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2020\03 Март 2020\"/>
    </mc:Choice>
  </mc:AlternateContent>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8"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8" i="28"/>
  <c r="S48" i="28"/>
  <c r="O48" i="28"/>
  <c r="K48" i="28"/>
  <c r="G48" i="28"/>
  <c r="C48" i="28"/>
  <c r="V48" i="28"/>
  <c r="R48" i="28"/>
  <c r="N48" i="28"/>
  <c r="J48" i="28"/>
  <c r="F48" i="28"/>
  <c r="B48" i="28"/>
  <c r="Y48" i="28"/>
  <c r="Q48" i="28"/>
  <c r="I48" i="28"/>
  <c r="X48" i="28"/>
  <c r="P48" i="28"/>
  <c r="H48" i="28"/>
  <c r="U48" i="28"/>
  <c r="E48" i="28"/>
  <c r="M48" i="28"/>
  <c r="L48" i="28"/>
  <c r="T48" i="28"/>
  <c r="D48"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4" i="28"/>
  <c r="A49" i="28"/>
  <c r="A14" i="28"/>
  <c r="A48" i="19"/>
  <c r="T159" i="25"/>
  <c r="R159" i="25"/>
  <c r="P159" i="25"/>
  <c r="N159" i="25"/>
  <c r="A1" i="21"/>
  <c r="A48"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8" i="25"/>
  <c r="R48" i="25"/>
  <c r="N48" i="25"/>
  <c r="J48" i="25"/>
  <c r="F48" i="25"/>
  <c r="B48" i="25"/>
  <c r="Y48" i="25"/>
  <c r="U48" i="25"/>
  <c r="Q48" i="25"/>
  <c r="M48" i="25"/>
  <c r="I48" i="25"/>
  <c r="E48" i="25"/>
  <c r="X48" i="25"/>
  <c r="P48" i="25"/>
  <c r="H48" i="25"/>
  <c r="W48" i="25"/>
  <c r="O48" i="25"/>
  <c r="G48" i="25"/>
  <c r="T48" i="25"/>
  <c r="D48" i="25"/>
  <c r="S48" i="25"/>
  <c r="C48" i="25"/>
  <c r="L48" i="25"/>
  <c r="K48" i="25"/>
  <c r="W49" i="28"/>
  <c r="S49" i="28"/>
  <c r="O49" i="28"/>
  <c r="K49" i="28"/>
  <c r="G49" i="28"/>
  <c r="C49" i="28"/>
  <c r="V49" i="28"/>
  <c r="R49" i="28"/>
  <c r="N49" i="28"/>
  <c r="J49" i="28"/>
  <c r="F49" i="28"/>
  <c r="B49" i="28"/>
  <c r="Y49" i="28"/>
  <c r="Q49" i="28"/>
  <c r="I49" i="28"/>
  <c r="X49" i="28"/>
  <c r="P49" i="28"/>
  <c r="H49" i="28"/>
  <c r="M49" i="28"/>
  <c r="U49" i="28"/>
  <c r="T49" i="28"/>
  <c r="L49" i="28"/>
  <c r="E49" i="28"/>
  <c r="D49" i="28"/>
  <c r="W84" i="28"/>
  <c r="S84" i="28"/>
  <c r="O84" i="28"/>
  <c r="K84" i="28"/>
  <c r="G84" i="28"/>
  <c r="C84" i="28"/>
  <c r="V84" i="28"/>
  <c r="R84" i="28"/>
  <c r="N84" i="28"/>
  <c r="J84" i="28"/>
  <c r="F84" i="28"/>
  <c r="B84" i="28"/>
  <c r="Y84" i="28"/>
  <c r="Q84" i="28"/>
  <c r="I84" i="28"/>
  <c r="X84" i="28"/>
  <c r="P84" i="28"/>
  <c r="H84" i="28"/>
  <c r="M84" i="28"/>
  <c r="E84" i="28"/>
  <c r="D84" i="28"/>
  <c r="L84" i="28"/>
  <c r="U84" i="28"/>
  <c r="T84" i="28"/>
  <c r="X48" i="19"/>
  <c r="T48" i="19"/>
  <c r="P48" i="19"/>
  <c r="L48" i="19"/>
  <c r="H48" i="19"/>
  <c r="D48" i="19"/>
  <c r="V48" i="19"/>
  <c r="R48" i="19"/>
  <c r="N48" i="19"/>
  <c r="J48" i="19"/>
  <c r="F48" i="19"/>
  <c r="B48" i="19"/>
  <c r="Y48" i="19"/>
  <c r="Q48" i="19"/>
  <c r="I48" i="19"/>
  <c r="W48" i="19"/>
  <c r="U48" i="19"/>
  <c r="M48" i="19"/>
  <c r="E48" i="19"/>
  <c r="S48" i="19"/>
  <c r="K48" i="19"/>
  <c r="C48" i="19"/>
  <c r="O48" i="19"/>
  <c r="G48" i="19"/>
  <c r="E7" i="1"/>
  <c r="D7" i="1"/>
  <c r="F7" i="1"/>
  <c r="C7" i="1"/>
  <c r="A14" i="21"/>
  <c r="A15" i="21" s="1"/>
  <c r="A84" i="25"/>
  <c r="A84" i="19"/>
  <c r="A49" i="19"/>
  <c r="A120" i="28"/>
  <c r="A85" i="28"/>
  <c r="A15" i="28"/>
  <c r="A50" i="28"/>
  <c r="A48" i="21"/>
  <c r="A14" i="19"/>
  <c r="A49"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9" i="25"/>
  <c r="R49" i="25"/>
  <c r="N49" i="25"/>
  <c r="J49" i="25"/>
  <c r="F49" i="25"/>
  <c r="B49" i="25"/>
  <c r="Y49" i="25"/>
  <c r="U49" i="25"/>
  <c r="Q49" i="25"/>
  <c r="M49" i="25"/>
  <c r="I49" i="25"/>
  <c r="E49" i="25"/>
  <c r="X49" i="25"/>
  <c r="P49" i="25"/>
  <c r="H49" i="25"/>
  <c r="W49" i="25"/>
  <c r="O49" i="25"/>
  <c r="G49" i="25"/>
  <c r="L49" i="25"/>
  <c r="K49" i="25"/>
  <c r="T49" i="25"/>
  <c r="S49" i="25"/>
  <c r="D49" i="25"/>
  <c r="C49" i="25"/>
  <c r="W50" i="28"/>
  <c r="S50" i="28"/>
  <c r="O50" i="28"/>
  <c r="K50" i="28"/>
  <c r="G50" i="28"/>
  <c r="C50" i="28"/>
  <c r="V50" i="28"/>
  <c r="R50" i="28"/>
  <c r="N50" i="28"/>
  <c r="J50" i="28"/>
  <c r="F50" i="28"/>
  <c r="B50" i="28"/>
  <c r="Y50" i="28"/>
  <c r="Q50" i="28"/>
  <c r="I50" i="28"/>
  <c r="X50" i="28"/>
  <c r="P50" i="28"/>
  <c r="H50" i="28"/>
  <c r="U50" i="28"/>
  <c r="E50" i="28"/>
  <c r="T50" i="28"/>
  <c r="D50" i="28"/>
  <c r="M50" i="28"/>
  <c r="L50" i="28"/>
  <c r="A50" i="19"/>
  <c r="X49" i="19"/>
  <c r="T49" i="19"/>
  <c r="P49" i="19"/>
  <c r="L49" i="19"/>
  <c r="H49" i="19"/>
  <c r="D49" i="19"/>
  <c r="V49" i="19"/>
  <c r="R49" i="19"/>
  <c r="N49" i="19"/>
  <c r="J49" i="19"/>
  <c r="F49" i="19"/>
  <c r="B49" i="19"/>
  <c r="Y49" i="19"/>
  <c r="Q49" i="19"/>
  <c r="I49" i="19"/>
  <c r="O49" i="19"/>
  <c r="U49" i="19"/>
  <c r="M49" i="19"/>
  <c r="E49" i="19"/>
  <c r="S49" i="19"/>
  <c r="K49" i="19"/>
  <c r="C49" i="19"/>
  <c r="W49" i="19"/>
  <c r="G49" i="19"/>
  <c r="W15" i="28"/>
  <c r="S15" i="28"/>
  <c r="O15" i="28"/>
  <c r="K15" i="28"/>
  <c r="G15" i="28"/>
  <c r="C15" i="28"/>
  <c r="V15" i="28"/>
  <c r="R15" i="28"/>
  <c r="N15" i="28"/>
  <c r="J15" i="28"/>
  <c r="F15" i="28"/>
  <c r="B15" i="28"/>
  <c r="Y15" i="28"/>
  <c r="Q15" i="28"/>
  <c r="I15" i="28"/>
  <c r="X15" i="28"/>
  <c r="P15" i="28"/>
  <c r="H15" i="28"/>
  <c r="U15" i="28"/>
  <c r="E15" i="28"/>
  <c r="T15" i="28"/>
  <c r="D15" i="28"/>
  <c r="M15" i="28"/>
  <c r="L15" i="28"/>
  <c r="A85" i="19"/>
  <c r="A86" i="19" s="1"/>
  <c r="X84" i="19"/>
  <c r="T84" i="19"/>
  <c r="P84" i="19"/>
  <c r="L84" i="19"/>
  <c r="H84" i="19"/>
  <c r="D84" i="19"/>
  <c r="V84" i="19"/>
  <c r="R84" i="19"/>
  <c r="N84" i="19"/>
  <c r="J84" i="19"/>
  <c r="F84" i="19"/>
  <c r="B84" i="19"/>
  <c r="Y84" i="19"/>
  <c r="Q84" i="19"/>
  <c r="I84" i="19"/>
  <c r="W84" i="19"/>
  <c r="O84" i="19"/>
  <c r="G84" i="19"/>
  <c r="U84" i="19"/>
  <c r="M84" i="19"/>
  <c r="E84" i="19"/>
  <c r="S84" i="19"/>
  <c r="K84" i="19"/>
  <c r="C84" i="19"/>
  <c r="X14" i="19"/>
  <c r="T14" i="19"/>
  <c r="P14" i="19"/>
  <c r="L14" i="19"/>
  <c r="H14" i="19"/>
  <c r="D14" i="19"/>
  <c r="V14" i="19"/>
  <c r="R14" i="19"/>
  <c r="N14" i="19"/>
  <c r="J14" i="19"/>
  <c r="F14" i="19"/>
  <c r="B14" i="19"/>
  <c r="Y14" i="19"/>
  <c r="Q14" i="19"/>
  <c r="I14" i="19"/>
  <c r="U14" i="19"/>
  <c r="M14" i="19"/>
  <c r="E14" i="19"/>
  <c r="S14" i="19"/>
  <c r="K14" i="19"/>
  <c r="C14" i="19"/>
  <c r="W14" i="19"/>
  <c r="O14" i="19"/>
  <c r="G14" i="19"/>
  <c r="W85" i="28"/>
  <c r="S85" i="28"/>
  <c r="O85" i="28"/>
  <c r="K85" i="28"/>
  <c r="G85" i="28"/>
  <c r="C85" i="28"/>
  <c r="V85" i="28"/>
  <c r="R85" i="28"/>
  <c r="N85" i="28"/>
  <c r="J85" i="28"/>
  <c r="F85" i="28"/>
  <c r="B85" i="28"/>
  <c r="Y85" i="28"/>
  <c r="Q85" i="28"/>
  <c r="I85" i="28"/>
  <c r="X85" i="28"/>
  <c r="P85" i="28"/>
  <c r="H85" i="28"/>
  <c r="U85" i="28"/>
  <c r="E85" i="28"/>
  <c r="M85" i="28"/>
  <c r="L85" i="28"/>
  <c r="T85" i="28"/>
  <c r="D85" i="28"/>
  <c r="A85" i="25"/>
  <c r="A86" i="25" s="1"/>
  <c r="V84" i="25"/>
  <c r="R84" i="25"/>
  <c r="N84" i="25"/>
  <c r="J84" i="25"/>
  <c r="F84" i="25"/>
  <c r="B84" i="25"/>
  <c r="Y84" i="25"/>
  <c r="U84" i="25"/>
  <c r="Q84" i="25"/>
  <c r="M84" i="25"/>
  <c r="I84" i="25"/>
  <c r="E84" i="25"/>
  <c r="X84" i="25"/>
  <c r="P84" i="25"/>
  <c r="H84" i="25"/>
  <c r="W84" i="25"/>
  <c r="O84" i="25"/>
  <c r="G84" i="25"/>
  <c r="L84" i="25"/>
  <c r="K84" i="25"/>
  <c r="D84" i="25"/>
  <c r="C84" i="25"/>
  <c r="T84" i="25"/>
  <c r="S84" i="25"/>
  <c r="Y13" i="25"/>
  <c r="U13" i="25"/>
  <c r="Q13" i="25"/>
  <c r="M13" i="25"/>
  <c r="I13" i="25"/>
  <c r="E13" i="25"/>
  <c r="X13" i="25"/>
  <c r="T13" i="25"/>
  <c r="P13" i="25"/>
  <c r="L13" i="25"/>
  <c r="H13" i="25"/>
  <c r="D13" i="25"/>
  <c r="S13" i="25"/>
  <c r="K13" i="25"/>
  <c r="C13" i="25"/>
  <c r="R13" i="25"/>
  <c r="J13" i="25"/>
  <c r="B13" i="25"/>
  <c r="O13" i="25"/>
  <c r="N13" i="25"/>
  <c r="G13" i="25"/>
  <c r="W13" i="25"/>
  <c r="F13" i="25"/>
  <c r="V13" i="25"/>
  <c r="Y48" i="21"/>
  <c r="U48" i="21"/>
  <c r="Q48" i="21"/>
  <c r="M48" i="21"/>
  <c r="I48" i="21"/>
  <c r="E48" i="21"/>
  <c r="X48" i="21"/>
  <c r="T48" i="21"/>
  <c r="P48" i="21"/>
  <c r="L48" i="21"/>
  <c r="H48" i="21"/>
  <c r="D48" i="21"/>
  <c r="S48" i="21"/>
  <c r="K48" i="21"/>
  <c r="C48" i="21"/>
  <c r="R48" i="21"/>
  <c r="J48" i="21"/>
  <c r="B48" i="21"/>
  <c r="O48" i="21"/>
  <c r="N48" i="21"/>
  <c r="W48" i="21"/>
  <c r="V48" i="21"/>
  <c r="G48" i="21"/>
  <c r="F48" i="21"/>
  <c r="Y120" i="28"/>
  <c r="U120" i="28"/>
  <c r="Q120" i="28"/>
  <c r="M120" i="28"/>
  <c r="I120" i="28"/>
  <c r="E120" i="28"/>
  <c r="X120" i="28"/>
  <c r="T120" i="28"/>
  <c r="P120" i="28"/>
  <c r="L120" i="28"/>
  <c r="H120" i="28"/>
  <c r="D120" i="28"/>
  <c r="S120" i="28"/>
  <c r="K120" i="28"/>
  <c r="C120" i="28"/>
  <c r="R120" i="28"/>
  <c r="J120" i="28"/>
  <c r="B120" i="28"/>
  <c r="O120" i="28"/>
  <c r="N120" i="28"/>
  <c r="G120" i="28"/>
  <c r="F120" i="28"/>
  <c r="W120" i="28"/>
  <c r="V120" i="28"/>
  <c r="Y14" i="21"/>
  <c r="U14" i="21"/>
  <c r="Q14" i="21"/>
  <c r="M14" i="21"/>
  <c r="I14" i="21"/>
  <c r="E14" i="21"/>
  <c r="X14" i="21"/>
  <c r="T14" i="21"/>
  <c r="P14" i="21"/>
  <c r="L14" i="21"/>
  <c r="H14" i="21"/>
  <c r="D14" i="21"/>
  <c r="S14" i="21"/>
  <c r="K14" i="21"/>
  <c r="C14" i="21"/>
  <c r="R14" i="21"/>
  <c r="J14" i="21"/>
  <c r="B14" i="21"/>
  <c r="W14" i="21"/>
  <c r="G14" i="21"/>
  <c r="V14" i="21"/>
  <c r="F14" i="21"/>
  <c r="O14" i="21"/>
  <c r="N14" i="21"/>
  <c r="A120" i="25"/>
  <c r="A121" i="25" s="1"/>
  <c r="A120" i="19"/>
  <c r="A86" i="28"/>
  <c r="A51" i="28"/>
  <c r="A16" i="28"/>
  <c r="A156" i="28"/>
  <c r="A121" i="28"/>
  <c r="A51" i="19"/>
  <c r="A15" i="19"/>
  <c r="A84" i="21"/>
  <c r="A49" i="21"/>
  <c r="A14" i="25"/>
  <c r="A50" i="25"/>
  <c r="A16" i="21"/>
  <c r="Y16" i="21" l="1"/>
  <c r="U16" i="21"/>
  <c r="Q16" i="21"/>
  <c r="M16" i="21"/>
  <c r="I16" i="21"/>
  <c r="E16" i="21"/>
  <c r="X16" i="21"/>
  <c r="T16" i="21"/>
  <c r="P16" i="21"/>
  <c r="L16" i="21"/>
  <c r="H16" i="21"/>
  <c r="D16" i="21"/>
  <c r="S16" i="21"/>
  <c r="K16" i="21"/>
  <c r="C16" i="21"/>
  <c r="R16" i="21"/>
  <c r="J16" i="21"/>
  <c r="B16" i="21"/>
  <c r="W16" i="21"/>
  <c r="G16" i="21"/>
  <c r="V16" i="21"/>
  <c r="F16" i="21"/>
  <c r="O16" i="21"/>
  <c r="N16" i="21"/>
  <c r="Y84" i="21"/>
  <c r="U84" i="21"/>
  <c r="Q84" i="21"/>
  <c r="M84" i="21"/>
  <c r="I84" i="21"/>
  <c r="E84" i="21"/>
  <c r="X84" i="21"/>
  <c r="T84" i="21"/>
  <c r="P84" i="21"/>
  <c r="L84" i="21"/>
  <c r="H84" i="21"/>
  <c r="D84" i="21"/>
  <c r="S84" i="21"/>
  <c r="K84" i="21"/>
  <c r="C84" i="21"/>
  <c r="R84" i="21"/>
  <c r="J84" i="21"/>
  <c r="B84" i="21"/>
  <c r="W84" i="21"/>
  <c r="G84" i="21"/>
  <c r="V84" i="21"/>
  <c r="F84" i="21"/>
  <c r="O84" i="21"/>
  <c r="N84" i="21"/>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6" i="28"/>
  <c r="S86" i="28"/>
  <c r="O86" i="28"/>
  <c r="K86" i="28"/>
  <c r="G86" i="28"/>
  <c r="C86" i="28"/>
  <c r="V86" i="28"/>
  <c r="R86" i="28"/>
  <c r="N86" i="28"/>
  <c r="J86" i="28"/>
  <c r="F86" i="28"/>
  <c r="B86" i="28"/>
  <c r="Y86" i="28"/>
  <c r="Q86" i="28"/>
  <c r="I86" i="28"/>
  <c r="X86" i="28"/>
  <c r="P86" i="28"/>
  <c r="H86" i="28"/>
  <c r="M86" i="28"/>
  <c r="U86" i="28"/>
  <c r="T86" i="28"/>
  <c r="L86" i="28"/>
  <c r="E86" i="28"/>
  <c r="D86" i="28"/>
  <c r="V50" i="25"/>
  <c r="R50" i="25"/>
  <c r="N50" i="25"/>
  <c r="J50" i="25"/>
  <c r="F50" i="25"/>
  <c r="B50" i="25"/>
  <c r="Y50" i="25"/>
  <c r="U50" i="25"/>
  <c r="Q50" i="25"/>
  <c r="M50" i="25"/>
  <c r="I50" i="25"/>
  <c r="E50" i="25"/>
  <c r="X50" i="25"/>
  <c r="P50" i="25"/>
  <c r="H50" i="25"/>
  <c r="W50" i="25"/>
  <c r="O50" i="25"/>
  <c r="G50" i="25"/>
  <c r="T50" i="25"/>
  <c r="D50" i="25"/>
  <c r="S50" i="25"/>
  <c r="C50" i="25"/>
  <c r="K50" i="25"/>
  <c r="L50" i="25"/>
  <c r="X15" i="19"/>
  <c r="T15" i="19"/>
  <c r="P15" i="19"/>
  <c r="L15" i="19"/>
  <c r="H15" i="19"/>
  <c r="D15" i="19"/>
  <c r="V15" i="19"/>
  <c r="R15" i="19"/>
  <c r="N15" i="19"/>
  <c r="J15" i="19"/>
  <c r="F15" i="19"/>
  <c r="B15" i="19"/>
  <c r="Y15" i="19"/>
  <c r="Q15" i="19"/>
  <c r="I15" i="19"/>
  <c r="U15" i="19"/>
  <c r="M15" i="19"/>
  <c r="E15" i="19"/>
  <c r="S15" i="19"/>
  <c r="K15" i="19"/>
  <c r="C15" i="19"/>
  <c r="W15" i="19"/>
  <c r="O15" i="19"/>
  <c r="G15" i="19"/>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121" i="25"/>
  <c r="R121" i="25"/>
  <c r="N121" i="25"/>
  <c r="J121" i="25"/>
  <c r="F121" i="25"/>
  <c r="B121" i="25"/>
  <c r="Y121" i="25"/>
  <c r="U121" i="25"/>
  <c r="Q121" i="25"/>
  <c r="M121" i="25"/>
  <c r="I121" i="25"/>
  <c r="E121" i="25"/>
  <c r="X121" i="25"/>
  <c r="P121" i="25"/>
  <c r="H121" i="25"/>
  <c r="W121" i="25"/>
  <c r="O121" i="25"/>
  <c r="G121" i="25"/>
  <c r="L121" i="25"/>
  <c r="K121" i="25"/>
  <c r="D121" i="25"/>
  <c r="C121" i="25"/>
  <c r="T121" i="25"/>
  <c r="S121" i="25"/>
  <c r="Y14" i="25"/>
  <c r="U14" i="25"/>
  <c r="Q14" i="25"/>
  <c r="M14" i="25"/>
  <c r="I14" i="25"/>
  <c r="E14" i="25"/>
  <c r="X14" i="25"/>
  <c r="T14" i="25"/>
  <c r="P14" i="25"/>
  <c r="L14" i="25"/>
  <c r="H14" i="25"/>
  <c r="D14" i="25"/>
  <c r="S14" i="25"/>
  <c r="K14" i="25"/>
  <c r="C14" i="25"/>
  <c r="R14" i="25"/>
  <c r="J14" i="25"/>
  <c r="B14" i="25"/>
  <c r="W14" i="25"/>
  <c r="G14" i="25"/>
  <c r="V14" i="25"/>
  <c r="F14" i="25"/>
  <c r="O14" i="25"/>
  <c r="N14" i="25"/>
  <c r="X51" i="19"/>
  <c r="T51" i="19"/>
  <c r="P51" i="19"/>
  <c r="L51" i="19"/>
  <c r="H51" i="19"/>
  <c r="D51" i="19"/>
  <c r="V51" i="19"/>
  <c r="R51" i="19"/>
  <c r="N51" i="19"/>
  <c r="J51" i="19"/>
  <c r="F51" i="19"/>
  <c r="B51" i="19"/>
  <c r="Y51" i="19"/>
  <c r="Q51" i="19"/>
  <c r="I51" i="19"/>
  <c r="O51" i="19"/>
  <c r="U51" i="19"/>
  <c r="M51" i="19"/>
  <c r="E51" i="19"/>
  <c r="S51" i="19"/>
  <c r="K51" i="19"/>
  <c r="C51" i="19"/>
  <c r="W51" i="19"/>
  <c r="G51" i="19"/>
  <c r="W16" i="28"/>
  <c r="S16" i="28"/>
  <c r="O16" i="28"/>
  <c r="K16" i="28"/>
  <c r="G16" i="28"/>
  <c r="C16" i="28"/>
  <c r="V16" i="28"/>
  <c r="R16" i="28"/>
  <c r="N16" i="28"/>
  <c r="J16" i="28"/>
  <c r="F16" i="28"/>
  <c r="B16" i="28"/>
  <c r="Y16" i="28"/>
  <c r="Q16" i="28"/>
  <c r="I16" i="28"/>
  <c r="X16" i="28"/>
  <c r="P16" i="28"/>
  <c r="H16" i="28"/>
  <c r="M16" i="28"/>
  <c r="E16" i="28"/>
  <c r="D16" i="28"/>
  <c r="L16" i="28"/>
  <c r="U16" i="28"/>
  <c r="T16" i="28"/>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V86" i="25"/>
  <c r="R86" i="25"/>
  <c r="N86" i="25"/>
  <c r="J86" i="25"/>
  <c r="F86" i="25"/>
  <c r="B86" i="25"/>
  <c r="Y86" i="25"/>
  <c r="U86" i="25"/>
  <c r="Q86" i="25"/>
  <c r="M86" i="25"/>
  <c r="I86" i="25"/>
  <c r="E86" i="25"/>
  <c r="X86" i="25"/>
  <c r="P86" i="25"/>
  <c r="H86" i="25"/>
  <c r="W86" i="25"/>
  <c r="O86" i="25"/>
  <c r="G86" i="25"/>
  <c r="L86" i="25"/>
  <c r="K86" i="25"/>
  <c r="T86" i="25"/>
  <c r="S86" i="25"/>
  <c r="D86" i="25"/>
  <c r="C86" i="25"/>
  <c r="Y49" i="21"/>
  <c r="U49" i="21"/>
  <c r="Q49" i="21"/>
  <c r="M49" i="21"/>
  <c r="I49" i="21"/>
  <c r="E49" i="21"/>
  <c r="X49" i="21"/>
  <c r="T49" i="21"/>
  <c r="P49" i="21"/>
  <c r="L49" i="21"/>
  <c r="H49" i="21"/>
  <c r="D49" i="21"/>
  <c r="S49" i="21"/>
  <c r="K49" i="21"/>
  <c r="C49" i="21"/>
  <c r="R49" i="21"/>
  <c r="J49" i="21"/>
  <c r="B49" i="21"/>
  <c r="W49" i="21"/>
  <c r="G49" i="21"/>
  <c r="V49" i="21"/>
  <c r="F49" i="21"/>
  <c r="O49" i="21"/>
  <c r="N49" i="21"/>
  <c r="X86" i="19"/>
  <c r="T86" i="19"/>
  <c r="P86" i="19"/>
  <c r="L86" i="19"/>
  <c r="H86" i="19"/>
  <c r="D86" i="19"/>
  <c r="V86" i="19"/>
  <c r="R86" i="19"/>
  <c r="N86" i="19"/>
  <c r="J86" i="19"/>
  <c r="F86" i="19"/>
  <c r="B86" i="19"/>
  <c r="Y86" i="19"/>
  <c r="Q86" i="19"/>
  <c r="I86" i="19"/>
  <c r="W86" i="19"/>
  <c r="O86" i="19"/>
  <c r="G86" i="19"/>
  <c r="U86" i="19"/>
  <c r="M86" i="19"/>
  <c r="E86" i="19"/>
  <c r="S86" i="19"/>
  <c r="K86" i="19"/>
  <c r="C86" i="19"/>
  <c r="W51" i="28"/>
  <c r="S51" i="28"/>
  <c r="O51" i="28"/>
  <c r="K51" i="28"/>
  <c r="G51" i="28"/>
  <c r="C51" i="28"/>
  <c r="V51" i="28"/>
  <c r="R51" i="28"/>
  <c r="N51" i="28"/>
  <c r="J51" i="28"/>
  <c r="F51" i="28"/>
  <c r="B51" i="28"/>
  <c r="Y51" i="28"/>
  <c r="Q51" i="28"/>
  <c r="I51" i="28"/>
  <c r="X51" i="28"/>
  <c r="P51" i="28"/>
  <c r="H51" i="28"/>
  <c r="M51" i="28"/>
  <c r="U51" i="28"/>
  <c r="E51" i="28"/>
  <c r="D51" i="28"/>
  <c r="L51" i="28"/>
  <c r="T51"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X50" i="19"/>
  <c r="T50" i="19"/>
  <c r="P50" i="19"/>
  <c r="L50" i="19"/>
  <c r="H50" i="19"/>
  <c r="D50" i="19"/>
  <c r="V50" i="19"/>
  <c r="R50" i="19"/>
  <c r="N50" i="19"/>
  <c r="J50" i="19"/>
  <c r="F50" i="19"/>
  <c r="B50" i="19"/>
  <c r="Y50" i="19"/>
  <c r="Q50" i="19"/>
  <c r="I50" i="19"/>
  <c r="W50" i="19"/>
  <c r="G50" i="19"/>
  <c r="U50" i="19"/>
  <c r="M50" i="19"/>
  <c r="E50" i="19"/>
  <c r="S50" i="19"/>
  <c r="K50" i="19"/>
  <c r="C50" i="19"/>
  <c r="O50" i="19"/>
  <c r="A121" i="19"/>
  <c r="A122" i="25"/>
  <c r="A191" i="28"/>
  <c r="A157" i="28"/>
  <c r="A52" i="28"/>
  <c r="A87" i="28"/>
  <c r="A122" i="28"/>
  <c r="A17" i="28"/>
  <c r="A87" i="19"/>
  <c r="A52" i="19"/>
  <c r="A51" i="25"/>
  <c r="A50" i="21"/>
  <c r="A17" i="21"/>
  <c r="A15" i="25"/>
  <c r="A120" i="21"/>
  <c r="A85" i="21"/>
  <c r="A87"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2" i="19"/>
  <c r="T52" i="19"/>
  <c r="P52" i="19"/>
  <c r="L52" i="19"/>
  <c r="H52" i="19"/>
  <c r="D52" i="19"/>
  <c r="V52" i="19"/>
  <c r="R52" i="19"/>
  <c r="N52" i="19"/>
  <c r="J52" i="19"/>
  <c r="F52" i="19"/>
  <c r="B52" i="19"/>
  <c r="Y52" i="19"/>
  <c r="Q52" i="19"/>
  <c r="I52" i="19"/>
  <c r="W52" i="19"/>
  <c r="G52" i="19"/>
  <c r="U52" i="19"/>
  <c r="M52" i="19"/>
  <c r="E52" i="19"/>
  <c r="S52" i="19"/>
  <c r="K52" i="19"/>
  <c r="C52" i="19"/>
  <c r="O52" i="19"/>
  <c r="W87" i="28"/>
  <c r="S87" i="28"/>
  <c r="O87" i="28"/>
  <c r="K87" i="28"/>
  <c r="G87" i="28"/>
  <c r="C87" i="28"/>
  <c r="V87" i="28"/>
  <c r="R87" i="28"/>
  <c r="N87" i="28"/>
  <c r="J87" i="28"/>
  <c r="F87" i="28"/>
  <c r="B87" i="28"/>
  <c r="Y87" i="28"/>
  <c r="Q87" i="28"/>
  <c r="I87" i="28"/>
  <c r="X87" i="28"/>
  <c r="P87" i="28"/>
  <c r="H87" i="28"/>
  <c r="U87" i="28"/>
  <c r="E87" i="28"/>
  <c r="T87" i="28"/>
  <c r="D87" i="28"/>
  <c r="M87" i="28"/>
  <c r="L87"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Y85" i="21"/>
  <c r="U85" i="21"/>
  <c r="Q85" i="21"/>
  <c r="M85" i="21"/>
  <c r="I85" i="21"/>
  <c r="E85" i="21"/>
  <c r="X85" i="21"/>
  <c r="T85" i="21"/>
  <c r="P85" i="21"/>
  <c r="L85" i="21"/>
  <c r="H85" i="21"/>
  <c r="D85" i="21"/>
  <c r="S85" i="21"/>
  <c r="K85" i="21"/>
  <c r="C85" i="21"/>
  <c r="R85" i="21"/>
  <c r="J85" i="21"/>
  <c r="B85" i="21"/>
  <c r="O85" i="21"/>
  <c r="N85" i="21"/>
  <c r="W85" i="21"/>
  <c r="V85" i="21"/>
  <c r="G85" i="21"/>
  <c r="F85" i="21"/>
  <c r="Y50" i="21"/>
  <c r="U50" i="21"/>
  <c r="Q50" i="21"/>
  <c r="M50" i="21"/>
  <c r="I50" i="21"/>
  <c r="E50" i="21"/>
  <c r="X50" i="21"/>
  <c r="T50" i="21"/>
  <c r="P50" i="21"/>
  <c r="L50" i="21"/>
  <c r="H50" i="21"/>
  <c r="D50" i="21"/>
  <c r="S50" i="21"/>
  <c r="K50" i="21"/>
  <c r="C50" i="21"/>
  <c r="R50" i="21"/>
  <c r="J50" i="21"/>
  <c r="B50" i="21"/>
  <c r="O50" i="21"/>
  <c r="N50" i="21"/>
  <c r="G50" i="21"/>
  <c r="F50" i="21"/>
  <c r="W50" i="21"/>
  <c r="V50" i="21"/>
  <c r="W17" i="28"/>
  <c r="S17" i="28"/>
  <c r="O17" i="28"/>
  <c r="K17" i="28"/>
  <c r="G17" i="28"/>
  <c r="C17" i="28"/>
  <c r="V17" i="28"/>
  <c r="R17" i="28"/>
  <c r="N17" i="28"/>
  <c r="J17" i="28"/>
  <c r="F17" i="28"/>
  <c r="B17" i="28"/>
  <c r="Y17" i="28"/>
  <c r="Q17" i="28"/>
  <c r="I17" i="28"/>
  <c r="X17" i="28"/>
  <c r="P17" i="28"/>
  <c r="H17" i="28"/>
  <c r="U17" i="28"/>
  <c r="E17" i="28"/>
  <c r="M17" i="28"/>
  <c r="L17" i="28"/>
  <c r="T17" i="28"/>
  <c r="D17"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Y120" i="21"/>
  <c r="U120" i="21"/>
  <c r="Q120" i="21"/>
  <c r="M120" i="21"/>
  <c r="I120" i="21"/>
  <c r="E120" i="21"/>
  <c r="X120" i="21"/>
  <c r="T120" i="21"/>
  <c r="P120" i="21"/>
  <c r="L120" i="21"/>
  <c r="H120" i="21"/>
  <c r="D120" i="21"/>
  <c r="S120" i="21"/>
  <c r="K120" i="21"/>
  <c r="C120" i="21"/>
  <c r="R120" i="21"/>
  <c r="J120" i="21"/>
  <c r="B120" i="21"/>
  <c r="O120" i="21"/>
  <c r="N120" i="21"/>
  <c r="G120" i="21"/>
  <c r="V120" i="21"/>
  <c r="F120" i="21"/>
  <c r="W120" i="21"/>
  <c r="V51" i="25"/>
  <c r="R51" i="25"/>
  <c r="N51" i="25"/>
  <c r="J51" i="25"/>
  <c r="F51" i="25"/>
  <c r="B51" i="25"/>
  <c r="Y51" i="25"/>
  <c r="U51" i="25"/>
  <c r="Q51" i="25"/>
  <c r="M51" i="25"/>
  <c r="I51" i="25"/>
  <c r="E51" i="25"/>
  <c r="X51" i="25"/>
  <c r="P51" i="25"/>
  <c r="H51" i="25"/>
  <c r="W51" i="25"/>
  <c r="O51" i="25"/>
  <c r="G51" i="25"/>
  <c r="L51" i="25"/>
  <c r="K51" i="25"/>
  <c r="D51" i="25"/>
  <c r="C51" i="25"/>
  <c r="T51" i="25"/>
  <c r="S51" i="25"/>
  <c r="Y122" i="28"/>
  <c r="U122" i="28"/>
  <c r="Q122" i="28"/>
  <c r="M122" i="28"/>
  <c r="I122" i="28"/>
  <c r="E122" i="28"/>
  <c r="X122" i="28"/>
  <c r="T122" i="28"/>
  <c r="P122" i="28"/>
  <c r="L122" i="28"/>
  <c r="H122" i="28"/>
  <c r="D122" i="28"/>
  <c r="S122" i="28"/>
  <c r="K122" i="28"/>
  <c r="C122" i="28"/>
  <c r="R122" i="28"/>
  <c r="J122" i="28"/>
  <c r="B122" i="28"/>
  <c r="O122" i="28"/>
  <c r="N122" i="28"/>
  <c r="W122" i="28"/>
  <c r="G122" i="28"/>
  <c r="F122" i="28"/>
  <c r="V122" i="28"/>
  <c r="V191" i="28"/>
  <c r="R191" i="28"/>
  <c r="N191" i="28"/>
  <c r="J191" i="28"/>
  <c r="F191" i="28"/>
  <c r="X191" i="28"/>
  <c r="W191" i="28"/>
  <c r="Q191" i="28"/>
  <c r="L191" i="28"/>
  <c r="G191" i="28"/>
  <c r="U191" i="28"/>
  <c r="O191" i="28"/>
  <c r="H191" i="28"/>
  <c r="T191" i="28"/>
  <c r="M191" i="28"/>
  <c r="E191" i="28"/>
  <c r="S191" i="28"/>
  <c r="D191" i="28"/>
  <c r="K191" i="28"/>
  <c r="C191" i="28"/>
  <c r="P191" i="28"/>
  <c r="Y191" i="28"/>
  <c r="I191" i="28"/>
  <c r="B191" i="28"/>
  <c r="V87" i="25"/>
  <c r="R87" i="25"/>
  <c r="N87" i="25"/>
  <c r="J87" i="25"/>
  <c r="F87" i="25"/>
  <c r="B87" i="25"/>
  <c r="Y87" i="25"/>
  <c r="U87" i="25"/>
  <c r="Q87" i="25"/>
  <c r="M87" i="25"/>
  <c r="I87" i="25"/>
  <c r="E87" i="25"/>
  <c r="X87" i="25"/>
  <c r="P87" i="25"/>
  <c r="H87" i="25"/>
  <c r="W87" i="25"/>
  <c r="O87" i="25"/>
  <c r="G87" i="25"/>
  <c r="T87" i="25"/>
  <c r="D87" i="25"/>
  <c r="S87" i="25"/>
  <c r="C87" i="25"/>
  <c r="K87" i="25"/>
  <c r="L87" i="25"/>
  <c r="Y17" i="21"/>
  <c r="U17" i="21"/>
  <c r="Q17" i="21"/>
  <c r="M17" i="21"/>
  <c r="I17" i="21"/>
  <c r="E17" i="21"/>
  <c r="X17" i="21"/>
  <c r="T17" i="21"/>
  <c r="P17" i="21"/>
  <c r="L17" i="21"/>
  <c r="H17" i="21"/>
  <c r="D17" i="21"/>
  <c r="S17" i="21"/>
  <c r="K17" i="21"/>
  <c r="C17" i="21"/>
  <c r="R17" i="21"/>
  <c r="J17" i="21"/>
  <c r="B17" i="21"/>
  <c r="O17" i="21"/>
  <c r="N17" i="21"/>
  <c r="G17" i="21"/>
  <c r="V17" i="21"/>
  <c r="F17" i="21"/>
  <c r="W17" i="21"/>
  <c r="X87" i="19"/>
  <c r="T87" i="19"/>
  <c r="P87" i="19"/>
  <c r="L87" i="19"/>
  <c r="H87" i="19"/>
  <c r="D87" i="19"/>
  <c r="V87" i="19"/>
  <c r="R87" i="19"/>
  <c r="N87" i="19"/>
  <c r="J87" i="19"/>
  <c r="F87" i="19"/>
  <c r="B87" i="19"/>
  <c r="Y87" i="19"/>
  <c r="Q87" i="19"/>
  <c r="I87" i="19"/>
  <c r="W87" i="19"/>
  <c r="O87" i="19"/>
  <c r="G87" i="19"/>
  <c r="U87" i="19"/>
  <c r="M87" i="19"/>
  <c r="E87" i="19"/>
  <c r="S87" i="19"/>
  <c r="K87" i="19"/>
  <c r="C87" i="19"/>
  <c r="W52" i="28"/>
  <c r="S52" i="28"/>
  <c r="O52" i="28"/>
  <c r="K52" i="28"/>
  <c r="G52" i="28"/>
  <c r="C52" i="28"/>
  <c r="V52" i="28"/>
  <c r="R52" i="28"/>
  <c r="N52" i="28"/>
  <c r="J52" i="28"/>
  <c r="F52" i="28"/>
  <c r="B52" i="28"/>
  <c r="Y52" i="28"/>
  <c r="Q52" i="28"/>
  <c r="I52" i="28"/>
  <c r="X52" i="28"/>
  <c r="P52" i="28"/>
  <c r="H52" i="28"/>
  <c r="U52" i="28"/>
  <c r="E52" i="28"/>
  <c r="L52" i="28"/>
  <c r="T52" i="28"/>
  <c r="D52" i="28"/>
  <c r="M52" i="28"/>
  <c r="V121" i="19"/>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A122" i="19"/>
  <c r="A123" i="19" s="1"/>
  <c r="A123" i="25"/>
  <c r="A88" i="28"/>
  <c r="A158" i="28"/>
  <c r="A123" i="28"/>
  <c r="A226" i="28"/>
  <c r="A192" i="28"/>
  <c r="A18" i="28"/>
  <c r="A53" i="28"/>
  <c r="A88" i="19"/>
  <c r="A53" i="19"/>
  <c r="A88" i="25"/>
  <c r="A18" i="21"/>
  <c r="A51" i="21"/>
  <c r="A86" i="21"/>
  <c r="A16" i="25"/>
  <c r="A52" i="25"/>
  <c r="A121" i="21"/>
  <c r="A156" i="21"/>
  <c r="A17" i="19"/>
  <c r="V123" i="19" l="1"/>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6" i="25"/>
  <c r="U16" i="25"/>
  <c r="Q16" i="25"/>
  <c r="M16" i="25"/>
  <c r="I16" i="25"/>
  <c r="E16" i="25"/>
  <c r="X16" i="25"/>
  <c r="T16" i="25"/>
  <c r="P16" i="25"/>
  <c r="L16" i="25"/>
  <c r="H16" i="25"/>
  <c r="D16" i="25"/>
  <c r="S16" i="25"/>
  <c r="K16" i="25"/>
  <c r="C16" i="25"/>
  <c r="R16" i="25"/>
  <c r="J16" i="25"/>
  <c r="B16" i="25"/>
  <c r="W16" i="25"/>
  <c r="G16" i="25"/>
  <c r="V16" i="25"/>
  <c r="F16" i="25"/>
  <c r="O16" i="25"/>
  <c r="N16" i="25"/>
  <c r="V88" i="25"/>
  <c r="R88" i="25"/>
  <c r="N88" i="25"/>
  <c r="J88" i="25"/>
  <c r="F88" i="25"/>
  <c r="B88" i="25"/>
  <c r="Y88" i="25"/>
  <c r="U88" i="25"/>
  <c r="Q88" i="25"/>
  <c r="M88" i="25"/>
  <c r="I88" i="25"/>
  <c r="E88" i="25"/>
  <c r="X88" i="25"/>
  <c r="P88" i="25"/>
  <c r="H88" i="25"/>
  <c r="W88" i="25"/>
  <c r="O88" i="25"/>
  <c r="G88" i="25"/>
  <c r="L88" i="25"/>
  <c r="K88" i="25"/>
  <c r="D88" i="25"/>
  <c r="C88" i="25"/>
  <c r="T88" i="25"/>
  <c r="S88" i="25"/>
  <c r="W18" i="28"/>
  <c r="S18" i="28"/>
  <c r="O18" i="28"/>
  <c r="K18" i="28"/>
  <c r="G18" i="28"/>
  <c r="C18" i="28"/>
  <c r="V18" i="28"/>
  <c r="R18" i="28"/>
  <c r="N18" i="28"/>
  <c r="J18" i="28"/>
  <c r="F18" i="28"/>
  <c r="B18" i="28"/>
  <c r="Y18" i="28"/>
  <c r="Q18" i="28"/>
  <c r="I18" i="28"/>
  <c r="X18" i="28"/>
  <c r="P18" i="28"/>
  <c r="H18" i="28"/>
  <c r="M18" i="28"/>
  <c r="U18" i="28"/>
  <c r="T18" i="28"/>
  <c r="L18" i="28"/>
  <c r="E18" i="28"/>
  <c r="D18" i="28"/>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Y51" i="21"/>
  <c r="U51" i="21"/>
  <c r="Q51" i="21"/>
  <c r="M51" i="21"/>
  <c r="I51" i="21"/>
  <c r="E51" i="21"/>
  <c r="X51" i="21"/>
  <c r="T51" i="21"/>
  <c r="P51" i="21"/>
  <c r="L51" i="21"/>
  <c r="H51" i="21"/>
  <c r="D51" i="21"/>
  <c r="S51" i="21"/>
  <c r="K51" i="21"/>
  <c r="C51" i="21"/>
  <c r="R51" i="21"/>
  <c r="J51" i="21"/>
  <c r="B51" i="21"/>
  <c r="W51" i="21"/>
  <c r="G51" i="21"/>
  <c r="V51" i="21"/>
  <c r="F51" i="21"/>
  <c r="O51" i="21"/>
  <c r="N51" i="21"/>
  <c r="X88" i="19"/>
  <c r="T88" i="19"/>
  <c r="P88" i="19"/>
  <c r="L88" i="19"/>
  <c r="H88" i="19"/>
  <c r="D88" i="19"/>
  <c r="V88" i="19"/>
  <c r="R88" i="19"/>
  <c r="N88" i="19"/>
  <c r="J88" i="19"/>
  <c r="F88" i="19"/>
  <c r="B88" i="19"/>
  <c r="Y88" i="19"/>
  <c r="Q88" i="19"/>
  <c r="I88" i="19"/>
  <c r="W88" i="19"/>
  <c r="O88" i="19"/>
  <c r="G88" i="19"/>
  <c r="U88" i="19"/>
  <c r="M88" i="19"/>
  <c r="E88" i="19"/>
  <c r="S88" i="19"/>
  <c r="K88" i="19"/>
  <c r="C88" i="19"/>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V123" i="25"/>
  <c r="R123" i="25"/>
  <c r="N123" i="25"/>
  <c r="J123" i="25"/>
  <c r="F123" i="25"/>
  <c r="B123" i="25"/>
  <c r="Y123" i="25"/>
  <c r="U123" i="25"/>
  <c r="Q123" i="25"/>
  <c r="M123" i="25"/>
  <c r="I123" i="25"/>
  <c r="E123" i="25"/>
  <c r="X123" i="25"/>
  <c r="P123" i="25"/>
  <c r="H123" i="25"/>
  <c r="W123" i="25"/>
  <c r="O123" i="25"/>
  <c r="G123" i="25"/>
  <c r="L123" i="25"/>
  <c r="K123" i="25"/>
  <c r="T123" i="25"/>
  <c r="S123" i="25"/>
  <c r="D123" i="25"/>
  <c r="C123" i="25"/>
  <c r="Y121" i="2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Y86" i="21"/>
  <c r="U86" i="21"/>
  <c r="Q86" i="21"/>
  <c r="M86" i="21"/>
  <c r="I86" i="21"/>
  <c r="E86" i="21"/>
  <c r="X86" i="21"/>
  <c r="T86" i="21"/>
  <c r="P86" i="21"/>
  <c r="L86" i="21"/>
  <c r="H86" i="21"/>
  <c r="D86" i="21"/>
  <c r="S86" i="21"/>
  <c r="K86" i="21"/>
  <c r="C86" i="21"/>
  <c r="R86" i="21"/>
  <c r="J86" i="21"/>
  <c r="B86" i="21"/>
  <c r="W86" i="21"/>
  <c r="G86" i="21"/>
  <c r="V86" i="21"/>
  <c r="F86" i="21"/>
  <c r="N86" i="21"/>
  <c r="O86" i="21"/>
  <c r="X53" i="19"/>
  <c r="T53" i="19"/>
  <c r="P53" i="19"/>
  <c r="L53" i="19"/>
  <c r="H53" i="19"/>
  <c r="D53" i="19"/>
  <c r="V53" i="19"/>
  <c r="R53" i="19"/>
  <c r="N53" i="19"/>
  <c r="J53" i="19"/>
  <c r="F53" i="19"/>
  <c r="B53" i="19"/>
  <c r="Y53" i="19"/>
  <c r="Q53" i="19"/>
  <c r="I53" i="19"/>
  <c r="O53" i="19"/>
  <c r="U53" i="19"/>
  <c r="M53" i="19"/>
  <c r="E53" i="19"/>
  <c r="S53" i="19"/>
  <c r="K53" i="19"/>
  <c r="C53" i="19"/>
  <c r="W53" i="19"/>
  <c r="G53" i="19"/>
  <c r="V192" i="28"/>
  <c r="R192" i="28"/>
  <c r="N192" i="28"/>
  <c r="J192" i="28"/>
  <c r="F192" i="28"/>
  <c r="B192" i="28"/>
  <c r="U192" i="28"/>
  <c r="P192" i="28"/>
  <c r="K192" i="28"/>
  <c r="E192" i="28"/>
  <c r="Y192" i="28"/>
  <c r="T192" i="28"/>
  <c r="O192" i="28"/>
  <c r="I192" i="28"/>
  <c r="D192" i="28"/>
  <c r="S192" i="28"/>
  <c r="H192" i="28"/>
  <c r="Q192" i="28"/>
  <c r="G192" i="28"/>
  <c r="M192" i="28"/>
  <c r="X192" i="28"/>
  <c r="C192" i="28"/>
  <c r="L192" i="28"/>
  <c r="W192" i="28"/>
  <c r="W88" i="28"/>
  <c r="S88" i="28"/>
  <c r="O88" i="28"/>
  <c r="K88" i="28"/>
  <c r="G88" i="28"/>
  <c r="C88" i="28"/>
  <c r="V88" i="28"/>
  <c r="R88" i="28"/>
  <c r="N88" i="28"/>
  <c r="J88" i="28"/>
  <c r="F88" i="28"/>
  <c r="B88" i="28"/>
  <c r="Y88" i="28"/>
  <c r="Q88" i="28"/>
  <c r="I88" i="28"/>
  <c r="X88" i="28"/>
  <c r="P88" i="28"/>
  <c r="H88" i="28"/>
  <c r="M88" i="28"/>
  <c r="E88" i="28"/>
  <c r="D88" i="28"/>
  <c r="L88" i="28"/>
  <c r="U88" i="28"/>
  <c r="T88" i="28"/>
  <c r="X17" i="19"/>
  <c r="T17" i="19"/>
  <c r="P17" i="19"/>
  <c r="L17" i="19"/>
  <c r="H17" i="19"/>
  <c r="D17" i="19"/>
  <c r="V17" i="19"/>
  <c r="R17" i="19"/>
  <c r="N17" i="19"/>
  <c r="J17" i="19"/>
  <c r="F17" i="19"/>
  <c r="B17" i="19"/>
  <c r="Y17" i="19"/>
  <c r="Q17" i="19"/>
  <c r="I17" i="19"/>
  <c r="U17" i="19"/>
  <c r="M17" i="19"/>
  <c r="E17" i="19"/>
  <c r="S17" i="19"/>
  <c r="K17" i="19"/>
  <c r="C17" i="19"/>
  <c r="G17" i="19"/>
  <c r="W17" i="19"/>
  <c r="O17" i="19"/>
  <c r="V52" i="25"/>
  <c r="R52" i="25"/>
  <c r="N52" i="25"/>
  <c r="J52" i="25"/>
  <c r="F52" i="25"/>
  <c r="B52" i="25"/>
  <c r="Y52" i="25"/>
  <c r="U52" i="25"/>
  <c r="Q52" i="25"/>
  <c r="M52" i="25"/>
  <c r="I52" i="25"/>
  <c r="E52" i="25"/>
  <c r="X52" i="25"/>
  <c r="P52" i="25"/>
  <c r="H52" i="25"/>
  <c r="W52" i="25"/>
  <c r="O52" i="25"/>
  <c r="G52" i="25"/>
  <c r="T52" i="25"/>
  <c r="D52" i="25"/>
  <c r="S52" i="25"/>
  <c r="C52" i="25"/>
  <c r="L52" i="25"/>
  <c r="K52" i="25"/>
  <c r="Y18" i="21"/>
  <c r="U18" i="21"/>
  <c r="Q18" i="21"/>
  <c r="M18" i="21"/>
  <c r="I18" i="21"/>
  <c r="E18" i="21"/>
  <c r="X18" i="21"/>
  <c r="T18" i="21"/>
  <c r="P18" i="21"/>
  <c r="L18" i="21"/>
  <c r="H18" i="21"/>
  <c r="D18" i="21"/>
  <c r="S18" i="21"/>
  <c r="K18" i="21"/>
  <c r="C18" i="21"/>
  <c r="R18" i="21"/>
  <c r="J18" i="21"/>
  <c r="B18" i="21"/>
  <c r="W18" i="21"/>
  <c r="G18" i="21"/>
  <c r="V18" i="21"/>
  <c r="F18" i="21"/>
  <c r="O18" i="21"/>
  <c r="N18" i="21"/>
  <c r="W53" i="28"/>
  <c r="S53" i="28"/>
  <c r="O53" i="28"/>
  <c r="K53" i="28"/>
  <c r="G53" i="28"/>
  <c r="C53" i="28"/>
  <c r="V53" i="28"/>
  <c r="R53" i="28"/>
  <c r="N53" i="28"/>
  <c r="J53" i="28"/>
  <c r="F53" i="28"/>
  <c r="B53" i="28"/>
  <c r="Y53" i="28"/>
  <c r="Q53" i="28"/>
  <c r="I53" i="28"/>
  <c r="X53" i="28"/>
  <c r="P53" i="28"/>
  <c r="H53" i="28"/>
  <c r="M53" i="28"/>
  <c r="E53" i="28"/>
  <c r="T53" i="28"/>
  <c r="L53" i="28"/>
  <c r="U53" i="28"/>
  <c r="D53" i="28"/>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A191" i="21"/>
  <c r="A226" i="21" s="1"/>
  <c r="A124" i="25"/>
  <c r="A261" i="28"/>
  <c r="A227" i="28"/>
  <c r="A124" i="28"/>
  <c r="A54" i="28"/>
  <c r="A19" i="28"/>
  <c r="A193" i="28"/>
  <c r="A89" i="28"/>
  <c r="A159" i="28"/>
  <c r="A89" i="19"/>
  <c r="A54" i="19"/>
  <c r="A52" i="21"/>
  <c r="A124" i="19"/>
  <c r="A17" i="25"/>
  <c r="A87" i="21"/>
  <c r="A19" i="21"/>
  <c r="A157" i="21"/>
  <c r="A18" i="19"/>
  <c r="A122" i="21"/>
  <c r="A53" i="25"/>
  <c r="A89" i="25"/>
  <c r="V53" i="25" l="1"/>
  <c r="R53" i="25"/>
  <c r="N53" i="25"/>
  <c r="J53" i="25"/>
  <c r="F53" i="25"/>
  <c r="B53" i="25"/>
  <c r="Y53" i="25"/>
  <c r="U53" i="25"/>
  <c r="Q53" i="25"/>
  <c r="M53" i="25"/>
  <c r="I53" i="25"/>
  <c r="E53" i="25"/>
  <c r="X53" i="25"/>
  <c r="P53" i="25"/>
  <c r="H53" i="25"/>
  <c r="W53" i="25"/>
  <c r="O53" i="25"/>
  <c r="G53" i="25"/>
  <c r="L53" i="25"/>
  <c r="K53" i="25"/>
  <c r="T53" i="25"/>
  <c r="S53" i="25"/>
  <c r="D53" i="25"/>
  <c r="C53" i="25"/>
  <c r="Y19" i="21"/>
  <c r="U19" i="21"/>
  <c r="Q19" i="21"/>
  <c r="M19" i="21"/>
  <c r="I19" i="21"/>
  <c r="E19" i="21"/>
  <c r="X19" i="21"/>
  <c r="T19" i="21"/>
  <c r="P19" i="21"/>
  <c r="L19" i="21"/>
  <c r="H19" i="21"/>
  <c r="D19" i="21"/>
  <c r="S19" i="21"/>
  <c r="K19" i="21"/>
  <c r="C19" i="21"/>
  <c r="R19" i="21"/>
  <c r="J19" i="21"/>
  <c r="B19" i="21"/>
  <c r="O19" i="21"/>
  <c r="N19" i="21"/>
  <c r="W19" i="21"/>
  <c r="G19" i="21"/>
  <c r="V19" i="21"/>
  <c r="F19" i="21"/>
  <c r="Y52" i="21"/>
  <c r="U52" i="21"/>
  <c r="Q52" i="21"/>
  <c r="M52" i="21"/>
  <c r="I52" i="21"/>
  <c r="E52" i="21"/>
  <c r="X52" i="21"/>
  <c r="T52" i="21"/>
  <c r="P52" i="21"/>
  <c r="L52" i="21"/>
  <c r="H52" i="21"/>
  <c r="D52" i="21"/>
  <c r="S52" i="21"/>
  <c r="K52" i="21"/>
  <c r="C52" i="21"/>
  <c r="R52" i="21"/>
  <c r="J52" i="21"/>
  <c r="B52" i="21"/>
  <c r="O52" i="21"/>
  <c r="N52" i="21"/>
  <c r="W52" i="21"/>
  <c r="G52" i="21"/>
  <c r="F52" i="21"/>
  <c r="V52" i="21"/>
  <c r="W89" i="28"/>
  <c r="S89" i="28"/>
  <c r="O89" i="28"/>
  <c r="K89" i="28"/>
  <c r="G89" i="28"/>
  <c r="C89" i="28"/>
  <c r="V89" i="28"/>
  <c r="R89" i="28"/>
  <c r="N89" i="28"/>
  <c r="J89" i="28"/>
  <c r="F89" i="28"/>
  <c r="B89" i="28"/>
  <c r="Y89" i="28"/>
  <c r="Q89" i="28"/>
  <c r="I89" i="28"/>
  <c r="X89" i="28"/>
  <c r="P89" i="28"/>
  <c r="H89" i="28"/>
  <c r="U89" i="28"/>
  <c r="E89" i="28"/>
  <c r="M89" i="28"/>
  <c r="L89" i="28"/>
  <c r="T89" i="28"/>
  <c r="D89" i="28"/>
  <c r="Y124" i="28"/>
  <c r="U124" i="28"/>
  <c r="Q124" i="28"/>
  <c r="M124" i="28"/>
  <c r="I124" i="28"/>
  <c r="E124" i="28"/>
  <c r="X124" i="28"/>
  <c r="T124" i="28"/>
  <c r="P124" i="28"/>
  <c r="L124" i="28"/>
  <c r="H124" i="28"/>
  <c r="D124" i="28"/>
  <c r="S124" i="28"/>
  <c r="K124" i="28"/>
  <c r="C124" i="28"/>
  <c r="R124" i="28"/>
  <c r="J124" i="28"/>
  <c r="B124" i="28"/>
  <c r="O124" i="28"/>
  <c r="N124" i="28"/>
  <c r="G124" i="28"/>
  <c r="W124" i="28"/>
  <c r="V124" i="28"/>
  <c r="F124" i="28"/>
  <c r="W226" i="21"/>
  <c r="S226" i="21"/>
  <c r="O226" i="21"/>
  <c r="K226" i="21"/>
  <c r="G226" i="21"/>
  <c r="C226" i="21"/>
  <c r="U226" i="21"/>
  <c r="M226" i="21"/>
  <c r="E226" i="21"/>
  <c r="V226" i="21"/>
  <c r="R226" i="21"/>
  <c r="N226" i="21"/>
  <c r="J226" i="21"/>
  <c r="F226" i="21"/>
  <c r="B226" i="21"/>
  <c r="Y226" i="21"/>
  <c r="Q226" i="21"/>
  <c r="I226" i="21"/>
  <c r="L226" i="21"/>
  <c r="D226" i="21"/>
  <c r="P226" i="21"/>
  <c r="X226" i="21"/>
  <c r="H226" i="21"/>
  <c r="T226"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9" i="19"/>
  <c r="T89" i="19"/>
  <c r="P89" i="19"/>
  <c r="L89" i="19"/>
  <c r="H89" i="19"/>
  <c r="D89" i="19"/>
  <c r="V89" i="19"/>
  <c r="R89" i="19"/>
  <c r="N89" i="19"/>
  <c r="J89" i="19"/>
  <c r="F89" i="19"/>
  <c r="B89" i="19"/>
  <c r="Y89" i="19"/>
  <c r="Q89" i="19"/>
  <c r="I89" i="19"/>
  <c r="W89" i="19"/>
  <c r="O89" i="19"/>
  <c r="G89" i="19"/>
  <c r="U89" i="19"/>
  <c r="M89" i="19"/>
  <c r="E89" i="19"/>
  <c r="S89" i="19"/>
  <c r="K89" i="19"/>
  <c r="C89" i="19"/>
  <c r="W19" i="28"/>
  <c r="S19" i="28"/>
  <c r="O19" i="28"/>
  <c r="K19" i="28"/>
  <c r="G19" i="28"/>
  <c r="C19" i="28"/>
  <c r="V19" i="28"/>
  <c r="R19" i="28"/>
  <c r="N19" i="28"/>
  <c r="J19" i="28"/>
  <c r="F19" i="28"/>
  <c r="B19" i="28"/>
  <c r="Y19" i="28"/>
  <c r="Q19" i="28"/>
  <c r="I19" i="28"/>
  <c r="X19" i="28"/>
  <c r="P19" i="28"/>
  <c r="H19" i="28"/>
  <c r="U19" i="28"/>
  <c r="E19" i="28"/>
  <c r="T19" i="28"/>
  <c r="D19" i="28"/>
  <c r="M19" i="28"/>
  <c r="L19" i="28"/>
  <c r="W261" i="28"/>
  <c r="S261" i="28"/>
  <c r="O261" i="28"/>
  <c r="K261" i="28"/>
  <c r="G261" i="28"/>
  <c r="C261" i="28"/>
  <c r="V261" i="28"/>
  <c r="R261" i="28"/>
  <c r="N261" i="28"/>
  <c r="J261" i="28"/>
  <c r="F261" i="28"/>
  <c r="B261" i="28"/>
  <c r="U261" i="28"/>
  <c r="M261" i="28"/>
  <c r="E261" i="28"/>
  <c r="Y261" i="28"/>
  <c r="I261" i="28"/>
  <c r="X261" i="28"/>
  <c r="H261" i="28"/>
  <c r="T261" i="28"/>
  <c r="L261" i="28"/>
  <c r="D261" i="28"/>
  <c r="Q261" i="28"/>
  <c r="P261" i="28"/>
  <c r="Y122" i="21"/>
  <c r="U122" i="21"/>
  <c r="Q122" i="21"/>
  <c r="M122" i="21"/>
  <c r="I122" i="21"/>
  <c r="E122" i="21"/>
  <c r="X122" i="21"/>
  <c r="T122" i="21"/>
  <c r="P122" i="21"/>
  <c r="L122" i="21"/>
  <c r="H122" i="21"/>
  <c r="D122" i="21"/>
  <c r="S122" i="21"/>
  <c r="K122" i="21"/>
  <c r="C122" i="21"/>
  <c r="R122" i="21"/>
  <c r="J122" i="21"/>
  <c r="B122" i="21"/>
  <c r="O122" i="21"/>
  <c r="N122" i="21"/>
  <c r="W122" i="21"/>
  <c r="G122" i="21"/>
  <c r="V122" i="21"/>
  <c r="F122" i="21"/>
  <c r="Y87" i="21"/>
  <c r="U87" i="21"/>
  <c r="Q87" i="21"/>
  <c r="M87" i="21"/>
  <c r="I87" i="21"/>
  <c r="E87" i="21"/>
  <c r="X87" i="21"/>
  <c r="T87" i="21"/>
  <c r="P87" i="21"/>
  <c r="L87" i="21"/>
  <c r="H87" i="21"/>
  <c r="D87" i="21"/>
  <c r="S87" i="21"/>
  <c r="K87" i="21"/>
  <c r="C87" i="21"/>
  <c r="R87" i="21"/>
  <c r="J87" i="21"/>
  <c r="B87" i="21"/>
  <c r="O87" i="21"/>
  <c r="N87" i="21"/>
  <c r="G87" i="21"/>
  <c r="W87" i="21"/>
  <c r="F87" i="21"/>
  <c r="V87" i="21"/>
  <c r="X54" i="19"/>
  <c r="T54" i="19"/>
  <c r="P54" i="19"/>
  <c r="L54" i="19"/>
  <c r="H54" i="19"/>
  <c r="D54" i="19"/>
  <c r="V54" i="19"/>
  <c r="R54" i="19"/>
  <c r="N54" i="19"/>
  <c r="J54" i="19"/>
  <c r="F54" i="19"/>
  <c r="B54" i="19"/>
  <c r="Y54" i="19"/>
  <c r="Q54" i="19"/>
  <c r="I54" i="19"/>
  <c r="G54" i="19"/>
  <c r="U54" i="19"/>
  <c r="M54" i="19"/>
  <c r="E54" i="19"/>
  <c r="S54" i="19"/>
  <c r="K54" i="19"/>
  <c r="C54" i="19"/>
  <c r="W54" i="19"/>
  <c r="O54" i="19"/>
  <c r="V193" i="28"/>
  <c r="R193" i="28"/>
  <c r="N193" i="28"/>
  <c r="J193" i="28"/>
  <c r="F193" i="28"/>
  <c r="B193" i="28"/>
  <c r="X193" i="28"/>
  <c r="S193" i="28"/>
  <c r="M193" i="28"/>
  <c r="H193" i="28"/>
  <c r="C193" i="28"/>
  <c r="W193" i="28"/>
  <c r="Q193" i="28"/>
  <c r="L193" i="28"/>
  <c r="G193" i="28"/>
  <c r="P193" i="28"/>
  <c r="E193" i="28"/>
  <c r="Y193" i="28"/>
  <c r="O193" i="28"/>
  <c r="D193" i="28"/>
  <c r="K193" i="28"/>
  <c r="U193" i="28"/>
  <c r="I193" i="28"/>
  <c r="T193"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V191" i="21"/>
  <c r="R191" i="21"/>
  <c r="N191" i="21"/>
  <c r="J191" i="21"/>
  <c r="F191" i="21"/>
  <c r="B191" i="21"/>
  <c r="X191" i="21"/>
  <c r="T191" i="21"/>
  <c r="P191" i="21"/>
  <c r="L191" i="21"/>
  <c r="H191" i="21"/>
  <c r="D191" i="21"/>
  <c r="U191" i="21"/>
  <c r="M191" i="21"/>
  <c r="E191" i="21"/>
  <c r="Y191" i="21"/>
  <c r="Q191" i="21"/>
  <c r="I191" i="21"/>
  <c r="S191" i="21"/>
  <c r="C191" i="21"/>
  <c r="O191" i="21"/>
  <c r="K191" i="21"/>
  <c r="W191" i="21"/>
  <c r="G191" i="21"/>
  <c r="V89" i="25"/>
  <c r="R89" i="25"/>
  <c r="N89" i="25"/>
  <c r="J89" i="25"/>
  <c r="F89" i="25"/>
  <c r="B89" i="25"/>
  <c r="Y89" i="25"/>
  <c r="U89" i="25"/>
  <c r="Q89" i="25"/>
  <c r="M89" i="25"/>
  <c r="I89" i="25"/>
  <c r="E89" i="25"/>
  <c r="X89" i="25"/>
  <c r="P89" i="25"/>
  <c r="H89" i="25"/>
  <c r="W89" i="25"/>
  <c r="O89" i="25"/>
  <c r="G89" i="25"/>
  <c r="T89" i="25"/>
  <c r="D89" i="25"/>
  <c r="S89" i="25"/>
  <c r="C89" i="25"/>
  <c r="L89" i="25"/>
  <c r="K89" i="25"/>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54" i="28"/>
  <c r="S54" i="28"/>
  <c r="O54" i="28"/>
  <c r="K54" i="28"/>
  <c r="G54" i="28"/>
  <c r="C54" i="28"/>
  <c r="V54" i="28"/>
  <c r="R54" i="28"/>
  <c r="N54" i="28"/>
  <c r="J54" i="28"/>
  <c r="F54" i="28"/>
  <c r="B54" i="28"/>
  <c r="Y54" i="28"/>
  <c r="Q54" i="28"/>
  <c r="I54" i="28"/>
  <c r="X54" i="28"/>
  <c r="P54" i="28"/>
  <c r="H54" i="28"/>
  <c r="U54" i="28"/>
  <c r="E54" i="28"/>
  <c r="M54" i="28"/>
  <c r="T54" i="28"/>
  <c r="D54" i="28"/>
  <c r="L54" i="28"/>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Y20" i="21" l="1"/>
  <c r="U20" i="21"/>
  <c r="Q20" i="21"/>
  <c r="M20" i="21"/>
  <c r="I20" i="21"/>
  <c r="E20" i="21"/>
  <c r="X20" i="21"/>
  <c r="T20" i="21"/>
  <c r="P20" i="21"/>
  <c r="L20" i="21"/>
  <c r="H20" i="21"/>
  <c r="D20" i="21"/>
  <c r="S20" i="21"/>
  <c r="K20" i="21"/>
  <c r="C20" i="21"/>
  <c r="R20" i="21"/>
  <c r="J20" i="21"/>
  <c r="B20" i="21"/>
  <c r="W20" i="21"/>
  <c r="G20" i="21"/>
  <c r="V20" i="21"/>
  <c r="F20" i="21"/>
  <c r="O20" i="21"/>
  <c r="N20" i="21"/>
  <c r="Y123" i="21"/>
  <c r="U123" i="21"/>
  <c r="Q123" i="21"/>
  <c r="M123" i="21"/>
  <c r="I123" i="21"/>
  <c r="E123" i="21"/>
  <c r="X123" i="21"/>
  <c r="T123" i="21"/>
  <c r="P123" i="21"/>
  <c r="L123" i="21"/>
  <c r="H123" i="21"/>
  <c r="D123" i="21"/>
  <c r="S123" i="21"/>
  <c r="K123" i="21"/>
  <c r="C123" i="21"/>
  <c r="R123" i="21"/>
  <c r="J123" i="21"/>
  <c r="B123" i="21"/>
  <c r="W123" i="21"/>
  <c r="G123" i="21"/>
  <c r="V123" i="21"/>
  <c r="F123" i="21"/>
  <c r="N123" i="21"/>
  <c r="O123" i="21"/>
  <c r="Y88" i="21"/>
  <c r="U88" i="21"/>
  <c r="Q88" i="21"/>
  <c r="M88" i="21"/>
  <c r="I88" i="21"/>
  <c r="E88" i="21"/>
  <c r="X88" i="21"/>
  <c r="T88" i="21"/>
  <c r="P88" i="21"/>
  <c r="L88" i="21"/>
  <c r="H88" i="21"/>
  <c r="D88" i="21"/>
  <c r="S88" i="21"/>
  <c r="K88" i="21"/>
  <c r="C88" i="21"/>
  <c r="R88" i="21"/>
  <c r="J88" i="21"/>
  <c r="B88" i="21"/>
  <c r="W88" i="21"/>
  <c r="G88" i="21"/>
  <c r="V88" i="21"/>
  <c r="F88" i="21"/>
  <c r="O88" i="21"/>
  <c r="N88" i="21"/>
  <c r="W227" i="21"/>
  <c r="S227" i="21"/>
  <c r="O227" i="21"/>
  <c r="K227" i="21"/>
  <c r="G227" i="21"/>
  <c r="C227" i="21"/>
  <c r="U227" i="21"/>
  <c r="M227" i="21"/>
  <c r="E227" i="21"/>
  <c r="V227" i="21"/>
  <c r="R227" i="21"/>
  <c r="N227" i="21"/>
  <c r="J227" i="21"/>
  <c r="F227" i="21"/>
  <c r="B227" i="21"/>
  <c r="Y227" i="21"/>
  <c r="Q227" i="21"/>
  <c r="I227" i="21"/>
  <c r="T227" i="21"/>
  <c r="D227" i="21"/>
  <c r="X227" i="21"/>
  <c r="P227" i="21"/>
  <c r="L227" i="21"/>
  <c r="H227" i="21"/>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W55" i="28"/>
  <c r="S55" i="28"/>
  <c r="O55" i="28"/>
  <c r="K55" i="28"/>
  <c r="G55" i="28"/>
  <c r="C55" i="28"/>
  <c r="V55" i="28"/>
  <c r="R55" i="28"/>
  <c r="N55" i="28"/>
  <c r="J55" i="28"/>
  <c r="F55" i="28"/>
  <c r="B55" i="28"/>
  <c r="Y55" i="28"/>
  <c r="Q55" i="28"/>
  <c r="I55" i="28"/>
  <c r="X55" i="28"/>
  <c r="P55" i="28"/>
  <c r="H55" i="28"/>
  <c r="M55" i="28"/>
  <c r="U55" i="28"/>
  <c r="T55" i="28"/>
  <c r="D55" i="28"/>
  <c r="L55" i="28"/>
  <c r="E55" i="28"/>
  <c r="X19" i="19"/>
  <c r="T19" i="19"/>
  <c r="P19" i="19"/>
  <c r="L19" i="19"/>
  <c r="H19" i="19"/>
  <c r="D19" i="19"/>
  <c r="V19" i="19"/>
  <c r="R19" i="19"/>
  <c r="N19" i="19"/>
  <c r="J19" i="19"/>
  <c r="F19" i="19"/>
  <c r="B19" i="19"/>
  <c r="Y19" i="19"/>
  <c r="Q19" i="19"/>
  <c r="I19" i="19"/>
  <c r="U19" i="19"/>
  <c r="M19" i="19"/>
  <c r="E19" i="19"/>
  <c r="S19" i="19"/>
  <c r="K19" i="19"/>
  <c r="C19" i="19"/>
  <c r="W19" i="19"/>
  <c r="O19" i="19"/>
  <c r="G19" i="19"/>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X55" i="19"/>
  <c r="T55" i="19"/>
  <c r="P55" i="19"/>
  <c r="L55" i="19"/>
  <c r="H55" i="19"/>
  <c r="D55" i="19"/>
  <c r="V55" i="19"/>
  <c r="R55" i="19"/>
  <c r="N55" i="19"/>
  <c r="J55" i="19"/>
  <c r="F55" i="19"/>
  <c r="B55" i="19"/>
  <c r="Y55" i="19"/>
  <c r="Q55" i="19"/>
  <c r="I55" i="19"/>
  <c r="W55" i="19"/>
  <c r="G55" i="19"/>
  <c r="U55" i="19"/>
  <c r="M55" i="19"/>
  <c r="E55" i="19"/>
  <c r="S55" i="19"/>
  <c r="K55" i="19"/>
  <c r="C55" i="19"/>
  <c r="O55" i="19"/>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W20" i="28"/>
  <c r="S20" i="28"/>
  <c r="O20" i="28"/>
  <c r="K20" i="28"/>
  <c r="G20" i="28"/>
  <c r="C20" i="28"/>
  <c r="V20" i="28"/>
  <c r="R20" i="28"/>
  <c r="N20" i="28"/>
  <c r="J20" i="28"/>
  <c r="F20" i="28"/>
  <c r="B20" i="28"/>
  <c r="Y20" i="28"/>
  <c r="Q20" i="28"/>
  <c r="I20" i="28"/>
  <c r="X20" i="28"/>
  <c r="P20" i="28"/>
  <c r="H20" i="28"/>
  <c r="M20" i="28"/>
  <c r="E20" i="28"/>
  <c r="D20" i="28"/>
  <c r="L20" i="28"/>
  <c r="U20" i="28"/>
  <c r="T20" i="28"/>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Y53" i="21"/>
  <c r="U53" i="21"/>
  <c r="Q53" i="21"/>
  <c r="M53" i="21"/>
  <c r="I53" i="21"/>
  <c r="E53" i="21"/>
  <c r="X53" i="21"/>
  <c r="T53" i="21"/>
  <c r="P53" i="21"/>
  <c r="L53" i="21"/>
  <c r="H53" i="21"/>
  <c r="D53" i="21"/>
  <c r="S53" i="21"/>
  <c r="K53" i="21"/>
  <c r="C53" i="21"/>
  <c r="R53" i="21"/>
  <c r="J53" i="21"/>
  <c r="B53" i="21"/>
  <c r="W53" i="21"/>
  <c r="G53" i="21"/>
  <c r="V53" i="21"/>
  <c r="F53" i="21"/>
  <c r="O53" i="21"/>
  <c r="N53" i="21"/>
  <c r="V54" i="25"/>
  <c r="R54" i="25"/>
  <c r="N54" i="25"/>
  <c r="J54" i="25"/>
  <c r="F54" i="25"/>
  <c r="B54" i="25"/>
  <c r="Y54" i="25"/>
  <c r="U54" i="25"/>
  <c r="Q54" i="25"/>
  <c r="M54" i="25"/>
  <c r="I54" i="25"/>
  <c r="E54" i="25"/>
  <c r="X54" i="25"/>
  <c r="P54" i="25"/>
  <c r="H54" i="25"/>
  <c r="W54" i="25"/>
  <c r="O54" i="25"/>
  <c r="G54" i="25"/>
  <c r="T54" i="25"/>
  <c r="D54" i="25"/>
  <c r="S54" i="25"/>
  <c r="C54" i="25"/>
  <c r="L54" i="25"/>
  <c r="K54" i="25"/>
  <c r="V192" i="21"/>
  <c r="R192" i="21"/>
  <c r="N192" i="21"/>
  <c r="J192" i="21"/>
  <c r="F192" i="21"/>
  <c r="B192" i="21"/>
  <c r="X192" i="21"/>
  <c r="T192" i="21"/>
  <c r="P192" i="21"/>
  <c r="L192" i="21"/>
  <c r="H192" i="21"/>
  <c r="D192" i="21"/>
  <c r="U192" i="21"/>
  <c r="M192" i="21"/>
  <c r="E192" i="21"/>
  <c r="Y192" i="21"/>
  <c r="Q192" i="21"/>
  <c r="I192" i="21"/>
  <c r="K192" i="21"/>
  <c r="W192" i="21"/>
  <c r="G192" i="21"/>
  <c r="C192" i="21"/>
  <c r="S192" i="21"/>
  <c r="O192" i="21"/>
  <c r="W90" i="28"/>
  <c r="S90" i="28"/>
  <c r="O90" i="28"/>
  <c r="K90" i="28"/>
  <c r="G90" i="28"/>
  <c r="C90" i="28"/>
  <c r="V90" i="28"/>
  <c r="R90" i="28"/>
  <c r="N90" i="28"/>
  <c r="J90" i="28"/>
  <c r="F90" i="28"/>
  <c r="B90" i="28"/>
  <c r="Y90" i="28"/>
  <c r="Q90" i="28"/>
  <c r="I90" i="28"/>
  <c r="X90" i="28"/>
  <c r="P90" i="28"/>
  <c r="H90" i="28"/>
  <c r="M90" i="28"/>
  <c r="U90" i="28"/>
  <c r="T90" i="28"/>
  <c r="L90" i="28"/>
  <c r="E90" i="28"/>
  <c r="D90"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V125" i="25"/>
  <c r="R125" i="25"/>
  <c r="N125" i="25"/>
  <c r="J125" i="25"/>
  <c r="F125" i="25"/>
  <c r="B125" i="25"/>
  <c r="Y125" i="25"/>
  <c r="U125" i="25"/>
  <c r="Q125" i="25"/>
  <c r="M125" i="25"/>
  <c r="I125" i="25"/>
  <c r="E125" i="25"/>
  <c r="X125" i="25"/>
  <c r="P125" i="25"/>
  <c r="H125" i="25"/>
  <c r="W125" i="25"/>
  <c r="O125" i="25"/>
  <c r="G125" i="25"/>
  <c r="L125" i="25"/>
  <c r="K125" i="25"/>
  <c r="D125" i="25"/>
  <c r="C125" i="25"/>
  <c r="T125" i="25"/>
  <c r="S125" i="25"/>
  <c r="V90" i="25"/>
  <c r="R90" i="25"/>
  <c r="N90" i="25"/>
  <c r="J90" i="25"/>
  <c r="F90" i="25"/>
  <c r="B90" i="25"/>
  <c r="Y90" i="25"/>
  <c r="U90" i="25"/>
  <c r="Q90" i="25"/>
  <c r="M90" i="25"/>
  <c r="I90" i="25"/>
  <c r="E90" i="25"/>
  <c r="X90" i="25"/>
  <c r="P90" i="25"/>
  <c r="H90" i="25"/>
  <c r="W90" i="25"/>
  <c r="O90" i="25"/>
  <c r="G90" i="25"/>
  <c r="L90" i="25"/>
  <c r="K90" i="25"/>
  <c r="T90" i="25"/>
  <c r="S90" i="25"/>
  <c r="D90" i="25"/>
  <c r="C90" i="25"/>
  <c r="Y18" i="25"/>
  <c r="U18" i="25"/>
  <c r="Q18" i="25"/>
  <c r="M18" i="25"/>
  <c r="I18" i="25"/>
  <c r="E18" i="25"/>
  <c r="X18" i="25"/>
  <c r="T18" i="25"/>
  <c r="P18" i="25"/>
  <c r="L18" i="25"/>
  <c r="H18" i="25"/>
  <c r="D18" i="25"/>
  <c r="S18" i="25"/>
  <c r="K18" i="25"/>
  <c r="C18" i="25"/>
  <c r="R18" i="25"/>
  <c r="J18" i="25"/>
  <c r="B18" i="25"/>
  <c r="W18" i="25"/>
  <c r="G18" i="25"/>
  <c r="V18" i="25"/>
  <c r="F18" i="25"/>
  <c r="O18" i="25"/>
  <c r="N18" i="25"/>
  <c r="X90" i="19"/>
  <c r="T90" i="19"/>
  <c r="P90" i="19"/>
  <c r="L90" i="19"/>
  <c r="H90" i="19"/>
  <c r="D90" i="19"/>
  <c r="V90" i="19"/>
  <c r="R90" i="19"/>
  <c r="N90" i="19"/>
  <c r="J90" i="19"/>
  <c r="F90" i="19"/>
  <c r="B90" i="19"/>
  <c r="Y90" i="19"/>
  <c r="Q90" i="19"/>
  <c r="I90" i="19"/>
  <c r="W90" i="19"/>
  <c r="O90" i="19"/>
  <c r="G90" i="19"/>
  <c r="U90" i="19"/>
  <c r="M90" i="19"/>
  <c r="E90" i="19"/>
  <c r="S90" i="19"/>
  <c r="K90" i="19"/>
  <c r="C90" i="19"/>
  <c r="W228" i="28"/>
  <c r="S228" i="28"/>
  <c r="O228" i="28"/>
  <c r="K228" i="28"/>
  <c r="G228" i="28"/>
  <c r="C228" i="28"/>
  <c r="V228" i="28"/>
  <c r="R228" i="28"/>
  <c r="N228" i="28"/>
  <c r="J228" i="28"/>
  <c r="F228" i="28"/>
  <c r="B228" i="28"/>
  <c r="U228" i="28"/>
  <c r="M228" i="28"/>
  <c r="E228" i="28"/>
  <c r="Q228" i="28"/>
  <c r="X228" i="28"/>
  <c r="T228" i="28"/>
  <c r="L228" i="28"/>
  <c r="D228" i="28"/>
  <c r="Y228" i="28"/>
  <c r="I228" i="28"/>
  <c r="P228" i="28"/>
  <c r="H228" i="28"/>
  <c r="W297" i="28"/>
  <c r="S297" i="28"/>
  <c r="O297" i="28"/>
  <c r="K297" i="28"/>
  <c r="G297" i="28"/>
  <c r="C297" i="28"/>
  <c r="V297" i="28"/>
  <c r="R297" i="28"/>
  <c r="N297" i="28"/>
  <c r="J297" i="28"/>
  <c r="F297" i="28"/>
  <c r="B297" i="28"/>
  <c r="U297" i="28"/>
  <c r="M297" i="28"/>
  <c r="E297" i="28"/>
  <c r="Q297" i="28"/>
  <c r="P297" i="28"/>
  <c r="T297" i="28"/>
  <c r="L297" i="28"/>
  <c r="D297" i="28"/>
  <c r="Y297" i="28"/>
  <c r="I297" i="28"/>
  <c r="X297" i="28"/>
  <c r="H297" i="28"/>
  <c r="V194" i="28"/>
  <c r="R194" i="28"/>
  <c r="N194" i="28"/>
  <c r="J194" i="28"/>
  <c r="F194" i="28"/>
  <c r="B194" i="28"/>
  <c r="U194" i="28"/>
  <c r="P194" i="28"/>
  <c r="K194" i="28"/>
  <c r="E194" i="28"/>
  <c r="Y194" i="28"/>
  <c r="T194" i="28"/>
  <c r="O194" i="28"/>
  <c r="I194" i="28"/>
  <c r="D194" i="28"/>
  <c r="X194" i="28"/>
  <c r="M194" i="28"/>
  <c r="C194" i="28"/>
  <c r="W194" i="28"/>
  <c r="L194" i="28"/>
  <c r="H194" i="28"/>
  <c r="S194" i="28"/>
  <c r="G194" i="28"/>
  <c r="Q194" i="28"/>
  <c r="A297" i="2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V55" i="25" l="1"/>
  <c r="R55" i="25"/>
  <c r="N55" i="25"/>
  <c r="J55" i="25"/>
  <c r="F55" i="25"/>
  <c r="B55" i="25"/>
  <c r="Y55" i="25"/>
  <c r="U55" i="25"/>
  <c r="Q55" i="25"/>
  <c r="M55" i="25"/>
  <c r="I55" i="25"/>
  <c r="E55" i="25"/>
  <c r="X55" i="25"/>
  <c r="P55" i="25"/>
  <c r="H55" i="25"/>
  <c r="W55" i="25"/>
  <c r="O55" i="25"/>
  <c r="G55" i="25"/>
  <c r="L55" i="25"/>
  <c r="K55" i="25"/>
  <c r="D55" i="25"/>
  <c r="C55" i="25"/>
  <c r="S55" i="25"/>
  <c r="T55" i="25"/>
  <c r="Y54" i="21"/>
  <c r="U54" i="21"/>
  <c r="Q54" i="21"/>
  <c r="M54" i="21"/>
  <c r="I54" i="21"/>
  <c r="E54" i="21"/>
  <c r="X54" i="21"/>
  <c r="T54" i="21"/>
  <c r="P54" i="21"/>
  <c r="L54" i="21"/>
  <c r="H54" i="21"/>
  <c r="D54" i="21"/>
  <c r="S54" i="21"/>
  <c r="K54" i="21"/>
  <c r="C54" i="21"/>
  <c r="R54" i="21"/>
  <c r="J54" i="21"/>
  <c r="B54" i="21"/>
  <c r="O54" i="21"/>
  <c r="N54" i="21"/>
  <c r="G54" i="21"/>
  <c r="W54" i="21"/>
  <c r="V54" i="21"/>
  <c r="F54"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332" i="28"/>
  <c r="S332" i="28"/>
  <c r="O332" i="28"/>
  <c r="K332" i="28"/>
  <c r="G332" i="28"/>
  <c r="C332" i="28"/>
  <c r="V332" i="28"/>
  <c r="R332" i="28"/>
  <c r="N332" i="28"/>
  <c r="J332" i="28"/>
  <c r="F332" i="28"/>
  <c r="B332" i="28"/>
  <c r="U332" i="28"/>
  <c r="M332" i="28"/>
  <c r="E332" i="28"/>
  <c r="Q332" i="28"/>
  <c r="P332" i="28"/>
  <c r="T332" i="28"/>
  <c r="L332" i="28"/>
  <c r="D332" i="28"/>
  <c r="Y332" i="28"/>
  <c r="I332" i="28"/>
  <c r="X332" i="28"/>
  <c r="H332" i="28"/>
  <c r="Y126" i="28"/>
  <c r="U126" i="28"/>
  <c r="Q126" i="28"/>
  <c r="M126" i="28"/>
  <c r="I126" i="28"/>
  <c r="E126" i="28"/>
  <c r="X126" i="28"/>
  <c r="T126" i="28"/>
  <c r="P126" i="28"/>
  <c r="L126" i="28"/>
  <c r="H126" i="28"/>
  <c r="D126" i="28"/>
  <c r="S126" i="28"/>
  <c r="K126" i="28"/>
  <c r="C126" i="28"/>
  <c r="R126" i="28"/>
  <c r="J126" i="28"/>
  <c r="B126" i="28"/>
  <c r="O126" i="28"/>
  <c r="N126" i="28"/>
  <c r="W126" i="28"/>
  <c r="V126" i="28"/>
  <c r="G126" i="28"/>
  <c r="F126" i="28"/>
  <c r="V126" i="25"/>
  <c r="R126" i="25"/>
  <c r="N126" i="25"/>
  <c r="J126" i="25"/>
  <c r="F126" i="25"/>
  <c r="B126" i="25"/>
  <c r="Y126" i="25"/>
  <c r="U126" i="25"/>
  <c r="Q126" i="25"/>
  <c r="M126" i="25"/>
  <c r="I126" i="25"/>
  <c r="E126" i="25"/>
  <c r="X126" i="25"/>
  <c r="P126" i="25"/>
  <c r="H126" i="25"/>
  <c r="W126" i="25"/>
  <c r="O126" i="25"/>
  <c r="G126" i="25"/>
  <c r="T126" i="25"/>
  <c r="D126" i="25"/>
  <c r="S126" i="25"/>
  <c r="C126" i="25"/>
  <c r="L126" i="25"/>
  <c r="K126" i="25"/>
  <c r="Y124" i="21"/>
  <c r="U124" i="21"/>
  <c r="Q124" i="21"/>
  <c r="M124" i="21"/>
  <c r="I124" i="21"/>
  <c r="E124" i="21"/>
  <c r="X124" i="21"/>
  <c r="T124" i="21"/>
  <c r="P124" i="21"/>
  <c r="L124" i="21"/>
  <c r="H124" i="21"/>
  <c r="D124" i="21"/>
  <c r="S124" i="21"/>
  <c r="K124" i="21"/>
  <c r="C124" i="21"/>
  <c r="R124" i="21"/>
  <c r="J124" i="21"/>
  <c r="B124" i="21"/>
  <c r="O124" i="21"/>
  <c r="N124" i="21"/>
  <c r="G124" i="21"/>
  <c r="W124" i="21"/>
  <c r="F124" i="21"/>
  <c r="V124"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56" i="19"/>
  <c r="T56" i="19"/>
  <c r="P56" i="19"/>
  <c r="L56" i="19"/>
  <c r="H56" i="19"/>
  <c r="D56" i="19"/>
  <c r="V56" i="19"/>
  <c r="R56" i="19"/>
  <c r="N56" i="19"/>
  <c r="J56" i="19"/>
  <c r="F56" i="19"/>
  <c r="B56" i="19"/>
  <c r="Y56" i="19"/>
  <c r="Q56" i="19"/>
  <c r="I56" i="19"/>
  <c r="O56" i="19"/>
  <c r="U56" i="19"/>
  <c r="M56" i="19"/>
  <c r="E56" i="19"/>
  <c r="S56" i="19"/>
  <c r="K56" i="19"/>
  <c r="C56" i="19"/>
  <c r="W56" i="19"/>
  <c r="G56" i="19"/>
  <c r="W228" i="21"/>
  <c r="S228" i="21"/>
  <c r="O228" i="21"/>
  <c r="K228" i="21"/>
  <c r="G228" i="21"/>
  <c r="C228" i="21"/>
  <c r="Y228" i="21"/>
  <c r="M228" i="21"/>
  <c r="E228" i="21"/>
  <c r="V228" i="21"/>
  <c r="R228" i="21"/>
  <c r="N228" i="21"/>
  <c r="J228" i="21"/>
  <c r="F228" i="21"/>
  <c r="B228" i="21"/>
  <c r="U228" i="21"/>
  <c r="Q228" i="21"/>
  <c r="I228" i="21"/>
  <c r="L228" i="21"/>
  <c r="D228" i="21"/>
  <c r="P228" i="21"/>
  <c r="X228" i="21"/>
  <c r="H228" i="21"/>
  <c r="T228" i="21"/>
  <c r="W298" i="28"/>
  <c r="S298" i="28"/>
  <c r="O298" i="28"/>
  <c r="K298" i="28"/>
  <c r="G298" i="28"/>
  <c r="C298" i="28"/>
  <c r="V298" i="28"/>
  <c r="R298" i="28"/>
  <c r="N298" i="28"/>
  <c r="J298" i="28"/>
  <c r="F298" i="28"/>
  <c r="B298" i="28"/>
  <c r="U298" i="28"/>
  <c r="M298" i="28"/>
  <c r="E298" i="28"/>
  <c r="Y298" i="28"/>
  <c r="I298" i="28"/>
  <c r="X298" i="28"/>
  <c r="H298" i="28"/>
  <c r="T298" i="28"/>
  <c r="L298" i="28"/>
  <c r="D298" i="28"/>
  <c r="Q298" i="28"/>
  <c r="P298" i="28"/>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297" i="21"/>
  <c r="S297" i="21"/>
  <c r="O297" i="21"/>
  <c r="K297" i="21"/>
  <c r="G297" i="21"/>
  <c r="C297" i="21"/>
  <c r="V297" i="21"/>
  <c r="R297" i="21"/>
  <c r="N297" i="21"/>
  <c r="J297" i="21"/>
  <c r="F297" i="21"/>
  <c r="B297" i="21"/>
  <c r="U297" i="21"/>
  <c r="M297" i="21"/>
  <c r="E297" i="21"/>
  <c r="Y297" i="21"/>
  <c r="I297" i="21"/>
  <c r="T297" i="21"/>
  <c r="L297" i="21"/>
  <c r="D297" i="21"/>
  <c r="Q297" i="21"/>
  <c r="X297" i="21"/>
  <c r="P297" i="21"/>
  <c r="H297" i="21"/>
  <c r="Y89" i="21"/>
  <c r="U89" i="21"/>
  <c r="Q89" i="21"/>
  <c r="M89" i="21"/>
  <c r="I89" i="21"/>
  <c r="E89" i="21"/>
  <c r="X89" i="21"/>
  <c r="T89" i="21"/>
  <c r="P89" i="21"/>
  <c r="L89" i="21"/>
  <c r="H89" i="21"/>
  <c r="D89" i="21"/>
  <c r="S89" i="21"/>
  <c r="K89" i="21"/>
  <c r="C89" i="21"/>
  <c r="R89" i="21"/>
  <c r="J89" i="21"/>
  <c r="B89" i="21"/>
  <c r="O89" i="21"/>
  <c r="N89" i="21"/>
  <c r="W89" i="21"/>
  <c r="F89" i="21"/>
  <c r="V89" i="21"/>
  <c r="G89" i="21"/>
  <c r="V91" i="25"/>
  <c r="R91" i="25"/>
  <c r="N91" i="25"/>
  <c r="J91" i="25"/>
  <c r="F91" i="25"/>
  <c r="B91" i="25"/>
  <c r="Y91" i="25"/>
  <c r="U91" i="25"/>
  <c r="Q91" i="25"/>
  <c r="M91" i="25"/>
  <c r="I91" i="25"/>
  <c r="E91" i="25"/>
  <c r="X91" i="25"/>
  <c r="P91" i="25"/>
  <c r="H91" i="25"/>
  <c r="W91" i="25"/>
  <c r="O91" i="25"/>
  <c r="G91" i="25"/>
  <c r="T91" i="25"/>
  <c r="D91" i="25"/>
  <c r="S91" i="25"/>
  <c r="C91" i="25"/>
  <c r="L91" i="25"/>
  <c r="K91" i="25"/>
  <c r="X91" i="19"/>
  <c r="T91" i="19"/>
  <c r="P91" i="19"/>
  <c r="L91" i="19"/>
  <c r="H91" i="19"/>
  <c r="D91" i="19"/>
  <c r="V91" i="19"/>
  <c r="R91" i="19"/>
  <c r="N91" i="19"/>
  <c r="J91" i="19"/>
  <c r="F91" i="19"/>
  <c r="B91" i="19"/>
  <c r="Y91" i="19"/>
  <c r="Q91" i="19"/>
  <c r="I91" i="19"/>
  <c r="W91" i="19"/>
  <c r="O91" i="19"/>
  <c r="G91" i="19"/>
  <c r="U91" i="19"/>
  <c r="M91" i="19"/>
  <c r="E91" i="19"/>
  <c r="S91" i="19"/>
  <c r="K91" i="19"/>
  <c r="C91" i="19"/>
  <c r="V195" i="28"/>
  <c r="R195" i="28"/>
  <c r="N195" i="28"/>
  <c r="J195" i="28"/>
  <c r="F195" i="28"/>
  <c r="B195" i="28"/>
  <c r="X195" i="28"/>
  <c r="S195" i="28"/>
  <c r="M195" i="28"/>
  <c r="H195" i="28"/>
  <c r="C195" i="28"/>
  <c r="W195" i="28"/>
  <c r="Q195" i="28"/>
  <c r="L195" i="28"/>
  <c r="G195" i="28"/>
  <c r="U195" i="28"/>
  <c r="K195" i="28"/>
  <c r="T195" i="28"/>
  <c r="I195" i="28"/>
  <c r="E195" i="28"/>
  <c r="P195" i="28"/>
  <c r="Y195" i="28"/>
  <c r="D195" i="28"/>
  <c r="O195" i="28"/>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91" i="28"/>
  <c r="S91" i="28"/>
  <c r="O91" i="28"/>
  <c r="K91" i="28"/>
  <c r="G91" i="28"/>
  <c r="C91" i="28"/>
  <c r="V91" i="28"/>
  <c r="R91" i="28"/>
  <c r="N91" i="28"/>
  <c r="J91" i="28"/>
  <c r="F91" i="28"/>
  <c r="B91" i="28"/>
  <c r="Y91" i="28"/>
  <c r="Q91" i="28"/>
  <c r="I91" i="28"/>
  <c r="X91" i="28"/>
  <c r="P91" i="28"/>
  <c r="H91" i="28"/>
  <c r="U91" i="28"/>
  <c r="E91" i="28"/>
  <c r="T91" i="28"/>
  <c r="D91" i="28"/>
  <c r="M91" i="28"/>
  <c r="L91"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93" i="21"/>
  <c r="R193" i="21"/>
  <c r="N193" i="21"/>
  <c r="J193" i="21"/>
  <c r="F193" i="21"/>
  <c r="B193" i="21"/>
  <c r="X193" i="21"/>
  <c r="T193" i="21"/>
  <c r="P193" i="21"/>
  <c r="L193" i="21"/>
  <c r="H193" i="21"/>
  <c r="D193" i="21"/>
  <c r="U193" i="21"/>
  <c r="M193" i="21"/>
  <c r="E193" i="21"/>
  <c r="Y193" i="21"/>
  <c r="Q193" i="21"/>
  <c r="I193" i="21"/>
  <c r="S193" i="21"/>
  <c r="C193" i="21"/>
  <c r="O193" i="21"/>
  <c r="K193" i="21"/>
  <c r="G193" i="21"/>
  <c r="W193" i="21"/>
  <c r="W21" i="28"/>
  <c r="S21" i="28"/>
  <c r="O21" i="28"/>
  <c r="K21" i="28"/>
  <c r="G21" i="28"/>
  <c r="C21" i="28"/>
  <c r="V21" i="28"/>
  <c r="R21" i="28"/>
  <c r="N21" i="28"/>
  <c r="J21" i="28"/>
  <c r="F21" i="28"/>
  <c r="B21" i="28"/>
  <c r="Y21" i="28"/>
  <c r="Q21" i="28"/>
  <c r="I21" i="28"/>
  <c r="X21" i="28"/>
  <c r="P21" i="28"/>
  <c r="H21" i="28"/>
  <c r="U21" i="28"/>
  <c r="E21" i="28"/>
  <c r="M21" i="28"/>
  <c r="L21" i="28"/>
  <c r="T21" i="28"/>
  <c r="D21" i="28"/>
  <c r="W56" i="28"/>
  <c r="S56" i="28"/>
  <c r="O56" i="28"/>
  <c r="K56" i="28"/>
  <c r="G56" i="28"/>
  <c r="C56" i="28"/>
  <c r="V56" i="28"/>
  <c r="R56" i="28"/>
  <c r="N56" i="28"/>
  <c r="J56" i="28"/>
  <c r="F56" i="28"/>
  <c r="B56" i="28"/>
  <c r="Y56" i="28"/>
  <c r="Q56" i="28"/>
  <c r="I56" i="28"/>
  <c r="X56" i="28"/>
  <c r="P56" i="28"/>
  <c r="H56" i="28"/>
  <c r="U56" i="28"/>
  <c r="E56" i="28"/>
  <c r="T56" i="28"/>
  <c r="D56" i="28"/>
  <c r="M56" i="28"/>
  <c r="L56" i="28"/>
  <c r="W229" i="28"/>
  <c r="S229" i="28"/>
  <c r="O229" i="28"/>
  <c r="K229" i="28"/>
  <c r="G229" i="28"/>
  <c r="C229" i="28"/>
  <c r="V229" i="28"/>
  <c r="R229" i="28"/>
  <c r="N229" i="28"/>
  <c r="J229" i="28"/>
  <c r="F229" i="28"/>
  <c r="B229" i="28"/>
  <c r="U229" i="28"/>
  <c r="M229" i="28"/>
  <c r="E229" i="28"/>
  <c r="Q229" i="28"/>
  <c r="P229" i="28"/>
  <c r="T229" i="28"/>
  <c r="L229" i="28"/>
  <c r="D229" i="28"/>
  <c r="Y229" i="28"/>
  <c r="I229" i="28"/>
  <c r="X229" i="28"/>
  <c r="H229" i="28"/>
  <c r="A332" i="2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V127" i="19" l="1"/>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Y22" i="21"/>
  <c r="U22" i="21"/>
  <c r="Q22" i="21"/>
  <c r="M22" i="21"/>
  <c r="I22" i="21"/>
  <c r="E22" i="21"/>
  <c r="X22" i="21"/>
  <c r="T22" i="21"/>
  <c r="P22" i="21"/>
  <c r="L22" i="21"/>
  <c r="H22" i="21"/>
  <c r="D22" i="21"/>
  <c r="S22" i="21"/>
  <c r="K22" i="21"/>
  <c r="C22" i="21"/>
  <c r="R22" i="21"/>
  <c r="J22" i="21"/>
  <c r="B22" i="21"/>
  <c r="W22" i="21"/>
  <c r="G22" i="21"/>
  <c r="V22" i="21"/>
  <c r="F22" i="21"/>
  <c r="O22" i="21"/>
  <c r="N22" i="21"/>
  <c r="Y55" i="21"/>
  <c r="U55" i="21"/>
  <c r="Q55" i="21"/>
  <c r="M55" i="21"/>
  <c r="I55" i="21"/>
  <c r="E55" i="21"/>
  <c r="X55" i="21"/>
  <c r="T55" i="21"/>
  <c r="P55" i="21"/>
  <c r="L55" i="21"/>
  <c r="H55" i="21"/>
  <c r="D55" i="21"/>
  <c r="S55" i="21"/>
  <c r="K55" i="21"/>
  <c r="C55" i="21"/>
  <c r="R55" i="21"/>
  <c r="J55" i="21"/>
  <c r="B55" i="21"/>
  <c r="W55" i="21"/>
  <c r="G55" i="21"/>
  <c r="V55" i="21"/>
  <c r="F55" i="21"/>
  <c r="O55" i="21"/>
  <c r="N55" i="21"/>
  <c r="W229" i="21"/>
  <c r="S229" i="21"/>
  <c r="O229" i="21"/>
  <c r="K229" i="21"/>
  <c r="G229" i="21"/>
  <c r="C229" i="21"/>
  <c r="Y229" i="21"/>
  <c r="Q229" i="21"/>
  <c r="I229" i="21"/>
  <c r="V229" i="21"/>
  <c r="R229" i="21"/>
  <c r="N229" i="21"/>
  <c r="J229" i="21"/>
  <c r="F229" i="21"/>
  <c r="B229" i="21"/>
  <c r="U229" i="21"/>
  <c r="M229" i="21"/>
  <c r="E229" i="21"/>
  <c r="T229" i="21"/>
  <c r="D229" i="21"/>
  <c r="L229" i="21"/>
  <c r="X229" i="21"/>
  <c r="H229" i="21"/>
  <c r="P229" i="21"/>
  <c r="W299" i="28"/>
  <c r="S299" i="28"/>
  <c r="O299" i="28"/>
  <c r="K299" i="28"/>
  <c r="G299" i="28"/>
  <c r="C299" i="28"/>
  <c r="V299" i="28"/>
  <c r="R299" i="28"/>
  <c r="N299" i="28"/>
  <c r="J299" i="28"/>
  <c r="F299" i="28"/>
  <c r="B299" i="28"/>
  <c r="U299" i="28"/>
  <c r="M299" i="28"/>
  <c r="E299" i="28"/>
  <c r="Q299" i="28"/>
  <c r="P299" i="28"/>
  <c r="T299" i="28"/>
  <c r="L299" i="28"/>
  <c r="D299" i="28"/>
  <c r="Y299" i="28"/>
  <c r="I299" i="28"/>
  <c r="X299" i="28"/>
  <c r="H299" i="28"/>
  <c r="W333" i="28"/>
  <c r="S333" i="28"/>
  <c r="O333" i="28"/>
  <c r="K333" i="28"/>
  <c r="G333" i="28"/>
  <c r="C333" i="28"/>
  <c r="V333" i="28"/>
  <c r="R333" i="28"/>
  <c r="N333" i="28"/>
  <c r="J333" i="28"/>
  <c r="F333" i="28"/>
  <c r="B333" i="28"/>
  <c r="U333" i="28"/>
  <c r="M333" i="28"/>
  <c r="E333" i="28"/>
  <c r="Y333" i="28"/>
  <c r="I333" i="28"/>
  <c r="X333" i="28"/>
  <c r="H333" i="28"/>
  <c r="T333" i="28"/>
  <c r="L333" i="28"/>
  <c r="D333" i="28"/>
  <c r="Q333" i="28"/>
  <c r="P333" i="28"/>
  <c r="V196" i="28"/>
  <c r="R196" i="28"/>
  <c r="N196" i="28"/>
  <c r="J196" i="28"/>
  <c r="F196" i="28"/>
  <c r="B196" i="28"/>
  <c r="U196" i="28"/>
  <c r="P196" i="28"/>
  <c r="K196" i="28"/>
  <c r="E196" i="28"/>
  <c r="Y196" i="28"/>
  <c r="T196" i="28"/>
  <c r="O196" i="28"/>
  <c r="I196" i="28"/>
  <c r="D196" i="28"/>
  <c r="S196" i="28"/>
  <c r="H196" i="28"/>
  <c r="Q196" i="28"/>
  <c r="G196" i="28"/>
  <c r="X196" i="28"/>
  <c r="C196" i="28"/>
  <c r="M196" i="28"/>
  <c r="W196" i="28"/>
  <c r="L19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7" i="19"/>
  <c r="T57" i="19"/>
  <c r="P57" i="19"/>
  <c r="L57" i="19"/>
  <c r="H57" i="19"/>
  <c r="D57" i="19"/>
  <c r="V57" i="19"/>
  <c r="R57" i="19"/>
  <c r="N57" i="19"/>
  <c r="J57" i="19"/>
  <c r="F57" i="19"/>
  <c r="B57" i="19"/>
  <c r="Y57" i="19"/>
  <c r="Q57" i="19"/>
  <c r="I57" i="19"/>
  <c r="W57" i="19"/>
  <c r="G57" i="19"/>
  <c r="U57" i="19"/>
  <c r="M57" i="19"/>
  <c r="E57" i="19"/>
  <c r="S57" i="19"/>
  <c r="K57" i="19"/>
  <c r="C57" i="19"/>
  <c r="O57" i="19"/>
  <c r="W263" i="21"/>
  <c r="S263" i="21"/>
  <c r="O263" i="21"/>
  <c r="K263" i="21"/>
  <c r="G263" i="21"/>
  <c r="C263" i="21"/>
  <c r="V263" i="21"/>
  <c r="R263" i="21"/>
  <c r="N263" i="21"/>
  <c r="J263" i="21"/>
  <c r="F263" i="21"/>
  <c r="B263" i="21"/>
  <c r="U263" i="21"/>
  <c r="M263" i="21"/>
  <c r="E263" i="21"/>
  <c r="Y263" i="21"/>
  <c r="I263" i="21"/>
  <c r="T263" i="21"/>
  <c r="L263" i="21"/>
  <c r="D263" i="21"/>
  <c r="Q263" i="21"/>
  <c r="P263" i="21"/>
  <c r="H263" i="21"/>
  <c r="X263" i="21"/>
  <c r="W22" i="28"/>
  <c r="S22" i="28"/>
  <c r="O22" i="28"/>
  <c r="K22" i="28"/>
  <c r="G22" i="28"/>
  <c r="C22" i="28"/>
  <c r="V22" i="28"/>
  <c r="R22" i="28"/>
  <c r="N22" i="28"/>
  <c r="J22" i="28"/>
  <c r="F22" i="28"/>
  <c r="B22" i="28"/>
  <c r="Y22" i="28"/>
  <c r="Q22" i="28"/>
  <c r="I22" i="28"/>
  <c r="X22" i="28"/>
  <c r="P22" i="28"/>
  <c r="H22" i="28"/>
  <c r="M22" i="28"/>
  <c r="U22" i="28"/>
  <c r="T22" i="28"/>
  <c r="L22" i="28"/>
  <c r="E22" i="28"/>
  <c r="D22" i="28"/>
  <c r="W367" i="28"/>
  <c r="S367" i="28"/>
  <c r="O367" i="28"/>
  <c r="K367" i="28"/>
  <c r="G367" i="28"/>
  <c r="C367" i="28"/>
  <c r="V367" i="28"/>
  <c r="R367" i="28"/>
  <c r="N367" i="28"/>
  <c r="J367" i="28"/>
  <c r="F367" i="28"/>
  <c r="B367" i="28"/>
  <c r="U367" i="28"/>
  <c r="M367" i="28"/>
  <c r="E367" i="28"/>
  <c r="Q367" i="28"/>
  <c r="P367" i="28"/>
  <c r="T367" i="28"/>
  <c r="L367" i="28"/>
  <c r="D367" i="28"/>
  <c r="Y367" i="28"/>
  <c r="I367" i="28"/>
  <c r="X367" i="28"/>
  <c r="H367" i="28"/>
  <c r="V127" i="25"/>
  <c r="R127" i="25"/>
  <c r="N127" i="25"/>
  <c r="J127" i="25"/>
  <c r="F127" i="25"/>
  <c r="B127" i="25"/>
  <c r="Y127" i="25"/>
  <c r="U127" i="25"/>
  <c r="Q127" i="25"/>
  <c r="M127" i="25"/>
  <c r="I127" i="25"/>
  <c r="E127" i="25"/>
  <c r="X127" i="25"/>
  <c r="P127" i="25"/>
  <c r="H127" i="25"/>
  <c r="W127" i="25"/>
  <c r="O127" i="25"/>
  <c r="G127" i="25"/>
  <c r="L127" i="25"/>
  <c r="K127" i="25"/>
  <c r="T127" i="25"/>
  <c r="S127" i="25"/>
  <c r="C127" i="25"/>
  <c r="D127" i="25"/>
  <c r="Y90" i="21"/>
  <c r="U90" i="21"/>
  <c r="Q90" i="21"/>
  <c r="M90" i="21"/>
  <c r="I90" i="21"/>
  <c r="E90" i="21"/>
  <c r="X90" i="21"/>
  <c r="T90" i="21"/>
  <c r="P90" i="21"/>
  <c r="L90" i="21"/>
  <c r="H90" i="21"/>
  <c r="D90" i="21"/>
  <c r="S90" i="21"/>
  <c r="K90" i="21"/>
  <c r="C90" i="21"/>
  <c r="R90" i="21"/>
  <c r="J90" i="21"/>
  <c r="B90" i="21"/>
  <c r="W90" i="21"/>
  <c r="G90" i="21"/>
  <c r="V90" i="21"/>
  <c r="F90" i="21"/>
  <c r="O90" i="21"/>
  <c r="N90" i="21"/>
  <c r="V56" i="25"/>
  <c r="R56" i="25"/>
  <c r="N56" i="25"/>
  <c r="J56" i="25"/>
  <c r="F56" i="25"/>
  <c r="B56" i="25"/>
  <c r="Y56" i="25"/>
  <c r="U56" i="25"/>
  <c r="Q56" i="25"/>
  <c r="M56" i="25"/>
  <c r="I56" i="25"/>
  <c r="E56" i="25"/>
  <c r="X56" i="25"/>
  <c r="P56" i="25"/>
  <c r="H56" i="25"/>
  <c r="W56" i="25"/>
  <c r="O56" i="25"/>
  <c r="G56" i="25"/>
  <c r="T56" i="25"/>
  <c r="D56" i="25"/>
  <c r="S56" i="25"/>
  <c r="C56" i="25"/>
  <c r="L56" i="25"/>
  <c r="K56" i="25"/>
  <c r="X92" i="19"/>
  <c r="T92" i="19"/>
  <c r="P92" i="19"/>
  <c r="L92" i="19"/>
  <c r="H92" i="19"/>
  <c r="D92" i="19"/>
  <c r="V92" i="19"/>
  <c r="R92" i="19"/>
  <c r="N92" i="19"/>
  <c r="J92" i="19"/>
  <c r="F92" i="19"/>
  <c r="B92" i="19"/>
  <c r="Y92" i="19"/>
  <c r="Q92" i="19"/>
  <c r="I92" i="19"/>
  <c r="W92" i="19"/>
  <c r="O92" i="19"/>
  <c r="G92" i="19"/>
  <c r="U92" i="19"/>
  <c r="M92" i="19"/>
  <c r="E92" i="19"/>
  <c r="S92" i="19"/>
  <c r="K92" i="19"/>
  <c r="C92"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W92" i="28"/>
  <c r="S92" i="28"/>
  <c r="O92" i="28"/>
  <c r="K92" i="28"/>
  <c r="G92" i="28"/>
  <c r="C92" i="28"/>
  <c r="V92" i="28"/>
  <c r="R92" i="28"/>
  <c r="N92" i="28"/>
  <c r="J92" i="28"/>
  <c r="F92" i="28"/>
  <c r="B92" i="28"/>
  <c r="Y92" i="28"/>
  <c r="Q92" i="28"/>
  <c r="I92" i="28"/>
  <c r="X92" i="28"/>
  <c r="P92" i="28"/>
  <c r="H92" i="28"/>
  <c r="M92" i="28"/>
  <c r="E92" i="28"/>
  <c r="D92" i="28"/>
  <c r="L92" i="28"/>
  <c r="U92" i="28"/>
  <c r="T92" i="28"/>
  <c r="W57" i="28"/>
  <c r="S57" i="28"/>
  <c r="O57" i="28"/>
  <c r="K57" i="28"/>
  <c r="G57" i="28"/>
  <c r="C57" i="28"/>
  <c r="V57" i="28"/>
  <c r="R57" i="28"/>
  <c r="N57" i="28"/>
  <c r="J57" i="28"/>
  <c r="F57" i="28"/>
  <c r="B57" i="28"/>
  <c r="Y57" i="28"/>
  <c r="Q57" i="28"/>
  <c r="I57" i="28"/>
  <c r="X57" i="28"/>
  <c r="P57" i="28"/>
  <c r="H57" i="28"/>
  <c r="M57" i="28"/>
  <c r="U57" i="28"/>
  <c r="E57" i="28"/>
  <c r="T57" i="28"/>
  <c r="D57" i="28"/>
  <c r="L57" i="28"/>
  <c r="W298" i="21"/>
  <c r="S298" i="21"/>
  <c r="O298" i="21"/>
  <c r="K298" i="21"/>
  <c r="G298" i="21"/>
  <c r="C298" i="21"/>
  <c r="V298" i="21"/>
  <c r="R298" i="21"/>
  <c r="N298" i="21"/>
  <c r="J298" i="21"/>
  <c r="F298" i="21"/>
  <c r="B298" i="21"/>
  <c r="U298" i="21"/>
  <c r="M298" i="21"/>
  <c r="E298" i="21"/>
  <c r="Q298" i="21"/>
  <c r="T298" i="21"/>
  <c r="L298" i="21"/>
  <c r="D298" i="21"/>
  <c r="Y298" i="21"/>
  <c r="I298" i="21"/>
  <c r="X298" i="21"/>
  <c r="P298" i="21"/>
  <c r="H298"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5" i="21"/>
  <c r="U125" i="21"/>
  <c r="Q125" i="21"/>
  <c r="M125" i="21"/>
  <c r="I125" i="21"/>
  <c r="E125" i="21"/>
  <c r="X125" i="21"/>
  <c r="T125" i="21"/>
  <c r="P125" i="21"/>
  <c r="L125" i="21"/>
  <c r="H125" i="21"/>
  <c r="D125" i="21"/>
  <c r="S125" i="21"/>
  <c r="K125" i="21"/>
  <c r="C125" i="21"/>
  <c r="R125" i="21"/>
  <c r="J125" i="21"/>
  <c r="B125" i="21"/>
  <c r="W125" i="21"/>
  <c r="G125" i="21"/>
  <c r="V125" i="21"/>
  <c r="F125" i="21"/>
  <c r="O125" i="21"/>
  <c r="N125" i="21"/>
  <c r="V92" i="25"/>
  <c r="R92" i="25"/>
  <c r="N92" i="25"/>
  <c r="J92" i="25"/>
  <c r="F92" i="25"/>
  <c r="B92" i="25"/>
  <c r="Y92" i="25"/>
  <c r="U92" i="25"/>
  <c r="Q92" i="25"/>
  <c r="M92" i="25"/>
  <c r="I92" i="25"/>
  <c r="E92" i="25"/>
  <c r="X92" i="25"/>
  <c r="P92" i="25"/>
  <c r="H92" i="25"/>
  <c r="W92" i="25"/>
  <c r="O92" i="25"/>
  <c r="G92" i="25"/>
  <c r="L92" i="25"/>
  <c r="K92" i="25"/>
  <c r="D92" i="25"/>
  <c r="C92" i="25"/>
  <c r="T92" i="25"/>
  <c r="S92" i="25"/>
  <c r="V194" i="21"/>
  <c r="R194" i="21"/>
  <c r="N194" i="21"/>
  <c r="J194" i="21"/>
  <c r="F194" i="21"/>
  <c r="B194" i="21"/>
  <c r="X194" i="21"/>
  <c r="T194" i="21"/>
  <c r="P194" i="21"/>
  <c r="L194" i="21"/>
  <c r="H194" i="21"/>
  <c r="D194" i="21"/>
  <c r="U194" i="21"/>
  <c r="M194" i="21"/>
  <c r="E194" i="21"/>
  <c r="Y194" i="21"/>
  <c r="Q194" i="21"/>
  <c r="I194" i="21"/>
  <c r="K194" i="21"/>
  <c r="W194" i="21"/>
  <c r="G194" i="21"/>
  <c r="S194" i="21"/>
  <c r="C194" i="21"/>
  <c r="O194" i="21"/>
  <c r="Y162" i="28"/>
  <c r="U162" i="28"/>
  <c r="Q162" i="28"/>
  <c r="M162" i="28"/>
  <c r="I162" i="28"/>
  <c r="E162" i="28"/>
  <c r="W162" i="28"/>
  <c r="S162" i="28"/>
  <c r="O162" i="28"/>
  <c r="K162" i="28"/>
  <c r="G162" i="28"/>
  <c r="C162" i="28"/>
  <c r="T162" i="28"/>
  <c r="L162" i="28"/>
  <c r="D162" i="28"/>
  <c r="R162" i="28"/>
  <c r="J162" i="28"/>
  <c r="B162" i="28"/>
  <c r="P162" i="28"/>
  <c r="X162" i="28"/>
  <c r="H162" i="28"/>
  <c r="N162" i="28"/>
  <c r="F162" i="28"/>
  <c r="V162"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30" i="28"/>
  <c r="S230" i="28"/>
  <c r="O230" i="28"/>
  <c r="K230" i="28"/>
  <c r="G230" i="28"/>
  <c r="C230" i="28"/>
  <c r="V230" i="28"/>
  <c r="R230" i="28"/>
  <c r="N230" i="28"/>
  <c r="J230" i="28"/>
  <c r="F230" i="28"/>
  <c r="B230" i="28"/>
  <c r="U230" i="28"/>
  <c r="M230" i="28"/>
  <c r="E230" i="28"/>
  <c r="Y230" i="28"/>
  <c r="I230" i="28"/>
  <c r="X230" i="28"/>
  <c r="H230" i="28"/>
  <c r="T230" i="28"/>
  <c r="L230" i="28"/>
  <c r="D230" i="28"/>
  <c r="Q230" i="28"/>
  <c r="P230"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A299" i="2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V57" i="25" l="1"/>
  <c r="R57" i="25"/>
  <c r="N57" i="25"/>
  <c r="J57" i="25"/>
  <c r="F57" i="25"/>
  <c r="B57" i="25"/>
  <c r="Y57" i="25"/>
  <c r="U57" i="25"/>
  <c r="Q57" i="25"/>
  <c r="M57" i="25"/>
  <c r="I57" i="25"/>
  <c r="E57" i="25"/>
  <c r="X57" i="25"/>
  <c r="P57" i="25"/>
  <c r="H57" i="25"/>
  <c r="W57" i="25"/>
  <c r="O57" i="25"/>
  <c r="G57" i="25"/>
  <c r="L57" i="25"/>
  <c r="K57" i="25"/>
  <c r="T57" i="25"/>
  <c r="S57" i="25"/>
  <c r="D57" i="25"/>
  <c r="C57" i="25"/>
  <c r="W161" i="21"/>
  <c r="S161" i="21"/>
  <c r="O161" i="21"/>
  <c r="K161" i="21"/>
  <c r="G161" i="21"/>
  <c r="C161" i="21"/>
  <c r="V161" i="21"/>
  <c r="R161" i="21"/>
  <c r="N161" i="21"/>
  <c r="J161" i="21"/>
  <c r="F161" i="21"/>
  <c r="B161" i="21"/>
  <c r="Y161" i="21"/>
  <c r="Q161" i="21"/>
  <c r="I161" i="21"/>
  <c r="U161" i="21"/>
  <c r="M161" i="21"/>
  <c r="E161" i="21"/>
  <c r="X161" i="21"/>
  <c r="H161" i="21"/>
  <c r="P161" i="21"/>
  <c r="L161" i="21"/>
  <c r="D161" i="21"/>
  <c r="T161" i="21"/>
  <c r="X22" i="19"/>
  <c r="T22" i="19"/>
  <c r="P22" i="19"/>
  <c r="L22" i="19"/>
  <c r="H22" i="19"/>
  <c r="D22" i="19"/>
  <c r="V22" i="19"/>
  <c r="R22" i="19"/>
  <c r="N22" i="19"/>
  <c r="J22" i="19"/>
  <c r="F22" i="19"/>
  <c r="B22" i="19"/>
  <c r="Y22" i="19"/>
  <c r="Q22" i="19"/>
  <c r="I22" i="19"/>
  <c r="U22" i="19"/>
  <c r="M22" i="19"/>
  <c r="E22" i="19"/>
  <c r="S22" i="19"/>
  <c r="K22" i="19"/>
  <c r="C22" i="19"/>
  <c r="W22" i="19"/>
  <c r="O22" i="19"/>
  <c r="G22" i="19"/>
  <c r="W230" i="21"/>
  <c r="S230" i="21"/>
  <c r="O230" i="21"/>
  <c r="K230" i="21"/>
  <c r="G230" i="21"/>
  <c r="C230" i="21"/>
  <c r="Y230" i="21"/>
  <c r="Q230" i="21"/>
  <c r="I230" i="21"/>
  <c r="V230" i="21"/>
  <c r="R230" i="21"/>
  <c r="N230" i="21"/>
  <c r="J230" i="21"/>
  <c r="F230" i="21"/>
  <c r="B230" i="21"/>
  <c r="U230" i="21"/>
  <c r="M230" i="21"/>
  <c r="E230" i="21"/>
  <c r="L230" i="21"/>
  <c r="T230" i="21"/>
  <c r="P230" i="21"/>
  <c r="X230" i="21"/>
  <c r="H230" i="21"/>
  <c r="D230" i="21"/>
  <c r="W231" i="28"/>
  <c r="S231" i="28"/>
  <c r="O231" i="28"/>
  <c r="K231" i="28"/>
  <c r="G231" i="28"/>
  <c r="C231" i="28"/>
  <c r="V231" i="28"/>
  <c r="R231" i="28"/>
  <c r="N231" i="28"/>
  <c r="J231" i="28"/>
  <c r="F231" i="28"/>
  <c r="B231" i="28"/>
  <c r="U231" i="28"/>
  <c r="M231" i="28"/>
  <c r="E231" i="28"/>
  <c r="Q231" i="28"/>
  <c r="P231" i="28"/>
  <c r="T231" i="28"/>
  <c r="L231" i="28"/>
  <c r="D231" i="28"/>
  <c r="Y231" i="28"/>
  <c r="I231" i="28"/>
  <c r="X231" i="28"/>
  <c r="H231" i="28"/>
  <c r="W300" i="28"/>
  <c r="S300" i="28"/>
  <c r="O300" i="28"/>
  <c r="K300" i="28"/>
  <c r="G300" i="28"/>
  <c r="C300" i="28"/>
  <c r="V300" i="28"/>
  <c r="R300" i="28"/>
  <c r="N300" i="28"/>
  <c r="J300" i="28"/>
  <c r="F300" i="28"/>
  <c r="B300" i="28"/>
  <c r="U300" i="28"/>
  <c r="M300" i="28"/>
  <c r="E300" i="28"/>
  <c r="Q300" i="28"/>
  <c r="X300" i="28"/>
  <c r="H300" i="28"/>
  <c r="T300" i="28"/>
  <c r="L300" i="28"/>
  <c r="D300" i="28"/>
  <c r="Y300" i="28"/>
  <c r="I300" i="28"/>
  <c r="P300" i="28"/>
  <c r="W265" i="28"/>
  <c r="S265" i="28"/>
  <c r="O265" i="28"/>
  <c r="K265" i="28"/>
  <c r="G265" i="28"/>
  <c r="C265" i="28"/>
  <c r="V265" i="28"/>
  <c r="R265" i="28"/>
  <c r="N265" i="28"/>
  <c r="J265" i="28"/>
  <c r="F265" i="28"/>
  <c r="B265" i="28"/>
  <c r="U265" i="28"/>
  <c r="M265" i="28"/>
  <c r="E265" i="28"/>
  <c r="Y265" i="28"/>
  <c r="I265" i="28"/>
  <c r="X265" i="28"/>
  <c r="H265" i="28"/>
  <c r="T265" i="28"/>
  <c r="L265" i="28"/>
  <c r="D265" i="28"/>
  <c r="Q265" i="28"/>
  <c r="P265" i="28"/>
  <c r="W367" i="21"/>
  <c r="S367" i="21"/>
  <c r="O367" i="21"/>
  <c r="K367" i="21"/>
  <c r="G367" i="21"/>
  <c r="C367" i="21"/>
  <c r="V367" i="21"/>
  <c r="R367" i="21"/>
  <c r="N367" i="21"/>
  <c r="J367" i="21"/>
  <c r="F367" i="21"/>
  <c r="B367" i="21"/>
  <c r="U367" i="21"/>
  <c r="M367" i="21"/>
  <c r="E367" i="21"/>
  <c r="Y367" i="21"/>
  <c r="I367" i="21"/>
  <c r="P367" i="21"/>
  <c r="T367" i="21"/>
  <c r="L367" i="21"/>
  <c r="D367" i="21"/>
  <c r="Q367" i="21"/>
  <c r="X367" i="21"/>
  <c r="H367" i="21"/>
  <c r="Y21" i="25"/>
  <c r="U21" i="25"/>
  <c r="Q21" i="25"/>
  <c r="M21" i="25"/>
  <c r="I21" i="25"/>
  <c r="E21" i="25"/>
  <c r="X21" i="25"/>
  <c r="T21" i="25"/>
  <c r="P21" i="25"/>
  <c r="L21" i="25"/>
  <c r="H21" i="25"/>
  <c r="D21" i="25"/>
  <c r="S21" i="25"/>
  <c r="K21" i="25"/>
  <c r="C21" i="25"/>
  <c r="R21" i="25"/>
  <c r="J21" i="25"/>
  <c r="B21" i="25"/>
  <c r="O21" i="25"/>
  <c r="N21" i="25"/>
  <c r="G21" i="25"/>
  <c r="F21" i="25"/>
  <c r="W21" i="25"/>
  <c r="V21" i="25"/>
  <c r="Y56" i="21"/>
  <c r="U56" i="21"/>
  <c r="Q56" i="21"/>
  <c r="M56" i="21"/>
  <c r="I56" i="21"/>
  <c r="E56" i="21"/>
  <c r="X56" i="21"/>
  <c r="T56" i="21"/>
  <c r="P56" i="21"/>
  <c r="L56" i="21"/>
  <c r="H56" i="21"/>
  <c r="D56" i="21"/>
  <c r="S56" i="21"/>
  <c r="K56" i="21"/>
  <c r="C56" i="21"/>
  <c r="R56" i="21"/>
  <c r="J56" i="21"/>
  <c r="B56" i="21"/>
  <c r="O56" i="21"/>
  <c r="N56" i="21"/>
  <c r="W56" i="21"/>
  <c r="V56" i="21"/>
  <c r="G56" i="21"/>
  <c r="F56" i="21"/>
  <c r="X93" i="19"/>
  <c r="T93" i="19"/>
  <c r="P93" i="19"/>
  <c r="L93" i="19"/>
  <c r="H93" i="19"/>
  <c r="D93" i="19"/>
  <c r="V93" i="19"/>
  <c r="R93" i="19"/>
  <c r="N93" i="19"/>
  <c r="J93" i="19"/>
  <c r="F93" i="19"/>
  <c r="B93" i="19"/>
  <c r="Y93" i="19"/>
  <c r="Q93" i="19"/>
  <c r="I93" i="19"/>
  <c r="W93" i="19"/>
  <c r="O93" i="19"/>
  <c r="G93" i="19"/>
  <c r="U93" i="19"/>
  <c r="M93" i="19"/>
  <c r="E93" i="19"/>
  <c r="S93" i="19"/>
  <c r="K93" i="19"/>
  <c r="C93" i="19"/>
  <c r="W58" i="28"/>
  <c r="S58" i="28"/>
  <c r="O58" i="28"/>
  <c r="K58" i="28"/>
  <c r="G58" i="28"/>
  <c r="C58" i="28"/>
  <c r="V58" i="28"/>
  <c r="R58" i="28"/>
  <c r="N58" i="28"/>
  <c r="J58" i="28"/>
  <c r="F58" i="28"/>
  <c r="B58" i="28"/>
  <c r="Y58" i="28"/>
  <c r="Q58" i="28"/>
  <c r="I58" i="28"/>
  <c r="X58" i="28"/>
  <c r="P58" i="28"/>
  <c r="H58" i="28"/>
  <c r="U58" i="28"/>
  <c r="E58" i="28"/>
  <c r="T58" i="28"/>
  <c r="D58" i="28"/>
  <c r="M58" i="28"/>
  <c r="L58"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68" i="28"/>
  <c r="S368" i="28"/>
  <c r="O368" i="28"/>
  <c r="K368" i="28"/>
  <c r="G368" i="28"/>
  <c r="C368" i="28"/>
  <c r="V368" i="28"/>
  <c r="R368" i="28"/>
  <c r="N368" i="28"/>
  <c r="J368" i="28"/>
  <c r="F368" i="28"/>
  <c r="B368" i="28"/>
  <c r="U368" i="28"/>
  <c r="M368" i="28"/>
  <c r="E368" i="28"/>
  <c r="Y368" i="28"/>
  <c r="I368" i="28"/>
  <c r="X368" i="28"/>
  <c r="H368" i="28"/>
  <c r="T368" i="28"/>
  <c r="L368" i="28"/>
  <c r="D368" i="28"/>
  <c r="Q368" i="28"/>
  <c r="P368" i="28"/>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V93" i="25"/>
  <c r="R93" i="25"/>
  <c r="N93" i="25"/>
  <c r="J93" i="25"/>
  <c r="F93" i="25"/>
  <c r="B93" i="25"/>
  <c r="Y93" i="25"/>
  <c r="U93" i="25"/>
  <c r="Q93" i="25"/>
  <c r="M93" i="25"/>
  <c r="I93" i="25"/>
  <c r="E93" i="25"/>
  <c r="X93" i="25"/>
  <c r="P93" i="25"/>
  <c r="H93" i="25"/>
  <c r="W93" i="25"/>
  <c r="O93" i="25"/>
  <c r="G93" i="25"/>
  <c r="T93" i="25"/>
  <c r="D93" i="25"/>
  <c r="S93" i="25"/>
  <c r="C93" i="25"/>
  <c r="L93" i="25"/>
  <c r="K93" i="25"/>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1" i="21"/>
  <c r="U91" i="21"/>
  <c r="Q91" i="21"/>
  <c r="M91" i="21"/>
  <c r="I91" i="21"/>
  <c r="E91" i="21"/>
  <c r="X91" i="21"/>
  <c r="T91" i="21"/>
  <c r="P91" i="21"/>
  <c r="L91" i="21"/>
  <c r="H91" i="21"/>
  <c r="D91" i="21"/>
  <c r="S91" i="21"/>
  <c r="K91" i="21"/>
  <c r="C91" i="21"/>
  <c r="R91" i="21"/>
  <c r="J91" i="21"/>
  <c r="B91" i="21"/>
  <c r="O91" i="21"/>
  <c r="N91" i="21"/>
  <c r="G91" i="21"/>
  <c r="V91" i="21"/>
  <c r="F91" i="21"/>
  <c r="W91" i="21"/>
  <c r="V195" i="21"/>
  <c r="R195" i="21"/>
  <c r="N195" i="21"/>
  <c r="J195" i="21"/>
  <c r="F195" i="21"/>
  <c r="B195" i="21"/>
  <c r="X195" i="21"/>
  <c r="T195" i="21"/>
  <c r="P195" i="21"/>
  <c r="L195" i="21"/>
  <c r="H195" i="21"/>
  <c r="D195" i="21"/>
  <c r="U195" i="21"/>
  <c r="M195" i="21"/>
  <c r="E195" i="21"/>
  <c r="Y195" i="21"/>
  <c r="Q195" i="21"/>
  <c r="I195" i="21"/>
  <c r="S195" i="21"/>
  <c r="C195" i="21"/>
  <c r="O195" i="21"/>
  <c r="K195" i="21"/>
  <c r="W195" i="21"/>
  <c r="G195" i="21"/>
  <c r="W334" i="28"/>
  <c r="S334" i="28"/>
  <c r="O334" i="28"/>
  <c r="K334" i="28"/>
  <c r="G334" i="28"/>
  <c r="C334" i="28"/>
  <c r="V334" i="28"/>
  <c r="R334" i="28"/>
  <c r="N334" i="28"/>
  <c r="J334" i="28"/>
  <c r="F334" i="28"/>
  <c r="B334" i="28"/>
  <c r="U334" i="28"/>
  <c r="M334" i="28"/>
  <c r="E334" i="28"/>
  <c r="Q334" i="28"/>
  <c r="X334" i="28"/>
  <c r="T334" i="28"/>
  <c r="L334" i="28"/>
  <c r="D334" i="28"/>
  <c r="Y334" i="28"/>
  <c r="I334" i="28"/>
  <c r="P334" i="28"/>
  <c r="H334" i="28"/>
  <c r="V197" i="28"/>
  <c r="R197" i="28"/>
  <c r="N197" i="28"/>
  <c r="J197" i="28"/>
  <c r="F197" i="28"/>
  <c r="B197" i="28"/>
  <c r="X197" i="28"/>
  <c r="S197" i="28"/>
  <c r="M197" i="28"/>
  <c r="H197" i="28"/>
  <c r="C197" i="28"/>
  <c r="W197" i="28"/>
  <c r="Q197" i="28"/>
  <c r="L197" i="28"/>
  <c r="G197" i="28"/>
  <c r="P197" i="28"/>
  <c r="E197" i="28"/>
  <c r="Y197" i="28"/>
  <c r="O197" i="28"/>
  <c r="D197" i="28"/>
  <c r="U197" i="28"/>
  <c r="K197" i="28"/>
  <c r="T197" i="28"/>
  <c r="I197" i="28"/>
  <c r="W402" i="28"/>
  <c r="S402" i="28"/>
  <c r="O402" i="28"/>
  <c r="K402" i="28"/>
  <c r="G402" i="28"/>
  <c r="C402" i="28"/>
  <c r="V402" i="28"/>
  <c r="R402" i="28"/>
  <c r="N402" i="28"/>
  <c r="J402" i="28"/>
  <c r="F402" i="28"/>
  <c r="B402" i="28"/>
  <c r="U402" i="28"/>
  <c r="M402" i="28"/>
  <c r="E402" i="28"/>
  <c r="Q402" i="28"/>
  <c r="X402" i="28"/>
  <c r="H402" i="28"/>
  <c r="T402" i="28"/>
  <c r="L402" i="28"/>
  <c r="D402" i="28"/>
  <c r="Y402" i="28"/>
  <c r="I402" i="28"/>
  <c r="P402"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Y23" i="21"/>
  <c r="U23" i="21"/>
  <c r="Q23" i="21"/>
  <c r="M23" i="21"/>
  <c r="I23" i="21"/>
  <c r="E23" i="21"/>
  <c r="X23" i="21"/>
  <c r="T23" i="21"/>
  <c r="P23" i="21"/>
  <c r="L23" i="21"/>
  <c r="H23" i="21"/>
  <c r="D23" i="21"/>
  <c r="S23" i="21"/>
  <c r="K23" i="21"/>
  <c r="C23" i="21"/>
  <c r="R23" i="21"/>
  <c r="J23" i="21"/>
  <c r="B23" i="21"/>
  <c r="O23" i="21"/>
  <c r="N23" i="21"/>
  <c r="W23" i="21"/>
  <c r="G23" i="21"/>
  <c r="V23" i="21"/>
  <c r="F23" i="21"/>
  <c r="Y126" i="21"/>
  <c r="U126" i="21"/>
  <c r="Q126" i="21"/>
  <c r="M126" i="21"/>
  <c r="I126" i="21"/>
  <c r="E126" i="21"/>
  <c r="X126" i="21"/>
  <c r="T126" i="21"/>
  <c r="P126" i="21"/>
  <c r="L126" i="21"/>
  <c r="H126" i="21"/>
  <c r="D126" i="21"/>
  <c r="S126" i="21"/>
  <c r="K126" i="21"/>
  <c r="C126" i="21"/>
  <c r="R126" i="21"/>
  <c r="J126" i="21"/>
  <c r="B126" i="21"/>
  <c r="O126" i="21"/>
  <c r="N126" i="21"/>
  <c r="W126" i="21"/>
  <c r="F126" i="21"/>
  <c r="V126" i="21"/>
  <c r="G126" i="21"/>
  <c r="X58" i="19"/>
  <c r="T58" i="19"/>
  <c r="P58" i="19"/>
  <c r="L58" i="19"/>
  <c r="H58" i="19"/>
  <c r="D58" i="19"/>
  <c r="V58" i="19"/>
  <c r="R58" i="19"/>
  <c r="N58" i="19"/>
  <c r="J58" i="19"/>
  <c r="F58" i="19"/>
  <c r="B58" i="19"/>
  <c r="Y58" i="19"/>
  <c r="Q58" i="19"/>
  <c r="I58" i="19"/>
  <c r="W58" i="19"/>
  <c r="G58" i="19"/>
  <c r="U58" i="19"/>
  <c r="M58" i="19"/>
  <c r="E58" i="19"/>
  <c r="S58" i="19"/>
  <c r="K58" i="19"/>
  <c r="C58" i="19"/>
  <c r="O58" i="19"/>
  <c r="W264" i="21"/>
  <c r="S264" i="21"/>
  <c r="O264" i="21"/>
  <c r="K264" i="21"/>
  <c r="G264" i="21"/>
  <c r="C264" i="21"/>
  <c r="V264" i="21"/>
  <c r="R264" i="21"/>
  <c r="N264" i="21"/>
  <c r="J264" i="21"/>
  <c r="F264" i="21"/>
  <c r="B264" i="21"/>
  <c r="U264" i="21"/>
  <c r="M264" i="21"/>
  <c r="E264" i="21"/>
  <c r="Q264" i="21"/>
  <c r="T264" i="21"/>
  <c r="L264" i="21"/>
  <c r="D264" i="21"/>
  <c r="Y264" i="21"/>
  <c r="I264" i="21"/>
  <c r="X264" i="21"/>
  <c r="P264" i="21"/>
  <c r="H264" i="21"/>
  <c r="W93" i="28"/>
  <c r="S93" i="28"/>
  <c r="O93" i="28"/>
  <c r="K93" i="28"/>
  <c r="G93" i="28"/>
  <c r="C93" i="28"/>
  <c r="V93" i="28"/>
  <c r="R93" i="28"/>
  <c r="N93" i="28"/>
  <c r="J93" i="28"/>
  <c r="F93" i="28"/>
  <c r="B93" i="28"/>
  <c r="Y93" i="28"/>
  <c r="Q93" i="28"/>
  <c r="I93" i="28"/>
  <c r="X93" i="28"/>
  <c r="P93" i="28"/>
  <c r="H93" i="28"/>
  <c r="U93" i="28"/>
  <c r="E93" i="28"/>
  <c r="M93" i="28"/>
  <c r="L93" i="28"/>
  <c r="T93" i="28"/>
  <c r="D93" i="28"/>
  <c r="Y128" i="28"/>
  <c r="U128" i="28"/>
  <c r="Q128" i="28"/>
  <c r="M128" i="28"/>
  <c r="I128" i="28"/>
  <c r="E128" i="28"/>
  <c r="X128" i="28"/>
  <c r="T128" i="28"/>
  <c r="P128" i="28"/>
  <c r="L128" i="28"/>
  <c r="H128" i="28"/>
  <c r="D128" i="28"/>
  <c r="S128" i="28"/>
  <c r="K128" i="28"/>
  <c r="C128" i="28"/>
  <c r="R128" i="28"/>
  <c r="J128" i="28"/>
  <c r="B128" i="28"/>
  <c r="O128" i="28"/>
  <c r="N128" i="28"/>
  <c r="G128" i="28"/>
  <c r="F128" i="28"/>
  <c r="W128" i="28"/>
  <c r="V128" i="28"/>
  <c r="W23" i="28"/>
  <c r="S23" i="28"/>
  <c r="O23" i="28"/>
  <c r="K23" i="28"/>
  <c r="G23" i="28"/>
  <c r="C23" i="28"/>
  <c r="V23" i="28"/>
  <c r="R23" i="28"/>
  <c r="N23" i="28"/>
  <c r="J23" i="28"/>
  <c r="F23" i="28"/>
  <c r="B23" i="28"/>
  <c r="Y23" i="28"/>
  <c r="Q23" i="28"/>
  <c r="I23" i="28"/>
  <c r="X23" i="28"/>
  <c r="P23" i="28"/>
  <c r="H23" i="28"/>
  <c r="U23" i="28"/>
  <c r="E23" i="28"/>
  <c r="T23" i="28"/>
  <c r="D23" i="28"/>
  <c r="M23" i="28"/>
  <c r="L23" i="28"/>
  <c r="W299" i="21"/>
  <c r="S299" i="21"/>
  <c r="O299" i="21"/>
  <c r="K299" i="21"/>
  <c r="G299" i="21"/>
  <c r="C299" i="21"/>
  <c r="V299" i="21"/>
  <c r="R299" i="21"/>
  <c r="N299" i="21"/>
  <c r="J299" i="21"/>
  <c r="F299" i="21"/>
  <c r="B299" i="21"/>
  <c r="U299" i="21"/>
  <c r="M299" i="21"/>
  <c r="E299" i="21"/>
  <c r="Y299" i="21"/>
  <c r="I299" i="21"/>
  <c r="T299" i="21"/>
  <c r="L299" i="21"/>
  <c r="D299" i="21"/>
  <c r="Q299" i="21"/>
  <c r="H299" i="21"/>
  <c r="X299" i="21"/>
  <c r="P299" i="21"/>
  <c r="A334" i="2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Y127" i="21" l="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W162" i="21"/>
  <c r="S162" i="21"/>
  <c r="O162" i="21"/>
  <c r="K162" i="21"/>
  <c r="G162" i="21"/>
  <c r="C162" i="21"/>
  <c r="V162" i="21"/>
  <c r="R162" i="21"/>
  <c r="N162" i="21"/>
  <c r="J162" i="21"/>
  <c r="F162" i="21"/>
  <c r="B162" i="21"/>
  <c r="Y162" i="21"/>
  <c r="Q162" i="21"/>
  <c r="I162" i="21"/>
  <c r="U162" i="21"/>
  <c r="M162" i="21"/>
  <c r="E162" i="21"/>
  <c r="P162" i="21"/>
  <c r="X162" i="21"/>
  <c r="H162" i="21"/>
  <c r="T162" i="21"/>
  <c r="L162" i="21"/>
  <c r="D162" i="21"/>
  <c r="V94" i="25"/>
  <c r="R94" i="25"/>
  <c r="N94" i="25"/>
  <c r="J94" i="25"/>
  <c r="F94" i="25"/>
  <c r="B94" i="25"/>
  <c r="Y94" i="25"/>
  <c r="U94" i="25"/>
  <c r="Q94" i="25"/>
  <c r="M94" i="25"/>
  <c r="I94" i="25"/>
  <c r="E94" i="25"/>
  <c r="X94" i="25"/>
  <c r="P94" i="25"/>
  <c r="H94" i="25"/>
  <c r="W94" i="25"/>
  <c r="O94" i="25"/>
  <c r="G94" i="25"/>
  <c r="L94" i="25"/>
  <c r="K94" i="25"/>
  <c r="T94" i="25"/>
  <c r="S94" i="25"/>
  <c r="D94" i="25"/>
  <c r="C94" i="25"/>
  <c r="V196" i="21"/>
  <c r="R196" i="21"/>
  <c r="N196" i="21"/>
  <c r="J196" i="21"/>
  <c r="F196" i="21"/>
  <c r="B196" i="21"/>
  <c r="X196" i="21"/>
  <c r="T196" i="21"/>
  <c r="P196" i="21"/>
  <c r="L196" i="21"/>
  <c r="H196" i="21"/>
  <c r="D196" i="21"/>
  <c r="U196" i="21"/>
  <c r="M196" i="21"/>
  <c r="E196" i="21"/>
  <c r="Y196" i="21"/>
  <c r="Q196" i="21"/>
  <c r="I196" i="21"/>
  <c r="K196" i="21"/>
  <c r="W196" i="21"/>
  <c r="G196" i="21"/>
  <c r="C196" i="21"/>
  <c r="S196" i="21"/>
  <c r="O196" i="21"/>
  <c r="W301" i="28"/>
  <c r="S301" i="28"/>
  <c r="O301" i="28"/>
  <c r="K301" i="28"/>
  <c r="G301" i="28"/>
  <c r="C301" i="28"/>
  <c r="V301" i="28"/>
  <c r="R301" i="28"/>
  <c r="N301" i="28"/>
  <c r="J301" i="28"/>
  <c r="F301" i="28"/>
  <c r="B301" i="28"/>
  <c r="U301" i="28"/>
  <c r="M301" i="28"/>
  <c r="E301" i="28"/>
  <c r="Y301" i="28"/>
  <c r="I301" i="28"/>
  <c r="P301" i="28"/>
  <c r="T301" i="28"/>
  <c r="L301" i="28"/>
  <c r="D301" i="28"/>
  <c r="Q301" i="28"/>
  <c r="X301" i="28"/>
  <c r="H301" i="28"/>
  <c r="W403" i="28"/>
  <c r="S403" i="28"/>
  <c r="O403" i="28"/>
  <c r="K403" i="28"/>
  <c r="G403" i="28"/>
  <c r="C403" i="28"/>
  <c r="V403" i="28"/>
  <c r="R403" i="28"/>
  <c r="N403" i="28"/>
  <c r="J403" i="28"/>
  <c r="F403" i="28"/>
  <c r="B403" i="28"/>
  <c r="U403" i="28"/>
  <c r="M403" i="28"/>
  <c r="E403" i="28"/>
  <c r="Y403" i="28"/>
  <c r="I403" i="28"/>
  <c r="P403" i="28"/>
  <c r="T403" i="28"/>
  <c r="L403" i="28"/>
  <c r="D403" i="28"/>
  <c r="Q403" i="28"/>
  <c r="X403" i="28"/>
  <c r="H403" i="28"/>
  <c r="Y164" i="28"/>
  <c r="U164" i="28"/>
  <c r="Q164" i="28"/>
  <c r="M164" i="28"/>
  <c r="I164" i="28"/>
  <c r="E164" i="28"/>
  <c r="W164" i="28"/>
  <c r="S164" i="28"/>
  <c r="O164" i="28"/>
  <c r="K164" i="28"/>
  <c r="G164" i="28"/>
  <c r="C164" i="28"/>
  <c r="T164" i="28"/>
  <c r="L164" i="28"/>
  <c r="D164" i="28"/>
  <c r="R164" i="28"/>
  <c r="J164" i="28"/>
  <c r="B164" i="28"/>
  <c r="P164" i="28"/>
  <c r="X164" i="28"/>
  <c r="H164" i="28"/>
  <c r="N164" i="28"/>
  <c r="V164" i="28"/>
  <c r="F164" i="28"/>
  <c r="W368" i="21"/>
  <c r="S368" i="21"/>
  <c r="O368" i="21"/>
  <c r="K368" i="21"/>
  <c r="G368" i="21"/>
  <c r="C368" i="21"/>
  <c r="V368" i="21"/>
  <c r="R368" i="21"/>
  <c r="N368" i="21"/>
  <c r="J368" i="21"/>
  <c r="F368" i="21"/>
  <c r="B368" i="21"/>
  <c r="U368" i="21"/>
  <c r="M368" i="21"/>
  <c r="E368" i="21"/>
  <c r="Y368" i="21"/>
  <c r="P368" i="21"/>
  <c r="T368" i="21"/>
  <c r="L368" i="21"/>
  <c r="D368" i="21"/>
  <c r="Q368" i="21"/>
  <c r="I368" i="21"/>
  <c r="X368" i="21"/>
  <c r="H368"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65" i="21"/>
  <c r="S265" i="21"/>
  <c r="O265" i="21"/>
  <c r="K265" i="21"/>
  <c r="G265" i="21"/>
  <c r="C265" i="21"/>
  <c r="V265" i="21"/>
  <c r="R265" i="21"/>
  <c r="N265" i="21"/>
  <c r="J265" i="21"/>
  <c r="F265" i="21"/>
  <c r="B265" i="21"/>
  <c r="U265" i="21"/>
  <c r="M265" i="21"/>
  <c r="E265" i="21"/>
  <c r="Y265" i="21"/>
  <c r="I265" i="21"/>
  <c r="T265" i="21"/>
  <c r="L265" i="21"/>
  <c r="D265" i="21"/>
  <c r="Q265" i="21"/>
  <c r="H265" i="21"/>
  <c r="X265" i="21"/>
  <c r="P265" i="21"/>
  <c r="V198" i="28"/>
  <c r="R198" i="28"/>
  <c r="N198" i="28"/>
  <c r="J198" i="28"/>
  <c r="F198" i="28"/>
  <c r="B198" i="28"/>
  <c r="U198" i="28"/>
  <c r="P198" i="28"/>
  <c r="K198" i="28"/>
  <c r="E198" i="28"/>
  <c r="Y198" i="28"/>
  <c r="T198" i="28"/>
  <c r="O198" i="28"/>
  <c r="I198" i="28"/>
  <c r="D198" i="28"/>
  <c r="X198" i="28"/>
  <c r="M198" i="28"/>
  <c r="C198" i="28"/>
  <c r="W198" i="28"/>
  <c r="L198" i="28"/>
  <c r="S198" i="28"/>
  <c r="H198" i="28"/>
  <c r="Q198" i="28"/>
  <c r="G198" i="28"/>
  <c r="W24" i="28"/>
  <c r="S24" i="28"/>
  <c r="O24" i="28"/>
  <c r="K24" i="28"/>
  <c r="G24" i="28"/>
  <c r="C24" i="28"/>
  <c r="V24" i="28"/>
  <c r="R24" i="28"/>
  <c r="N24" i="28"/>
  <c r="J24" i="28"/>
  <c r="F24" i="28"/>
  <c r="B24" i="28"/>
  <c r="Y24" i="28"/>
  <c r="Q24" i="28"/>
  <c r="I24" i="28"/>
  <c r="X24" i="28"/>
  <c r="P24" i="28"/>
  <c r="H24" i="28"/>
  <c r="M24" i="28"/>
  <c r="E24" i="28"/>
  <c r="T24" i="28"/>
  <c r="L24" i="28"/>
  <c r="U24" i="28"/>
  <c r="D24" i="28"/>
  <c r="W232" i="28"/>
  <c r="S232" i="28"/>
  <c r="O232" i="28"/>
  <c r="K232" i="28"/>
  <c r="G232" i="28"/>
  <c r="C232" i="28"/>
  <c r="V232" i="28"/>
  <c r="R232" i="28"/>
  <c r="N232" i="28"/>
  <c r="J232" i="28"/>
  <c r="F232" i="28"/>
  <c r="B232" i="28"/>
  <c r="U232" i="28"/>
  <c r="M232" i="28"/>
  <c r="E232" i="28"/>
  <c r="Y232" i="28"/>
  <c r="I232" i="28"/>
  <c r="X232" i="28"/>
  <c r="H232" i="28"/>
  <c r="T232" i="28"/>
  <c r="L232" i="28"/>
  <c r="D232" i="28"/>
  <c r="Q232" i="28"/>
  <c r="P232" i="28"/>
  <c r="W402" i="21"/>
  <c r="S402" i="21"/>
  <c r="O402" i="21"/>
  <c r="K402" i="21"/>
  <c r="G402" i="21"/>
  <c r="C402" i="21"/>
  <c r="V402" i="21"/>
  <c r="R402" i="21"/>
  <c r="N402" i="21"/>
  <c r="J402" i="21"/>
  <c r="F402" i="21"/>
  <c r="B402" i="21"/>
  <c r="U402" i="21"/>
  <c r="M402" i="21"/>
  <c r="E402" i="21"/>
  <c r="Q402" i="21"/>
  <c r="P402" i="21"/>
  <c r="T402" i="21"/>
  <c r="L402" i="21"/>
  <c r="D402" i="21"/>
  <c r="Y402" i="21"/>
  <c r="I402" i="21"/>
  <c r="X402" i="21"/>
  <c r="H402" i="21"/>
  <c r="V58" i="25"/>
  <c r="R58" i="25"/>
  <c r="N58" i="25"/>
  <c r="J58" i="25"/>
  <c r="F58" i="25"/>
  <c r="B58" i="25"/>
  <c r="Y58" i="25"/>
  <c r="U58" i="25"/>
  <c r="Q58" i="25"/>
  <c r="M58" i="25"/>
  <c r="I58" i="25"/>
  <c r="E58" i="25"/>
  <c r="X58" i="25"/>
  <c r="P58" i="25"/>
  <c r="H58" i="25"/>
  <c r="W58" i="25"/>
  <c r="O58" i="25"/>
  <c r="G58" i="25"/>
  <c r="T58" i="25"/>
  <c r="D58" i="25"/>
  <c r="S58" i="25"/>
  <c r="C58" i="25"/>
  <c r="L58" i="25"/>
  <c r="K58" i="25"/>
  <c r="Y92" i="21"/>
  <c r="U92" i="21"/>
  <c r="Q92" i="21"/>
  <c r="M92" i="21"/>
  <c r="I92" i="21"/>
  <c r="E92" i="21"/>
  <c r="X92" i="21"/>
  <c r="T92" i="21"/>
  <c r="P92" i="21"/>
  <c r="L92" i="21"/>
  <c r="H92" i="21"/>
  <c r="D92" i="21"/>
  <c r="S92" i="21"/>
  <c r="K92" i="21"/>
  <c r="C92" i="21"/>
  <c r="R92" i="21"/>
  <c r="J92" i="21"/>
  <c r="B92" i="21"/>
  <c r="W92" i="21"/>
  <c r="G92" i="21"/>
  <c r="V92" i="21"/>
  <c r="F92" i="21"/>
  <c r="O92" i="21"/>
  <c r="N92" i="21"/>
  <c r="X59" i="19"/>
  <c r="T59" i="19"/>
  <c r="P59" i="19"/>
  <c r="L59" i="19"/>
  <c r="H59" i="19"/>
  <c r="D59" i="19"/>
  <c r="V59" i="19"/>
  <c r="R59" i="19"/>
  <c r="N59" i="19"/>
  <c r="J59" i="19"/>
  <c r="F59" i="19"/>
  <c r="B59" i="19"/>
  <c r="Y59" i="19"/>
  <c r="Q59" i="19"/>
  <c r="I59" i="19"/>
  <c r="W59" i="19"/>
  <c r="O59" i="19"/>
  <c r="G59" i="19"/>
  <c r="U59" i="19"/>
  <c r="M59" i="19"/>
  <c r="E59" i="19"/>
  <c r="S59" i="19"/>
  <c r="K59" i="19"/>
  <c r="C59" i="19"/>
  <c r="W231" i="21"/>
  <c r="S231" i="21"/>
  <c r="O231" i="21"/>
  <c r="K231" i="21"/>
  <c r="G231" i="21"/>
  <c r="C231" i="21"/>
  <c r="Y231" i="21"/>
  <c r="Q231" i="21"/>
  <c r="I231" i="21"/>
  <c r="V231" i="21"/>
  <c r="R231" i="21"/>
  <c r="N231" i="21"/>
  <c r="J231" i="21"/>
  <c r="F231" i="21"/>
  <c r="B231" i="21"/>
  <c r="U231" i="21"/>
  <c r="M231" i="21"/>
  <c r="E231" i="21"/>
  <c r="T231" i="21"/>
  <c r="D231" i="21"/>
  <c r="P231" i="21"/>
  <c r="L231" i="21"/>
  <c r="X231" i="21"/>
  <c r="H231" i="21"/>
  <c r="W94" i="28"/>
  <c r="S94" i="28"/>
  <c r="O94" i="28"/>
  <c r="K94" i="28"/>
  <c r="G94" i="28"/>
  <c r="C94" i="28"/>
  <c r="V94" i="28"/>
  <c r="R94" i="28"/>
  <c r="N94" i="28"/>
  <c r="J94" i="28"/>
  <c r="F94" i="28"/>
  <c r="B94" i="28"/>
  <c r="Y94" i="28"/>
  <c r="Q94" i="28"/>
  <c r="I94" i="28"/>
  <c r="X94" i="28"/>
  <c r="P94" i="28"/>
  <c r="H94" i="28"/>
  <c r="M94" i="28"/>
  <c r="U94" i="28"/>
  <c r="D94" i="28"/>
  <c r="L94" i="28"/>
  <c r="E94" i="28"/>
  <c r="T94" i="28"/>
  <c r="W266" i="28"/>
  <c r="S266" i="28"/>
  <c r="O266" i="28"/>
  <c r="K266" i="28"/>
  <c r="G266" i="28"/>
  <c r="C266" i="28"/>
  <c r="V266" i="28"/>
  <c r="R266" i="28"/>
  <c r="N266" i="28"/>
  <c r="J266" i="28"/>
  <c r="F266" i="28"/>
  <c r="B266" i="28"/>
  <c r="U266" i="28"/>
  <c r="M266" i="28"/>
  <c r="E266" i="28"/>
  <c r="Q266" i="28"/>
  <c r="P266" i="28"/>
  <c r="T266" i="28"/>
  <c r="L266" i="28"/>
  <c r="D266" i="28"/>
  <c r="Y266" i="28"/>
  <c r="I266" i="28"/>
  <c r="X266" i="28"/>
  <c r="H266" i="28"/>
  <c r="W59" i="28"/>
  <c r="S59" i="28"/>
  <c r="O59" i="28"/>
  <c r="K59" i="28"/>
  <c r="G59" i="28"/>
  <c r="C59" i="28"/>
  <c r="V59" i="28"/>
  <c r="R59" i="28"/>
  <c r="N59" i="28"/>
  <c r="J59" i="28"/>
  <c r="F59" i="28"/>
  <c r="B59" i="28"/>
  <c r="Y59" i="28"/>
  <c r="Q59" i="28"/>
  <c r="I59" i="28"/>
  <c r="X59" i="28"/>
  <c r="P59" i="28"/>
  <c r="H59" i="28"/>
  <c r="M59" i="28"/>
  <c r="U59" i="28"/>
  <c r="E59" i="28"/>
  <c r="T59" i="28"/>
  <c r="D59" i="28"/>
  <c r="L59" i="28"/>
  <c r="W300" i="21"/>
  <c r="S300" i="21"/>
  <c r="O300" i="21"/>
  <c r="K300" i="21"/>
  <c r="G300" i="21"/>
  <c r="C300" i="21"/>
  <c r="V300" i="21"/>
  <c r="R300" i="21"/>
  <c r="N300" i="21"/>
  <c r="J300" i="21"/>
  <c r="F300" i="21"/>
  <c r="B300" i="21"/>
  <c r="U300" i="21"/>
  <c r="M300" i="21"/>
  <c r="E300" i="21"/>
  <c r="Q300" i="21"/>
  <c r="T300" i="21"/>
  <c r="L300" i="21"/>
  <c r="D300" i="21"/>
  <c r="Y300" i="21"/>
  <c r="I300" i="21"/>
  <c r="P300" i="21"/>
  <c r="H300" i="21"/>
  <c r="X300" i="21"/>
  <c r="Y57" i="21"/>
  <c r="U57" i="21"/>
  <c r="Q57" i="21"/>
  <c r="M57" i="21"/>
  <c r="I57" i="21"/>
  <c r="E57" i="21"/>
  <c r="X57" i="21"/>
  <c r="T57" i="21"/>
  <c r="P57" i="21"/>
  <c r="L57" i="21"/>
  <c r="H57" i="21"/>
  <c r="D57" i="21"/>
  <c r="S57" i="21"/>
  <c r="K57" i="21"/>
  <c r="C57" i="21"/>
  <c r="R57" i="21"/>
  <c r="J57" i="21"/>
  <c r="B57" i="21"/>
  <c r="W57" i="21"/>
  <c r="G57" i="21"/>
  <c r="V57" i="21"/>
  <c r="F57" i="21"/>
  <c r="O57" i="21"/>
  <c r="N57" i="21"/>
  <c r="Y24" i="21"/>
  <c r="U24" i="21"/>
  <c r="Q24" i="21"/>
  <c r="M24" i="21"/>
  <c r="I24" i="21"/>
  <c r="E24" i="21"/>
  <c r="X24" i="21"/>
  <c r="T24" i="21"/>
  <c r="P24" i="21"/>
  <c r="L24" i="21"/>
  <c r="H24" i="21"/>
  <c r="D24" i="21"/>
  <c r="S24" i="21"/>
  <c r="K24" i="21"/>
  <c r="C24" i="21"/>
  <c r="R24" i="21"/>
  <c r="J24" i="21"/>
  <c r="B24" i="21"/>
  <c r="W24" i="21"/>
  <c r="G24" i="21"/>
  <c r="V24" i="21"/>
  <c r="F24" i="21"/>
  <c r="N24" i="21"/>
  <c r="O24" i="21"/>
  <c r="X94" i="19"/>
  <c r="T94" i="19"/>
  <c r="P94" i="19"/>
  <c r="L94" i="19"/>
  <c r="H94" i="19"/>
  <c r="D94" i="19"/>
  <c r="V94" i="19"/>
  <c r="R94" i="19"/>
  <c r="N94" i="19"/>
  <c r="J94" i="19"/>
  <c r="F94" i="19"/>
  <c r="B94" i="19"/>
  <c r="Y94" i="19"/>
  <c r="Q94" i="19"/>
  <c r="I94" i="19"/>
  <c r="W94" i="19"/>
  <c r="O94" i="19"/>
  <c r="G94" i="19"/>
  <c r="U94" i="19"/>
  <c r="M94" i="19"/>
  <c r="E94" i="19"/>
  <c r="S94" i="19"/>
  <c r="K94" i="19"/>
  <c r="C94" i="19"/>
  <c r="Y129" i="28"/>
  <c r="U129" i="28"/>
  <c r="Q129" i="28"/>
  <c r="M129" i="28"/>
  <c r="I129" i="28"/>
  <c r="E129" i="28"/>
  <c r="X129" i="28"/>
  <c r="T129" i="28"/>
  <c r="P129" i="28"/>
  <c r="L129" i="28"/>
  <c r="H129" i="28"/>
  <c r="D129" i="28"/>
  <c r="S129" i="28"/>
  <c r="K129" i="28"/>
  <c r="C129" i="28"/>
  <c r="R129" i="28"/>
  <c r="J129" i="28"/>
  <c r="B129" i="28"/>
  <c r="W129" i="28"/>
  <c r="G129" i="28"/>
  <c r="V129" i="28"/>
  <c r="F129" i="28"/>
  <c r="O129" i="28"/>
  <c r="N129" i="28"/>
  <c r="W335" i="28"/>
  <c r="S335" i="28"/>
  <c r="O335" i="28"/>
  <c r="K335" i="28"/>
  <c r="G335" i="28"/>
  <c r="C335" i="28"/>
  <c r="V335" i="28"/>
  <c r="R335" i="28"/>
  <c r="N335" i="28"/>
  <c r="J335" i="28"/>
  <c r="F335" i="28"/>
  <c r="B335" i="28"/>
  <c r="U335" i="28"/>
  <c r="M335" i="28"/>
  <c r="E335" i="28"/>
  <c r="Y335" i="28"/>
  <c r="I335" i="28"/>
  <c r="P335" i="28"/>
  <c r="T335" i="28"/>
  <c r="L335" i="28"/>
  <c r="D335" i="28"/>
  <c r="Q335" i="28"/>
  <c r="X335" i="28"/>
  <c r="H335" i="28"/>
  <c r="W369" i="28"/>
  <c r="S369" i="28"/>
  <c r="O369" i="28"/>
  <c r="K369" i="28"/>
  <c r="G369" i="28"/>
  <c r="C369" i="28"/>
  <c r="V369" i="28"/>
  <c r="R369" i="28"/>
  <c r="N369" i="28"/>
  <c r="J369" i="28"/>
  <c r="F369" i="28"/>
  <c r="B369" i="28"/>
  <c r="U369" i="28"/>
  <c r="M369" i="28"/>
  <c r="E369" i="28"/>
  <c r="Q369" i="28"/>
  <c r="X369" i="28"/>
  <c r="H369" i="28"/>
  <c r="T369" i="28"/>
  <c r="L369" i="28"/>
  <c r="D369" i="28"/>
  <c r="Y369" i="28"/>
  <c r="I369" i="28"/>
  <c r="P369" i="28"/>
  <c r="A130" i="25"/>
  <c r="A131" i="25" s="1"/>
  <c r="V129" i="25"/>
  <c r="R129" i="25"/>
  <c r="N129" i="25"/>
  <c r="J129" i="25"/>
  <c r="F129" i="25"/>
  <c r="B129" i="25"/>
  <c r="Y129" i="25"/>
  <c r="U129" i="25"/>
  <c r="Q129" i="25"/>
  <c r="M129" i="25"/>
  <c r="I129" i="25"/>
  <c r="E129" i="25"/>
  <c r="X129" i="25"/>
  <c r="P129" i="25"/>
  <c r="H129" i="25"/>
  <c r="W129" i="25"/>
  <c r="O129" i="25"/>
  <c r="G129" i="25"/>
  <c r="L129" i="25"/>
  <c r="K129" i="25"/>
  <c r="D129" i="25"/>
  <c r="C129" i="25"/>
  <c r="T129" i="25"/>
  <c r="S129" i="25"/>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69" i="21"/>
  <c r="A403" i="21"/>
  <c r="A301" i="21"/>
  <c r="A335" i="21"/>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5" i="25"/>
  <c r="R95" i="25"/>
  <c r="N95" i="25"/>
  <c r="J95" i="25"/>
  <c r="F95" i="25"/>
  <c r="B95" i="25"/>
  <c r="Y95" i="25"/>
  <c r="U95" i="25"/>
  <c r="Q95" i="25"/>
  <c r="M95" i="25"/>
  <c r="I95" i="25"/>
  <c r="E95" i="25"/>
  <c r="X95" i="25"/>
  <c r="P95" i="25"/>
  <c r="H95" i="25"/>
  <c r="W95" i="25"/>
  <c r="O95" i="25"/>
  <c r="G95" i="25"/>
  <c r="T95" i="25"/>
  <c r="D95" i="25"/>
  <c r="S95" i="25"/>
  <c r="C95" i="25"/>
  <c r="K95" i="25"/>
  <c r="L95" i="25"/>
  <c r="X60" i="19"/>
  <c r="T60" i="19"/>
  <c r="P60" i="19"/>
  <c r="L60" i="19"/>
  <c r="H60" i="19"/>
  <c r="D60" i="19"/>
  <c r="V60" i="19"/>
  <c r="R60" i="19"/>
  <c r="N60" i="19"/>
  <c r="J60" i="19"/>
  <c r="F60" i="19"/>
  <c r="B60" i="19"/>
  <c r="Y60" i="19"/>
  <c r="Q60" i="19"/>
  <c r="I60" i="19"/>
  <c r="W60" i="19"/>
  <c r="O60" i="19"/>
  <c r="G60" i="19"/>
  <c r="U60" i="19"/>
  <c r="M60" i="19"/>
  <c r="E60" i="19"/>
  <c r="S60" i="19"/>
  <c r="K60" i="19"/>
  <c r="C60" i="19"/>
  <c r="W266" i="21"/>
  <c r="S266" i="21"/>
  <c r="O266" i="21"/>
  <c r="K266" i="21"/>
  <c r="G266" i="21"/>
  <c r="C266" i="21"/>
  <c r="V266" i="21"/>
  <c r="R266" i="21"/>
  <c r="N266" i="21"/>
  <c r="J266" i="21"/>
  <c r="F266" i="21"/>
  <c r="B266" i="21"/>
  <c r="U266" i="21"/>
  <c r="M266" i="21"/>
  <c r="E266" i="21"/>
  <c r="Q266" i="21"/>
  <c r="T266" i="21"/>
  <c r="L266" i="21"/>
  <c r="D266" i="21"/>
  <c r="Y266" i="21"/>
  <c r="I266" i="21"/>
  <c r="H266" i="21"/>
  <c r="X266" i="21"/>
  <c r="P266" i="21"/>
  <c r="W404" i="28"/>
  <c r="S404" i="28"/>
  <c r="O404" i="28"/>
  <c r="K404" i="28"/>
  <c r="G404" i="28"/>
  <c r="C404" i="28"/>
  <c r="V404" i="28"/>
  <c r="R404" i="28"/>
  <c r="N404" i="28"/>
  <c r="J404" i="28"/>
  <c r="F404" i="28"/>
  <c r="B404" i="28"/>
  <c r="U404" i="28"/>
  <c r="M404" i="28"/>
  <c r="E404" i="28"/>
  <c r="Q404" i="28"/>
  <c r="X404" i="28"/>
  <c r="H404" i="28"/>
  <c r="T404" i="28"/>
  <c r="L404" i="28"/>
  <c r="D404" i="28"/>
  <c r="Y404" i="28"/>
  <c r="I404" i="28"/>
  <c r="P404" i="28"/>
  <c r="V199" i="28"/>
  <c r="R199" i="28"/>
  <c r="N199" i="28"/>
  <c r="J199" i="28"/>
  <c r="F199" i="28"/>
  <c r="B199" i="28"/>
  <c r="Y199" i="28"/>
  <c r="T199" i="28"/>
  <c r="O199" i="28"/>
  <c r="U199" i="28"/>
  <c r="M199" i="28"/>
  <c r="H199" i="28"/>
  <c r="C199" i="28"/>
  <c r="S199" i="28"/>
  <c r="L199" i="28"/>
  <c r="G199" i="28"/>
  <c r="X199" i="28"/>
  <c r="K199" i="28"/>
  <c r="W199" i="28"/>
  <c r="I199" i="28"/>
  <c r="Q199" i="28"/>
  <c r="E199" i="28"/>
  <c r="P199" i="28"/>
  <c r="D199" i="28"/>
  <c r="W25" i="28"/>
  <c r="S25" i="28"/>
  <c r="O25" i="28"/>
  <c r="K25" i="28"/>
  <c r="G25" i="28"/>
  <c r="C25" i="28"/>
  <c r="V25" i="28"/>
  <c r="R25" i="28"/>
  <c r="N25" i="28"/>
  <c r="J25" i="28"/>
  <c r="F25" i="28"/>
  <c r="B25" i="28"/>
  <c r="Y25" i="28"/>
  <c r="Q25" i="28"/>
  <c r="I25" i="28"/>
  <c r="X25" i="28"/>
  <c r="P25" i="28"/>
  <c r="H25" i="28"/>
  <c r="U25" i="28"/>
  <c r="E25" i="28"/>
  <c r="M25" i="28"/>
  <c r="T25" i="28"/>
  <c r="D25" i="28"/>
  <c r="L25" i="28"/>
  <c r="W403" i="21"/>
  <c r="S403" i="21"/>
  <c r="O403" i="21"/>
  <c r="K403" i="21"/>
  <c r="G403" i="21"/>
  <c r="C403" i="21"/>
  <c r="V403" i="21"/>
  <c r="R403" i="21"/>
  <c r="N403" i="21"/>
  <c r="J403" i="21"/>
  <c r="F403" i="21"/>
  <c r="B403" i="21"/>
  <c r="U403" i="21"/>
  <c r="M403" i="21"/>
  <c r="E403" i="21"/>
  <c r="Y403" i="21"/>
  <c r="I403" i="21"/>
  <c r="X403" i="21"/>
  <c r="H403" i="21"/>
  <c r="T403" i="21"/>
  <c r="L403" i="21"/>
  <c r="D403" i="21"/>
  <c r="Q403" i="21"/>
  <c r="P403" i="21"/>
  <c r="X24" i="19"/>
  <c r="T24" i="19"/>
  <c r="P24" i="19"/>
  <c r="L24" i="19"/>
  <c r="H24" i="19"/>
  <c r="D24" i="19"/>
  <c r="V24" i="19"/>
  <c r="R24" i="19"/>
  <c r="N24" i="19"/>
  <c r="J24" i="19"/>
  <c r="F24" i="19"/>
  <c r="B24" i="19"/>
  <c r="Y24" i="19"/>
  <c r="Q24" i="19"/>
  <c r="I24" i="19"/>
  <c r="U24" i="19"/>
  <c r="M24" i="19"/>
  <c r="E24" i="19"/>
  <c r="S24" i="19"/>
  <c r="K24" i="19"/>
  <c r="C24" i="19"/>
  <c r="G24" i="19"/>
  <c r="W24" i="19"/>
  <c r="O24" i="19"/>
  <c r="Y93" i="21"/>
  <c r="U93" i="21"/>
  <c r="Q93" i="21"/>
  <c r="M93" i="21"/>
  <c r="I93" i="21"/>
  <c r="E93" i="21"/>
  <c r="X93" i="21"/>
  <c r="T93" i="21"/>
  <c r="P93" i="21"/>
  <c r="L93" i="21"/>
  <c r="H93" i="21"/>
  <c r="D93" i="21"/>
  <c r="S93" i="21"/>
  <c r="K93" i="21"/>
  <c r="C93" i="21"/>
  <c r="R93" i="21"/>
  <c r="J93" i="21"/>
  <c r="B93" i="21"/>
  <c r="O93" i="21"/>
  <c r="N93" i="21"/>
  <c r="W93" i="21"/>
  <c r="G93" i="21"/>
  <c r="V93" i="21"/>
  <c r="F93" i="21"/>
  <c r="V59" i="25"/>
  <c r="R59" i="25"/>
  <c r="N59" i="25"/>
  <c r="J59" i="25"/>
  <c r="F59" i="25"/>
  <c r="B59" i="25"/>
  <c r="Y59" i="25"/>
  <c r="U59" i="25"/>
  <c r="Q59" i="25"/>
  <c r="M59" i="25"/>
  <c r="I59" i="25"/>
  <c r="E59" i="25"/>
  <c r="X59" i="25"/>
  <c r="P59" i="25"/>
  <c r="H59" i="25"/>
  <c r="W59" i="25"/>
  <c r="O59" i="25"/>
  <c r="G59" i="25"/>
  <c r="L59" i="25"/>
  <c r="K59" i="25"/>
  <c r="D59" i="25"/>
  <c r="C59" i="25"/>
  <c r="T59" i="25"/>
  <c r="S59" i="25"/>
  <c r="V197" i="21"/>
  <c r="R197" i="21"/>
  <c r="N197" i="21"/>
  <c r="J197" i="21"/>
  <c r="F197" i="21"/>
  <c r="B197" i="21"/>
  <c r="X197" i="21"/>
  <c r="T197" i="21"/>
  <c r="P197" i="21"/>
  <c r="L197" i="21"/>
  <c r="H197" i="21"/>
  <c r="D197" i="21"/>
  <c r="U197" i="21"/>
  <c r="M197" i="21"/>
  <c r="E197" i="21"/>
  <c r="Y197" i="21"/>
  <c r="Q197" i="21"/>
  <c r="I197" i="21"/>
  <c r="S197" i="21"/>
  <c r="C197" i="21"/>
  <c r="O197" i="21"/>
  <c r="K197" i="21"/>
  <c r="W197" i="21"/>
  <c r="G197" i="21"/>
  <c r="W370" i="28"/>
  <c r="S370" i="28"/>
  <c r="O370" i="28"/>
  <c r="K370" i="28"/>
  <c r="G370" i="28"/>
  <c r="C370" i="28"/>
  <c r="V370" i="28"/>
  <c r="R370" i="28"/>
  <c r="N370" i="28"/>
  <c r="J370" i="28"/>
  <c r="F370" i="28"/>
  <c r="B370" i="28"/>
  <c r="U370" i="28"/>
  <c r="M370" i="28"/>
  <c r="E370" i="28"/>
  <c r="Y370" i="28"/>
  <c r="I370" i="28"/>
  <c r="P370" i="28"/>
  <c r="T370" i="28"/>
  <c r="L370" i="28"/>
  <c r="D370" i="28"/>
  <c r="Q370" i="28"/>
  <c r="X370" i="28"/>
  <c r="H370" i="28"/>
  <c r="Y165" i="28"/>
  <c r="U165" i="28"/>
  <c r="Q165" i="28"/>
  <c r="M165" i="28"/>
  <c r="I165" i="28"/>
  <c r="E165" i="28"/>
  <c r="W165" i="28"/>
  <c r="S165" i="28"/>
  <c r="O165" i="28"/>
  <c r="K165" i="28"/>
  <c r="G165" i="28"/>
  <c r="C165" i="28"/>
  <c r="T165" i="28"/>
  <c r="L165" i="28"/>
  <c r="D165" i="28"/>
  <c r="R165" i="28"/>
  <c r="J165" i="28"/>
  <c r="B165" i="28"/>
  <c r="X165" i="28"/>
  <c r="H165" i="28"/>
  <c r="P165" i="28"/>
  <c r="V165" i="28"/>
  <c r="F165" i="28"/>
  <c r="N165" i="28"/>
  <c r="W95" i="28"/>
  <c r="S95" i="28"/>
  <c r="O95" i="28"/>
  <c r="K95" i="28"/>
  <c r="G95" i="28"/>
  <c r="C95" i="28"/>
  <c r="V95" i="28"/>
  <c r="R95" i="28"/>
  <c r="N95" i="28"/>
  <c r="J95" i="28"/>
  <c r="F95" i="28"/>
  <c r="B95" i="28"/>
  <c r="Y95" i="28"/>
  <c r="Q95" i="28"/>
  <c r="I95" i="28"/>
  <c r="X95" i="28"/>
  <c r="P95" i="28"/>
  <c r="H95" i="28"/>
  <c r="U95" i="28"/>
  <c r="E95" i="28"/>
  <c r="L95" i="28"/>
  <c r="T95" i="28"/>
  <c r="D95" i="28"/>
  <c r="M95"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W163" i="21"/>
  <c r="S163" i="21"/>
  <c r="O163" i="21"/>
  <c r="K163" i="21"/>
  <c r="G163" i="21"/>
  <c r="C163" i="21"/>
  <c r="V163" i="21"/>
  <c r="R163" i="21"/>
  <c r="N163" i="21"/>
  <c r="J163" i="21"/>
  <c r="F163" i="21"/>
  <c r="B163" i="21"/>
  <c r="Y163" i="21"/>
  <c r="Q163" i="21"/>
  <c r="I163" i="21"/>
  <c r="U163" i="21"/>
  <c r="M163" i="21"/>
  <c r="E163" i="21"/>
  <c r="X163" i="21"/>
  <c r="H163" i="21"/>
  <c r="P163" i="21"/>
  <c r="T163" i="21"/>
  <c r="L163" i="21"/>
  <c r="D163" i="21"/>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Y128" i="21"/>
  <c r="U128" i="21"/>
  <c r="Q128" i="21"/>
  <c r="M128" i="21"/>
  <c r="I128" i="21"/>
  <c r="E128" i="21"/>
  <c r="X128" i="21"/>
  <c r="T128" i="21"/>
  <c r="P128" i="21"/>
  <c r="L128" i="21"/>
  <c r="H128" i="21"/>
  <c r="D128" i="21"/>
  <c r="S128" i="21"/>
  <c r="K128" i="21"/>
  <c r="C128" i="21"/>
  <c r="R128" i="21"/>
  <c r="J128" i="21"/>
  <c r="B128" i="21"/>
  <c r="O128" i="21"/>
  <c r="N128" i="21"/>
  <c r="G128" i="21"/>
  <c r="V128" i="21"/>
  <c r="F128" i="21"/>
  <c r="W128" i="21"/>
  <c r="W232" i="21"/>
  <c r="S232" i="21"/>
  <c r="O232" i="21"/>
  <c r="K232" i="21"/>
  <c r="G232" i="21"/>
  <c r="C232" i="21"/>
  <c r="Y232" i="21"/>
  <c r="Q232" i="21"/>
  <c r="I232" i="21"/>
  <c r="V232" i="21"/>
  <c r="R232" i="21"/>
  <c r="N232" i="21"/>
  <c r="J232" i="21"/>
  <c r="F232" i="21"/>
  <c r="B232" i="21"/>
  <c r="U232" i="21"/>
  <c r="M232" i="21"/>
  <c r="E232" i="21"/>
  <c r="L232" i="21"/>
  <c r="T232" i="21"/>
  <c r="D232" i="21"/>
  <c r="P232" i="21"/>
  <c r="X232" i="21"/>
  <c r="H232" i="21"/>
  <c r="W267" i="28"/>
  <c r="S267" i="28"/>
  <c r="O267" i="28"/>
  <c r="K267" i="28"/>
  <c r="G267" i="28"/>
  <c r="C267" i="28"/>
  <c r="V267" i="28"/>
  <c r="R267" i="28"/>
  <c r="N267" i="28"/>
  <c r="J267" i="28"/>
  <c r="F267" i="28"/>
  <c r="B267" i="28"/>
  <c r="U267" i="28"/>
  <c r="M267" i="28"/>
  <c r="E267" i="28"/>
  <c r="Y267" i="28"/>
  <c r="I267" i="28"/>
  <c r="X267" i="28"/>
  <c r="H267" i="28"/>
  <c r="T267" i="28"/>
  <c r="L267" i="28"/>
  <c r="D267" i="28"/>
  <c r="Q267" i="28"/>
  <c r="P267" i="28"/>
  <c r="W336" i="28"/>
  <c r="S336" i="28"/>
  <c r="O336" i="28"/>
  <c r="K336" i="28"/>
  <c r="G336" i="28"/>
  <c r="C336" i="28"/>
  <c r="V336" i="28"/>
  <c r="R336" i="28"/>
  <c r="N336" i="28"/>
  <c r="J336" i="28"/>
  <c r="F336" i="28"/>
  <c r="B336" i="28"/>
  <c r="U336" i="28"/>
  <c r="M336" i="28"/>
  <c r="E336" i="28"/>
  <c r="Q336" i="28"/>
  <c r="X336" i="28"/>
  <c r="H336" i="28"/>
  <c r="T336" i="28"/>
  <c r="L336" i="28"/>
  <c r="D336" i="28"/>
  <c r="Y336" i="28"/>
  <c r="I336" i="28"/>
  <c r="P336" i="28"/>
  <c r="W302" i="28"/>
  <c r="S302" i="28"/>
  <c r="O302" i="28"/>
  <c r="K302" i="28"/>
  <c r="G302" i="28"/>
  <c r="C302" i="28"/>
  <c r="V302" i="28"/>
  <c r="R302" i="28"/>
  <c r="N302" i="28"/>
  <c r="J302" i="28"/>
  <c r="F302" i="28"/>
  <c r="B302" i="28"/>
  <c r="U302" i="28"/>
  <c r="M302" i="28"/>
  <c r="E302" i="28"/>
  <c r="Q302" i="28"/>
  <c r="X302" i="28"/>
  <c r="H302" i="28"/>
  <c r="T302" i="28"/>
  <c r="L302" i="28"/>
  <c r="D302" i="28"/>
  <c r="Y302" i="28"/>
  <c r="I302" i="28"/>
  <c r="P302" i="28"/>
  <c r="W301" i="21"/>
  <c r="S301" i="21"/>
  <c r="O301" i="21"/>
  <c r="K301" i="21"/>
  <c r="G301" i="21"/>
  <c r="C301" i="21"/>
  <c r="V301" i="21"/>
  <c r="R301" i="21"/>
  <c r="N301" i="21"/>
  <c r="J301" i="21"/>
  <c r="F301" i="21"/>
  <c r="B301" i="21"/>
  <c r="U301" i="21"/>
  <c r="M301" i="21"/>
  <c r="E301" i="21"/>
  <c r="Y301" i="21"/>
  <c r="I301" i="21"/>
  <c r="T301" i="21"/>
  <c r="L301" i="21"/>
  <c r="D301" i="21"/>
  <c r="Q301" i="21"/>
  <c r="X301" i="21"/>
  <c r="P301" i="21"/>
  <c r="H301" i="21"/>
  <c r="Y25" i="21"/>
  <c r="U25" i="21"/>
  <c r="Q25" i="21"/>
  <c r="M25" i="21"/>
  <c r="I25" i="21"/>
  <c r="E25" i="21"/>
  <c r="X25" i="21"/>
  <c r="T25" i="21"/>
  <c r="P25" i="21"/>
  <c r="L25" i="21"/>
  <c r="H25" i="21"/>
  <c r="D25" i="21"/>
  <c r="S25" i="21"/>
  <c r="K25" i="21"/>
  <c r="C25" i="21"/>
  <c r="R25" i="21"/>
  <c r="J25" i="21"/>
  <c r="B25" i="21"/>
  <c r="O25" i="21"/>
  <c r="N25" i="21"/>
  <c r="G25" i="21"/>
  <c r="W25" i="21"/>
  <c r="F25" i="21"/>
  <c r="V25" i="21"/>
  <c r="Y58" i="21"/>
  <c r="U58" i="21"/>
  <c r="Q58" i="21"/>
  <c r="M58" i="21"/>
  <c r="I58" i="21"/>
  <c r="E58" i="21"/>
  <c r="X58" i="21"/>
  <c r="T58" i="21"/>
  <c r="P58" i="21"/>
  <c r="L58" i="21"/>
  <c r="H58" i="21"/>
  <c r="D58" i="21"/>
  <c r="S58" i="21"/>
  <c r="K58" i="21"/>
  <c r="C58" i="21"/>
  <c r="R58" i="21"/>
  <c r="J58" i="21"/>
  <c r="B58" i="21"/>
  <c r="O58" i="21"/>
  <c r="N58" i="21"/>
  <c r="G58" i="21"/>
  <c r="F58" i="21"/>
  <c r="W58" i="21"/>
  <c r="V58" i="21"/>
  <c r="X95" i="19"/>
  <c r="T95" i="19"/>
  <c r="P95" i="19"/>
  <c r="L95" i="19"/>
  <c r="H95" i="19"/>
  <c r="D95" i="19"/>
  <c r="V95" i="19"/>
  <c r="R95" i="19"/>
  <c r="N95" i="19"/>
  <c r="J95" i="19"/>
  <c r="F95" i="19"/>
  <c r="B95" i="19"/>
  <c r="Y95" i="19"/>
  <c r="Q95" i="19"/>
  <c r="I95" i="19"/>
  <c r="W95" i="19"/>
  <c r="O95" i="19"/>
  <c r="G95" i="19"/>
  <c r="U95" i="19"/>
  <c r="M95" i="19"/>
  <c r="E95" i="19"/>
  <c r="S95" i="19"/>
  <c r="K95" i="19"/>
  <c r="C95" i="19"/>
  <c r="W60" i="28"/>
  <c r="S60" i="28"/>
  <c r="O60" i="28"/>
  <c r="K60" i="28"/>
  <c r="G60" i="28"/>
  <c r="C60" i="28"/>
  <c r="V60" i="28"/>
  <c r="R60" i="28"/>
  <c r="N60" i="28"/>
  <c r="J60" i="28"/>
  <c r="F60" i="28"/>
  <c r="B60" i="28"/>
  <c r="Y60" i="28"/>
  <c r="Q60" i="28"/>
  <c r="I60" i="28"/>
  <c r="X60" i="28"/>
  <c r="P60" i="28"/>
  <c r="H60" i="28"/>
  <c r="U60" i="28"/>
  <c r="E60" i="28"/>
  <c r="T60" i="28"/>
  <c r="D60" i="28"/>
  <c r="M60" i="28"/>
  <c r="L60" i="28"/>
  <c r="Y130" i="28"/>
  <c r="U130" i="28"/>
  <c r="Q130" i="28"/>
  <c r="M130" i="28"/>
  <c r="I130" i="28"/>
  <c r="E130" i="28"/>
  <c r="X130" i="28"/>
  <c r="T130" i="28"/>
  <c r="P130" i="28"/>
  <c r="L130" i="28"/>
  <c r="H130" i="28"/>
  <c r="D130" i="28"/>
  <c r="S130" i="28"/>
  <c r="K130" i="28"/>
  <c r="C130" i="28"/>
  <c r="R130" i="28"/>
  <c r="J130" i="28"/>
  <c r="B130" i="28"/>
  <c r="O130" i="28"/>
  <c r="N130" i="28"/>
  <c r="W130" i="28"/>
  <c r="G130" i="28"/>
  <c r="F130" i="28"/>
  <c r="V130" i="28"/>
  <c r="W233" i="28"/>
  <c r="S233" i="28"/>
  <c r="O233" i="28"/>
  <c r="K233" i="28"/>
  <c r="G233" i="28"/>
  <c r="C233" i="28"/>
  <c r="V233" i="28"/>
  <c r="R233" i="28"/>
  <c r="N233" i="28"/>
  <c r="J233" i="28"/>
  <c r="F233" i="28"/>
  <c r="B233" i="28"/>
  <c r="U233" i="28"/>
  <c r="M233" i="28"/>
  <c r="E233" i="28"/>
  <c r="Q233" i="28"/>
  <c r="P233" i="28"/>
  <c r="T233" i="28"/>
  <c r="L233" i="28"/>
  <c r="D233" i="28"/>
  <c r="Y233" i="28"/>
  <c r="I233" i="28"/>
  <c r="X233" i="28"/>
  <c r="H233" i="28"/>
  <c r="V131" i="25"/>
  <c r="R131" i="25"/>
  <c r="N131" i="25"/>
  <c r="J131" i="25"/>
  <c r="F131" i="25"/>
  <c r="B131" i="25"/>
  <c r="Y131" i="25"/>
  <c r="U131" i="25"/>
  <c r="Q131" i="25"/>
  <c r="M131" i="25"/>
  <c r="I131" i="25"/>
  <c r="E131" i="25"/>
  <c r="X131" i="25"/>
  <c r="P131" i="25"/>
  <c r="H131" i="25"/>
  <c r="W131" i="25"/>
  <c r="O131" i="25"/>
  <c r="G131" i="25"/>
  <c r="L131" i="25"/>
  <c r="K131" i="25"/>
  <c r="T131" i="25"/>
  <c r="S131" i="25"/>
  <c r="D131" i="25"/>
  <c r="C131" i="25"/>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A132" i="25"/>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96" i="25" l="1"/>
  <c r="R96" i="25"/>
  <c r="N96" i="25"/>
  <c r="J96" i="25"/>
  <c r="F96" i="25"/>
  <c r="B96" i="25"/>
  <c r="Y96" i="25"/>
  <c r="U96" i="25"/>
  <c r="Q96" i="25"/>
  <c r="M96" i="25"/>
  <c r="I96" i="25"/>
  <c r="E96" i="25"/>
  <c r="X96" i="25"/>
  <c r="P96" i="25"/>
  <c r="H96" i="25"/>
  <c r="W96" i="25"/>
  <c r="O96" i="25"/>
  <c r="G96" i="25"/>
  <c r="L96" i="25"/>
  <c r="K96" i="25"/>
  <c r="D96" i="25"/>
  <c r="C96" i="25"/>
  <c r="T96" i="25"/>
  <c r="S96" i="25"/>
  <c r="V60" i="25"/>
  <c r="R60" i="25"/>
  <c r="N60" i="25"/>
  <c r="J60" i="25"/>
  <c r="F60" i="25"/>
  <c r="B60" i="25"/>
  <c r="Y60" i="25"/>
  <c r="U60" i="25"/>
  <c r="Q60" i="25"/>
  <c r="M60" i="25"/>
  <c r="I60" i="25"/>
  <c r="E60" i="25"/>
  <c r="X60" i="25"/>
  <c r="P60" i="25"/>
  <c r="H60" i="25"/>
  <c r="W60" i="25"/>
  <c r="O60" i="25"/>
  <c r="G60" i="25"/>
  <c r="T60" i="25"/>
  <c r="D60" i="25"/>
  <c r="S60" i="25"/>
  <c r="C60" i="25"/>
  <c r="L60" i="25"/>
  <c r="K60" i="25"/>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V198" i="21"/>
  <c r="R198" i="21"/>
  <c r="N198" i="21"/>
  <c r="J198" i="21"/>
  <c r="F198" i="21"/>
  <c r="B198" i="21"/>
  <c r="X198" i="21"/>
  <c r="T198" i="21"/>
  <c r="P198" i="21"/>
  <c r="L198" i="21"/>
  <c r="H198" i="21"/>
  <c r="D198" i="21"/>
  <c r="U198" i="21"/>
  <c r="M198" i="21"/>
  <c r="E198" i="21"/>
  <c r="Y198" i="21"/>
  <c r="Q198" i="21"/>
  <c r="I198" i="21"/>
  <c r="K198" i="21"/>
  <c r="W198" i="21"/>
  <c r="G198" i="21"/>
  <c r="S198" i="21"/>
  <c r="C198" i="21"/>
  <c r="O198" i="21"/>
  <c r="Y166" i="28"/>
  <c r="U166" i="28"/>
  <c r="Q166" i="28"/>
  <c r="M166" i="28"/>
  <c r="I166" i="28"/>
  <c r="E166" i="28"/>
  <c r="W166" i="28"/>
  <c r="S166" i="28"/>
  <c r="O166" i="28"/>
  <c r="K166" i="28"/>
  <c r="G166" i="28"/>
  <c r="C166" i="28"/>
  <c r="T166" i="28"/>
  <c r="L166" i="28"/>
  <c r="D166" i="28"/>
  <c r="R166" i="28"/>
  <c r="J166" i="28"/>
  <c r="B166" i="28"/>
  <c r="P166" i="28"/>
  <c r="X166" i="28"/>
  <c r="H166" i="28"/>
  <c r="N166" i="28"/>
  <c r="V166" i="28"/>
  <c r="F166" i="28"/>
  <c r="W61" i="28"/>
  <c r="S61" i="28"/>
  <c r="O61" i="28"/>
  <c r="K61" i="28"/>
  <c r="G61" i="28"/>
  <c r="C61" i="28"/>
  <c r="V61" i="28"/>
  <c r="R61" i="28"/>
  <c r="N61" i="28"/>
  <c r="J61" i="28"/>
  <c r="F61" i="28"/>
  <c r="B61" i="28"/>
  <c r="Y61" i="28"/>
  <c r="Q61" i="28"/>
  <c r="I61" i="28"/>
  <c r="X61" i="28"/>
  <c r="P61" i="28"/>
  <c r="H61" i="28"/>
  <c r="M61" i="28"/>
  <c r="E61" i="28"/>
  <c r="D61" i="28"/>
  <c r="L61" i="28"/>
  <c r="U61" i="28"/>
  <c r="T61" i="28"/>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404" i="21"/>
  <c r="S404" i="21"/>
  <c r="O404" i="21"/>
  <c r="K404" i="21"/>
  <c r="G404" i="21"/>
  <c r="C404" i="21"/>
  <c r="V404" i="21"/>
  <c r="R404" i="21"/>
  <c r="N404" i="21"/>
  <c r="J404" i="21"/>
  <c r="F404" i="21"/>
  <c r="B404" i="21"/>
  <c r="U404" i="21"/>
  <c r="M404" i="21"/>
  <c r="E404" i="21"/>
  <c r="Q404" i="21"/>
  <c r="X404" i="21"/>
  <c r="T404" i="21"/>
  <c r="L404" i="21"/>
  <c r="D404" i="21"/>
  <c r="Y404" i="21"/>
  <c r="I404" i="21"/>
  <c r="P404" i="21"/>
  <c r="H404" i="21"/>
  <c r="Y94" i="21"/>
  <c r="U94" i="21"/>
  <c r="Q94" i="21"/>
  <c r="M94" i="21"/>
  <c r="I94" i="21"/>
  <c r="E94" i="21"/>
  <c r="X94" i="21"/>
  <c r="T94" i="21"/>
  <c r="P94" i="21"/>
  <c r="L94" i="21"/>
  <c r="H94" i="21"/>
  <c r="D94" i="21"/>
  <c r="S94" i="21"/>
  <c r="K94" i="21"/>
  <c r="C94" i="21"/>
  <c r="R94" i="21"/>
  <c r="J94" i="21"/>
  <c r="B94" i="21"/>
  <c r="W94" i="21"/>
  <c r="G94" i="21"/>
  <c r="V94" i="21"/>
  <c r="F94" i="21"/>
  <c r="N94" i="21"/>
  <c r="O94" i="21"/>
  <c r="V131" i="19"/>
  <c r="R131" i="19"/>
  <c r="N131" i="19"/>
  <c r="J131" i="19"/>
  <c r="F131" i="19"/>
  <c r="B131" i="19"/>
  <c r="X131" i="19"/>
  <c r="T131" i="19"/>
  <c r="P131" i="19"/>
  <c r="L131" i="19"/>
  <c r="H131" i="19"/>
  <c r="D131" i="19"/>
  <c r="Y131" i="19"/>
  <c r="Q131" i="19"/>
  <c r="I131" i="19"/>
  <c r="U131" i="19"/>
  <c r="M131" i="19"/>
  <c r="E131" i="19"/>
  <c r="S131" i="19"/>
  <c r="C131" i="19"/>
  <c r="O131" i="19"/>
  <c r="K131" i="19"/>
  <c r="W131" i="19"/>
  <c r="G131" i="19"/>
  <c r="Y59" i="21"/>
  <c r="U59" i="21"/>
  <c r="Q59" i="21"/>
  <c r="M59" i="21"/>
  <c r="I59" i="21"/>
  <c r="E59" i="21"/>
  <c r="X59" i="21"/>
  <c r="T59" i="21"/>
  <c r="P59" i="21"/>
  <c r="L59" i="21"/>
  <c r="H59" i="21"/>
  <c r="D59" i="21"/>
  <c r="S59" i="21"/>
  <c r="K59" i="21"/>
  <c r="C59" i="21"/>
  <c r="R59" i="21"/>
  <c r="J59" i="21"/>
  <c r="B59" i="21"/>
  <c r="W59" i="21"/>
  <c r="G59" i="21"/>
  <c r="V59" i="21"/>
  <c r="F59" i="21"/>
  <c r="O59" i="21"/>
  <c r="N59" i="21"/>
  <c r="W267" i="21"/>
  <c r="S267" i="21"/>
  <c r="O267" i="21"/>
  <c r="K267" i="21"/>
  <c r="G267" i="21"/>
  <c r="C267" i="21"/>
  <c r="V267" i="21"/>
  <c r="R267" i="21"/>
  <c r="N267" i="21"/>
  <c r="J267" i="21"/>
  <c r="F267" i="21"/>
  <c r="B267" i="21"/>
  <c r="U267" i="21"/>
  <c r="M267" i="21"/>
  <c r="E267" i="21"/>
  <c r="Y267" i="21"/>
  <c r="I267" i="21"/>
  <c r="T267" i="21"/>
  <c r="L267" i="21"/>
  <c r="D267" i="21"/>
  <c r="Q267" i="21"/>
  <c r="P267" i="21"/>
  <c r="X267" i="21"/>
  <c r="H267" i="21"/>
  <c r="W405" i="28"/>
  <c r="S405" i="28"/>
  <c r="O405" i="28"/>
  <c r="K405" i="28"/>
  <c r="G405" i="28"/>
  <c r="C405" i="28"/>
  <c r="V405" i="28"/>
  <c r="R405" i="28"/>
  <c r="N405" i="28"/>
  <c r="J405" i="28"/>
  <c r="F405" i="28"/>
  <c r="B405" i="28"/>
  <c r="U405" i="28"/>
  <c r="M405" i="28"/>
  <c r="E405" i="28"/>
  <c r="Q405" i="28"/>
  <c r="I405" i="28"/>
  <c r="P405" i="28"/>
  <c r="T405" i="28"/>
  <c r="L405" i="28"/>
  <c r="D405" i="28"/>
  <c r="Y405" i="28"/>
  <c r="X405" i="28"/>
  <c r="H405" i="28"/>
  <c r="W303" i="28"/>
  <c r="S303" i="28"/>
  <c r="O303" i="28"/>
  <c r="K303" i="28"/>
  <c r="G303" i="28"/>
  <c r="C303" i="28"/>
  <c r="V303" i="28"/>
  <c r="R303" i="28"/>
  <c r="N303" i="28"/>
  <c r="J303" i="28"/>
  <c r="F303" i="28"/>
  <c r="B303" i="28"/>
  <c r="U303" i="28"/>
  <c r="M303" i="28"/>
  <c r="E303" i="28"/>
  <c r="Y303" i="28"/>
  <c r="I303" i="28"/>
  <c r="X303" i="28"/>
  <c r="T303" i="28"/>
  <c r="L303" i="28"/>
  <c r="D303" i="28"/>
  <c r="Q303" i="28"/>
  <c r="P303" i="28"/>
  <c r="H303" i="28"/>
  <c r="W371" i="28"/>
  <c r="S371" i="28"/>
  <c r="O371" i="28"/>
  <c r="K371" i="28"/>
  <c r="G371" i="28"/>
  <c r="C371" i="28"/>
  <c r="V371" i="28"/>
  <c r="R371" i="28"/>
  <c r="N371" i="28"/>
  <c r="J371" i="28"/>
  <c r="F371" i="28"/>
  <c r="B371" i="28"/>
  <c r="U371" i="28"/>
  <c r="M371" i="28"/>
  <c r="E371" i="28"/>
  <c r="Q371" i="28"/>
  <c r="X371" i="28"/>
  <c r="H371" i="28"/>
  <c r="T371" i="28"/>
  <c r="L371" i="28"/>
  <c r="D371" i="28"/>
  <c r="Y371" i="28"/>
  <c r="I371" i="28"/>
  <c r="P371" i="28"/>
  <c r="W302" i="21"/>
  <c r="S302" i="21"/>
  <c r="O302" i="21"/>
  <c r="K302" i="21"/>
  <c r="G302" i="21"/>
  <c r="C302" i="21"/>
  <c r="V302" i="21"/>
  <c r="R302" i="21"/>
  <c r="N302" i="21"/>
  <c r="J302" i="21"/>
  <c r="F302" i="21"/>
  <c r="B302" i="21"/>
  <c r="U302" i="21"/>
  <c r="M302" i="21"/>
  <c r="E302" i="21"/>
  <c r="Q302" i="21"/>
  <c r="T302" i="21"/>
  <c r="L302" i="21"/>
  <c r="D302" i="21"/>
  <c r="Y302" i="21"/>
  <c r="I302" i="21"/>
  <c r="H302" i="21"/>
  <c r="X302" i="21"/>
  <c r="P302" i="21"/>
  <c r="W164" i="21"/>
  <c r="S164" i="21"/>
  <c r="O164" i="21"/>
  <c r="K164" i="21"/>
  <c r="G164" i="21"/>
  <c r="C164" i="21"/>
  <c r="V164" i="21"/>
  <c r="R164" i="21"/>
  <c r="N164" i="21"/>
  <c r="J164" i="21"/>
  <c r="F164" i="21"/>
  <c r="B164" i="21"/>
  <c r="Y164" i="21"/>
  <c r="Q164" i="21"/>
  <c r="I164" i="21"/>
  <c r="U164" i="21"/>
  <c r="M164" i="21"/>
  <c r="E164" i="21"/>
  <c r="P164" i="21"/>
  <c r="X164" i="21"/>
  <c r="H164" i="21"/>
  <c r="D164" i="21"/>
  <c r="T164" i="21"/>
  <c r="L164" i="21"/>
  <c r="Y26" i="21"/>
  <c r="U26" i="21"/>
  <c r="Q26" i="21"/>
  <c r="M26" i="21"/>
  <c r="I26" i="21"/>
  <c r="E26" i="21"/>
  <c r="X26" i="21"/>
  <c r="T26" i="21"/>
  <c r="P26" i="21"/>
  <c r="L26" i="21"/>
  <c r="H26" i="21"/>
  <c r="D26" i="21"/>
  <c r="S26" i="21"/>
  <c r="K26" i="21"/>
  <c r="C26" i="21"/>
  <c r="R26" i="21"/>
  <c r="J26" i="21"/>
  <c r="B26" i="21"/>
  <c r="W26" i="21"/>
  <c r="G26" i="21"/>
  <c r="V26" i="21"/>
  <c r="F26" i="21"/>
  <c r="O26" i="21"/>
  <c r="N26" i="21"/>
  <c r="X61" i="19"/>
  <c r="T61" i="19"/>
  <c r="P61" i="19"/>
  <c r="L61" i="19"/>
  <c r="H61" i="19"/>
  <c r="D61" i="19"/>
  <c r="V61" i="19"/>
  <c r="R61" i="19"/>
  <c r="N61" i="19"/>
  <c r="J61" i="19"/>
  <c r="F61" i="19"/>
  <c r="B61" i="19"/>
  <c r="Y61" i="19"/>
  <c r="Q61" i="19"/>
  <c r="I61" i="19"/>
  <c r="W61" i="19"/>
  <c r="O61" i="19"/>
  <c r="G61" i="19"/>
  <c r="U61" i="19"/>
  <c r="M61" i="19"/>
  <c r="E61" i="19"/>
  <c r="S61" i="19"/>
  <c r="K61" i="19"/>
  <c r="C61" i="19"/>
  <c r="W233" i="21"/>
  <c r="S233" i="21"/>
  <c r="O233" i="21"/>
  <c r="K233" i="21"/>
  <c r="G233" i="21"/>
  <c r="C233" i="21"/>
  <c r="Y233" i="21"/>
  <c r="Q233" i="21"/>
  <c r="I233" i="21"/>
  <c r="V233" i="21"/>
  <c r="R233" i="21"/>
  <c r="N233" i="21"/>
  <c r="J233" i="21"/>
  <c r="F233" i="21"/>
  <c r="B233" i="21"/>
  <c r="U233" i="21"/>
  <c r="M233" i="21"/>
  <c r="E233" i="21"/>
  <c r="T233" i="21"/>
  <c r="D233" i="21"/>
  <c r="X233" i="21"/>
  <c r="P233" i="21"/>
  <c r="L233" i="21"/>
  <c r="H233" i="21"/>
  <c r="V200" i="28"/>
  <c r="R200" i="28"/>
  <c r="N200" i="28"/>
  <c r="J200" i="28"/>
  <c r="F200" i="28"/>
  <c r="B200" i="28"/>
  <c r="W200" i="28"/>
  <c r="Q200" i="28"/>
  <c r="L200" i="28"/>
  <c r="G200" i="28"/>
  <c r="Y200" i="28"/>
  <c r="S200" i="28"/>
  <c r="K200" i="28"/>
  <c r="D200" i="28"/>
  <c r="X200" i="28"/>
  <c r="P200" i="28"/>
  <c r="I200" i="28"/>
  <c r="C200" i="28"/>
  <c r="O200" i="28"/>
  <c r="M200" i="28"/>
  <c r="U200" i="28"/>
  <c r="H200" i="28"/>
  <c r="T200" i="28"/>
  <c r="E200" i="28"/>
  <c r="W96" i="28"/>
  <c r="S96" i="28"/>
  <c r="O96" i="28"/>
  <c r="K96" i="28"/>
  <c r="G96" i="28"/>
  <c r="C96" i="28"/>
  <c r="V96" i="28"/>
  <c r="R96" i="28"/>
  <c r="N96" i="28"/>
  <c r="J96" i="28"/>
  <c r="F96" i="28"/>
  <c r="B96" i="28"/>
  <c r="Y96" i="28"/>
  <c r="Q96" i="28"/>
  <c r="I96" i="28"/>
  <c r="X96" i="28"/>
  <c r="P96" i="28"/>
  <c r="H96" i="28"/>
  <c r="M96" i="28"/>
  <c r="E96" i="28"/>
  <c r="T96" i="28"/>
  <c r="L96" i="28"/>
  <c r="U96" i="28"/>
  <c r="D96" i="28"/>
  <c r="W268" i="28"/>
  <c r="S268" i="28"/>
  <c r="O268" i="28"/>
  <c r="K268" i="28"/>
  <c r="G268" i="28"/>
  <c r="C268" i="28"/>
  <c r="V268" i="28"/>
  <c r="R268" i="28"/>
  <c r="N268" i="28"/>
  <c r="J268" i="28"/>
  <c r="F268" i="28"/>
  <c r="B268" i="28"/>
  <c r="U268" i="28"/>
  <c r="M268" i="28"/>
  <c r="E268" i="28"/>
  <c r="Q268" i="28"/>
  <c r="P268" i="28"/>
  <c r="T268" i="28"/>
  <c r="L268" i="28"/>
  <c r="D268" i="28"/>
  <c r="Y268" i="28"/>
  <c r="I268" i="28"/>
  <c r="X268" i="28"/>
  <c r="H268"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6" i="19"/>
  <c r="T96" i="19"/>
  <c r="P96" i="19"/>
  <c r="L96" i="19"/>
  <c r="H96" i="19"/>
  <c r="D96" i="19"/>
  <c r="V96" i="19"/>
  <c r="R96" i="19"/>
  <c r="N96" i="19"/>
  <c r="J96" i="19"/>
  <c r="F96" i="19"/>
  <c r="B96" i="19"/>
  <c r="Y96" i="19"/>
  <c r="Q96" i="19"/>
  <c r="I96" i="19"/>
  <c r="W96" i="19"/>
  <c r="O96" i="19"/>
  <c r="G96" i="19"/>
  <c r="U96" i="19"/>
  <c r="M96" i="19"/>
  <c r="E96" i="19"/>
  <c r="S96" i="19"/>
  <c r="K96" i="19"/>
  <c r="C96" i="19"/>
  <c r="W26" i="28"/>
  <c r="S26" i="28"/>
  <c r="O26" i="28"/>
  <c r="K26" i="28"/>
  <c r="G26" i="28"/>
  <c r="C26" i="28"/>
  <c r="V26" i="28"/>
  <c r="R26" i="28"/>
  <c r="N26" i="28"/>
  <c r="J26" i="28"/>
  <c r="F26" i="28"/>
  <c r="B26" i="28"/>
  <c r="Y26" i="28"/>
  <c r="Q26" i="28"/>
  <c r="I26" i="28"/>
  <c r="X26" i="28"/>
  <c r="P26" i="28"/>
  <c r="H26" i="28"/>
  <c r="M26" i="28"/>
  <c r="U26" i="28"/>
  <c r="D26" i="28"/>
  <c r="L26" i="28"/>
  <c r="E26" i="28"/>
  <c r="T26" i="28"/>
  <c r="W337" i="28"/>
  <c r="S337" i="28"/>
  <c r="O337" i="28"/>
  <c r="K337" i="28"/>
  <c r="G337" i="28"/>
  <c r="C337" i="28"/>
  <c r="V337" i="28"/>
  <c r="R337" i="28"/>
  <c r="N337" i="28"/>
  <c r="J337" i="28"/>
  <c r="F337" i="28"/>
  <c r="B337" i="28"/>
  <c r="U337" i="28"/>
  <c r="M337" i="28"/>
  <c r="E337" i="28"/>
  <c r="Y337" i="28"/>
  <c r="I337" i="28"/>
  <c r="P337" i="28"/>
  <c r="T337" i="28"/>
  <c r="L337" i="28"/>
  <c r="D337" i="28"/>
  <c r="Q337" i="28"/>
  <c r="X337" i="28"/>
  <c r="H337" i="28"/>
  <c r="W234" i="28"/>
  <c r="S234" i="28"/>
  <c r="O234" i="28"/>
  <c r="K234" i="28"/>
  <c r="G234" i="28"/>
  <c r="C234" i="28"/>
  <c r="V234" i="28"/>
  <c r="R234" i="28"/>
  <c r="N234" i="28"/>
  <c r="J234" i="28"/>
  <c r="F234" i="28"/>
  <c r="B234" i="28"/>
  <c r="U234" i="28"/>
  <c r="M234" i="28"/>
  <c r="E234" i="28"/>
  <c r="Y234" i="28"/>
  <c r="I234" i="28"/>
  <c r="X234" i="28"/>
  <c r="H234" i="28"/>
  <c r="T234" i="28"/>
  <c r="L234" i="28"/>
  <c r="D234" i="28"/>
  <c r="Q234" i="28"/>
  <c r="P234" i="28"/>
  <c r="W370" i="21"/>
  <c r="S370" i="21"/>
  <c r="O370" i="21"/>
  <c r="K370" i="21"/>
  <c r="G370" i="21"/>
  <c r="C370" i="21"/>
  <c r="V370" i="21"/>
  <c r="R370" i="21"/>
  <c r="N370" i="21"/>
  <c r="J370" i="21"/>
  <c r="F370" i="21"/>
  <c r="B370" i="21"/>
  <c r="U370" i="21"/>
  <c r="M370" i="21"/>
  <c r="E370" i="21"/>
  <c r="Y370" i="21"/>
  <c r="I370" i="21"/>
  <c r="P370" i="21"/>
  <c r="T370" i="21"/>
  <c r="L370" i="21"/>
  <c r="D370" i="21"/>
  <c r="Q370" i="21"/>
  <c r="X370" i="21"/>
  <c r="H370" i="21"/>
  <c r="V132" i="25"/>
  <c r="R132" i="25"/>
  <c r="N132" i="25"/>
  <c r="J132" i="25"/>
  <c r="F132" i="25"/>
  <c r="B132" i="25"/>
  <c r="Y132" i="25"/>
  <c r="U132" i="25"/>
  <c r="Q132" i="25"/>
  <c r="M132" i="25"/>
  <c r="I132" i="25"/>
  <c r="E132" i="25"/>
  <c r="X132" i="25"/>
  <c r="P132" i="25"/>
  <c r="H132" i="25"/>
  <c r="W132" i="25"/>
  <c r="O132" i="25"/>
  <c r="G132" i="25"/>
  <c r="T132" i="25"/>
  <c r="D132" i="25"/>
  <c r="S132" i="25"/>
  <c r="C132" i="25"/>
  <c r="K132" i="25"/>
  <c r="L132" i="25"/>
  <c r="A133" i="25"/>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7" i="25"/>
  <c r="R97" i="25"/>
  <c r="N97" i="25"/>
  <c r="J97" i="25"/>
  <c r="F97" i="25"/>
  <c r="B97" i="25"/>
  <c r="Y97" i="25"/>
  <c r="U97" i="25"/>
  <c r="Q97" i="25"/>
  <c r="M97" i="25"/>
  <c r="I97" i="25"/>
  <c r="E97" i="25"/>
  <c r="X97" i="25"/>
  <c r="P97" i="25"/>
  <c r="H97" i="25"/>
  <c r="W97" i="25"/>
  <c r="O97" i="25"/>
  <c r="G97" i="25"/>
  <c r="T97" i="25"/>
  <c r="D97" i="25"/>
  <c r="S97" i="25"/>
  <c r="C97" i="25"/>
  <c r="L97" i="25"/>
  <c r="K97" i="25"/>
  <c r="V61" i="25"/>
  <c r="R61" i="25"/>
  <c r="N61" i="25"/>
  <c r="J61" i="25"/>
  <c r="F61" i="25"/>
  <c r="B61" i="25"/>
  <c r="Y61" i="25"/>
  <c r="U61" i="25"/>
  <c r="Q61" i="25"/>
  <c r="M61" i="25"/>
  <c r="I61" i="25"/>
  <c r="E61" i="25"/>
  <c r="X61" i="25"/>
  <c r="P61" i="25"/>
  <c r="H61" i="25"/>
  <c r="W61" i="25"/>
  <c r="O61" i="25"/>
  <c r="G61" i="25"/>
  <c r="L61" i="25"/>
  <c r="K61" i="25"/>
  <c r="T61" i="25"/>
  <c r="S61" i="25"/>
  <c r="D61" i="25"/>
  <c r="C61" i="25"/>
  <c r="Y199" i="21"/>
  <c r="U199" i="21"/>
  <c r="Q199" i="21"/>
  <c r="M199" i="21"/>
  <c r="I199" i="21"/>
  <c r="E199" i="21"/>
  <c r="W199" i="21"/>
  <c r="R199" i="21"/>
  <c r="L199" i="21"/>
  <c r="G199" i="21"/>
  <c r="B199" i="21"/>
  <c r="T199" i="21"/>
  <c r="O199" i="21"/>
  <c r="J199" i="21"/>
  <c r="D199" i="21"/>
  <c r="P199" i="21"/>
  <c r="F199" i="21"/>
  <c r="V199" i="21"/>
  <c r="K199" i="21"/>
  <c r="X199" i="21"/>
  <c r="C199" i="21"/>
  <c r="S199" i="21"/>
  <c r="N199" i="21"/>
  <c r="H199" i="21"/>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Y132" i="28"/>
  <c r="U132" i="28"/>
  <c r="Q132" i="28"/>
  <c r="M132" i="28"/>
  <c r="I132" i="28"/>
  <c r="E132" i="28"/>
  <c r="X132" i="28"/>
  <c r="T132" i="28"/>
  <c r="P132" i="28"/>
  <c r="L132" i="28"/>
  <c r="H132" i="28"/>
  <c r="D132" i="28"/>
  <c r="S132" i="28"/>
  <c r="K132" i="28"/>
  <c r="C132" i="28"/>
  <c r="R132" i="28"/>
  <c r="J132" i="28"/>
  <c r="B132" i="28"/>
  <c r="O132" i="28"/>
  <c r="N132" i="28"/>
  <c r="G132" i="28"/>
  <c r="V132" i="28"/>
  <c r="F132" i="28"/>
  <c r="W132" i="28"/>
  <c r="W235" i="28"/>
  <c r="S235" i="28"/>
  <c r="O235" i="28"/>
  <c r="K235" i="28"/>
  <c r="G235" i="28"/>
  <c r="C235" i="28"/>
  <c r="V235" i="28"/>
  <c r="R235" i="28"/>
  <c r="N235" i="28"/>
  <c r="J235" i="28"/>
  <c r="F235" i="28"/>
  <c r="B235" i="28"/>
  <c r="U235" i="28"/>
  <c r="M235" i="28"/>
  <c r="E235" i="28"/>
  <c r="Q235" i="28"/>
  <c r="X235" i="28"/>
  <c r="H235" i="28"/>
  <c r="T235" i="28"/>
  <c r="L235" i="28"/>
  <c r="D235" i="28"/>
  <c r="Y235" i="28"/>
  <c r="I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X303" i="21"/>
  <c r="P303" i="21"/>
  <c r="W165" i="21"/>
  <c r="S165" i="21"/>
  <c r="O165" i="21"/>
  <c r="K165" i="21"/>
  <c r="G165" i="21"/>
  <c r="C165" i="21"/>
  <c r="V165" i="21"/>
  <c r="R165" i="21"/>
  <c r="N165" i="21"/>
  <c r="J165" i="21"/>
  <c r="F165" i="21"/>
  <c r="B165" i="21"/>
  <c r="Y165" i="21"/>
  <c r="Q165" i="21"/>
  <c r="I165" i="21"/>
  <c r="U165" i="21"/>
  <c r="M165" i="21"/>
  <c r="E165" i="21"/>
  <c r="X165" i="21"/>
  <c r="H165" i="21"/>
  <c r="P165" i="21"/>
  <c r="L165" i="21"/>
  <c r="D165" i="21"/>
  <c r="T165" i="21"/>
  <c r="Y130" i="21"/>
  <c r="U130" i="21"/>
  <c r="Q130" i="21"/>
  <c r="M130" i="21"/>
  <c r="I130" i="21"/>
  <c r="E130" i="21"/>
  <c r="X130" i="21"/>
  <c r="T130" i="21"/>
  <c r="P130" i="21"/>
  <c r="L130" i="21"/>
  <c r="H130" i="21"/>
  <c r="D130" i="21"/>
  <c r="S130" i="21"/>
  <c r="K130" i="21"/>
  <c r="C130" i="21"/>
  <c r="R130" i="21"/>
  <c r="J130" i="21"/>
  <c r="B130" i="21"/>
  <c r="O130" i="21"/>
  <c r="N130" i="21"/>
  <c r="W130" i="21"/>
  <c r="G130" i="21"/>
  <c r="V130" i="21"/>
  <c r="F130" i="21"/>
  <c r="X62" i="19"/>
  <c r="T62" i="19"/>
  <c r="P62" i="19"/>
  <c r="L62" i="19"/>
  <c r="H62" i="19"/>
  <c r="D62" i="19"/>
  <c r="V62" i="19"/>
  <c r="R62" i="19"/>
  <c r="N62" i="19"/>
  <c r="J62" i="19"/>
  <c r="F62" i="19"/>
  <c r="B62" i="19"/>
  <c r="Y62" i="19"/>
  <c r="Q62" i="19"/>
  <c r="I62" i="19"/>
  <c r="W62" i="19"/>
  <c r="O62" i="19"/>
  <c r="G62" i="19"/>
  <c r="U62" i="19"/>
  <c r="M62" i="19"/>
  <c r="E62" i="19"/>
  <c r="S62" i="19"/>
  <c r="K62" i="19"/>
  <c r="C62" i="19"/>
  <c r="W268" i="21"/>
  <c r="S268" i="21"/>
  <c r="O268" i="21"/>
  <c r="K268" i="21"/>
  <c r="G268" i="21"/>
  <c r="C268" i="21"/>
  <c r="V268" i="21"/>
  <c r="R268" i="21"/>
  <c r="N268" i="21"/>
  <c r="J268" i="21"/>
  <c r="F268" i="21"/>
  <c r="B268" i="21"/>
  <c r="U268" i="21"/>
  <c r="M268" i="21"/>
  <c r="E268" i="21"/>
  <c r="Q268" i="21"/>
  <c r="T268" i="21"/>
  <c r="L268" i="21"/>
  <c r="D268" i="21"/>
  <c r="Y268" i="21"/>
  <c r="I268" i="21"/>
  <c r="X268" i="21"/>
  <c r="P268" i="21"/>
  <c r="H268" i="21"/>
  <c r="W406" i="28"/>
  <c r="S406" i="28"/>
  <c r="O406" i="28"/>
  <c r="K406" i="28"/>
  <c r="G406" i="28"/>
  <c r="C406" i="28"/>
  <c r="V406" i="28"/>
  <c r="R406" i="28"/>
  <c r="N406" i="28"/>
  <c r="J406" i="28"/>
  <c r="F406" i="28"/>
  <c r="B406" i="28"/>
  <c r="U406" i="28"/>
  <c r="M406" i="28"/>
  <c r="E406" i="28"/>
  <c r="Y406" i="28"/>
  <c r="I406" i="28"/>
  <c r="X406" i="28"/>
  <c r="H406" i="28"/>
  <c r="T406" i="28"/>
  <c r="L406" i="28"/>
  <c r="D406" i="28"/>
  <c r="Q406" i="28"/>
  <c r="P406" i="28"/>
  <c r="W27" i="28"/>
  <c r="S27" i="28"/>
  <c r="O27" i="28"/>
  <c r="K27" i="28"/>
  <c r="G27" i="28"/>
  <c r="C27" i="28"/>
  <c r="V27" i="28"/>
  <c r="R27" i="28"/>
  <c r="N27" i="28"/>
  <c r="J27" i="28"/>
  <c r="F27" i="28"/>
  <c r="B27" i="28"/>
  <c r="Y27" i="28"/>
  <c r="Q27" i="28"/>
  <c r="I27" i="28"/>
  <c r="X27" i="28"/>
  <c r="P27" i="28"/>
  <c r="H27" i="28"/>
  <c r="U27" i="28"/>
  <c r="E27" i="28"/>
  <c r="L27" i="28"/>
  <c r="T27" i="28"/>
  <c r="D27" i="28"/>
  <c r="M27" i="28"/>
  <c r="V201" i="28"/>
  <c r="R201" i="28"/>
  <c r="N201" i="28"/>
  <c r="J201" i="28"/>
  <c r="F201" i="28"/>
  <c r="B201" i="28"/>
  <c r="Y201" i="28"/>
  <c r="T201" i="28"/>
  <c r="O201" i="28"/>
  <c r="I201" i="28"/>
  <c r="D201" i="28"/>
  <c r="W201" i="28"/>
  <c r="P201" i="28"/>
  <c r="H201" i="28"/>
  <c r="U201" i="28"/>
  <c r="M201" i="28"/>
  <c r="G201" i="28"/>
  <c r="S201" i="28"/>
  <c r="E201" i="28"/>
  <c r="Q201" i="28"/>
  <c r="C201" i="28"/>
  <c r="L201" i="28"/>
  <c r="X201" i="28"/>
  <c r="K201" i="28"/>
  <c r="W371" i="21"/>
  <c r="S371" i="21"/>
  <c r="O371" i="21"/>
  <c r="K371" i="21"/>
  <c r="G371" i="21"/>
  <c r="C371" i="21"/>
  <c r="V371" i="21"/>
  <c r="R371" i="21"/>
  <c r="N371" i="21"/>
  <c r="J371" i="21"/>
  <c r="F371" i="21"/>
  <c r="B371" i="21"/>
  <c r="U371" i="21"/>
  <c r="M371" i="21"/>
  <c r="E371" i="21"/>
  <c r="Y371" i="21"/>
  <c r="P371" i="21"/>
  <c r="T371" i="21"/>
  <c r="L371" i="21"/>
  <c r="D371" i="21"/>
  <c r="Q371" i="21"/>
  <c r="I371" i="21"/>
  <c r="X371" i="21"/>
  <c r="H371" i="21"/>
  <c r="Y27" i="21"/>
  <c r="U27" i="21"/>
  <c r="Q27" i="21"/>
  <c r="M27" i="21"/>
  <c r="I27" i="21"/>
  <c r="E27" i="21"/>
  <c r="X27" i="21"/>
  <c r="T27" i="21"/>
  <c r="P27" i="21"/>
  <c r="L27" i="21"/>
  <c r="H27" i="21"/>
  <c r="D27" i="21"/>
  <c r="S27" i="21"/>
  <c r="K27" i="21"/>
  <c r="C27" i="21"/>
  <c r="R27" i="21"/>
  <c r="J27" i="21"/>
  <c r="B27" i="21"/>
  <c r="O27" i="21"/>
  <c r="N27" i="21"/>
  <c r="W27" i="21"/>
  <c r="F27" i="21"/>
  <c r="V27" i="21"/>
  <c r="G27" i="21"/>
  <c r="Y60" i="21"/>
  <c r="U60" i="21"/>
  <c r="Q60" i="21"/>
  <c r="M60" i="21"/>
  <c r="I60" i="21"/>
  <c r="E60" i="21"/>
  <c r="X60" i="21"/>
  <c r="T60" i="21"/>
  <c r="P60" i="21"/>
  <c r="L60" i="21"/>
  <c r="H60" i="21"/>
  <c r="D60" i="21"/>
  <c r="S60" i="21"/>
  <c r="K60" i="21"/>
  <c r="C60" i="21"/>
  <c r="R60" i="21"/>
  <c r="J60" i="21"/>
  <c r="B60" i="21"/>
  <c r="O60" i="21"/>
  <c r="N60" i="21"/>
  <c r="W60" i="21"/>
  <c r="G60" i="21"/>
  <c r="F60" i="21"/>
  <c r="V60" i="21"/>
  <c r="V25" i="25"/>
  <c r="R25" i="25"/>
  <c r="N25" i="25"/>
  <c r="J25" i="25"/>
  <c r="F25" i="25"/>
  <c r="B25" i="25"/>
  <c r="Y25" i="25"/>
  <c r="U25" i="25"/>
  <c r="Q25" i="25"/>
  <c r="M25" i="25"/>
  <c r="I25" i="25"/>
  <c r="E25" i="25"/>
  <c r="X25" i="25"/>
  <c r="P25" i="25"/>
  <c r="H25" i="25"/>
  <c r="W25" i="25"/>
  <c r="O25" i="25"/>
  <c r="G25" i="25"/>
  <c r="T25" i="25"/>
  <c r="D25" i="25"/>
  <c r="S25" i="25"/>
  <c r="C25" i="25"/>
  <c r="L25" i="25"/>
  <c r="K25" i="25"/>
  <c r="W234" i="21"/>
  <c r="S234" i="21"/>
  <c r="V234" i="21"/>
  <c r="R234" i="21"/>
  <c r="U234" i="21"/>
  <c r="O234" i="21"/>
  <c r="K234" i="21"/>
  <c r="G234" i="21"/>
  <c r="C234" i="21"/>
  <c r="Q234" i="21"/>
  <c r="I234" i="21"/>
  <c r="T234" i="21"/>
  <c r="N234" i="21"/>
  <c r="J234" i="21"/>
  <c r="F234" i="21"/>
  <c r="B234" i="21"/>
  <c r="Y234" i="21"/>
  <c r="M234" i="21"/>
  <c r="E234" i="21"/>
  <c r="L234" i="21"/>
  <c r="D234" i="21"/>
  <c r="H234" i="21"/>
  <c r="X234" i="21"/>
  <c r="P234" i="21"/>
  <c r="W62" i="28"/>
  <c r="S62" i="28"/>
  <c r="O62" i="28"/>
  <c r="K62" i="28"/>
  <c r="G62" i="28"/>
  <c r="C62" i="28"/>
  <c r="V62" i="28"/>
  <c r="R62" i="28"/>
  <c r="N62" i="28"/>
  <c r="J62" i="28"/>
  <c r="F62" i="28"/>
  <c r="B62" i="28"/>
  <c r="Y62" i="28"/>
  <c r="Q62" i="28"/>
  <c r="I62" i="28"/>
  <c r="X62" i="28"/>
  <c r="P62" i="28"/>
  <c r="H62" i="28"/>
  <c r="U62" i="28"/>
  <c r="E62" i="28"/>
  <c r="M62" i="28"/>
  <c r="L62" i="28"/>
  <c r="T62" i="28"/>
  <c r="D62" i="28"/>
  <c r="W97" i="28"/>
  <c r="S97" i="28"/>
  <c r="O97" i="28"/>
  <c r="K97" i="28"/>
  <c r="G97" i="28"/>
  <c r="C97" i="28"/>
  <c r="V97" i="28"/>
  <c r="R97" i="28"/>
  <c r="N97" i="28"/>
  <c r="J97" i="28"/>
  <c r="F97" i="28"/>
  <c r="B97" i="28"/>
  <c r="Y97" i="28"/>
  <c r="Q97" i="28"/>
  <c r="I97" i="28"/>
  <c r="X97" i="28"/>
  <c r="P97" i="28"/>
  <c r="H97" i="28"/>
  <c r="U97" i="28"/>
  <c r="E97" i="28"/>
  <c r="M97" i="28"/>
  <c r="T97" i="28"/>
  <c r="D97" i="28"/>
  <c r="L97" i="28"/>
  <c r="W338" i="28"/>
  <c r="S338" i="28"/>
  <c r="O338" i="28"/>
  <c r="K338" i="28"/>
  <c r="G338" i="28"/>
  <c r="C338" i="28"/>
  <c r="V338" i="28"/>
  <c r="R338" i="28"/>
  <c r="N338" i="28"/>
  <c r="J338" i="28"/>
  <c r="F338" i="28"/>
  <c r="B338" i="28"/>
  <c r="U338" i="28"/>
  <c r="M338" i="28"/>
  <c r="E338" i="28"/>
  <c r="Q338" i="28"/>
  <c r="X338" i="28"/>
  <c r="H338" i="28"/>
  <c r="T338" i="28"/>
  <c r="L338" i="28"/>
  <c r="D338" i="28"/>
  <c r="Y338" i="28"/>
  <c r="I338" i="28"/>
  <c r="P338" i="28"/>
  <c r="W405" i="21"/>
  <c r="S405" i="21"/>
  <c r="O405" i="21"/>
  <c r="K405" i="21"/>
  <c r="G405" i="21"/>
  <c r="C405" i="21"/>
  <c r="V405" i="21"/>
  <c r="R405" i="21"/>
  <c r="N405" i="21"/>
  <c r="J405" i="21"/>
  <c r="F405" i="21"/>
  <c r="B405" i="21"/>
  <c r="U405" i="21"/>
  <c r="M405" i="21"/>
  <c r="E405" i="21"/>
  <c r="Y405" i="21"/>
  <c r="I405" i="21"/>
  <c r="P405" i="21"/>
  <c r="T405" i="21"/>
  <c r="L405" i="21"/>
  <c r="D405" i="21"/>
  <c r="Q405" i="21"/>
  <c r="X405" i="21"/>
  <c r="H405" i="21"/>
  <c r="Y95" i="21"/>
  <c r="U95" i="21"/>
  <c r="Q95" i="21"/>
  <c r="M95" i="21"/>
  <c r="I95" i="21"/>
  <c r="E95" i="21"/>
  <c r="X95" i="21"/>
  <c r="T95" i="21"/>
  <c r="P95" i="21"/>
  <c r="L95" i="21"/>
  <c r="H95" i="21"/>
  <c r="D95" i="21"/>
  <c r="S95" i="21"/>
  <c r="K95" i="21"/>
  <c r="C95" i="21"/>
  <c r="R95" i="21"/>
  <c r="J95" i="21"/>
  <c r="B95" i="21"/>
  <c r="O95" i="21"/>
  <c r="N95" i="21"/>
  <c r="G95" i="21"/>
  <c r="W95" i="21"/>
  <c r="F95" i="21"/>
  <c r="V95" i="21"/>
  <c r="V132" i="19"/>
  <c r="R132" i="19"/>
  <c r="N132" i="19"/>
  <c r="J132" i="19"/>
  <c r="F132" i="19"/>
  <c r="B132" i="19"/>
  <c r="X132" i="19"/>
  <c r="T132" i="19"/>
  <c r="P132" i="19"/>
  <c r="L132" i="19"/>
  <c r="H132" i="19"/>
  <c r="D132" i="19"/>
  <c r="Y132" i="19"/>
  <c r="Q132" i="19"/>
  <c r="I132" i="19"/>
  <c r="U132" i="19"/>
  <c r="M132" i="19"/>
  <c r="E132" i="19"/>
  <c r="K132" i="19"/>
  <c r="W132" i="19"/>
  <c r="G132" i="19"/>
  <c r="S132" i="19"/>
  <c r="C132" i="19"/>
  <c r="O132" i="19"/>
  <c r="X97" i="19"/>
  <c r="T97" i="19"/>
  <c r="P97" i="19"/>
  <c r="L97" i="19"/>
  <c r="H97" i="19"/>
  <c r="D97" i="19"/>
  <c r="V97" i="19"/>
  <c r="R97" i="19"/>
  <c r="N97" i="19"/>
  <c r="J97" i="19"/>
  <c r="F97" i="19"/>
  <c r="B97" i="19"/>
  <c r="Y97" i="19"/>
  <c r="Q97" i="19"/>
  <c r="I97" i="19"/>
  <c r="W97" i="19"/>
  <c r="O97" i="19"/>
  <c r="G97" i="19"/>
  <c r="U97" i="19"/>
  <c r="M97" i="19"/>
  <c r="E97" i="19"/>
  <c r="S97" i="19"/>
  <c r="K97" i="19"/>
  <c r="C97" i="19"/>
  <c r="W269" i="28"/>
  <c r="S269" i="28"/>
  <c r="O269" i="28"/>
  <c r="K269" i="28"/>
  <c r="G269" i="28"/>
  <c r="C269" i="28"/>
  <c r="V269" i="28"/>
  <c r="R269" i="28"/>
  <c r="N269" i="28"/>
  <c r="J269" i="28"/>
  <c r="F269" i="28"/>
  <c r="B269" i="28"/>
  <c r="U269" i="28"/>
  <c r="M269" i="28"/>
  <c r="E269" i="28"/>
  <c r="Y269" i="28"/>
  <c r="I269" i="28"/>
  <c r="X269" i="28"/>
  <c r="H269" i="28"/>
  <c r="T269" i="28"/>
  <c r="L269" i="28"/>
  <c r="D269" i="28"/>
  <c r="Q269" i="28"/>
  <c r="P269" i="28"/>
  <c r="W372" i="28"/>
  <c r="S372" i="28"/>
  <c r="O372" i="28"/>
  <c r="K372" i="28"/>
  <c r="G372" i="28"/>
  <c r="C372" i="28"/>
  <c r="V372" i="28"/>
  <c r="R372" i="28"/>
  <c r="N372" i="28"/>
  <c r="J372" i="28"/>
  <c r="F372" i="28"/>
  <c r="B372" i="28"/>
  <c r="U372" i="28"/>
  <c r="M372" i="28"/>
  <c r="E372" i="28"/>
  <c r="Y372" i="28"/>
  <c r="I372" i="28"/>
  <c r="X372" i="28"/>
  <c r="H372" i="28"/>
  <c r="T372" i="28"/>
  <c r="L372" i="28"/>
  <c r="D372" i="28"/>
  <c r="Q372" i="28"/>
  <c r="P372"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V133" i="25"/>
  <c r="R133" i="25"/>
  <c r="N133" i="25"/>
  <c r="J133" i="25"/>
  <c r="F133" i="25"/>
  <c r="B133" i="25"/>
  <c r="Y133" i="25"/>
  <c r="U133" i="25"/>
  <c r="Q133" i="25"/>
  <c r="M133" i="25"/>
  <c r="I133" i="25"/>
  <c r="E133" i="25"/>
  <c r="X133" i="25"/>
  <c r="P133" i="25"/>
  <c r="H133" i="25"/>
  <c r="W133" i="25"/>
  <c r="O133" i="25"/>
  <c r="G133" i="25"/>
  <c r="L133" i="25"/>
  <c r="K133" i="25"/>
  <c r="D133" i="25"/>
  <c r="C133" i="25"/>
  <c r="T133" i="25"/>
  <c r="S133" i="25"/>
  <c r="A134" i="25"/>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33" i="19"/>
  <c r="R133" i="19"/>
  <c r="N133" i="19"/>
  <c r="J133" i="19"/>
  <c r="F133" i="19"/>
  <c r="B133" i="19"/>
  <c r="X133" i="19"/>
  <c r="T133" i="19"/>
  <c r="P133" i="19"/>
  <c r="L133" i="19"/>
  <c r="H133" i="19"/>
  <c r="D133" i="19"/>
  <c r="Y133" i="19"/>
  <c r="Q133" i="19"/>
  <c r="I133" i="19"/>
  <c r="U133" i="19"/>
  <c r="M133" i="19"/>
  <c r="E133" i="19"/>
  <c r="S133" i="19"/>
  <c r="C133" i="19"/>
  <c r="O133" i="19"/>
  <c r="K133" i="19"/>
  <c r="W133" i="19"/>
  <c r="G133" i="19"/>
  <c r="V62" i="25"/>
  <c r="R62" i="25"/>
  <c r="N62" i="25"/>
  <c r="J62" i="25"/>
  <c r="F62" i="25"/>
  <c r="B62" i="25"/>
  <c r="Y62" i="25"/>
  <c r="U62" i="25"/>
  <c r="Q62" i="25"/>
  <c r="M62" i="25"/>
  <c r="I62" i="25"/>
  <c r="E62" i="25"/>
  <c r="X62" i="25"/>
  <c r="P62" i="25"/>
  <c r="H62" i="25"/>
  <c r="W62" i="25"/>
  <c r="O62" i="25"/>
  <c r="G62" i="25"/>
  <c r="T62" i="25"/>
  <c r="D62" i="25"/>
  <c r="S62" i="25"/>
  <c r="C62" i="25"/>
  <c r="L62" i="25"/>
  <c r="K62" i="25"/>
  <c r="X98" i="19"/>
  <c r="T98" i="19"/>
  <c r="P98" i="19"/>
  <c r="L98" i="19"/>
  <c r="H98" i="19"/>
  <c r="D98" i="19"/>
  <c r="V98" i="19"/>
  <c r="R98" i="19"/>
  <c r="N98" i="19"/>
  <c r="J98" i="19"/>
  <c r="F98" i="19"/>
  <c r="B98" i="19"/>
  <c r="Y98" i="19"/>
  <c r="Q98" i="19"/>
  <c r="I98" i="19"/>
  <c r="W98" i="19"/>
  <c r="O98" i="19"/>
  <c r="G98" i="19"/>
  <c r="U98" i="19"/>
  <c r="M98" i="19"/>
  <c r="E98" i="19"/>
  <c r="S98" i="19"/>
  <c r="K98" i="19"/>
  <c r="C98" i="19"/>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V202" i="28"/>
  <c r="R202" i="28"/>
  <c r="N202" i="28"/>
  <c r="J202" i="28"/>
  <c r="F202" i="28"/>
  <c r="B202" i="28"/>
  <c r="W202" i="28"/>
  <c r="Q202" i="28"/>
  <c r="L202" i="28"/>
  <c r="G202" i="28"/>
  <c r="T202" i="28"/>
  <c r="M202" i="28"/>
  <c r="E202" i="28"/>
  <c r="Y202" i="28"/>
  <c r="S202" i="28"/>
  <c r="K202" i="28"/>
  <c r="D202" i="28"/>
  <c r="X202" i="28"/>
  <c r="I202" i="28"/>
  <c r="U202" i="28"/>
  <c r="H202" i="28"/>
  <c r="C202" i="28"/>
  <c r="P202" i="28"/>
  <c r="O202" i="28"/>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72" i="21"/>
  <c r="S372" i="21"/>
  <c r="O372" i="21"/>
  <c r="K372" i="21"/>
  <c r="G372" i="21"/>
  <c r="C372" i="21"/>
  <c r="V372" i="21"/>
  <c r="R372" i="21"/>
  <c r="N372" i="21"/>
  <c r="J372" i="21"/>
  <c r="F372" i="21"/>
  <c r="B372" i="21"/>
  <c r="U372" i="21"/>
  <c r="M372" i="21"/>
  <c r="E372" i="21"/>
  <c r="Q372" i="21"/>
  <c r="X372" i="21"/>
  <c r="H372" i="21"/>
  <c r="T372" i="21"/>
  <c r="L372" i="21"/>
  <c r="D372" i="21"/>
  <c r="Y372" i="21"/>
  <c r="I372" i="21"/>
  <c r="P372"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61" i="21"/>
  <c r="U61" i="21"/>
  <c r="Q61" i="21"/>
  <c r="M61" i="21"/>
  <c r="I61" i="21"/>
  <c r="E61" i="21"/>
  <c r="X61" i="21"/>
  <c r="T61" i="21"/>
  <c r="P61" i="21"/>
  <c r="L61" i="21"/>
  <c r="H61" i="21"/>
  <c r="D61" i="21"/>
  <c r="S61" i="21"/>
  <c r="K61" i="21"/>
  <c r="C61" i="21"/>
  <c r="R61" i="21"/>
  <c r="J61" i="21"/>
  <c r="B61" i="21"/>
  <c r="W61" i="21"/>
  <c r="G61" i="21"/>
  <c r="V61" i="21"/>
  <c r="F61" i="21"/>
  <c r="O61" i="21"/>
  <c r="N61" i="21"/>
  <c r="Y131" i="21"/>
  <c r="U131" i="21"/>
  <c r="Q131" i="21"/>
  <c r="M131" i="21"/>
  <c r="I131" i="21"/>
  <c r="E131" i="21"/>
  <c r="X131" i="21"/>
  <c r="T131" i="21"/>
  <c r="P131" i="21"/>
  <c r="L131" i="21"/>
  <c r="H131" i="21"/>
  <c r="D131" i="21"/>
  <c r="S131" i="21"/>
  <c r="K131" i="21"/>
  <c r="C131" i="21"/>
  <c r="R131" i="21"/>
  <c r="J131" i="21"/>
  <c r="B131" i="21"/>
  <c r="W131" i="21"/>
  <c r="G131" i="21"/>
  <c r="V131" i="21"/>
  <c r="F131" i="21"/>
  <c r="N131" i="21"/>
  <c r="O131" i="21"/>
  <c r="V98" i="25"/>
  <c r="R98" i="25"/>
  <c r="N98" i="25"/>
  <c r="J98" i="25"/>
  <c r="F98" i="25"/>
  <c r="B98" i="25"/>
  <c r="Y98" i="25"/>
  <c r="U98" i="25"/>
  <c r="Q98" i="25"/>
  <c r="M98" i="25"/>
  <c r="I98" i="25"/>
  <c r="E98" i="25"/>
  <c r="X98" i="25"/>
  <c r="P98" i="25"/>
  <c r="H98" i="25"/>
  <c r="W98" i="25"/>
  <c r="O98" i="25"/>
  <c r="G98" i="25"/>
  <c r="L98" i="25"/>
  <c r="K98" i="25"/>
  <c r="T98" i="25"/>
  <c r="S98" i="25"/>
  <c r="D98" i="25"/>
  <c r="C98" i="25"/>
  <c r="Y200" i="21"/>
  <c r="U200" i="21"/>
  <c r="Q200" i="21"/>
  <c r="M200" i="21"/>
  <c r="I200" i="21"/>
  <c r="E200" i="21"/>
  <c r="T200" i="21"/>
  <c r="O200" i="21"/>
  <c r="J200" i="21"/>
  <c r="D200" i="21"/>
  <c r="W200" i="21"/>
  <c r="R200" i="21"/>
  <c r="L200" i="21"/>
  <c r="G200" i="21"/>
  <c r="B200" i="21"/>
  <c r="X200" i="21"/>
  <c r="N200" i="21"/>
  <c r="C200" i="21"/>
  <c r="S200" i="21"/>
  <c r="H200" i="21"/>
  <c r="V200" i="21"/>
  <c r="P200" i="21"/>
  <c r="K200" i="21"/>
  <c r="F200" i="21"/>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8"/>
  <c r="S339" i="28"/>
  <c r="O339" i="28"/>
  <c r="K339" i="28"/>
  <c r="G339" i="28"/>
  <c r="C339" i="28"/>
  <c r="V339" i="28"/>
  <c r="R339" i="28"/>
  <c r="N339" i="28"/>
  <c r="J339" i="28"/>
  <c r="F339" i="28"/>
  <c r="B339" i="28"/>
  <c r="U339" i="28"/>
  <c r="M339" i="28"/>
  <c r="E339" i="28"/>
  <c r="Q339" i="28"/>
  <c r="I339" i="28"/>
  <c r="P339" i="28"/>
  <c r="T339" i="28"/>
  <c r="L339" i="28"/>
  <c r="D339" i="28"/>
  <c r="Y339" i="28"/>
  <c r="X339" i="28"/>
  <c r="H339" i="28"/>
  <c r="W98" i="28"/>
  <c r="S98" i="28"/>
  <c r="O98" i="28"/>
  <c r="K98" i="28"/>
  <c r="G98" i="28"/>
  <c r="C98" i="28"/>
  <c r="V98" i="28"/>
  <c r="R98" i="28"/>
  <c r="N98" i="28"/>
  <c r="J98" i="28"/>
  <c r="F98" i="28"/>
  <c r="B98" i="28"/>
  <c r="Y98" i="28"/>
  <c r="Q98" i="28"/>
  <c r="I98" i="28"/>
  <c r="X98" i="28"/>
  <c r="P98" i="28"/>
  <c r="H98" i="28"/>
  <c r="M98" i="28"/>
  <c r="U98" i="28"/>
  <c r="D98" i="28"/>
  <c r="L98" i="28"/>
  <c r="E98" i="28"/>
  <c r="T98" i="28"/>
  <c r="W304" i="21"/>
  <c r="S304" i="21"/>
  <c r="O304" i="21"/>
  <c r="K304" i="21"/>
  <c r="G304" i="21"/>
  <c r="C304" i="21"/>
  <c r="V304" i="21"/>
  <c r="R304" i="21"/>
  <c r="N304" i="21"/>
  <c r="J304" i="21"/>
  <c r="F304" i="21"/>
  <c r="B304" i="21"/>
  <c r="U304" i="21"/>
  <c r="M304" i="21"/>
  <c r="E304" i="21"/>
  <c r="Q304" i="21"/>
  <c r="T304" i="21"/>
  <c r="L304" i="21"/>
  <c r="D304" i="21"/>
  <c r="Y304" i="21"/>
  <c r="I304" i="21"/>
  <c r="P304" i="21"/>
  <c r="X304" i="21"/>
  <c r="H304" i="21"/>
  <c r="V135" i="25"/>
  <c r="R135" i="25"/>
  <c r="N135" i="25"/>
  <c r="J135" i="25"/>
  <c r="F135" i="25"/>
  <c r="B135" i="25"/>
  <c r="Y135" i="25"/>
  <c r="U135" i="25"/>
  <c r="Q135" i="25"/>
  <c r="M135" i="25"/>
  <c r="I135" i="25"/>
  <c r="E135" i="25"/>
  <c r="X135" i="25"/>
  <c r="P135" i="25"/>
  <c r="H135" i="25"/>
  <c r="W135" i="25"/>
  <c r="O135" i="25"/>
  <c r="G135" i="25"/>
  <c r="L135" i="25"/>
  <c r="K135" i="25"/>
  <c r="T135" i="25"/>
  <c r="S135" i="25"/>
  <c r="D135" i="25"/>
  <c r="C135" i="25"/>
  <c r="Y96" i="21"/>
  <c r="U96" i="21"/>
  <c r="Q96" i="21"/>
  <c r="M96" i="21"/>
  <c r="I96" i="21"/>
  <c r="E96" i="21"/>
  <c r="X96" i="21"/>
  <c r="T96" i="21"/>
  <c r="P96" i="21"/>
  <c r="L96" i="21"/>
  <c r="H96" i="21"/>
  <c r="D96" i="21"/>
  <c r="S96" i="21"/>
  <c r="K96" i="21"/>
  <c r="C96" i="21"/>
  <c r="R96" i="21"/>
  <c r="J96" i="21"/>
  <c r="B96" i="21"/>
  <c r="W96" i="21"/>
  <c r="G96" i="21"/>
  <c r="V96" i="21"/>
  <c r="F96" i="21"/>
  <c r="O96" i="21"/>
  <c r="N96" i="21"/>
  <c r="Y28" i="21"/>
  <c r="U28" i="21"/>
  <c r="Q28" i="21"/>
  <c r="M28" i="21"/>
  <c r="I28" i="21"/>
  <c r="E28" i="21"/>
  <c r="X28" i="21"/>
  <c r="T28" i="21"/>
  <c r="P28" i="21"/>
  <c r="L28" i="21"/>
  <c r="H28" i="21"/>
  <c r="D28" i="21"/>
  <c r="S28" i="21"/>
  <c r="K28" i="21"/>
  <c r="C28" i="21"/>
  <c r="R28" i="21"/>
  <c r="J28" i="21"/>
  <c r="B28" i="21"/>
  <c r="W28" i="21"/>
  <c r="G28" i="21"/>
  <c r="V28" i="21"/>
  <c r="F28" i="21"/>
  <c r="O28" i="21"/>
  <c r="N28" i="21"/>
  <c r="W269" i="21"/>
  <c r="S269" i="21"/>
  <c r="O269" i="21"/>
  <c r="K269" i="21"/>
  <c r="G269" i="21"/>
  <c r="C269" i="21"/>
  <c r="V269" i="21"/>
  <c r="R269" i="21"/>
  <c r="N269" i="21"/>
  <c r="J269" i="21"/>
  <c r="F269" i="21"/>
  <c r="B269" i="21"/>
  <c r="U269" i="21"/>
  <c r="M269" i="21"/>
  <c r="E269" i="21"/>
  <c r="Q269" i="21"/>
  <c r="I269" i="21"/>
  <c r="T269" i="21"/>
  <c r="L269" i="21"/>
  <c r="D269" i="21"/>
  <c r="Y269" i="21"/>
  <c r="P269" i="21"/>
  <c r="X269" i="21"/>
  <c r="H269" i="21"/>
  <c r="W63" i="28"/>
  <c r="S63" i="28"/>
  <c r="O63" i="28"/>
  <c r="K63" i="28"/>
  <c r="G63" i="28"/>
  <c r="C63" i="28"/>
  <c r="V63" i="28"/>
  <c r="R63" i="28"/>
  <c r="N63" i="28"/>
  <c r="J63" i="28"/>
  <c r="F63" i="28"/>
  <c r="B63" i="28"/>
  <c r="Y63" i="28"/>
  <c r="Q63" i="28"/>
  <c r="I63" i="28"/>
  <c r="X63" i="28"/>
  <c r="P63" i="28"/>
  <c r="H63" i="28"/>
  <c r="M63" i="28"/>
  <c r="U63" i="28"/>
  <c r="T63" i="28"/>
  <c r="L63" i="28"/>
  <c r="E63" i="28"/>
  <c r="D63" i="28"/>
  <c r="Y168" i="28"/>
  <c r="U168" i="28"/>
  <c r="Q168" i="28"/>
  <c r="M168" i="28"/>
  <c r="I168" i="28"/>
  <c r="E168" i="28"/>
  <c r="W168" i="28"/>
  <c r="S168" i="28"/>
  <c r="O168" i="28"/>
  <c r="K168" i="28"/>
  <c r="G168" i="28"/>
  <c r="C168" i="28"/>
  <c r="T168" i="28"/>
  <c r="L168" i="28"/>
  <c r="D168" i="28"/>
  <c r="R168" i="28"/>
  <c r="J168" i="28"/>
  <c r="B168" i="28"/>
  <c r="P168" i="28"/>
  <c r="X168" i="28"/>
  <c r="H168" i="28"/>
  <c r="N168" i="28"/>
  <c r="V168" i="28"/>
  <c r="F168" i="28"/>
  <c r="V407" i="28"/>
  <c r="R407" i="28"/>
  <c r="N407" i="28"/>
  <c r="J407" i="28"/>
  <c r="F407" i="28"/>
  <c r="B407" i="28"/>
  <c r="Y407" i="28"/>
  <c r="T407" i="28"/>
  <c r="O407" i="28"/>
  <c r="I407" i="28"/>
  <c r="D407" i="28"/>
  <c r="X407" i="28"/>
  <c r="S407" i="28"/>
  <c r="M407" i="28"/>
  <c r="H407" i="28"/>
  <c r="C407" i="28"/>
  <c r="Q407" i="28"/>
  <c r="G407" i="28"/>
  <c r="W407" i="28"/>
  <c r="U407" i="28"/>
  <c r="P407" i="28"/>
  <c r="E407" i="28"/>
  <c r="L407" i="28"/>
  <c r="K407"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X27" i="19"/>
  <c r="T27" i="19"/>
  <c r="P27" i="19"/>
  <c r="L27" i="19"/>
  <c r="H27" i="19"/>
  <c r="D27" i="19"/>
  <c r="V27" i="19"/>
  <c r="R27" i="19"/>
  <c r="N27" i="19"/>
  <c r="J27" i="19"/>
  <c r="F27" i="19"/>
  <c r="B27" i="19"/>
  <c r="Y27" i="19"/>
  <c r="Q27" i="19"/>
  <c r="I27" i="19"/>
  <c r="U27" i="19"/>
  <c r="M27" i="19"/>
  <c r="E27" i="19"/>
  <c r="S27" i="19"/>
  <c r="K27" i="19"/>
  <c r="C27" i="19"/>
  <c r="W27" i="19"/>
  <c r="O27" i="19"/>
  <c r="G27" i="19"/>
  <c r="W166" i="21"/>
  <c r="S166" i="21"/>
  <c r="O166" i="21"/>
  <c r="K166" i="21"/>
  <c r="G166" i="21"/>
  <c r="C166" i="21"/>
  <c r="V166" i="21"/>
  <c r="R166" i="21"/>
  <c r="N166" i="21"/>
  <c r="J166" i="21"/>
  <c r="F166" i="21"/>
  <c r="B166" i="21"/>
  <c r="Y166" i="21"/>
  <c r="Q166" i="21"/>
  <c r="I166" i="21"/>
  <c r="U166" i="21"/>
  <c r="M166" i="21"/>
  <c r="E166" i="21"/>
  <c r="P166" i="21"/>
  <c r="X166" i="21"/>
  <c r="H166" i="21"/>
  <c r="T166" i="21"/>
  <c r="L166" i="21"/>
  <c r="D166" i="21"/>
  <c r="X63" i="19"/>
  <c r="T63" i="19"/>
  <c r="P63" i="19"/>
  <c r="L63" i="19"/>
  <c r="H63" i="19"/>
  <c r="D63" i="19"/>
  <c r="V63" i="19"/>
  <c r="R63" i="19"/>
  <c r="N63" i="19"/>
  <c r="J63" i="19"/>
  <c r="F63" i="19"/>
  <c r="B63" i="19"/>
  <c r="Y63" i="19"/>
  <c r="Q63" i="19"/>
  <c r="I63" i="19"/>
  <c r="W63" i="19"/>
  <c r="O63" i="19"/>
  <c r="U63" i="19"/>
  <c r="M63" i="19"/>
  <c r="E63" i="19"/>
  <c r="S63" i="19"/>
  <c r="K63" i="19"/>
  <c r="C63" i="19"/>
  <c r="G63" i="19"/>
  <c r="W235" i="21"/>
  <c r="S235" i="21"/>
  <c r="O235" i="21"/>
  <c r="K235" i="21"/>
  <c r="G235" i="21"/>
  <c r="C235" i="21"/>
  <c r="V235" i="21"/>
  <c r="R235" i="21"/>
  <c r="N235" i="21"/>
  <c r="J235" i="21"/>
  <c r="F235" i="21"/>
  <c r="B235" i="21"/>
  <c r="U235" i="21"/>
  <c r="M235" i="21"/>
  <c r="E235" i="21"/>
  <c r="Y235" i="21"/>
  <c r="I235" i="21"/>
  <c r="T235" i="21"/>
  <c r="L235" i="21"/>
  <c r="D235" i="21"/>
  <c r="Q235" i="21"/>
  <c r="P235" i="21"/>
  <c r="X235" i="21"/>
  <c r="H235" i="21"/>
  <c r="W270" i="28"/>
  <c r="S270" i="28"/>
  <c r="O270" i="28"/>
  <c r="K270" i="28"/>
  <c r="G270" i="28"/>
  <c r="C270" i="28"/>
  <c r="V270" i="28"/>
  <c r="R270" i="28"/>
  <c r="N270" i="28"/>
  <c r="J270" i="28"/>
  <c r="F270" i="28"/>
  <c r="B270" i="28"/>
  <c r="U270" i="28"/>
  <c r="M270" i="28"/>
  <c r="E270" i="28"/>
  <c r="Q270" i="28"/>
  <c r="P270" i="28"/>
  <c r="T270" i="28"/>
  <c r="L270" i="28"/>
  <c r="D270" i="28"/>
  <c r="Y270" i="28"/>
  <c r="I270" i="28"/>
  <c r="X270" i="28"/>
  <c r="H270" i="28"/>
  <c r="W28" i="28"/>
  <c r="S28" i="28"/>
  <c r="O28" i="28"/>
  <c r="K28" i="28"/>
  <c r="G28" i="28"/>
  <c r="C28" i="28"/>
  <c r="V28" i="28"/>
  <c r="R28" i="28"/>
  <c r="N28" i="28"/>
  <c r="J28" i="28"/>
  <c r="F28" i="28"/>
  <c r="B28" i="28"/>
  <c r="Y28" i="28"/>
  <c r="Q28" i="28"/>
  <c r="I28" i="28"/>
  <c r="X28" i="28"/>
  <c r="P28" i="28"/>
  <c r="H28" i="28"/>
  <c r="M28" i="28"/>
  <c r="E28" i="28"/>
  <c r="T28" i="28"/>
  <c r="L28" i="28"/>
  <c r="U28" i="28"/>
  <c r="D28" i="28"/>
  <c r="W305" i="28"/>
  <c r="S305" i="28"/>
  <c r="O305" i="28"/>
  <c r="K305" i="28"/>
  <c r="G305" i="28"/>
  <c r="C305" i="28"/>
  <c r="V305" i="28"/>
  <c r="R305" i="28"/>
  <c r="N305" i="28"/>
  <c r="J305" i="28"/>
  <c r="F305" i="28"/>
  <c r="B305" i="28"/>
  <c r="U305" i="28"/>
  <c r="M305" i="28"/>
  <c r="E305" i="28"/>
  <c r="Q305" i="28"/>
  <c r="P305" i="28"/>
  <c r="T305" i="28"/>
  <c r="L305" i="28"/>
  <c r="D305" i="28"/>
  <c r="Y305" i="28"/>
  <c r="I305" i="28"/>
  <c r="X305" i="28"/>
  <c r="H305"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A373" i="2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Y29" i="21" l="1"/>
  <c r="U29" i="21"/>
  <c r="Q29" i="21"/>
  <c r="M29" i="21"/>
  <c r="I29" i="21"/>
  <c r="E29" i="21"/>
  <c r="X29" i="21"/>
  <c r="T29" i="21"/>
  <c r="P29" i="21"/>
  <c r="L29" i="21"/>
  <c r="H29" i="21"/>
  <c r="D29" i="21"/>
  <c r="S29" i="21"/>
  <c r="K29" i="21"/>
  <c r="C29" i="21"/>
  <c r="R29" i="21"/>
  <c r="J29" i="21"/>
  <c r="B29" i="21"/>
  <c r="O29" i="21"/>
  <c r="N29" i="21"/>
  <c r="G29" i="21"/>
  <c r="V29" i="21"/>
  <c r="F29" i="21"/>
  <c r="W29"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Y62" i="21"/>
  <c r="U62" i="21"/>
  <c r="Q62" i="21"/>
  <c r="M62" i="21"/>
  <c r="I62" i="21"/>
  <c r="E62" i="21"/>
  <c r="X62" i="21"/>
  <c r="T62" i="21"/>
  <c r="P62" i="21"/>
  <c r="L62" i="21"/>
  <c r="H62" i="21"/>
  <c r="D62" i="21"/>
  <c r="S62" i="21"/>
  <c r="K62" i="21"/>
  <c r="C62" i="21"/>
  <c r="R62" i="21"/>
  <c r="J62" i="21"/>
  <c r="B62" i="21"/>
  <c r="O62" i="21"/>
  <c r="N62" i="21"/>
  <c r="G62" i="21"/>
  <c r="W62" i="21"/>
  <c r="V62" i="21"/>
  <c r="F62" i="21"/>
  <c r="W236" i="21"/>
  <c r="S236" i="21"/>
  <c r="O236" i="21"/>
  <c r="K236" i="21"/>
  <c r="G236" i="21"/>
  <c r="C236" i="21"/>
  <c r="V236" i="21"/>
  <c r="R236" i="21"/>
  <c r="N236" i="21"/>
  <c r="J236" i="21"/>
  <c r="F236" i="21"/>
  <c r="B236" i="21"/>
  <c r="U236" i="21"/>
  <c r="M236" i="21"/>
  <c r="E236" i="21"/>
  <c r="Q236" i="21"/>
  <c r="T236" i="21"/>
  <c r="L236" i="21"/>
  <c r="D236" i="21"/>
  <c r="Y236" i="21"/>
  <c r="I236" i="21"/>
  <c r="X236" i="21"/>
  <c r="H236" i="21"/>
  <c r="P236" i="21"/>
  <c r="Y169" i="28"/>
  <c r="U169" i="28"/>
  <c r="Q169" i="28"/>
  <c r="M169" i="28"/>
  <c r="I169" i="28"/>
  <c r="E169" i="28"/>
  <c r="W169" i="28"/>
  <c r="S169" i="28"/>
  <c r="O169" i="28"/>
  <c r="K169" i="28"/>
  <c r="G169" i="28"/>
  <c r="C169" i="28"/>
  <c r="T169" i="28"/>
  <c r="L169" i="28"/>
  <c r="D169" i="28"/>
  <c r="R169" i="28"/>
  <c r="J169" i="28"/>
  <c r="B169" i="28"/>
  <c r="X169" i="28"/>
  <c r="H169" i="28"/>
  <c r="P169" i="28"/>
  <c r="V169" i="28"/>
  <c r="F169" i="28"/>
  <c r="N169" i="28"/>
  <c r="W29" i="28"/>
  <c r="S29" i="28"/>
  <c r="O29" i="28"/>
  <c r="K29" i="28"/>
  <c r="G29" i="28"/>
  <c r="C29" i="28"/>
  <c r="V29" i="28"/>
  <c r="R29" i="28"/>
  <c r="N29" i="28"/>
  <c r="J29" i="28"/>
  <c r="F29" i="28"/>
  <c r="B29" i="28"/>
  <c r="Y29" i="28"/>
  <c r="Q29" i="28"/>
  <c r="I29" i="28"/>
  <c r="X29" i="28"/>
  <c r="P29" i="28"/>
  <c r="H29" i="28"/>
  <c r="U29" i="28"/>
  <c r="E29" i="28"/>
  <c r="M29" i="28"/>
  <c r="T29" i="28"/>
  <c r="D29" i="28"/>
  <c r="L29" i="28"/>
  <c r="W64" i="28"/>
  <c r="S64" i="28"/>
  <c r="O64" i="28"/>
  <c r="K64" i="28"/>
  <c r="G64" i="28"/>
  <c r="C64" i="28"/>
  <c r="V64" i="28"/>
  <c r="R64" i="28"/>
  <c r="N64" i="28"/>
  <c r="J64" i="28"/>
  <c r="F64" i="28"/>
  <c r="B64" i="28"/>
  <c r="Y64" i="28"/>
  <c r="Q64" i="28"/>
  <c r="I64" i="28"/>
  <c r="X64" i="28"/>
  <c r="P64" i="28"/>
  <c r="H64" i="28"/>
  <c r="U64" i="28"/>
  <c r="E64" i="28"/>
  <c r="T64" i="28"/>
  <c r="D64" i="28"/>
  <c r="M64" i="28"/>
  <c r="L64"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134" i="19"/>
  <c r="R134" i="19"/>
  <c r="N134" i="19"/>
  <c r="J134" i="19"/>
  <c r="F134" i="19"/>
  <c r="B134" i="19"/>
  <c r="X134" i="19"/>
  <c r="T134" i="19"/>
  <c r="P134" i="19"/>
  <c r="L134" i="19"/>
  <c r="H134" i="19"/>
  <c r="D134" i="19"/>
  <c r="Y134" i="19"/>
  <c r="Q134" i="19"/>
  <c r="I134" i="19"/>
  <c r="U134" i="19"/>
  <c r="M134" i="19"/>
  <c r="E134" i="19"/>
  <c r="K134" i="19"/>
  <c r="W134" i="19"/>
  <c r="G134" i="19"/>
  <c r="S134" i="19"/>
  <c r="C134" i="19"/>
  <c r="O134" i="19"/>
  <c r="Y97" i="21"/>
  <c r="U97" i="21"/>
  <c r="Q97" i="21"/>
  <c r="M97" i="21"/>
  <c r="I97" i="21"/>
  <c r="E97" i="21"/>
  <c r="X97" i="21"/>
  <c r="T97" i="21"/>
  <c r="P97" i="21"/>
  <c r="L97" i="21"/>
  <c r="H97" i="21"/>
  <c r="D97" i="21"/>
  <c r="S97" i="21"/>
  <c r="K97" i="21"/>
  <c r="C97" i="21"/>
  <c r="R97" i="21"/>
  <c r="J97" i="21"/>
  <c r="B97" i="21"/>
  <c r="O97" i="21"/>
  <c r="N97" i="21"/>
  <c r="W97" i="21"/>
  <c r="F97" i="21"/>
  <c r="V97" i="21"/>
  <c r="G97" i="21"/>
  <c r="V63" i="25"/>
  <c r="R63" i="25"/>
  <c r="N63" i="25"/>
  <c r="J63" i="25"/>
  <c r="F63" i="25"/>
  <c r="B63" i="25"/>
  <c r="Y63" i="25"/>
  <c r="U63" i="25"/>
  <c r="Q63" i="25"/>
  <c r="M63" i="25"/>
  <c r="I63" i="25"/>
  <c r="E63" i="25"/>
  <c r="X63" i="25"/>
  <c r="P63" i="25"/>
  <c r="H63" i="25"/>
  <c r="W63" i="25"/>
  <c r="O63" i="25"/>
  <c r="G63" i="25"/>
  <c r="L63" i="25"/>
  <c r="K63" i="25"/>
  <c r="D63" i="25"/>
  <c r="C63" i="25"/>
  <c r="T63" i="25"/>
  <c r="S63" i="25"/>
  <c r="X99" i="19"/>
  <c r="T99" i="19"/>
  <c r="P99" i="19"/>
  <c r="V99" i="19"/>
  <c r="Q99" i="19"/>
  <c r="L99" i="19"/>
  <c r="H99" i="19"/>
  <c r="D99" i="19"/>
  <c r="Y99" i="19"/>
  <c r="S99" i="19"/>
  <c r="N99" i="19"/>
  <c r="J99" i="19"/>
  <c r="F99" i="19"/>
  <c r="B99" i="19"/>
  <c r="R99" i="19"/>
  <c r="I99" i="19"/>
  <c r="O99" i="19"/>
  <c r="G99" i="19"/>
  <c r="W99" i="19"/>
  <c r="M99" i="19"/>
  <c r="E99" i="19"/>
  <c r="U99" i="19"/>
  <c r="K99" i="19"/>
  <c r="C99" i="19"/>
  <c r="W306" i="28"/>
  <c r="S306" i="28"/>
  <c r="O306" i="28"/>
  <c r="K306" i="28"/>
  <c r="G306" i="28"/>
  <c r="C306" i="28"/>
  <c r="V306" i="28"/>
  <c r="R306" i="28"/>
  <c r="N306" i="28"/>
  <c r="J306" i="28"/>
  <c r="F306" i="28"/>
  <c r="B306" i="28"/>
  <c r="U306" i="28"/>
  <c r="M306" i="28"/>
  <c r="E306" i="28"/>
  <c r="I306" i="28"/>
  <c r="X306" i="28"/>
  <c r="H306" i="28"/>
  <c r="T306" i="28"/>
  <c r="L306" i="28"/>
  <c r="D306" i="28"/>
  <c r="Y306" i="28"/>
  <c r="Q306" i="28"/>
  <c r="P306"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V408" i="28"/>
  <c r="R408" i="28"/>
  <c r="N408" i="28"/>
  <c r="J408" i="28"/>
  <c r="F408" i="28"/>
  <c r="B408" i="28"/>
  <c r="W408" i="28"/>
  <c r="Q408" i="28"/>
  <c r="L408" i="28"/>
  <c r="G408" i="28"/>
  <c r="U408" i="28"/>
  <c r="P408" i="28"/>
  <c r="K408" i="28"/>
  <c r="E408" i="28"/>
  <c r="Y408" i="28"/>
  <c r="O408" i="28"/>
  <c r="D408" i="28"/>
  <c r="T408" i="28"/>
  <c r="S408" i="28"/>
  <c r="X408" i="28"/>
  <c r="M408" i="28"/>
  <c r="C408" i="28"/>
  <c r="I408" i="28"/>
  <c r="H408"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X28" i="19"/>
  <c r="T28" i="19"/>
  <c r="P28" i="19"/>
  <c r="L28" i="19"/>
  <c r="H28" i="19"/>
  <c r="D28" i="19"/>
  <c r="V28" i="19"/>
  <c r="R28" i="19"/>
  <c r="N28" i="19"/>
  <c r="J28" i="19"/>
  <c r="F28" i="19"/>
  <c r="B28" i="19"/>
  <c r="Y28" i="19"/>
  <c r="Q28" i="19"/>
  <c r="I28" i="19"/>
  <c r="U28" i="19"/>
  <c r="M28" i="19"/>
  <c r="E28" i="19"/>
  <c r="S28" i="19"/>
  <c r="K28" i="19"/>
  <c r="C28" i="19"/>
  <c r="G28" i="19"/>
  <c r="W28" i="19"/>
  <c r="O28" i="19"/>
  <c r="Y132" i="21"/>
  <c r="U132" i="21"/>
  <c r="Q132" i="21"/>
  <c r="M132" i="21"/>
  <c r="I132" i="21"/>
  <c r="E132" i="21"/>
  <c r="X132" i="21"/>
  <c r="T132" i="21"/>
  <c r="P132" i="21"/>
  <c r="L132" i="21"/>
  <c r="H132" i="21"/>
  <c r="D132" i="21"/>
  <c r="S132" i="21"/>
  <c r="K132" i="21"/>
  <c r="C132" i="21"/>
  <c r="R132" i="21"/>
  <c r="J132" i="21"/>
  <c r="B132" i="21"/>
  <c r="O132" i="21"/>
  <c r="N132" i="21"/>
  <c r="G132" i="21"/>
  <c r="W132" i="21"/>
  <c r="F132" i="21"/>
  <c r="V132" i="21"/>
  <c r="W167" i="21"/>
  <c r="S167" i="21"/>
  <c r="O167" i="21"/>
  <c r="K167" i="21"/>
  <c r="G167" i="21"/>
  <c r="C167" i="21"/>
  <c r="V167" i="21"/>
  <c r="R167" i="21"/>
  <c r="N167" i="21"/>
  <c r="J167" i="21"/>
  <c r="F167" i="21"/>
  <c r="B167" i="21"/>
  <c r="Y167" i="21"/>
  <c r="Q167" i="21"/>
  <c r="I167" i="21"/>
  <c r="U167" i="21"/>
  <c r="M167" i="21"/>
  <c r="E167" i="21"/>
  <c r="X167" i="21"/>
  <c r="H167" i="21"/>
  <c r="P167" i="21"/>
  <c r="T167" i="21"/>
  <c r="L167" i="21"/>
  <c r="D167" i="21"/>
  <c r="Y201" i="21"/>
  <c r="U201" i="21"/>
  <c r="Q201" i="21"/>
  <c r="M201" i="21"/>
  <c r="I201" i="21"/>
  <c r="E201" i="21"/>
  <c r="W201" i="21"/>
  <c r="R201" i="21"/>
  <c r="L201" i="21"/>
  <c r="G201" i="21"/>
  <c r="B201" i="21"/>
  <c r="T201" i="21"/>
  <c r="O201" i="21"/>
  <c r="J201" i="21"/>
  <c r="D201" i="21"/>
  <c r="V201" i="21"/>
  <c r="K201" i="21"/>
  <c r="P201" i="21"/>
  <c r="F201" i="21"/>
  <c r="S201" i="21"/>
  <c r="N201" i="21"/>
  <c r="H201" i="21"/>
  <c r="X201" i="21"/>
  <c r="C201" i="21"/>
  <c r="W99" i="28"/>
  <c r="S99" i="28"/>
  <c r="O99" i="28"/>
  <c r="K99" i="28"/>
  <c r="G99" i="28"/>
  <c r="C99" i="28"/>
  <c r="V99" i="28"/>
  <c r="R99" i="28"/>
  <c r="N99" i="28"/>
  <c r="J99" i="28"/>
  <c r="F99" i="28"/>
  <c r="B99" i="28"/>
  <c r="Y99" i="28"/>
  <c r="Q99" i="28"/>
  <c r="I99" i="28"/>
  <c r="X99" i="28"/>
  <c r="P99" i="28"/>
  <c r="H99" i="28"/>
  <c r="U99" i="28"/>
  <c r="E99" i="28"/>
  <c r="L99" i="28"/>
  <c r="T99" i="28"/>
  <c r="D99" i="28"/>
  <c r="M99" i="28"/>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V203" i="28"/>
  <c r="R203" i="28"/>
  <c r="N203" i="28"/>
  <c r="J203" i="28"/>
  <c r="F203" i="28"/>
  <c r="B203" i="28"/>
  <c r="Y203" i="28"/>
  <c r="T203" i="28"/>
  <c r="O203" i="28"/>
  <c r="I203" i="28"/>
  <c r="D203" i="28"/>
  <c r="X203" i="28"/>
  <c r="Q203" i="28"/>
  <c r="K203" i="28"/>
  <c r="C203" i="28"/>
  <c r="W203" i="28"/>
  <c r="P203" i="28"/>
  <c r="H203" i="28"/>
  <c r="M203" i="28"/>
  <c r="L203" i="28"/>
  <c r="G203" i="28"/>
  <c r="U203" i="28"/>
  <c r="E203" i="28"/>
  <c r="S203" i="28"/>
  <c r="W407" i="21"/>
  <c r="S407" i="21"/>
  <c r="O407" i="21"/>
  <c r="K407" i="21"/>
  <c r="G407" i="21"/>
  <c r="C407" i="21"/>
  <c r="V407" i="21"/>
  <c r="R407" i="21"/>
  <c r="N407" i="21"/>
  <c r="J407" i="21"/>
  <c r="F407" i="21"/>
  <c r="B407" i="21"/>
  <c r="U407" i="21"/>
  <c r="M407" i="21"/>
  <c r="E407" i="21"/>
  <c r="Y407" i="21"/>
  <c r="I407" i="21"/>
  <c r="P407" i="21"/>
  <c r="T407" i="21"/>
  <c r="L407" i="21"/>
  <c r="D407" i="21"/>
  <c r="Q407" i="21"/>
  <c r="X407" i="21"/>
  <c r="H407" i="21"/>
  <c r="V99" i="25"/>
  <c r="R99" i="25"/>
  <c r="N99" i="25"/>
  <c r="J99" i="25"/>
  <c r="F99" i="25"/>
  <c r="B99" i="25"/>
  <c r="Y99" i="25"/>
  <c r="U99" i="25"/>
  <c r="Q99" i="25"/>
  <c r="M99" i="25"/>
  <c r="I99" i="25"/>
  <c r="E99" i="25"/>
  <c r="X99" i="25"/>
  <c r="P99" i="25"/>
  <c r="H99" i="25"/>
  <c r="W99" i="25"/>
  <c r="O99" i="25"/>
  <c r="G99" i="25"/>
  <c r="T99" i="25"/>
  <c r="D99" i="25"/>
  <c r="S99" i="25"/>
  <c r="C99" i="25"/>
  <c r="L99" i="25"/>
  <c r="K99" i="25"/>
  <c r="V27" i="25"/>
  <c r="R27" i="25"/>
  <c r="N27" i="25"/>
  <c r="J27" i="25"/>
  <c r="F27" i="25"/>
  <c r="B27" i="25"/>
  <c r="Y27" i="25"/>
  <c r="U27" i="25"/>
  <c r="Q27" i="25"/>
  <c r="M27" i="25"/>
  <c r="I27" i="25"/>
  <c r="E27" i="25"/>
  <c r="X27" i="25"/>
  <c r="P27" i="25"/>
  <c r="H27" i="25"/>
  <c r="W27" i="25"/>
  <c r="O27" i="25"/>
  <c r="G27" i="25"/>
  <c r="T27" i="25"/>
  <c r="D27" i="25"/>
  <c r="S27" i="25"/>
  <c r="C27" i="25"/>
  <c r="L27" i="25"/>
  <c r="K27" i="25"/>
  <c r="X64" i="19"/>
  <c r="T64" i="19"/>
  <c r="P64" i="19"/>
  <c r="L64" i="19"/>
  <c r="H64" i="19"/>
  <c r="D64" i="19"/>
  <c r="V64" i="19"/>
  <c r="R64" i="19"/>
  <c r="N64" i="19"/>
  <c r="J64" i="19"/>
  <c r="F64" i="19"/>
  <c r="B64" i="19"/>
  <c r="Y64" i="19"/>
  <c r="Q64" i="19"/>
  <c r="I64" i="19"/>
  <c r="W64" i="19"/>
  <c r="O64" i="19"/>
  <c r="G64" i="19"/>
  <c r="U64" i="19"/>
  <c r="M64" i="19"/>
  <c r="E64" i="19"/>
  <c r="S64" i="19"/>
  <c r="K64" i="19"/>
  <c r="C64" i="19"/>
  <c r="W270" i="21"/>
  <c r="S270" i="21"/>
  <c r="O270" i="21"/>
  <c r="K270" i="21"/>
  <c r="G270" i="21"/>
  <c r="C270" i="21"/>
  <c r="V270" i="21"/>
  <c r="R270" i="21"/>
  <c r="N270" i="21"/>
  <c r="J270" i="21"/>
  <c r="F270" i="21"/>
  <c r="B270" i="21"/>
  <c r="U270" i="21"/>
  <c r="M270" i="21"/>
  <c r="E270" i="21"/>
  <c r="Y270" i="21"/>
  <c r="I270" i="21"/>
  <c r="T270" i="21"/>
  <c r="L270" i="21"/>
  <c r="D270" i="21"/>
  <c r="Q270" i="21"/>
  <c r="H270" i="21"/>
  <c r="X270" i="21"/>
  <c r="P270" i="21"/>
  <c r="W271" i="28"/>
  <c r="S271" i="28"/>
  <c r="O271" i="28"/>
  <c r="K271" i="28"/>
  <c r="G271" i="28"/>
  <c r="C271" i="28"/>
  <c r="V271" i="28"/>
  <c r="R271" i="28"/>
  <c r="N271" i="28"/>
  <c r="J271" i="28"/>
  <c r="F271" i="28"/>
  <c r="B271" i="28"/>
  <c r="U271" i="28"/>
  <c r="M271" i="28"/>
  <c r="E271" i="28"/>
  <c r="Q271" i="28"/>
  <c r="I271" i="28"/>
  <c r="X271" i="28"/>
  <c r="H271" i="28"/>
  <c r="T271" i="28"/>
  <c r="L271" i="28"/>
  <c r="D271" i="28"/>
  <c r="Y271" i="28"/>
  <c r="P271" i="28"/>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Y134" i="28"/>
  <c r="U134" i="28"/>
  <c r="Q134" i="28"/>
  <c r="M134" i="28"/>
  <c r="I134" i="28"/>
  <c r="E134" i="28"/>
  <c r="X134" i="28"/>
  <c r="T134" i="28"/>
  <c r="P134" i="28"/>
  <c r="L134" i="28"/>
  <c r="H134" i="28"/>
  <c r="D134" i="28"/>
  <c r="S134" i="28"/>
  <c r="K134" i="28"/>
  <c r="C134" i="28"/>
  <c r="R134" i="28"/>
  <c r="J134" i="28"/>
  <c r="B134" i="28"/>
  <c r="O134" i="28"/>
  <c r="N134" i="28"/>
  <c r="W134" i="28"/>
  <c r="G134" i="28"/>
  <c r="V134" i="28"/>
  <c r="F134" i="28"/>
  <c r="W373" i="21"/>
  <c r="S373" i="21"/>
  <c r="O373" i="21"/>
  <c r="K373" i="21"/>
  <c r="G373" i="21"/>
  <c r="C373" i="21"/>
  <c r="V373" i="21"/>
  <c r="R373" i="21"/>
  <c r="N373" i="21"/>
  <c r="J373" i="21"/>
  <c r="F373" i="21"/>
  <c r="B373" i="21"/>
  <c r="U373" i="21"/>
  <c r="M373" i="21"/>
  <c r="E373" i="21"/>
  <c r="Y373" i="21"/>
  <c r="I373" i="21"/>
  <c r="P373" i="21"/>
  <c r="T373" i="21"/>
  <c r="L373" i="21"/>
  <c r="D373" i="21"/>
  <c r="Q373" i="21"/>
  <c r="X373" i="21"/>
  <c r="H373" i="21"/>
  <c r="A340" i="2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Y63" i="21" l="1"/>
  <c r="U63" i="21"/>
  <c r="Q63" i="21"/>
  <c r="M63" i="21"/>
  <c r="I63" i="21"/>
  <c r="E63" i="21"/>
  <c r="X63" i="21"/>
  <c r="T63" i="21"/>
  <c r="P63" i="21"/>
  <c r="L63" i="21"/>
  <c r="H63" i="21"/>
  <c r="D63" i="21"/>
  <c r="S63" i="21"/>
  <c r="K63" i="21"/>
  <c r="C63" i="21"/>
  <c r="R63" i="21"/>
  <c r="J63" i="21"/>
  <c r="B63" i="21"/>
  <c r="W63" i="21"/>
  <c r="G63" i="21"/>
  <c r="V63" i="21"/>
  <c r="F63" i="21"/>
  <c r="O63" i="21"/>
  <c r="N63" i="21"/>
  <c r="V64" i="25"/>
  <c r="R64" i="25"/>
  <c r="N64" i="25"/>
  <c r="J64" i="25"/>
  <c r="F64" i="25"/>
  <c r="B64" i="25"/>
  <c r="Y64" i="25"/>
  <c r="U64" i="25"/>
  <c r="Q64" i="25"/>
  <c r="M64" i="25"/>
  <c r="I64" i="25"/>
  <c r="E64" i="25"/>
  <c r="X64" i="25"/>
  <c r="P64" i="25"/>
  <c r="H64" i="25"/>
  <c r="W64" i="25"/>
  <c r="O64" i="25"/>
  <c r="G64" i="25"/>
  <c r="T64" i="25"/>
  <c r="D64" i="25"/>
  <c r="S64" i="25"/>
  <c r="C64" i="25"/>
  <c r="L64" i="25"/>
  <c r="K64" i="25"/>
  <c r="V28" i="25"/>
  <c r="R28" i="25"/>
  <c r="N28" i="25"/>
  <c r="J28" i="25"/>
  <c r="F28" i="25"/>
  <c r="B28" i="25"/>
  <c r="Y28" i="25"/>
  <c r="U28" i="25"/>
  <c r="Q28" i="25"/>
  <c r="M28" i="25"/>
  <c r="I28" i="25"/>
  <c r="E28" i="25"/>
  <c r="X28" i="25"/>
  <c r="P28" i="25"/>
  <c r="H28" i="25"/>
  <c r="W28" i="25"/>
  <c r="O28" i="25"/>
  <c r="G28" i="25"/>
  <c r="L28" i="25"/>
  <c r="K28" i="25"/>
  <c r="T28" i="25"/>
  <c r="S28" i="25"/>
  <c r="D28" i="25"/>
  <c r="C28" i="25"/>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V204" i="28"/>
  <c r="R204" i="28"/>
  <c r="N204" i="28"/>
  <c r="J204" i="28"/>
  <c r="F204" i="28"/>
  <c r="B204" i="28"/>
  <c r="W204" i="28"/>
  <c r="Q204" i="28"/>
  <c r="L204" i="28"/>
  <c r="G204" i="28"/>
  <c r="U204" i="28"/>
  <c r="O204" i="28"/>
  <c r="H204" i="28"/>
  <c r="T204" i="28"/>
  <c r="M204" i="28"/>
  <c r="E204" i="28"/>
  <c r="S204" i="28"/>
  <c r="D204" i="28"/>
  <c r="P204" i="28"/>
  <c r="C204" i="28"/>
  <c r="K204" i="28"/>
  <c r="Y204" i="28"/>
  <c r="I204" i="28"/>
  <c r="X204"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Y135" i="28"/>
  <c r="U135" i="28"/>
  <c r="Q135" i="28"/>
  <c r="M135" i="28"/>
  <c r="I135" i="28"/>
  <c r="E135" i="28"/>
  <c r="X135" i="28"/>
  <c r="T135" i="28"/>
  <c r="P135" i="28"/>
  <c r="L135" i="28"/>
  <c r="H135" i="28"/>
  <c r="D135" i="28"/>
  <c r="S135" i="28"/>
  <c r="K135" i="28"/>
  <c r="C135" i="28"/>
  <c r="R135" i="28"/>
  <c r="J135" i="28"/>
  <c r="B135" i="28"/>
  <c r="W135" i="28"/>
  <c r="G135" i="28"/>
  <c r="V135" i="28"/>
  <c r="F135" i="28"/>
  <c r="N135" i="28"/>
  <c r="O135" i="28"/>
  <c r="W374" i="21"/>
  <c r="S374" i="21"/>
  <c r="O374" i="21"/>
  <c r="K374" i="21"/>
  <c r="G374" i="21"/>
  <c r="C374" i="21"/>
  <c r="V374" i="21"/>
  <c r="R374" i="21"/>
  <c r="N374" i="21"/>
  <c r="J374" i="21"/>
  <c r="F374" i="21"/>
  <c r="B374" i="21"/>
  <c r="U374" i="21"/>
  <c r="M374" i="21"/>
  <c r="E374" i="21"/>
  <c r="Q374" i="21"/>
  <c r="X374" i="21"/>
  <c r="H374" i="21"/>
  <c r="T374" i="21"/>
  <c r="L374" i="21"/>
  <c r="D374" i="21"/>
  <c r="Y374" i="21"/>
  <c r="I374" i="21"/>
  <c r="P374" i="21"/>
  <c r="W168" i="21"/>
  <c r="S168" i="21"/>
  <c r="O168" i="21"/>
  <c r="K168" i="21"/>
  <c r="G168" i="21"/>
  <c r="C168" i="21"/>
  <c r="V168" i="21"/>
  <c r="R168" i="21"/>
  <c r="N168" i="21"/>
  <c r="J168" i="21"/>
  <c r="F168" i="21"/>
  <c r="B168" i="21"/>
  <c r="Y168" i="21"/>
  <c r="Q168" i="21"/>
  <c r="I168" i="21"/>
  <c r="U168" i="21"/>
  <c r="M168" i="21"/>
  <c r="E168" i="21"/>
  <c r="P168" i="21"/>
  <c r="X168" i="21"/>
  <c r="H168" i="21"/>
  <c r="D168" i="21"/>
  <c r="T168" i="21"/>
  <c r="L168"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V137" i="25"/>
  <c r="R137" i="25"/>
  <c r="N137" i="25"/>
  <c r="J137" i="25"/>
  <c r="F137" i="25"/>
  <c r="B137" i="25"/>
  <c r="Y137" i="25"/>
  <c r="U137" i="25"/>
  <c r="Q137" i="25"/>
  <c r="M137" i="25"/>
  <c r="I137" i="25"/>
  <c r="E137" i="25"/>
  <c r="X137" i="25"/>
  <c r="P137" i="25"/>
  <c r="H137" i="25"/>
  <c r="W137" i="25"/>
  <c r="O137" i="25"/>
  <c r="G137" i="25"/>
  <c r="L137" i="25"/>
  <c r="K137" i="25"/>
  <c r="D137" i="25"/>
  <c r="C137" i="25"/>
  <c r="S137" i="25"/>
  <c r="T137" i="25"/>
  <c r="Y202" i="21"/>
  <c r="U202" i="21"/>
  <c r="Q202" i="21"/>
  <c r="M202" i="21"/>
  <c r="I202" i="21"/>
  <c r="E202" i="21"/>
  <c r="T202" i="21"/>
  <c r="O202" i="21"/>
  <c r="J202" i="21"/>
  <c r="D202" i="21"/>
  <c r="W202" i="21"/>
  <c r="R202" i="21"/>
  <c r="L202" i="21"/>
  <c r="G202" i="21"/>
  <c r="B202" i="21"/>
  <c r="S202" i="21"/>
  <c r="H202" i="21"/>
  <c r="X202" i="21"/>
  <c r="N202" i="21"/>
  <c r="C202" i="21"/>
  <c r="P202" i="21"/>
  <c r="K202" i="21"/>
  <c r="F202" i="21"/>
  <c r="V202"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65" i="28"/>
  <c r="S65" i="28"/>
  <c r="O65" i="28"/>
  <c r="K65" i="28"/>
  <c r="G65" i="28"/>
  <c r="C65" i="28"/>
  <c r="V65" i="28"/>
  <c r="R65" i="28"/>
  <c r="N65" i="28"/>
  <c r="J65" i="28"/>
  <c r="F65" i="28"/>
  <c r="B65" i="28"/>
  <c r="Y65" i="28"/>
  <c r="Q65" i="28"/>
  <c r="I65" i="28"/>
  <c r="X65" i="28"/>
  <c r="P65" i="28"/>
  <c r="H65" i="28"/>
  <c r="M65" i="28"/>
  <c r="E65" i="28"/>
  <c r="D65" i="28"/>
  <c r="L65" i="28"/>
  <c r="U65" i="28"/>
  <c r="T65" i="28"/>
  <c r="W306" i="21"/>
  <c r="S306" i="21"/>
  <c r="O306" i="21"/>
  <c r="K306" i="21"/>
  <c r="G306" i="21"/>
  <c r="C306" i="21"/>
  <c r="V306" i="21"/>
  <c r="R306" i="21"/>
  <c r="N306" i="21"/>
  <c r="J306" i="21"/>
  <c r="F306" i="21"/>
  <c r="B306" i="21"/>
  <c r="U306" i="21"/>
  <c r="M306" i="21"/>
  <c r="E306" i="21"/>
  <c r="Y306" i="21"/>
  <c r="T306" i="21"/>
  <c r="L306" i="21"/>
  <c r="D306" i="21"/>
  <c r="Q306" i="21"/>
  <c r="I306" i="21"/>
  <c r="X306" i="21"/>
  <c r="P306" i="21"/>
  <c r="H306" i="21"/>
  <c r="V100" i="25"/>
  <c r="R100" i="25"/>
  <c r="N100" i="25"/>
  <c r="J100" i="25"/>
  <c r="F100" i="25"/>
  <c r="B100" i="25"/>
  <c r="Y100" i="25"/>
  <c r="U100" i="25"/>
  <c r="Q100" i="25"/>
  <c r="M100" i="25"/>
  <c r="I100" i="25"/>
  <c r="E100" i="25"/>
  <c r="X100" i="25"/>
  <c r="P100" i="25"/>
  <c r="H100" i="25"/>
  <c r="W100" i="25"/>
  <c r="O100" i="25"/>
  <c r="G100" i="25"/>
  <c r="L100" i="25"/>
  <c r="K100" i="25"/>
  <c r="D100" i="25"/>
  <c r="C100" i="25"/>
  <c r="S100" i="25"/>
  <c r="T100"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71" i="21"/>
  <c r="S271" i="21"/>
  <c r="O271" i="21"/>
  <c r="K271" i="21"/>
  <c r="G271" i="21"/>
  <c r="C271" i="21"/>
  <c r="V271" i="21"/>
  <c r="R271" i="21"/>
  <c r="N271" i="21"/>
  <c r="J271" i="21"/>
  <c r="F271" i="21"/>
  <c r="B271" i="21"/>
  <c r="U271" i="21"/>
  <c r="M271" i="21"/>
  <c r="E271" i="21"/>
  <c r="Q271" i="21"/>
  <c r="T271" i="21"/>
  <c r="L271" i="21"/>
  <c r="D271" i="21"/>
  <c r="Y271" i="21"/>
  <c r="I271" i="21"/>
  <c r="P271" i="21"/>
  <c r="X271" i="21"/>
  <c r="H271" i="21"/>
  <c r="W30" i="28"/>
  <c r="S30" i="28"/>
  <c r="O30" i="28"/>
  <c r="K30" i="28"/>
  <c r="G30" i="28"/>
  <c r="C30" i="28"/>
  <c r="V30" i="28"/>
  <c r="R30" i="28"/>
  <c r="N30" i="28"/>
  <c r="J30" i="28"/>
  <c r="F30" i="28"/>
  <c r="B30" i="28"/>
  <c r="Y30" i="28"/>
  <c r="Q30" i="28"/>
  <c r="I30" i="28"/>
  <c r="X30" i="28"/>
  <c r="P30" i="28"/>
  <c r="H30" i="28"/>
  <c r="M30" i="28"/>
  <c r="U30" i="28"/>
  <c r="D30" i="28"/>
  <c r="L30" i="28"/>
  <c r="E30" i="28"/>
  <c r="T30" i="28"/>
  <c r="W100" i="28"/>
  <c r="S100" i="28"/>
  <c r="O100" i="28"/>
  <c r="K100" i="28"/>
  <c r="G100" i="28"/>
  <c r="C100" i="28"/>
  <c r="V100" i="28"/>
  <c r="R100" i="28"/>
  <c r="N100" i="28"/>
  <c r="J100" i="28"/>
  <c r="F100" i="28"/>
  <c r="B100" i="28"/>
  <c r="Y100" i="28"/>
  <c r="Q100" i="28"/>
  <c r="I100" i="28"/>
  <c r="X100" i="28"/>
  <c r="P100" i="28"/>
  <c r="H100" i="28"/>
  <c r="M100" i="28"/>
  <c r="E100" i="28"/>
  <c r="T100" i="28"/>
  <c r="L100" i="28"/>
  <c r="U100" i="28"/>
  <c r="D100" i="28"/>
  <c r="V409" i="28"/>
  <c r="R409" i="28"/>
  <c r="N409" i="28"/>
  <c r="J409" i="28"/>
  <c r="F409" i="28"/>
  <c r="B409" i="28"/>
  <c r="Y409" i="28"/>
  <c r="T409" i="28"/>
  <c r="O409" i="28"/>
  <c r="I409" i="28"/>
  <c r="D409" i="28"/>
  <c r="X409" i="28"/>
  <c r="S409" i="28"/>
  <c r="M409" i="28"/>
  <c r="H409" i="28"/>
  <c r="C409" i="28"/>
  <c r="W409" i="28"/>
  <c r="L409" i="28"/>
  <c r="Q409" i="28"/>
  <c r="P409" i="28"/>
  <c r="U409" i="28"/>
  <c r="K409" i="28"/>
  <c r="G409" i="28"/>
  <c r="E409" i="28"/>
  <c r="W408" i="21"/>
  <c r="S408" i="21"/>
  <c r="O408" i="21"/>
  <c r="K408" i="21"/>
  <c r="G408" i="21"/>
  <c r="C408" i="21"/>
  <c r="V408" i="21"/>
  <c r="R408" i="21"/>
  <c r="N408" i="21"/>
  <c r="J408" i="21"/>
  <c r="F408" i="21"/>
  <c r="B408" i="21"/>
  <c r="U408" i="21"/>
  <c r="M408" i="21"/>
  <c r="E408" i="21"/>
  <c r="Q408" i="21"/>
  <c r="X408" i="21"/>
  <c r="H408" i="21"/>
  <c r="T408" i="21"/>
  <c r="L408" i="21"/>
  <c r="D408" i="21"/>
  <c r="Y408" i="21"/>
  <c r="I408" i="21"/>
  <c r="P408" i="21"/>
  <c r="V135" i="19"/>
  <c r="R135" i="19"/>
  <c r="N135" i="19"/>
  <c r="J135" i="19"/>
  <c r="F135" i="19"/>
  <c r="B135" i="19"/>
  <c r="X135" i="19"/>
  <c r="T135" i="19"/>
  <c r="P135" i="19"/>
  <c r="L135" i="19"/>
  <c r="H135" i="19"/>
  <c r="D135" i="19"/>
  <c r="Y135" i="19"/>
  <c r="Q135" i="19"/>
  <c r="I135" i="19"/>
  <c r="U135" i="19"/>
  <c r="M135" i="19"/>
  <c r="E135" i="19"/>
  <c r="S135" i="19"/>
  <c r="C135" i="19"/>
  <c r="O135" i="19"/>
  <c r="K135" i="19"/>
  <c r="W135" i="19"/>
  <c r="G135" i="19"/>
  <c r="Y98" i="21"/>
  <c r="U98" i="21"/>
  <c r="Q98" i="21"/>
  <c r="M98" i="21"/>
  <c r="I98" i="21"/>
  <c r="E98" i="21"/>
  <c r="X98" i="21"/>
  <c r="T98" i="21"/>
  <c r="P98" i="21"/>
  <c r="L98" i="21"/>
  <c r="H98" i="21"/>
  <c r="D98" i="21"/>
  <c r="S98" i="21"/>
  <c r="K98" i="21"/>
  <c r="C98" i="21"/>
  <c r="R98" i="21"/>
  <c r="J98" i="21"/>
  <c r="B98" i="21"/>
  <c r="W98" i="21"/>
  <c r="G98" i="21"/>
  <c r="V98" i="21"/>
  <c r="F98" i="21"/>
  <c r="O98" i="21"/>
  <c r="N98" i="21"/>
  <c r="X65" i="19"/>
  <c r="T65" i="19"/>
  <c r="P65" i="19"/>
  <c r="L65" i="19"/>
  <c r="H65" i="19"/>
  <c r="D65" i="19"/>
  <c r="V65" i="19"/>
  <c r="R65" i="19"/>
  <c r="N65" i="19"/>
  <c r="J65" i="19"/>
  <c r="F65" i="19"/>
  <c r="B65" i="19"/>
  <c r="Y65" i="19"/>
  <c r="Q65" i="19"/>
  <c r="I65" i="19"/>
  <c r="W65" i="19"/>
  <c r="O65" i="19"/>
  <c r="G65" i="19"/>
  <c r="U65" i="19"/>
  <c r="M65" i="19"/>
  <c r="E65" i="19"/>
  <c r="S65" i="19"/>
  <c r="K65" i="19"/>
  <c r="C65" i="19"/>
  <c r="W237" i="21"/>
  <c r="S237" i="21"/>
  <c r="O237" i="21"/>
  <c r="K237" i="21"/>
  <c r="G237" i="21"/>
  <c r="C237" i="21"/>
  <c r="V237" i="21"/>
  <c r="R237" i="21"/>
  <c r="N237" i="21"/>
  <c r="J237" i="21"/>
  <c r="F237" i="21"/>
  <c r="B237" i="21"/>
  <c r="U237" i="21"/>
  <c r="M237" i="21"/>
  <c r="E237" i="21"/>
  <c r="Y237" i="21"/>
  <c r="I237" i="21"/>
  <c r="T237" i="21"/>
  <c r="L237" i="21"/>
  <c r="D237" i="21"/>
  <c r="Q237" i="21"/>
  <c r="X237" i="21"/>
  <c r="P237" i="21"/>
  <c r="H237" i="21"/>
  <c r="W375" i="28"/>
  <c r="S375" i="28"/>
  <c r="O375" i="28"/>
  <c r="K375" i="28"/>
  <c r="G375" i="28"/>
  <c r="C375" i="28"/>
  <c r="V375" i="28"/>
  <c r="R375" i="28"/>
  <c r="N375" i="28"/>
  <c r="J375" i="28"/>
  <c r="F375" i="28"/>
  <c r="B375" i="28"/>
  <c r="U375" i="28"/>
  <c r="M375" i="28"/>
  <c r="E375" i="28"/>
  <c r="Y375" i="28"/>
  <c r="P375" i="28"/>
  <c r="T375" i="28"/>
  <c r="L375" i="28"/>
  <c r="D375" i="28"/>
  <c r="Q375" i="28"/>
  <c r="I375" i="28"/>
  <c r="X375" i="28"/>
  <c r="H375" i="28"/>
  <c r="W307" i="28"/>
  <c r="S307" i="28"/>
  <c r="O307" i="28"/>
  <c r="K307" i="28"/>
  <c r="G307" i="28"/>
  <c r="C307" i="28"/>
  <c r="V307" i="28"/>
  <c r="R307" i="28"/>
  <c r="N307" i="28"/>
  <c r="J307" i="28"/>
  <c r="F307" i="28"/>
  <c r="B307" i="28"/>
  <c r="U307" i="28"/>
  <c r="M307" i="28"/>
  <c r="E307" i="28"/>
  <c r="Q307" i="28"/>
  <c r="P307" i="28"/>
  <c r="T307" i="28"/>
  <c r="L307" i="28"/>
  <c r="D307" i="28"/>
  <c r="Y307" i="28"/>
  <c r="I307" i="28"/>
  <c r="X307" i="28"/>
  <c r="H307" i="28"/>
  <c r="Y170" i="28"/>
  <c r="U170" i="28"/>
  <c r="Q170" i="28"/>
  <c r="M170" i="28"/>
  <c r="I170" i="28"/>
  <c r="E170" i="28"/>
  <c r="W170" i="28"/>
  <c r="S170" i="28"/>
  <c r="O170" i="28"/>
  <c r="K170" i="28"/>
  <c r="G170" i="28"/>
  <c r="C170" i="28"/>
  <c r="T170" i="28"/>
  <c r="L170" i="28"/>
  <c r="D170" i="28"/>
  <c r="R170" i="28"/>
  <c r="J170" i="28"/>
  <c r="B170" i="28"/>
  <c r="P170" i="28"/>
  <c r="X170" i="28"/>
  <c r="H170" i="28"/>
  <c r="V170" i="28"/>
  <c r="N170" i="28"/>
  <c r="F170" i="28"/>
  <c r="W340" i="21"/>
  <c r="S340" i="21"/>
  <c r="O340" i="21"/>
  <c r="K340" i="21"/>
  <c r="G340" i="21"/>
  <c r="C340" i="21"/>
  <c r="V340" i="21"/>
  <c r="R340" i="21"/>
  <c r="N340" i="21"/>
  <c r="J340" i="21"/>
  <c r="F340" i="21"/>
  <c r="B340" i="21"/>
  <c r="U340" i="21"/>
  <c r="M340" i="21"/>
  <c r="E340" i="21"/>
  <c r="Q340" i="21"/>
  <c r="X340" i="21"/>
  <c r="H340" i="21"/>
  <c r="T340" i="21"/>
  <c r="L340" i="21"/>
  <c r="D340" i="21"/>
  <c r="Y340" i="21"/>
  <c r="I340" i="21"/>
  <c r="P340" i="21"/>
  <c r="A375" i="2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V138" i="25" l="1"/>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V136" i="19"/>
  <c r="R136" i="19"/>
  <c r="N136" i="19"/>
  <c r="J136" i="19"/>
  <c r="F136" i="19"/>
  <c r="B136" i="19"/>
  <c r="X136" i="19"/>
  <c r="T136" i="19"/>
  <c r="P136" i="19"/>
  <c r="L136" i="19"/>
  <c r="H136" i="19"/>
  <c r="D136" i="19"/>
  <c r="Y136" i="19"/>
  <c r="Q136" i="19"/>
  <c r="I136" i="19"/>
  <c r="U136" i="19"/>
  <c r="M136" i="19"/>
  <c r="E136" i="19"/>
  <c r="K136" i="19"/>
  <c r="W136" i="19"/>
  <c r="G136" i="19"/>
  <c r="S136" i="19"/>
  <c r="C136" i="19"/>
  <c r="O136" i="19"/>
  <c r="X101" i="19"/>
  <c r="T101" i="19"/>
  <c r="P101" i="19"/>
  <c r="L101" i="19"/>
  <c r="H101" i="19"/>
  <c r="D101" i="19"/>
  <c r="V101" i="19"/>
  <c r="Q101" i="19"/>
  <c r="K101" i="19"/>
  <c r="F101" i="19"/>
  <c r="Y101" i="19"/>
  <c r="S101" i="19"/>
  <c r="N101" i="19"/>
  <c r="I101" i="19"/>
  <c r="C101" i="19"/>
  <c r="W101" i="19"/>
  <c r="M101" i="19"/>
  <c r="B101" i="19"/>
  <c r="U101" i="19"/>
  <c r="J101" i="19"/>
  <c r="R101" i="19"/>
  <c r="G101" i="19"/>
  <c r="O101" i="19"/>
  <c r="E101" i="19"/>
  <c r="Y171" i="28"/>
  <c r="U171" i="28"/>
  <c r="Q171" i="28"/>
  <c r="M171" i="28"/>
  <c r="I171" i="28"/>
  <c r="E171" i="28"/>
  <c r="W171" i="28"/>
  <c r="S171" i="28"/>
  <c r="O171" i="28"/>
  <c r="K171" i="28"/>
  <c r="G171" i="28"/>
  <c r="C171" i="28"/>
  <c r="T171" i="28"/>
  <c r="L171" i="28"/>
  <c r="D171" i="28"/>
  <c r="R171" i="28"/>
  <c r="J171" i="28"/>
  <c r="B171" i="28"/>
  <c r="X171" i="28"/>
  <c r="H171" i="28"/>
  <c r="P171" i="28"/>
  <c r="F171" i="28"/>
  <c r="V171" i="28"/>
  <c r="N171" i="28"/>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239" i="28"/>
  <c r="S239" i="28"/>
  <c r="O239" i="28"/>
  <c r="K239" i="28"/>
  <c r="G239" i="28"/>
  <c r="C239" i="28"/>
  <c r="V239" i="28"/>
  <c r="R239" i="28"/>
  <c r="N239" i="28"/>
  <c r="J239" i="28"/>
  <c r="F239" i="28"/>
  <c r="B239" i="28"/>
  <c r="U239" i="28"/>
  <c r="M239" i="28"/>
  <c r="E239" i="28"/>
  <c r="Q239" i="28"/>
  <c r="P239" i="28"/>
  <c r="H239" i="28"/>
  <c r="T239" i="28"/>
  <c r="L239" i="28"/>
  <c r="D239" i="28"/>
  <c r="Y239" i="28"/>
  <c r="I239" i="28"/>
  <c r="X239"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29" i="25"/>
  <c r="R29" i="25"/>
  <c r="N29" i="25"/>
  <c r="J29" i="25"/>
  <c r="F29" i="25"/>
  <c r="B29" i="25"/>
  <c r="Y29" i="25"/>
  <c r="U29" i="25"/>
  <c r="Q29" i="25"/>
  <c r="M29" i="25"/>
  <c r="I29" i="25"/>
  <c r="E29" i="25"/>
  <c r="X29" i="25"/>
  <c r="P29" i="25"/>
  <c r="H29" i="25"/>
  <c r="W29" i="25"/>
  <c r="O29" i="25"/>
  <c r="G29" i="25"/>
  <c r="T29" i="25"/>
  <c r="D29" i="25"/>
  <c r="S29" i="25"/>
  <c r="C29" i="25"/>
  <c r="L29" i="25"/>
  <c r="K29" i="25"/>
  <c r="Y99" i="21"/>
  <c r="U99" i="21"/>
  <c r="Q99" i="21"/>
  <c r="M99" i="21"/>
  <c r="I99" i="21"/>
  <c r="E99" i="21"/>
  <c r="X99" i="21"/>
  <c r="T99" i="21"/>
  <c r="P99" i="21"/>
  <c r="L99" i="21"/>
  <c r="H99" i="21"/>
  <c r="D99" i="21"/>
  <c r="S99" i="21"/>
  <c r="K99" i="21"/>
  <c r="C99" i="21"/>
  <c r="R99" i="21"/>
  <c r="J99" i="21"/>
  <c r="B99" i="21"/>
  <c r="O99" i="21"/>
  <c r="N99" i="21"/>
  <c r="G99" i="21"/>
  <c r="F99" i="21"/>
  <c r="W99" i="21"/>
  <c r="V99" i="21"/>
  <c r="W169" i="21"/>
  <c r="S169" i="21"/>
  <c r="Y169" i="21"/>
  <c r="T169" i="21"/>
  <c r="O169" i="21"/>
  <c r="K169" i="21"/>
  <c r="G169" i="21"/>
  <c r="C169" i="21"/>
  <c r="X169" i="21"/>
  <c r="R169" i="21"/>
  <c r="N169" i="21"/>
  <c r="J169" i="21"/>
  <c r="F169" i="21"/>
  <c r="B169" i="21"/>
  <c r="Q169" i="21"/>
  <c r="I169" i="21"/>
  <c r="V169" i="21"/>
  <c r="M169" i="21"/>
  <c r="E169" i="21"/>
  <c r="H169" i="21"/>
  <c r="P169" i="21"/>
  <c r="L169" i="21"/>
  <c r="D169" i="21"/>
  <c r="U169" i="21"/>
  <c r="Y203" i="21"/>
  <c r="U203" i="21"/>
  <c r="Q203" i="21"/>
  <c r="M203" i="21"/>
  <c r="I203" i="21"/>
  <c r="E203" i="21"/>
  <c r="W203" i="21"/>
  <c r="R203" i="21"/>
  <c r="L203" i="21"/>
  <c r="G203" i="21"/>
  <c r="B203" i="21"/>
  <c r="T203" i="21"/>
  <c r="O203" i="21"/>
  <c r="J203" i="21"/>
  <c r="D203" i="21"/>
  <c r="P203" i="21"/>
  <c r="F203" i="21"/>
  <c r="V203" i="21"/>
  <c r="K203" i="21"/>
  <c r="N203" i="21"/>
  <c r="H203" i="21"/>
  <c r="X203" i="21"/>
  <c r="C203" i="21"/>
  <c r="S203" i="21"/>
  <c r="V410" i="28"/>
  <c r="R410" i="28"/>
  <c r="N410" i="28"/>
  <c r="J410" i="28"/>
  <c r="F410" i="28"/>
  <c r="B410" i="28"/>
  <c r="W410" i="28"/>
  <c r="Q410" i="28"/>
  <c r="L410" i="28"/>
  <c r="G410" i="28"/>
  <c r="U410" i="28"/>
  <c r="P410" i="28"/>
  <c r="K410" i="28"/>
  <c r="E410" i="28"/>
  <c r="T410" i="28"/>
  <c r="I410" i="28"/>
  <c r="Y410" i="28"/>
  <c r="M410" i="28"/>
  <c r="S410" i="28"/>
  <c r="H410" i="28"/>
  <c r="O410" i="28"/>
  <c r="D410" i="28"/>
  <c r="X410" i="28"/>
  <c r="C410" i="28"/>
  <c r="W66" i="28"/>
  <c r="S66" i="28"/>
  <c r="O66" i="28"/>
  <c r="K66" i="28"/>
  <c r="G66" i="28"/>
  <c r="C66" i="28"/>
  <c r="V66" i="28"/>
  <c r="R66" i="28"/>
  <c r="N66" i="28"/>
  <c r="J66" i="28"/>
  <c r="F66" i="28"/>
  <c r="B66" i="28"/>
  <c r="Y66" i="28"/>
  <c r="Q66" i="28"/>
  <c r="I66" i="28"/>
  <c r="X66" i="28"/>
  <c r="P66" i="28"/>
  <c r="H66" i="28"/>
  <c r="U66" i="28"/>
  <c r="E66" i="28"/>
  <c r="M66" i="28"/>
  <c r="L66" i="28"/>
  <c r="T66" i="28"/>
  <c r="D66" i="28"/>
  <c r="W376" i="28"/>
  <c r="S376" i="28"/>
  <c r="O376" i="28"/>
  <c r="K376" i="28"/>
  <c r="G376" i="28"/>
  <c r="C376" i="28"/>
  <c r="V376" i="28"/>
  <c r="R376" i="28"/>
  <c r="N376" i="28"/>
  <c r="J376" i="28"/>
  <c r="F376" i="28"/>
  <c r="B376" i="28"/>
  <c r="U376" i="28"/>
  <c r="M376" i="28"/>
  <c r="E376" i="28"/>
  <c r="Q376" i="28"/>
  <c r="X376" i="28"/>
  <c r="H376" i="28"/>
  <c r="T376" i="28"/>
  <c r="L376" i="28"/>
  <c r="D376" i="28"/>
  <c r="Y376" i="28"/>
  <c r="I376" i="28"/>
  <c r="P376" i="28"/>
  <c r="W307" i="21"/>
  <c r="S307" i="21"/>
  <c r="O307" i="21"/>
  <c r="K307" i="21"/>
  <c r="G307" i="21"/>
  <c r="C307" i="21"/>
  <c r="V307" i="21"/>
  <c r="R307" i="21"/>
  <c r="N307" i="21"/>
  <c r="J307" i="21"/>
  <c r="F307" i="21"/>
  <c r="B307" i="21"/>
  <c r="U307" i="21"/>
  <c r="M307" i="21"/>
  <c r="E307" i="21"/>
  <c r="Q307" i="21"/>
  <c r="T307" i="21"/>
  <c r="L307" i="21"/>
  <c r="D307" i="21"/>
  <c r="Y307" i="21"/>
  <c r="I307" i="21"/>
  <c r="H307" i="21"/>
  <c r="P307" i="21"/>
  <c r="X307"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4" i="21"/>
  <c r="U64" i="21"/>
  <c r="Q64" i="21"/>
  <c r="M64" i="21"/>
  <c r="I64" i="21"/>
  <c r="E64" i="21"/>
  <c r="X64" i="21"/>
  <c r="T64" i="21"/>
  <c r="P64" i="21"/>
  <c r="L64" i="21"/>
  <c r="H64" i="21"/>
  <c r="D64" i="21"/>
  <c r="S64" i="21"/>
  <c r="K64" i="21"/>
  <c r="C64" i="21"/>
  <c r="R64" i="21"/>
  <c r="J64" i="21"/>
  <c r="B64" i="21"/>
  <c r="O64" i="21"/>
  <c r="N64" i="21"/>
  <c r="W64" i="21"/>
  <c r="V64" i="21"/>
  <c r="G64" i="21"/>
  <c r="F64" i="21"/>
  <c r="W238" i="21"/>
  <c r="S238" i="21"/>
  <c r="O238" i="21"/>
  <c r="K238" i="21"/>
  <c r="G238" i="21"/>
  <c r="C238" i="21"/>
  <c r="V238" i="21"/>
  <c r="R238" i="21"/>
  <c r="N238" i="21"/>
  <c r="J238" i="21"/>
  <c r="F238" i="21"/>
  <c r="B238" i="21"/>
  <c r="U238" i="21"/>
  <c r="M238" i="21"/>
  <c r="E238" i="21"/>
  <c r="Q238" i="21"/>
  <c r="T238" i="21"/>
  <c r="L238" i="21"/>
  <c r="D238" i="21"/>
  <c r="Y238" i="21"/>
  <c r="I238" i="21"/>
  <c r="H238" i="21"/>
  <c r="X238" i="21"/>
  <c r="P238" i="21"/>
  <c r="W308" i="28"/>
  <c r="S308" i="28"/>
  <c r="O308" i="28"/>
  <c r="K308" i="28"/>
  <c r="G308" i="28"/>
  <c r="C308" i="28"/>
  <c r="V308" i="28"/>
  <c r="R308" i="28"/>
  <c r="N308" i="28"/>
  <c r="J308" i="28"/>
  <c r="F308" i="28"/>
  <c r="B308" i="28"/>
  <c r="U308" i="28"/>
  <c r="M308" i="28"/>
  <c r="E308" i="28"/>
  <c r="X308" i="28"/>
  <c r="T308" i="28"/>
  <c r="L308" i="28"/>
  <c r="D308" i="28"/>
  <c r="Y308" i="28"/>
  <c r="Q308" i="28"/>
  <c r="I308" i="28"/>
  <c r="P308" i="28"/>
  <c r="H308"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W31" i="28"/>
  <c r="S31" i="28"/>
  <c r="O31" i="28"/>
  <c r="K31" i="28"/>
  <c r="G31" i="28"/>
  <c r="C31" i="28"/>
  <c r="V31" i="28"/>
  <c r="R31" i="28"/>
  <c r="N31" i="28"/>
  <c r="J31" i="28"/>
  <c r="F31" i="28"/>
  <c r="B31" i="28"/>
  <c r="Y31" i="28"/>
  <c r="Q31" i="28"/>
  <c r="I31" i="28"/>
  <c r="X31" i="28"/>
  <c r="P31" i="28"/>
  <c r="H31" i="28"/>
  <c r="U31" i="28"/>
  <c r="E31" i="28"/>
  <c r="L31" i="28"/>
  <c r="T31" i="28"/>
  <c r="D31" i="28"/>
  <c r="M31" i="28"/>
  <c r="W409" i="21"/>
  <c r="S409" i="21"/>
  <c r="O409" i="21"/>
  <c r="K409" i="21"/>
  <c r="G409" i="21"/>
  <c r="C409" i="21"/>
  <c r="V409" i="21"/>
  <c r="R409" i="21"/>
  <c r="N409" i="21"/>
  <c r="J409" i="21"/>
  <c r="F409" i="21"/>
  <c r="B409" i="21"/>
  <c r="U409" i="21"/>
  <c r="M409" i="21"/>
  <c r="E409" i="21"/>
  <c r="Y409" i="21"/>
  <c r="I409" i="21"/>
  <c r="P409" i="21"/>
  <c r="T409" i="21"/>
  <c r="L409" i="21"/>
  <c r="D409" i="21"/>
  <c r="Q409" i="21"/>
  <c r="X409" i="21"/>
  <c r="H409" i="21"/>
  <c r="Y134" i="21"/>
  <c r="U134" i="21"/>
  <c r="Q134" i="21"/>
  <c r="M134" i="21"/>
  <c r="I134" i="21"/>
  <c r="E134" i="21"/>
  <c r="X134" i="21"/>
  <c r="T134" i="21"/>
  <c r="P134" i="21"/>
  <c r="L134" i="21"/>
  <c r="H134" i="21"/>
  <c r="D134" i="21"/>
  <c r="S134" i="21"/>
  <c r="K134" i="21"/>
  <c r="C134" i="21"/>
  <c r="R134" i="21"/>
  <c r="J134" i="21"/>
  <c r="B134" i="21"/>
  <c r="O134" i="21"/>
  <c r="N134" i="21"/>
  <c r="W134" i="21"/>
  <c r="F134" i="21"/>
  <c r="V134" i="21"/>
  <c r="G134" i="21"/>
  <c r="V65" i="25"/>
  <c r="R65" i="25"/>
  <c r="N65" i="25"/>
  <c r="J65" i="25"/>
  <c r="F65" i="25"/>
  <c r="B65" i="25"/>
  <c r="Y65" i="25"/>
  <c r="U65" i="25"/>
  <c r="Q65" i="25"/>
  <c r="M65" i="25"/>
  <c r="I65" i="25"/>
  <c r="E65" i="25"/>
  <c r="X65" i="25"/>
  <c r="P65" i="25"/>
  <c r="H65" i="25"/>
  <c r="W65" i="25"/>
  <c r="O65" i="25"/>
  <c r="G65" i="25"/>
  <c r="L65" i="25"/>
  <c r="K65" i="25"/>
  <c r="T65" i="25"/>
  <c r="S65" i="25"/>
  <c r="D65" i="25"/>
  <c r="C65" i="25"/>
  <c r="X66" i="19"/>
  <c r="T66" i="19"/>
  <c r="P66" i="19"/>
  <c r="L66" i="19"/>
  <c r="H66" i="19"/>
  <c r="D66" i="19"/>
  <c r="V66" i="19"/>
  <c r="R66" i="19"/>
  <c r="N66" i="19"/>
  <c r="J66" i="19"/>
  <c r="F66" i="19"/>
  <c r="B66" i="19"/>
  <c r="Y66" i="19"/>
  <c r="Q66" i="19"/>
  <c r="I66" i="19"/>
  <c r="W66" i="19"/>
  <c r="O66" i="19"/>
  <c r="G66" i="19"/>
  <c r="U66" i="19"/>
  <c r="M66" i="19"/>
  <c r="E66" i="19"/>
  <c r="S66" i="19"/>
  <c r="K66" i="19"/>
  <c r="C66" i="19"/>
  <c r="W272" i="21"/>
  <c r="S272" i="21"/>
  <c r="O272" i="21"/>
  <c r="K272" i="21"/>
  <c r="G272" i="21"/>
  <c r="C272" i="21"/>
  <c r="V272" i="21"/>
  <c r="R272" i="21"/>
  <c r="N272" i="21"/>
  <c r="J272" i="21"/>
  <c r="F272" i="21"/>
  <c r="B272" i="21"/>
  <c r="U272" i="21"/>
  <c r="M272" i="21"/>
  <c r="E272" i="21"/>
  <c r="Y272" i="21"/>
  <c r="I272" i="21"/>
  <c r="T272" i="21"/>
  <c r="L272" i="21"/>
  <c r="D272" i="21"/>
  <c r="Q272" i="21"/>
  <c r="X272" i="21"/>
  <c r="H272" i="21"/>
  <c r="P272" i="21"/>
  <c r="Y136" i="28"/>
  <c r="U136" i="28"/>
  <c r="Q136" i="28"/>
  <c r="M136" i="28"/>
  <c r="I136" i="28"/>
  <c r="E136" i="28"/>
  <c r="X136" i="28"/>
  <c r="T136" i="28"/>
  <c r="P136" i="28"/>
  <c r="L136" i="28"/>
  <c r="H136" i="28"/>
  <c r="D136" i="28"/>
  <c r="S136" i="28"/>
  <c r="K136" i="28"/>
  <c r="C136" i="28"/>
  <c r="R136" i="28"/>
  <c r="J136" i="28"/>
  <c r="B136" i="28"/>
  <c r="O136" i="28"/>
  <c r="N136" i="28"/>
  <c r="G136" i="28"/>
  <c r="F136" i="28"/>
  <c r="W136" i="28"/>
  <c r="V136"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205" i="28"/>
  <c r="R205" i="28"/>
  <c r="N205" i="28"/>
  <c r="J205" i="28"/>
  <c r="F205" i="28"/>
  <c r="B205" i="28"/>
  <c r="Y205" i="28"/>
  <c r="T205" i="28"/>
  <c r="O205" i="28"/>
  <c r="I205" i="28"/>
  <c r="D205" i="28"/>
  <c r="S205" i="28"/>
  <c r="L205" i="28"/>
  <c r="E205" i="28"/>
  <c r="X205" i="28"/>
  <c r="Q205" i="28"/>
  <c r="K205" i="28"/>
  <c r="C205" i="28"/>
  <c r="W205" i="28"/>
  <c r="H205" i="28"/>
  <c r="U205" i="28"/>
  <c r="G205" i="28"/>
  <c r="P205" i="28"/>
  <c r="M205" i="28"/>
  <c r="W375" i="21"/>
  <c r="S375" i="21"/>
  <c r="O375" i="21"/>
  <c r="K375" i="21"/>
  <c r="G375" i="21"/>
  <c r="C375" i="21"/>
  <c r="V375" i="21"/>
  <c r="R375" i="21"/>
  <c r="N375" i="21"/>
  <c r="J375" i="21"/>
  <c r="F375" i="21"/>
  <c r="B375" i="21"/>
  <c r="U375" i="21"/>
  <c r="M375" i="21"/>
  <c r="E375" i="21"/>
  <c r="Y375" i="21"/>
  <c r="I375" i="21"/>
  <c r="P375" i="21"/>
  <c r="T375" i="21"/>
  <c r="L375" i="21"/>
  <c r="D375" i="21"/>
  <c r="Q375" i="21"/>
  <c r="X375" i="21"/>
  <c r="H375" i="21"/>
  <c r="A342" i="2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X31" i="19" l="1"/>
  <c r="T31" i="19"/>
  <c r="P31" i="19"/>
  <c r="L31" i="19"/>
  <c r="H31" i="19"/>
  <c r="D31" i="19"/>
  <c r="V31" i="19"/>
  <c r="R31" i="19"/>
  <c r="N31" i="19"/>
  <c r="J31" i="19"/>
  <c r="F31" i="19"/>
  <c r="B31" i="19"/>
  <c r="Y31" i="19"/>
  <c r="Q31" i="19"/>
  <c r="I31" i="19"/>
  <c r="U31" i="19"/>
  <c r="M31" i="19"/>
  <c r="E31" i="19"/>
  <c r="S31" i="19"/>
  <c r="K31" i="19"/>
  <c r="C31" i="19"/>
  <c r="W31" i="19"/>
  <c r="O31" i="19"/>
  <c r="G31" i="19"/>
  <c r="V139" i="25"/>
  <c r="R139" i="25"/>
  <c r="N139" i="25"/>
  <c r="J139" i="25"/>
  <c r="F139" i="25"/>
  <c r="B139" i="25"/>
  <c r="Y139" i="25"/>
  <c r="U139" i="25"/>
  <c r="Q139" i="25"/>
  <c r="M139" i="25"/>
  <c r="I139" i="25"/>
  <c r="E139" i="25"/>
  <c r="X139" i="25"/>
  <c r="P139" i="25"/>
  <c r="H139" i="25"/>
  <c r="W139" i="25"/>
  <c r="O139" i="25"/>
  <c r="G139" i="25"/>
  <c r="L139" i="25"/>
  <c r="K139" i="25"/>
  <c r="T139" i="25"/>
  <c r="S139" i="25"/>
  <c r="D139" i="25"/>
  <c r="C139"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Y204" i="21"/>
  <c r="U204" i="21"/>
  <c r="Q204" i="21"/>
  <c r="M204" i="21"/>
  <c r="I204" i="21"/>
  <c r="E204" i="21"/>
  <c r="T204" i="21"/>
  <c r="O204" i="21"/>
  <c r="J204" i="21"/>
  <c r="D204" i="21"/>
  <c r="W204" i="21"/>
  <c r="R204" i="21"/>
  <c r="L204" i="21"/>
  <c r="G204" i="21"/>
  <c r="B204" i="21"/>
  <c r="X204" i="21"/>
  <c r="N204" i="21"/>
  <c r="C204" i="21"/>
  <c r="S204" i="21"/>
  <c r="H204" i="21"/>
  <c r="K204" i="21"/>
  <c r="F204" i="21"/>
  <c r="V204" i="21"/>
  <c r="P204" i="21"/>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2" i="28"/>
  <c r="S32" i="28"/>
  <c r="O32" i="28"/>
  <c r="K32" i="28"/>
  <c r="G32" i="28"/>
  <c r="C32" i="28"/>
  <c r="V32" i="28"/>
  <c r="R32" i="28"/>
  <c r="N32" i="28"/>
  <c r="J32" i="28"/>
  <c r="F32" i="28"/>
  <c r="B32" i="28"/>
  <c r="Y32" i="28"/>
  <c r="Q32" i="28"/>
  <c r="I32" i="28"/>
  <c r="X32" i="28"/>
  <c r="P32" i="28"/>
  <c r="H32" i="28"/>
  <c r="M32" i="28"/>
  <c r="U32" i="28"/>
  <c r="T32" i="28"/>
  <c r="L32" i="28"/>
  <c r="E32" i="28"/>
  <c r="D32" i="28"/>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76" i="21"/>
  <c r="S376" i="21"/>
  <c r="O376" i="21"/>
  <c r="K376" i="21"/>
  <c r="G376" i="21"/>
  <c r="C376" i="21"/>
  <c r="V376" i="21"/>
  <c r="R376" i="21"/>
  <c r="N376" i="21"/>
  <c r="J376" i="21"/>
  <c r="F376" i="21"/>
  <c r="B376" i="21"/>
  <c r="U376" i="21"/>
  <c r="M376" i="21"/>
  <c r="E376" i="21"/>
  <c r="Q376" i="21"/>
  <c r="X376" i="21"/>
  <c r="H376" i="21"/>
  <c r="T376" i="21"/>
  <c r="L376" i="21"/>
  <c r="D376" i="21"/>
  <c r="Y376" i="21"/>
  <c r="I376" i="21"/>
  <c r="P376" i="21"/>
  <c r="V102" i="25"/>
  <c r="R102" i="25"/>
  <c r="N102" i="25"/>
  <c r="J102" i="25"/>
  <c r="F102" i="25"/>
  <c r="B102" i="25"/>
  <c r="Y102" i="25"/>
  <c r="U102" i="25"/>
  <c r="Q102" i="25"/>
  <c r="M102" i="25"/>
  <c r="I102" i="25"/>
  <c r="E102" i="25"/>
  <c r="X102" i="25"/>
  <c r="P102" i="25"/>
  <c r="H102" i="25"/>
  <c r="W102" i="25"/>
  <c r="O102" i="25"/>
  <c r="G102" i="25"/>
  <c r="L102" i="25"/>
  <c r="K102" i="25"/>
  <c r="T102" i="25"/>
  <c r="S102" i="25"/>
  <c r="D102" i="25"/>
  <c r="C102" i="25"/>
  <c r="Y65" i="21"/>
  <c r="U65" i="21"/>
  <c r="Q65" i="21"/>
  <c r="M65" i="21"/>
  <c r="I65" i="21"/>
  <c r="E65" i="21"/>
  <c r="X65" i="21"/>
  <c r="T65" i="21"/>
  <c r="P65" i="21"/>
  <c r="L65" i="21"/>
  <c r="H65" i="21"/>
  <c r="D65" i="21"/>
  <c r="S65" i="21"/>
  <c r="K65" i="21"/>
  <c r="C65" i="21"/>
  <c r="R65" i="21"/>
  <c r="J65" i="21"/>
  <c r="B65" i="21"/>
  <c r="W65" i="21"/>
  <c r="G65" i="21"/>
  <c r="V65" i="21"/>
  <c r="F65" i="21"/>
  <c r="O65" i="21"/>
  <c r="N65" i="21"/>
  <c r="Y32" i="21"/>
  <c r="U32" i="21"/>
  <c r="Q32" i="21"/>
  <c r="M32" i="21"/>
  <c r="I32" i="21"/>
  <c r="E32" i="21"/>
  <c r="X32" i="21"/>
  <c r="T32" i="21"/>
  <c r="P32" i="21"/>
  <c r="L32" i="21"/>
  <c r="H32" i="21"/>
  <c r="D32" i="21"/>
  <c r="S32" i="21"/>
  <c r="K32" i="21"/>
  <c r="C32" i="21"/>
  <c r="R32" i="21"/>
  <c r="J32" i="21"/>
  <c r="B32" i="21"/>
  <c r="W32" i="21"/>
  <c r="G32" i="21"/>
  <c r="V32" i="21"/>
  <c r="F32" i="21"/>
  <c r="N32" i="21"/>
  <c r="O32" i="21"/>
  <c r="W273" i="21"/>
  <c r="S273" i="21"/>
  <c r="O273" i="21"/>
  <c r="K273" i="21"/>
  <c r="G273" i="21"/>
  <c r="C273" i="21"/>
  <c r="V273" i="21"/>
  <c r="R273" i="21"/>
  <c r="N273" i="21"/>
  <c r="J273" i="21"/>
  <c r="F273" i="21"/>
  <c r="B273" i="21"/>
  <c r="U273" i="21"/>
  <c r="M273" i="21"/>
  <c r="E273" i="21"/>
  <c r="Q273" i="21"/>
  <c r="T273" i="21"/>
  <c r="L273" i="21"/>
  <c r="D273" i="21"/>
  <c r="Y273" i="21"/>
  <c r="I273" i="21"/>
  <c r="X273" i="21"/>
  <c r="P273" i="21"/>
  <c r="H27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40" i="28"/>
  <c r="S240" i="28"/>
  <c r="O240" i="28"/>
  <c r="K240" i="28"/>
  <c r="G240" i="28"/>
  <c r="C240" i="28"/>
  <c r="V240" i="28"/>
  <c r="R240" i="28"/>
  <c r="N240" i="28"/>
  <c r="J240" i="28"/>
  <c r="F240" i="28"/>
  <c r="B240" i="28"/>
  <c r="U240" i="28"/>
  <c r="M240" i="28"/>
  <c r="E240" i="28"/>
  <c r="Y240" i="28"/>
  <c r="I240" i="28"/>
  <c r="X240" i="28"/>
  <c r="H240" i="28"/>
  <c r="T240" i="28"/>
  <c r="L240" i="28"/>
  <c r="D240" i="28"/>
  <c r="Q240" i="28"/>
  <c r="P240" i="28"/>
  <c r="W309" i="28"/>
  <c r="S309" i="28"/>
  <c r="O309" i="28"/>
  <c r="K309" i="28"/>
  <c r="G309" i="28"/>
  <c r="C309" i="28"/>
  <c r="V309" i="28"/>
  <c r="R309" i="28"/>
  <c r="N309" i="28"/>
  <c r="J309" i="28"/>
  <c r="F309" i="28"/>
  <c r="B309" i="28"/>
  <c r="U309" i="28"/>
  <c r="M309" i="28"/>
  <c r="E309" i="28"/>
  <c r="T309" i="28"/>
  <c r="L309" i="28"/>
  <c r="D309" i="28"/>
  <c r="Y309" i="28"/>
  <c r="Q309" i="28"/>
  <c r="I309" i="28"/>
  <c r="X309" i="28"/>
  <c r="P309" i="28"/>
  <c r="H309" i="28"/>
  <c r="W410" i="21"/>
  <c r="S410" i="21"/>
  <c r="O410" i="21"/>
  <c r="K410" i="21"/>
  <c r="G410" i="21"/>
  <c r="C410" i="21"/>
  <c r="V410" i="21"/>
  <c r="R410" i="21"/>
  <c r="N410" i="21"/>
  <c r="J410" i="21"/>
  <c r="F410" i="21"/>
  <c r="B410" i="21"/>
  <c r="U410" i="21"/>
  <c r="M410" i="21"/>
  <c r="E410" i="21"/>
  <c r="Q410" i="21"/>
  <c r="X410" i="21"/>
  <c r="H410" i="21"/>
  <c r="T410" i="21"/>
  <c r="L410" i="21"/>
  <c r="D410" i="21"/>
  <c r="Y410" i="21"/>
  <c r="I410" i="21"/>
  <c r="P410"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70" i="21"/>
  <c r="S170" i="21"/>
  <c r="O170" i="21"/>
  <c r="K170" i="21"/>
  <c r="G170" i="21"/>
  <c r="C170" i="21"/>
  <c r="V170" i="21"/>
  <c r="Q170" i="21"/>
  <c r="L170" i="21"/>
  <c r="F170" i="21"/>
  <c r="U170" i="21"/>
  <c r="P170" i="21"/>
  <c r="J170" i="21"/>
  <c r="E170" i="21"/>
  <c r="Y170" i="21"/>
  <c r="N170" i="21"/>
  <c r="D170" i="21"/>
  <c r="T170" i="21"/>
  <c r="I170" i="21"/>
  <c r="X170" i="21"/>
  <c r="B170" i="21"/>
  <c r="M170" i="21"/>
  <c r="R170" i="21"/>
  <c r="H170" i="21"/>
  <c r="X67" i="19"/>
  <c r="T67" i="19"/>
  <c r="P67" i="19"/>
  <c r="L67" i="19"/>
  <c r="H67" i="19"/>
  <c r="D67" i="19"/>
  <c r="V67" i="19"/>
  <c r="R67" i="19"/>
  <c r="N67" i="19"/>
  <c r="J67" i="19"/>
  <c r="F67" i="19"/>
  <c r="B67" i="19"/>
  <c r="Y67" i="19"/>
  <c r="Q67" i="19"/>
  <c r="I67" i="19"/>
  <c r="W67" i="19"/>
  <c r="O67" i="19"/>
  <c r="G67" i="19"/>
  <c r="U67" i="19"/>
  <c r="M67" i="19"/>
  <c r="E67" i="19"/>
  <c r="S67" i="19"/>
  <c r="K67" i="19"/>
  <c r="C67" i="19"/>
  <c r="W239" i="21"/>
  <c r="S239" i="21"/>
  <c r="O239" i="21"/>
  <c r="K239" i="21"/>
  <c r="G239" i="21"/>
  <c r="C239" i="21"/>
  <c r="V239" i="21"/>
  <c r="R239" i="21"/>
  <c r="N239" i="21"/>
  <c r="J239" i="21"/>
  <c r="F239" i="21"/>
  <c r="B239" i="21"/>
  <c r="U239" i="21"/>
  <c r="M239" i="21"/>
  <c r="E239" i="21"/>
  <c r="Y239" i="21"/>
  <c r="I239" i="21"/>
  <c r="T239" i="21"/>
  <c r="L239" i="21"/>
  <c r="D239" i="21"/>
  <c r="Q239" i="21"/>
  <c r="P239" i="21"/>
  <c r="H239" i="21"/>
  <c r="X239" i="21"/>
  <c r="V206" i="28"/>
  <c r="R206" i="28"/>
  <c r="N206" i="28"/>
  <c r="J206" i="28"/>
  <c r="F206" i="28"/>
  <c r="B206" i="28"/>
  <c r="X206" i="28"/>
  <c r="S206" i="28"/>
  <c r="W206" i="28"/>
  <c r="Q206" i="28"/>
  <c r="L206" i="28"/>
  <c r="G206" i="28"/>
  <c r="P206" i="28"/>
  <c r="I206" i="28"/>
  <c r="C206" i="28"/>
  <c r="Y206" i="28"/>
  <c r="O206" i="28"/>
  <c r="H206" i="28"/>
  <c r="M206" i="28"/>
  <c r="K206" i="28"/>
  <c r="U206" i="28"/>
  <c r="E206" i="28"/>
  <c r="T206" i="28"/>
  <c r="D206" i="28"/>
  <c r="W274" i="28"/>
  <c r="S274" i="28"/>
  <c r="O274" i="28"/>
  <c r="K274" i="28"/>
  <c r="G274" i="28"/>
  <c r="C274" i="28"/>
  <c r="V274" i="28"/>
  <c r="R274" i="28"/>
  <c r="N274" i="28"/>
  <c r="J274" i="28"/>
  <c r="F274" i="28"/>
  <c r="B274" i="28"/>
  <c r="U274" i="28"/>
  <c r="M274" i="28"/>
  <c r="E274" i="28"/>
  <c r="Q274" i="28"/>
  <c r="P274" i="28"/>
  <c r="T274" i="28"/>
  <c r="L274" i="28"/>
  <c r="D274" i="28"/>
  <c r="Y274" i="28"/>
  <c r="I274" i="28"/>
  <c r="X274" i="28"/>
  <c r="H274" i="28"/>
  <c r="Y172" i="28"/>
  <c r="U172" i="28"/>
  <c r="Q172" i="28"/>
  <c r="M172" i="28"/>
  <c r="I172" i="28"/>
  <c r="E172" i="28"/>
  <c r="W172" i="28"/>
  <c r="S172" i="28"/>
  <c r="O172" i="28"/>
  <c r="K172" i="28"/>
  <c r="G172" i="28"/>
  <c r="C172" i="28"/>
  <c r="T172" i="28"/>
  <c r="L172" i="28"/>
  <c r="D172" i="28"/>
  <c r="R172" i="28"/>
  <c r="J172" i="28"/>
  <c r="B172" i="28"/>
  <c r="P172" i="28"/>
  <c r="X172" i="28"/>
  <c r="H172" i="28"/>
  <c r="N172" i="28"/>
  <c r="F172" i="28"/>
  <c r="V172"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V66" i="25"/>
  <c r="R66" i="25"/>
  <c r="N66" i="25"/>
  <c r="J66" i="25"/>
  <c r="F66" i="25"/>
  <c r="B66" i="25"/>
  <c r="Y66" i="25"/>
  <c r="U66" i="25"/>
  <c r="Q66" i="25"/>
  <c r="M66" i="25"/>
  <c r="I66" i="25"/>
  <c r="E66" i="25"/>
  <c r="X66" i="25"/>
  <c r="P66" i="25"/>
  <c r="H66" i="25"/>
  <c r="W66" i="25"/>
  <c r="O66" i="25"/>
  <c r="G66" i="25"/>
  <c r="T66" i="25"/>
  <c r="D66" i="25"/>
  <c r="S66" i="25"/>
  <c r="C66" i="25"/>
  <c r="K66" i="25"/>
  <c r="L66" i="25"/>
  <c r="V30" i="25"/>
  <c r="R30" i="25"/>
  <c r="N30" i="25"/>
  <c r="J30" i="25"/>
  <c r="F30" i="25"/>
  <c r="B30" i="25"/>
  <c r="Y30" i="25"/>
  <c r="U30" i="25"/>
  <c r="Q30" i="25"/>
  <c r="M30" i="25"/>
  <c r="I30" i="25"/>
  <c r="E30" i="25"/>
  <c r="X30" i="25"/>
  <c r="P30" i="25"/>
  <c r="H30" i="25"/>
  <c r="W30" i="25"/>
  <c r="O30" i="25"/>
  <c r="G30" i="25"/>
  <c r="L30" i="25"/>
  <c r="K30" i="25"/>
  <c r="D30" i="25"/>
  <c r="C30" i="25"/>
  <c r="T30" i="25"/>
  <c r="S30" i="25"/>
  <c r="V137" i="19"/>
  <c r="R137" i="19"/>
  <c r="X137" i="19"/>
  <c r="S137" i="19"/>
  <c r="N137" i="19"/>
  <c r="J137" i="19"/>
  <c r="F137" i="19"/>
  <c r="B137" i="19"/>
  <c r="U137" i="19"/>
  <c r="P137" i="19"/>
  <c r="L137" i="19"/>
  <c r="H137" i="19"/>
  <c r="D137" i="19"/>
  <c r="Q137" i="19"/>
  <c r="I137" i="19"/>
  <c r="W137" i="19"/>
  <c r="M137" i="19"/>
  <c r="E137" i="19"/>
  <c r="T137" i="19"/>
  <c r="C137" i="19"/>
  <c r="O137" i="19"/>
  <c r="K137" i="19"/>
  <c r="Y137" i="19"/>
  <c r="G137" i="19"/>
  <c r="X103" i="19"/>
  <c r="T103" i="19"/>
  <c r="P103" i="19"/>
  <c r="L103" i="19"/>
  <c r="H103" i="19"/>
  <c r="D103" i="19"/>
  <c r="V103" i="19"/>
  <c r="Q103" i="19"/>
  <c r="K103" i="19"/>
  <c r="F103" i="19"/>
  <c r="Y103" i="19"/>
  <c r="S103" i="19"/>
  <c r="N103" i="19"/>
  <c r="I103" i="19"/>
  <c r="C103" i="19"/>
  <c r="R103" i="19"/>
  <c r="G103" i="19"/>
  <c r="O103" i="19"/>
  <c r="E103" i="19"/>
  <c r="W103" i="19"/>
  <c r="M103" i="19"/>
  <c r="B103" i="19"/>
  <c r="U103" i="19"/>
  <c r="J103" i="19"/>
  <c r="V411" i="28"/>
  <c r="R411" i="28"/>
  <c r="N411" i="28"/>
  <c r="J411" i="28"/>
  <c r="F411" i="28"/>
  <c r="B411" i="28"/>
  <c r="Y411" i="28"/>
  <c r="T411" i="28"/>
  <c r="O411" i="28"/>
  <c r="I411" i="28"/>
  <c r="D411" i="28"/>
  <c r="X411" i="28"/>
  <c r="S411" i="28"/>
  <c r="M411" i="28"/>
  <c r="H411" i="28"/>
  <c r="C411" i="28"/>
  <c r="Q411" i="28"/>
  <c r="G411" i="28"/>
  <c r="W411" i="28"/>
  <c r="K411" i="28"/>
  <c r="P411" i="28"/>
  <c r="E411" i="28"/>
  <c r="L411" i="28"/>
  <c r="U411" i="28"/>
  <c r="W67" i="28"/>
  <c r="S67" i="28"/>
  <c r="O67" i="28"/>
  <c r="K67" i="28"/>
  <c r="G67" i="28"/>
  <c r="C67" i="28"/>
  <c r="V67" i="28"/>
  <c r="R67" i="28"/>
  <c r="N67" i="28"/>
  <c r="J67" i="28"/>
  <c r="F67" i="28"/>
  <c r="B67" i="28"/>
  <c r="Y67" i="28"/>
  <c r="Q67" i="28"/>
  <c r="I67" i="28"/>
  <c r="X67" i="28"/>
  <c r="P67" i="28"/>
  <c r="H67" i="28"/>
  <c r="M67" i="28"/>
  <c r="U67" i="28"/>
  <c r="T67" i="28"/>
  <c r="L67" i="28"/>
  <c r="E67" i="28"/>
  <c r="D67"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02" i="19"/>
  <c r="T102" i="19"/>
  <c r="P102" i="19"/>
  <c r="L102" i="19"/>
  <c r="H102" i="19"/>
  <c r="D102" i="19"/>
  <c r="Y102" i="19"/>
  <c r="S102" i="19"/>
  <c r="N102" i="19"/>
  <c r="I102" i="19"/>
  <c r="C102" i="19"/>
  <c r="V102" i="19"/>
  <c r="Q102" i="19"/>
  <c r="K102" i="19"/>
  <c r="F102" i="19"/>
  <c r="U102" i="19"/>
  <c r="J102" i="19"/>
  <c r="R102" i="19"/>
  <c r="G102" i="19"/>
  <c r="O102" i="19"/>
  <c r="E102" i="19"/>
  <c r="W102" i="19"/>
  <c r="M102" i="19"/>
  <c r="B102" i="19"/>
  <c r="W342" i="21"/>
  <c r="S342" i="21"/>
  <c r="O342" i="21"/>
  <c r="K342" i="21"/>
  <c r="G342" i="21"/>
  <c r="C342" i="21"/>
  <c r="V342" i="21"/>
  <c r="R342" i="21"/>
  <c r="N342" i="21"/>
  <c r="J342" i="21"/>
  <c r="F342" i="21"/>
  <c r="B342" i="21"/>
  <c r="U342" i="21"/>
  <c r="M342" i="21"/>
  <c r="E342" i="21"/>
  <c r="Q342" i="21"/>
  <c r="P342" i="21"/>
  <c r="T342" i="21"/>
  <c r="L342" i="21"/>
  <c r="D342" i="21"/>
  <c r="Y342" i="21"/>
  <c r="I342" i="21"/>
  <c r="X342" i="21"/>
  <c r="H342" i="21"/>
  <c r="A377" i="2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V138" i="19" l="1"/>
  <c r="R138" i="19"/>
  <c r="N138" i="19"/>
  <c r="J138" i="19"/>
  <c r="F138" i="19"/>
  <c r="B138" i="19"/>
  <c r="U138" i="19"/>
  <c r="P138" i="19"/>
  <c r="K138" i="19"/>
  <c r="E138" i="19"/>
  <c r="X138" i="19"/>
  <c r="S138" i="19"/>
  <c r="M138" i="19"/>
  <c r="H138" i="19"/>
  <c r="C138" i="19"/>
  <c r="Y138" i="19"/>
  <c r="O138" i="19"/>
  <c r="D138" i="19"/>
  <c r="T138" i="19"/>
  <c r="I138" i="19"/>
  <c r="Q138" i="19"/>
  <c r="L138" i="19"/>
  <c r="G138" i="19"/>
  <c r="W138" i="19"/>
  <c r="Y136" i="21"/>
  <c r="U136" i="21"/>
  <c r="Q136" i="21"/>
  <c r="M136" i="21"/>
  <c r="I136" i="21"/>
  <c r="E136" i="21"/>
  <c r="X136" i="21"/>
  <c r="T136" i="21"/>
  <c r="P136" i="21"/>
  <c r="L136" i="21"/>
  <c r="H136" i="21"/>
  <c r="D136" i="21"/>
  <c r="S136" i="21"/>
  <c r="K136" i="21"/>
  <c r="C136" i="21"/>
  <c r="R136" i="21"/>
  <c r="J136" i="21"/>
  <c r="B136" i="21"/>
  <c r="O136" i="21"/>
  <c r="N136" i="21"/>
  <c r="G136" i="21"/>
  <c r="F136" i="21"/>
  <c r="W136" i="21"/>
  <c r="V136" i="21"/>
  <c r="W171" i="21"/>
  <c r="S171" i="21"/>
  <c r="O171" i="21"/>
  <c r="K171" i="21"/>
  <c r="G171" i="21"/>
  <c r="C171" i="21"/>
  <c r="Y171" i="21"/>
  <c r="T171" i="21"/>
  <c r="N171" i="21"/>
  <c r="I171" i="21"/>
  <c r="D171" i="21"/>
  <c r="X171" i="21"/>
  <c r="R171" i="21"/>
  <c r="M171" i="21"/>
  <c r="H171" i="21"/>
  <c r="B171" i="21"/>
  <c r="V171" i="21"/>
  <c r="L171" i="21"/>
  <c r="Q171" i="21"/>
  <c r="F171" i="21"/>
  <c r="U171" i="21"/>
  <c r="J171" i="21"/>
  <c r="E171" i="21"/>
  <c r="P171" i="21"/>
  <c r="X104" i="19"/>
  <c r="T104" i="19"/>
  <c r="P104" i="19"/>
  <c r="L104" i="19"/>
  <c r="H104" i="19"/>
  <c r="D104" i="19"/>
  <c r="Y104" i="19"/>
  <c r="S104" i="19"/>
  <c r="N104" i="19"/>
  <c r="I104" i="19"/>
  <c r="C104" i="19"/>
  <c r="V104" i="19"/>
  <c r="Q104" i="19"/>
  <c r="K104" i="19"/>
  <c r="F104" i="19"/>
  <c r="O104" i="19"/>
  <c r="E104" i="19"/>
  <c r="W104" i="19"/>
  <c r="M104" i="19"/>
  <c r="B104" i="19"/>
  <c r="U104" i="19"/>
  <c r="J104" i="19"/>
  <c r="R104" i="19"/>
  <c r="G104" i="19"/>
  <c r="W275" i="28"/>
  <c r="S275" i="28"/>
  <c r="O275" i="28"/>
  <c r="K275" i="28"/>
  <c r="G275" i="28"/>
  <c r="C275" i="28"/>
  <c r="V275" i="28"/>
  <c r="R275" i="28"/>
  <c r="N275" i="28"/>
  <c r="J275" i="28"/>
  <c r="F275" i="28"/>
  <c r="B275" i="28"/>
  <c r="U275" i="28"/>
  <c r="M275" i="28"/>
  <c r="E275" i="28"/>
  <c r="Y275" i="28"/>
  <c r="I275" i="28"/>
  <c r="X275" i="28"/>
  <c r="H275" i="28"/>
  <c r="T275" i="28"/>
  <c r="L275" i="28"/>
  <c r="D275" i="28"/>
  <c r="Q275" i="28"/>
  <c r="P275" i="28"/>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Y173" i="28"/>
  <c r="U173" i="28"/>
  <c r="Q173" i="28"/>
  <c r="M173" i="28"/>
  <c r="I173" i="28"/>
  <c r="E173" i="28"/>
  <c r="W173" i="28"/>
  <c r="S173" i="28"/>
  <c r="O173" i="28"/>
  <c r="K173" i="28"/>
  <c r="G173" i="28"/>
  <c r="C173" i="28"/>
  <c r="T173" i="28"/>
  <c r="L173" i="28"/>
  <c r="D173" i="28"/>
  <c r="R173" i="28"/>
  <c r="J173" i="28"/>
  <c r="B173" i="28"/>
  <c r="X173" i="28"/>
  <c r="H173" i="28"/>
  <c r="P173" i="28"/>
  <c r="V173" i="28"/>
  <c r="N173" i="28"/>
  <c r="F173" i="28"/>
  <c r="W343" i="21"/>
  <c r="S343" i="21"/>
  <c r="O343" i="21"/>
  <c r="K343" i="21"/>
  <c r="G343" i="21"/>
  <c r="C343" i="21"/>
  <c r="V343" i="21"/>
  <c r="R343" i="21"/>
  <c r="N343" i="21"/>
  <c r="J343" i="21"/>
  <c r="F343" i="21"/>
  <c r="B343" i="21"/>
  <c r="U343" i="21"/>
  <c r="M343" i="21"/>
  <c r="E343" i="21"/>
  <c r="Y343" i="21"/>
  <c r="I343" i="21"/>
  <c r="X343" i="21"/>
  <c r="H343" i="21"/>
  <c r="T343" i="21"/>
  <c r="L343" i="21"/>
  <c r="D343" i="21"/>
  <c r="Q343" i="21"/>
  <c r="P343" i="21"/>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Y33" i="21"/>
  <c r="U33" i="21"/>
  <c r="Q33" i="21"/>
  <c r="M33" i="21"/>
  <c r="I33" i="21"/>
  <c r="E33" i="21"/>
  <c r="X33" i="21"/>
  <c r="T33" i="21"/>
  <c r="P33" i="21"/>
  <c r="L33" i="21"/>
  <c r="H33" i="21"/>
  <c r="D33" i="21"/>
  <c r="S33" i="21"/>
  <c r="K33" i="21"/>
  <c r="C33" i="21"/>
  <c r="R33" i="21"/>
  <c r="J33" i="21"/>
  <c r="B33" i="21"/>
  <c r="O33" i="21"/>
  <c r="N33" i="21"/>
  <c r="G33" i="21"/>
  <c r="W33" i="21"/>
  <c r="F33" i="21"/>
  <c r="V33"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Y205" i="21"/>
  <c r="U205" i="21"/>
  <c r="Q205" i="21"/>
  <c r="M205" i="21"/>
  <c r="I205" i="21"/>
  <c r="E205" i="21"/>
  <c r="W205" i="21"/>
  <c r="R205" i="21"/>
  <c r="L205" i="21"/>
  <c r="G205" i="21"/>
  <c r="B205" i="21"/>
  <c r="T205" i="21"/>
  <c r="O205" i="21"/>
  <c r="J205" i="21"/>
  <c r="D205" i="21"/>
  <c r="V205" i="21"/>
  <c r="K205" i="21"/>
  <c r="P205" i="21"/>
  <c r="F205" i="21"/>
  <c r="H205" i="21"/>
  <c r="X205" i="21"/>
  <c r="C205" i="21"/>
  <c r="S205" i="21"/>
  <c r="N205" i="21"/>
  <c r="W207" i="28"/>
  <c r="V207" i="28"/>
  <c r="R207" i="28"/>
  <c r="N207" i="28"/>
  <c r="J207" i="28"/>
  <c r="F207" i="28"/>
  <c r="B207" i="28"/>
  <c r="U207" i="28"/>
  <c r="P207" i="28"/>
  <c r="K207" i="28"/>
  <c r="E207" i="28"/>
  <c r="T207" i="28"/>
  <c r="O207" i="28"/>
  <c r="I207" i="28"/>
  <c r="D207" i="28"/>
  <c r="Y207" i="28"/>
  <c r="M207" i="28"/>
  <c r="C207" i="28"/>
  <c r="X207" i="28"/>
  <c r="L207" i="28"/>
  <c r="H207" i="28"/>
  <c r="G207" i="28"/>
  <c r="S207" i="28"/>
  <c r="Q207" i="28"/>
  <c r="W68" i="28"/>
  <c r="S68" i="28"/>
  <c r="O68" i="28"/>
  <c r="K68" i="28"/>
  <c r="G68" i="28"/>
  <c r="C68" i="28"/>
  <c r="V68" i="28"/>
  <c r="R68" i="28"/>
  <c r="N68" i="28"/>
  <c r="J68" i="28"/>
  <c r="F68" i="28"/>
  <c r="B68" i="28"/>
  <c r="Y68" i="28"/>
  <c r="Q68" i="28"/>
  <c r="I68" i="28"/>
  <c r="X68" i="28"/>
  <c r="P68" i="28"/>
  <c r="H68" i="28"/>
  <c r="U68" i="28"/>
  <c r="E68" i="28"/>
  <c r="T68" i="28"/>
  <c r="D68" i="28"/>
  <c r="M68" i="28"/>
  <c r="L68" i="28"/>
  <c r="W103" i="28"/>
  <c r="S103" i="28"/>
  <c r="O103" i="28"/>
  <c r="K103" i="28"/>
  <c r="G103" i="28"/>
  <c r="C103" i="28"/>
  <c r="V103" i="28"/>
  <c r="R103" i="28"/>
  <c r="N103" i="28"/>
  <c r="J103" i="28"/>
  <c r="F103" i="28"/>
  <c r="B103" i="28"/>
  <c r="Y103" i="28"/>
  <c r="Q103" i="28"/>
  <c r="I103" i="28"/>
  <c r="X103" i="28"/>
  <c r="P103" i="28"/>
  <c r="H103" i="28"/>
  <c r="U103" i="28"/>
  <c r="E103" i="28"/>
  <c r="L103" i="28"/>
  <c r="T103" i="28"/>
  <c r="D103" i="28"/>
  <c r="M103"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X32" i="19"/>
  <c r="T32" i="19"/>
  <c r="P32" i="19"/>
  <c r="L32" i="19"/>
  <c r="H32" i="19"/>
  <c r="D32" i="19"/>
  <c r="V32" i="19"/>
  <c r="R32" i="19"/>
  <c r="N32" i="19"/>
  <c r="J32" i="19"/>
  <c r="F32" i="19"/>
  <c r="B32" i="19"/>
  <c r="Y32" i="19"/>
  <c r="Q32" i="19"/>
  <c r="I32" i="19"/>
  <c r="W32" i="19"/>
  <c r="U32" i="19"/>
  <c r="M32" i="19"/>
  <c r="E32" i="19"/>
  <c r="S32" i="19"/>
  <c r="K32" i="19"/>
  <c r="C32" i="19"/>
  <c r="O32" i="19"/>
  <c r="G32" i="19"/>
  <c r="Y66" i="21"/>
  <c r="U66" i="21"/>
  <c r="Q66" i="21"/>
  <c r="M66" i="21"/>
  <c r="I66" i="21"/>
  <c r="E66" i="21"/>
  <c r="X66" i="21"/>
  <c r="T66" i="21"/>
  <c r="P66" i="21"/>
  <c r="L66" i="21"/>
  <c r="H66" i="21"/>
  <c r="D66" i="21"/>
  <c r="S66" i="21"/>
  <c r="K66" i="21"/>
  <c r="C66" i="21"/>
  <c r="R66" i="21"/>
  <c r="J66" i="21"/>
  <c r="B66" i="21"/>
  <c r="O66" i="21"/>
  <c r="N66" i="21"/>
  <c r="G66" i="21"/>
  <c r="F66" i="21"/>
  <c r="W66" i="21"/>
  <c r="V66" i="21"/>
  <c r="V67" i="25"/>
  <c r="R67" i="25"/>
  <c r="N67" i="25"/>
  <c r="J67" i="25"/>
  <c r="F67" i="25"/>
  <c r="B67" i="25"/>
  <c r="Y67" i="25"/>
  <c r="U67" i="25"/>
  <c r="Q67" i="25"/>
  <c r="M67" i="25"/>
  <c r="I67" i="25"/>
  <c r="E67" i="25"/>
  <c r="X67" i="25"/>
  <c r="P67" i="25"/>
  <c r="H67" i="25"/>
  <c r="W67" i="25"/>
  <c r="O67" i="25"/>
  <c r="G67" i="25"/>
  <c r="L67" i="25"/>
  <c r="K67" i="25"/>
  <c r="D67" i="25"/>
  <c r="C67" i="25"/>
  <c r="T67" i="25"/>
  <c r="S67" i="25"/>
  <c r="W240" i="21"/>
  <c r="S240" i="21"/>
  <c r="O240" i="21"/>
  <c r="K240" i="21"/>
  <c r="G240" i="21"/>
  <c r="C240" i="21"/>
  <c r="V240" i="21"/>
  <c r="R240" i="21"/>
  <c r="N240" i="21"/>
  <c r="J240" i="21"/>
  <c r="F240" i="21"/>
  <c r="B240" i="21"/>
  <c r="U240" i="21"/>
  <c r="M240" i="21"/>
  <c r="E240" i="21"/>
  <c r="Q240" i="21"/>
  <c r="T240" i="21"/>
  <c r="L240" i="21"/>
  <c r="D240" i="21"/>
  <c r="Y240" i="21"/>
  <c r="I240" i="21"/>
  <c r="X240" i="21"/>
  <c r="P240" i="21"/>
  <c r="H240" i="21"/>
  <c r="W378" i="28"/>
  <c r="S378" i="28"/>
  <c r="O378" i="28"/>
  <c r="K378" i="28"/>
  <c r="G378" i="28"/>
  <c r="C378" i="28"/>
  <c r="V378" i="28"/>
  <c r="R378" i="28"/>
  <c r="N378" i="28"/>
  <c r="J378" i="28"/>
  <c r="F378" i="28"/>
  <c r="B378" i="28"/>
  <c r="U378" i="28"/>
  <c r="M378" i="28"/>
  <c r="E378" i="28"/>
  <c r="Y378" i="28"/>
  <c r="P378" i="28"/>
  <c r="T378" i="28"/>
  <c r="L378" i="28"/>
  <c r="D378" i="28"/>
  <c r="Q378" i="28"/>
  <c r="I378" i="28"/>
  <c r="X378" i="28"/>
  <c r="H378" i="28"/>
  <c r="Y138" i="28"/>
  <c r="U138" i="28"/>
  <c r="Q138" i="28"/>
  <c r="M138" i="28"/>
  <c r="I138" i="28"/>
  <c r="E138" i="28"/>
  <c r="X138" i="28"/>
  <c r="T138" i="28"/>
  <c r="P138" i="28"/>
  <c r="L138" i="28"/>
  <c r="H138" i="28"/>
  <c r="D138" i="28"/>
  <c r="S138" i="28"/>
  <c r="K138" i="28"/>
  <c r="C138" i="28"/>
  <c r="R138" i="28"/>
  <c r="J138" i="28"/>
  <c r="B138" i="28"/>
  <c r="O138" i="28"/>
  <c r="N138" i="28"/>
  <c r="W138" i="28"/>
  <c r="G138" i="28"/>
  <c r="F138" i="28"/>
  <c r="V138" i="28"/>
  <c r="W241" i="28"/>
  <c r="S241" i="28"/>
  <c r="O241" i="28"/>
  <c r="K241" i="28"/>
  <c r="G241" i="28"/>
  <c r="C241" i="28"/>
  <c r="V241" i="28"/>
  <c r="R241" i="28"/>
  <c r="N241" i="28"/>
  <c r="J241" i="28"/>
  <c r="F241" i="28"/>
  <c r="B241" i="28"/>
  <c r="U241" i="28"/>
  <c r="M241" i="28"/>
  <c r="E241" i="28"/>
  <c r="Y241" i="28"/>
  <c r="P241" i="28"/>
  <c r="T241" i="28"/>
  <c r="L241" i="28"/>
  <c r="D241" i="28"/>
  <c r="Q241" i="28"/>
  <c r="I241" i="28"/>
  <c r="X241" i="28"/>
  <c r="H241" i="28"/>
  <c r="W411" i="21"/>
  <c r="S411" i="21"/>
  <c r="O411" i="21"/>
  <c r="K411" i="21"/>
  <c r="G411" i="21"/>
  <c r="C411" i="21"/>
  <c r="V411" i="21"/>
  <c r="R411" i="21"/>
  <c r="N411" i="21"/>
  <c r="J411" i="21"/>
  <c r="F411" i="21"/>
  <c r="B411" i="21"/>
  <c r="U411" i="21"/>
  <c r="M411" i="21"/>
  <c r="E411" i="21"/>
  <c r="Q411" i="21"/>
  <c r="I411" i="21"/>
  <c r="P411" i="21"/>
  <c r="T411" i="21"/>
  <c r="L411" i="21"/>
  <c r="D411" i="21"/>
  <c r="Y411" i="21"/>
  <c r="X411" i="21"/>
  <c r="H411" i="21"/>
  <c r="V31" i="25"/>
  <c r="R31" i="25"/>
  <c r="N31" i="25"/>
  <c r="J31" i="25"/>
  <c r="F31" i="25"/>
  <c r="B31" i="25"/>
  <c r="Y31" i="25"/>
  <c r="U31" i="25"/>
  <c r="Q31" i="25"/>
  <c r="M31" i="25"/>
  <c r="I31" i="25"/>
  <c r="E31" i="25"/>
  <c r="X31" i="25"/>
  <c r="P31" i="25"/>
  <c r="H31" i="25"/>
  <c r="W31" i="25"/>
  <c r="O31" i="25"/>
  <c r="G31" i="25"/>
  <c r="T31" i="25"/>
  <c r="D31" i="25"/>
  <c r="S31" i="25"/>
  <c r="C31" i="25"/>
  <c r="L31" i="25"/>
  <c r="K31" i="25"/>
  <c r="Y101" i="21"/>
  <c r="U101" i="21"/>
  <c r="Q101" i="21"/>
  <c r="M101" i="21"/>
  <c r="I101" i="21"/>
  <c r="E101" i="21"/>
  <c r="X101" i="21"/>
  <c r="T101" i="21"/>
  <c r="P101" i="21"/>
  <c r="L101" i="21"/>
  <c r="H101" i="21"/>
  <c r="D101" i="21"/>
  <c r="S101" i="21"/>
  <c r="K101" i="21"/>
  <c r="C101" i="21"/>
  <c r="R101" i="21"/>
  <c r="J101" i="21"/>
  <c r="B101" i="21"/>
  <c r="O101" i="21"/>
  <c r="N101" i="21"/>
  <c r="W101" i="21"/>
  <c r="G101" i="21"/>
  <c r="V101" i="21"/>
  <c r="F101" i="21"/>
  <c r="X68" i="19"/>
  <c r="T68" i="19"/>
  <c r="P68" i="19"/>
  <c r="L68" i="19"/>
  <c r="H68" i="19"/>
  <c r="D68" i="19"/>
  <c r="V68" i="19"/>
  <c r="R68" i="19"/>
  <c r="N68" i="19"/>
  <c r="J68" i="19"/>
  <c r="F68" i="19"/>
  <c r="B68" i="19"/>
  <c r="Y68" i="19"/>
  <c r="Q68" i="19"/>
  <c r="I68" i="19"/>
  <c r="W68" i="19"/>
  <c r="O68" i="19"/>
  <c r="G68" i="19"/>
  <c r="U68" i="19"/>
  <c r="M68" i="19"/>
  <c r="E68" i="19"/>
  <c r="S68" i="19"/>
  <c r="K68" i="19"/>
  <c r="C68" i="19"/>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310" i="28"/>
  <c r="S310" i="28"/>
  <c r="O310" i="28"/>
  <c r="K310" i="28"/>
  <c r="G310" i="28"/>
  <c r="C310" i="28"/>
  <c r="V310" i="28"/>
  <c r="R310" i="28"/>
  <c r="N310" i="28"/>
  <c r="J310" i="28"/>
  <c r="F310" i="28"/>
  <c r="B310" i="28"/>
  <c r="U310" i="28"/>
  <c r="M310" i="28"/>
  <c r="E310" i="28"/>
  <c r="Y310" i="28"/>
  <c r="I310" i="28"/>
  <c r="T310" i="28"/>
  <c r="L310" i="28"/>
  <c r="D310" i="28"/>
  <c r="Q310" i="28"/>
  <c r="X310" i="28"/>
  <c r="P310" i="28"/>
  <c r="H310" i="28"/>
  <c r="V412" i="28"/>
  <c r="R412" i="28"/>
  <c r="N412" i="28"/>
  <c r="J412" i="28"/>
  <c r="F412" i="28"/>
  <c r="B412" i="28"/>
  <c r="W412" i="28"/>
  <c r="Q412" i="28"/>
  <c r="L412" i="28"/>
  <c r="G412" i="28"/>
  <c r="U412" i="28"/>
  <c r="P412" i="28"/>
  <c r="K412" i="28"/>
  <c r="E412" i="28"/>
  <c r="Y412" i="28"/>
  <c r="O412" i="28"/>
  <c r="D412" i="28"/>
  <c r="T412" i="28"/>
  <c r="H412" i="28"/>
  <c r="X412" i="28"/>
  <c r="M412" i="28"/>
  <c r="C412" i="28"/>
  <c r="I412" i="28"/>
  <c r="S412" i="28"/>
  <c r="W33" i="28"/>
  <c r="S33" i="28"/>
  <c r="O33" i="28"/>
  <c r="K33" i="28"/>
  <c r="G33" i="28"/>
  <c r="C33" i="28"/>
  <c r="V33" i="28"/>
  <c r="R33" i="28"/>
  <c r="N33" i="28"/>
  <c r="J33" i="28"/>
  <c r="F33" i="28"/>
  <c r="B33" i="28"/>
  <c r="Y33" i="28"/>
  <c r="Q33" i="28"/>
  <c r="I33" i="28"/>
  <c r="X33" i="28"/>
  <c r="P33" i="28"/>
  <c r="H33" i="28"/>
  <c r="U33" i="28"/>
  <c r="E33" i="28"/>
  <c r="T33" i="28"/>
  <c r="D33" i="28"/>
  <c r="M33" i="28"/>
  <c r="L33" i="28"/>
  <c r="W377" i="21"/>
  <c r="S377" i="21"/>
  <c r="O377" i="21"/>
  <c r="K377" i="21"/>
  <c r="G377" i="21"/>
  <c r="C377" i="21"/>
  <c r="V377" i="21"/>
  <c r="R377" i="21"/>
  <c r="N377" i="21"/>
  <c r="J377" i="21"/>
  <c r="F377" i="21"/>
  <c r="B377" i="21"/>
  <c r="U377" i="21"/>
  <c r="M377" i="21"/>
  <c r="E377" i="21"/>
  <c r="Y377" i="21"/>
  <c r="I377" i="21"/>
  <c r="P377" i="21"/>
  <c r="T377" i="21"/>
  <c r="L377" i="21"/>
  <c r="D377" i="21"/>
  <c r="Q377" i="21"/>
  <c r="X377" i="21"/>
  <c r="H377" i="21"/>
  <c r="A344" i="2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V68" i="25" l="1"/>
  <c r="R68" i="25"/>
  <c r="N68" i="25"/>
  <c r="J68" i="25"/>
  <c r="F68" i="25"/>
  <c r="B68" i="25"/>
  <c r="Y68" i="25"/>
  <c r="U68" i="25"/>
  <c r="Q68" i="25"/>
  <c r="M68" i="25"/>
  <c r="I68" i="25"/>
  <c r="E68" i="25"/>
  <c r="X68" i="25"/>
  <c r="P68" i="25"/>
  <c r="H68" i="25"/>
  <c r="W68" i="25"/>
  <c r="O68" i="25"/>
  <c r="G68" i="25"/>
  <c r="T68" i="25"/>
  <c r="D68" i="25"/>
  <c r="S68" i="25"/>
  <c r="C68" i="25"/>
  <c r="L68" i="25"/>
  <c r="K68" i="25"/>
  <c r="V104" i="25"/>
  <c r="R104" i="25"/>
  <c r="N104" i="25"/>
  <c r="J104" i="25"/>
  <c r="F104" i="25"/>
  <c r="B104" i="25"/>
  <c r="Y104" i="25"/>
  <c r="U104" i="25"/>
  <c r="Q104" i="25"/>
  <c r="M104" i="25"/>
  <c r="I104" i="25"/>
  <c r="E104" i="25"/>
  <c r="X104" i="25"/>
  <c r="P104" i="25"/>
  <c r="H104" i="25"/>
  <c r="W104" i="25"/>
  <c r="O104" i="25"/>
  <c r="G104" i="25"/>
  <c r="L104" i="25"/>
  <c r="K104" i="25"/>
  <c r="D104" i="25"/>
  <c r="C104" i="25"/>
  <c r="T104" i="25"/>
  <c r="S104" i="25"/>
  <c r="X69" i="19"/>
  <c r="T69" i="19"/>
  <c r="P69" i="19"/>
  <c r="L69" i="19"/>
  <c r="H69" i="19"/>
  <c r="D69" i="19"/>
  <c r="V69" i="19"/>
  <c r="R69" i="19"/>
  <c r="N69" i="19"/>
  <c r="J69" i="19"/>
  <c r="F69" i="19"/>
  <c r="B69" i="19"/>
  <c r="Y69" i="19"/>
  <c r="Q69" i="19"/>
  <c r="I69" i="19"/>
  <c r="W69" i="19"/>
  <c r="O69" i="19"/>
  <c r="G69" i="19"/>
  <c r="U69" i="19"/>
  <c r="M69" i="19"/>
  <c r="E69" i="19"/>
  <c r="S69" i="19"/>
  <c r="K69" i="19"/>
  <c r="C69" i="19"/>
  <c r="W241" i="21"/>
  <c r="S241" i="21"/>
  <c r="O241" i="21"/>
  <c r="K241" i="21"/>
  <c r="G241" i="21"/>
  <c r="C241" i="21"/>
  <c r="V241" i="21"/>
  <c r="R241" i="21"/>
  <c r="N241" i="21"/>
  <c r="J241" i="21"/>
  <c r="F241" i="21"/>
  <c r="B241" i="21"/>
  <c r="U241" i="21"/>
  <c r="M241" i="21"/>
  <c r="E241" i="21"/>
  <c r="Y241" i="21"/>
  <c r="I241" i="21"/>
  <c r="T241" i="21"/>
  <c r="L241" i="21"/>
  <c r="D241" i="21"/>
  <c r="Q241" i="21"/>
  <c r="P241" i="21"/>
  <c r="H241" i="21"/>
  <c r="X241" i="21"/>
  <c r="W69" i="28"/>
  <c r="S69" i="28"/>
  <c r="O69" i="28"/>
  <c r="K69" i="28"/>
  <c r="G69" i="28"/>
  <c r="C69" i="28"/>
  <c r="V69" i="28"/>
  <c r="R69" i="28"/>
  <c r="N69" i="28"/>
  <c r="J69" i="28"/>
  <c r="F69" i="28"/>
  <c r="B69" i="28"/>
  <c r="Y69" i="28"/>
  <c r="Q69" i="28"/>
  <c r="I69" i="28"/>
  <c r="X69" i="28"/>
  <c r="P69" i="28"/>
  <c r="H69" i="28"/>
  <c r="M69" i="28"/>
  <c r="E69" i="28"/>
  <c r="D69" i="28"/>
  <c r="L69" i="28"/>
  <c r="U69" i="28"/>
  <c r="T69" i="28"/>
  <c r="W104" i="28"/>
  <c r="S104" i="28"/>
  <c r="O104" i="28"/>
  <c r="K104" i="28"/>
  <c r="G104" i="28"/>
  <c r="C104" i="28"/>
  <c r="V104" i="28"/>
  <c r="R104" i="28"/>
  <c r="N104" i="28"/>
  <c r="J104" i="28"/>
  <c r="F104" i="28"/>
  <c r="B104" i="28"/>
  <c r="Y104" i="28"/>
  <c r="Q104" i="28"/>
  <c r="I104" i="28"/>
  <c r="X104" i="28"/>
  <c r="P104" i="28"/>
  <c r="H104" i="28"/>
  <c r="M104" i="28"/>
  <c r="U104" i="28"/>
  <c r="E104" i="28"/>
  <c r="T104" i="28"/>
  <c r="L104" i="28"/>
  <c r="D104"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44" i="21"/>
  <c r="S344" i="21"/>
  <c r="O344" i="21"/>
  <c r="K344" i="21"/>
  <c r="G344" i="21"/>
  <c r="C344" i="21"/>
  <c r="V344" i="21"/>
  <c r="R344" i="21"/>
  <c r="N344" i="21"/>
  <c r="J344" i="21"/>
  <c r="F344" i="21"/>
  <c r="B344" i="21"/>
  <c r="U344" i="21"/>
  <c r="M344" i="21"/>
  <c r="E344" i="21"/>
  <c r="Q344" i="21"/>
  <c r="X344" i="21"/>
  <c r="T344" i="21"/>
  <c r="L344" i="21"/>
  <c r="D344" i="21"/>
  <c r="Y344" i="21"/>
  <c r="I344" i="21"/>
  <c r="P344" i="21"/>
  <c r="H344" i="21"/>
  <c r="Y34" i="21"/>
  <c r="U34" i="21"/>
  <c r="Q34" i="21"/>
  <c r="M34" i="21"/>
  <c r="I34" i="21"/>
  <c r="E34" i="21"/>
  <c r="X34" i="21"/>
  <c r="T34" i="21"/>
  <c r="P34" i="21"/>
  <c r="L34" i="21"/>
  <c r="H34" i="21"/>
  <c r="D34" i="21"/>
  <c r="S34" i="21"/>
  <c r="K34" i="21"/>
  <c r="C34" i="21"/>
  <c r="R34" i="21"/>
  <c r="J34" i="21"/>
  <c r="B34" i="21"/>
  <c r="W34" i="21"/>
  <c r="G34" i="21"/>
  <c r="V34" i="21"/>
  <c r="F34" i="21"/>
  <c r="O34" i="21"/>
  <c r="N34" i="21"/>
  <c r="W172" i="21"/>
  <c r="S172" i="21"/>
  <c r="O172" i="21"/>
  <c r="K172" i="21"/>
  <c r="G172" i="21"/>
  <c r="C172" i="21"/>
  <c r="V172" i="21"/>
  <c r="Q172" i="21"/>
  <c r="L172" i="21"/>
  <c r="F172" i="21"/>
  <c r="U172" i="21"/>
  <c r="P172" i="21"/>
  <c r="J172" i="21"/>
  <c r="E172" i="21"/>
  <c r="T172" i="21"/>
  <c r="I172" i="21"/>
  <c r="Y172" i="21"/>
  <c r="N172" i="21"/>
  <c r="D172" i="21"/>
  <c r="R172" i="21"/>
  <c r="H172" i="21"/>
  <c r="X172" i="21"/>
  <c r="M172" i="21"/>
  <c r="B172" i="21"/>
  <c r="Y67" i="21"/>
  <c r="U67" i="21"/>
  <c r="Q67" i="21"/>
  <c r="M67" i="21"/>
  <c r="I67" i="21"/>
  <c r="E67" i="21"/>
  <c r="X67" i="21"/>
  <c r="T67" i="21"/>
  <c r="P67" i="21"/>
  <c r="L67" i="21"/>
  <c r="H67" i="21"/>
  <c r="D67" i="21"/>
  <c r="S67" i="21"/>
  <c r="K67" i="21"/>
  <c r="C67" i="21"/>
  <c r="R67" i="21"/>
  <c r="J67" i="21"/>
  <c r="B67" i="21"/>
  <c r="W67" i="21"/>
  <c r="G67" i="21"/>
  <c r="V67" i="21"/>
  <c r="F67" i="21"/>
  <c r="O67" i="21"/>
  <c r="N67" i="21"/>
  <c r="V105" i="19"/>
  <c r="R105" i="19"/>
  <c r="X105" i="19"/>
  <c r="T105" i="19"/>
  <c r="P105" i="19"/>
  <c r="L105" i="19"/>
  <c r="H105" i="19"/>
  <c r="D105" i="19"/>
  <c r="Y105" i="19"/>
  <c r="Q105" i="19"/>
  <c r="K105" i="19"/>
  <c r="F105" i="19"/>
  <c r="U105" i="19"/>
  <c r="N105" i="19"/>
  <c r="I105" i="19"/>
  <c r="C105" i="19"/>
  <c r="M105" i="19"/>
  <c r="B105" i="19"/>
  <c r="W105" i="19"/>
  <c r="J105" i="19"/>
  <c r="S105" i="19"/>
  <c r="G105" i="19"/>
  <c r="O105" i="19"/>
  <c r="E105" i="19"/>
  <c r="W34" i="28"/>
  <c r="S34" i="28"/>
  <c r="O34" i="28"/>
  <c r="K34" i="28"/>
  <c r="G34" i="28"/>
  <c r="C34" i="28"/>
  <c r="V34" i="28"/>
  <c r="R34" i="28"/>
  <c r="N34" i="28"/>
  <c r="J34" i="28"/>
  <c r="F34" i="28"/>
  <c r="B34" i="28"/>
  <c r="Y34" i="28"/>
  <c r="Q34" i="28"/>
  <c r="I34" i="28"/>
  <c r="X34" i="28"/>
  <c r="P34" i="28"/>
  <c r="H34" i="28"/>
  <c r="M34" i="28"/>
  <c r="D34" i="28"/>
  <c r="L34" i="28"/>
  <c r="U34" i="28"/>
  <c r="E34" i="28"/>
  <c r="T34"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Y174" i="28"/>
  <c r="U174" i="28"/>
  <c r="Q174" i="28"/>
  <c r="M174" i="28"/>
  <c r="I174" i="28"/>
  <c r="E174" i="28"/>
  <c r="W174" i="28"/>
  <c r="S174" i="28"/>
  <c r="O174" i="28"/>
  <c r="K174" i="28"/>
  <c r="G174" i="28"/>
  <c r="C174" i="28"/>
  <c r="T174" i="28"/>
  <c r="L174" i="28"/>
  <c r="D174" i="28"/>
  <c r="R174" i="28"/>
  <c r="J174" i="28"/>
  <c r="B174" i="28"/>
  <c r="P174" i="28"/>
  <c r="X174" i="28"/>
  <c r="H174" i="28"/>
  <c r="V174" i="28"/>
  <c r="N174" i="28"/>
  <c r="F174"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X33" i="19"/>
  <c r="T33" i="19"/>
  <c r="P33" i="19"/>
  <c r="L33" i="19"/>
  <c r="H33" i="19"/>
  <c r="D33" i="19"/>
  <c r="V33" i="19"/>
  <c r="R33" i="19"/>
  <c r="N33" i="19"/>
  <c r="J33" i="19"/>
  <c r="F33" i="19"/>
  <c r="B33" i="19"/>
  <c r="Y33" i="19"/>
  <c r="Q33" i="19"/>
  <c r="I33" i="19"/>
  <c r="W33" i="19"/>
  <c r="G33" i="19"/>
  <c r="U33" i="19"/>
  <c r="M33" i="19"/>
  <c r="E33" i="19"/>
  <c r="S33" i="19"/>
  <c r="K33" i="19"/>
  <c r="C33" i="19"/>
  <c r="O33" i="19"/>
  <c r="Y102" i="21"/>
  <c r="U102" i="21"/>
  <c r="Q102" i="21"/>
  <c r="M102" i="21"/>
  <c r="I102" i="21"/>
  <c r="E102" i="21"/>
  <c r="X102" i="21"/>
  <c r="T102" i="21"/>
  <c r="P102" i="21"/>
  <c r="L102" i="21"/>
  <c r="H102" i="21"/>
  <c r="D102" i="21"/>
  <c r="S102" i="21"/>
  <c r="K102" i="21"/>
  <c r="C102" i="21"/>
  <c r="R102" i="21"/>
  <c r="J102" i="21"/>
  <c r="B102" i="21"/>
  <c r="W102" i="21"/>
  <c r="G102" i="21"/>
  <c r="V102" i="21"/>
  <c r="F102" i="21"/>
  <c r="N102" i="21"/>
  <c r="O102" i="21"/>
  <c r="V32" i="25"/>
  <c r="R32" i="25"/>
  <c r="N32" i="25"/>
  <c r="J32" i="25"/>
  <c r="F32" i="25"/>
  <c r="B32" i="25"/>
  <c r="Y32" i="25"/>
  <c r="U32" i="25"/>
  <c r="Q32" i="25"/>
  <c r="M32" i="25"/>
  <c r="I32" i="25"/>
  <c r="E32" i="25"/>
  <c r="X32" i="25"/>
  <c r="P32" i="25"/>
  <c r="H32" i="25"/>
  <c r="W32" i="25"/>
  <c r="O32" i="25"/>
  <c r="G32" i="25"/>
  <c r="L32" i="25"/>
  <c r="K32" i="25"/>
  <c r="T32" i="25"/>
  <c r="S32" i="25"/>
  <c r="D32" i="25"/>
  <c r="C32" i="25"/>
  <c r="Y206" i="21"/>
  <c r="U206" i="21"/>
  <c r="Q206" i="21"/>
  <c r="M206" i="21"/>
  <c r="I206" i="21"/>
  <c r="E206" i="21"/>
  <c r="T206" i="21"/>
  <c r="O206" i="21"/>
  <c r="J206" i="21"/>
  <c r="D206" i="21"/>
  <c r="W206" i="21"/>
  <c r="R206" i="21"/>
  <c r="L206" i="21"/>
  <c r="G206" i="21"/>
  <c r="B206" i="21"/>
  <c r="S206" i="21"/>
  <c r="H206" i="21"/>
  <c r="X206" i="21"/>
  <c r="N206" i="21"/>
  <c r="C206" i="21"/>
  <c r="F206" i="21"/>
  <c r="V206" i="21"/>
  <c r="P206" i="21"/>
  <c r="K206" i="21"/>
  <c r="V413" i="28"/>
  <c r="R413" i="28"/>
  <c r="N413" i="28"/>
  <c r="J413" i="28"/>
  <c r="F413" i="28"/>
  <c r="B413" i="28"/>
  <c r="Y413" i="28"/>
  <c r="T413" i="28"/>
  <c r="O413" i="28"/>
  <c r="I413" i="28"/>
  <c r="D413" i="28"/>
  <c r="X413" i="28"/>
  <c r="S413" i="28"/>
  <c r="M413" i="28"/>
  <c r="H413" i="28"/>
  <c r="C413" i="28"/>
  <c r="W413" i="28"/>
  <c r="L413" i="28"/>
  <c r="Q413" i="28"/>
  <c r="E413" i="28"/>
  <c r="U413" i="28"/>
  <c r="K413" i="28"/>
  <c r="G413" i="28"/>
  <c r="P413" i="28"/>
  <c r="W311" i="28"/>
  <c r="S311" i="28"/>
  <c r="O311" i="28"/>
  <c r="K311" i="28"/>
  <c r="G311" i="28"/>
  <c r="C311" i="28"/>
  <c r="V311" i="28"/>
  <c r="R311" i="28"/>
  <c r="N311" i="28"/>
  <c r="J311" i="28"/>
  <c r="F311" i="28"/>
  <c r="B311" i="28"/>
  <c r="U311" i="28"/>
  <c r="M311" i="28"/>
  <c r="E311" i="28"/>
  <c r="Q311" i="28"/>
  <c r="X311" i="28"/>
  <c r="H311" i="28"/>
  <c r="T311" i="28"/>
  <c r="L311" i="28"/>
  <c r="D311" i="28"/>
  <c r="Y311" i="28"/>
  <c r="I311" i="28"/>
  <c r="P311" i="28"/>
  <c r="W276" i="28"/>
  <c r="S276" i="28"/>
  <c r="O276" i="28"/>
  <c r="K276" i="28"/>
  <c r="G276" i="28"/>
  <c r="C276" i="28"/>
  <c r="V276" i="28"/>
  <c r="R276" i="28"/>
  <c r="N276" i="28"/>
  <c r="J276" i="28"/>
  <c r="F276" i="28"/>
  <c r="B276" i="28"/>
  <c r="U276" i="28"/>
  <c r="M276" i="28"/>
  <c r="E276" i="28"/>
  <c r="Q276" i="28"/>
  <c r="P276" i="28"/>
  <c r="T276" i="28"/>
  <c r="L276" i="28"/>
  <c r="D276" i="28"/>
  <c r="Y276" i="28"/>
  <c r="I276" i="28"/>
  <c r="X276" i="28"/>
  <c r="H276" i="28"/>
  <c r="W310" i="21"/>
  <c r="S310" i="21"/>
  <c r="O310" i="21"/>
  <c r="K310" i="21"/>
  <c r="G310" i="21"/>
  <c r="C310" i="21"/>
  <c r="V310" i="21"/>
  <c r="R310" i="21"/>
  <c r="N310" i="21"/>
  <c r="J310" i="21"/>
  <c r="F310" i="21"/>
  <c r="B310" i="21"/>
  <c r="U310" i="21"/>
  <c r="M310" i="21"/>
  <c r="E310" i="21"/>
  <c r="Y310" i="21"/>
  <c r="I310" i="21"/>
  <c r="T310" i="21"/>
  <c r="L310" i="21"/>
  <c r="D310" i="21"/>
  <c r="Q310" i="21"/>
  <c r="H310" i="21"/>
  <c r="X310" i="21"/>
  <c r="P310" i="21"/>
  <c r="V139" i="19"/>
  <c r="R139" i="19"/>
  <c r="N139" i="19"/>
  <c r="J139" i="19"/>
  <c r="F139" i="19"/>
  <c r="B139" i="19"/>
  <c r="X139" i="19"/>
  <c r="S139" i="19"/>
  <c r="M139" i="19"/>
  <c r="H139" i="19"/>
  <c r="C139" i="19"/>
  <c r="U139" i="19"/>
  <c r="P139" i="19"/>
  <c r="K139" i="19"/>
  <c r="E139" i="19"/>
  <c r="W139" i="19"/>
  <c r="L139" i="19"/>
  <c r="Q139" i="19"/>
  <c r="G139" i="19"/>
  <c r="O139" i="19"/>
  <c r="I139" i="19"/>
  <c r="Y139" i="19"/>
  <c r="D139" i="19"/>
  <c r="T139" i="19"/>
  <c r="V141" i="25"/>
  <c r="R141" i="25"/>
  <c r="N141" i="25"/>
  <c r="J141" i="25"/>
  <c r="F141" i="25"/>
  <c r="B141" i="25"/>
  <c r="Y141" i="25"/>
  <c r="U141" i="25"/>
  <c r="Q141" i="25"/>
  <c r="M141" i="25"/>
  <c r="I141" i="25"/>
  <c r="E141" i="25"/>
  <c r="X141" i="25"/>
  <c r="P141" i="25"/>
  <c r="H141" i="25"/>
  <c r="W141" i="25"/>
  <c r="O141" i="25"/>
  <c r="G141" i="25"/>
  <c r="L141" i="25"/>
  <c r="K141" i="25"/>
  <c r="D141" i="25"/>
  <c r="C141" i="25"/>
  <c r="T141" i="25"/>
  <c r="S141" i="25"/>
  <c r="Y137" i="2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208" i="28"/>
  <c r="S208" i="28"/>
  <c r="O208" i="28"/>
  <c r="K208" i="28"/>
  <c r="G208" i="28"/>
  <c r="C208" i="28"/>
  <c r="Y208" i="28"/>
  <c r="T208" i="28"/>
  <c r="N208" i="28"/>
  <c r="I208" i="28"/>
  <c r="D208" i="28"/>
  <c r="R208" i="28"/>
  <c r="L208" i="28"/>
  <c r="E208" i="28"/>
  <c r="X208" i="28"/>
  <c r="Q208" i="28"/>
  <c r="J208" i="28"/>
  <c r="B208" i="28"/>
  <c r="P208" i="28"/>
  <c r="M208" i="28"/>
  <c r="H208" i="28"/>
  <c r="F208" i="28"/>
  <c r="V208" i="28"/>
  <c r="U208" i="28"/>
  <c r="W379" i="28"/>
  <c r="S379" i="28"/>
  <c r="O379" i="28"/>
  <c r="K379" i="28"/>
  <c r="G379" i="28"/>
  <c r="C379" i="28"/>
  <c r="V379" i="28"/>
  <c r="R379" i="28"/>
  <c r="N379" i="28"/>
  <c r="J379" i="28"/>
  <c r="F379" i="28"/>
  <c r="B379" i="28"/>
  <c r="U379" i="28"/>
  <c r="M379" i="28"/>
  <c r="E379" i="28"/>
  <c r="Q379" i="28"/>
  <c r="X379" i="28"/>
  <c r="H379" i="28"/>
  <c r="T379" i="28"/>
  <c r="L379" i="28"/>
  <c r="D379" i="28"/>
  <c r="Y379" i="28"/>
  <c r="I379" i="28"/>
  <c r="P379" i="28"/>
  <c r="W242" i="28"/>
  <c r="S242" i="28"/>
  <c r="O242" i="28"/>
  <c r="K242" i="28"/>
  <c r="G242" i="28"/>
  <c r="C242" i="28"/>
  <c r="V242" i="28"/>
  <c r="R242" i="28"/>
  <c r="N242" i="28"/>
  <c r="J242" i="28"/>
  <c r="F242" i="28"/>
  <c r="B242" i="28"/>
  <c r="U242" i="28"/>
  <c r="M242" i="28"/>
  <c r="E242" i="28"/>
  <c r="Q242" i="28"/>
  <c r="X242" i="28"/>
  <c r="H242" i="28"/>
  <c r="T242" i="28"/>
  <c r="L242" i="28"/>
  <c r="D242" i="28"/>
  <c r="Y242" i="28"/>
  <c r="I242" i="28"/>
  <c r="P242"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Y138" i="21" l="1"/>
  <c r="U138" i="21"/>
  <c r="Q138" i="21"/>
  <c r="M138" i="21"/>
  <c r="I138" i="21"/>
  <c r="E138" i="21"/>
  <c r="X138" i="21"/>
  <c r="T138" i="21"/>
  <c r="P138" i="21"/>
  <c r="L138" i="21"/>
  <c r="H138" i="21"/>
  <c r="D138" i="21"/>
  <c r="S138" i="21"/>
  <c r="K138" i="21"/>
  <c r="C138" i="21"/>
  <c r="R138" i="21"/>
  <c r="J138" i="21"/>
  <c r="B138" i="21"/>
  <c r="O138" i="21"/>
  <c r="N138" i="21"/>
  <c r="W138" i="21"/>
  <c r="G138" i="21"/>
  <c r="F138" i="21"/>
  <c r="V138"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3" i="25"/>
  <c r="R33" i="25"/>
  <c r="N33" i="25"/>
  <c r="J33" i="25"/>
  <c r="F33" i="25"/>
  <c r="B33" i="25"/>
  <c r="Y33" i="25"/>
  <c r="U33" i="25"/>
  <c r="Q33" i="25"/>
  <c r="M33" i="25"/>
  <c r="I33" i="25"/>
  <c r="E33" i="25"/>
  <c r="X33" i="25"/>
  <c r="P33" i="25"/>
  <c r="H33" i="25"/>
  <c r="W33" i="25"/>
  <c r="O33" i="25"/>
  <c r="G33" i="25"/>
  <c r="T33" i="25"/>
  <c r="D33" i="25"/>
  <c r="S33" i="25"/>
  <c r="C33" i="25"/>
  <c r="L33" i="25"/>
  <c r="K33" i="25"/>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12" i="28"/>
  <c r="S312" i="28"/>
  <c r="O312" i="28"/>
  <c r="K312" i="28"/>
  <c r="G312" i="28"/>
  <c r="C312" i="28"/>
  <c r="V312" i="28"/>
  <c r="R312" i="28"/>
  <c r="N312" i="28"/>
  <c r="J312" i="28"/>
  <c r="F312" i="28"/>
  <c r="B312" i="28"/>
  <c r="U312" i="28"/>
  <c r="M312" i="28"/>
  <c r="E312" i="28"/>
  <c r="Y312" i="28"/>
  <c r="I312" i="28"/>
  <c r="P312" i="28"/>
  <c r="T312" i="28"/>
  <c r="L312" i="28"/>
  <c r="D312" i="28"/>
  <c r="Q312" i="28"/>
  <c r="X312" i="28"/>
  <c r="H312" i="28"/>
  <c r="W105" i="28"/>
  <c r="S105" i="28"/>
  <c r="O105" i="28"/>
  <c r="K105" i="28"/>
  <c r="G105" i="28"/>
  <c r="C105" i="28"/>
  <c r="V105" i="28"/>
  <c r="R105" i="28"/>
  <c r="N105" i="28"/>
  <c r="J105" i="28"/>
  <c r="F105" i="28"/>
  <c r="B105" i="28"/>
  <c r="Y105" i="28"/>
  <c r="Q105" i="28"/>
  <c r="I105" i="28"/>
  <c r="X105" i="28"/>
  <c r="P105" i="28"/>
  <c r="H105" i="28"/>
  <c r="U105" i="28"/>
  <c r="E105" i="28"/>
  <c r="T105" i="28"/>
  <c r="D105" i="28"/>
  <c r="M105" i="28"/>
  <c r="L105" i="28"/>
  <c r="W380" i="28"/>
  <c r="S380" i="28"/>
  <c r="O380" i="28"/>
  <c r="K380" i="28"/>
  <c r="G380" i="28"/>
  <c r="C380" i="28"/>
  <c r="V380" i="28"/>
  <c r="R380" i="28"/>
  <c r="N380" i="28"/>
  <c r="J380" i="28"/>
  <c r="F380" i="28"/>
  <c r="B380" i="28"/>
  <c r="U380" i="28"/>
  <c r="M380" i="28"/>
  <c r="E380" i="28"/>
  <c r="Y380" i="28"/>
  <c r="I380" i="28"/>
  <c r="P380" i="28"/>
  <c r="T380" i="28"/>
  <c r="L380" i="28"/>
  <c r="D380" i="28"/>
  <c r="Q380" i="28"/>
  <c r="X380" i="28"/>
  <c r="H380"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W173" i="21"/>
  <c r="S173" i="21"/>
  <c r="O173" i="21"/>
  <c r="K173" i="21"/>
  <c r="G173" i="21"/>
  <c r="C173" i="21"/>
  <c r="Y173" i="21"/>
  <c r="T173" i="21"/>
  <c r="N173" i="21"/>
  <c r="I173" i="21"/>
  <c r="D173" i="21"/>
  <c r="X173" i="21"/>
  <c r="R173" i="21"/>
  <c r="M173" i="21"/>
  <c r="H173" i="21"/>
  <c r="B173" i="21"/>
  <c r="Q173" i="21"/>
  <c r="F173" i="21"/>
  <c r="V173" i="21"/>
  <c r="L173" i="21"/>
  <c r="P173" i="21"/>
  <c r="E173" i="21"/>
  <c r="U173" i="21"/>
  <c r="J173" i="21"/>
  <c r="Y35" i="21"/>
  <c r="U35" i="21"/>
  <c r="Q35" i="21"/>
  <c r="M35" i="21"/>
  <c r="I35" i="21"/>
  <c r="E35" i="21"/>
  <c r="X35" i="21"/>
  <c r="T35" i="21"/>
  <c r="P35" i="21"/>
  <c r="L35" i="21"/>
  <c r="H35" i="21"/>
  <c r="D35" i="21"/>
  <c r="S35" i="21"/>
  <c r="K35" i="21"/>
  <c r="C35" i="21"/>
  <c r="R35" i="21"/>
  <c r="J35" i="21"/>
  <c r="B35" i="21"/>
  <c r="O35" i="21"/>
  <c r="N35" i="21"/>
  <c r="W35" i="21"/>
  <c r="F35" i="21"/>
  <c r="V35" i="21"/>
  <c r="G35" i="21"/>
  <c r="Y68" i="21"/>
  <c r="U68" i="21"/>
  <c r="Q68" i="21"/>
  <c r="M68" i="21"/>
  <c r="I68" i="21"/>
  <c r="E68" i="21"/>
  <c r="X68" i="21"/>
  <c r="T68" i="21"/>
  <c r="P68" i="21"/>
  <c r="L68" i="21"/>
  <c r="H68" i="21"/>
  <c r="D68" i="21"/>
  <c r="S68" i="21"/>
  <c r="K68" i="21"/>
  <c r="C68" i="21"/>
  <c r="R68" i="21"/>
  <c r="J68" i="21"/>
  <c r="B68" i="21"/>
  <c r="O68" i="21"/>
  <c r="N68" i="21"/>
  <c r="W68" i="21"/>
  <c r="G68" i="21"/>
  <c r="F68" i="21"/>
  <c r="V68" i="21"/>
  <c r="V207" i="21"/>
  <c r="R207" i="21"/>
  <c r="N207" i="21"/>
  <c r="J207" i="21"/>
  <c r="F207" i="21"/>
  <c r="Y207" i="21"/>
  <c r="U207" i="21"/>
  <c r="Q207" i="21"/>
  <c r="M207" i="21"/>
  <c r="I207" i="21"/>
  <c r="E207" i="21"/>
  <c r="X207" i="21"/>
  <c r="P207" i="21"/>
  <c r="H207" i="21"/>
  <c r="B207" i="21"/>
  <c r="T207" i="21"/>
  <c r="L207" i="21"/>
  <c r="D207" i="21"/>
  <c r="W207" i="21"/>
  <c r="G207" i="21"/>
  <c r="O207" i="21"/>
  <c r="C207" i="21"/>
  <c r="S207" i="21"/>
  <c r="K207" i="21"/>
  <c r="V414" i="28"/>
  <c r="R414" i="28"/>
  <c r="N414" i="28"/>
  <c r="J414" i="28"/>
  <c r="F414" i="28"/>
  <c r="B414" i="28"/>
  <c r="W414" i="28"/>
  <c r="Q414" i="28"/>
  <c r="L414" i="28"/>
  <c r="G414" i="28"/>
  <c r="U414" i="28"/>
  <c r="P414" i="28"/>
  <c r="K414" i="28"/>
  <c r="E414" i="28"/>
  <c r="T414" i="28"/>
  <c r="I414" i="28"/>
  <c r="O414" i="28"/>
  <c r="M414" i="28"/>
  <c r="S414" i="28"/>
  <c r="H414" i="28"/>
  <c r="Y414" i="28"/>
  <c r="D414" i="28"/>
  <c r="X414" i="28"/>
  <c r="C414" i="28"/>
  <c r="W70" i="28"/>
  <c r="S70" i="28"/>
  <c r="O70" i="28"/>
  <c r="K70" i="28"/>
  <c r="G70" i="28"/>
  <c r="C70" i="28"/>
  <c r="V70" i="28"/>
  <c r="R70" i="28"/>
  <c r="N70" i="28"/>
  <c r="J70" i="28"/>
  <c r="F70" i="28"/>
  <c r="B70" i="28"/>
  <c r="Y70" i="28"/>
  <c r="Q70" i="28"/>
  <c r="I70" i="28"/>
  <c r="X70" i="28"/>
  <c r="P70" i="28"/>
  <c r="H70" i="28"/>
  <c r="U70" i="28"/>
  <c r="E70" i="28"/>
  <c r="M70" i="28"/>
  <c r="L70" i="28"/>
  <c r="T70" i="28"/>
  <c r="D70" i="28"/>
  <c r="W346" i="28"/>
  <c r="S346" i="28"/>
  <c r="O346" i="28"/>
  <c r="K346" i="28"/>
  <c r="G346" i="28"/>
  <c r="C346" i="28"/>
  <c r="V346" i="28"/>
  <c r="R346" i="28"/>
  <c r="N346" i="28"/>
  <c r="J346" i="28"/>
  <c r="F346" i="28"/>
  <c r="B346" i="28"/>
  <c r="U346" i="28"/>
  <c r="M346" i="28"/>
  <c r="E346" i="28"/>
  <c r="Y346" i="28"/>
  <c r="I346" i="28"/>
  <c r="X346" i="28"/>
  <c r="T346" i="28"/>
  <c r="L346" i="28"/>
  <c r="D346" i="28"/>
  <c r="Q346" i="28"/>
  <c r="P346" i="28"/>
  <c r="H346"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X34" i="19"/>
  <c r="T34" i="19"/>
  <c r="P34" i="19"/>
  <c r="L34" i="19"/>
  <c r="H34" i="19"/>
  <c r="D34" i="19"/>
  <c r="V34" i="19"/>
  <c r="R34" i="19"/>
  <c r="N34" i="19"/>
  <c r="J34" i="19"/>
  <c r="F34" i="19"/>
  <c r="B34" i="19"/>
  <c r="Y34" i="19"/>
  <c r="Q34" i="19"/>
  <c r="I34" i="19"/>
  <c r="O34" i="19"/>
  <c r="U34" i="19"/>
  <c r="M34" i="19"/>
  <c r="E34" i="19"/>
  <c r="S34" i="19"/>
  <c r="K34" i="19"/>
  <c r="C34" i="19"/>
  <c r="W34" i="19"/>
  <c r="G34" i="19"/>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G103" i="21"/>
  <c r="W103" i="21"/>
  <c r="F103" i="21"/>
  <c r="V103" i="21"/>
  <c r="W242" i="21"/>
  <c r="S242" i="21"/>
  <c r="O242" i="21"/>
  <c r="K242" i="21"/>
  <c r="G242" i="21"/>
  <c r="C242" i="21"/>
  <c r="V242" i="21"/>
  <c r="R242" i="21"/>
  <c r="N242" i="21"/>
  <c r="J242" i="21"/>
  <c r="F242" i="21"/>
  <c r="B242" i="21"/>
  <c r="U242" i="21"/>
  <c r="M242" i="21"/>
  <c r="E242" i="21"/>
  <c r="Q242" i="21"/>
  <c r="T242" i="21"/>
  <c r="L242" i="21"/>
  <c r="D242" i="21"/>
  <c r="Y242" i="21"/>
  <c r="I242" i="21"/>
  <c r="H242" i="21"/>
  <c r="X242" i="21"/>
  <c r="P242" i="21"/>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40" i="28"/>
  <c r="U140" i="28"/>
  <c r="Q140" i="28"/>
  <c r="M140" i="28"/>
  <c r="I140" i="28"/>
  <c r="E140" i="28"/>
  <c r="X140" i="28"/>
  <c r="T140" i="28"/>
  <c r="P140" i="28"/>
  <c r="L140" i="28"/>
  <c r="H140" i="28"/>
  <c r="D140" i="28"/>
  <c r="S140" i="28"/>
  <c r="K140" i="28"/>
  <c r="C140" i="28"/>
  <c r="R140" i="28"/>
  <c r="J140" i="28"/>
  <c r="B140" i="28"/>
  <c r="O140" i="28"/>
  <c r="N140" i="28"/>
  <c r="G140" i="28"/>
  <c r="W140" i="28"/>
  <c r="V140" i="28"/>
  <c r="F140" i="28"/>
  <c r="W209" i="28"/>
  <c r="S209" i="28"/>
  <c r="O209" i="28"/>
  <c r="K209" i="28"/>
  <c r="G209" i="28"/>
  <c r="C209" i="28"/>
  <c r="V209" i="28"/>
  <c r="Q209" i="28"/>
  <c r="L209" i="28"/>
  <c r="F209" i="28"/>
  <c r="X209" i="28"/>
  <c r="P209" i="28"/>
  <c r="I209" i="28"/>
  <c r="B209" i="28"/>
  <c r="U209" i="28"/>
  <c r="N209" i="28"/>
  <c r="H209" i="28"/>
  <c r="T209" i="28"/>
  <c r="E209" i="28"/>
  <c r="R209" i="28"/>
  <c r="D209" i="28"/>
  <c r="M209" i="28"/>
  <c r="J209" i="28"/>
  <c r="Y209"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V140" i="19"/>
  <c r="R140" i="19"/>
  <c r="N140" i="19"/>
  <c r="J140" i="19"/>
  <c r="F140" i="19"/>
  <c r="B140" i="19"/>
  <c r="U140" i="19"/>
  <c r="P140" i="19"/>
  <c r="K140" i="19"/>
  <c r="E140" i="19"/>
  <c r="X140" i="19"/>
  <c r="S140" i="19"/>
  <c r="M140" i="19"/>
  <c r="H140" i="19"/>
  <c r="C140" i="19"/>
  <c r="T140" i="19"/>
  <c r="I140" i="19"/>
  <c r="Y140" i="19"/>
  <c r="O140" i="19"/>
  <c r="D140" i="19"/>
  <c r="L140" i="19"/>
  <c r="G140" i="19"/>
  <c r="W140" i="19"/>
  <c r="Q140" i="19"/>
  <c r="V69" i="25"/>
  <c r="R69" i="25"/>
  <c r="N69" i="25"/>
  <c r="J69" i="25"/>
  <c r="F69" i="25"/>
  <c r="B69" i="25"/>
  <c r="Y69" i="25"/>
  <c r="U69" i="25"/>
  <c r="Q69" i="25"/>
  <c r="M69" i="25"/>
  <c r="I69" i="25"/>
  <c r="E69" i="25"/>
  <c r="X69" i="25"/>
  <c r="P69" i="25"/>
  <c r="H69" i="25"/>
  <c r="W69" i="25"/>
  <c r="O69" i="25"/>
  <c r="G69" i="25"/>
  <c r="L69" i="25"/>
  <c r="K69" i="25"/>
  <c r="T69" i="25"/>
  <c r="S69" i="25"/>
  <c r="D69" i="25"/>
  <c r="C69" i="25"/>
  <c r="X70" i="19"/>
  <c r="T70" i="19"/>
  <c r="P70" i="19"/>
  <c r="L70" i="19"/>
  <c r="H70" i="19"/>
  <c r="D70" i="19"/>
  <c r="V70" i="19"/>
  <c r="R70" i="19"/>
  <c r="N70" i="19"/>
  <c r="J70" i="19"/>
  <c r="F70" i="19"/>
  <c r="B70" i="19"/>
  <c r="Y70" i="19"/>
  <c r="Q70" i="19"/>
  <c r="I70" i="19"/>
  <c r="W70" i="19"/>
  <c r="O70" i="19"/>
  <c r="G70" i="19"/>
  <c r="U70" i="19"/>
  <c r="M70" i="19"/>
  <c r="E70" i="19"/>
  <c r="S70" i="19"/>
  <c r="K70" i="19"/>
  <c r="C70" i="19"/>
  <c r="W276" i="2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Y175" i="28"/>
  <c r="U175" i="28"/>
  <c r="Q175" i="28"/>
  <c r="M175" i="28"/>
  <c r="I175" i="28"/>
  <c r="E175" i="28"/>
  <c r="W175" i="28"/>
  <c r="S175" i="28"/>
  <c r="O175" i="28"/>
  <c r="K175" i="28"/>
  <c r="G175" i="28"/>
  <c r="C175" i="28"/>
  <c r="T175" i="28"/>
  <c r="L175" i="28"/>
  <c r="D175" i="28"/>
  <c r="R175" i="28"/>
  <c r="J175" i="28"/>
  <c r="B175" i="28"/>
  <c r="X175" i="28"/>
  <c r="H175" i="28"/>
  <c r="P175" i="28"/>
  <c r="F175" i="28"/>
  <c r="V175" i="28"/>
  <c r="N175" i="28"/>
  <c r="W35" i="28"/>
  <c r="S35" i="28"/>
  <c r="O35" i="28"/>
  <c r="K35" i="28"/>
  <c r="G35" i="28"/>
  <c r="C35" i="28"/>
  <c r="V35" i="28"/>
  <c r="R35" i="28"/>
  <c r="N35" i="28"/>
  <c r="J35" i="28"/>
  <c r="F35" i="28"/>
  <c r="B35" i="28"/>
  <c r="Y35" i="28"/>
  <c r="Q35" i="28"/>
  <c r="I35" i="28"/>
  <c r="X35" i="28"/>
  <c r="P35" i="28"/>
  <c r="H35" i="28"/>
  <c r="U35" i="28"/>
  <c r="E35" i="28"/>
  <c r="L35" i="28"/>
  <c r="T35" i="28"/>
  <c r="D35" i="28"/>
  <c r="M35"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346" i="2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Y104" i="21" l="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34" i="25"/>
  <c r="R34" i="25"/>
  <c r="N34" i="25"/>
  <c r="J34" i="25"/>
  <c r="F34" i="25"/>
  <c r="B34" i="25"/>
  <c r="Y34" i="25"/>
  <c r="U34" i="25"/>
  <c r="Q34" i="25"/>
  <c r="M34" i="25"/>
  <c r="I34" i="25"/>
  <c r="E34" i="25"/>
  <c r="X34" i="25"/>
  <c r="P34" i="25"/>
  <c r="H34" i="25"/>
  <c r="W34" i="25"/>
  <c r="O34" i="25"/>
  <c r="G34" i="25"/>
  <c r="L34" i="25"/>
  <c r="K34" i="25"/>
  <c r="D34" i="25"/>
  <c r="C34" i="25"/>
  <c r="T34" i="25"/>
  <c r="S34" i="25"/>
  <c r="W174" i="21"/>
  <c r="S174" i="21"/>
  <c r="O174" i="21"/>
  <c r="K174" i="21"/>
  <c r="G174" i="21"/>
  <c r="C174" i="21"/>
  <c r="V174" i="21"/>
  <c r="Q174" i="21"/>
  <c r="L174" i="21"/>
  <c r="F174" i="21"/>
  <c r="U174" i="21"/>
  <c r="P174" i="21"/>
  <c r="J174" i="21"/>
  <c r="E174" i="21"/>
  <c r="Y174" i="21"/>
  <c r="N174" i="21"/>
  <c r="D174" i="21"/>
  <c r="T174" i="21"/>
  <c r="I174" i="21"/>
  <c r="M174" i="21"/>
  <c r="X174" i="21"/>
  <c r="B174" i="21"/>
  <c r="R174" i="21"/>
  <c r="H174" i="21"/>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36" i="28"/>
  <c r="S36" i="28"/>
  <c r="O36" i="28"/>
  <c r="K36" i="28"/>
  <c r="G36" i="28"/>
  <c r="C36" i="28"/>
  <c r="V36" i="28"/>
  <c r="R36" i="28"/>
  <c r="N36" i="28"/>
  <c r="J36" i="28"/>
  <c r="F36" i="28"/>
  <c r="B36" i="28"/>
  <c r="Y36" i="28"/>
  <c r="Q36" i="28"/>
  <c r="I36" i="28"/>
  <c r="X36" i="28"/>
  <c r="P36" i="28"/>
  <c r="H36" i="28"/>
  <c r="M36" i="28"/>
  <c r="T36" i="28"/>
  <c r="L36" i="28"/>
  <c r="U36" i="28"/>
  <c r="E36" i="28"/>
  <c r="D36" i="28"/>
  <c r="W313" i="28"/>
  <c r="S313" i="28"/>
  <c r="O313" i="28"/>
  <c r="K313" i="28"/>
  <c r="G313" i="28"/>
  <c r="C313" i="28"/>
  <c r="V313" i="28"/>
  <c r="R313" i="28"/>
  <c r="N313" i="28"/>
  <c r="J313" i="28"/>
  <c r="F313" i="28"/>
  <c r="B313" i="28"/>
  <c r="U313" i="28"/>
  <c r="M313" i="28"/>
  <c r="E313" i="28"/>
  <c r="Q313" i="28"/>
  <c r="X313" i="28"/>
  <c r="H313" i="28"/>
  <c r="T313" i="28"/>
  <c r="L313" i="28"/>
  <c r="D313" i="28"/>
  <c r="Y313" i="28"/>
  <c r="I313" i="28"/>
  <c r="P313" i="28"/>
  <c r="W106" i="28"/>
  <c r="S106" i="28"/>
  <c r="O106" i="28"/>
  <c r="K106" i="28"/>
  <c r="G106" i="28"/>
  <c r="C106" i="28"/>
  <c r="V106" i="28"/>
  <c r="R106" i="28"/>
  <c r="N106" i="28"/>
  <c r="J106" i="28"/>
  <c r="F106" i="28"/>
  <c r="B106" i="28"/>
  <c r="Y106" i="28"/>
  <c r="Q106" i="28"/>
  <c r="I106" i="28"/>
  <c r="X106" i="28"/>
  <c r="P106" i="28"/>
  <c r="H106" i="28"/>
  <c r="M106" i="28"/>
  <c r="E106" i="28"/>
  <c r="D106" i="28"/>
  <c r="L106" i="28"/>
  <c r="U106" i="28"/>
  <c r="T10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V70" i="25"/>
  <c r="R70" i="25"/>
  <c r="N70" i="25"/>
  <c r="J70" i="25"/>
  <c r="F70" i="25"/>
  <c r="B70" i="25"/>
  <c r="Y70" i="25"/>
  <c r="U70" i="25"/>
  <c r="Q70" i="25"/>
  <c r="M70" i="25"/>
  <c r="I70" i="25"/>
  <c r="E70" i="25"/>
  <c r="X70" i="25"/>
  <c r="P70" i="25"/>
  <c r="H70" i="25"/>
  <c r="W70" i="25"/>
  <c r="O70" i="25"/>
  <c r="G70" i="25"/>
  <c r="T70" i="25"/>
  <c r="D70" i="25"/>
  <c r="S70" i="25"/>
  <c r="C70" i="25"/>
  <c r="L70" i="25"/>
  <c r="K70" i="25"/>
  <c r="V106" i="25"/>
  <c r="R106" i="25"/>
  <c r="N106" i="25"/>
  <c r="J106" i="25"/>
  <c r="F106" i="25"/>
  <c r="B106" i="25"/>
  <c r="Y106" i="25"/>
  <c r="U106" i="25"/>
  <c r="Q106" i="25"/>
  <c r="M106" i="25"/>
  <c r="I106" i="25"/>
  <c r="E106" i="25"/>
  <c r="X106" i="25"/>
  <c r="P106" i="25"/>
  <c r="H106" i="25"/>
  <c r="W106" i="25"/>
  <c r="O106" i="25"/>
  <c r="G106" i="25"/>
  <c r="L106" i="25"/>
  <c r="K106" i="25"/>
  <c r="T106" i="25"/>
  <c r="S106" i="25"/>
  <c r="C106" i="25"/>
  <c r="D106" i="25"/>
  <c r="Y69" i="21"/>
  <c r="U69" i="21"/>
  <c r="Q69" i="21"/>
  <c r="M69" i="21"/>
  <c r="I69" i="21"/>
  <c r="E69" i="21"/>
  <c r="X69" i="21"/>
  <c r="T69" i="21"/>
  <c r="P69" i="21"/>
  <c r="L69" i="21"/>
  <c r="H69" i="21"/>
  <c r="D69" i="21"/>
  <c r="S69" i="21"/>
  <c r="K69" i="21"/>
  <c r="C69" i="21"/>
  <c r="R69" i="21"/>
  <c r="J69" i="21"/>
  <c r="B69" i="21"/>
  <c r="W69" i="21"/>
  <c r="G69" i="21"/>
  <c r="V69" i="21"/>
  <c r="F69" i="21"/>
  <c r="O69" i="21"/>
  <c r="N69" i="21"/>
  <c r="V208" i="21"/>
  <c r="R208" i="21"/>
  <c r="N208" i="21"/>
  <c r="J208" i="21"/>
  <c r="F208" i="21"/>
  <c r="B208" i="21"/>
  <c r="Y208" i="21"/>
  <c r="U208" i="21"/>
  <c r="Q208" i="21"/>
  <c r="M208" i="21"/>
  <c r="I208" i="21"/>
  <c r="E208" i="21"/>
  <c r="X208" i="21"/>
  <c r="P208" i="21"/>
  <c r="H208" i="21"/>
  <c r="T208" i="21"/>
  <c r="L208" i="21"/>
  <c r="D208" i="21"/>
  <c r="O208" i="21"/>
  <c r="W208" i="21"/>
  <c r="G208" i="21"/>
  <c r="K208" i="21"/>
  <c r="C208" i="21"/>
  <c r="S208" i="21"/>
  <c r="W347" i="28"/>
  <c r="S347" i="28"/>
  <c r="O347" i="28"/>
  <c r="K347" i="28"/>
  <c r="G347" i="28"/>
  <c r="C347" i="28"/>
  <c r="V347" i="28"/>
  <c r="R347" i="28"/>
  <c r="N347" i="28"/>
  <c r="J347" i="28"/>
  <c r="F347" i="28"/>
  <c r="B347" i="28"/>
  <c r="U347" i="28"/>
  <c r="M347" i="28"/>
  <c r="E347" i="28"/>
  <c r="Q347" i="28"/>
  <c r="P347" i="28"/>
  <c r="T347" i="28"/>
  <c r="L347" i="28"/>
  <c r="D347" i="28"/>
  <c r="Y347" i="28"/>
  <c r="I347" i="28"/>
  <c r="X347" i="28"/>
  <c r="H347" i="28"/>
  <c r="W381" i="28"/>
  <c r="S381" i="28"/>
  <c r="O381" i="28"/>
  <c r="K381" i="28"/>
  <c r="G381" i="28"/>
  <c r="C381" i="28"/>
  <c r="V381" i="28"/>
  <c r="R381" i="28"/>
  <c r="N381" i="28"/>
  <c r="J381" i="28"/>
  <c r="F381" i="28"/>
  <c r="B381" i="28"/>
  <c r="U381" i="28"/>
  <c r="M381" i="28"/>
  <c r="E381" i="28"/>
  <c r="Y381" i="28"/>
  <c r="X381" i="28"/>
  <c r="H381" i="28"/>
  <c r="T381" i="28"/>
  <c r="L381" i="28"/>
  <c r="D381" i="28"/>
  <c r="Q381" i="28"/>
  <c r="I381" i="28"/>
  <c r="P381" i="28"/>
  <c r="W278" i="28"/>
  <c r="S278" i="28"/>
  <c r="O278" i="28"/>
  <c r="K278" i="28"/>
  <c r="G278" i="28"/>
  <c r="C278" i="28"/>
  <c r="V278" i="28"/>
  <c r="R278" i="28"/>
  <c r="N278" i="28"/>
  <c r="J278" i="28"/>
  <c r="F278" i="28"/>
  <c r="B278" i="28"/>
  <c r="U278" i="28"/>
  <c r="M278" i="28"/>
  <c r="E278" i="28"/>
  <c r="Y278" i="28"/>
  <c r="I278" i="28"/>
  <c r="X278" i="28"/>
  <c r="H278" i="28"/>
  <c r="T278" i="28"/>
  <c r="L278" i="28"/>
  <c r="D278" i="28"/>
  <c r="Q278" i="28"/>
  <c r="P278" i="28"/>
  <c r="W312" i="21"/>
  <c r="S312" i="21"/>
  <c r="O312" i="21"/>
  <c r="K312" i="21"/>
  <c r="G312" i="21"/>
  <c r="C312" i="21"/>
  <c r="V312" i="21"/>
  <c r="R312" i="21"/>
  <c r="N312" i="21"/>
  <c r="J312" i="21"/>
  <c r="F312" i="21"/>
  <c r="B312" i="21"/>
  <c r="U312" i="21"/>
  <c r="M312" i="21"/>
  <c r="E312" i="21"/>
  <c r="Y312" i="21"/>
  <c r="I312" i="21"/>
  <c r="T312" i="21"/>
  <c r="L312" i="21"/>
  <c r="D312" i="21"/>
  <c r="Q312" i="21"/>
  <c r="P312" i="21"/>
  <c r="X312" i="21"/>
  <c r="H312" i="21"/>
  <c r="V143" i="25"/>
  <c r="R143" i="25"/>
  <c r="N143" i="25"/>
  <c r="J143" i="25"/>
  <c r="F143" i="25"/>
  <c r="B143" i="25"/>
  <c r="Y143" i="25"/>
  <c r="U143" i="25"/>
  <c r="Q143" i="25"/>
  <c r="M143" i="25"/>
  <c r="I143" i="25"/>
  <c r="E143" i="25"/>
  <c r="X143" i="25"/>
  <c r="P143" i="25"/>
  <c r="H143" i="25"/>
  <c r="W143" i="25"/>
  <c r="O143" i="25"/>
  <c r="G143" i="25"/>
  <c r="L143" i="25"/>
  <c r="K143" i="25"/>
  <c r="T143" i="25"/>
  <c r="S143" i="25"/>
  <c r="C143" i="25"/>
  <c r="D143" i="25"/>
  <c r="Y36" i="21"/>
  <c r="U36" i="21"/>
  <c r="Q36" i="21"/>
  <c r="M36" i="21"/>
  <c r="I36" i="21"/>
  <c r="E36" i="21"/>
  <c r="X36" i="21"/>
  <c r="T36" i="21"/>
  <c r="P36" i="21"/>
  <c r="L36" i="21"/>
  <c r="H36" i="21"/>
  <c r="D36" i="21"/>
  <c r="S36" i="21"/>
  <c r="K36" i="21"/>
  <c r="C36" i="21"/>
  <c r="R36" i="21"/>
  <c r="J36" i="21"/>
  <c r="B36" i="21"/>
  <c r="W36" i="21"/>
  <c r="G36" i="21"/>
  <c r="V36" i="21"/>
  <c r="F36" i="21"/>
  <c r="O36" i="21"/>
  <c r="N36" i="21"/>
  <c r="V141" i="19"/>
  <c r="R141" i="19"/>
  <c r="N141" i="19"/>
  <c r="J141" i="19"/>
  <c r="F141" i="19"/>
  <c r="B141" i="19"/>
  <c r="X141" i="19"/>
  <c r="S141" i="19"/>
  <c r="M141" i="19"/>
  <c r="H141" i="19"/>
  <c r="C141" i="19"/>
  <c r="U141" i="19"/>
  <c r="P141" i="19"/>
  <c r="K141" i="19"/>
  <c r="E141" i="19"/>
  <c r="Q141" i="19"/>
  <c r="G141" i="19"/>
  <c r="W141" i="19"/>
  <c r="L141" i="19"/>
  <c r="I141" i="19"/>
  <c r="Y141" i="19"/>
  <c r="D141" i="19"/>
  <c r="T141" i="19"/>
  <c r="O141" i="19"/>
  <c r="W277" i="21"/>
  <c r="S277" i="21"/>
  <c r="O277" i="21"/>
  <c r="K277" i="21"/>
  <c r="G277" i="21"/>
  <c r="C277" i="21"/>
  <c r="V277" i="21"/>
  <c r="R277" i="21"/>
  <c r="N277" i="21"/>
  <c r="J277" i="21"/>
  <c r="F277" i="21"/>
  <c r="B277" i="21"/>
  <c r="U277" i="21"/>
  <c r="M277" i="21"/>
  <c r="E277" i="21"/>
  <c r="Q277" i="21"/>
  <c r="T277" i="21"/>
  <c r="L277" i="21"/>
  <c r="D277" i="21"/>
  <c r="Y277" i="21"/>
  <c r="I277" i="21"/>
  <c r="P277" i="21"/>
  <c r="H277" i="21"/>
  <c r="X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X176" i="28"/>
  <c r="T176" i="28"/>
  <c r="V176" i="28"/>
  <c r="Q176" i="28"/>
  <c r="M176" i="28"/>
  <c r="I176" i="28"/>
  <c r="E176" i="28"/>
  <c r="Y176" i="28"/>
  <c r="S176" i="28"/>
  <c r="O176" i="28"/>
  <c r="K176" i="28"/>
  <c r="G176" i="28"/>
  <c r="C176" i="28"/>
  <c r="U176" i="28"/>
  <c r="L176" i="28"/>
  <c r="D176" i="28"/>
  <c r="R176" i="28"/>
  <c r="J176" i="28"/>
  <c r="B176" i="28"/>
  <c r="P176" i="28"/>
  <c r="H176" i="28"/>
  <c r="N176" i="28"/>
  <c r="F176" i="28"/>
  <c r="W176" i="28"/>
  <c r="W210" i="28"/>
  <c r="S210" i="28"/>
  <c r="O210" i="28"/>
  <c r="K210" i="28"/>
  <c r="G210" i="28"/>
  <c r="C210" i="28"/>
  <c r="Y210" i="28"/>
  <c r="T210" i="28"/>
  <c r="N210" i="28"/>
  <c r="I210" i="28"/>
  <c r="D210" i="28"/>
  <c r="U210" i="28"/>
  <c r="M210" i="28"/>
  <c r="F210" i="28"/>
  <c r="R210" i="28"/>
  <c r="L210" i="28"/>
  <c r="E210" i="28"/>
  <c r="X210" i="28"/>
  <c r="J210" i="28"/>
  <c r="V210" i="28"/>
  <c r="H210" i="28"/>
  <c r="Q210" i="28"/>
  <c r="P210" i="28"/>
  <c r="B210" i="28"/>
  <c r="W414" i="2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X35" i="19"/>
  <c r="T35" i="19"/>
  <c r="P35" i="19"/>
  <c r="L35" i="19"/>
  <c r="H35" i="19"/>
  <c r="D35" i="19"/>
  <c r="V35" i="19"/>
  <c r="R35" i="19"/>
  <c r="N35" i="19"/>
  <c r="J35" i="19"/>
  <c r="F35" i="19"/>
  <c r="B35" i="19"/>
  <c r="Y35" i="19"/>
  <c r="Q35" i="19"/>
  <c r="I35" i="19"/>
  <c r="W35" i="19"/>
  <c r="G35" i="19"/>
  <c r="U35" i="19"/>
  <c r="M35" i="19"/>
  <c r="E35" i="19"/>
  <c r="S35" i="19"/>
  <c r="K35" i="19"/>
  <c r="C35" i="19"/>
  <c r="O35" i="19"/>
  <c r="X71" i="19"/>
  <c r="T71" i="19"/>
  <c r="P71" i="19"/>
  <c r="L71" i="19"/>
  <c r="H71" i="19"/>
  <c r="D71" i="19"/>
  <c r="V71" i="19"/>
  <c r="R71" i="19"/>
  <c r="N71" i="19"/>
  <c r="J71" i="19"/>
  <c r="F71" i="19"/>
  <c r="B71" i="19"/>
  <c r="Y71" i="19"/>
  <c r="Q71" i="19"/>
  <c r="I71" i="19"/>
  <c r="W71" i="19"/>
  <c r="O71" i="19"/>
  <c r="G71" i="19"/>
  <c r="U71" i="19"/>
  <c r="M71" i="19"/>
  <c r="E71" i="19"/>
  <c r="S71" i="19"/>
  <c r="K71" i="19"/>
  <c r="C71" i="19"/>
  <c r="W243" i="2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V415" i="28"/>
  <c r="R415" i="28"/>
  <c r="N415" i="28"/>
  <c r="J415" i="28"/>
  <c r="F415" i="28"/>
  <c r="B415" i="28"/>
  <c r="Y415" i="28"/>
  <c r="T415" i="28"/>
  <c r="O415" i="28"/>
  <c r="I415" i="28"/>
  <c r="D415" i="28"/>
  <c r="X415" i="28"/>
  <c r="S415" i="28"/>
  <c r="M415" i="28"/>
  <c r="H415" i="28"/>
  <c r="C415" i="28"/>
  <c r="Q415" i="28"/>
  <c r="G415" i="28"/>
  <c r="L415" i="28"/>
  <c r="K415" i="28"/>
  <c r="P415" i="28"/>
  <c r="E415" i="28"/>
  <c r="W415" i="28"/>
  <c r="U415" i="28"/>
  <c r="W71" i="28"/>
  <c r="S71" i="28"/>
  <c r="O71" i="28"/>
  <c r="K71" i="28"/>
  <c r="G71" i="28"/>
  <c r="C71" i="28"/>
  <c r="V71" i="28"/>
  <c r="R71" i="28"/>
  <c r="N71" i="28"/>
  <c r="J71" i="28"/>
  <c r="F71" i="28"/>
  <c r="B71" i="28"/>
  <c r="Y71" i="28"/>
  <c r="Q71" i="28"/>
  <c r="I71" i="28"/>
  <c r="X71" i="28"/>
  <c r="P71" i="28"/>
  <c r="H71" i="28"/>
  <c r="M71" i="28"/>
  <c r="E71" i="28"/>
  <c r="T71" i="28"/>
  <c r="L71" i="28"/>
  <c r="U71" i="28"/>
  <c r="D7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346" i="21"/>
  <c r="S346" i="21"/>
  <c r="O346" i="21"/>
  <c r="K346" i="21"/>
  <c r="G346" i="21"/>
  <c r="C346" i="21"/>
  <c r="V346" i="21"/>
  <c r="R346" i="21"/>
  <c r="N346" i="21"/>
  <c r="J346" i="21"/>
  <c r="F346" i="21"/>
  <c r="B346" i="21"/>
  <c r="U346" i="21"/>
  <c r="M346" i="21"/>
  <c r="E346" i="21"/>
  <c r="Q346" i="21"/>
  <c r="X346" i="21"/>
  <c r="H346" i="21"/>
  <c r="T346" i="21"/>
  <c r="L346" i="21"/>
  <c r="D346" i="21"/>
  <c r="Y346" i="21"/>
  <c r="I346" i="21"/>
  <c r="P346" i="21"/>
  <c r="A313" i="2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Y140" i="21" l="1"/>
  <c r="U140" i="21"/>
  <c r="Q140" i="21"/>
  <c r="M140" i="21"/>
  <c r="I140" i="21"/>
  <c r="E140" i="21"/>
  <c r="X140" i="21"/>
  <c r="T140" i="21"/>
  <c r="P140" i="21"/>
  <c r="L140" i="21"/>
  <c r="H140" i="21"/>
  <c r="D140" i="21"/>
  <c r="S140" i="21"/>
  <c r="K140" i="21"/>
  <c r="C140" i="21"/>
  <c r="R140" i="21"/>
  <c r="J140" i="21"/>
  <c r="B140" i="21"/>
  <c r="O140" i="21"/>
  <c r="N140" i="21"/>
  <c r="G140" i="21"/>
  <c r="W140" i="21"/>
  <c r="V140" i="21"/>
  <c r="F140" i="21"/>
  <c r="X36" i="19"/>
  <c r="T36" i="19"/>
  <c r="P36" i="19"/>
  <c r="L36" i="19"/>
  <c r="H36" i="19"/>
  <c r="D36" i="19"/>
  <c r="V36" i="19"/>
  <c r="R36" i="19"/>
  <c r="N36" i="19"/>
  <c r="J36" i="19"/>
  <c r="F36" i="19"/>
  <c r="B36" i="19"/>
  <c r="Y36" i="19"/>
  <c r="Q36" i="19"/>
  <c r="I36" i="19"/>
  <c r="O36" i="19"/>
  <c r="U36" i="19"/>
  <c r="M36" i="19"/>
  <c r="E36" i="19"/>
  <c r="S36" i="19"/>
  <c r="K36" i="19"/>
  <c r="C36" i="19"/>
  <c r="W36" i="19"/>
  <c r="G36" i="19"/>
  <c r="Y105" i="21"/>
  <c r="U105" i="21"/>
  <c r="Q105" i="21"/>
  <c r="M105" i="21"/>
  <c r="I105" i="21"/>
  <c r="E105" i="21"/>
  <c r="X105" i="21"/>
  <c r="T105" i="21"/>
  <c r="P105" i="21"/>
  <c r="L105" i="21"/>
  <c r="H105" i="21"/>
  <c r="D105" i="21"/>
  <c r="S105" i="21"/>
  <c r="K105" i="21"/>
  <c r="C105" i="21"/>
  <c r="R105" i="21"/>
  <c r="J105" i="21"/>
  <c r="B105" i="21"/>
  <c r="O105" i="21"/>
  <c r="N105" i="21"/>
  <c r="W105" i="21"/>
  <c r="F105" i="21"/>
  <c r="V105" i="21"/>
  <c r="G105" i="21"/>
  <c r="V209" i="21"/>
  <c r="R209" i="21"/>
  <c r="N209" i="21"/>
  <c r="J209" i="21"/>
  <c r="F209" i="21"/>
  <c r="B209" i="21"/>
  <c r="Y209" i="21"/>
  <c r="U209" i="21"/>
  <c r="Q209" i="21"/>
  <c r="M209" i="21"/>
  <c r="I209" i="21"/>
  <c r="E209" i="21"/>
  <c r="X209" i="21"/>
  <c r="P209" i="21"/>
  <c r="H209" i="21"/>
  <c r="T209" i="21"/>
  <c r="L209" i="21"/>
  <c r="D209" i="21"/>
  <c r="W209" i="21"/>
  <c r="G209" i="21"/>
  <c r="O209" i="21"/>
  <c r="S209" i="21"/>
  <c r="K209" i="21"/>
  <c r="C209" i="21"/>
  <c r="W382" i="28"/>
  <c r="S382" i="28"/>
  <c r="O382" i="28"/>
  <c r="K382" i="28"/>
  <c r="G382" i="28"/>
  <c r="C382" i="28"/>
  <c r="V382" i="28"/>
  <c r="R382" i="28"/>
  <c r="N382" i="28"/>
  <c r="J382" i="28"/>
  <c r="F382" i="28"/>
  <c r="B382" i="28"/>
  <c r="U382" i="28"/>
  <c r="M382" i="28"/>
  <c r="E382" i="28"/>
  <c r="Q382" i="28"/>
  <c r="X382" i="28"/>
  <c r="P382" i="28"/>
  <c r="T382" i="28"/>
  <c r="L382" i="28"/>
  <c r="D382" i="28"/>
  <c r="Y382" i="28"/>
  <c r="I382" i="28"/>
  <c r="H382"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W314" i="28"/>
  <c r="S314" i="28"/>
  <c r="O314" i="28"/>
  <c r="K314" i="28"/>
  <c r="G314" i="28"/>
  <c r="C314" i="28"/>
  <c r="V314" i="28"/>
  <c r="R314" i="28"/>
  <c r="N314" i="28"/>
  <c r="J314" i="28"/>
  <c r="F314" i="28"/>
  <c r="B314" i="28"/>
  <c r="U314" i="28"/>
  <c r="M314" i="28"/>
  <c r="E314" i="28"/>
  <c r="Y314" i="28"/>
  <c r="I314" i="28"/>
  <c r="P314" i="28"/>
  <c r="T314" i="28"/>
  <c r="L314" i="28"/>
  <c r="D314" i="28"/>
  <c r="Q314" i="28"/>
  <c r="X314" i="28"/>
  <c r="H314" i="28"/>
  <c r="W415" i="21"/>
  <c r="S415" i="21"/>
  <c r="O415" i="21"/>
  <c r="K415" i="21"/>
  <c r="G415" i="21"/>
  <c r="C415" i="21"/>
  <c r="V415" i="21"/>
  <c r="R415" i="21"/>
  <c r="N415" i="21"/>
  <c r="J415" i="21"/>
  <c r="F415" i="21"/>
  <c r="B415" i="21"/>
  <c r="U415" i="21"/>
  <c r="M415" i="21"/>
  <c r="E415" i="21"/>
  <c r="Q415" i="21"/>
  <c r="P415" i="21"/>
  <c r="T415" i="21"/>
  <c r="L415" i="21"/>
  <c r="D415" i="21"/>
  <c r="Y415" i="21"/>
  <c r="I415" i="21"/>
  <c r="X415" i="21"/>
  <c r="H415" i="21"/>
  <c r="V142" i="19"/>
  <c r="R142" i="19"/>
  <c r="N142" i="19"/>
  <c r="J142" i="19"/>
  <c r="F142" i="19"/>
  <c r="B142" i="19"/>
  <c r="U142" i="19"/>
  <c r="P142" i="19"/>
  <c r="K142" i="19"/>
  <c r="E142" i="19"/>
  <c r="X142" i="19"/>
  <c r="S142" i="19"/>
  <c r="M142" i="19"/>
  <c r="H142" i="19"/>
  <c r="C142" i="19"/>
  <c r="Y142" i="19"/>
  <c r="O142" i="19"/>
  <c r="D142" i="19"/>
  <c r="T142" i="19"/>
  <c r="I142" i="19"/>
  <c r="G142" i="19"/>
  <c r="W142" i="19"/>
  <c r="Q142" i="19"/>
  <c r="L142" i="19"/>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V71" i="25"/>
  <c r="R71" i="25"/>
  <c r="N71" i="25"/>
  <c r="J71" i="25"/>
  <c r="F71" i="25"/>
  <c r="B71" i="25"/>
  <c r="Y71" i="25"/>
  <c r="U71" i="25"/>
  <c r="Q71" i="25"/>
  <c r="M71" i="25"/>
  <c r="I71" i="25"/>
  <c r="E71" i="25"/>
  <c r="X71" i="25"/>
  <c r="P71" i="25"/>
  <c r="H71" i="25"/>
  <c r="W71" i="25"/>
  <c r="O71" i="25"/>
  <c r="G71" i="25"/>
  <c r="L71" i="25"/>
  <c r="K71" i="25"/>
  <c r="D71" i="25"/>
  <c r="C71" i="25"/>
  <c r="S71" i="25"/>
  <c r="T71" i="25"/>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Y142" i="28"/>
  <c r="U142" i="28"/>
  <c r="Q142" i="28"/>
  <c r="M142" i="28"/>
  <c r="I142" i="28"/>
  <c r="E142" i="28"/>
  <c r="X142" i="28"/>
  <c r="T142" i="28"/>
  <c r="P142" i="28"/>
  <c r="L142" i="28"/>
  <c r="H142" i="28"/>
  <c r="D142" i="28"/>
  <c r="S142" i="28"/>
  <c r="K142" i="28"/>
  <c r="C142" i="28"/>
  <c r="R142" i="28"/>
  <c r="J142" i="28"/>
  <c r="B142" i="28"/>
  <c r="O142" i="28"/>
  <c r="N142" i="28"/>
  <c r="W142" i="28"/>
  <c r="V142" i="28"/>
  <c r="G142" i="28"/>
  <c r="F142" i="28"/>
  <c r="W211" i="28"/>
  <c r="S211" i="28"/>
  <c r="O211" i="28"/>
  <c r="K211" i="28"/>
  <c r="G211" i="28"/>
  <c r="C211" i="28"/>
  <c r="V211" i="28"/>
  <c r="Q211" i="28"/>
  <c r="L211" i="28"/>
  <c r="F211" i="28"/>
  <c r="Y211" i="28"/>
  <c r="R211" i="28"/>
  <c r="J211" i="28"/>
  <c r="D211" i="28"/>
  <c r="X211" i="28"/>
  <c r="P211" i="28"/>
  <c r="I211" i="28"/>
  <c r="B211" i="28"/>
  <c r="N211" i="28"/>
  <c r="M211" i="28"/>
  <c r="U211" i="28"/>
  <c r="T211" i="28"/>
  <c r="H211" i="28"/>
  <c r="E211" i="28"/>
  <c r="X177" i="28"/>
  <c r="T177" i="28"/>
  <c r="P177" i="28"/>
  <c r="L177" i="28"/>
  <c r="H177" i="28"/>
  <c r="D177" i="28"/>
  <c r="Y177" i="28"/>
  <c r="S177" i="28"/>
  <c r="N177" i="28"/>
  <c r="I177" i="28"/>
  <c r="C177" i="28"/>
  <c r="V177" i="28"/>
  <c r="Q177" i="28"/>
  <c r="K177" i="28"/>
  <c r="F177" i="28"/>
  <c r="R177" i="28"/>
  <c r="G177" i="28"/>
  <c r="O177" i="28"/>
  <c r="E177" i="28"/>
  <c r="M177" i="28"/>
  <c r="W177" i="28"/>
  <c r="B177" i="28"/>
  <c r="U177" i="28"/>
  <c r="J177" i="28"/>
  <c r="W347" i="21"/>
  <c r="S347" i="21"/>
  <c r="O347" i="21"/>
  <c r="K347" i="21"/>
  <c r="G347" i="21"/>
  <c r="C347" i="21"/>
  <c r="V347" i="21"/>
  <c r="R347" i="21"/>
  <c r="N347" i="21"/>
  <c r="J347" i="21"/>
  <c r="F347" i="21"/>
  <c r="B347" i="21"/>
  <c r="U347" i="21"/>
  <c r="M347" i="21"/>
  <c r="E347" i="21"/>
  <c r="Y347" i="21"/>
  <c r="I347" i="21"/>
  <c r="P347" i="21"/>
  <c r="T347" i="21"/>
  <c r="L347" i="21"/>
  <c r="D347" i="21"/>
  <c r="Q347" i="21"/>
  <c r="X347" i="21"/>
  <c r="H347" i="21"/>
  <c r="V144" i="25"/>
  <c r="R144" i="25"/>
  <c r="N144" i="25"/>
  <c r="J144" i="25"/>
  <c r="F144" i="25"/>
  <c r="B144" i="25"/>
  <c r="Y144" i="25"/>
  <c r="U144" i="25"/>
  <c r="Q144" i="25"/>
  <c r="M144" i="25"/>
  <c r="I144" i="25"/>
  <c r="E144" i="25"/>
  <c r="X144" i="25"/>
  <c r="P144" i="25"/>
  <c r="H144" i="25"/>
  <c r="W144" i="25"/>
  <c r="O144" i="25"/>
  <c r="G144" i="25"/>
  <c r="T144" i="25"/>
  <c r="D144" i="25"/>
  <c r="S144" i="25"/>
  <c r="C144" i="25"/>
  <c r="L144" i="25"/>
  <c r="K144"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44" i="21"/>
  <c r="S244" i="21"/>
  <c r="O244" i="21"/>
  <c r="K244" i="21"/>
  <c r="G244" i="21"/>
  <c r="C244" i="21"/>
  <c r="V244" i="21"/>
  <c r="R244" i="21"/>
  <c r="N244" i="21"/>
  <c r="J244" i="21"/>
  <c r="F244" i="21"/>
  <c r="B244" i="21"/>
  <c r="U244" i="21"/>
  <c r="M244" i="21"/>
  <c r="E244" i="21"/>
  <c r="T244" i="21"/>
  <c r="L244" i="21"/>
  <c r="D244" i="21"/>
  <c r="Y244" i="21"/>
  <c r="Q244" i="21"/>
  <c r="I244" i="21"/>
  <c r="X244" i="21"/>
  <c r="H244" i="21"/>
  <c r="P244" i="21"/>
  <c r="W348" i="28"/>
  <c r="S348" i="28"/>
  <c r="O348" i="28"/>
  <c r="K348" i="28"/>
  <c r="G348" i="28"/>
  <c r="C348" i="28"/>
  <c r="V348" i="28"/>
  <c r="R348" i="28"/>
  <c r="N348" i="28"/>
  <c r="J348" i="28"/>
  <c r="F348" i="28"/>
  <c r="B348" i="28"/>
  <c r="U348" i="28"/>
  <c r="M348" i="28"/>
  <c r="E348" i="28"/>
  <c r="Y348" i="28"/>
  <c r="I348" i="28"/>
  <c r="X348" i="28"/>
  <c r="H348" i="28"/>
  <c r="T348" i="28"/>
  <c r="L348" i="28"/>
  <c r="D348" i="28"/>
  <c r="Q348" i="28"/>
  <c r="P348" i="28"/>
  <c r="W107" i="28"/>
  <c r="S107" i="28"/>
  <c r="O107" i="28"/>
  <c r="K107" i="28"/>
  <c r="G107" i="28"/>
  <c r="C107" i="28"/>
  <c r="V107" i="28"/>
  <c r="R107" i="28"/>
  <c r="N107" i="28"/>
  <c r="J107" i="28"/>
  <c r="F107" i="28"/>
  <c r="B107" i="28"/>
  <c r="Y107" i="28"/>
  <c r="Q107" i="28"/>
  <c r="I107" i="28"/>
  <c r="X107" i="28"/>
  <c r="P107" i="28"/>
  <c r="H107" i="28"/>
  <c r="U107" i="28"/>
  <c r="E107" i="28"/>
  <c r="M107" i="28"/>
  <c r="T107" i="28"/>
  <c r="D107" i="28"/>
  <c r="L107" i="28"/>
  <c r="V416" i="28"/>
  <c r="R416" i="28"/>
  <c r="N416" i="28"/>
  <c r="J416" i="28"/>
  <c r="F416" i="28"/>
  <c r="B416" i="28"/>
  <c r="W416" i="28"/>
  <c r="Q416" i="28"/>
  <c r="L416" i="28"/>
  <c r="G416" i="28"/>
  <c r="U416" i="28"/>
  <c r="P416" i="28"/>
  <c r="K416" i="28"/>
  <c r="E416" i="28"/>
  <c r="Y416" i="28"/>
  <c r="O416" i="28"/>
  <c r="D416" i="28"/>
  <c r="I416" i="28"/>
  <c r="H416" i="28"/>
  <c r="X416" i="28"/>
  <c r="M416" i="28"/>
  <c r="C416" i="28"/>
  <c r="T416" i="28"/>
  <c r="S416" i="28"/>
  <c r="W381" i="21"/>
  <c r="S381" i="21"/>
  <c r="O381" i="21"/>
  <c r="K381" i="21"/>
  <c r="G381" i="21"/>
  <c r="C381" i="21"/>
  <c r="V381" i="21"/>
  <c r="R381" i="21"/>
  <c r="N381" i="21"/>
  <c r="J381" i="21"/>
  <c r="F381" i="21"/>
  <c r="B381" i="21"/>
  <c r="U381" i="21"/>
  <c r="M381" i="21"/>
  <c r="E381" i="21"/>
  <c r="Q381" i="21"/>
  <c r="X381" i="21"/>
  <c r="H381" i="21"/>
  <c r="T381" i="21"/>
  <c r="L381" i="21"/>
  <c r="D381" i="21"/>
  <c r="Y381" i="21"/>
  <c r="I381" i="21"/>
  <c r="P381" i="21"/>
  <c r="Y70" i="21"/>
  <c r="U70" i="21"/>
  <c r="Q70" i="21"/>
  <c r="M70" i="21"/>
  <c r="I70" i="21"/>
  <c r="E70" i="21"/>
  <c r="X70" i="21"/>
  <c r="T70" i="21"/>
  <c r="P70" i="21"/>
  <c r="L70" i="21"/>
  <c r="H70" i="21"/>
  <c r="D70" i="21"/>
  <c r="S70" i="21"/>
  <c r="K70" i="21"/>
  <c r="C70" i="21"/>
  <c r="R70" i="21"/>
  <c r="J70" i="21"/>
  <c r="B70" i="21"/>
  <c r="O70" i="21"/>
  <c r="N70" i="21"/>
  <c r="G70" i="21"/>
  <c r="W70" i="21"/>
  <c r="V70" i="21"/>
  <c r="F70"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X72" i="19"/>
  <c r="T72" i="19"/>
  <c r="P72" i="19"/>
  <c r="L72" i="19"/>
  <c r="H72" i="19"/>
  <c r="D72" i="19"/>
  <c r="V72" i="19"/>
  <c r="R72" i="19"/>
  <c r="N72" i="19"/>
  <c r="J72" i="19"/>
  <c r="F72" i="19"/>
  <c r="B72" i="19"/>
  <c r="Y72" i="19"/>
  <c r="Q72" i="19"/>
  <c r="I72" i="19"/>
  <c r="W72" i="19"/>
  <c r="O72" i="19"/>
  <c r="G72" i="19"/>
  <c r="U72" i="19"/>
  <c r="M72" i="19"/>
  <c r="E72" i="19"/>
  <c r="S72" i="19"/>
  <c r="K72" i="19"/>
  <c r="C72" i="19"/>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37" i="28"/>
  <c r="S37" i="28"/>
  <c r="O37" i="28"/>
  <c r="K37" i="28"/>
  <c r="G37" i="28"/>
  <c r="C37" i="28"/>
  <c r="V37" i="28"/>
  <c r="R37" i="28"/>
  <c r="N37" i="28"/>
  <c r="J37" i="28"/>
  <c r="F37" i="28"/>
  <c r="B37" i="28"/>
  <c r="Y37" i="28"/>
  <c r="Q37" i="28"/>
  <c r="I37" i="28"/>
  <c r="X37" i="28"/>
  <c r="P37" i="28"/>
  <c r="H37" i="28"/>
  <c r="U37" i="28"/>
  <c r="E37" i="28"/>
  <c r="T37" i="28"/>
  <c r="D37" i="28"/>
  <c r="M37" i="28"/>
  <c r="L37" i="28"/>
  <c r="W72" i="28"/>
  <c r="S72" i="28"/>
  <c r="O72" i="28"/>
  <c r="K72" i="28"/>
  <c r="G72" i="28"/>
  <c r="C72" i="28"/>
  <c r="V72" i="28"/>
  <c r="R72" i="28"/>
  <c r="N72" i="28"/>
  <c r="J72" i="28"/>
  <c r="F72" i="28"/>
  <c r="B72" i="28"/>
  <c r="Y72" i="28"/>
  <c r="Q72" i="28"/>
  <c r="I72" i="28"/>
  <c r="X72" i="28"/>
  <c r="P72" i="28"/>
  <c r="H72" i="28"/>
  <c r="U72" i="28"/>
  <c r="E72" i="28"/>
  <c r="M72" i="28"/>
  <c r="T72" i="28"/>
  <c r="D72" i="28"/>
  <c r="L72"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313" i="21"/>
  <c r="S313" i="21"/>
  <c r="O313" i="21"/>
  <c r="K313" i="21"/>
  <c r="G313" i="21"/>
  <c r="C313" i="21"/>
  <c r="V313" i="21"/>
  <c r="R313" i="21"/>
  <c r="N313" i="21"/>
  <c r="J313" i="21"/>
  <c r="F313" i="21"/>
  <c r="B313" i="21"/>
  <c r="U313" i="21"/>
  <c r="M313" i="21"/>
  <c r="E313" i="21"/>
  <c r="Y313" i="21"/>
  <c r="T313" i="21"/>
  <c r="L313" i="21"/>
  <c r="D313" i="21"/>
  <c r="Q313" i="21"/>
  <c r="I313" i="21"/>
  <c r="X313" i="21"/>
  <c r="P313" i="21"/>
  <c r="H313" i="21"/>
  <c r="A348" i="2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V108" i="25" l="1"/>
  <c r="R108" i="25"/>
  <c r="N108" i="25"/>
  <c r="J108" i="25"/>
  <c r="F108" i="25"/>
  <c r="B108" i="25"/>
  <c r="Y108" i="25"/>
  <c r="U108" i="25"/>
  <c r="Q108" i="25"/>
  <c r="M108" i="25"/>
  <c r="I108" i="25"/>
  <c r="E108" i="25"/>
  <c r="X108" i="25"/>
  <c r="P108" i="25"/>
  <c r="H108" i="25"/>
  <c r="W108" i="25"/>
  <c r="O108" i="25"/>
  <c r="G108" i="25"/>
  <c r="L108" i="25"/>
  <c r="K108" i="25"/>
  <c r="D108" i="25"/>
  <c r="C108" i="25"/>
  <c r="S108" i="25"/>
  <c r="T108" i="25"/>
  <c r="Y106" i="21"/>
  <c r="U106" i="21"/>
  <c r="Q106" i="21"/>
  <c r="M106" i="21"/>
  <c r="I106" i="21"/>
  <c r="E106" i="21"/>
  <c r="X106" i="21"/>
  <c r="T106" i="21"/>
  <c r="P106" i="21"/>
  <c r="L106" i="21"/>
  <c r="H106" i="21"/>
  <c r="D106" i="21"/>
  <c r="S106" i="21"/>
  <c r="K106" i="21"/>
  <c r="C106" i="21"/>
  <c r="R106" i="21"/>
  <c r="J106" i="21"/>
  <c r="B106" i="21"/>
  <c r="W106" i="21"/>
  <c r="G106" i="21"/>
  <c r="V106" i="21"/>
  <c r="F106" i="21"/>
  <c r="O106" i="21"/>
  <c r="N106" i="21"/>
  <c r="X73" i="19"/>
  <c r="T73" i="19"/>
  <c r="P73" i="19"/>
  <c r="L73" i="19"/>
  <c r="H73" i="19"/>
  <c r="D73" i="19"/>
  <c r="V73" i="19"/>
  <c r="R73" i="19"/>
  <c r="N73" i="19"/>
  <c r="J73" i="19"/>
  <c r="F73" i="19"/>
  <c r="B73" i="19"/>
  <c r="Y73" i="19"/>
  <c r="Q73" i="19"/>
  <c r="I73" i="19"/>
  <c r="W73" i="19"/>
  <c r="O73" i="19"/>
  <c r="G73" i="19"/>
  <c r="U73" i="19"/>
  <c r="M73" i="19"/>
  <c r="E73" i="19"/>
  <c r="S73" i="19"/>
  <c r="K73" i="19"/>
  <c r="C73" i="19"/>
  <c r="W245" i="21"/>
  <c r="S245" i="21"/>
  <c r="O245" i="21"/>
  <c r="K245" i="21"/>
  <c r="G245" i="21"/>
  <c r="C245" i="21"/>
  <c r="V245" i="21"/>
  <c r="R245" i="21"/>
  <c r="N245" i="21"/>
  <c r="J245" i="21"/>
  <c r="F245" i="21"/>
  <c r="B245" i="21"/>
  <c r="U245" i="21"/>
  <c r="M245" i="21"/>
  <c r="E245" i="21"/>
  <c r="I245" i="21"/>
  <c r="T245" i="21"/>
  <c r="L245" i="21"/>
  <c r="D245" i="21"/>
  <c r="Y245" i="21"/>
  <c r="Q245" i="21"/>
  <c r="X245" i="21"/>
  <c r="P245" i="21"/>
  <c r="H245" i="21"/>
  <c r="Y143" i="28"/>
  <c r="U143" i="28"/>
  <c r="Q143" i="28"/>
  <c r="M143" i="28"/>
  <c r="I143" i="28"/>
  <c r="E143" i="28"/>
  <c r="X143" i="28"/>
  <c r="T143" i="28"/>
  <c r="P143" i="28"/>
  <c r="L143" i="28"/>
  <c r="H143" i="28"/>
  <c r="D143" i="28"/>
  <c r="S143" i="28"/>
  <c r="K143" i="28"/>
  <c r="C143" i="28"/>
  <c r="R143" i="28"/>
  <c r="J143" i="28"/>
  <c r="B143" i="28"/>
  <c r="W143" i="28"/>
  <c r="G143" i="28"/>
  <c r="V143" i="28"/>
  <c r="F143" i="28"/>
  <c r="O143" i="28"/>
  <c r="N143" i="28"/>
  <c r="W280" i="28"/>
  <c r="S280" i="28"/>
  <c r="O280" i="28"/>
  <c r="K280" i="28"/>
  <c r="G280" i="28"/>
  <c r="C280" i="28"/>
  <c r="V280" i="28"/>
  <c r="R280" i="28"/>
  <c r="N280" i="28"/>
  <c r="J280" i="28"/>
  <c r="F280" i="28"/>
  <c r="B280" i="28"/>
  <c r="U280" i="28"/>
  <c r="M280" i="28"/>
  <c r="E280" i="28"/>
  <c r="Y280" i="28"/>
  <c r="I280" i="28"/>
  <c r="P280" i="28"/>
  <c r="T280" i="28"/>
  <c r="L280" i="28"/>
  <c r="D280" i="28"/>
  <c r="Q280" i="28"/>
  <c r="X280" i="28"/>
  <c r="H280" i="28"/>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49" i="21"/>
  <c r="S349" i="21"/>
  <c r="O349" i="21"/>
  <c r="K349" i="21"/>
  <c r="G349" i="21"/>
  <c r="C349" i="21"/>
  <c r="V349" i="21"/>
  <c r="R349" i="21"/>
  <c r="N349" i="21"/>
  <c r="J349" i="21"/>
  <c r="F349" i="21"/>
  <c r="B349" i="21"/>
  <c r="U349" i="21"/>
  <c r="M349" i="21"/>
  <c r="E349" i="21"/>
  <c r="Q349" i="21"/>
  <c r="X349" i="21"/>
  <c r="H349" i="21"/>
  <c r="T349" i="21"/>
  <c r="L349" i="21"/>
  <c r="D349" i="21"/>
  <c r="Y349" i="21"/>
  <c r="I349" i="21"/>
  <c r="P349" i="21"/>
  <c r="Y71" i="21"/>
  <c r="U71" i="21"/>
  <c r="Q71" i="21"/>
  <c r="M71" i="21"/>
  <c r="I71" i="21"/>
  <c r="E71" i="21"/>
  <c r="X71" i="21"/>
  <c r="T71" i="21"/>
  <c r="P71" i="21"/>
  <c r="L71" i="21"/>
  <c r="H71" i="21"/>
  <c r="D71" i="21"/>
  <c r="S71" i="21"/>
  <c r="K71" i="21"/>
  <c r="C71" i="21"/>
  <c r="R71" i="21"/>
  <c r="J71" i="21"/>
  <c r="B71" i="21"/>
  <c r="W71" i="21"/>
  <c r="G71" i="21"/>
  <c r="V71" i="21"/>
  <c r="F71" i="21"/>
  <c r="O71" i="21"/>
  <c r="N71"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10" i="21"/>
  <c r="R210" i="21"/>
  <c r="N210" i="21"/>
  <c r="J210" i="21"/>
  <c r="F210" i="21"/>
  <c r="B210" i="21"/>
  <c r="Y210" i="21"/>
  <c r="U210" i="21"/>
  <c r="Q210" i="21"/>
  <c r="M210" i="21"/>
  <c r="I210" i="21"/>
  <c r="E210" i="21"/>
  <c r="X210" i="21"/>
  <c r="P210" i="21"/>
  <c r="H210" i="21"/>
  <c r="T210" i="21"/>
  <c r="L210" i="21"/>
  <c r="D210" i="21"/>
  <c r="O210" i="21"/>
  <c r="W210" i="21"/>
  <c r="G210" i="21"/>
  <c r="S210" i="21"/>
  <c r="K210" i="21"/>
  <c r="C210" i="21"/>
  <c r="W73" i="28"/>
  <c r="S73" i="28"/>
  <c r="O73" i="28"/>
  <c r="K73" i="28"/>
  <c r="G73" i="28"/>
  <c r="C73" i="28"/>
  <c r="V73" i="28"/>
  <c r="R73" i="28"/>
  <c r="N73" i="28"/>
  <c r="J73" i="28"/>
  <c r="F73" i="28"/>
  <c r="B73" i="28"/>
  <c r="Y73" i="28"/>
  <c r="Q73" i="28"/>
  <c r="I73" i="28"/>
  <c r="X73" i="28"/>
  <c r="P73" i="28"/>
  <c r="H73" i="28"/>
  <c r="M73" i="28"/>
  <c r="U73" i="28"/>
  <c r="D73" i="28"/>
  <c r="L73" i="28"/>
  <c r="E73" i="28"/>
  <c r="T73" i="28"/>
  <c r="V417" i="28"/>
  <c r="R417" i="28"/>
  <c r="N417" i="28"/>
  <c r="J417" i="28"/>
  <c r="F417" i="28"/>
  <c r="B417" i="28"/>
  <c r="Y417" i="28"/>
  <c r="T417" i="28"/>
  <c r="O417" i="28"/>
  <c r="I417" i="28"/>
  <c r="D417" i="28"/>
  <c r="X417" i="28"/>
  <c r="S417" i="28"/>
  <c r="M417" i="28"/>
  <c r="H417" i="28"/>
  <c r="C417" i="28"/>
  <c r="W417" i="28"/>
  <c r="L417" i="28"/>
  <c r="G417" i="28"/>
  <c r="E417" i="28"/>
  <c r="U417" i="28"/>
  <c r="K417" i="28"/>
  <c r="Q417" i="28"/>
  <c r="P417" i="28"/>
  <c r="W383" i="28"/>
  <c r="S383" i="28"/>
  <c r="O383" i="28"/>
  <c r="K383" i="28"/>
  <c r="G383" i="28"/>
  <c r="C383" i="28"/>
  <c r="V383" i="28"/>
  <c r="R383" i="28"/>
  <c r="N383" i="28"/>
  <c r="J383" i="28"/>
  <c r="F383" i="28"/>
  <c r="B383" i="28"/>
  <c r="U383" i="28"/>
  <c r="M383" i="28"/>
  <c r="E383" i="28"/>
  <c r="Y383" i="28"/>
  <c r="I383" i="28"/>
  <c r="P383" i="28"/>
  <c r="T383" i="28"/>
  <c r="L383" i="28"/>
  <c r="D383" i="28"/>
  <c r="Q383" i="28"/>
  <c r="X383" i="28"/>
  <c r="H383" i="28"/>
  <c r="W383" i="21"/>
  <c r="S383" i="21"/>
  <c r="O383" i="21"/>
  <c r="K383" i="21"/>
  <c r="G383" i="21"/>
  <c r="C383" i="21"/>
  <c r="V383" i="21"/>
  <c r="R383" i="21"/>
  <c r="N383" i="21"/>
  <c r="J383" i="21"/>
  <c r="F383" i="21"/>
  <c r="B383" i="21"/>
  <c r="U383" i="21"/>
  <c r="M383" i="21"/>
  <c r="E383" i="21"/>
  <c r="H383" i="21"/>
  <c r="T383" i="21"/>
  <c r="L383" i="21"/>
  <c r="D383" i="21"/>
  <c r="Y383" i="21"/>
  <c r="Q383" i="21"/>
  <c r="I383" i="21"/>
  <c r="X383" i="21"/>
  <c r="P383" i="21"/>
  <c r="W416" i="21"/>
  <c r="S416" i="21"/>
  <c r="O416" i="21"/>
  <c r="K416" i="21"/>
  <c r="G416" i="21"/>
  <c r="C416" i="21"/>
  <c r="V416" i="21"/>
  <c r="R416" i="21"/>
  <c r="N416" i="21"/>
  <c r="J416" i="21"/>
  <c r="F416" i="21"/>
  <c r="B416" i="21"/>
  <c r="U416" i="21"/>
  <c r="M416" i="21"/>
  <c r="E416" i="21"/>
  <c r="Y416" i="21"/>
  <c r="I416" i="21"/>
  <c r="X416" i="21"/>
  <c r="H416" i="21"/>
  <c r="T416" i="21"/>
  <c r="L416" i="21"/>
  <c r="D416" i="21"/>
  <c r="Q416" i="21"/>
  <c r="P416"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143" i="19"/>
  <c r="S143" i="19"/>
  <c r="O143" i="19"/>
  <c r="K143" i="19"/>
  <c r="G143" i="19"/>
  <c r="V143" i="19"/>
  <c r="R143" i="19"/>
  <c r="N143" i="19"/>
  <c r="J143" i="19"/>
  <c r="F143" i="19"/>
  <c r="B143" i="19"/>
  <c r="Y143" i="19"/>
  <c r="Q143" i="19"/>
  <c r="I143" i="19"/>
  <c r="C143" i="19"/>
  <c r="U143" i="19"/>
  <c r="M143" i="19"/>
  <c r="E143" i="19"/>
  <c r="P143" i="19"/>
  <c r="X143" i="19"/>
  <c r="H143" i="19"/>
  <c r="D143" i="19"/>
  <c r="T143" i="19"/>
  <c r="L143" i="19"/>
  <c r="V109" i="19"/>
  <c r="R109" i="19"/>
  <c r="N109" i="19"/>
  <c r="J109" i="19"/>
  <c r="F109" i="19"/>
  <c r="B109" i="19"/>
  <c r="X109" i="19"/>
  <c r="T109" i="19"/>
  <c r="P109" i="19"/>
  <c r="L109" i="19"/>
  <c r="H109" i="19"/>
  <c r="D109" i="19"/>
  <c r="Y109" i="19"/>
  <c r="Q109" i="19"/>
  <c r="I109" i="19"/>
  <c r="U109" i="19"/>
  <c r="M109" i="19"/>
  <c r="E109" i="19"/>
  <c r="K109" i="19"/>
  <c r="W109" i="19"/>
  <c r="G109" i="19"/>
  <c r="S109" i="19"/>
  <c r="C109" i="19"/>
  <c r="O109" i="19"/>
  <c r="W315" i="28"/>
  <c r="S315" i="28"/>
  <c r="O315" i="28"/>
  <c r="K315" i="28"/>
  <c r="G315" i="28"/>
  <c r="C315" i="28"/>
  <c r="V315" i="28"/>
  <c r="R315" i="28"/>
  <c r="N315" i="28"/>
  <c r="J315" i="28"/>
  <c r="F315" i="28"/>
  <c r="B315" i="28"/>
  <c r="U315" i="28"/>
  <c r="M315" i="28"/>
  <c r="E315" i="28"/>
  <c r="Q315" i="28"/>
  <c r="X315" i="28"/>
  <c r="H315" i="28"/>
  <c r="T315" i="28"/>
  <c r="L315" i="28"/>
  <c r="D315" i="28"/>
  <c r="Y315" i="28"/>
  <c r="I315" i="28"/>
  <c r="P315"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Y212" i="28"/>
  <c r="T212" i="28"/>
  <c r="N212" i="28"/>
  <c r="I212" i="28"/>
  <c r="D212" i="28"/>
  <c r="V212" i="28"/>
  <c r="P212" i="28"/>
  <c r="H212" i="28"/>
  <c r="U212" i="28"/>
  <c r="M212" i="28"/>
  <c r="F212" i="28"/>
  <c r="R212" i="28"/>
  <c r="E212" i="28"/>
  <c r="Q212" i="28"/>
  <c r="B212" i="28"/>
  <c r="X212" i="28"/>
  <c r="L212" i="28"/>
  <c r="J212" i="28"/>
  <c r="W314" i="21"/>
  <c r="S314" i="21"/>
  <c r="O314" i="21"/>
  <c r="K314" i="21"/>
  <c r="G314" i="21"/>
  <c r="C314" i="21"/>
  <c r="V314" i="21"/>
  <c r="R314" i="21"/>
  <c r="N314" i="21"/>
  <c r="J314" i="21"/>
  <c r="F314" i="21"/>
  <c r="B314" i="21"/>
  <c r="U314" i="21"/>
  <c r="M314" i="21"/>
  <c r="E314" i="21"/>
  <c r="Q314" i="21"/>
  <c r="T314" i="21"/>
  <c r="L314" i="21"/>
  <c r="D314" i="21"/>
  <c r="Y314" i="21"/>
  <c r="I314" i="21"/>
  <c r="X314" i="21"/>
  <c r="P314" i="21"/>
  <c r="H314" i="21"/>
  <c r="W382" i="21"/>
  <c r="S382" i="21"/>
  <c r="O382" i="21"/>
  <c r="K382" i="21"/>
  <c r="G382" i="21"/>
  <c r="C382" i="21"/>
  <c r="V382" i="21"/>
  <c r="R382" i="21"/>
  <c r="N382" i="21"/>
  <c r="J382" i="21"/>
  <c r="F382" i="21"/>
  <c r="B382" i="21"/>
  <c r="U382" i="21"/>
  <c r="M382" i="21"/>
  <c r="E382" i="21"/>
  <c r="Q382" i="21"/>
  <c r="T382" i="21"/>
  <c r="L382" i="21"/>
  <c r="D382" i="21"/>
  <c r="Y382" i="21"/>
  <c r="I382" i="21"/>
  <c r="X382" i="21"/>
  <c r="P382" i="21"/>
  <c r="H382" i="21"/>
  <c r="V145" i="25"/>
  <c r="R145" i="25"/>
  <c r="N145" i="25"/>
  <c r="J145" i="25"/>
  <c r="F145" i="25"/>
  <c r="B145" i="25"/>
  <c r="Y145" i="25"/>
  <c r="U145" i="25"/>
  <c r="Q145" i="25"/>
  <c r="M145" i="25"/>
  <c r="I145" i="25"/>
  <c r="E145" i="25"/>
  <c r="X145" i="25"/>
  <c r="P145" i="25"/>
  <c r="H145" i="25"/>
  <c r="W145" i="25"/>
  <c r="O145" i="25"/>
  <c r="G145" i="25"/>
  <c r="L145" i="25"/>
  <c r="K145" i="25"/>
  <c r="D145" i="25"/>
  <c r="C145" i="25"/>
  <c r="T145" i="25"/>
  <c r="S145" i="25"/>
  <c r="V72" i="25"/>
  <c r="R72" i="25"/>
  <c r="N72" i="25"/>
  <c r="J72" i="25"/>
  <c r="F72" i="25"/>
  <c r="B72" i="25"/>
  <c r="Y72" i="25"/>
  <c r="U72" i="25"/>
  <c r="Q72" i="25"/>
  <c r="M72" i="25"/>
  <c r="I72" i="25"/>
  <c r="E72" i="25"/>
  <c r="X72" i="25"/>
  <c r="P72" i="25"/>
  <c r="H72" i="25"/>
  <c r="W72" i="25"/>
  <c r="O72" i="25"/>
  <c r="G72" i="25"/>
  <c r="T72" i="25"/>
  <c r="D72" i="25"/>
  <c r="S72" i="25"/>
  <c r="C72" i="25"/>
  <c r="L72" i="25"/>
  <c r="K72" i="25"/>
  <c r="X37" i="19"/>
  <c r="T37" i="19"/>
  <c r="P37" i="19"/>
  <c r="L37" i="19"/>
  <c r="H37" i="19"/>
  <c r="D37" i="19"/>
  <c r="V37" i="19"/>
  <c r="R37" i="19"/>
  <c r="N37" i="19"/>
  <c r="J37" i="19"/>
  <c r="F37" i="19"/>
  <c r="B37" i="19"/>
  <c r="Y37" i="19"/>
  <c r="Q37" i="19"/>
  <c r="I37" i="19"/>
  <c r="O37" i="19"/>
  <c r="U37" i="19"/>
  <c r="M37" i="19"/>
  <c r="E37" i="19"/>
  <c r="S37" i="19"/>
  <c r="K37" i="19"/>
  <c r="C37" i="19"/>
  <c r="W37" i="19"/>
  <c r="G37" i="19"/>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38" i="28"/>
  <c r="S38" i="28"/>
  <c r="O38" i="28"/>
  <c r="K38" i="28"/>
  <c r="G38" i="28"/>
  <c r="C38" i="28"/>
  <c r="V38" i="28"/>
  <c r="R38" i="28"/>
  <c r="N38" i="28"/>
  <c r="J38" i="28"/>
  <c r="F38" i="28"/>
  <c r="B38" i="28"/>
  <c r="Y38" i="28"/>
  <c r="Q38" i="28"/>
  <c r="I38" i="28"/>
  <c r="X38" i="28"/>
  <c r="P38" i="28"/>
  <c r="H38" i="28"/>
  <c r="M38" i="28"/>
  <c r="E38" i="28"/>
  <c r="T38" i="28"/>
  <c r="L38" i="28"/>
  <c r="U38" i="28"/>
  <c r="D38" i="28"/>
  <c r="W108" i="28"/>
  <c r="S108" i="28"/>
  <c r="O108" i="28"/>
  <c r="K108" i="28"/>
  <c r="G108" i="28"/>
  <c r="C108" i="28"/>
  <c r="V108" i="28"/>
  <c r="R108" i="28"/>
  <c r="N108" i="28"/>
  <c r="J108" i="28"/>
  <c r="F108" i="28"/>
  <c r="B108" i="28"/>
  <c r="Y108" i="28"/>
  <c r="Q108" i="28"/>
  <c r="I108" i="28"/>
  <c r="X108" i="28"/>
  <c r="P108" i="28"/>
  <c r="H108" i="28"/>
  <c r="M108" i="28"/>
  <c r="U108" i="28"/>
  <c r="D108" i="28"/>
  <c r="L108" i="28"/>
  <c r="E108" i="28"/>
  <c r="T108" i="28"/>
  <c r="X178" i="28"/>
  <c r="T178" i="28"/>
  <c r="P178" i="28"/>
  <c r="L178" i="28"/>
  <c r="H178" i="28"/>
  <c r="D178" i="28"/>
  <c r="V178" i="28"/>
  <c r="Q178" i="28"/>
  <c r="K178" i="28"/>
  <c r="F178" i="28"/>
  <c r="Y178" i="28"/>
  <c r="S178" i="28"/>
  <c r="N178" i="28"/>
  <c r="I178" i="28"/>
  <c r="C178" i="28"/>
  <c r="O178" i="28"/>
  <c r="E178" i="28"/>
  <c r="W178" i="28"/>
  <c r="M178" i="28"/>
  <c r="B178" i="28"/>
  <c r="J178" i="28"/>
  <c r="U178" i="28"/>
  <c r="G178" i="28"/>
  <c r="R178" i="28"/>
  <c r="A417" i="21"/>
  <c r="A418" i="21" s="1"/>
  <c r="W348" i="21"/>
  <c r="S348" i="21"/>
  <c r="O348" i="21"/>
  <c r="K348" i="21"/>
  <c r="G348" i="21"/>
  <c r="C348" i="21"/>
  <c r="V348" i="21"/>
  <c r="R348" i="21"/>
  <c r="N348" i="21"/>
  <c r="J348" i="21"/>
  <c r="F348" i="21"/>
  <c r="B348" i="21"/>
  <c r="U348" i="21"/>
  <c r="M348" i="21"/>
  <c r="E348" i="21"/>
  <c r="Q348" i="21"/>
  <c r="P348" i="21"/>
  <c r="H348" i="21"/>
  <c r="T348" i="21"/>
  <c r="L348" i="21"/>
  <c r="D348" i="21"/>
  <c r="Y348" i="21"/>
  <c r="I348" i="21"/>
  <c r="X348" i="2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Y72" i="21" l="1"/>
  <c r="U72" i="21"/>
  <c r="Q72" i="21"/>
  <c r="M72" i="21"/>
  <c r="I72" i="21"/>
  <c r="E72" i="21"/>
  <c r="X72" i="21"/>
  <c r="T72" i="21"/>
  <c r="P72" i="21"/>
  <c r="L72" i="21"/>
  <c r="H72" i="21"/>
  <c r="D72" i="21"/>
  <c r="S72" i="21"/>
  <c r="K72" i="21"/>
  <c r="C72" i="21"/>
  <c r="R72" i="21"/>
  <c r="J72" i="21"/>
  <c r="B72" i="21"/>
  <c r="O72" i="21"/>
  <c r="N72" i="21"/>
  <c r="W72" i="21"/>
  <c r="V72" i="21"/>
  <c r="G72" i="21"/>
  <c r="F72" i="21"/>
  <c r="X38" i="19"/>
  <c r="T38" i="19"/>
  <c r="P38" i="19"/>
  <c r="L38" i="19"/>
  <c r="H38" i="19"/>
  <c r="D38" i="19"/>
  <c r="V38" i="19"/>
  <c r="R38" i="19"/>
  <c r="N38" i="19"/>
  <c r="J38" i="19"/>
  <c r="F38" i="19"/>
  <c r="B38" i="19"/>
  <c r="Y38" i="19"/>
  <c r="Q38" i="19"/>
  <c r="I38" i="19"/>
  <c r="W38" i="19"/>
  <c r="G38" i="19"/>
  <c r="U38" i="19"/>
  <c r="M38" i="19"/>
  <c r="E38" i="19"/>
  <c r="S38" i="19"/>
  <c r="K38" i="19"/>
  <c r="C38" i="19"/>
  <c r="O38" i="19"/>
  <c r="V146" i="25"/>
  <c r="R146" i="25"/>
  <c r="N146" i="25"/>
  <c r="J146" i="25"/>
  <c r="F146" i="25"/>
  <c r="B146" i="25"/>
  <c r="Y146" i="25"/>
  <c r="U146" i="25"/>
  <c r="Q146" i="25"/>
  <c r="M146" i="25"/>
  <c r="I146" i="25"/>
  <c r="E146" i="25"/>
  <c r="X146" i="25"/>
  <c r="P146" i="25"/>
  <c r="H146" i="25"/>
  <c r="W146" i="25"/>
  <c r="O146" i="25"/>
  <c r="G146" i="25"/>
  <c r="T146" i="25"/>
  <c r="D146" i="25"/>
  <c r="S146" i="25"/>
  <c r="C146" i="25"/>
  <c r="L146" i="25"/>
  <c r="K146" i="25"/>
  <c r="V211" i="21"/>
  <c r="R211" i="21"/>
  <c r="N211" i="21"/>
  <c r="J211" i="21"/>
  <c r="F211" i="21"/>
  <c r="B211" i="21"/>
  <c r="Y211" i="21"/>
  <c r="U211" i="21"/>
  <c r="Q211" i="21"/>
  <c r="M211" i="21"/>
  <c r="I211" i="21"/>
  <c r="E211" i="21"/>
  <c r="X211" i="21"/>
  <c r="P211" i="21"/>
  <c r="H211" i="21"/>
  <c r="T211" i="21"/>
  <c r="L211" i="21"/>
  <c r="D211" i="21"/>
  <c r="W211" i="21"/>
  <c r="G211" i="21"/>
  <c r="O211" i="21"/>
  <c r="C211" i="21"/>
  <c r="S211" i="21"/>
  <c r="K211" i="21"/>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X179" i="28"/>
  <c r="T179" i="28"/>
  <c r="P179" i="28"/>
  <c r="L179" i="28"/>
  <c r="H179" i="28"/>
  <c r="D179" i="28"/>
  <c r="Y179" i="28"/>
  <c r="S179" i="28"/>
  <c r="N179" i="28"/>
  <c r="I179" i="28"/>
  <c r="C179" i="28"/>
  <c r="V179" i="28"/>
  <c r="Q179" i="28"/>
  <c r="K179" i="28"/>
  <c r="F179" i="28"/>
  <c r="W179" i="28"/>
  <c r="M179" i="28"/>
  <c r="B179" i="28"/>
  <c r="U179" i="28"/>
  <c r="J179" i="28"/>
  <c r="G179" i="28"/>
  <c r="R179" i="28"/>
  <c r="O179" i="28"/>
  <c r="E179" i="28"/>
  <c r="W281" i="28"/>
  <c r="S281" i="28"/>
  <c r="O281" i="28"/>
  <c r="K281" i="28"/>
  <c r="G281" i="28"/>
  <c r="C281" i="28"/>
  <c r="V281" i="28"/>
  <c r="R281" i="28"/>
  <c r="N281" i="28"/>
  <c r="J281" i="28"/>
  <c r="F281" i="28"/>
  <c r="B281" i="28"/>
  <c r="U281" i="28"/>
  <c r="M281" i="28"/>
  <c r="E281" i="28"/>
  <c r="Q281" i="28"/>
  <c r="X281" i="28"/>
  <c r="H281" i="28"/>
  <c r="T281" i="28"/>
  <c r="L281" i="28"/>
  <c r="D281" i="28"/>
  <c r="Y281" i="28"/>
  <c r="I281" i="28"/>
  <c r="P281" i="28"/>
  <c r="W384" i="21"/>
  <c r="S384" i="21"/>
  <c r="O384" i="21"/>
  <c r="K384" i="21"/>
  <c r="G384" i="21"/>
  <c r="C384" i="21"/>
  <c r="V384" i="21"/>
  <c r="R384" i="21"/>
  <c r="N384" i="21"/>
  <c r="J384" i="21"/>
  <c r="F384" i="21"/>
  <c r="B384" i="21"/>
  <c r="U384" i="21"/>
  <c r="M384" i="21"/>
  <c r="E384" i="21"/>
  <c r="Y384" i="21"/>
  <c r="T384" i="21"/>
  <c r="L384" i="21"/>
  <c r="D384" i="21"/>
  <c r="Q384" i="21"/>
  <c r="I384" i="21"/>
  <c r="X384" i="21"/>
  <c r="P384" i="21"/>
  <c r="H384" i="21"/>
  <c r="Y39" i="21"/>
  <c r="U39" i="21"/>
  <c r="Q39" i="21"/>
  <c r="M39" i="21"/>
  <c r="I39" i="21"/>
  <c r="E39" i="21"/>
  <c r="X39" i="21"/>
  <c r="T39" i="21"/>
  <c r="P39" i="21"/>
  <c r="L39" i="21"/>
  <c r="H39" i="21"/>
  <c r="D39" i="21"/>
  <c r="S39" i="21"/>
  <c r="K39" i="21"/>
  <c r="C39" i="21"/>
  <c r="R39" i="21"/>
  <c r="J39" i="21"/>
  <c r="B39" i="21"/>
  <c r="O39" i="21"/>
  <c r="N39" i="21"/>
  <c r="W39" i="21"/>
  <c r="G39" i="21"/>
  <c r="F39" i="21"/>
  <c r="V39" i="21"/>
  <c r="Y107" i="21"/>
  <c r="U107" i="21"/>
  <c r="Q107" i="21"/>
  <c r="M107" i="21"/>
  <c r="I107" i="21"/>
  <c r="E107" i="21"/>
  <c r="X107" i="21"/>
  <c r="T107" i="21"/>
  <c r="P107" i="21"/>
  <c r="L107" i="21"/>
  <c r="H107" i="21"/>
  <c r="D107" i="21"/>
  <c r="S107" i="21"/>
  <c r="K107" i="21"/>
  <c r="C107" i="21"/>
  <c r="R107" i="21"/>
  <c r="J107" i="21"/>
  <c r="B107" i="21"/>
  <c r="O107" i="21"/>
  <c r="N107" i="21"/>
  <c r="G107" i="21"/>
  <c r="V107" i="21"/>
  <c r="F107" i="21"/>
  <c r="W107" i="21"/>
  <c r="Y177" i="21"/>
  <c r="U177" i="21"/>
  <c r="Q177" i="21"/>
  <c r="M177" i="21"/>
  <c r="I177" i="21"/>
  <c r="E177" i="21"/>
  <c r="W177" i="21"/>
  <c r="S177" i="21"/>
  <c r="O177" i="21"/>
  <c r="K177" i="21"/>
  <c r="G177" i="21"/>
  <c r="C177" i="21"/>
  <c r="T177" i="21"/>
  <c r="L177" i="21"/>
  <c r="D177" i="21"/>
  <c r="R177" i="21"/>
  <c r="J177" i="21"/>
  <c r="B177" i="21"/>
  <c r="P177" i="21"/>
  <c r="X177" i="21"/>
  <c r="H177" i="21"/>
  <c r="N177" i="21"/>
  <c r="F177" i="21"/>
  <c r="V177" i="21"/>
  <c r="W246" i="21"/>
  <c r="S246" i="21"/>
  <c r="O246" i="21"/>
  <c r="K246" i="21"/>
  <c r="G246" i="21"/>
  <c r="C246" i="21"/>
  <c r="V246" i="21"/>
  <c r="R246" i="21"/>
  <c r="N246" i="21"/>
  <c r="J246" i="21"/>
  <c r="F246" i="21"/>
  <c r="B246" i="21"/>
  <c r="U246" i="21"/>
  <c r="M246" i="21"/>
  <c r="E246" i="21"/>
  <c r="T246" i="21"/>
  <c r="L246" i="21"/>
  <c r="D246" i="21"/>
  <c r="Y246" i="21"/>
  <c r="Q246" i="21"/>
  <c r="I246" i="21"/>
  <c r="H246" i="21"/>
  <c r="X246" i="21"/>
  <c r="P246" i="21"/>
  <c r="W213" i="28"/>
  <c r="S213" i="28"/>
  <c r="O213" i="28"/>
  <c r="K213" i="28"/>
  <c r="G213" i="28"/>
  <c r="C213" i="28"/>
  <c r="V213" i="28"/>
  <c r="Q213" i="28"/>
  <c r="L213" i="28"/>
  <c r="F213" i="28"/>
  <c r="T213" i="28"/>
  <c r="M213" i="28"/>
  <c r="E213" i="28"/>
  <c r="Y213" i="28"/>
  <c r="R213" i="28"/>
  <c r="J213" i="28"/>
  <c r="D213" i="28"/>
  <c r="X213" i="28"/>
  <c r="I213" i="28"/>
  <c r="U213" i="28"/>
  <c r="H213" i="28"/>
  <c r="B213" i="28"/>
  <c r="P213" i="28"/>
  <c r="N213" i="28"/>
  <c r="V418" i="28"/>
  <c r="R418" i="28"/>
  <c r="N418" i="28"/>
  <c r="J418" i="28"/>
  <c r="F418" i="28"/>
  <c r="B418" i="28"/>
  <c r="W418" i="28"/>
  <c r="Q418" i="28"/>
  <c r="L418" i="28"/>
  <c r="G418" i="28"/>
  <c r="U418" i="28"/>
  <c r="P418" i="28"/>
  <c r="K418" i="28"/>
  <c r="E418" i="28"/>
  <c r="T418" i="28"/>
  <c r="I418" i="28"/>
  <c r="Y418" i="28"/>
  <c r="D418" i="28"/>
  <c r="M418" i="28"/>
  <c r="S418" i="28"/>
  <c r="H418" i="28"/>
  <c r="O418" i="28"/>
  <c r="X418" i="28"/>
  <c r="C418"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15" i="21"/>
  <c r="S315" i="21"/>
  <c r="O315" i="21"/>
  <c r="K315" i="21"/>
  <c r="G315" i="21"/>
  <c r="C315" i="21"/>
  <c r="V315" i="21"/>
  <c r="R315" i="21"/>
  <c r="N315" i="21"/>
  <c r="J315" i="21"/>
  <c r="F315" i="21"/>
  <c r="B315" i="21"/>
  <c r="U315" i="21"/>
  <c r="M315" i="21"/>
  <c r="E315" i="21"/>
  <c r="Y315" i="21"/>
  <c r="I315" i="21"/>
  <c r="T315" i="21"/>
  <c r="L315" i="21"/>
  <c r="D315" i="21"/>
  <c r="Q315" i="21"/>
  <c r="H315" i="21"/>
  <c r="P315" i="21"/>
  <c r="X315" i="21"/>
  <c r="V73" i="25"/>
  <c r="R73" i="25"/>
  <c r="N73" i="25"/>
  <c r="J73" i="25"/>
  <c r="F73" i="25"/>
  <c r="B73" i="25"/>
  <c r="Y73" i="25"/>
  <c r="U73" i="25"/>
  <c r="Q73" i="25"/>
  <c r="M73" i="25"/>
  <c r="I73" i="25"/>
  <c r="E73" i="25"/>
  <c r="X73" i="25"/>
  <c r="P73" i="25"/>
  <c r="H73" i="25"/>
  <c r="W73" i="25"/>
  <c r="O73" i="25"/>
  <c r="G73" i="25"/>
  <c r="L73" i="25"/>
  <c r="K73" i="25"/>
  <c r="T73" i="25"/>
  <c r="S73" i="25"/>
  <c r="D73" i="25"/>
  <c r="C73" i="25"/>
  <c r="Y142" i="21"/>
  <c r="U142" i="21"/>
  <c r="Q142" i="21"/>
  <c r="M142" i="21"/>
  <c r="I142" i="21"/>
  <c r="E142" i="21"/>
  <c r="X142" i="21"/>
  <c r="T142" i="21"/>
  <c r="P142" i="21"/>
  <c r="L142" i="21"/>
  <c r="H142" i="21"/>
  <c r="D142" i="21"/>
  <c r="S142" i="21"/>
  <c r="K142" i="21"/>
  <c r="C142" i="21"/>
  <c r="R142" i="21"/>
  <c r="J142" i="21"/>
  <c r="B142" i="21"/>
  <c r="O142" i="21"/>
  <c r="N142" i="21"/>
  <c r="W142" i="21"/>
  <c r="V142" i="21"/>
  <c r="G142" i="21"/>
  <c r="F142" i="21"/>
  <c r="X74" i="19"/>
  <c r="T74" i="19"/>
  <c r="P74" i="19"/>
  <c r="L74" i="19"/>
  <c r="H74" i="19"/>
  <c r="D74" i="19"/>
  <c r="V74" i="19"/>
  <c r="R74" i="19"/>
  <c r="N74" i="19"/>
  <c r="J74" i="19"/>
  <c r="F74" i="19"/>
  <c r="B74" i="19"/>
  <c r="Y74" i="19"/>
  <c r="Q74" i="19"/>
  <c r="I74" i="19"/>
  <c r="W74" i="19"/>
  <c r="O74" i="19"/>
  <c r="G74" i="19"/>
  <c r="U74" i="19"/>
  <c r="M74" i="19"/>
  <c r="E74" i="19"/>
  <c r="S74" i="19"/>
  <c r="K74" i="19"/>
  <c r="C74" i="19"/>
  <c r="W280" i="21"/>
  <c r="S280" i="21"/>
  <c r="O280" i="21"/>
  <c r="K280" i="21"/>
  <c r="G280" i="21"/>
  <c r="C280" i="21"/>
  <c r="V280" i="21"/>
  <c r="R280" i="21"/>
  <c r="N280" i="21"/>
  <c r="J280" i="21"/>
  <c r="F280" i="21"/>
  <c r="B280" i="21"/>
  <c r="U280" i="21"/>
  <c r="M280" i="21"/>
  <c r="E280" i="21"/>
  <c r="Y280" i="21"/>
  <c r="I280" i="21"/>
  <c r="T280" i="21"/>
  <c r="L280" i="21"/>
  <c r="D280" i="21"/>
  <c r="Q280" i="21"/>
  <c r="X280" i="21"/>
  <c r="P280" i="21"/>
  <c r="H280" i="21"/>
  <c r="Y109" i="28"/>
  <c r="U109" i="28"/>
  <c r="X109" i="28"/>
  <c r="T109" i="28"/>
  <c r="S109" i="28"/>
  <c r="O109" i="28"/>
  <c r="K109" i="28"/>
  <c r="G109" i="28"/>
  <c r="C109" i="28"/>
  <c r="R109" i="28"/>
  <c r="N109" i="28"/>
  <c r="J109" i="28"/>
  <c r="F109" i="28"/>
  <c r="B109" i="28"/>
  <c r="Q109" i="28"/>
  <c r="I109" i="28"/>
  <c r="P109" i="28"/>
  <c r="H109" i="28"/>
  <c r="W109" i="28"/>
  <c r="E109" i="28"/>
  <c r="M109" i="28"/>
  <c r="L109" i="28"/>
  <c r="V109" i="28"/>
  <c r="D109" i="28"/>
  <c r="Y144" i="28"/>
  <c r="U144" i="28"/>
  <c r="Q144" i="28"/>
  <c r="M144" i="28"/>
  <c r="I144" i="28"/>
  <c r="E144" i="28"/>
  <c r="X144" i="28"/>
  <c r="T144" i="28"/>
  <c r="P144" i="28"/>
  <c r="L144" i="28"/>
  <c r="H144" i="28"/>
  <c r="D144" i="28"/>
  <c r="S144" i="28"/>
  <c r="K144" i="28"/>
  <c r="C144" i="28"/>
  <c r="R144" i="28"/>
  <c r="J144" i="28"/>
  <c r="B144" i="28"/>
  <c r="O144" i="28"/>
  <c r="N144" i="28"/>
  <c r="G144" i="28"/>
  <c r="F144" i="28"/>
  <c r="W144" i="28"/>
  <c r="V144" i="28"/>
  <c r="W39" i="28"/>
  <c r="S39" i="28"/>
  <c r="O39" i="28"/>
  <c r="K39" i="28"/>
  <c r="G39" i="28"/>
  <c r="C39" i="28"/>
  <c r="V39" i="28"/>
  <c r="R39" i="28"/>
  <c r="N39" i="28"/>
  <c r="J39" i="28"/>
  <c r="F39" i="28"/>
  <c r="B39" i="28"/>
  <c r="Y39" i="28"/>
  <c r="Q39" i="28"/>
  <c r="I39" i="28"/>
  <c r="X39" i="28"/>
  <c r="P39" i="28"/>
  <c r="H39" i="28"/>
  <c r="U39" i="28"/>
  <c r="E39" i="28"/>
  <c r="M39" i="28"/>
  <c r="T39" i="28"/>
  <c r="D39" i="28"/>
  <c r="L39" i="28"/>
  <c r="W418" i="21"/>
  <c r="S418" i="21"/>
  <c r="O418" i="21"/>
  <c r="K418" i="21"/>
  <c r="G418" i="21"/>
  <c r="C418" i="21"/>
  <c r="V418" i="21"/>
  <c r="R418" i="21"/>
  <c r="N418" i="21"/>
  <c r="J418" i="21"/>
  <c r="F418" i="21"/>
  <c r="B418" i="21"/>
  <c r="U418" i="21"/>
  <c r="M418" i="21"/>
  <c r="E418" i="21"/>
  <c r="Q418" i="21"/>
  <c r="X418" i="21"/>
  <c r="H418" i="21"/>
  <c r="T418" i="21"/>
  <c r="L418" i="21"/>
  <c r="D418" i="21"/>
  <c r="Y418" i="21"/>
  <c r="I418" i="21"/>
  <c r="P418" i="21"/>
  <c r="V37" i="25"/>
  <c r="R37" i="25"/>
  <c r="N37" i="25"/>
  <c r="J37" i="25"/>
  <c r="F37" i="25"/>
  <c r="B37" i="25"/>
  <c r="Y37" i="25"/>
  <c r="U37" i="25"/>
  <c r="Q37" i="25"/>
  <c r="M37" i="25"/>
  <c r="I37" i="25"/>
  <c r="E37" i="25"/>
  <c r="X37" i="25"/>
  <c r="P37" i="25"/>
  <c r="H37" i="25"/>
  <c r="W37" i="25"/>
  <c r="O37" i="25"/>
  <c r="G37" i="25"/>
  <c r="T37" i="25"/>
  <c r="D37" i="25"/>
  <c r="S37" i="25"/>
  <c r="C37" i="25"/>
  <c r="L37" i="25"/>
  <c r="K37" i="25"/>
  <c r="V109" i="25"/>
  <c r="R109" i="25"/>
  <c r="N109" i="25"/>
  <c r="J109" i="25"/>
  <c r="F109" i="25"/>
  <c r="B109" i="25"/>
  <c r="Y109" i="25"/>
  <c r="U109" i="25"/>
  <c r="Q109" i="25"/>
  <c r="M109" i="25"/>
  <c r="I109" i="25"/>
  <c r="E109" i="25"/>
  <c r="X109" i="25"/>
  <c r="P109" i="25"/>
  <c r="H109" i="25"/>
  <c r="W109" i="25"/>
  <c r="O109" i="25"/>
  <c r="G109" i="25"/>
  <c r="T109" i="25"/>
  <c r="D109" i="25"/>
  <c r="S109" i="25"/>
  <c r="C109" i="25"/>
  <c r="L109" i="25"/>
  <c r="K109" i="25"/>
  <c r="W144" i="19"/>
  <c r="S144" i="19"/>
  <c r="O144" i="19"/>
  <c r="K144" i="19"/>
  <c r="G144" i="19"/>
  <c r="C144" i="19"/>
  <c r="V144" i="19"/>
  <c r="R144" i="19"/>
  <c r="N144" i="19"/>
  <c r="J144" i="19"/>
  <c r="F144" i="19"/>
  <c r="B144" i="19"/>
  <c r="Y144" i="19"/>
  <c r="Q144" i="19"/>
  <c r="I144" i="19"/>
  <c r="U144" i="19"/>
  <c r="M144" i="19"/>
  <c r="E144" i="19"/>
  <c r="X144" i="19"/>
  <c r="H144" i="19"/>
  <c r="P144" i="19"/>
  <c r="L144" i="19"/>
  <c r="D144" i="19"/>
  <c r="T144" i="19"/>
  <c r="V110" i="19"/>
  <c r="R110" i="19"/>
  <c r="N110" i="19"/>
  <c r="J110" i="19"/>
  <c r="F110" i="19"/>
  <c r="B110" i="19"/>
  <c r="X110" i="19"/>
  <c r="T110" i="19"/>
  <c r="P110" i="19"/>
  <c r="L110" i="19"/>
  <c r="H110" i="19"/>
  <c r="D110" i="19"/>
  <c r="Y110" i="19"/>
  <c r="Q110" i="19"/>
  <c r="I110" i="19"/>
  <c r="U110" i="19"/>
  <c r="M110" i="19"/>
  <c r="E110" i="19"/>
  <c r="S110" i="19"/>
  <c r="C110" i="19"/>
  <c r="O110" i="19"/>
  <c r="K110" i="19"/>
  <c r="W110" i="19"/>
  <c r="G110" i="19"/>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74" i="28"/>
  <c r="S74" i="28"/>
  <c r="O74" i="28"/>
  <c r="K74" i="28"/>
  <c r="G74" i="28"/>
  <c r="C74" i="28"/>
  <c r="V74" i="28"/>
  <c r="R74" i="28"/>
  <c r="N74" i="28"/>
  <c r="J74" i="28"/>
  <c r="F74" i="28"/>
  <c r="B74" i="28"/>
  <c r="Y74" i="28"/>
  <c r="Q74" i="28"/>
  <c r="I74" i="28"/>
  <c r="X74" i="28"/>
  <c r="P74" i="28"/>
  <c r="H74" i="28"/>
  <c r="U74" i="28"/>
  <c r="E74" i="28"/>
  <c r="L74" i="28"/>
  <c r="T74" i="28"/>
  <c r="D74" i="28"/>
  <c r="M74" i="28"/>
  <c r="W316" i="28"/>
  <c r="S316" i="28"/>
  <c r="O316" i="28"/>
  <c r="K316" i="28"/>
  <c r="G316" i="28"/>
  <c r="C316" i="28"/>
  <c r="V316" i="28"/>
  <c r="R316" i="28"/>
  <c r="N316" i="28"/>
  <c r="J316" i="28"/>
  <c r="F316" i="28"/>
  <c r="B316" i="28"/>
  <c r="U316" i="28"/>
  <c r="M316" i="28"/>
  <c r="E316" i="28"/>
  <c r="Y316" i="28"/>
  <c r="I316" i="28"/>
  <c r="P316" i="28"/>
  <c r="T316" i="28"/>
  <c r="L316" i="28"/>
  <c r="D316" i="28"/>
  <c r="Q316" i="28"/>
  <c r="X316" i="28"/>
  <c r="H316" i="28"/>
  <c r="W350" i="21"/>
  <c r="S350" i="21"/>
  <c r="O350" i="21"/>
  <c r="K350" i="21"/>
  <c r="G350" i="21"/>
  <c r="C350" i="21"/>
  <c r="V350" i="21"/>
  <c r="R350" i="21"/>
  <c r="N350" i="21"/>
  <c r="J350" i="21"/>
  <c r="F350" i="21"/>
  <c r="B350" i="21"/>
  <c r="U350" i="21"/>
  <c r="M350" i="21"/>
  <c r="E350" i="21"/>
  <c r="Y350" i="21"/>
  <c r="I350" i="21"/>
  <c r="P350" i="21"/>
  <c r="T350" i="21"/>
  <c r="L350" i="21"/>
  <c r="D350" i="21"/>
  <c r="Q350" i="21"/>
  <c r="X350" i="21"/>
  <c r="H350" i="21"/>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A385" i="2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Y143" i="21" l="1"/>
  <c r="U143" i="21"/>
  <c r="Q143" i="21"/>
  <c r="M143" i="21"/>
  <c r="I143" i="21"/>
  <c r="E143" i="21"/>
  <c r="X143" i="21"/>
  <c r="T143" i="21"/>
  <c r="P143" i="21"/>
  <c r="L143" i="21"/>
  <c r="H143" i="21"/>
  <c r="D143" i="21"/>
  <c r="S143" i="21"/>
  <c r="K143" i="21"/>
  <c r="C143" i="21"/>
  <c r="R143" i="21"/>
  <c r="J143" i="21"/>
  <c r="B143" i="21"/>
  <c r="W143" i="21"/>
  <c r="G143" i="21"/>
  <c r="V143" i="21"/>
  <c r="F143" i="21"/>
  <c r="O143" i="21"/>
  <c r="N143"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W282" i="28"/>
  <c r="S282" i="28"/>
  <c r="O282" i="28"/>
  <c r="K282" i="28"/>
  <c r="G282" i="28"/>
  <c r="C282" i="28"/>
  <c r="V282" i="28"/>
  <c r="R282" i="28"/>
  <c r="N282" i="28"/>
  <c r="J282" i="28"/>
  <c r="F282" i="28"/>
  <c r="B282" i="28"/>
  <c r="U282" i="28"/>
  <c r="M282" i="28"/>
  <c r="E282" i="28"/>
  <c r="Y282" i="28"/>
  <c r="I282" i="28"/>
  <c r="P282" i="28"/>
  <c r="T282" i="28"/>
  <c r="L282" i="28"/>
  <c r="D282" i="28"/>
  <c r="Q282" i="28"/>
  <c r="X282" i="28"/>
  <c r="H282"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45" i="28"/>
  <c r="U145" i="28"/>
  <c r="Q145" i="28"/>
  <c r="M145" i="28"/>
  <c r="I145" i="28"/>
  <c r="E145" i="28"/>
  <c r="X145" i="28"/>
  <c r="T145" i="28"/>
  <c r="P145" i="28"/>
  <c r="L145" i="28"/>
  <c r="H145" i="28"/>
  <c r="D145" i="28"/>
  <c r="S145" i="28"/>
  <c r="K145" i="28"/>
  <c r="C145" i="28"/>
  <c r="R145" i="28"/>
  <c r="J145" i="28"/>
  <c r="B145" i="28"/>
  <c r="W145" i="28"/>
  <c r="G145" i="28"/>
  <c r="V145" i="28"/>
  <c r="F145" i="28"/>
  <c r="O145" i="28"/>
  <c r="N145" i="28"/>
  <c r="W316" i="21"/>
  <c r="S316" i="21"/>
  <c r="O316" i="21"/>
  <c r="K316" i="21"/>
  <c r="G316" i="21"/>
  <c r="C316" i="21"/>
  <c r="V316" i="21"/>
  <c r="R316" i="21"/>
  <c r="N316" i="21"/>
  <c r="J316" i="21"/>
  <c r="F316" i="21"/>
  <c r="B316" i="21"/>
  <c r="U316" i="21"/>
  <c r="M316" i="21"/>
  <c r="E316" i="21"/>
  <c r="Q316" i="21"/>
  <c r="T316" i="21"/>
  <c r="L316" i="21"/>
  <c r="D316" i="21"/>
  <c r="Y316" i="21"/>
  <c r="I316" i="21"/>
  <c r="P316" i="21"/>
  <c r="H316" i="21"/>
  <c r="X316" i="21"/>
  <c r="Y73" i="21"/>
  <c r="U73" i="21"/>
  <c r="Q73" i="21"/>
  <c r="M73" i="21"/>
  <c r="I73" i="21"/>
  <c r="E73" i="21"/>
  <c r="X73" i="21"/>
  <c r="T73" i="21"/>
  <c r="P73" i="21"/>
  <c r="L73" i="21"/>
  <c r="H73" i="21"/>
  <c r="D73" i="21"/>
  <c r="S73" i="21"/>
  <c r="K73" i="21"/>
  <c r="C73" i="21"/>
  <c r="R73" i="21"/>
  <c r="J73" i="21"/>
  <c r="B73" i="21"/>
  <c r="W73" i="21"/>
  <c r="G73" i="21"/>
  <c r="V73" i="21"/>
  <c r="F73" i="21"/>
  <c r="O73" i="21"/>
  <c r="N73" i="21"/>
  <c r="V147" i="25"/>
  <c r="R147" i="25"/>
  <c r="N147" i="25"/>
  <c r="J147" i="25"/>
  <c r="F147" i="25"/>
  <c r="B147" i="25"/>
  <c r="Y147" i="25"/>
  <c r="U147" i="25"/>
  <c r="Q147" i="25"/>
  <c r="M147" i="25"/>
  <c r="I147" i="25"/>
  <c r="E147" i="25"/>
  <c r="X147" i="25"/>
  <c r="P147" i="25"/>
  <c r="H147" i="25"/>
  <c r="W147" i="25"/>
  <c r="O147" i="25"/>
  <c r="G147" i="25"/>
  <c r="L147" i="25"/>
  <c r="K147" i="25"/>
  <c r="T147" i="25"/>
  <c r="S147" i="25"/>
  <c r="D147" i="25"/>
  <c r="C147" i="25"/>
  <c r="V110" i="25"/>
  <c r="R110" i="25"/>
  <c r="N110" i="25"/>
  <c r="J110" i="25"/>
  <c r="F110" i="25"/>
  <c r="B110" i="25"/>
  <c r="Y110" i="25"/>
  <c r="U110" i="25"/>
  <c r="Q110" i="25"/>
  <c r="M110" i="25"/>
  <c r="I110" i="25"/>
  <c r="E110" i="25"/>
  <c r="X110" i="25"/>
  <c r="P110" i="25"/>
  <c r="H110" i="25"/>
  <c r="W110" i="25"/>
  <c r="O110" i="25"/>
  <c r="G110" i="25"/>
  <c r="L110" i="25"/>
  <c r="K110" i="25"/>
  <c r="T110" i="25"/>
  <c r="S110" i="25"/>
  <c r="D110" i="25"/>
  <c r="C110" i="25"/>
  <c r="V212" i="21"/>
  <c r="R212" i="21"/>
  <c r="N212" i="21"/>
  <c r="J212" i="21"/>
  <c r="F212" i="21"/>
  <c r="B212" i="21"/>
  <c r="Y212" i="21"/>
  <c r="U212" i="21"/>
  <c r="Q212" i="21"/>
  <c r="M212" i="21"/>
  <c r="I212" i="21"/>
  <c r="E212" i="21"/>
  <c r="X212" i="21"/>
  <c r="P212" i="21"/>
  <c r="H212" i="21"/>
  <c r="T212" i="21"/>
  <c r="L212" i="21"/>
  <c r="D212" i="21"/>
  <c r="O212" i="21"/>
  <c r="W212" i="21"/>
  <c r="G212" i="21"/>
  <c r="K212" i="21"/>
  <c r="C212" i="21"/>
  <c r="S212" i="21"/>
  <c r="V419" i="28"/>
  <c r="R419" i="28"/>
  <c r="N419" i="28"/>
  <c r="J419" i="28"/>
  <c r="F419" i="28"/>
  <c r="B419" i="28"/>
  <c r="Y419" i="28"/>
  <c r="T419" i="28"/>
  <c r="O419" i="28"/>
  <c r="I419" i="28"/>
  <c r="D419" i="28"/>
  <c r="X419" i="28"/>
  <c r="S419" i="28"/>
  <c r="M419" i="28"/>
  <c r="H419" i="28"/>
  <c r="C419" i="28"/>
  <c r="Q419" i="28"/>
  <c r="G419" i="28"/>
  <c r="W419" i="28"/>
  <c r="K419" i="28"/>
  <c r="P419" i="28"/>
  <c r="E419" i="28"/>
  <c r="L419" i="28"/>
  <c r="U419"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351" i="21"/>
  <c r="S351" i="21"/>
  <c r="O351" i="21"/>
  <c r="K351" i="21"/>
  <c r="G351" i="21"/>
  <c r="C351" i="21"/>
  <c r="V351" i="21"/>
  <c r="R351" i="21"/>
  <c r="N351" i="21"/>
  <c r="J351" i="21"/>
  <c r="F351" i="21"/>
  <c r="B351" i="21"/>
  <c r="U351" i="21"/>
  <c r="M351" i="21"/>
  <c r="E351" i="21"/>
  <c r="Q351" i="21"/>
  <c r="P351" i="21"/>
  <c r="H351" i="21"/>
  <c r="T351" i="21"/>
  <c r="L351" i="21"/>
  <c r="D351" i="21"/>
  <c r="Y351" i="21"/>
  <c r="I351" i="21"/>
  <c r="X351" i="21"/>
  <c r="W145" i="19"/>
  <c r="S145" i="19"/>
  <c r="O145" i="19"/>
  <c r="K145" i="19"/>
  <c r="G145" i="19"/>
  <c r="C145" i="19"/>
  <c r="V145" i="19"/>
  <c r="R145" i="19"/>
  <c r="N145" i="19"/>
  <c r="J145" i="19"/>
  <c r="F145" i="19"/>
  <c r="B145" i="19"/>
  <c r="Y145" i="19"/>
  <c r="Q145" i="19"/>
  <c r="I145" i="19"/>
  <c r="U145" i="19"/>
  <c r="M145" i="19"/>
  <c r="E145" i="19"/>
  <c r="P145" i="19"/>
  <c r="X145" i="19"/>
  <c r="H145" i="19"/>
  <c r="T145" i="19"/>
  <c r="L145" i="19"/>
  <c r="D145" i="19"/>
  <c r="Y178" i="21"/>
  <c r="U178" i="21"/>
  <c r="Q178" i="21"/>
  <c r="M178" i="21"/>
  <c r="I178" i="21"/>
  <c r="E178" i="21"/>
  <c r="W178" i="21"/>
  <c r="S178" i="21"/>
  <c r="O178" i="21"/>
  <c r="K178" i="21"/>
  <c r="G178" i="21"/>
  <c r="C178" i="21"/>
  <c r="T178" i="21"/>
  <c r="L178" i="21"/>
  <c r="D178" i="21"/>
  <c r="R178" i="21"/>
  <c r="J178" i="21"/>
  <c r="B178" i="21"/>
  <c r="X178" i="21"/>
  <c r="H178" i="21"/>
  <c r="P178" i="21"/>
  <c r="F178" i="21"/>
  <c r="V178" i="21"/>
  <c r="N178" i="21"/>
  <c r="X75" i="19"/>
  <c r="T75" i="19"/>
  <c r="P75" i="19"/>
  <c r="L75" i="19"/>
  <c r="H75" i="19"/>
  <c r="D75" i="19"/>
  <c r="V75" i="19"/>
  <c r="R75" i="19"/>
  <c r="N75" i="19"/>
  <c r="J75" i="19"/>
  <c r="F75" i="19"/>
  <c r="B75" i="19"/>
  <c r="Y75" i="19"/>
  <c r="Q75" i="19"/>
  <c r="I75" i="19"/>
  <c r="W75" i="19"/>
  <c r="O75" i="19"/>
  <c r="G75" i="19"/>
  <c r="U75" i="19"/>
  <c r="M75" i="19"/>
  <c r="E75" i="19"/>
  <c r="S75" i="19"/>
  <c r="K75" i="19"/>
  <c r="C75" i="19"/>
  <c r="W247" i="21"/>
  <c r="S247" i="21"/>
  <c r="O247" i="21"/>
  <c r="K247" i="21"/>
  <c r="G247" i="21"/>
  <c r="C247" i="21"/>
  <c r="V247" i="21"/>
  <c r="R247" i="21"/>
  <c r="N247" i="21"/>
  <c r="J247" i="21"/>
  <c r="F247" i="21"/>
  <c r="B247" i="21"/>
  <c r="U247" i="21"/>
  <c r="M247" i="21"/>
  <c r="E247" i="21"/>
  <c r="T247" i="21"/>
  <c r="L247" i="21"/>
  <c r="D247" i="21"/>
  <c r="Y247" i="21"/>
  <c r="Q247" i="21"/>
  <c r="I247" i="21"/>
  <c r="P247" i="21"/>
  <c r="H247" i="21"/>
  <c r="X247" i="21"/>
  <c r="W214" i="28"/>
  <c r="S214" i="28"/>
  <c r="O214" i="28"/>
  <c r="K214" i="28"/>
  <c r="G214" i="28"/>
  <c r="C214" i="28"/>
  <c r="Y214" i="28"/>
  <c r="T214" i="28"/>
  <c r="N214" i="28"/>
  <c r="I214" i="28"/>
  <c r="D214" i="28"/>
  <c r="X214" i="28"/>
  <c r="Q214" i="28"/>
  <c r="J214" i="28"/>
  <c r="B214" i="28"/>
  <c r="V214" i="28"/>
  <c r="P214" i="28"/>
  <c r="H214" i="28"/>
  <c r="M214" i="28"/>
  <c r="L214" i="28"/>
  <c r="F214" i="28"/>
  <c r="E214" i="28"/>
  <c r="U214" i="28"/>
  <c r="R214" i="28"/>
  <c r="W317" i="28"/>
  <c r="S317" i="28"/>
  <c r="O317" i="28"/>
  <c r="K317" i="28"/>
  <c r="G317" i="28"/>
  <c r="C317" i="28"/>
  <c r="V317" i="28"/>
  <c r="R317" i="28"/>
  <c r="N317" i="28"/>
  <c r="J317" i="28"/>
  <c r="F317" i="28"/>
  <c r="B317" i="28"/>
  <c r="U317" i="28"/>
  <c r="M317" i="28"/>
  <c r="E317" i="28"/>
  <c r="Y317" i="28"/>
  <c r="X317" i="28"/>
  <c r="H317" i="28"/>
  <c r="T317" i="28"/>
  <c r="L317" i="28"/>
  <c r="D317" i="28"/>
  <c r="Q317" i="28"/>
  <c r="I317" i="28"/>
  <c r="P317" i="28"/>
  <c r="W75" i="28"/>
  <c r="S75" i="28"/>
  <c r="O75" i="28"/>
  <c r="K75" i="28"/>
  <c r="G75" i="28"/>
  <c r="C75" i="28"/>
  <c r="V75" i="28"/>
  <c r="R75" i="28"/>
  <c r="N75" i="28"/>
  <c r="J75" i="28"/>
  <c r="F75" i="28"/>
  <c r="B75" i="28"/>
  <c r="Y75" i="28"/>
  <c r="Q75" i="28"/>
  <c r="I75" i="28"/>
  <c r="X75" i="28"/>
  <c r="P75" i="28"/>
  <c r="H75" i="28"/>
  <c r="M75" i="28"/>
  <c r="E75" i="28"/>
  <c r="T75" i="28"/>
  <c r="L75" i="28"/>
  <c r="U75" i="28"/>
  <c r="D75" i="28"/>
  <c r="W385" i="21"/>
  <c r="S385" i="21"/>
  <c r="O385" i="21"/>
  <c r="K385" i="21"/>
  <c r="G385" i="21"/>
  <c r="C385" i="21"/>
  <c r="V385" i="21"/>
  <c r="R385" i="21"/>
  <c r="N385" i="21"/>
  <c r="J385" i="21"/>
  <c r="F385" i="21"/>
  <c r="B385" i="21"/>
  <c r="U385" i="21"/>
  <c r="M385" i="21"/>
  <c r="E385" i="21"/>
  <c r="Q385" i="21"/>
  <c r="P385" i="21"/>
  <c r="T385" i="21"/>
  <c r="L385" i="21"/>
  <c r="D385" i="21"/>
  <c r="Y385" i="21"/>
  <c r="I385" i="21"/>
  <c r="X385" i="21"/>
  <c r="H385" i="21"/>
  <c r="V38" i="25"/>
  <c r="R38" i="25"/>
  <c r="N38" i="25"/>
  <c r="J38" i="25"/>
  <c r="F38" i="25"/>
  <c r="B38" i="25"/>
  <c r="Y38" i="25"/>
  <c r="U38" i="25"/>
  <c r="Q38" i="25"/>
  <c r="M38" i="25"/>
  <c r="I38" i="25"/>
  <c r="E38" i="25"/>
  <c r="X38" i="25"/>
  <c r="P38" i="25"/>
  <c r="H38" i="25"/>
  <c r="W38" i="25"/>
  <c r="O38" i="25"/>
  <c r="G38" i="25"/>
  <c r="L38" i="25"/>
  <c r="K38" i="25"/>
  <c r="D38" i="25"/>
  <c r="C38" i="25"/>
  <c r="T38" i="25"/>
  <c r="S38" i="25"/>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V74" i="25"/>
  <c r="R74" i="25"/>
  <c r="N74" i="25"/>
  <c r="J74" i="25"/>
  <c r="F74" i="25"/>
  <c r="B74" i="25"/>
  <c r="Y74" i="25"/>
  <c r="U74" i="25"/>
  <c r="Q74" i="25"/>
  <c r="M74" i="25"/>
  <c r="I74" i="25"/>
  <c r="E74" i="25"/>
  <c r="X74" i="25"/>
  <c r="P74" i="25"/>
  <c r="H74" i="25"/>
  <c r="W74" i="25"/>
  <c r="O74" i="25"/>
  <c r="G74" i="25"/>
  <c r="T74" i="25"/>
  <c r="D74" i="25"/>
  <c r="S74" i="25"/>
  <c r="C74" i="25"/>
  <c r="L74" i="25"/>
  <c r="K74" i="25"/>
  <c r="W281" i="21"/>
  <c r="S281" i="21"/>
  <c r="O281" i="21"/>
  <c r="K281" i="21"/>
  <c r="G281" i="21"/>
  <c r="C281" i="21"/>
  <c r="V281" i="21"/>
  <c r="R281" i="21"/>
  <c r="N281" i="21"/>
  <c r="J281" i="21"/>
  <c r="F281" i="21"/>
  <c r="B281" i="21"/>
  <c r="U281" i="21"/>
  <c r="M281" i="21"/>
  <c r="E281" i="21"/>
  <c r="Q281" i="21"/>
  <c r="T281" i="21"/>
  <c r="L281" i="21"/>
  <c r="D281" i="21"/>
  <c r="Y281" i="21"/>
  <c r="I281" i="21"/>
  <c r="P281" i="21"/>
  <c r="X281" i="21"/>
  <c r="H281" i="21"/>
  <c r="Y110" i="28"/>
  <c r="U110" i="28"/>
  <c r="Q110" i="28"/>
  <c r="M110" i="28"/>
  <c r="I110" i="28"/>
  <c r="E110" i="28"/>
  <c r="X110" i="28"/>
  <c r="T110" i="28"/>
  <c r="P110" i="28"/>
  <c r="L110" i="28"/>
  <c r="H110" i="28"/>
  <c r="D110" i="28"/>
  <c r="S110" i="28"/>
  <c r="K110" i="28"/>
  <c r="C110" i="28"/>
  <c r="R110" i="28"/>
  <c r="J110" i="28"/>
  <c r="B110" i="28"/>
  <c r="W110" i="28"/>
  <c r="G110" i="28"/>
  <c r="V110" i="28"/>
  <c r="F110" i="28"/>
  <c r="O110" i="28"/>
  <c r="N110" i="28"/>
  <c r="W40" i="28"/>
  <c r="S40" i="28"/>
  <c r="O40" i="28"/>
  <c r="K40" i="28"/>
  <c r="G40" i="28"/>
  <c r="C40" i="28"/>
  <c r="V40" i="28"/>
  <c r="R40" i="28"/>
  <c r="N40" i="28"/>
  <c r="J40" i="28"/>
  <c r="F40" i="28"/>
  <c r="B40" i="28"/>
  <c r="Y40" i="28"/>
  <c r="Q40" i="28"/>
  <c r="I40" i="28"/>
  <c r="X40" i="28"/>
  <c r="P40" i="28"/>
  <c r="H40" i="28"/>
  <c r="M40" i="28"/>
  <c r="U40" i="28"/>
  <c r="L40" i="28"/>
  <c r="E40" i="28"/>
  <c r="T40" i="28"/>
  <c r="D40" i="28"/>
  <c r="X180" i="28"/>
  <c r="T180" i="28"/>
  <c r="P180" i="28"/>
  <c r="L180" i="28"/>
  <c r="H180" i="28"/>
  <c r="D180" i="28"/>
  <c r="V180" i="28"/>
  <c r="Q180" i="28"/>
  <c r="K180" i="28"/>
  <c r="F180" i="28"/>
  <c r="Y180" i="28"/>
  <c r="S180" i="28"/>
  <c r="N180" i="28"/>
  <c r="I180" i="28"/>
  <c r="C180" i="28"/>
  <c r="U180" i="28"/>
  <c r="J180" i="28"/>
  <c r="R180" i="28"/>
  <c r="G180" i="28"/>
  <c r="E180" i="28"/>
  <c r="O180" i="28"/>
  <c r="B180" i="28"/>
  <c r="W180" i="28"/>
  <c r="M180" i="28"/>
  <c r="W419" i="21"/>
  <c r="S419" i="21"/>
  <c r="O419" i="21"/>
  <c r="K419" i="21"/>
  <c r="G419" i="21"/>
  <c r="C419" i="21"/>
  <c r="V419" i="21"/>
  <c r="R419" i="21"/>
  <c r="N419" i="21"/>
  <c r="J419" i="21"/>
  <c r="F419" i="21"/>
  <c r="B419" i="21"/>
  <c r="U419" i="21"/>
  <c r="M419" i="21"/>
  <c r="E419" i="21"/>
  <c r="Q419" i="21"/>
  <c r="I419" i="21"/>
  <c r="P419" i="21"/>
  <c r="T419" i="21"/>
  <c r="L419" i="21"/>
  <c r="D419" i="21"/>
  <c r="Y419" i="21"/>
  <c r="X419" i="21"/>
  <c r="H419" i="21"/>
  <c r="A420" i="2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Y179" i="21" l="1"/>
  <c r="U179" i="21"/>
  <c r="Q179" i="21"/>
  <c r="M179" i="21"/>
  <c r="I179" i="21"/>
  <c r="E179" i="21"/>
  <c r="W179" i="21"/>
  <c r="S179" i="21"/>
  <c r="O179" i="21"/>
  <c r="K179" i="21"/>
  <c r="G179" i="21"/>
  <c r="C179" i="21"/>
  <c r="T179" i="21"/>
  <c r="L179" i="21"/>
  <c r="D179" i="21"/>
  <c r="R179" i="21"/>
  <c r="J179" i="21"/>
  <c r="B179" i="21"/>
  <c r="P179" i="21"/>
  <c r="X179" i="21"/>
  <c r="H179" i="21"/>
  <c r="N179" i="21"/>
  <c r="V179" i="21"/>
  <c r="F179" i="21"/>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Y109" i="21"/>
  <c r="U109" i="21"/>
  <c r="Q109" i="21"/>
  <c r="M109" i="21"/>
  <c r="I109" i="21"/>
  <c r="E109" i="21"/>
  <c r="X109" i="21"/>
  <c r="T109" i="21"/>
  <c r="P109" i="21"/>
  <c r="L109" i="21"/>
  <c r="H109" i="21"/>
  <c r="D109" i="21"/>
  <c r="S109" i="21"/>
  <c r="K109" i="21"/>
  <c r="C109" i="21"/>
  <c r="R109" i="21"/>
  <c r="J109" i="21"/>
  <c r="B109" i="21"/>
  <c r="O109" i="21"/>
  <c r="N109" i="21"/>
  <c r="W109" i="21"/>
  <c r="G109" i="21"/>
  <c r="V109" i="21"/>
  <c r="F109" i="21"/>
  <c r="V213" i="21"/>
  <c r="R213" i="21"/>
  <c r="N213" i="21"/>
  <c r="J213" i="21"/>
  <c r="F213" i="21"/>
  <c r="B213" i="21"/>
  <c r="Y213" i="21"/>
  <c r="U213" i="21"/>
  <c r="Q213" i="21"/>
  <c r="M213" i="21"/>
  <c r="I213" i="21"/>
  <c r="E213" i="21"/>
  <c r="X213" i="21"/>
  <c r="P213" i="21"/>
  <c r="H213" i="21"/>
  <c r="T213" i="21"/>
  <c r="L213" i="21"/>
  <c r="D213" i="21"/>
  <c r="W213" i="21"/>
  <c r="G213" i="21"/>
  <c r="O213" i="21"/>
  <c r="S213" i="21"/>
  <c r="K213" i="21"/>
  <c r="C213"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76" i="28"/>
  <c r="S76" i="28"/>
  <c r="O76" i="28"/>
  <c r="K76" i="28"/>
  <c r="G76" i="28"/>
  <c r="C76" i="28"/>
  <c r="V76" i="28"/>
  <c r="R76" i="28"/>
  <c r="N76" i="28"/>
  <c r="J76" i="28"/>
  <c r="F76" i="28"/>
  <c r="B76" i="28"/>
  <c r="Y76" i="28"/>
  <c r="Q76" i="28"/>
  <c r="I76" i="28"/>
  <c r="X76" i="28"/>
  <c r="P76" i="28"/>
  <c r="H76" i="28"/>
  <c r="U76" i="28"/>
  <c r="E76" i="28"/>
  <c r="M76" i="28"/>
  <c r="T76" i="28"/>
  <c r="D76" i="28"/>
  <c r="L76" i="28"/>
  <c r="W352" i="28"/>
  <c r="S352" i="28"/>
  <c r="O352" i="28"/>
  <c r="K352" i="28"/>
  <c r="G352" i="28"/>
  <c r="C352" i="28"/>
  <c r="V352" i="28"/>
  <c r="R352" i="28"/>
  <c r="N352" i="28"/>
  <c r="J352" i="28"/>
  <c r="F352" i="28"/>
  <c r="B352" i="28"/>
  <c r="U352" i="28"/>
  <c r="M352" i="28"/>
  <c r="E352" i="28"/>
  <c r="Q352" i="28"/>
  <c r="I352" i="28"/>
  <c r="P352" i="28"/>
  <c r="T352" i="28"/>
  <c r="L352" i="28"/>
  <c r="D352" i="28"/>
  <c r="Y352" i="28"/>
  <c r="X352" i="28"/>
  <c r="H352" i="28"/>
  <c r="W317" i="21"/>
  <c r="S317" i="21"/>
  <c r="O317" i="21"/>
  <c r="K317" i="21"/>
  <c r="G317" i="21"/>
  <c r="C317" i="21"/>
  <c r="V317" i="21"/>
  <c r="R317" i="21"/>
  <c r="N317" i="21"/>
  <c r="J317" i="21"/>
  <c r="F317" i="21"/>
  <c r="B317" i="21"/>
  <c r="U317" i="21"/>
  <c r="M317" i="21"/>
  <c r="E317" i="21"/>
  <c r="Y317" i="21"/>
  <c r="I317" i="21"/>
  <c r="T317" i="21"/>
  <c r="L317" i="21"/>
  <c r="D317" i="21"/>
  <c r="Q317" i="21"/>
  <c r="X317" i="21"/>
  <c r="P317" i="21"/>
  <c r="H317" i="21"/>
  <c r="V75" i="25"/>
  <c r="R75" i="25"/>
  <c r="N75" i="25"/>
  <c r="J75" i="25"/>
  <c r="F75" i="25"/>
  <c r="B75" i="25"/>
  <c r="Y75" i="25"/>
  <c r="U75" i="25"/>
  <c r="Q75" i="25"/>
  <c r="M75" i="25"/>
  <c r="I75" i="25"/>
  <c r="E75" i="25"/>
  <c r="X75" i="25"/>
  <c r="P75" i="25"/>
  <c r="H75" i="25"/>
  <c r="W75" i="25"/>
  <c r="O75" i="25"/>
  <c r="G75" i="25"/>
  <c r="L75" i="25"/>
  <c r="K75" i="25"/>
  <c r="D75" i="25"/>
  <c r="C75" i="25"/>
  <c r="T75" i="25"/>
  <c r="S75" i="25"/>
  <c r="W146" i="19"/>
  <c r="S146" i="19"/>
  <c r="O146" i="19"/>
  <c r="K146" i="19"/>
  <c r="G146" i="19"/>
  <c r="C146" i="19"/>
  <c r="V146" i="19"/>
  <c r="R146" i="19"/>
  <c r="N146" i="19"/>
  <c r="J146" i="19"/>
  <c r="F146" i="19"/>
  <c r="B146" i="19"/>
  <c r="Y146" i="19"/>
  <c r="Q146" i="19"/>
  <c r="I146" i="19"/>
  <c r="U146" i="19"/>
  <c r="M146" i="19"/>
  <c r="E146" i="19"/>
  <c r="X146" i="19"/>
  <c r="H146" i="19"/>
  <c r="P146" i="19"/>
  <c r="T146" i="19"/>
  <c r="L146" i="19"/>
  <c r="D146" i="19"/>
  <c r="X40" i="19"/>
  <c r="T40" i="19"/>
  <c r="P40" i="19"/>
  <c r="L40" i="19"/>
  <c r="H40" i="19"/>
  <c r="D40" i="19"/>
  <c r="V40" i="19"/>
  <c r="R40" i="19"/>
  <c r="N40" i="19"/>
  <c r="J40" i="19"/>
  <c r="F40" i="19"/>
  <c r="B40" i="19"/>
  <c r="Y40" i="19"/>
  <c r="Q40" i="19"/>
  <c r="I40" i="19"/>
  <c r="W40" i="19"/>
  <c r="G40" i="19"/>
  <c r="U40" i="19"/>
  <c r="M40" i="19"/>
  <c r="E40" i="19"/>
  <c r="S40" i="19"/>
  <c r="K40" i="19"/>
  <c r="C40" i="19"/>
  <c r="O40" i="19"/>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X181" i="28"/>
  <c r="T181" i="28"/>
  <c r="P181" i="28"/>
  <c r="L181" i="28"/>
  <c r="H181" i="28"/>
  <c r="D181" i="28"/>
  <c r="Y181" i="28"/>
  <c r="S181" i="28"/>
  <c r="N181" i="28"/>
  <c r="I181" i="28"/>
  <c r="C181" i="28"/>
  <c r="V181" i="28"/>
  <c r="Q181" i="28"/>
  <c r="K181" i="28"/>
  <c r="F181" i="28"/>
  <c r="R181" i="28"/>
  <c r="G181" i="28"/>
  <c r="O181" i="28"/>
  <c r="E181" i="28"/>
  <c r="W181" i="28"/>
  <c r="B181" i="28"/>
  <c r="M181" i="28"/>
  <c r="U181" i="28"/>
  <c r="J181" i="28"/>
  <c r="V420" i="28"/>
  <c r="R420" i="28"/>
  <c r="N420" i="28"/>
  <c r="J420" i="28"/>
  <c r="F420" i="28"/>
  <c r="B420" i="28"/>
  <c r="W420" i="28"/>
  <c r="Q420" i="28"/>
  <c r="L420" i="28"/>
  <c r="G420" i="28"/>
  <c r="U420" i="28"/>
  <c r="P420" i="28"/>
  <c r="K420" i="28"/>
  <c r="E420" i="28"/>
  <c r="Y420" i="28"/>
  <c r="O420" i="28"/>
  <c r="D420" i="28"/>
  <c r="T420" i="28"/>
  <c r="H420" i="28"/>
  <c r="X420" i="28"/>
  <c r="M420" i="28"/>
  <c r="C420" i="28"/>
  <c r="I420" i="28"/>
  <c r="S420" i="28"/>
  <c r="W41" i="28"/>
  <c r="S41" i="28"/>
  <c r="O41" i="28"/>
  <c r="K41" i="28"/>
  <c r="G41" i="28"/>
  <c r="C41" i="28"/>
  <c r="V41" i="28"/>
  <c r="R41" i="28"/>
  <c r="N41" i="28"/>
  <c r="J41" i="28"/>
  <c r="F41" i="28"/>
  <c r="B41" i="28"/>
  <c r="Y41" i="28"/>
  <c r="Q41" i="28"/>
  <c r="I41" i="28"/>
  <c r="X41" i="28"/>
  <c r="P41" i="28"/>
  <c r="H41" i="28"/>
  <c r="U41" i="28"/>
  <c r="E41" i="28"/>
  <c r="T41" i="28"/>
  <c r="D41" i="28"/>
  <c r="M41" i="28"/>
  <c r="L41" i="28"/>
  <c r="W352" i="21"/>
  <c r="S352" i="21"/>
  <c r="O352" i="21"/>
  <c r="K352" i="21"/>
  <c r="G352" i="21"/>
  <c r="C352" i="21"/>
  <c r="V352" i="21"/>
  <c r="R352" i="21"/>
  <c r="N352" i="21"/>
  <c r="J352" i="21"/>
  <c r="F352" i="21"/>
  <c r="B352" i="21"/>
  <c r="U352" i="21"/>
  <c r="M352" i="21"/>
  <c r="E352" i="21"/>
  <c r="I352" i="21"/>
  <c r="X352" i="21"/>
  <c r="H352" i="21"/>
  <c r="T352" i="21"/>
  <c r="L352" i="21"/>
  <c r="D352" i="21"/>
  <c r="Y352" i="21"/>
  <c r="Q352" i="21"/>
  <c r="P352" i="21"/>
  <c r="V148" i="25"/>
  <c r="R148" i="25"/>
  <c r="N148" i="25"/>
  <c r="J148" i="25"/>
  <c r="F148" i="25"/>
  <c r="B148" i="25"/>
  <c r="Y148" i="25"/>
  <c r="U148" i="25"/>
  <c r="Q148" i="25"/>
  <c r="M148" i="25"/>
  <c r="I148" i="25"/>
  <c r="E148" i="25"/>
  <c r="X148" i="25"/>
  <c r="P148" i="25"/>
  <c r="H148" i="25"/>
  <c r="W148" i="25"/>
  <c r="O148" i="25"/>
  <c r="G148" i="25"/>
  <c r="T148" i="25"/>
  <c r="D148" i="25"/>
  <c r="S148" i="25"/>
  <c r="C148" i="25"/>
  <c r="L148" i="25"/>
  <c r="K148" i="25"/>
  <c r="V39" i="25"/>
  <c r="R39" i="25"/>
  <c r="N39" i="25"/>
  <c r="J39" i="25"/>
  <c r="F39" i="25"/>
  <c r="B39" i="25"/>
  <c r="Y39" i="25"/>
  <c r="U39" i="25"/>
  <c r="Q39" i="25"/>
  <c r="M39" i="25"/>
  <c r="I39" i="25"/>
  <c r="E39" i="25"/>
  <c r="X39" i="25"/>
  <c r="P39" i="25"/>
  <c r="H39" i="25"/>
  <c r="W39" i="25"/>
  <c r="O39" i="25"/>
  <c r="G39" i="25"/>
  <c r="T39" i="25"/>
  <c r="D39" i="25"/>
  <c r="S39" i="25"/>
  <c r="C39" i="25"/>
  <c r="L39" i="25"/>
  <c r="K39" i="25"/>
  <c r="Y74" i="21"/>
  <c r="U74" i="21"/>
  <c r="Q74" i="21"/>
  <c r="M74" i="21"/>
  <c r="I74" i="21"/>
  <c r="E74" i="21"/>
  <c r="X74" i="21"/>
  <c r="T74" i="21"/>
  <c r="P74" i="21"/>
  <c r="L74" i="21"/>
  <c r="H74" i="21"/>
  <c r="D74" i="21"/>
  <c r="S74" i="21"/>
  <c r="K74" i="21"/>
  <c r="C74" i="21"/>
  <c r="R74" i="21"/>
  <c r="J74" i="21"/>
  <c r="B74" i="21"/>
  <c r="O74" i="21"/>
  <c r="N74" i="21"/>
  <c r="G74" i="21"/>
  <c r="F74" i="21"/>
  <c r="W74" i="21"/>
  <c r="V74" i="21"/>
  <c r="W248" i="21"/>
  <c r="S248" i="21"/>
  <c r="O248" i="21"/>
  <c r="K248" i="21"/>
  <c r="G248" i="21"/>
  <c r="C248" i="21"/>
  <c r="V248" i="21"/>
  <c r="R248" i="21"/>
  <c r="N248" i="21"/>
  <c r="J248" i="21"/>
  <c r="F248" i="21"/>
  <c r="B248" i="21"/>
  <c r="U248" i="21"/>
  <c r="M248" i="21"/>
  <c r="E248" i="21"/>
  <c r="T248" i="21"/>
  <c r="L248" i="21"/>
  <c r="D248" i="21"/>
  <c r="Y248" i="21"/>
  <c r="Q248" i="21"/>
  <c r="I248" i="21"/>
  <c r="X248" i="21"/>
  <c r="P248" i="21"/>
  <c r="H248" i="21"/>
  <c r="W318" i="28"/>
  <c r="S318" i="28"/>
  <c r="O318" i="28"/>
  <c r="K318" i="28"/>
  <c r="G318" i="28"/>
  <c r="C318" i="28"/>
  <c r="V318" i="28"/>
  <c r="R318" i="28"/>
  <c r="N318" i="28"/>
  <c r="J318" i="28"/>
  <c r="F318" i="28"/>
  <c r="B318" i="28"/>
  <c r="U318" i="28"/>
  <c r="M318" i="28"/>
  <c r="E318" i="28"/>
  <c r="Q318" i="28"/>
  <c r="P318" i="28"/>
  <c r="T318" i="28"/>
  <c r="L318" i="28"/>
  <c r="D318" i="28"/>
  <c r="Y318" i="28"/>
  <c r="I318" i="28"/>
  <c r="X318" i="28"/>
  <c r="H318" i="28"/>
  <c r="W386" i="28"/>
  <c r="S386" i="28"/>
  <c r="O386" i="28"/>
  <c r="K386" i="28"/>
  <c r="G386" i="28"/>
  <c r="C386" i="28"/>
  <c r="V386" i="28"/>
  <c r="R386" i="28"/>
  <c r="N386" i="28"/>
  <c r="J386" i="28"/>
  <c r="F386" i="28"/>
  <c r="B386" i="28"/>
  <c r="U386" i="28"/>
  <c r="M386" i="28"/>
  <c r="E386" i="28"/>
  <c r="Q386" i="28"/>
  <c r="H386" i="28"/>
  <c r="T386" i="28"/>
  <c r="L386" i="28"/>
  <c r="D386" i="28"/>
  <c r="Y386" i="28"/>
  <c r="I386" i="28"/>
  <c r="X386" i="28"/>
  <c r="P386" i="28"/>
  <c r="Y111" i="28"/>
  <c r="U111" i="28"/>
  <c r="Q111" i="28"/>
  <c r="M111" i="28"/>
  <c r="I111" i="28"/>
  <c r="E111" i="28"/>
  <c r="X111" i="28"/>
  <c r="T111" i="28"/>
  <c r="P111" i="28"/>
  <c r="L111" i="28"/>
  <c r="H111" i="28"/>
  <c r="D111" i="28"/>
  <c r="S111" i="28"/>
  <c r="K111" i="28"/>
  <c r="C111" i="28"/>
  <c r="R111" i="28"/>
  <c r="J111" i="28"/>
  <c r="B111" i="28"/>
  <c r="O111" i="28"/>
  <c r="N111" i="28"/>
  <c r="G111" i="28"/>
  <c r="W111" i="28"/>
  <c r="V111" i="28"/>
  <c r="F111" i="28"/>
  <c r="W386" i="21"/>
  <c r="S386" i="21"/>
  <c r="O386" i="21"/>
  <c r="K386" i="21"/>
  <c r="G386" i="21"/>
  <c r="C386" i="21"/>
  <c r="V386" i="21"/>
  <c r="R386" i="21"/>
  <c r="N386" i="21"/>
  <c r="J386" i="21"/>
  <c r="F386" i="21"/>
  <c r="B386" i="21"/>
  <c r="U386" i="21"/>
  <c r="M386" i="21"/>
  <c r="E386" i="21"/>
  <c r="Y386" i="21"/>
  <c r="I386" i="21"/>
  <c r="P386" i="21"/>
  <c r="T386" i="21"/>
  <c r="L386" i="21"/>
  <c r="D386" i="21"/>
  <c r="Q386" i="21"/>
  <c r="X386" i="21"/>
  <c r="H386" i="21"/>
  <c r="Y41" i="21"/>
  <c r="U41" i="21"/>
  <c r="Q41" i="21"/>
  <c r="M41" i="21"/>
  <c r="I41" i="21"/>
  <c r="E41" i="21"/>
  <c r="X41" i="21"/>
  <c r="T41" i="21"/>
  <c r="P41" i="21"/>
  <c r="L41" i="21"/>
  <c r="H41" i="21"/>
  <c r="D41" i="21"/>
  <c r="S41" i="21"/>
  <c r="K41" i="21"/>
  <c r="C41" i="21"/>
  <c r="R41" i="21"/>
  <c r="J41" i="21"/>
  <c r="B41" i="21"/>
  <c r="O41" i="21"/>
  <c r="N41" i="21"/>
  <c r="G41" i="21"/>
  <c r="W41" i="21"/>
  <c r="V41" i="21"/>
  <c r="F41" i="21"/>
  <c r="Y144" i="21"/>
  <c r="U144" i="21"/>
  <c r="Q144" i="21"/>
  <c r="M144" i="21"/>
  <c r="I144" i="21"/>
  <c r="E144" i="21"/>
  <c r="X144" i="21"/>
  <c r="T144" i="21"/>
  <c r="P144" i="21"/>
  <c r="L144" i="21"/>
  <c r="H144" i="21"/>
  <c r="D144" i="21"/>
  <c r="S144" i="21"/>
  <c r="K144" i="21"/>
  <c r="C144" i="21"/>
  <c r="R144" i="21"/>
  <c r="J144" i="21"/>
  <c r="B144" i="21"/>
  <c r="O144" i="21"/>
  <c r="N144" i="21"/>
  <c r="G144" i="21"/>
  <c r="F144" i="21"/>
  <c r="W144" i="21"/>
  <c r="V144" i="21"/>
  <c r="X76" i="19"/>
  <c r="T76" i="19"/>
  <c r="P76" i="19"/>
  <c r="L76" i="19"/>
  <c r="H76" i="19"/>
  <c r="D76" i="19"/>
  <c r="V76" i="19"/>
  <c r="R76" i="19"/>
  <c r="N76" i="19"/>
  <c r="J76" i="19"/>
  <c r="F76" i="19"/>
  <c r="B76" i="19"/>
  <c r="Y76" i="19"/>
  <c r="Q76" i="19"/>
  <c r="I76" i="19"/>
  <c r="W76" i="19"/>
  <c r="O76" i="19"/>
  <c r="G76" i="19"/>
  <c r="U76" i="19"/>
  <c r="M76" i="19"/>
  <c r="E76" i="19"/>
  <c r="S76" i="19"/>
  <c r="K76" i="19"/>
  <c r="C76" i="19"/>
  <c r="W282" i="21"/>
  <c r="S282" i="21"/>
  <c r="O282" i="21"/>
  <c r="K282" i="21"/>
  <c r="G282" i="21"/>
  <c r="C282" i="21"/>
  <c r="V282" i="21"/>
  <c r="R282" i="21"/>
  <c r="N282" i="21"/>
  <c r="J282" i="21"/>
  <c r="F282" i="21"/>
  <c r="B282" i="21"/>
  <c r="U282" i="21"/>
  <c r="M282" i="21"/>
  <c r="E282" i="21"/>
  <c r="Q282" i="21"/>
  <c r="T282" i="21"/>
  <c r="L282" i="21"/>
  <c r="D282" i="21"/>
  <c r="Y282" i="21"/>
  <c r="I282" i="21"/>
  <c r="H282" i="21"/>
  <c r="P282" i="21"/>
  <c r="X282" i="21"/>
  <c r="W215" i="28"/>
  <c r="S215" i="28"/>
  <c r="O215" i="28"/>
  <c r="K215" i="28"/>
  <c r="G215" i="28"/>
  <c r="C215" i="28"/>
  <c r="V215" i="28"/>
  <c r="Q215" i="28"/>
  <c r="L215" i="28"/>
  <c r="F215" i="28"/>
  <c r="U215" i="28"/>
  <c r="N215" i="28"/>
  <c r="H215" i="28"/>
  <c r="T215" i="28"/>
  <c r="M215" i="28"/>
  <c r="E215" i="28"/>
  <c r="R215" i="28"/>
  <c r="D215" i="28"/>
  <c r="P215" i="28"/>
  <c r="B215" i="28"/>
  <c r="J215" i="28"/>
  <c r="I215" i="28"/>
  <c r="Y215" i="28"/>
  <c r="X215" i="28"/>
  <c r="Y146" i="28"/>
  <c r="U146" i="28"/>
  <c r="Q146" i="28"/>
  <c r="M146" i="28"/>
  <c r="I146" i="28"/>
  <c r="E146" i="28"/>
  <c r="X146" i="28"/>
  <c r="T146" i="28"/>
  <c r="P146" i="28"/>
  <c r="L146" i="28"/>
  <c r="H146" i="28"/>
  <c r="D146" i="28"/>
  <c r="S146" i="28"/>
  <c r="K146" i="28"/>
  <c r="C146" i="28"/>
  <c r="R146" i="28"/>
  <c r="J146" i="28"/>
  <c r="B146" i="28"/>
  <c r="O146" i="28"/>
  <c r="N146" i="28"/>
  <c r="W146" i="28"/>
  <c r="G146" i="28"/>
  <c r="F146" i="28"/>
  <c r="V146" i="28"/>
  <c r="W283" i="28"/>
  <c r="S283" i="28"/>
  <c r="O283" i="28"/>
  <c r="K283" i="28"/>
  <c r="G283" i="28"/>
  <c r="C283" i="28"/>
  <c r="V283" i="28"/>
  <c r="R283" i="28"/>
  <c r="N283" i="28"/>
  <c r="J283" i="28"/>
  <c r="F283" i="28"/>
  <c r="B283" i="28"/>
  <c r="U283" i="28"/>
  <c r="M283" i="28"/>
  <c r="E283" i="28"/>
  <c r="Q283" i="28"/>
  <c r="X283" i="28"/>
  <c r="H283" i="28"/>
  <c r="T283" i="28"/>
  <c r="L283" i="28"/>
  <c r="D283" i="28"/>
  <c r="Y283" i="28"/>
  <c r="I283" i="28"/>
  <c r="P283" i="28"/>
  <c r="W420" i="21"/>
  <c r="S420" i="21"/>
  <c r="O420" i="21"/>
  <c r="K420" i="21"/>
  <c r="G420" i="21"/>
  <c r="C420" i="21"/>
  <c r="V420" i="21"/>
  <c r="R420" i="21"/>
  <c r="N420" i="21"/>
  <c r="J420" i="21"/>
  <c r="F420" i="21"/>
  <c r="B420" i="21"/>
  <c r="U420" i="21"/>
  <c r="M420" i="21"/>
  <c r="E420" i="21"/>
  <c r="Y420" i="21"/>
  <c r="I420" i="21"/>
  <c r="P420" i="21"/>
  <c r="T420" i="21"/>
  <c r="L420" i="21"/>
  <c r="D420" i="21"/>
  <c r="Q420" i="21"/>
  <c r="X420" i="21"/>
  <c r="H420" i="21"/>
  <c r="A353" i="21"/>
  <c r="A318" i="21"/>
  <c r="A387" i="21"/>
  <c r="A421" i="21"/>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Y75" i="21" l="1"/>
  <c r="U75" i="21"/>
  <c r="Q75" i="21"/>
  <c r="M75" i="21"/>
  <c r="I75" i="21"/>
  <c r="E75" i="21"/>
  <c r="X75" i="21"/>
  <c r="T75" i="21"/>
  <c r="P75" i="21"/>
  <c r="L75" i="21"/>
  <c r="H75" i="21"/>
  <c r="D75" i="21"/>
  <c r="S75" i="21"/>
  <c r="K75" i="21"/>
  <c r="C75" i="21"/>
  <c r="R75" i="21"/>
  <c r="J75" i="21"/>
  <c r="B75" i="21"/>
  <c r="W75" i="21"/>
  <c r="G75" i="21"/>
  <c r="V75" i="21"/>
  <c r="F75" i="21"/>
  <c r="O75" i="21"/>
  <c r="N75" i="21"/>
  <c r="V76" i="25"/>
  <c r="R76" i="25"/>
  <c r="N76" i="25"/>
  <c r="J76" i="25"/>
  <c r="F76" i="25"/>
  <c r="B76" i="25"/>
  <c r="Y76" i="25"/>
  <c r="U76" i="25"/>
  <c r="Q76" i="25"/>
  <c r="M76" i="25"/>
  <c r="I76" i="25"/>
  <c r="E76" i="25"/>
  <c r="X76" i="25"/>
  <c r="P76" i="25"/>
  <c r="H76" i="25"/>
  <c r="W76" i="25"/>
  <c r="O76" i="25"/>
  <c r="G76" i="25"/>
  <c r="T76" i="25"/>
  <c r="D76" i="25"/>
  <c r="S76" i="25"/>
  <c r="C76" i="25"/>
  <c r="L76" i="25"/>
  <c r="K76" i="25"/>
  <c r="V149" i="25"/>
  <c r="R149" i="25"/>
  <c r="N149" i="25"/>
  <c r="J149" i="25"/>
  <c r="F149" i="25"/>
  <c r="B149" i="25"/>
  <c r="Y149" i="25"/>
  <c r="U149" i="25"/>
  <c r="Q149" i="25"/>
  <c r="M149" i="25"/>
  <c r="I149" i="25"/>
  <c r="E149" i="25"/>
  <c r="X149" i="25"/>
  <c r="P149" i="25"/>
  <c r="H149" i="25"/>
  <c r="W149" i="25"/>
  <c r="O149" i="25"/>
  <c r="G149" i="25"/>
  <c r="L149" i="25"/>
  <c r="K149" i="25"/>
  <c r="D149" i="25"/>
  <c r="C149" i="25"/>
  <c r="T149" i="25"/>
  <c r="S149" i="25"/>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W77" i="28"/>
  <c r="S77" i="28"/>
  <c r="O77" i="28"/>
  <c r="K77" i="28"/>
  <c r="G77" i="28"/>
  <c r="C77" i="28"/>
  <c r="V77" i="28"/>
  <c r="R77" i="28"/>
  <c r="N77" i="28"/>
  <c r="J77" i="28"/>
  <c r="F77" i="28"/>
  <c r="B77" i="28"/>
  <c r="Y77" i="28"/>
  <c r="Q77" i="28"/>
  <c r="I77" i="28"/>
  <c r="X77" i="28"/>
  <c r="P77" i="28"/>
  <c r="H77" i="28"/>
  <c r="M77" i="28"/>
  <c r="U77" i="28"/>
  <c r="D77" i="28"/>
  <c r="L77" i="28"/>
  <c r="E77" i="28"/>
  <c r="T77" i="28"/>
  <c r="W387" i="28"/>
  <c r="S387" i="28"/>
  <c r="O387" i="28"/>
  <c r="K387" i="28"/>
  <c r="G387" i="28"/>
  <c r="C387" i="28"/>
  <c r="V387" i="28"/>
  <c r="R387" i="28"/>
  <c r="N387" i="28"/>
  <c r="J387" i="28"/>
  <c r="F387" i="28"/>
  <c r="B387" i="28"/>
  <c r="U387" i="28"/>
  <c r="M387" i="28"/>
  <c r="E387" i="28"/>
  <c r="Y387" i="28"/>
  <c r="I387" i="28"/>
  <c r="X387" i="28"/>
  <c r="H387" i="28"/>
  <c r="T387" i="28"/>
  <c r="L387" i="28"/>
  <c r="D387" i="28"/>
  <c r="Q387" i="28"/>
  <c r="P387" i="28"/>
  <c r="W216" i="28"/>
  <c r="S216" i="28"/>
  <c r="O216" i="28"/>
  <c r="K216" i="28"/>
  <c r="G216" i="28"/>
  <c r="C216" i="28"/>
  <c r="Y216" i="28"/>
  <c r="T216" i="28"/>
  <c r="N216" i="28"/>
  <c r="I216" i="28"/>
  <c r="D216" i="28"/>
  <c r="R216" i="28"/>
  <c r="L216" i="28"/>
  <c r="E216" i="28"/>
  <c r="X216" i="28"/>
  <c r="Q216" i="28"/>
  <c r="J216" i="28"/>
  <c r="B216" i="28"/>
  <c r="V216" i="28"/>
  <c r="H216" i="28"/>
  <c r="U216" i="28"/>
  <c r="F216" i="28"/>
  <c r="P216" i="28"/>
  <c r="M216" i="28"/>
  <c r="W421" i="21"/>
  <c r="S421" i="21"/>
  <c r="O421" i="21"/>
  <c r="K421" i="21"/>
  <c r="G421" i="21"/>
  <c r="C421" i="21"/>
  <c r="V421" i="21"/>
  <c r="R421" i="21"/>
  <c r="N421" i="21"/>
  <c r="J421" i="21"/>
  <c r="F421" i="21"/>
  <c r="B421" i="21"/>
  <c r="U421" i="21"/>
  <c r="M421" i="21"/>
  <c r="E421" i="21"/>
  <c r="Q421" i="21"/>
  <c r="X421" i="21"/>
  <c r="H421" i="21"/>
  <c r="T421" i="21"/>
  <c r="L421" i="21"/>
  <c r="D421" i="21"/>
  <c r="Y421" i="21"/>
  <c r="I421" i="21"/>
  <c r="P421" i="21"/>
  <c r="Y180" i="21"/>
  <c r="U180" i="21"/>
  <c r="Q180" i="21"/>
  <c r="M180" i="21"/>
  <c r="I180" i="21"/>
  <c r="E180" i="21"/>
  <c r="W180" i="21"/>
  <c r="S180" i="21"/>
  <c r="O180" i="21"/>
  <c r="K180" i="21"/>
  <c r="G180" i="21"/>
  <c r="C180" i="21"/>
  <c r="T180" i="21"/>
  <c r="L180" i="21"/>
  <c r="D180" i="21"/>
  <c r="R180" i="21"/>
  <c r="J180" i="21"/>
  <c r="B180" i="21"/>
  <c r="X180" i="21"/>
  <c r="H180" i="21"/>
  <c r="P180" i="21"/>
  <c r="V180" i="21"/>
  <c r="F180" i="21"/>
  <c r="N180" i="21"/>
  <c r="Y145" i="21"/>
  <c r="U145" i="21"/>
  <c r="Q145" i="21"/>
  <c r="M145" i="21"/>
  <c r="I145" i="21"/>
  <c r="E145" i="21"/>
  <c r="X145" i="21"/>
  <c r="T145" i="21"/>
  <c r="P145" i="21"/>
  <c r="L145" i="21"/>
  <c r="H145" i="21"/>
  <c r="D145" i="21"/>
  <c r="S145" i="21"/>
  <c r="K145" i="21"/>
  <c r="C145" i="21"/>
  <c r="R145" i="21"/>
  <c r="J145" i="21"/>
  <c r="B145" i="21"/>
  <c r="W145" i="21"/>
  <c r="G145" i="21"/>
  <c r="V145" i="21"/>
  <c r="F145" i="21"/>
  <c r="O145" i="21"/>
  <c r="N145" i="21"/>
  <c r="X77" i="19"/>
  <c r="T77" i="19"/>
  <c r="P77" i="19"/>
  <c r="L77" i="19"/>
  <c r="H77" i="19"/>
  <c r="D77" i="19"/>
  <c r="V77" i="19"/>
  <c r="R77" i="19"/>
  <c r="N77" i="19"/>
  <c r="J77" i="19"/>
  <c r="F77" i="19"/>
  <c r="B77" i="19"/>
  <c r="Y77" i="19"/>
  <c r="Q77" i="19"/>
  <c r="I77" i="19"/>
  <c r="W77" i="19"/>
  <c r="O77" i="19"/>
  <c r="G77" i="19"/>
  <c r="U77" i="19"/>
  <c r="M77" i="19"/>
  <c r="E77" i="19"/>
  <c r="S77" i="19"/>
  <c r="K77" i="19"/>
  <c r="C77" i="19"/>
  <c r="W249" i="21"/>
  <c r="S249" i="21"/>
  <c r="O249" i="21"/>
  <c r="K249" i="21"/>
  <c r="G249" i="21"/>
  <c r="C249" i="21"/>
  <c r="V249" i="21"/>
  <c r="R249" i="21"/>
  <c r="N249" i="21"/>
  <c r="J249" i="21"/>
  <c r="F249" i="21"/>
  <c r="B249" i="21"/>
  <c r="U249" i="21"/>
  <c r="M249" i="21"/>
  <c r="E249" i="21"/>
  <c r="T249" i="21"/>
  <c r="L249" i="21"/>
  <c r="D249" i="21"/>
  <c r="Y249" i="21"/>
  <c r="Q249" i="21"/>
  <c r="I249" i="21"/>
  <c r="H249" i="21"/>
  <c r="X249" i="21"/>
  <c r="P249" i="21"/>
  <c r="W353" i="28"/>
  <c r="S353" i="28"/>
  <c r="O353" i="28"/>
  <c r="K353" i="28"/>
  <c r="G353" i="28"/>
  <c r="C353" i="28"/>
  <c r="V353" i="28"/>
  <c r="R353" i="28"/>
  <c r="N353" i="28"/>
  <c r="J353" i="28"/>
  <c r="F353" i="28"/>
  <c r="B353" i="28"/>
  <c r="U353" i="28"/>
  <c r="M353" i="28"/>
  <c r="E353" i="28"/>
  <c r="Y353" i="28"/>
  <c r="I353" i="28"/>
  <c r="X353" i="28"/>
  <c r="H353" i="28"/>
  <c r="T353" i="28"/>
  <c r="L353" i="28"/>
  <c r="D353" i="28"/>
  <c r="Q353" i="28"/>
  <c r="P353" i="28"/>
  <c r="Y147" i="28"/>
  <c r="U147" i="28"/>
  <c r="Q147" i="28"/>
  <c r="M147" i="28"/>
  <c r="I147" i="28"/>
  <c r="E147" i="28"/>
  <c r="X147" i="28"/>
  <c r="T147" i="28"/>
  <c r="P147" i="28"/>
  <c r="L147" i="28"/>
  <c r="H147" i="28"/>
  <c r="D147" i="28"/>
  <c r="S147" i="28"/>
  <c r="K147" i="28"/>
  <c r="C147" i="28"/>
  <c r="R147" i="28"/>
  <c r="J147" i="28"/>
  <c r="B147" i="28"/>
  <c r="W147" i="28"/>
  <c r="G147" i="28"/>
  <c r="V147" i="28"/>
  <c r="F147" i="28"/>
  <c r="O147" i="28"/>
  <c r="N147"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53" i="21"/>
  <c r="S353" i="21"/>
  <c r="O353" i="21"/>
  <c r="K353" i="21"/>
  <c r="G353" i="21"/>
  <c r="C353" i="21"/>
  <c r="V353" i="21"/>
  <c r="R353" i="21"/>
  <c r="N353" i="21"/>
  <c r="J353" i="21"/>
  <c r="F353" i="21"/>
  <c r="B353" i="21"/>
  <c r="U353" i="21"/>
  <c r="M353" i="21"/>
  <c r="E353" i="21"/>
  <c r="Y353" i="21"/>
  <c r="I353" i="21"/>
  <c r="P353" i="21"/>
  <c r="T353" i="21"/>
  <c r="L353" i="21"/>
  <c r="D353" i="21"/>
  <c r="Q353" i="21"/>
  <c r="X353" i="21"/>
  <c r="H353" i="21"/>
  <c r="X41" i="19"/>
  <c r="T41" i="19"/>
  <c r="P41" i="19"/>
  <c r="L41" i="19"/>
  <c r="H41" i="19"/>
  <c r="D41" i="19"/>
  <c r="V41" i="19"/>
  <c r="R41" i="19"/>
  <c r="N41" i="19"/>
  <c r="J41" i="19"/>
  <c r="F41" i="19"/>
  <c r="B41" i="19"/>
  <c r="Y41" i="19"/>
  <c r="Q41" i="19"/>
  <c r="I41" i="19"/>
  <c r="O41" i="19"/>
  <c r="U41" i="19"/>
  <c r="M41" i="19"/>
  <c r="E41" i="19"/>
  <c r="S41" i="19"/>
  <c r="K41" i="19"/>
  <c r="C41" i="19"/>
  <c r="W41" i="19"/>
  <c r="G41" i="19"/>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10" i="21"/>
  <c r="U110" i="21"/>
  <c r="Q110" i="21"/>
  <c r="M110" i="21"/>
  <c r="I110" i="21"/>
  <c r="E110" i="21"/>
  <c r="X110" i="21"/>
  <c r="T110" i="21"/>
  <c r="P110" i="21"/>
  <c r="L110" i="21"/>
  <c r="H110" i="21"/>
  <c r="D110" i="21"/>
  <c r="S110" i="21"/>
  <c r="K110" i="21"/>
  <c r="C110" i="21"/>
  <c r="R110" i="21"/>
  <c r="J110" i="21"/>
  <c r="B110" i="21"/>
  <c r="W110" i="21"/>
  <c r="G110" i="21"/>
  <c r="V110" i="21"/>
  <c r="F110" i="21"/>
  <c r="N110" i="21"/>
  <c r="O110" i="21"/>
  <c r="W214" i="21"/>
  <c r="S214" i="21"/>
  <c r="O214" i="21"/>
  <c r="K214" i="21"/>
  <c r="U214" i="21"/>
  <c r="P214" i="21"/>
  <c r="J214" i="21"/>
  <c r="F214" i="21"/>
  <c r="B214" i="21"/>
  <c r="Y214" i="21"/>
  <c r="T214" i="21"/>
  <c r="N214" i="21"/>
  <c r="I214" i="21"/>
  <c r="E214" i="21"/>
  <c r="R214" i="21"/>
  <c r="H214" i="21"/>
  <c r="X214" i="21"/>
  <c r="M214" i="21"/>
  <c r="D214" i="21"/>
  <c r="Q214" i="21"/>
  <c r="G214" i="21"/>
  <c r="V214" i="21"/>
  <c r="L214" i="21"/>
  <c r="C214" i="21"/>
  <c r="W319" i="28"/>
  <c r="S319" i="28"/>
  <c r="O319" i="28"/>
  <c r="K319" i="28"/>
  <c r="G319" i="28"/>
  <c r="C319" i="28"/>
  <c r="V319" i="28"/>
  <c r="R319" i="28"/>
  <c r="N319" i="28"/>
  <c r="J319" i="28"/>
  <c r="F319" i="28"/>
  <c r="B319" i="28"/>
  <c r="U319" i="28"/>
  <c r="M319" i="28"/>
  <c r="E319" i="28"/>
  <c r="Y319" i="28"/>
  <c r="I319" i="28"/>
  <c r="X319" i="28"/>
  <c r="H319" i="28"/>
  <c r="T319" i="28"/>
  <c r="L319" i="28"/>
  <c r="D319" i="28"/>
  <c r="Q319" i="28"/>
  <c r="P319" i="28"/>
  <c r="X182" i="28"/>
  <c r="T182" i="28"/>
  <c r="P182" i="28"/>
  <c r="L182" i="28"/>
  <c r="H182" i="28"/>
  <c r="D182" i="28"/>
  <c r="V182" i="28"/>
  <c r="Q182" i="28"/>
  <c r="K182" i="28"/>
  <c r="F182" i="28"/>
  <c r="Y182" i="28"/>
  <c r="S182" i="28"/>
  <c r="N182" i="28"/>
  <c r="I182" i="28"/>
  <c r="C182" i="28"/>
  <c r="O182" i="28"/>
  <c r="E182" i="28"/>
  <c r="W182" i="28"/>
  <c r="M182" i="28"/>
  <c r="B182" i="28"/>
  <c r="U182" i="28"/>
  <c r="J182" i="28"/>
  <c r="R182" i="28"/>
  <c r="G182" i="28"/>
  <c r="W42" i="28"/>
  <c r="S42" i="28"/>
  <c r="O42" i="28"/>
  <c r="K42" i="28"/>
  <c r="G42" i="28"/>
  <c r="C42" i="28"/>
  <c r="V42" i="28"/>
  <c r="R42" i="28"/>
  <c r="N42" i="28"/>
  <c r="J42" i="28"/>
  <c r="F42" i="28"/>
  <c r="B42" i="28"/>
  <c r="Y42" i="28"/>
  <c r="Q42" i="28"/>
  <c r="I42" i="28"/>
  <c r="X42" i="28"/>
  <c r="P42" i="28"/>
  <c r="H42" i="28"/>
  <c r="M42" i="28"/>
  <c r="E42" i="28"/>
  <c r="L42" i="28"/>
  <c r="U42" i="28"/>
  <c r="T42" i="28"/>
  <c r="D42" i="28"/>
  <c r="W387" i="21"/>
  <c r="S387" i="21"/>
  <c r="O387" i="21"/>
  <c r="K387" i="21"/>
  <c r="G387" i="21"/>
  <c r="C387" i="21"/>
  <c r="V387" i="21"/>
  <c r="R387" i="21"/>
  <c r="N387" i="21"/>
  <c r="J387" i="21"/>
  <c r="F387" i="21"/>
  <c r="B387" i="21"/>
  <c r="U387" i="21"/>
  <c r="M387" i="21"/>
  <c r="E387" i="21"/>
  <c r="Q387" i="21"/>
  <c r="X387" i="21"/>
  <c r="H387" i="21"/>
  <c r="T387" i="21"/>
  <c r="L387" i="21"/>
  <c r="D387" i="21"/>
  <c r="Y387" i="21"/>
  <c r="I387" i="21"/>
  <c r="P387" i="21"/>
  <c r="V40" i="25"/>
  <c r="R40" i="25"/>
  <c r="N40" i="25"/>
  <c r="J40" i="25"/>
  <c r="F40" i="25"/>
  <c r="B40" i="25"/>
  <c r="Y40" i="25"/>
  <c r="U40" i="25"/>
  <c r="Q40" i="25"/>
  <c r="M40" i="25"/>
  <c r="I40" i="25"/>
  <c r="E40" i="25"/>
  <c r="X40" i="25"/>
  <c r="P40" i="25"/>
  <c r="H40" i="25"/>
  <c r="W40" i="25"/>
  <c r="O40" i="25"/>
  <c r="G40" i="25"/>
  <c r="L40" i="25"/>
  <c r="K40" i="25"/>
  <c r="T40" i="25"/>
  <c r="S40" i="25"/>
  <c r="C40" i="25"/>
  <c r="D40" i="25"/>
  <c r="Y42" i="21"/>
  <c r="U42" i="21"/>
  <c r="Q42" i="21"/>
  <c r="M42" i="21"/>
  <c r="I42" i="21"/>
  <c r="E42" i="21"/>
  <c r="X42" i="21"/>
  <c r="T42" i="21"/>
  <c r="P42" i="21"/>
  <c r="L42" i="21"/>
  <c r="H42" i="21"/>
  <c r="D42" i="21"/>
  <c r="S42" i="21"/>
  <c r="K42" i="21"/>
  <c r="C42" i="21"/>
  <c r="R42" i="21"/>
  <c r="J42" i="21"/>
  <c r="B42" i="21"/>
  <c r="W42" i="21"/>
  <c r="G42" i="21"/>
  <c r="V42" i="21"/>
  <c r="F42" i="21"/>
  <c r="O42" i="21"/>
  <c r="N42" i="21"/>
  <c r="W147" i="19"/>
  <c r="S147" i="19"/>
  <c r="O147" i="19"/>
  <c r="K147" i="19"/>
  <c r="G147" i="19"/>
  <c r="C147" i="19"/>
  <c r="V147" i="19"/>
  <c r="R147" i="19"/>
  <c r="N147" i="19"/>
  <c r="J147" i="19"/>
  <c r="F147" i="19"/>
  <c r="B147" i="19"/>
  <c r="Y147" i="19"/>
  <c r="Q147" i="19"/>
  <c r="I147" i="19"/>
  <c r="U147" i="19"/>
  <c r="M147" i="19"/>
  <c r="E147" i="19"/>
  <c r="P147" i="19"/>
  <c r="X147" i="19"/>
  <c r="H147" i="19"/>
  <c r="D147" i="19"/>
  <c r="T147" i="19"/>
  <c r="L147" i="19"/>
  <c r="W283" i="21"/>
  <c r="S283" i="21"/>
  <c r="O283" i="21"/>
  <c r="K283" i="21"/>
  <c r="G283" i="21"/>
  <c r="C283" i="21"/>
  <c r="V283" i="21"/>
  <c r="R283" i="21"/>
  <c r="N283" i="21"/>
  <c r="J283" i="21"/>
  <c r="F283" i="21"/>
  <c r="B283" i="21"/>
  <c r="U283" i="21"/>
  <c r="M283" i="21"/>
  <c r="E283" i="21"/>
  <c r="Y283" i="21"/>
  <c r="I283" i="21"/>
  <c r="T283" i="21"/>
  <c r="L283" i="21"/>
  <c r="D283" i="21"/>
  <c r="Q283" i="21"/>
  <c r="P283" i="21"/>
  <c r="H283" i="21"/>
  <c r="X283"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284" i="28"/>
  <c r="S284" i="28"/>
  <c r="O284" i="28"/>
  <c r="K284" i="28"/>
  <c r="G284" i="28"/>
  <c r="C284" i="28"/>
  <c r="V284" i="28"/>
  <c r="R284" i="28"/>
  <c r="N284" i="28"/>
  <c r="J284" i="28"/>
  <c r="F284" i="28"/>
  <c r="B284" i="28"/>
  <c r="U284" i="28"/>
  <c r="M284" i="28"/>
  <c r="E284" i="28"/>
  <c r="Y284" i="28"/>
  <c r="I284" i="28"/>
  <c r="P284" i="28"/>
  <c r="T284" i="28"/>
  <c r="L284" i="28"/>
  <c r="D284" i="28"/>
  <c r="Q284" i="28"/>
  <c r="X284" i="28"/>
  <c r="H284" i="28"/>
  <c r="V421" i="28"/>
  <c r="R421" i="28"/>
  <c r="N421" i="28"/>
  <c r="J421" i="28"/>
  <c r="F421" i="28"/>
  <c r="B421" i="28"/>
  <c r="Y421" i="28"/>
  <c r="T421" i="28"/>
  <c r="O421" i="28"/>
  <c r="I421" i="28"/>
  <c r="D421" i="28"/>
  <c r="X421" i="28"/>
  <c r="S421" i="28"/>
  <c r="M421" i="28"/>
  <c r="H421" i="28"/>
  <c r="C421" i="28"/>
  <c r="W421" i="28"/>
  <c r="L421" i="28"/>
  <c r="Q421" i="28"/>
  <c r="E421" i="28"/>
  <c r="U421" i="28"/>
  <c r="K421" i="28"/>
  <c r="G421" i="28"/>
  <c r="P421" i="28"/>
  <c r="W318" i="21"/>
  <c r="S318" i="21"/>
  <c r="O318" i="21"/>
  <c r="K318" i="21"/>
  <c r="G318" i="21"/>
  <c r="C318" i="21"/>
  <c r="V318" i="21"/>
  <c r="R318" i="21"/>
  <c r="N318" i="21"/>
  <c r="J318" i="21"/>
  <c r="F318" i="21"/>
  <c r="B318" i="21"/>
  <c r="U318" i="21"/>
  <c r="M318" i="21"/>
  <c r="E318" i="21"/>
  <c r="Q318" i="21"/>
  <c r="T318" i="21"/>
  <c r="L318" i="21"/>
  <c r="D318" i="21"/>
  <c r="Y318" i="21"/>
  <c r="I318" i="21"/>
  <c r="X318" i="21"/>
  <c r="P318" i="21"/>
  <c r="H318" i="21"/>
  <c r="A319" i="21"/>
  <c r="A422" i="21"/>
  <c r="A388" i="21"/>
  <c r="A354" i="21"/>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W148" i="19" l="1"/>
  <c r="S148" i="19"/>
  <c r="O148" i="19"/>
  <c r="K148" i="19"/>
  <c r="G148" i="19"/>
  <c r="C148" i="19"/>
  <c r="V148" i="19"/>
  <c r="R148" i="19"/>
  <c r="N148" i="19"/>
  <c r="J148" i="19"/>
  <c r="F148" i="19"/>
  <c r="B148" i="19"/>
  <c r="Y148" i="19"/>
  <c r="Q148" i="19"/>
  <c r="I148" i="19"/>
  <c r="U148" i="19"/>
  <c r="M148" i="19"/>
  <c r="E148" i="19"/>
  <c r="X148" i="19"/>
  <c r="H148" i="19"/>
  <c r="P148" i="19"/>
  <c r="L148" i="19"/>
  <c r="D148" i="19"/>
  <c r="T148" i="19"/>
  <c r="V150" i="25"/>
  <c r="R150" i="25"/>
  <c r="N150" i="25"/>
  <c r="J150" i="25"/>
  <c r="F150" i="25"/>
  <c r="B150" i="25"/>
  <c r="Y150" i="25"/>
  <c r="U150" i="25"/>
  <c r="Q150" i="25"/>
  <c r="M150" i="25"/>
  <c r="I150" i="25"/>
  <c r="E150" i="25"/>
  <c r="X150" i="25"/>
  <c r="P150" i="25"/>
  <c r="H150" i="25"/>
  <c r="W150" i="25"/>
  <c r="O150" i="25"/>
  <c r="G150" i="25"/>
  <c r="T150" i="25"/>
  <c r="D150" i="25"/>
  <c r="S150" i="25"/>
  <c r="C150" i="25"/>
  <c r="L150" i="25"/>
  <c r="K150" i="25"/>
  <c r="Y181" i="21"/>
  <c r="U181" i="21"/>
  <c r="Q181" i="21"/>
  <c r="M181" i="21"/>
  <c r="I181" i="21"/>
  <c r="E181" i="21"/>
  <c r="W181" i="21"/>
  <c r="S181" i="21"/>
  <c r="O181" i="21"/>
  <c r="K181" i="21"/>
  <c r="G181" i="21"/>
  <c r="C181" i="21"/>
  <c r="T181" i="21"/>
  <c r="L181" i="21"/>
  <c r="D181" i="21"/>
  <c r="R181" i="21"/>
  <c r="J181" i="21"/>
  <c r="B181" i="21"/>
  <c r="P181" i="21"/>
  <c r="X181" i="21"/>
  <c r="H181" i="21"/>
  <c r="N181" i="21"/>
  <c r="V181" i="21"/>
  <c r="F181" i="21"/>
  <c r="W215" i="21"/>
  <c r="S215" i="21"/>
  <c r="O215" i="21"/>
  <c r="K215" i="21"/>
  <c r="G215" i="21"/>
  <c r="C215" i="21"/>
  <c r="X215" i="21"/>
  <c r="R215" i="21"/>
  <c r="M215" i="21"/>
  <c r="H215" i="21"/>
  <c r="B215" i="21"/>
  <c r="V215" i="21"/>
  <c r="Q215" i="21"/>
  <c r="L215" i="21"/>
  <c r="F215" i="21"/>
  <c r="P215" i="21"/>
  <c r="E215" i="21"/>
  <c r="U215" i="21"/>
  <c r="J215" i="21"/>
  <c r="N215" i="21"/>
  <c r="Y215" i="21"/>
  <c r="D215" i="21"/>
  <c r="I215" i="21"/>
  <c r="T215" i="21"/>
  <c r="W217" i="28"/>
  <c r="S217" i="28"/>
  <c r="O217" i="28"/>
  <c r="K217" i="28"/>
  <c r="G217" i="28"/>
  <c r="C217" i="28"/>
  <c r="V217" i="28"/>
  <c r="Q217" i="28"/>
  <c r="L217" i="28"/>
  <c r="F217" i="28"/>
  <c r="X217" i="28"/>
  <c r="P217" i="28"/>
  <c r="I217" i="28"/>
  <c r="B217" i="28"/>
  <c r="U217" i="28"/>
  <c r="N217" i="28"/>
  <c r="H217" i="28"/>
  <c r="M217" i="28"/>
  <c r="Y217" i="28"/>
  <c r="J217" i="28"/>
  <c r="T217" i="28"/>
  <c r="R217" i="28"/>
  <c r="E217" i="28"/>
  <c r="D217" i="28"/>
  <c r="W422" i="28"/>
  <c r="S422" i="28"/>
  <c r="V422" i="28"/>
  <c r="R422" i="28"/>
  <c r="N422" i="28"/>
  <c r="J422" i="28"/>
  <c r="F422" i="28"/>
  <c r="B422" i="28"/>
  <c r="Y422" i="28"/>
  <c r="Q422" i="28"/>
  <c r="L422" i="28"/>
  <c r="G422" i="28"/>
  <c r="X422" i="28"/>
  <c r="P422" i="28"/>
  <c r="K422" i="28"/>
  <c r="E422" i="28"/>
  <c r="U422" i="28"/>
  <c r="I422" i="28"/>
  <c r="O422" i="28"/>
  <c r="M422" i="28"/>
  <c r="C422" i="28"/>
  <c r="T422" i="28"/>
  <c r="H422" i="28"/>
  <c r="D422" i="28"/>
  <c r="W78" i="28"/>
  <c r="S78" i="28"/>
  <c r="O78" i="28"/>
  <c r="K78" i="28"/>
  <c r="G78" i="28"/>
  <c r="C78" i="28"/>
  <c r="V78" i="28"/>
  <c r="R78" i="28"/>
  <c r="N78" i="28"/>
  <c r="J78" i="28"/>
  <c r="F78" i="28"/>
  <c r="B78" i="28"/>
  <c r="Y78" i="28"/>
  <c r="Q78" i="28"/>
  <c r="I78" i="28"/>
  <c r="X78" i="28"/>
  <c r="P78" i="28"/>
  <c r="H78" i="28"/>
  <c r="U78" i="28"/>
  <c r="E78" i="28"/>
  <c r="L78" i="28"/>
  <c r="T78" i="28"/>
  <c r="D78" i="28"/>
  <c r="M78" i="28"/>
  <c r="W422" i="21"/>
  <c r="S422" i="21"/>
  <c r="O422" i="21"/>
  <c r="K422" i="21"/>
  <c r="G422" i="21"/>
  <c r="C422" i="21"/>
  <c r="V422" i="21"/>
  <c r="R422" i="21"/>
  <c r="N422" i="21"/>
  <c r="J422" i="21"/>
  <c r="F422" i="21"/>
  <c r="B422" i="21"/>
  <c r="U422" i="21"/>
  <c r="M422" i="21"/>
  <c r="E422" i="21"/>
  <c r="Y422" i="21"/>
  <c r="I422" i="21"/>
  <c r="X422" i="21"/>
  <c r="T422" i="21"/>
  <c r="L422" i="21"/>
  <c r="D422" i="21"/>
  <c r="Q422" i="21"/>
  <c r="P422" i="21"/>
  <c r="H422" i="21"/>
  <c r="V77" i="25"/>
  <c r="R77" i="25"/>
  <c r="N77" i="25"/>
  <c r="J77" i="25"/>
  <c r="F77" i="25"/>
  <c r="B77" i="25"/>
  <c r="Y77" i="25"/>
  <c r="U77" i="25"/>
  <c r="Q77" i="25"/>
  <c r="M77" i="25"/>
  <c r="I77" i="25"/>
  <c r="E77" i="25"/>
  <c r="X77" i="25"/>
  <c r="P77" i="25"/>
  <c r="H77" i="25"/>
  <c r="W77" i="25"/>
  <c r="O77" i="25"/>
  <c r="G77" i="25"/>
  <c r="L77" i="25"/>
  <c r="K77" i="25"/>
  <c r="T77" i="25"/>
  <c r="S77" i="25"/>
  <c r="C77" i="25"/>
  <c r="D77" i="25"/>
  <c r="Y111" i="21"/>
  <c r="U111" i="21"/>
  <c r="Q111" i="21"/>
  <c r="M111" i="21"/>
  <c r="I111" i="21"/>
  <c r="E111" i="21"/>
  <c r="X111" i="21"/>
  <c r="T111" i="21"/>
  <c r="P111" i="21"/>
  <c r="L111" i="21"/>
  <c r="H111" i="21"/>
  <c r="D111" i="21"/>
  <c r="S111" i="21"/>
  <c r="K111" i="21"/>
  <c r="C111" i="21"/>
  <c r="R111" i="21"/>
  <c r="J111" i="21"/>
  <c r="B111" i="21"/>
  <c r="O111" i="21"/>
  <c r="N111" i="21"/>
  <c r="G111" i="21"/>
  <c r="W111" i="21"/>
  <c r="F111" i="21"/>
  <c r="V111" i="21"/>
  <c r="X78" i="19"/>
  <c r="T78" i="19"/>
  <c r="P78" i="19"/>
  <c r="L78" i="19"/>
  <c r="H78" i="19"/>
  <c r="D78" i="19"/>
  <c r="V78" i="19"/>
  <c r="R78" i="19"/>
  <c r="N78" i="19"/>
  <c r="J78" i="19"/>
  <c r="F78" i="19"/>
  <c r="B78" i="19"/>
  <c r="Y78" i="19"/>
  <c r="Q78" i="19"/>
  <c r="I78" i="19"/>
  <c r="W78" i="19"/>
  <c r="O78" i="19"/>
  <c r="G78" i="19"/>
  <c r="U78" i="19"/>
  <c r="M78" i="19"/>
  <c r="E78" i="19"/>
  <c r="S78" i="19"/>
  <c r="K78" i="19"/>
  <c r="C78" i="19"/>
  <c r="W284" i="21"/>
  <c r="S284" i="21"/>
  <c r="O284" i="21"/>
  <c r="K284" i="21"/>
  <c r="G284" i="21"/>
  <c r="C284" i="21"/>
  <c r="V284" i="21"/>
  <c r="R284" i="21"/>
  <c r="N284" i="21"/>
  <c r="J284" i="21"/>
  <c r="F284" i="21"/>
  <c r="B284" i="21"/>
  <c r="U284" i="21"/>
  <c r="M284" i="21"/>
  <c r="E284" i="21"/>
  <c r="Q284" i="21"/>
  <c r="T284" i="21"/>
  <c r="L284" i="21"/>
  <c r="D284" i="21"/>
  <c r="Y284" i="21"/>
  <c r="I284" i="21"/>
  <c r="X284" i="21"/>
  <c r="P284" i="21"/>
  <c r="H284" i="21"/>
  <c r="W354" i="28"/>
  <c r="S354" i="28"/>
  <c r="O354" i="28"/>
  <c r="K354" i="28"/>
  <c r="G354" i="28"/>
  <c r="C354" i="28"/>
  <c r="V354" i="28"/>
  <c r="R354" i="28"/>
  <c r="N354" i="28"/>
  <c r="J354" i="28"/>
  <c r="F354" i="28"/>
  <c r="B354" i="28"/>
  <c r="U354" i="28"/>
  <c r="M354" i="28"/>
  <c r="E354" i="28"/>
  <c r="Q354" i="28"/>
  <c r="P354" i="28"/>
  <c r="T354" i="28"/>
  <c r="L354" i="28"/>
  <c r="D354" i="28"/>
  <c r="Y354" i="28"/>
  <c r="I354" i="28"/>
  <c r="X354" i="28"/>
  <c r="H354" i="28"/>
  <c r="W388" i="28"/>
  <c r="S388" i="28"/>
  <c r="O388" i="28"/>
  <c r="K388" i="28"/>
  <c r="G388" i="28"/>
  <c r="C388" i="28"/>
  <c r="V388" i="28"/>
  <c r="R388" i="28"/>
  <c r="N388" i="28"/>
  <c r="J388" i="28"/>
  <c r="F388" i="28"/>
  <c r="B388" i="28"/>
  <c r="U388" i="28"/>
  <c r="M388" i="28"/>
  <c r="E388" i="28"/>
  <c r="Q388" i="28"/>
  <c r="P388" i="28"/>
  <c r="T388" i="28"/>
  <c r="L388" i="28"/>
  <c r="D388" i="28"/>
  <c r="Y388" i="28"/>
  <c r="I388" i="28"/>
  <c r="X388" i="28"/>
  <c r="H388"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Y76" i="21"/>
  <c r="U76" i="21"/>
  <c r="Q76" i="21"/>
  <c r="M76" i="21"/>
  <c r="I76" i="21"/>
  <c r="E76" i="21"/>
  <c r="X76" i="21"/>
  <c r="T76" i="21"/>
  <c r="P76" i="21"/>
  <c r="L76" i="21"/>
  <c r="H76" i="21"/>
  <c r="D76" i="21"/>
  <c r="S76" i="21"/>
  <c r="K76" i="21"/>
  <c r="C76" i="21"/>
  <c r="R76" i="21"/>
  <c r="J76" i="21"/>
  <c r="B76" i="21"/>
  <c r="O76" i="21"/>
  <c r="N76" i="21"/>
  <c r="W76" i="21"/>
  <c r="G76" i="21"/>
  <c r="F76" i="21"/>
  <c r="V76" i="21"/>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V114" i="19"/>
  <c r="R114" i="19"/>
  <c r="N114" i="19"/>
  <c r="J114" i="19"/>
  <c r="F114" i="19"/>
  <c r="B114" i="19"/>
  <c r="X114" i="19"/>
  <c r="T114" i="19"/>
  <c r="P114" i="19"/>
  <c r="L114" i="19"/>
  <c r="H114" i="19"/>
  <c r="D114" i="19"/>
  <c r="Y114" i="19"/>
  <c r="Q114" i="19"/>
  <c r="I114" i="19"/>
  <c r="U114" i="19"/>
  <c r="M114" i="19"/>
  <c r="E114" i="19"/>
  <c r="S114" i="19"/>
  <c r="C114" i="19"/>
  <c r="O114" i="19"/>
  <c r="K114" i="19"/>
  <c r="W114" i="19"/>
  <c r="G114" i="19"/>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Y113" i="28"/>
  <c r="U113" i="28"/>
  <c r="Q113" i="28"/>
  <c r="M113" i="28"/>
  <c r="I113" i="28"/>
  <c r="E113" i="28"/>
  <c r="X113" i="28"/>
  <c r="T113" i="28"/>
  <c r="P113" i="28"/>
  <c r="L113" i="28"/>
  <c r="H113" i="28"/>
  <c r="D113" i="28"/>
  <c r="S113" i="28"/>
  <c r="K113" i="28"/>
  <c r="C113" i="28"/>
  <c r="R113" i="28"/>
  <c r="J113" i="28"/>
  <c r="B113" i="28"/>
  <c r="O113" i="28"/>
  <c r="N113" i="28"/>
  <c r="W113" i="28"/>
  <c r="V113" i="28"/>
  <c r="G113" i="28"/>
  <c r="F113" i="28"/>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W388" i="21"/>
  <c r="S388" i="21"/>
  <c r="O388" i="21"/>
  <c r="K388" i="21"/>
  <c r="G388" i="21"/>
  <c r="C388" i="21"/>
  <c r="V388" i="21"/>
  <c r="R388" i="21"/>
  <c r="N388" i="21"/>
  <c r="J388" i="21"/>
  <c r="F388" i="21"/>
  <c r="B388" i="21"/>
  <c r="U388" i="21"/>
  <c r="M388" i="21"/>
  <c r="E388" i="21"/>
  <c r="Y388" i="21"/>
  <c r="I388" i="21"/>
  <c r="X388" i="21"/>
  <c r="H388" i="21"/>
  <c r="T388" i="21"/>
  <c r="L388" i="21"/>
  <c r="D388" i="21"/>
  <c r="Q388" i="21"/>
  <c r="P388" i="21"/>
  <c r="Y146" i="21"/>
  <c r="U146" i="21"/>
  <c r="Q146" i="21"/>
  <c r="M146" i="21"/>
  <c r="I146" i="21"/>
  <c r="E146" i="21"/>
  <c r="X146" i="21"/>
  <c r="T146" i="21"/>
  <c r="P146" i="21"/>
  <c r="L146" i="21"/>
  <c r="H146" i="21"/>
  <c r="D146" i="21"/>
  <c r="S146" i="21"/>
  <c r="K146" i="21"/>
  <c r="C146" i="21"/>
  <c r="R146" i="21"/>
  <c r="J146" i="21"/>
  <c r="B146" i="21"/>
  <c r="O146" i="21"/>
  <c r="N146" i="21"/>
  <c r="W146" i="21"/>
  <c r="G146" i="21"/>
  <c r="F146" i="21"/>
  <c r="V146" i="21"/>
  <c r="V41" i="25"/>
  <c r="R41" i="25"/>
  <c r="N41" i="25"/>
  <c r="J41" i="25"/>
  <c r="F41" i="25"/>
  <c r="B41" i="25"/>
  <c r="Y41" i="25"/>
  <c r="U41" i="25"/>
  <c r="Q41" i="25"/>
  <c r="M41" i="25"/>
  <c r="I41" i="25"/>
  <c r="E41" i="25"/>
  <c r="X41" i="25"/>
  <c r="P41" i="25"/>
  <c r="H41" i="25"/>
  <c r="W41" i="25"/>
  <c r="O41" i="25"/>
  <c r="G41" i="25"/>
  <c r="T41" i="25"/>
  <c r="D41" i="25"/>
  <c r="S41" i="25"/>
  <c r="C41" i="25"/>
  <c r="L41" i="25"/>
  <c r="K41" i="25"/>
  <c r="X42" i="19"/>
  <c r="T42" i="19"/>
  <c r="P42" i="19"/>
  <c r="L42" i="19"/>
  <c r="H42" i="19"/>
  <c r="D42" i="19"/>
  <c r="V42" i="19"/>
  <c r="R42" i="19"/>
  <c r="N42" i="19"/>
  <c r="J42" i="19"/>
  <c r="F42" i="19"/>
  <c r="B42" i="19"/>
  <c r="Y42" i="19"/>
  <c r="Q42" i="19"/>
  <c r="I42" i="19"/>
  <c r="W42" i="19"/>
  <c r="G42" i="19"/>
  <c r="U42" i="19"/>
  <c r="M42" i="19"/>
  <c r="E42" i="19"/>
  <c r="S42" i="19"/>
  <c r="K42" i="19"/>
  <c r="C42" i="19"/>
  <c r="O42" i="19"/>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Y148" i="28"/>
  <c r="U148" i="28"/>
  <c r="Q148" i="28"/>
  <c r="M148" i="28"/>
  <c r="I148" i="28"/>
  <c r="E148" i="28"/>
  <c r="X148" i="28"/>
  <c r="T148" i="28"/>
  <c r="P148" i="28"/>
  <c r="L148" i="28"/>
  <c r="H148" i="28"/>
  <c r="D148" i="28"/>
  <c r="S148" i="28"/>
  <c r="K148" i="28"/>
  <c r="C148" i="28"/>
  <c r="R148" i="28"/>
  <c r="J148" i="28"/>
  <c r="B148" i="28"/>
  <c r="O148" i="28"/>
  <c r="N148" i="28"/>
  <c r="G148" i="28"/>
  <c r="V148" i="28"/>
  <c r="F148" i="28"/>
  <c r="W148" i="28"/>
  <c r="W285" i="28"/>
  <c r="S285" i="28"/>
  <c r="O285" i="28"/>
  <c r="K285" i="28"/>
  <c r="G285" i="28"/>
  <c r="C285" i="28"/>
  <c r="V285" i="28"/>
  <c r="R285" i="28"/>
  <c r="N285" i="28"/>
  <c r="J285" i="28"/>
  <c r="F285" i="28"/>
  <c r="B285" i="28"/>
  <c r="U285" i="28"/>
  <c r="M285" i="28"/>
  <c r="E285" i="28"/>
  <c r="Q285" i="28"/>
  <c r="X285" i="28"/>
  <c r="H285" i="28"/>
  <c r="T285" i="28"/>
  <c r="L285" i="28"/>
  <c r="D285" i="28"/>
  <c r="Y285" i="28"/>
  <c r="I285" i="28"/>
  <c r="P285" i="28"/>
  <c r="V183" i="28"/>
  <c r="R183" i="28"/>
  <c r="N183" i="28"/>
  <c r="J183" i="28"/>
  <c r="F183" i="28"/>
  <c r="B183" i="28"/>
  <c r="X183" i="28"/>
  <c r="T183" i="28"/>
  <c r="P183" i="28"/>
  <c r="L183" i="28"/>
  <c r="H183" i="28"/>
  <c r="D183" i="28"/>
  <c r="U183" i="28"/>
  <c r="M183" i="28"/>
  <c r="E183" i="28"/>
  <c r="Y183" i="28"/>
  <c r="Q183" i="28"/>
  <c r="I183" i="28"/>
  <c r="S183" i="28"/>
  <c r="C183" i="28"/>
  <c r="O183" i="28"/>
  <c r="K183" i="28"/>
  <c r="W183" i="28"/>
  <c r="G183" i="28"/>
  <c r="W319" i="21"/>
  <c r="S319" i="21"/>
  <c r="O319" i="21"/>
  <c r="K319" i="21"/>
  <c r="G319" i="21"/>
  <c r="C319" i="21"/>
  <c r="V319" i="21"/>
  <c r="R319" i="21"/>
  <c r="N319" i="21"/>
  <c r="J319" i="21"/>
  <c r="F319" i="21"/>
  <c r="B319" i="21"/>
  <c r="U319" i="21"/>
  <c r="M319" i="21"/>
  <c r="E319" i="21"/>
  <c r="Q319" i="21"/>
  <c r="T319" i="21"/>
  <c r="L319" i="21"/>
  <c r="D319" i="21"/>
  <c r="Y319" i="21"/>
  <c r="I319" i="21"/>
  <c r="H319" i="21"/>
  <c r="X319" i="21"/>
  <c r="P319" i="21"/>
  <c r="A423" i="21"/>
  <c r="A320" i="21"/>
  <c r="A355" i="21"/>
  <c r="A389" i="21"/>
  <c r="A286" i="28"/>
  <c r="A389" i="28"/>
  <c r="A184" i="28"/>
  <c r="A149" i="28"/>
  <c r="A355" i="28"/>
  <c r="A252" i="28"/>
  <c r="A218" i="28"/>
  <c r="A114" i="28"/>
  <c r="A423" i="28"/>
  <c r="A321" i="28"/>
  <c r="A251" i="21"/>
  <c r="A285" i="21"/>
  <c r="A216" i="21"/>
  <c r="A149" i="19"/>
  <c r="A147" i="21"/>
  <c r="A77" i="21"/>
  <c r="A114" i="25"/>
  <c r="A112" i="21"/>
  <c r="A42" i="25"/>
  <c r="A78" i="25"/>
  <c r="A182" i="21"/>
  <c r="V78" i="25" l="1"/>
  <c r="R78" i="25"/>
  <c r="N78" i="25"/>
  <c r="J78" i="25"/>
  <c r="F78" i="25"/>
  <c r="B78" i="25"/>
  <c r="Y78" i="25"/>
  <c r="U78" i="25"/>
  <c r="Q78" i="25"/>
  <c r="M78" i="25"/>
  <c r="I78" i="25"/>
  <c r="E78" i="25"/>
  <c r="X78" i="25"/>
  <c r="P78" i="25"/>
  <c r="H78" i="25"/>
  <c r="W78" i="25"/>
  <c r="O78" i="25"/>
  <c r="G78" i="25"/>
  <c r="T78" i="25"/>
  <c r="D78" i="25"/>
  <c r="S78" i="25"/>
  <c r="C78" i="25"/>
  <c r="L78" i="25"/>
  <c r="K78" i="25"/>
  <c r="Y77" i="21"/>
  <c r="U77" i="21"/>
  <c r="Q77" i="21"/>
  <c r="M77" i="21"/>
  <c r="I77" i="21"/>
  <c r="E77" i="21"/>
  <c r="X77" i="21"/>
  <c r="T77" i="21"/>
  <c r="P77" i="21"/>
  <c r="L77" i="21"/>
  <c r="H77" i="21"/>
  <c r="D77" i="21"/>
  <c r="S77" i="21"/>
  <c r="K77" i="21"/>
  <c r="C77" i="21"/>
  <c r="R77" i="21"/>
  <c r="J77" i="21"/>
  <c r="B77" i="21"/>
  <c r="W77" i="21"/>
  <c r="G77" i="21"/>
  <c r="V77" i="21"/>
  <c r="F77" i="21"/>
  <c r="O77" i="21"/>
  <c r="N77" i="21"/>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Y114" i="28"/>
  <c r="U114" i="28"/>
  <c r="Q114" i="28"/>
  <c r="M114" i="28"/>
  <c r="I114" i="28"/>
  <c r="E114" i="28"/>
  <c r="X114" i="28"/>
  <c r="T114" i="28"/>
  <c r="P114" i="28"/>
  <c r="L114" i="28"/>
  <c r="H114" i="28"/>
  <c r="D114" i="28"/>
  <c r="S114" i="28"/>
  <c r="K114" i="28"/>
  <c r="C114" i="28"/>
  <c r="R114" i="28"/>
  <c r="J114" i="28"/>
  <c r="B114" i="28"/>
  <c r="W114" i="28"/>
  <c r="G114" i="28"/>
  <c r="V114" i="28"/>
  <c r="F114" i="28"/>
  <c r="O114" i="28"/>
  <c r="N114" i="28"/>
  <c r="Y149" i="28"/>
  <c r="U149" i="28"/>
  <c r="Q149" i="28"/>
  <c r="M149" i="28"/>
  <c r="I149" i="28"/>
  <c r="E149" i="28"/>
  <c r="X149" i="28"/>
  <c r="T149" i="28"/>
  <c r="P149" i="28"/>
  <c r="L149" i="28"/>
  <c r="H149" i="28"/>
  <c r="D149" i="28"/>
  <c r="S149" i="28"/>
  <c r="K149" i="28"/>
  <c r="C149" i="28"/>
  <c r="R149" i="28"/>
  <c r="J149" i="28"/>
  <c r="B149" i="28"/>
  <c r="W149" i="28"/>
  <c r="G149" i="28"/>
  <c r="V149" i="28"/>
  <c r="F149" i="28"/>
  <c r="O149" i="28"/>
  <c r="N149" i="28"/>
  <c r="W389" i="21"/>
  <c r="S389" i="21"/>
  <c r="O389" i="21"/>
  <c r="K389" i="21"/>
  <c r="G389" i="21"/>
  <c r="C389" i="21"/>
  <c r="V389" i="21"/>
  <c r="R389" i="21"/>
  <c r="N389" i="21"/>
  <c r="J389" i="21"/>
  <c r="F389" i="21"/>
  <c r="B389" i="21"/>
  <c r="U389" i="21"/>
  <c r="M389" i="21"/>
  <c r="E389" i="21"/>
  <c r="Q389" i="21"/>
  <c r="P389" i="21"/>
  <c r="T389" i="21"/>
  <c r="L389" i="21"/>
  <c r="D389" i="21"/>
  <c r="Y389" i="21"/>
  <c r="I389" i="21"/>
  <c r="X389" i="21"/>
  <c r="H389" i="21"/>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W149" i="19"/>
  <c r="S149" i="19"/>
  <c r="O149" i="19"/>
  <c r="K149" i="19"/>
  <c r="G149" i="19"/>
  <c r="C149" i="19"/>
  <c r="V149" i="19"/>
  <c r="R149" i="19"/>
  <c r="N149" i="19"/>
  <c r="J149" i="19"/>
  <c r="F149" i="19"/>
  <c r="B149" i="19"/>
  <c r="Y149" i="19"/>
  <c r="Q149" i="19"/>
  <c r="I149" i="19"/>
  <c r="U149" i="19"/>
  <c r="M149" i="19"/>
  <c r="E149" i="19"/>
  <c r="P149" i="19"/>
  <c r="X149" i="19"/>
  <c r="H149" i="19"/>
  <c r="T149" i="19"/>
  <c r="L149" i="19"/>
  <c r="D149" i="19"/>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389" i="28"/>
  <c r="S389" i="28"/>
  <c r="O389" i="28"/>
  <c r="K389" i="28"/>
  <c r="G389" i="28"/>
  <c r="C389" i="28"/>
  <c r="V389" i="28"/>
  <c r="R389" i="28"/>
  <c r="N389" i="28"/>
  <c r="J389" i="28"/>
  <c r="F389" i="28"/>
  <c r="B389" i="28"/>
  <c r="U389" i="28"/>
  <c r="M389" i="28"/>
  <c r="E389" i="28"/>
  <c r="Y389" i="28"/>
  <c r="I389" i="28"/>
  <c r="X389" i="28"/>
  <c r="H389" i="28"/>
  <c r="T389" i="28"/>
  <c r="L389" i="28"/>
  <c r="D389" i="28"/>
  <c r="Q389" i="28"/>
  <c r="P389" i="28"/>
  <c r="W320" i="21"/>
  <c r="S320" i="21"/>
  <c r="O320" i="21"/>
  <c r="K320" i="21"/>
  <c r="G320" i="21"/>
  <c r="C320" i="21"/>
  <c r="V320" i="21"/>
  <c r="R320" i="21"/>
  <c r="N320" i="21"/>
  <c r="J320" i="21"/>
  <c r="F320" i="21"/>
  <c r="B320" i="21"/>
  <c r="U320" i="21"/>
  <c r="M320" i="21"/>
  <c r="E320" i="21"/>
  <c r="Y320" i="21"/>
  <c r="I320" i="21"/>
  <c r="T320" i="21"/>
  <c r="L320" i="21"/>
  <c r="D320" i="21"/>
  <c r="Q320" i="21"/>
  <c r="P320" i="21"/>
  <c r="H320" i="21"/>
  <c r="X320" i="21"/>
  <c r="V42" i="25"/>
  <c r="R42" i="25"/>
  <c r="N42" i="25"/>
  <c r="J42" i="25"/>
  <c r="F42" i="25"/>
  <c r="B42" i="25"/>
  <c r="Y42" i="25"/>
  <c r="U42" i="25"/>
  <c r="Q42" i="25"/>
  <c r="M42" i="25"/>
  <c r="I42" i="25"/>
  <c r="E42" i="25"/>
  <c r="X42" i="25"/>
  <c r="P42" i="25"/>
  <c r="H42" i="25"/>
  <c r="W42" i="25"/>
  <c r="O42" i="25"/>
  <c r="G42" i="25"/>
  <c r="L42" i="25"/>
  <c r="K42" i="25"/>
  <c r="D42" i="25"/>
  <c r="C42" i="25"/>
  <c r="T42" i="25"/>
  <c r="S42" i="25"/>
  <c r="Y147" i="21"/>
  <c r="U147" i="21"/>
  <c r="Q147" i="21"/>
  <c r="M147" i="21"/>
  <c r="I147" i="21"/>
  <c r="E147" i="21"/>
  <c r="X147" i="21"/>
  <c r="T147" i="21"/>
  <c r="P147" i="21"/>
  <c r="L147" i="21"/>
  <c r="H147" i="21"/>
  <c r="D147" i="21"/>
  <c r="S147" i="21"/>
  <c r="K147" i="21"/>
  <c r="C147" i="21"/>
  <c r="R147" i="21"/>
  <c r="J147" i="21"/>
  <c r="B147" i="21"/>
  <c r="W147" i="21"/>
  <c r="G147" i="21"/>
  <c r="V147" i="21"/>
  <c r="F147" i="21"/>
  <c r="O147" i="21"/>
  <c r="N147" i="21"/>
  <c r="W251" i="21"/>
  <c r="S251" i="21"/>
  <c r="O251" i="21"/>
  <c r="K251" i="21"/>
  <c r="G251" i="21"/>
  <c r="C251" i="21"/>
  <c r="V251" i="21"/>
  <c r="R251" i="21"/>
  <c r="N251" i="21"/>
  <c r="J251" i="21"/>
  <c r="F251" i="21"/>
  <c r="B251" i="21"/>
  <c r="U251" i="21"/>
  <c r="M251" i="21"/>
  <c r="E251" i="21"/>
  <c r="Q251" i="21"/>
  <c r="T251" i="21"/>
  <c r="L251" i="21"/>
  <c r="D251" i="21"/>
  <c r="Y251" i="21"/>
  <c r="I251" i="21"/>
  <c r="P251" i="21"/>
  <c r="H251" i="21"/>
  <c r="X251" i="21"/>
  <c r="W218" i="28"/>
  <c r="S218" i="28"/>
  <c r="O218" i="28"/>
  <c r="K218" i="28"/>
  <c r="G218" i="28"/>
  <c r="C218" i="28"/>
  <c r="Y218" i="28"/>
  <c r="T218" i="28"/>
  <c r="N218" i="28"/>
  <c r="I218" i="28"/>
  <c r="D218" i="28"/>
  <c r="U218" i="28"/>
  <c r="M218" i="28"/>
  <c r="F218" i="28"/>
  <c r="R218" i="28"/>
  <c r="L218" i="28"/>
  <c r="E218" i="28"/>
  <c r="Q218" i="28"/>
  <c r="B218" i="28"/>
  <c r="P218" i="28"/>
  <c r="X218" i="28"/>
  <c r="V218" i="28"/>
  <c r="J218" i="28"/>
  <c r="H218" i="28"/>
  <c r="V184" i="28"/>
  <c r="R184" i="28"/>
  <c r="N184" i="28"/>
  <c r="J184" i="28"/>
  <c r="F184" i="28"/>
  <c r="B184" i="28"/>
  <c r="X184" i="28"/>
  <c r="T184" i="28"/>
  <c r="P184" i="28"/>
  <c r="L184" i="28"/>
  <c r="H184" i="28"/>
  <c r="D184" i="28"/>
  <c r="U184" i="28"/>
  <c r="M184" i="28"/>
  <c r="E184" i="28"/>
  <c r="Y184" i="28"/>
  <c r="Q184" i="28"/>
  <c r="I184" i="28"/>
  <c r="K184" i="28"/>
  <c r="W184" i="28"/>
  <c r="G184" i="28"/>
  <c r="C184" i="28"/>
  <c r="S184" i="28"/>
  <c r="O184"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182" i="21"/>
  <c r="U182" i="21"/>
  <c r="Q182" i="21"/>
  <c r="M182" i="21"/>
  <c r="I182" i="21"/>
  <c r="E182" i="21"/>
  <c r="W182" i="21"/>
  <c r="S182" i="21"/>
  <c r="O182" i="21"/>
  <c r="K182" i="21"/>
  <c r="G182" i="21"/>
  <c r="C182" i="21"/>
  <c r="T182" i="21"/>
  <c r="L182" i="21"/>
  <c r="D182" i="21"/>
  <c r="R182" i="21"/>
  <c r="J182" i="21"/>
  <c r="B182" i="21"/>
  <c r="X182" i="21"/>
  <c r="H182" i="21"/>
  <c r="P182" i="21"/>
  <c r="F182" i="21"/>
  <c r="V182" i="21"/>
  <c r="N182" i="21"/>
  <c r="V114" i="25"/>
  <c r="R114" i="25"/>
  <c r="N114" i="25"/>
  <c r="J114" i="25"/>
  <c r="F114" i="25"/>
  <c r="B114" i="25"/>
  <c r="Y114" i="25"/>
  <c r="U114" i="25"/>
  <c r="Q114" i="25"/>
  <c r="M114" i="25"/>
  <c r="I114" i="25"/>
  <c r="E114" i="25"/>
  <c r="X114" i="25"/>
  <c r="P114" i="25"/>
  <c r="H114" i="25"/>
  <c r="W114" i="25"/>
  <c r="O114" i="25"/>
  <c r="G114" i="25"/>
  <c r="L114" i="25"/>
  <c r="K114" i="25"/>
  <c r="T114" i="25"/>
  <c r="S114" i="25"/>
  <c r="C114" i="25"/>
  <c r="D114" i="25"/>
  <c r="W216" i="21"/>
  <c r="S216" i="21"/>
  <c r="O216" i="21"/>
  <c r="K216" i="21"/>
  <c r="G216" i="21"/>
  <c r="C216" i="21"/>
  <c r="U216" i="21"/>
  <c r="P216" i="21"/>
  <c r="J216" i="21"/>
  <c r="E216" i="21"/>
  <c r="Y216" i="21"/>
  <c r="T216" i="21"/>
  <c r="N216" i="21"/>
  <c r="I216" i="21"/>
  <c r="D216" i="21"/>
  <c r="X216" i="21"/>
  <c r="M216" i="21"/>
  <c r="B216" i="21"/>
  <c r="R216" i="21"/>
  <c r="H216" i="21"/>
  <c r="L216" i="21"/>
  <c r="V216" i="21"/>
  <c r="Q216" i="21"/>
  <c r="F216" i="21"/>
  <c r="W423" i="28"/>
  <c r="S423" i="28"/>
  <c r="O423" i="28"/>
  <c r="K423" i="28"/>
  <c r="G423" i="28"/>
  <c r="C423" i="28"/>
  <c r="V423" i="28"/>
  <c r="R423" i="28"/>
  <c r="N423" i="28"/>
  <c r="J423" i="28"/>
  <c r="F423" i="28"/>
  <c r="B423" i="28"/>
  <c r="Y423" i="28"/>
  <c r="Q423" i="28"/>
  <c r="I423" i="28"/>
  <c r="X423" i="28"/>
  <c r="P423" i="28"/>
  <c r="H423" i="28"/>
  <c r="M423" i="28"/>
  <c r="U423" i="28"/>
  <c r="T423" i="28"/>
  <c r="L423" i="28"/>
  <c r="E423" i="28"/>
  <c r="D423" i="28"/>
  <c r="W355" i="28"/>
  <c r="S355" i="28"/>
  <c r="O355" i="28"/>
  <c r="K355" i="28"/>
  <c r="G355" i="28"/>
  <c r="C355" i="28"/>
  <c r="V355" i="28"/>
  <c r="R355" i="28"/>
  <c r="N355" i="28"/>
  <c r="J355" i="28"/>
  <c r="F355" i="28"/>
  <c r="B355" i="28"/>
  <c r="U355" i="28"/>
  <c r="M355" i="28"/>
  <c r="E355" i="28"/>
  <c r="Y355" i="28"/>
  <c r="I355" i="28"/>
  <c r="X355" i="28"/>
  <c r="H355" i="28"/>
  <c r="T355" i="28"/>
  <c r="L355" i="28"/>
  <c r="D355" i="28"/>
  <c r="Q355" i="28"/>
  <c r="P355" i="28"/>
  <c r="W286" i="28"/>
  <c r="S286" i="28"/>
  <c r="O286" i="28"/>
  <c r="K286" i="28"/>
  <c r="G286" i="28"/>
  <c r="C286" i="28"/>
  <c r="V286" i="28"/>
  <c r="R286" i="28"/>
  <c r="N286" i="28"/>
  <c r="J286" i="28"/>
  <c r="F286" i="28"/>
  <c r="B286" i="28"/>
  <c r="U286" i="28"/>
  <c r="M286" i="28"/>
  <c r="E286" i="28"/>
  <c r="Y286" i="28"/>
  <c r="I286" i="28"/>
  <c r="X286" i="28"/>
  <c r="T286" i="28"/>
  <c r="L286" i="28"/>
  <c r="D286" i="28"/>
  <c r="Q286" i="28"/>
  <c r="P286" i="28"/>
  <c r="H286" i="28"/>
  <c r="W423" i="21"/>
  <c r="S423" i="21"/>
  <c r="O423" i="21"/>
  <c r="K423" i="21"/>
  <c r="G423" i="21"/>
  <c r="C423" i="21"/>
  <c r="V423" i="21"/>
  <c r="R423" i="21"/>
  <c r="N423" i="21"/>
  <c r="J423" i="21"/>
  <c r="F423" i="21"/>
  <c r="B423" i="21"/>
  <c r="U423" i="21"/>
  <c r="M423" i="21"/>
  <c r="E423" i="21"/>
  <c r="Q423" i="21"/>
  <c r="P423" i="21"/>
  <c r="T423" i="21"/>
  <c r="L423" i="21"/>
  <c r="D423" i="21"/>
  <c r="Y423" i="21"/>
  <c r="I423" i="21"/>
  <c r="X423" i="21"/>
  <c r="H423" i="21"/>
  <c r="A321" i="21"/>
  <c r="A356" i="21"/>
  <c r="A424" i="21"/>
  <c r="A390" i="21"/>
  <c r="A150" i="28"/>
  <c r="A424" i="28"/>
  <c r="A219" i="28"/>
  <c r="A322" i="28"/>
  <c r="A185" i="28"/>
  <c r="A287" i="28"/>
  <c r="A253" i="28"/>
  <c r="A356" i="28"/>
  <c r="A390" i="28"/>
  <c r="A286" i="21"/>
  <c r="A252" i="21"/>
  <c r="A217" i="21"/>
  <c r="A183" i="21"/>
  <c r="A78" i="21"/>
  <c r="A148" i="21"/>
  <c r="A113" i="21"/>
  <c r="A150" i="19"/>
  <c r="Y148" i="21" l="1"/>
  <c r="U148" i="21"/>
  <c r="Q148" i="21"/>
  <c r="M148" i="21"/>
  <c r="I148" i="21"/>
  <c r="E148" i="21"/>
  <c r="X148" i="21"/>
  <c r="T148" i="21"/>
  <c r="P148" i="21"/>
  <c r="L148" i="21"/>
  <c r="H148" i="21"/>
  <c r="D148" i="21"/>
  <c r="S148" i="21"/>
  <c r="K148" i="21"/>
  <c r="C148" i="21"/>
  <c r="R148" i="21"/>
  <c r="J148" i="21"/>
  <c r="B148" i="21"/>
  <c r="O148" i="21"/>
  <c r="N148" i="21"/>
  <c r="G148" i="21"/>
  <c r="V148" i="21"/>
  <c r="F148" i="21"/>
  <c r="W148" i="21"/>
  <c r="W252" i="21"/>
  <c r="S252" i="21"/>
  <c r="O252" i="21"/>
  <c r="K252" i="21"/>
  <c r="G252" i="21"/>
  <c r="C252" i="21"/>
  <c r="V252" i="21"/>
  <c r="R252" i="21"/>
  <c r="N252" i="21"/>
  <c r="J252" i="21"/>
  <c r="F252" i="21"/>
  <c r="B252" i="21"/>
  <c r="U252" i="21"/>
  <c r="M252" i="21"/>
  <c r="E252" i="21"/>
  <c r="Y252" i="21"/>
  <c r="I252" i="21"/>
  <c r="T252" i="21"/>
  <c r="L252" i="21"/>
  <c r="D252" i="21"/>
  <c r="Q252" i="21"/>
  <c r="X252" i="21"/>
  <c r="P252" i="21"/>
  <c r="H252" i="21"/>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219" i="28"/>
  <c r="S219" i="28"/>
  <c r="O219" i="28"/>
  <c r="K219" i="28"/>
  <c r="G219" i="28"/>
  <c r="C219" i="28"/>
  <c r="V219" i="28"/>
  <c r="Q219" i="28"/>
  <c r="L219" i="28"/>
  <c r="F219" i="28"/>
  <c r="Y219" i="28"/>
  <c r="R219" i="28"/>
  <c r="J219" i="28"/>
  <c r="D219" i="28"/>
  <c r="X219" i="28"/>
  <c r="P219" i="28"/>
  <c r="I219" i="28"/>
  <c r="B219" i="28"/>
  <c r="U219" i="28"/>
  <c r="H219" i="28"/>
  <c r="T219" i="28"/>
  <c r="E219" i="28"/>
  <c r="N219" i="28"/>
  <c r="M219" i="28"/>
  <c r="W424" i="21"/>
  <c r="S424" i="21"/>
  <c r="O424" i="21"/>
  <c r="K424" i="21"/>
  <c r="G424" i="21"/>
  <c r="C424" i="21"/>
  <c r="V424" i="21"/>
  <c r="R424" i="21"/>
  <c r="N424" i="21"/>
  <c r="J424" i="21"/>
  <c r="F424" i="21"/>
  <c r="B424" i="21"/>
  <c r="U424" i="21"/>
  <c r="M424" i="21"/>
  <c r="E424" i="21"/>
  <c r="Y424" i="21"/>
  <c r="I424" i="21"/>
  <c r="X424" i="21"/>
  <c r="H424" i="21"/>
  <c r="T424" i="21"/>
  <c r="L424" i="21"/>
  <c r="D424" i="21"/>
  <c r="Q424" i="21"/>
  <c r="P424" i="21"/>
  <c r="W150" i="19"/>
  <c r="S150" i="19"/>
  <c r="O150" i="19"/>
  <c r="K150" i="19"/>
  <c r="G150" i="19"/>
  <c r="C150" i="19"/>
  <c r="V150" i="19"/>
  <c r="R150" i="19"/>
  <c r="N150" i="19"/>
  <c r="J150" i="19"/>
  <c r="F150" i="19"/>
  <c r="B150" i="19"/>
  <c r="Y150" i="19"/>
  <c r="Q150" i="19"/>
  <c r="I150" i="19"/>
  <c r="U150" i="19"/>
  <c r="M150" i="19"/>
  <c r="E150" i="19"/>
  <c r="X150" i="19"/>
  <c r="H150" i="19"/>
  <c r="P150" i="19"/>
  <c r="T150" i="19"/>
  <c r="L150" i="19"/>
  <c r="D150" i="19"/>
  <c r="Y183" i="21"/>
  <c r="U183" i="21"/>
  <c r="Q183" i="21"/>
  <c r="M183" i="21"/>
  <c r="I183" i="21"/>
  <c r="E183" i="21"/>
  <c r="W183" i="21"/>
  <c r="S183" i="21"/>
  <c r="O183" i="21"/>
  <c r="K183" i="21"/>
  <c r="G183" i="21"/>
  <c r="C183" i="21"/>
  <c r="T183" i="21"/>
  <c r="L183" i="21"/>
  <c r="D183" i="21"/>
  <c r="R183" i="21"/>
  <c r="J183" i="21"/>
  <c r="B183" i="21"/>
  <c r="P183" i="21"/>
  <c r="X183" i="21"/>
  <c r="H183" i="21"/>
  <c r="N183" i="21"/>
  <c r="V183" i="21"/>
  <c r="F183" i="21"/>
  <c r="W390" i="28"/>
  <c r="S390" i="28"/>
  <c r="O390" i="28"/>
  <c r="K390" i="28"/>
  <c r="G390" i="28"/>
  <c r="C390" i="28"/>
  <c r="V390" i="28"/>
  <c r="R390" i="28"/>
  <c r="N390" i="28"/>
  <c r="J390" i="28"/>
  <c r="F390" i="28"/>
  <c r="B390" i="28"/>
  <c r="U390" i="28"/>
  <c r="M390" i="28"/>
  <c r="E390" i="28"/>
  <c r="Y390" i="28"/>
  <c r="Q390" i="28"/>
  <c r="X390" i="28"/>
  <c r="H390" i="28"/>
  <c r="T390" i="28"/>
  <c r="L390" i="28"/>
  <c r="D390" i="28"/>
  <c r="I390" i="28"/>
  <c r="P390" i="28"/>
  <c r="V185" i="28"/>
  <c r="R185" i="28"/>
  <c r="N185" i="28"/>
  <c r="J185" i="28"/>
  <c r="F185" i="28"/>
  <c r="B185" i="28"/>
  <c r="X185" i="28"/>
  <c r="T185" i="28"/>
  <c r="P185" i="28"/>
  <c r="L185" i="28"/>
  <c r="H185" i="28"/>
  <c r="D185" i="28"/>
  <c r="U185" i="28"/>
  <c r="M185" i="28"/>
  <c r="E185" i="28"/>
  <c r="Y185" i="28"/>
  <c r="Q185" i="28"/>
  <c r="I185" i="28"/>
  <c r="S185" i="28"/>
  <c r="C185" i="28"/>
  <c r="O185" i="28"/>
  <c r="K185" i="28"/>
  <c r="W185" i="28"/>
  <c r="G185" i="28"/>
  <c r="Y150" i="28"/>
  <c r="U150" i="28"/>
  <c r="Q150" i="28"/>
  <c r="M150" i="28"/>
  <c r="I150" i="28"/>
  <c r="E150" i="28"/>
  <c r="X150" i="28"/>
  <c r="T150" i="28"/>
  <c r="P150" i="28"/>
  <c r="L150" i="28"/>
  <c r="H150" i="28"/>
  <c r="D150" i="28"/>
  <c r="S150" i="28"/>
  <c r="K150" i="28"/>
  <c r="C150" i="28"/>
  <c r="R150" i="28"/>
  <c r="J150" i="28"/>
  <c r="B150" i="28"/>
  <c r="O150" i="28"/>
  <c r="N150" i="28"/>
  <c r="W150" i="28"/>
  <c r="G150" i="28"/>
  <c r="V150" i="28"/>
  <c r="F150" i="28"/>
  <c r="W321" i="21"/>
  <c r="S321" i="21"/>
  <c r="O321" i="21"/>
  <c r="K321" i="21"/>
  <c r="G321" i="21"/>
  <c r="C321" i="21"/>
  <c r="V321" i="21"/>
  <c r="R321" i="21"/>
  <c r="N321" i="21"/>
  <c r="J321" i="21"/>
  <c r="F321" i="21"/>
  <c r="B321" i="21"/>
  <c r="U321" i="21"/>
  <c r="M321" i="21"/>
  <c r="E321" i="21"/>
  <c r="Q321" i="21"/>
  <c r="T321" i="21"/>
  <c r="L321" i="21"/>
  <c r="D321" i="21"/>
  <c r="Y321" i="21"/>
  <c r="I321" i="21"/>
  <c r="X321" i="21"/>
  <c r="P321" i="21"/>
  <c r="H321" i="21"/>
  <c r="Y113" i="21"/>
  <c r="U113" i="21"/>
  <c r="Q113" i="21"/>
  <c r="M113" i="21"/>
  <c r="I113" i="21"/>
  <c r="E113" i="21"/>
  <c r="X113" i="21"/>
  <c r="T113" i="21"/>
  <c r="P113" i="21"/>
  <c r="L113" i="21"/>
  <c r="H113" i="21"/>
  <c r="D113" i="21"/>
  <c r="S113" i="21"/>
  <c r="K113" i="21"/>
  <c r="C113" i="21"/>
  <c r="R113" i="21"/>
  <c r="J113" i="21"/>
  <c r="B113" i="21"/>
  <c r="O113" i="21"/>
  <c r="N113" i="21"/>
  <c r="W113" i="21"/>
  <c r="F113" i="21"/>
  <c r="V113" i="21"/>
  <c r="G113" i="21"/>
  <c r="W217" i="21"/>
  <c r="S217" i="21"/>
  <c r="O217" i="21"/>
  <c r="K217" i="21"/>
  <c r="G217" i="21"/>
  <c r="C217" i="21"/>
  <c r="X217" i="21"/>
  <c r="R217" i="21"/>
  <c r="M217" i="21"/>
  <c r="H217" i="21"/>
  <c r="B217" i="21"/>
  <c r="V217" i="21"/>
  <c r="Q217" i="21"/>
  <c r="L217" i="21"/>
  <c r="F217" i="21"/>
  <c r="U217" i="21"/>
  <c r="J217" i="21"/>
  <c r="P217" i="21"/>
  <c r="E217" i="21"/>
  <c r="I217" i="21"/>
  <c r="T217" i="21"/>
  <c r="D217" i="21"/>
  <c r="Y217" i="21"/>
  <c r="N217" i="21"/>
  <c r="W356" i="28"/>
  <c r="S356" i="28"/>
  <c r="O356" i="28"/>
  <c r="K356" i="28"/>
  <c r="G356" i="28"/>
  <c r="C356" i="28"/>
  <c r="V356" i="28"/>
  <c r="R356" i="28"/>
  <c r="N356" i="28"/>
  <c r="J356" i="28"/>
  <c r="F356" i="28"/>
  <c r="B356" i="28"/>
  <c r="U356" i="28"/>
  <c r="M356" i="28"/>
  <c r="E356" i="28"/>
  <c r="Y356" i="28"/>
  <c r="Q356" i="28"/>
  <c r="P356" i="28"/>
  <c r="T356" i="28"/>
  <c r="L356" i="28"/>
  <c r="D356" i="28"/>
  <c r="I356" i="28"/>
  <c r="X356" i="28"/>
  <c r="H356" i="28"/>
  <c r="W322" i="28"/>
  <c r="S322" i="28"/>
  <c r="O322" i="28"/>
  <c r="K322" i="28"/>
  <c r="G322" i="28"/>
  <c r="C322" i="28"/>
  <c r="V322" i="28"/>
  <c r="R322" i="28"/>
  <c r="N322" i="28"/>
  <c r="J322" i="28"/>
  <c r="F322" i="28"/>
  <c r="B322" i="28"/>
  <c r="U322" i="28"/>
  <c r="M322" i="28"/>
  <c r="E322" i="28"/>
  <c r="Q322" i="28"/>
  <c r="P322" i="28"/>
  <c r="T322" i="28"/>
  <c r="L322" i="28"/>
  <c r="D322" i="28"/>
  <c r="Y322" i="28"/>
  <c r="I322" i="28"/>
  <c r="X322" i="28"/>
  <c r="H322" i="28"/>
  <c r="W390" i="21"/>
  <c r="S390" i="21"/>
  <c r="O390" i="21"/>
  <c r="K390" i="21"/>
  <c r="G390" i="21"/>
  <c r="C390" i="21"/>
  <c r="V390" i="21"/>
  <c r="R390" i="21"/>
  <c r="N390" i="21"/>
  <c r="J390" i="21"/>
  <c r="F390" i="21"/>
  <c r="B390" i="21"/>
  <c r="U390" i="21"/>
  <c r="M390" i="21"/>
  <c r="E390" i="21"/>
  <c r="I390" i="21"/>
  <c r="H390" i="21"/>
  <c r="T390" i="21"/>
  <c r="L390" i="21"/>
  <c r="D390" i="21"/>
  <c r="Y390" i="21"/>
  <c r="Q390" i="21"/>
  <c r="X390" i="21"/>
  <c r="P390" i="21"/>
  <c r="W286" i="21"/>
  <c r="S286" i="21"/>
  <c r="O286" i="21"/>
  <c r="K286" i="21"/>
  <c r="G286" i="21"/>
  <c r="C286" i="21"/>
  <c r="V286" i="21"/>
  <c r="R286" i="21"/>
  <c r="N286" i="21"/>
  <c r="J286" i="21"/>
  <c r="F286" i="21"/>
  <c r="B286" i="21"/>
  <c r="U286" i="21"/>
  <c r="M286" i="21"/>
  <c r="E286" i="21"/>
  <c r="Y286" i="21"/>
  <c r="I286" i="21"/>
  <c r="T286" i="21"/>
  <c r="L286" i="21"/>
  <c r="D286" i="21"/>
  <c r="Q286" i="21"/>
  <c r="H286" i="21"/>
  <c r="X286" i="21"/>
  <c r="P286" i="21"/>
  <c r="W424" i="28"/>
  <c r="S424" i="28"/>
  <c r="O424" i="28"/>
  <c r="K424" i="28"/>
  <c r="G424" i="28"/>
  <c r="C424" i="28"/>
  <c r="V424" i="28"/>
  <c r="R424" i="28"/>
  <c r="N424" i="28"/>
  <c r="J424" i="28"/>
  <c r="F424" i="28"/>
  <c r="B424" i="28"/>
  <c r="Y424" i="28"/>
  <c r="Q424" i="28"/>
  <c r="I424" i="28"/>
  <c r="X424" i="28"/>
  <c r="P424" i="28"/>
  <c r="H424" i="28"/>
  <c r="U424" i="28"/>
  <c r="E424" i="28"/>
  <c r="T424" i="28"/>
  <c r="D424" i="28"/>
  <c r="M424" i="28"/>
  <c r="L424"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Y78" i="21"/>
  <c r="U78" i="21"/>
  <c r="Q78" i="21"/>
  <c r="M78" i="21"/>
  <c r="I78" i="21"/>
  <c r="E78" i="21"/>
  <c r="X78" i="21"/>
  <c r="T78" i="21"/>
  <c r="P78" i="21"/>
  <c r="L78" i="21"/>
  <c r="H78" i="21"/>
  <c r="D78" i="21"/>
  <c r="S78" i="21"/>
  <c r="K78" i="21"/>
  <c r="C78" i="21"/>
  <c r="R78" i="21"/>
  <c r="J78" i="21"/>
  <c r="B78" i="21"/>
  <c r="O78" i="21"/>
  <c r="N78" i="21"/>
  <c r="G78" i="21"/>
  <c r="W78" i="21"/>
  <c r="V78" i="21"/>
  <c r="F78"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A391" i="21"/>
  <c r="A357" i="21"/>
  <c r="A425" i="21"/>
  <c r="A322" i="21"/>
  <c r="A288" i="28"/>
  <c r="A425" i="28"/>
  <c r="A357" i="28"/>
  <c r="A254" i="28"/>
  <c r="A186" i="28"/>
  <c r="A220" i="28"/>
  <c r="A391" i="28"/>
  <c r="A323" i="28"/>
  <c r="A253" i="21"/>
  <c r="A287" i="21"/>
  <c r="A218" i="21"/>
  <c r="A149" i="21"/>
  <c r="A184" i="21"/>
  <c r="A114" i="21"/>
  <c r="W218" i="21" l="1"/>
  <c r="S218" i="21"/>
  <c r="O218" i="21"/>
  <c r="K218" i="21"/>
  <c r="G218" i="21"/>
  <c r="C218" i="21"/>
  <c r="U218" i="21"/>
  <c r="P218" i="21"/>
  <c r="J218" i="21"/>
  <c r="E218" i="21"/>
  <c r="Y218" i="21"/>
  <c r="T218" i="21"/>
  <c r="N218" i="21"/>
  <c r="I218" i="21"/>
  <c r="D218" i="21"/>
  <c r="R218" i="21"/>
  <c r="H218" i="21"/>
  <c r="X218" i="21"/>
  <c r="M218" i="21"/>
  <c r="B218" i="21"/>
  <c r="F218" i="21"/>
  <c r="Q218" i="21"/>
  <c r="V218" i="21"/>
  <c r="L218" i="21"/>
  <c r="W391" i="28"/>
  <c r="S391" i="28"/>
  <c r="O391" i="28"/>
  <c r="K391" i="28"/>
  <c r="G391" i="28"/>
  <c r="C391" i="28"/>
  <c r="V391" i="28"/>
  <c r="R391" i="28"/>
  <c r="N391" i="28"/>
  <c r="J391" i="28"/>
  <c r="F391" i="28"/>
  <c r="B391" i="28"/>
  <c r="U391" i="28"/>
  <c r="M391" i="28"/>
  <c r="E391" i="28"/>
  <c r="Q391" i="28"/>
  <c r="P391" i="28"/>
  <c r="T391" i="28"/>
  <c r="L391" i="28"/>
  <c r="D391" i="28"/>
  <c r="Y391" i="28"/>
  <c r="I391" i="28"/>
  <c r="X391" i="28"/>
  <c r="H391"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W425" i="21"/>
  <c r="S425" i="21"/>
  <c r="O425" i="21"/>
  <c r="K425" i="21"/>
  <c r="G425" i="21"/>
  <c r="C425" i="21"/>
  <c r="V425" i="21"/>
  <c r="R425" i="21"/>
  <c r="N425" i="21"/>
  <c r="J425" i="21"/>
  <c r="F425" i="21"/>
  <c r="B425" i="21"/>
  <c r="U425" i="21"/>
  <c r="M425" i="21"/>
  <c r="E425" i="21"/>
  <c r="Q425" i="21"/>
  <c r="X425" i="21"/>
  <c r="T425" i="21"/>
  <c r="L425" i="21"/>
  <c r="D425" i="21"/>
  <c r="Y425" i="21"/>
  <c r="I425" i="21"/>
  <c r="P425" i="21"/>
  <c r="H425" i="21"/>
  <c r="Y114" i="21"/>
  <c r="U114" i="21"/>
  <c r="Q114" i="21"/>
  <c r="M114" i="21"/>
  <c r="I114" i="21"/>
  <c r="E114" i="21"/>
  <c r="X114" i="21"/>
  <c r="T114" i="21"/>
  <c r="P114" i="21"/>
  <c r="L114" i="21"/>
  <c r="H114" i="21"/>
  <c r="D114" i="21"/>
  <c r="S114" i="21"/>
  <c r="K114" i="21"/>
  <c r="C114" i="21"/>
  <c r="R114" i="21"/>
  <c r="J114" i="21"/>
  <c r="B114" i="21"/>
  <c r="W114" i="21"/>
  <c r="G114" i="21"/>
  <c r="V114" i="21"/>
  <c r="F114" i="21"/>
  <c r="O114" i="21"/>
  <c r="N114" i="21"/>
  <c r="W287" i="21"/>
  <c r="S287" i="21"/>
  <c r="O287" i="21"/>
  <c r="K287" i="21"/>
  <c r="G287" i="21"/>
  <c r="C287" i="21"/>
  <c r="V287" i="21"/>
  <c r="R287" i="21"/>
  <c r="N287" i="21"/>
  <c r="J287" i="21"/>
  <c r="F287" i="21"/>
  <c r="B287" i="21"/>
  <c r="U287" i="21"/>
  <c r="M287" i="21"/>
  <c r="E287" i="21"/>
  <c r="Q287" i="21"/>
  <c r="T287" i="21"/>
  <c r="L287" i="21"/>
  <c r="D287" i="21"/>
  <c r="Y287" i="21"/>
  <c r="I287" i="21"/>
  <c r="P287" i="21"/>
  <c r="H287" i="21"/>
  <c r="X287" i="21"/>
  <c r="W220" i="28"/>
  <c r="S220" i="28"/>
  <c r="O220" i="28"/>
  <c r="K220" i="28"/>
  <c r="G220" i="28"/>
  <c r="C220" i="28"/>
  <c r="Y220" i="28"/>
  <c r="T220" i="28"/>
  <c r="N220" i="28"/>
  <c r="I220" i="28"/>
  <c r="D220" i="28"/>
  <c r="V220" i="28"/>
  <c r="P220" i="28"/>
  <c r="H220" i="28"/>
  <c r="U220" i="28"/>
  <c r="M220" i="28"/>
  <c r="F220" i="28"/>
  <c r="L220" i="28"/>
  <c r="X220" i="28"/>
  <c r="J220" i="28"/>
  <c r="E220" i="28"/>
  <c r="B220" i="28"/>
  <c r="R220" i="28"/>
  <c r="Q220" i="28"/>
  <c r="W425" i="28"/>
  <c r="S425" i="28"/>
  <c r="O425" i="28"/>
  <c r="K425" i="28"/>
  <c r="G425" i="28"/>
  <c r="C425" i="28"/>
  <c r="V425" i="28"/>
  <c r="R425" i="28"/>
  <c r="N425" i="28"/>
  <c r="J425" i="28"/>
  <c r="F425" i="28"/>
  <c r="B425" i="28"/>
  <c r="Y425" i="28"/>
  <c r="Q425" i="28"/>
  <c r="I425" i="28"/>
  <c r="X425" i="28"/>
  <c r="P425" i="28"/>
  <c r="H425" i="28"/>
  <c r="M425" i="28"/>
  <c r="E425" i="28"/>
  <c r="D425" i="28"/>
  <c r="L425" i="28"/>
  <c r="U425" i="28"/>
  <c r="T425"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Y184" i="21"/>
  <c r="U184" i="21"/>
  <c r="Q184" i="21"/>
  <c r="M184" i="21"/>
  <c r="I184" i="21"/>
  <c r="E184" i="21"/>
  <c r="W184" i="21"/>
  <c r="S184" i="21"/>
  <c r="O184" i="21"/>
  <c r="K184" i="21"/>
  <c r="G184" i="21"/>
  <c r="C184" i="21"/>
  <c r="T184" i="21"/>
  <c r="L184" i="21"/>
  <c r="D184" i="21"/>
  <c r="R184" i="21"/>
  <c r="J184" i="21"/>
  <c r="B184" i="21"/>
  <c r="X184" i="21"/>
  <c r="H184" i="21"/>
  <c r="P184" i="21"/>
  <c r="V184" i="21"/>
  <c r="F184" i="21"/>
  <c r="N184" i="21"/>
  <c r="W253" i="21"/>
  <c r="S253" i="21"/>
  <c r="O253" i="21"/>
  <c r="K253" i="21"/>
  <c r="G253" i="21"/>
  <c r="C253" i="21"/>
  <c r="V253" i="21"/>
  <c r="R253" i="21"/>
  <c r="N253" i="21"/>
  <c r="J253" i="21"/>
  <c r="F253" i="21"/>
  <c r="B253" i="21"/>
  <c r="U253" i="21"/>
  <c r="M253" i="21"/>
  <c r="E253" i="21"/>
  <c r="Q253" i="21"/>
  <c r="T253" i="21"/>
  <c r="L253" i="21"/>
  <c r="D253" i="21"/>
  <c r="Y253" i="21"/>
  <c r="I253" i="21"/>
  <c r="P253" i="21"/>
  <c r="H253" i="21"/>
  <c r="X253" i="21"/>
  <c r="V186" i="28"/>
  <c r="R186" i="28"/>
  <c r="N186" i="28"/>
  <c r="J186" i="28"/>
  <c r="F186" i="28"/>
  <c r="B186" i="28"/>
  <c r="X186" i="28"/>
  <c r="T186" i="28"/>
  <c r="P186" i="28"/>
  <c r="L186" i="28"/>
  <c r="H186" i="28"/>
  <c r="D186" i="28"/>
  <c r="U186" i="28"/>
  <c r="M186" i="28"/>
  <c r="E186" i="28"/>
  <c r="Y186" i="28"/>
  <c r="Q186" i="28"/>
  <c r="I186" i="28"/>
  <c r="K186" i="28"/>
  <c r="W186" i="28"/>
  <c r="G186" i="28"/>
  <c r="S186" i="28"/>
  <c r="C186" i="28"/>
  <c r="O186" i="28"/>
  <c r="W288" i="28"/>
  <c r="S288" i="28"/>
  <c r="O288" i="28"/>
  <c r="K288" i="28"/>
  <c r="G288" i="28"/>
  <c r="C288" i="28"/>
  <c r="V288" i="28"/>
  <c r="R288" i="28"/>
  <c r="N288" i="28"/>
  <c r="J288" i="28"/>
  <c r="F288" i="28"/>
  <c r="B288" i="28"/>
  <c r="U288" i="28"/>
  <c r="M288" i="28"/>
  <c r="E288" i="28"/>
  <c r="Y288" i="28"/>
  <c r="I288" i="28"/>
  <c r="X288" i="28"/>
  <c r="H288" i="28"/>
  <c r="T288" i="28"/>
  <c r="L288" i="28"/>
  <c r="D288" i="28"/>
  <c r="Q288" i="28"/>
  <c r="P288"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Y149" i="21"/>
  <c r="U149" i="21"/>
  <c r="Q149" i="21"/>
  <c r="M149" i="21"/>
  <c r="I149" i="21"/>
  <c r="E149" i="21"/>
  <c r="X149" i="21"/>
  <c r="T149" i="21"/>
  <c r="P149" i="21"/>
  <c r="L149" i="21"/>
  <c r="H149" i="21"/>
  <c r="D149" i="21"/>
  <c r="S149" i="21"/>
  <c r="K149" i="21"/>
  <c r="C149" i="21"/>
  <c r="R149" i="21"/>
  <c r="J149" i="21"/>
  <c r="B149" i="21"/>
  <c r="W149" i="21"/>
  <c r="G149" i="21"/>
  <c r="V149" i="21"/>
  <c r="F149" i="21"/>
  <c r="O149" i="21"/>
  <c r="N149" i="21"/>
  <c r="W323" i="28"/>
  <c r="S323" i="28"/>
  <c r="O323" i="28"/>
  <c r="K323" i="28"/>
  <c r="G323" i="28"/>
  <c r="C323" i="28"/>
  <c r="V323" i="28"/>
  <c r="R323" i="28"/>
  <c r="N323" i="28"/>
  <c r="J323" i="28"/>
  <c r="F323" i="28"/>
  <c r="B323" i="28"/>
  <c r="U323" i="28"/>
  <c r="M323" i="28"/>
  <c r="E323" i="28"/>
  <c r="Y323" i="28"/>
  <c r="I323" i="28"/>
  <c r="X323" i="28"/>
  <c r="H323" i="28"/>
  <c r="T323" i="28"/>
  <c r="L323" i="28"/>
  <c r="D323" i="28"/>
  <c r="Q323" i="28"/>
  <c r="P323"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322" i="21"/>
  <c r="S322" i="21"/>
  <c r="O322" i="21"/>
  <c r="K322" i="21"/>
  <c r="G322" i="21"/>
  <c r="C322" i="21"/>
  <c r="V322" i="21"/>
  <c r="R322" i="21"/>
  <c r="N322" i="21"/>
  <c r="J322" i="21"/>
  <c r="F322" i="21"/>
  <c r="B322" i="21"/>
  <c r="U322" i="21"/>
  <c r="M322" i="21"/>
  <c r="E322" i="21"/>
  <c r="Y322" i="21"/>
  <c r="I322" i="21"/>
  <c r="T322" i="21"/>
  <c r="L322" i="21"/>
  <c r="D322" i="21"/>
  <c r="Q322" i="21"/>
  <c r="X322" i="21"/>
  <c r="P322" i="21"/>
  <c r="H322" i="21"/>
  <c r="A323" i="21"/>
  <c r="A358" i="21"/>
  <c r="A426" i="21"/>
  <c r="A392" i="21"/>
  <c r="A255" i="28"/>
  <c r="A324" i="28"/>
  <c r="A221" i="28"/>
  <c r="A358" i="28"/>
  <c r="A392" i="28"/>
  <c r="A426" i="28"/>
  <c r="A289" i="28"/>
  <c r="A288" i="21"/>
  <c r="A254" i="21"/>
  <c r="A219" i="21"/>
  <c r="A150" i="21"/>
  <c r="A185" i="21"/>
  <c r="Y185" i="21" l="1"/>
  <c r="U185" i="21"/>
  <c r="Q185" i="21"/>
  <c r="M185" i="21"/>
  <c r="I185" i="21"/>
  <c r="E185" i="21"/>
  <c r="W185" i="21"/>
  <c r="S185" i="21"/>
  <c r="O185" i="21"/>
  <c r="K185" i="21"/>
  <c r="G185" i="21"/>
  <c r="C185" i="21"/>
  <c r="T185" i="21"/>
  <c r="L185" i="21"/>
  <c r="D185" i="21"/>
  <c r="R185" i="21"/>
  <c r="J185" i="21"/>
  <c r="B185" i="21"/>
  <c r="P185" i="21"/>
  <c r="X185" i="21"/>
  <c r="H185" i="21"/>
  <c r="N185" i="21"/>
  <c r="F185" i="21"/>
  <c r="V185" i="21"/>
  <c r="W288" i="21"/>
  <c r="S288" i="21"/>
  <c r="O288" i="21"/>
  <c r="K288" i="21"/>
  <c r="G288" i="21"/>
  <c r="C288" i="21"/>
  <c r="V288" i="21"/>
  <c r="R288" i="21"/>
  <c r="N288" i="21"/>
  <c r="J288" i="21"/>
  <c r="F288" i="21"/>
  <c r="B288" i="21"/>
  <c r="U288" i="21"/>
  <c r="M288" i="21"/>
  <c r="E288" i="21"/>
  <c r="Y288" i="21"/>
  <c r="I288" i="21"/>
  <c r="T288" i="21"/>
  <c r="L288" i="21"/>
  <c r="D288" i="21"/>
  <c r="Q288" i="21"/>
  <c r="X288" i="21"/>
  <c r="P288" i="21"/>
  <c r="H288"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W392" i="21"/>
  <c r="S392" i="21"/>
  <c r="O392" i="21"/>
  <c r="K392" i="21"/>
  <c r="G392" i="21"/>
  <c r="C392" i="21"/>
  <c r="V392" i="21"/>
  <c r="R392" i="21"/>
  <c r="N392" i="21"/>
  <c r="J392" i="21"/>
  <c r="F392" i="21"/>
  <c r="B392" i="21"/>
  <c r="U392" i="21"/>
  <c r="M392" i="21"/>
  <c r="E392" i="21"/>
  <c r="Q392" i="21"/>
  <c r="P392" i="21"/>
  <c r="T392" i="21"/>
  <c r="L392" i="21"/>
  <c r="D392" i="21"/>
  <c r="Y392" i="21"/>
  <c r="I392" i="21"/>
  <c r="X392" i="21"/>
  <c r="H392" i="21"/>
  <c r="Y150" i="21"/>
  <c r="U150" i="21"/>
  <c r="Q150" i="21"/>
  <c r="M150" i="21"/>
  <c r="I150" i="21"/>
  <c r="E150" i="21"/>
  <c r="X150" i="21"/>
  <c r="T150" i="21"/>
  <c r="P150" i="21"/>
  <c r="L150" i="21"/>
  <c r="H150" i="21"/>
  <c r="D150" i="21"/>
  <c r="S150" i="21"/>
  <c r="K150" i="21"/>
  <c r="C150" i="21"/>
  <c r="R150" i="21"/>
  <c r="J150" i="21"/>
  <c r="B150" i="21"/>
  <c r="O150" i="21"/>
  <c r="N150" i="21"/>
  <c r="W150" i="21"/>
  <c r="G150" i="21"/>
  <c r="V150" i="21"/>
  <c r="F150" i="21"/>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W221" i="28"/>
  <c r="S221" i="28"/>
  <c r="O221" i="28"/>
  <c r="K221" i="28"/>
  <c r="G221" i="28"/>
  <c r="C221" i="28"/>
  <c r="Y221" i="28"/>
  <c r="X221" i="28"/>
  <c r="V221" i="28"/>
  <c r="Q221" i="28"/>
  <c r="L221" i="28"/>
  <c r="F221" i="28"/>
  <c r="U221" i="28"/>
  <c r="T221" i="28"/>
  <c r="M221" i="28"/>
  <c r="E221" i="28"/>
  <c r="R221" i="28"/>
  <c r="J221" i="28"/>
  <c r="D221" i="28"/>
  <c r="P221" i="28"/>
  <c r="B221" i="28"/>
  <c r="N221" i="28"/>
  <c r="I221" i="28"/>
  <c r="H221" i="28"/>
  <c r="W426" i="21"/>
  <c r="S426" i="21"/>
  <c r="O426" i="21"/>
  <c r="K426" i="21"/>
  <c r="G426" i="21"/>
  <c r="C426" i="21"/>
  <c r="V426" i="21"/>
  <c r="R426" i="21"/>
  <c r="N426" i="21"/>
  <c r="J426" i="21"/>
  <c r="F426" i="21"/>
  <c r="B426" i="21"/>
  <c r="U426" i="21"/>
  <c r="M426" i="21"/>
  <c r="E426" i="21"/>
  <c r="Y426" i="21"/>
  <c r="I426" i="21"/>
  <c r="P426" i="21"/>
  <c r="T426" i="21"/>
  <c r="L426" i="21"/>
  <c r="D426" i="21"/>
  <c r="Q426" i="21"/>
  <c r="X426" i="21"/>
  <c r="H426" i="21"/>
  <c r="W219" i="21"/>
  <c r="S219" i="21"/>
  <c r="O219" i="21"/>
  <c r="K219" i="21"/>
  <c r="G219" i="21"/>
  <c r="C219" i="21"/>
  <c r="X219" i="21"/>
  <c r="R219" i="21"/>
  <c r="M219" i="21"/>
  <c r="H219" i="21"/>
  <c r="B219" i="21"/>
  <c r="V219" i="21"/>
  <c r="Q219" i="21"/>
  <c r="L219" i="21"/>
  <c r="F219" i="21"/>
  <c r="P219" i="21"/>
  <c r="E219" i="21"/>
  <c r="U219" i="21"/>
  <c r="J219" i="21"/>
  <c r="Y219" i="21"/>
  <c r="D219" i="21"/>
  <c r="N219" i="21"/>
  <c r="T219" i="21"/>
  <c r="I219" i="21"/>
  <c r="W426" i="28"/>
  <c r="S426" i="28"/>
  <c r="O426" i="28"/>
  <c r="K426" i="28"/>
  <c r="G426" i="28"/>
  <c r="C426" i="28"/>
  <c r="V426" i="28"/>
  <c r="R426" i="28"/>
  <c r="N426" i="28"/>
  <c r="J426" i="28"/>
  <c r="F426" i="28"/>
  <c r="B426" i="28"/>
  <c r="Y426" i="28"/>
  <c r="Q426" i="28"/>
  <c r="I426" i="28"/>
  <c r="X426" i="28"/>
  <c r="P426" i="28"/>
  <c r="H426" i="28"/>
  <c r="U426" i="28"/>
  <c r="E426" i="28"/>
  <c r="M426" i="28"/>
  <c r="L426" i="28"/>
  <c r="T426" i="28"/>
  <c r="D426" i="28"/>
  <c r="W324" i="28"/>
  <c r="S324" i="28"/>
  <c r="O324" i="28"/>
  <c r="K324" i="28"/>
  <c r="G324" i="28"/>
  <c r="C324" i="28"/>
  <c r="V324" i="28"/>
  <c r="R324" i="28"/>
  <c r="N324" i="28"/>
  <c r="J324" i="28"/>
  <c r="F324" i="28"/>
  <c r="B324" i="28"/>
  <c r="U324" i="28"/>
  <c r="M324" i="28"/>
  <c r="E324" i="28"/>
  <c r="Q324" i="28"/>
  <c r="P324" i="28"/>
  <c r="T324" i="28"/>
  <c r="L324" i="28"/>
  <c r="D324" i="28"/>
  <c r="Y324" i="28"/>
  <c r="I324" i="28"/>
  <c r="X324" i="28"/>
  <c r="H324" i="28"/>
  <c r="W358" i="21"/>
  <c r="S358" i="21"/>
  <c r="O358" i="21"/>
  <c r="K358" i="21"/>
  <c r="G358" i="21"/>
  <c r="C358" i="21"/>
  <c r="V358" i="21"/>
  <c r="R358" i="21"/>
  <c r="N358" i="21"/>
  <c r="J358" i="21"/>
  <c r="F358" i="21"/>
  <c r="B358" i="21"/>
  <c r="U358" i="21"/>
  <c r="M358" i="21"/>
  <c r="E358" i="21"/>
  <c r="Y358" i="21"/>
  <c r="X358" i="21"/>
  <c r="H358" i="21"/>
  <c r="T358" i="21"/>
  <c r="L358" i="21"/>
  <c r="D358" i="21"/>
  <c r="Q358" i="21"/>
  <c r="I358" i="21"/>
  <c r="P358" i="21"/>
  <c r="W254" i="21"/>
  <c r="S254" i="21"/>
  <c r="O254" i="21"/>
  <c r="K254" i="21"/>
  <c r="G254" i="21"/>
  <c r="C254" i="21"/>
  <c r="V254" i="21"/>
  <c r="R254" i="21"/>
  <c r="N254" i="21"/>
  <c r="J254" i="21"/>
  <c r="F254" i="21"/>
  <c r="B254" i="21"/>
  <c r="U254" i="21"/>
  <c r="M254" i="21"/>
  <c r="E254" i="21"/>
  <c r="Y254" i="21"/>
  <c r="I254" i="21"/>
  <c r="T254" i="21"/>
  <c r="L254" i="21"/>
  <c r="D254" i="21"/>
  <c r="Q254" i="21"/>
  <c r="H254" i="21"/>
  <c r="X254" i="21"/>
  <c r="P254" i="21"/>
  <c r="W392" i="28"/>
  <c r="S392" i="28"/>
  <c r="O392" i="28"/>
  <c r="K392" i="28"/>
  <c r="G392" i="28"/>
  <c r="C392" i="28"/>
  <c r="V392" i="28"/>
  <c r="R392" i="28"/>
  <c r="N392" i="28"/>
  <c r="J392" i="28"/>
  <c r="F392" i="28"/>
  <c r="B392" i="28"/>
  <c r="U392" i="28"/>
  <c r="M392" i="28"/>
  <c r="E392" i="28"/>
  <c r="Y392" i="28"/>
  <c r="I392" i="28"/>
  <c r="X392" i="28"/>
  <c r="H392" i="28"/>
  <c r="T392" i="28"/>
  <c r="L392" i="28"/>
  <c r="D392" i="28"/>
  <c r="Q392" i="28"/>
  <c r="P392" i="28"/>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3" i="21"/>
  <c r="S323" i="21"/>
  <c r="O323" i="21"/>
  <c r="K323" i="21"/>
  <c r="G323" i="21"/>
  <c r="C323" i="21"/>
  <c r="V323" i="21"/>
  <c r="R323" i="21"/>
  <c r="N323" i="21"/>
  <c r="J323" i="21"/>
  <c r="F323" i="21"/>
  <c r="B323" i="21"/>
  <c r="U323" i="21"/>
  <c r="M323" i="21"/>
  <c r="E323" i="21"/>
  <c r="Q323" i="21"/>
  <c r="T323" i="21"/>
  <c r="L323" i="21"/>
  <c r="D323" i="21"/>
  <c r="Y323" i="21"/>
  <c r="I323" i="21"/>
  <c r="H323" i="21"/>
  <c r="X323" i="21"/>
  <c r="P323" i="21"/>
  <c r="A393" i="21"/>
  <c r="A359" i="21"/>
  <c r="A427" i="21"/>
  <c r="A324" i="21"/>
  <c r="A427" i="28"/>
  <c r="A325" i="28"/>
  <c r="A359" i="28"/>
  <c r="A256" i="28"/>
  <c r="A290" i="28"/>
  <c r="A393" i="28"/>
  <c r="A255" i="21"/>
  <c r="A289" i="21"/>
  <c r="A220" i="21"/>
  <c r="A186" i="21"/>
  <c r="W255" i="21" l="1"/>
  <c r="S255" i="21"/>
  <c r="O255" i="21"/>
  <c r="K255" i="21"/>
  <c r="G255" i="21"/>
  <c r="C255" i="21"/>
  <c r="V255" i="21"/>
  <c r="R255" i="21"/>
  <c r="N255" i="21"/>
  <c r="J255" i="21"/>
  <c r="F255" i="21"/>
  <c r="B255" i="21"/>
  <c r="U255" i="21"/>
  <c r="M255" i="21"/>
  <c r="E255" i="21"/>
  <c r="Q255" i="21"/>
  <c r="T255" i="21"/>
  <c r="L255" i="21"/>
  <c r="D255" i="21"/>
  <c r="Y255" i="21"/>
  <c r="I255" i="21"/>
  <c r="P255" i="21"/>
  <c r="X255" i="21"/>
  <c r="H255" i="21"/>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427" i="21"/>
  <c r="S427" i="21"/>
  <c r="O427" i="21"/>
  <c r="K427" i="21"/>
  <c r="G427" i="21"/>
  <c r="C427" i="21"/>
  <c r="V427" i="21"/>
  <c r="R427" i="21"/>
  <c r="N427" i="21"/>
  <c r="J427" i="21"/>
  <c r="F427" i="21"/>
  <c r="B427" i="21"/>
  <c r="U427" i="21"/>
  <c r="M427" i="21"/>
  <c r="E427" i="21"/>
  <c r="Q427" i="21"/>
  <c r="X427" i="21"/>
  <c r="H427" i="21"/>
  <c r="T427" i="21"/>
  <c r="L427" i="21"/>
  <c r="D427" i="21"/>
  <c r="Y427" i="21"/>
  <c r="I427" i="21"/>
  <c r="P427" i="21"/>
  <c r="W289" i="21"/>
  <c r="S289" i="21"/>
  <c r="O289" i="21"/>
  <c r="K289" i="21"/>
  <c r="G289" i="21"/>
  <c r="C289" i="21"/>
  <c r="V289" i="21"/>
  <c r="R289" i="21"/>
  <c r="N289" i="21"/>
  <c r="J289" i="21"/>
  <c r="F289" i="21"/>
  <c r="B289" i="21"/>
  <c r="U289" i="21"/>
  <c r="M289" i="21"/>
  <c r="E289" i="21"/>
  <c r="Q289" i="21"/>
  <c r="T289" i="21"/>
  <c r="L289" i="21"/>
  <c r="D289" i="21"/>
  <c r="Y289" i="21"/>
  <c r="I289" i="21"/>
  <c r="H289" i="21"/>
  <c r="X289" i="21"/>
  <c r="P289" i="21"/>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Y324" i="21"/>
  <c r="I324" i="21"/>
  <c r="T324" i="21"/>
  <c r="L324" i="21"/>
  <c r="D324" i="21"/>
  <c r="Q324" i="21"/>
  <c r="P324" i="21"/>
  <c r="H324" i="21"/>
  <c r="X324" i="21"/>
  <c r="Y186" i="21"/>
  <c r="U186" i="21"/>
  <c r="Q186" i="21"/>
  <c r="M186" i="21"/>
  <c r="I186" i="21"/>
  <c r="E186" i="21"/>
  <c r="W186" i="21"/>
  <c r="S186" i="21"/>
  <c r="O186" i="21"/>
  <c r="K186" i="21"/>
  <c r="G186" i="21"/>
  <c r="C186" i="21"/>
  <c r="T186" i="21"/>
  <c r="L186" i="21"/>
  <c r="D186" i="21"/>
  <c r="R186" i="21"/>
  <c r="J186" i="21"/>
  <c r="B186" i="21"/>
  <c r="X186" i="21"/>
  <c r="H186" i="21"/>
  <c r="P186" i="21"/>
  <c r="F186" i="21"/>
  <c r="V186" i="21"/>
  <c r="N186" i="21"/>
  <c r="W393" i="28"/>
  <c r="S393" i="28"/>
  <c r="O393" i="28"/>
  <c r="K393" i="28"/>
  <c r="G393" i="28"/>
  <c r="C393" i="28"/>
  <c r="V393" i="28"/>
  <c r="R393" i="28"/>
  <c r="N393" i="28"/>
  <c r="J393" i="28"/>
  <c r="F393" i="28"/>
  <c r="B393" i="28"/>
  <c r="U393" i="28"/>
  <c r="M393" i="28"/>
  <c r="E393" i="28"/>
  <c r="Q393" i="28"/>
  <c r="P393" i="28"/>
  <c r="T393" i="28"/>
  <c r="L393" i="28"/>
  <c r="D393" i="28"/>
  <c r="Y393" i="28"/>
  <c r="I393" i="28"/>
  <c r="X393" i="28"/>
  <c r="H393" i="28"/>
  <c r="W325" i="28"/>
  <c r="S325" i="28"/>
  <c r="O325" i="28"/>
  <c r="K325" i="28"/>
  <c r="G325" i="28"/>
  <c r="C325" i="28"/>
  <c r="V325" i="28"/>
  <c r="R325" i="28"/>
  <c r="N325" i="28"/>
  <c r="J325" i="28"/>
  <c r="F325" i="28"/>
  <c r="B325" i="28"/>
  <c r="U325" i="28"/>
  <c r="M325" i="28"/>
  <c r="E325" i="28"/>
  <c r="Y325" i="28"/>
  <c r="I325" i="28"/>
  <c r="X325" i="28"/>
  <c r="H325" i="28"/>
  <c r="T325" i="28"/>
  <c r="L325" i="28"/>
  <c r="D325" i="28"/>
  <c r="Q325" i="28"/>
  <c r="P325" i="28"/>
  <c r="W359" i="21"/>
  <c r="S359" i="21"/>
  <c r="O359" i="21"/>
  <c r="K359" i="21"/>
  <c r="G359" i="21"/>
  <c r="C359" i="21"/>
  <c r="V359" i="21"/>
  <c r="R359" i="21"/>
  <c r="N359" i="21"/>
  <c r="J359" i="21"/>
  <c r="F359" i="21"/>
  <c r="B359" i="21"/>
  <c r="U359" i="21"/>
  <c r="M359" i="21"/>
  <c r="E359" i="21"/>
  <c r="Q359" i="21"/>
  <c r="P359" i="21"/>
  <c r="T359" i="21"/>
  <c r="L359" i="21"/>
  <c r="D359" i="21"/>
  <c r="Y359" i="21"/>
  <c r="I359" i="21"/>
  <c r="X359" i="21"/>
  <c r="H359" i="21"/>
  <c r="W220" i="21"/>
  <c r="S220" i="21"/>
  <c r="O220" i="21"/>
  <c r="K220" i="21"/>
  <c r="G220" i="21"/>
  <c r="C220" i="21"/>
  <c r="U220" i="21"/>
  <c r="P220" i="21"/>
  <c r="J220" i="21"/>
  <c r="E220" i="21"/>
  <c r="Y220" i="21"/>
  <c r="T220" i="21"/>
  <c r="N220" i="21"/>
  <c r="I220" i="21"/>
  <c r="D220" i="21"/>
  <c r="X220" i="21"/>
  <c r="M220" i="21"/>
  <c r="B220" i="21"/>
  <c r="R220" i="21"/>
  <c r="H220" i="21"/>
  <c r="V220" i="21"/>
  <c r="L220" i="21"/>
  <c r="Q220" i="21"/>
  <c r="F220" i="21"/>
  <c r="W290" i="28"/>
  <c r="S290" i="28"/>
  <c r="O290" i="28"/>
  <c r="K290" i="28"/>
  <c r="G290" i="28"/>
  <c r="C290" i="28"/>
  <c r="V290" i="28"/>
  <c r="R290" i="28"/>
  <c r="N290" i="28"/>
  <c r="J290" i="28"/>
  <c r="F290" i="28"/>
  <c r="B290" i="28"/>
  <c r="U290" i="28"/>
  <c r="M290" i="28"/>
  <c r="E290" i="28"/>
  <c r="Y290" i="28"/>
  <c r="I290" i="28"/>
  <c r="P290" i="28"/>
  <c r="T290" i="28"/>
  <c r="L290" i="28"/>
  <c r="D290" i="28"/>
  <c r="Q290" i="28"/>
  <c r="X290" i="28"/>
  <c r="H290" i="28"/>
  <c r="W427" i="28"/>
  <c r="S427" i="28"/>
  <c r="O427" i="28"/>
  <c r="K427" i="28"/>
  <c r="G427" i="28"/>
  <c r="C427" i="28"/>
  <c r="V427" i="28"/>
  <c r="R427" i="28"/>
  <c r="N427" i="28"/>
  <c r="J427" i="28"/>
  <c r="F427" i="28"/>
  <c r="B427" i="28"/>
  <c r="Y427" i="28"/>
  <c r="Q427" i="28"/>
  <c r="I427" i="28"/>
  <c r="X427" i="28"/>
  <c r="P427" i="28"/>
  <c r="H427" i="28"/>
  <c r="M427" i="28"/>
  <c r="E427" i="28"/>
  <c r="T427" i="28"/>
  <c r="L427" i="28"/>
  <c r="U427" i="28"/>
  <c r="D427" i="28"/>
  <c r="W393" i="21"/>
  <c r="S393" i="21"/>
  <c r="O393" i="21"/>
  <c r="K393" i="21"/>
  <c r="G393" i="21"/>
  <c r="C393" i="21"/>
  <c r="V393" i="21"/>
  <c r="R393" i="21"/>
  <c r="N393" i="21"/>
  <c r="J393" i="21"/>
  <c r="F393" i="21"/>
  <c r="B393" i="21"/>
  <c r="U393" i="21"/>
  <c r="M393" i="21"/>
  <c r="E393" i="21"/>
  <c r="Y393" i="21"/>
  <c r="I393" i="21"/>
  <c r="X393" i="21"/>
  <c r="H393" i="21"/>
  <c r="T393" i="21"/>
  <c r="L393" i="21"/>
  <c r="D393" i="21"/>
  <c r="Q393" i="21"/>
  <c r="P393" i="21"/>
  <c r="A394" i="21"/>
  <c r="A325" i="21"/>
  <c r="A360" i="21"/>
  <c r="A428" i="21"/>
  <c r="A394" i="28"/>
  <c r="A291" i="28"/>
  <c r="A360" i="28"/>
  <c r="A326" i="28"/>
  <c r="A428" i="28"/>
  <c r="A290" i="21"/>
  <c r="A256" i="21"/>
  <c r="A221" i="21"/>
  <c r="Y221" i="21" l="1"/>
  <c r="U221" i="21"/>
  <c r="Q221" i="21"/>
  <c r="M221" i="21"/>
  <c r="I221" i="21"/>
  <c r="E221" i="21"/>
  <c r="X221" i="21"/>
  <c r="S221" i="21"/>
  <c r="N221" i="21"/>
  <c r="H221" i="21"/>
  <c r="C221" i="21"/>
  <c r="W221" i="21"/>
  <c r="P221" i="21"/>
  <c r="J221" i="21"/>
  <c r="B221" i="21"/>
  <c r="V221" i="21"/>
  <c r="O221" i="21"/>
  <c r="G221" i="21"/>
  <c r="L221" i="21"/>
  <c r="T221" i="21"/>
  <c r="F221" i="21"/>
  <c r="K221" i="21"/>
  <c r="R221" i="21"/>
  <c r="D221" i="21"/>
  <c r="W326" i="28"/>
  <c r="S326" i="28"/>
  <c r="O326" i="28"/>
  <c r="K326" i="28"/>
  <c r="G326" i="28"/>
  <c r="C326" i="28"/>
  <c r="V326" i="28"/>
  <c r="R326" i="28"/>
  <c r="N326" i="28"/>
  <c r="J326" i="28"/>
  <c r="F326" i="28"/>
  <c r="B326" i="28"/>
  <c r="U326" i="28"/>
  <c r="M326" i="28"/>
  <c r="E326" i="28"/>
  <c r="Q326" i="28"/>
  <c r="P326" i="28"/>
  <c r="T326" i="28"/>
  <c r="L326" i="28"/>
  <c r="D326" i="28"/>
  <c r="Y326" i="28"/>
  <c r="I326" i="28"/>
  <c r="X326" i="28"/>
  <c r="H326" i="28"/>
  <c r="W428" i="21"/>
  <c r="S428" i="21"/>
  <c r="O428" i="21"/>
  <c r="K428" i="21"/>
  <c r="G428" i="21"/>
  <c r="C428" i="21"/>
  <c r="V428" i="21"/>
  <c r="R428" i="21"/>
  <c r="N428" i="21"/>
  <c r="J428" i="21"/>
  <c r="F428" i="21"/>
  <c r="B428" i="21"/>
  <c r="U428" i="21"/>
  <c r="M428" i="21"/>
  <c r="E428" i="21"/>
  <c r="Y428" i="21"/>
  <c r="I428" i="21"/>
  <c r="X428" i="21"/>
  <c r="T428" i="21"/>
  <c r="L428" i="21"/>
  <c r="D428" i="21"/>
  <c r="Q428" i="21"/>
  <c r="P428" i="21"/>
  <c r="H428" i="21"/>
  <c r="W256" i="21"/>
  <c r="S256" i="21"/>
  <c r="O256" i="21"/>
  <c r="K256" i="21"/>
  <c r="G256" i="21"/>
  <c r="C256" i="21"/>
  <c r="V256" i="21"/>
  <c r="R256" i="21"/>
  <c r="N256" i="21"/>
  <c r="J256" i="21"/>
  <c r="F256" i="21"/>
  <c r="B256" i="21"/>
  <c r="U256" i="21"/>
  <c r="M256" i="21"/>
  <c r="E256" i="21"/>
  <c r="Y256" i="21"/>
  <c r="I256" i="21"/>
  <c r="T256" i="21"/>
  <c r="L256" i="21"/>
  <c r="D256" i="21"/>
  <c r="Q256" i="21"/>
  <c r="X256" i="21"/>
  <c r="H256" i="21"/>
  <c r="P256" i="21"/>
  <c r="W360" i="28"/>
  <c r="S360" i="28"/>
  <c r="O360" i="28"/>
  <c r="K360" i="28"/>
  <c r="G360" i="28"/>
  <c r="C360" i="28"/>
  <c r="V360" i="28"/>
  <c r="R360" i="28"/>
  <c r="N360" i="28"/>
  <c r="J360" i="28"/>
  <c r="F360" i="28"/>
  <c r="B360" i="28"/>
  <c r="U360" i="28"/>
  <c r="M360" i="28"/>
  <c r="E360" i="28"/>
  <c r="Y360" i="28"/>
  <c r="I360" i="28"/>
  <c r="P360" i="28"/>
  <c r="T360" i="28"/>
  <c r="L360" i="28"/>
  <c r="D360" i="28"/>
  <c r="Q360" i="28"/>
  <c r="X360" i="28"/>
  <c r="H360" i="28"/>
  <c r="W360" i="21"/>
  <c r="S360" i="21"/>
  <c r="O360" i="21"/>
  <c r="K360" i="21"/>
  <c r="G360" i="21"/>
  <c r="C360" i="21"/>
  <c r="V360" i="21"/>
  <c r="R360" i="21"/>
  <c r="N360" i="21"/>
  <c r="J360" i="21"/>
  <c r="F360" i="21"/>
  <c r="B360" i="21"/>
  <c r="U360" i="21"/>
  <c r="M360" i="21"/>
  <c r="E360" i="21"/>
  <c r="Y360" i="21"/>
  <c r="I360" i="21"/>
  <c r="X360" i="21"/>
  <c r="H360" i="21"/>
  <c r="T360" i="21"/>
  <c r="L360" i="21"/>
  <c r="D360" i="21"/>
  <c r="Q360" i="21"/>
  <c r="P360" i="21"/>
  <c r="W290" i="21"/>
  <c r="S290" i="21"/>
  <c r="O290" i="21"/>
  <c r="K290" i="21"/>
  <c r="G290" i="21"/>
  <c r="C290" i="21"/>
  <c r="V290" i="21"/>
  <c r="R290" i="21"/>
  <c r="N290" i="21"/>
  <c r="J290" i="21"/>
  <c r="F290" i="21"/>
  <c r="B290" i="21"/>
  <c r="U290" i="21"/>
  <c r="M290" i="21"/>
  <c r="E290" i="21"/>
  <c r="Y290" i="21"/>
  <c r="I290" i="21"/>
  <c r="T290" i="21"/>
  <c r="L290" i="21"/>
  <c r="D290" i="21"/>
  <c r="Q290" i="21"/>
  <c r="H290" i="21"/>
  <c r="X290" i="21"/>
  <c r="P290" i="21"/>
  <c r="W291" i="28"/>
  <c r="S291" i="28"/>
  <c r="O291" i="28"/>
  <c r="K291" i="28"/>
  <c r="G291" i="28"/>
  <c r="C291" i="28"/>
  <c r="V291" i="28"/>
  <c r="R291" i="28"/>
  <c r="N291" i="28"/>
  <c r="J291" i="28"/>
  <c r="F291" i="28"/>
  <c r="B291" i="28"/>
  <c r="U291" i="28"/>
  <c r="M291" i="28"/>
  <c r="E291" i="28"/>
  <c r="Q291" i="28"/>
  <c r="X291" i="28"/>
  <c r="H291" i="28"/>
  <c r="T291" i="28"/>
  <c r="L291" i="28"/>
  <c r="D291" i="28"/>
  <c r="Y291" i="28"/>
  <c r="I291" i="28"/>
  <c r="P291" i="28"/>
  <c r="W325" i="21"/>
  <c r="S325" i="21"/>
  <c r="O325" i="21"/>
  <c r="K325" i="21"/>
  <c r="G325" i="21"/>
  <c r="C325" i="21"/>
  <c r="V325" i="21"/>
  <c r="R325" i="21"/>
  <c r="N325" i="21"/>
  <c r="J325" i="21"/>
  <c r="F325" i="21"/>
  <c r="B325" i="21"/>
  <c r="U325" i="21"/>
  <c r="M325" i="21"/>
  <c r="E325" i="21"/>
  <c r="Q325" i="21"/>
  <c r="T325" i="21"/>
  <c r="L325" i="21"/>
  <c r="D325" i="21"/>
  <c r="Y325" i="21"/>
  <c r="I325" i="21"/>
  <c r="X325" i="21"/>
  <c r="P325" i="21"/>
  <c r="H325" i="21"/>
  <c r="W428" i="28"/>
  <c r="S428" i="28"/>
  <c r="O428" i="28"/>
  <c r="K428" i="28"/>
  <c r="G428" i="28"/>
  <c r="C428" i="28"/>
  <c r="V428" i="28"/>
  <c r="R428" i="28"/>
  <c r="N428" i="28"/>
  <c r="J428" i="28"/>
  <c r="F428" i="28"/>
  <c r="B428" i="28"/>
  <c r="Y428" i="28"/>
  <c r="Q428" i="28"/>
  <c r="I428" i="28"/>
  <c r="X428" i="28"/>
  <c r="P428" i="28"/>
  <c r="H428" i="28"/>
  <c r="U428" i="28"/>
  <c r="E428" i="28"/>
  <c r="M428" i="28"/>
  <c r="T428" i="28"/>
  <c r="D428" i="28"/>
  <c r="L428" i="28"/>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394" i="21"/>
  <c r="S394" i="21"/>
  <c r="O394" i="21"/>
  <c r="K394" i="21"/>
  <c r="G394" i="21"/>
  <c r="C394" i="21"/>
  <c r="V394" i="21"/>
  <c r="R394" i="21"/>
  <c r="N394" i="21"/>
  <c r="J394" i="21"/>
  <c r="F394" i="21"/>
  <c r="B394" i="21"/>
  <c r="U394" i="21"/>
  <c r="M394" i="21"/>
  <c r="E394" i="21"/>
  <c r="Q394" i="21"/>
  <c r="P394" i="21"/>
  <c r="T394" i="21"/>
  <c r="L394" i="21"/>
  <c r="D394" i="21"/>
  <c r="Y394" i="21"/>
  <c r="I394" i="21"/>
  <c r="X394" i="21"/>
  <c r="H394" i="21"/>
  <c r="A429" i="21"/>
  <c r="A361" i="21"/>
  <c r="A326" i="21"/>
  <c r="A395" i="21"/>
  <c r="A429" i="28"/>
  <c r="A327" i="28"/>
  <c r="A361" i="28"/>
  <c r="A395" i="28"/>
  <c r="A291" i="21"/>
  <c r="W395" i="28" l="1"/>
  <c r="S395" i="28"/>
  <c r="O395" i="28"/>
  <c r="K395" i="28"/>
  <c r="G395" i="28"/>
  <c r="C395" i="28"/>
  <c r="V395" i="28"/>
  <c r="R395" i="28"/>
  <c r="N395" i="28"/>
  <c r="J395" i="28"/>
  <c r="F395" i="28"/>
  <c r="B395" i="28"/>
  <c r="U395" i="28"/>
  <c r="M395" i="28"/>
  <c r="E395" i="28"/>
  <c r="Q395" i="28"/>
  <c r="P395" i="28"/>
  <c r="T395" i="28"/>
  <c r="L395" i="28"/>
  <c r="D395" i="28"/>
  <c r="Y395" i="28"/>
  <c r="I395" i="28"/>
  <c r="X395" i="28"/>
  <c r="H395" i="28"/>
  <c r="W395" i="21"/>
  <c r="S395" i="21"/>
  <c r="O395" i="21"/>
  <c r="K395" i="21"/>
  <c r="G395" i="21"/>
  <c r="C395" i="21"/>
  <c r="V395" i="21"/>
  <c r="R395" i="21"/>
  <c r="N395" i="21"/>
  <c r="J395" i="21"/>
  <c r="F395" i="21"/>
  <c r="B395" i="21"/>
  <c r="U395" i="21"/>
  <c r="M395" i="21"/>
  <c r="E395" i="21"/>
  <c r="Y395" i="21"/>
  <c r="I395" i="21"/>
  <c r="X395" i="21"/>
  <c r="H395" i="21"/>
  <c r="T395" i="21"/>
  <c r="L395" i="21"/>
  <c r="D395" i="21"/>
  <c r="Q395" i="21"/>
  <c r="P395" i="21"/>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326" i="21"/>
  <c r="S326" i="21"/>
  <c r="O326" i="21"/>
  <c r="K326" i="21"/>
  <c r="G326" i="21"/>
  <c r="C326" i="21"/>
  <c r="V326" i="21"/>
  <c r="R326" i="21"/>
  <c r="N326" i="21"/>
  <c r="J326" i="21"/>
  <c r="F326" i="21"/>
  <c r="B326" i="21"/>
  <c r="U326" i="21"/>
  <c r="M326" i="21"/>
  <c r="E326" i="21"/>
  <c r="Y326" i="21"/>
  <c r="I326" i="21"/>
  <c r="T326" i="21"/>
  <c r="L326" i="21"/>
  <c r="D326" i="21"/>
  <c r="Q326" i="21"/>
  <c r="H326" i="21"/>
  <c r="X326" i="21"/>
  <c r="P326" i="21"/>
  <c r="W291" i="21"/>
  <c r="S291" i="21"/>
  <c r="O291" i="21"/>
  <c r="K291" i="21"/>
  <c r="G291" i="21"/>
  <c r="C291" i="21"/>
  <c r="V291" i="21"/>
  <c r="R291" i="21"/>
  <c r="N291" i="21"/>
  <c r="J291" i="21"/>
  <c r="F291" i="21"/>
  <c r="B291" i="21"/>
  <c r="U291" i="21"/>
  <c r="M291" i="21"/>
  <c r="E291" i="21"/>
  <c r="Q291" i="21"/>
  <c r="T291" i="21"/>
  <c r="L291" i="21"/>
  <c r="D291" i="21"/>
  <c r="Y291" i="21"/>
  <c r="I291" i="21"/>
  <c r="P291" i="21"/>
  <c r="X291" i="21"/>
  <c r="H291" i="21"/>
  <c r="W429" i="28"/>
  <c r="S429" i="28"/>
  <c r="O429" i="28"/>
  <c r="K429" i="28"/>
  <c r="G429" i="28"/>
  <c r="C429" i="28"/>
  <c r="V429" i="28"/>
  <c r="R429" i="28"/>
  <c r="N429" i="28"/>
  <c r="J429" i="28"/>
  <c r="F429" i="28"/>
  <c r="B429" i="28"/>
  <c r="Y429" i="28"/>
  <c r="Q429" i="28"/>
  <c r="I429" i="28"/>
  <c r="X429" i="28"/>
  <c r="P429" i="28"/>
  <c r="H429" i="28"/>
  <c r="M429" i="28"/>
  <c r="U429" i="28"/>
  <c r="D429" i="28"/>
  <c r="L429" i="28"/>
  <c r="E429" i="28"/>
  <c r="T429" i="28"/>
  <c r="W429" i="21"/>
  <c r="S429" i="21"/>
  <c r="O429" i="21"/>
  <c r="K429" i="21"/>
  <c r="G429" i="21"/>
  <c r="C429" i="21"/>
  <c r="V429" i="21"/>
  <c r="R429" i="21"/>
  <c r="N429" i="21"/>
  <c r="J429" i="21"/>
  <c r="F429" i="21"/>
  <c r="B429" i="21"/>
  <c r="U429" i="21"/>
  <c r="M429" i="21"/>
  <c r="E429" i="21"/>
  <c r="Q429" i="21"/>
  <c r="P429" i="21"/>
  <c r="T429" i="21"/>
  <c r="L429" i="21"/>
  <c r="D429" i="21"/>
  <c r="Y429" i="21"/>
  <c r="I429" i="21"/>
  <c r="X429" i="21"/>
  <c r="H429" i="21"/>
  <c r="W327" i="28"/>
  <c r="S327" i="28"/>
  <c r="O327" i="28"/>
  <c r="K327" i="28"/>
  <c r="G327" i="28"/>
  <c r="C327" i="28"/>
  <c r="V327" i="28"/>
  <c r="R327" i="28"/>
  <c r="N327" i="28"/>
  <c r="J327" i="28"/>
  <c r="F327" i="28"/>
  <c r="B327" i="28"/>
  <c r="U327" i="28"/>
  <c r="M327" i="28"/>
  <c r="E327" i="28"/>
  <c r="Y327" i="28"/>
  <c r="I327" i="28"/>
  <c r="X327" i="28"/>
  <c r="H327" i="28"/>
  <c r="T327" i="28"/>
  <c r="L327" i="28"/>
  <c r="D327" i="28"/>
  <c r="Q327" i="28"/>
  <c r="P327"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430" i="21"/>
  <c r="A396" i="21"/>
  <c r="A362" i="21"/>
  <c r="A327" i="21"/>
  <c r="A362" i="28"/>
  <c r="A396" i="28"/>
  <c r="A430" i="28"/>
  <c r="W327" i="21" l="1"/>
  <c r="S327" i="21"/>
  <c r="O327" i="21"/>
  <c r="K327" i="21"/>
  <c r="G327" i="21"/>
  <c r="C327" i="21"/>
  <c r="V327" i="21"/>
  <c r="R327" i="21"/>
  <c r="N327" i="21"/>
  <c r="J327" i="21"/>
  <c r="F327" i="21"/>
  <c r="B327" i="21"/>
  <c r="U327" i="21"/>
  <c r="M327" i="21"/>
  <c r="E327" i="21"/>
  <c r="Y327" i="21"/>
  <c r="Q327" i="21"/>
  <c r="T327" i="21"/>
  <c r="L327" i="21"/>
  <c r="D327" i="21"/>
  <c r="I327" i="21"/>
  <c r="H327" i="21"/>
  <c r="X327" i="21"/>
  <c r="P327" i="21"/>
  <c r="W430" i="28"/>
  <c r="S430" i="28"/>
  <c r="O430" i="28"/>
  <c r="K430" i="28"/>
  <c r="G430" i="28"/>
  <c r="C430" i="28"/>
  <c r="V430" i="28"/>
  <c r="R430" i="28"/>
  <c r="N430" i="28"/>
  <c r="J430" i="28"/>
  <c r="F430" i="28"/>
  <c r="B430" i="28"/>
  <c r="Y430" i="28"/>
  <c r="Q430" i="28"/>
  <c r="I430" i="28"/>
  <c r="X430" i="28"/>
  <c r="P430" i="28"/>
  <c r="H430" i="28"/>
  <c r="U430" i="28"/>
  <c r="E430" i="28"/>
  <c r="L430" i="28"/>
  <c r="T430" i="28"/>
  <c r="D430" i="28"/>
  <c r="M430"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396" i="28"/>
  <c r="S396" i="28"/>
  <c r="O396" i="28"/>
  <c r="K396" i="28"/>
  <c r="G396" i="28"/>
  <c r="C396" i="28"/>
  <c r="V396" i="28"/>
  <c r="R396" i="28"/>
  <c r="N396" i="28"/>
  <c r="J396" i="28"/>
  <c r="F396" i="28"/>
  <c r="B396" i="28"/>
  <c r="U396" i="28"/>
  <c r="M396" i="28"/>
  <c r="E396" i="28"/>
  <c r="Y396" i="28"/>
  <c r="I396" i="28"/>
  <c r="X396" i="28"/>
  <c r="H396" i="28"/>
  <c r="T396" i="28"/>
  <c r="L396" i="28"/>
  <c r="D396" i="28"/>
  <c r="Q396" i="28"/>
  <c r="P396" i="28"/>
  <c r="W396" i="21"/>
  <c r="S396" i="21"/>
  <c r="O396" i="21"/>
  <c r="K396" i="21"/>
  <c r="G396" i="21"/>
  <c r="C396" i="21"/>
  <c r="V396" i="21"/>
  <c r="R396" i="21"/>
  <c r="N396" i="21"/>
  <c r="J396" i="21"/>
  <c r="F396" i="21"/>
  <c r="B396" i="21"/>
  <c r="U396" i="21"/>
  <c r="M396" i="21"/>
  <c r="E396" i="21"/>
  <c r="Q396" i="21"/>
  <c r="P396" i="21"/>
  <c r="T396" i="21"/>
  <c r="L396" i="21"/>
  <c r="D396" i="21"/>
  <c r="Y396" i="21"/>
  <c r="I396" i="21"/>
  <c r="X396" i="21"/>
  <c r="H396" i="21"/>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430" i="21"/>
  <c r="S430" i="21"/>
  <c r="O430" i="21"/>
  <c r="K430" i="21"/>
  <c r="G430" i="21"/>
  <c r="C430" i="21"/>
  <c r="V430" i="21"/>
  <c r="R430" i="21"/>
  <c r="N430" i="21"/>
  <c r="J430" i="21"/>
  <c r="F430" i="21"/>
  <c r="B430" i="21"/>
  <c r="U430" i="21"/>
  <c r="M430" i="21"/>
  <c r="E430" i="21"/>
  <c r="Y430" i="21"/>
  <c r="I430" i="21"/>
  <c r="X430" i="21"/>
  <c r="H430" i="21"/>
  <c r="T430" i="21"/>
  <c r="L430" i="21"/>
  <c r="D430" i="21"/>
  <c r="Q430" i="21"/>
  <c r="P430" i="21"/>
  <c r="A397" i="21"/>
  <c r="A431" i="21"/>
  <c r="A397" i="28"/>
  <c r="A431" i="28"/>
  <c r="W431" i="28" l="1"/>
  <c r="S431" i="28"/>
  <c r="O431" i="28"/>
  <c r="K431" i="28"/>
  <c r="G431" i="28"/>
  <c r="C431" i="28"/>
  <c r="V431" i="28"/>
  <c r="R431" i="28"/>
  <c r="N431" i="28"/>
  <c r="J431" i="28"/>
  <c r="F431" i="28"/>
  <c r="B431" i="28"/>
  <c r="Y431" i="28"/>
  <c r="Q431" i="28"/>
  <c r="I431" i="28"/>
  <c r="X431" i="28"/>
  <c r="P431" i="28"/>
  <c r="H431" i="28"/>
  <c r="M431" i="28"/>
  <c r="U431" i="28"/>
  <c r="E431" i="28"/>
  <c r="T431" i="28"/>
  <c r="L431" i="28"/>
  <c r="D431" i="28"/>
  <c r="W397" i="28"/>
  <c r="S397" i="28"/>
  <c r="O397" i="28"/>
  <c r="K397" i="28"/>
  <c r="G397" i="28"/>
  <c r="C397" i="28"/>
  <c r="V397" i="28"/>
  <c r="R397" i="28"/>
  <c r="N397" i="28"/>
  <c r="J397" i="28"/>
  <c r="F397" i="28"/>
  <c r="B397" i="28"/>
  <c r="U397" i="28"/>
  <c r="M397" i="28"/>
  <c r="E397" i="28"/>
  <c r="Y397" i="28"/>
  <c r="I397" i="28"/>
  <c r="P397" i="28"/>
  <c r="T397" i="28"/>
  <c r="L397" i="28"/>
  <c r="D397" i="28"/>
  <c r="Q397" i="28"/>
  <c r="X397" i="28"/>
  <c r="H397" i="28"/>
  <c r="W431" i="21"/>
  <c r="S431" i="21"/>
  <c r="O431" i="21"/>
  <c r="K431" i="21"/>
  <c r="G431" i="21"/>
  <c r="C431" i="21"/>
  <c r="V431" i="21"/>
  <c r="R431" i="21"/>
  <c r="N431" i="21"/>
  <c r="J431" i="21"/>
  <c r="F431" i="21"/>
  <c r="B431" i="21"/>
  <c r="U431" i="21"/>
  <c r="M431" i="21"/>
  <c r="E431" i="21"/>
  <c r="Q431" i="21"/>
  <c r="P431" i="21"/>
  <c r="T431" i="21"/>
  <c r="L431" i="21"/>
  <c r="D431" i="21"/>
  <c r="Y431" i="21"/>
  <c r="I431" i="21"/>
  <c r="X431" i="21"/>
  <c r="H431" i="21"/>
  <c r="W397" i="21"/>
  <c r="S397" i="21"/>
  <c r="O397" i="21"/>
  <c r="K397" i="21"/>
  <c r="G397" i="21"/>
  <c r="C397" i="21"/>
  <c r="V397" i="21"/>
  <c r="R397" i="21"/>
  <c r="N397" i="21"/>
  <c r="J397" i="21"/>
  <c r="F397" i="21"/>
  <c r="B397" i="21"/>
  <c r="U397" i="21"/>
  <c r="M397" i="21"/>
  <c r="E397" i="21"/>
  <c r="Y397" i="21"/>
  <c r="I397" i="21"/>
  <c r="X397" i="21"/>
  <c r="H397" i="21"/>
  <c r="T397" i="21"/>
  <c r="L397" i="21"/>
  <c r="D397" i="21"/>
  <c r="Q397" i="21"/>
  <c r="P397" i="21"/>
  <c r="A432" i="21"/>
  <c r="A432" i="28"/>
  <c r="W432" i="21" l="1"/>
  <c r="S432" i="21"/>
  <c r="O432" i="21"/>
  <c r="K432" i="21"/>
  <c r="G432" i="21"/>
  <c r="C432" i="21"/>
  <c r="V432" i="21"/>
  <c r="R432" i="21"/>
  <c r="N432" i="21"/>
  <c r="J432" i="21"/>
  <c r="F432" i="21"/>
  <c r="B432" i="21"/>
  <c r="U432" i="21"/>
  <c r="M432" i="21"/>
  <c r="E432" i="21"/>
  <c r="Y432" i="21"/>
  <c r="I432" i="21"/>
  <c r="X432" i="21"/>
  <c r="H432" i="21"/>
  <c r="T432" i="21"/>
  <c r="L432" i="21"/>
  <c r="D432" i="21"/>
  <c r="Q432" i="21"/>
  <c r="P432" i="21"/>
  <c r="W432" i="28"/>
  <c r="S432" i="28"/>
  <c r="O432" i="28"/>
  <c r="K432" i="28"/>
  <c r="G432" i="28"/>
  <c r="C432" i="28"/>
  <c r="V432" i="28"/>
  <c r="R432" i="28"/>
  <c r="N432" i="28"/>
  <c r="J432" i="28"/>
  <c r="F432" i="28"/>
  <c r="B432" i="28"/>
  <c r="Y432" i="28"/>
  <c r="Q432" i="28"/>
  <c r="I432" i="28"/>
  <c r="X432" i="28"/>
  <c r="P432" i="28"/>
  <c r="H432" i="28"/>
  <c r="U432" i="28"/>
  <c r="E432" i="28"/>
  <c r="T432" i="28"/>
  <c r="D432" i="28"/>
  <c r="M432" i="28"/>
  <c r="L432" i="28"/>
</calcChain>
</file>

<file path=xl/sharedStrings.xml><?xml version="1.0" encoding="utf-8"?>
<sst xmlns="http://schemas.openxmlformats.org/spreadsheetml/2006/main" count="1052" uniqueCount="174">
  <si>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</si>
  <si>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</si>
  <si>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</si>
  <si>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</si>
  <si>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</si>
  <si>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</si>
  <si>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</si>
  <si>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</si>
  <si>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</si>
  <si>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</si>
  <si>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</si>
  <si>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</si>
  <si>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</si>
  <si>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</si>
  <si>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</si>
  <si>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</si>
  <si>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</si>
  <si>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</si>
  <si>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</si>
  <si>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</si>
  <si>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</si>
  <si>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</si>
  <si>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</si>
  <si>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</si>
  <si>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</si>
  <si>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</si>
  <si>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</si>
  <si>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</si>
  <si>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</si>
  <si>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</si>
  <si>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</si>
  <si>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</si>
  <si>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</si>
  <si>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</si>
  <si>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</si>
  <si>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</si>
  <si>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</si>
  <si>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</si>
  <si>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</si>
  <si>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</si>
  <si>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</si>
  <si>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</si>
  <si>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</si>
  <si>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</si>
  <si>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</si>
  <si>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</si>
  <si>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</si>
  <si>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</si>
  <si>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</si>
  <si>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</si>
  <si>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</si>
  <si>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</si>
  <si>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</si>
  <si>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</si>
  <si>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</si>
  <si>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</si>
  <si>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</si>
  <si>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</si>
  <si>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</si>
  <si>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</si>
  <si>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</si>
  <si>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</si>
  <si>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</si>
  <si>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</si>
  <si>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</si>
  <si>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</si>
  <si>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</si>
  <si>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</si>
  <si>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</si>
  <si>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</si>
  <si>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</si>
  <si>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</si>
  <si>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</si>
  <si>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</si>
  <si>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</si>
  <si>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</si>
  <si>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</si>
  <si>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</si>
  <si>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</si>
  <si>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</si>
  <si>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</si>
  <si>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</si>
  <si>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</si>
  <si>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</si>
  <si>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</si>
  <si>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</si>
  <si>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</si>
  <si>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</si>
  <si>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</si>
  <si>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</si>
  <si>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</si>
  <si>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</si>
  <si>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</si>
  <si>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</si>
  <si>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</si>
  <si>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</si>
  <si>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</si>
  <si>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</si>
  <si>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</si>
  <si>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</si>
  <si>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</si>
  <si>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</si>
  <si>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</si>
  <si>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</si>
  <si>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</si>
  <si>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</si>
  <si>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</si>
  <si>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</si>
  <si>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</si>
  <si>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</si>
  <si>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</si>
  <si>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</si>
  <si>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</si>
  <si>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</si>
  <si>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</si>
  <si>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</si>
  <si>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</si>
  <si>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</si>
  <si>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</si>
  <si>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</si>
  <si>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</si>
  <si>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</si>
  <si>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</si>
  <si>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</si>
  <si>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</si>
  <si>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</si>
  <si>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</si>
  <si>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</si>
  <si>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</si>
  <si>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</si>
  <si>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</si>
  <si>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</si>
  <si>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</si>
  <si>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</si>
  <si>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</si>
  <si>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</si>
  <si>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</si>
  <si>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</si>
  <si>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</si>
  <si>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</si>
  <si>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 xml:space="preserve">Постановление Правления ГКЦ РС(Я) № 251 от 28 декабря 2019 г. </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</si>
  <si>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марте 2020г.</t>
  </si>
  <si>
    <t>март 2020 года</t>
  </si>
  <si>
    <t>01.03.2020</t>
  </si>
  <si>
    <t>02.03.2020</t>
  </si>
  <si>
    <t>03.03.2020</t>
  </si>
  <si>
    <t>04.03.2020</t>
  </si>
  <si>
    <t>05.03.2020</t>
  </si>
  <si>
    <t>06.03.2020</t>
  </si>
  <si>
    <t>07.03.2020</t>
  </si>
  <si>
    <t>08.03.2020</t>
  </si>
  <si>
    <t>09.03.2020</t>
  </si>
  <si>
    <t>10.03.2020</t>
  </si>
  <si>
    <t>11.03.2020</t>
  </si>
  <si>
    <t>12.03.2020</t>
  </si>
  <si>
    <t>13.03.2020</t>
  </si>
  <si>
    <t>14.03.2020</t>
  </si>
  <si>
    <t>15.03.2020</t>
  </si>
  <si>
    <t>16.03.2020</t>
  </si>
  <si>
    <t>17.03.2020</t>
  </si>
  <si>
    <t>18.03.2020</t>
  </si>
  <si>
    <t>19.03.2020</t>
  </si>
  <si>
    <t>20.03.2020</t>
  </si>
  <si>
    <t>21.03.2020</t>
  </si>
  <si>
    <t>22.03.2020</t>
  </si>
  <si>
    <t>23.03.2020</t>
  </si>
  <si>
    <t>24.03.2020</t>
  </si>
  <si>
    <t>25.03.2020</t>
  </si>
  <si>
    <t>26.03.2020</t>
  </si>
  <si>
    <t>27.03.2020</t>
  </si>
  <si>
    <t>28.03.2020</t>
  </si>
  <si>
    <t>29.03.2020</t>
  </si>
  <si>
    <t>30.03.2020</t>
  </si>
  <si>
    <t>31.03.2020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</si>
</sst>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7">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2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4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4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0"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7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7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8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9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20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1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21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21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067" name="Object 43" hidden="1">
              <a:extLst>
                <a:ext uri="{63B3BB69-23CF-44E3-9099-C40C66FF867C}">
                  <a14:compatExt spid="_x0000_s10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068" name="Object 44" hidden="1">
              <a:extLst>
                <a:ext uri="{63B3BB69-23CF-44E3-9099-C40C66FF867C}">
                  <a14:compatExt spid="_x0000_s106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069" name="Object 45" hidden="1">
              <a:extLst>
                <a:ext uri="{63B3BB69-23CF-44E3-9099-C40C66FF867C}">
                  <a14:compatExt spid="_x0000_s106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070" name="Object 46" hidden="1">
              <a:extLst>
                <a:ext uri="{63B3BB69-23CF-44E3-9099-C40C66FF867C}">
                  <a14:compatExt spid="_x0000_s107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219"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220"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221"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222"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071" name="Object 47" hidden="1">
              <a:extLst>
                <a:ext uri="{63B3BB69-23CF-44E3-9099-C40C66FF867C}">
                  <a14:compatExt spid="_x0000_s107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072" name="Object 48" hidden="1">
              <a:extLst>
                <a:ext uri="{63B3BB69-23CF-44E3-9099-C40C66FF867C}">
                  <a14:compatExt spid="_x0000_s10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073" name="Object 49" hidden="1">
              <a:extLst>
                <a:ext uri="{63B3BB69-23CF-44E3-9099-C40C66FF867C}">
                  <a14:compatExt spid="_x0000_s10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074" name="Object 50" hidden="1">
              <a:extLst>
                <a:ext uri="{63B3BB69-23CF-44E3-9099-C40C66FF867C}">
                  <a14:compatExt spid="_x0000_s10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075" name="Object 51" hidden="1">
              <a:extLst>
                <a:ext uri="{63B3BB69-23CF-44E3-9099-C40C66FF867C}">
                  <a14:compatExt spid="_x0000_s10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076" name="Object 52" hidden="1">
              <a:extLst>
                <a:ext uri="{63B3BB69-23CF-44E3-9099-C40C66FF867C}">
                  <a14:compatExt spid="_x0000_s107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077" name="Object 53" hidden="1">
              <a:extLst>
                <a:ext uri="{63B3BB69-23CF-44E3-9099-C40C66FF867C}">
                  <a14:compatExt spid="_x0000_s107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078" name="Object 54" hidden="1">
              <a:extLst>
                <a:ext uri="{63B3BB69-23CF-44E3-9099-C40C66FF867C}">
                  <a14:compatExt spid="_x0000_s107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079" name="Object 55" hidden="1">
              <a:extLst>
                <a:ext uri="{63B3BB69-23CF-44E3-9099-C40C66FF867C}">
                  <a14:compatExt spid="_x0000_s107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080" name="Object 56" hidden="1">
              <a:extLst>
                <a:ext uri="{63B3BB69-23CF-44E3-9099-C40C66FF867C}">
                  <a14:compatExt spid="_x0000_s108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97" t="s">
        <v>141</v>
      </c>
      <c r="B1" s="97"/>
      <c r="C1" s="97"/>
      <c r="D1" s="97"/>
      <c r="E1" s="97"/>
      <c r="F1" s="97"/>
    </row>
    <row r="2" spans="1:8" s="1" customFormat="1" ht="21.75" customHeight="1" x14ac:dyDescent="0.25">
      <c r="A2" s="98" t="s">
        <v>30</v>
      </c>
      <c r="B2" s="98"/>
      <c r="C2" s="98"/>
      <c r="D2" s="98"/>
      <c r="E2" s="98"/>
      <c r="F2" s="98"/>
      <c r="G2" s="1" t="s">
        <v>41</v>
      </c>
    </row>
    <row r="3" spans="1:8" ht="18" customHeight="1" x14ac:dyDescent="0.25">
      <c r="A3" s="99" t="s">
        <v>31</v>
      </c>
      <c r="B3" s="99"/>
      <c r="C3" s="99"/>
      <c r="D3" s="99"/>
      <c r="E3" s="99"/>
      <c r="F3" s="99"/>
    </row>
    <row r="4" spans="1:8" ht="34.5" customHeight="1" x14ac:dyDescent="0.25">
      <c r="A4" s="104" t="s">
        <v>48</v>
      </c>
      <c r="B4" s="104"/>
      <c r="C4" s="104"/>
      <c r="D4" s="104"/>
      <c r="E4" s="104"/>
      <c r="F4" s="104"/>
    </row>
    <row r="5" spans="1:8" x14ac:dyDescent="0.25">
      <c r="A5" s="108"/>
      <c r="B5" s="108"/>
      <c r="C5" s="109" t="s">
        <v>29</v>
      </c>
      <c r="D5" s="110"/>
      <c r="E5" s="110"/>
      <c r="F5" s="111"/>
    </row>
    <row r="6" spans="1:8" x14ac:dyDescent="0.25">
      <c r="A6" s="108"/>
      <c r="B6" s="108"/>
      <c r="C6" s="3" t="s">
        <v>0</v>
      </c>
      <c r="D6" s="3" t="s">
        <v>1</v>
      </c>
      <c r="E6" s="3" t="s">
        <v>2</v>
      </c>
      <c r="F6" s="3" t="s">
        <v>3</v>
      </c>
    </row>
    <row r="7" spans="1:8" s="6" customFormat="1" x14ac:dyDescent="0.25">
      <c r="A7" s="105" t="s">
        <v>47</v>
      </c>
      <c r="B7" s="106"/>
      <c r="C7" s="4">
        <f>$F$12+'СЕТ СН'!F5+СВЦЭМ!$D$10+'СЕТ СН'!F8-'СЕТ СН'!F$15</f>
        <v>4143.45687223</v>
      </c>
      <c r="D7" s="4">
        <f>$F$12+'СЕТ СН'!G5+СВЦЭМ!$D$10+'СЕТ СН'!G8-'СЕТ СН'!G$15</f>
        <v>4213.45687223</v>
      </c>
      <c r="E7" s="4">
        <f>$F$12+'СЕТ СН'!H5+СВЦЭМ!$D$10+'СЕТ СН'!H8-'СЕТ СН'!H$15</f>
        <v>4273.45687223</v>
      </c>
      <c r="F7" s="4">
        <f>$F$12+'СЕТ СН'!I5+СВЦЭМ!$D$10+'СЕТ СН'!I8-'СЕТ СН'!I$15</f>
        <v>4343.45687223</v>
      </c>
      <c r="G7" s="5"/>
    </row>
    <row r="8" spans="1:8" x14ac:dyDescent="0.25">
      <c r="F8" s="8"/>
    </row>
    <row r="9" spans="1:8" ht="45.75" customHeight="1" x14ac:dyDescent="0.25">
      <c r="A9" s="112" t="s">
        <v>49</v>
      </c>
      <c r="B9" s="112"/>
      <c r="C9" s="112"/>
      <c r="D9" s="112"/>
      <c r="E9" s="112"/>
      <c r="F9" s="112"/>
    </row>
    <row r="10" spans="1:8" x14ac:dyDescent="0.25">
      <c r="B10" s="2"/>
      <c r="H10" s="2" t="s">
        <v>41</v>
      </c>
    </row>
    <row r="11" spans="1:8" ht="31.5" x14ac:dyDescent="0.25">
      <c r="A11" s="9"/>
      <c r="B11" s="107" t="s">
        <v>5</v>
      </c>
      <c r="C11" s="107"/>
      <c r="D11" s="107"/>
      <c r="E11" s="10" t="s">
        <v>4</v>
      </c>
      <c r="F11" s="11" t="s">
        <v>12</v>
      </c>
      <c r="G11" s="2" t="s">
        <v>41</v>
      </c>
    </row>
    <row r="12" spans="1:8" ht="31.5" x14ac:dyDescent="0.25">
      <c r="A12" s="12">
        <v>1</v>
      </c>
      <c r="B12" s="100" t="s">
        <v>50</v>
      </c>
      <c r="C12" s="100"/>
      <c r="D12" s="100"/>
      <c r="E12" s="13" t="s">
        <v>22</v>
      </c>
      <c r="F12" s="11">
        <f>ROUND(F13+F14*F15,8)+F34</f>
        <v>1620.69576177</v>
      </c>
      <c r="H12" s="2" t="s">
        <v>41</v>
      </c>
    </row>
    <row r="13" spans="1:8" ht="31.5" x14ac:dyDescent="0.25">
      <c r="A13" s="12">
        <v>2</v>
      </c>
      <c r="B13" s="100" t="s">
        <v>51</v>
      </c>
      <c r="C13" s="100"/>
      <c r="D13" s="100"/>
      <c r="E13" s="13" t="s">
        <v>22</v>
      </c>
      <c r="F13" s="11">
        <f>СВЦЭМ!$D$11</f>
        <v>803.20257994999997</v>
      </c>
    </row>
    <row r="14" spans="1:8" ht="36" customHeight="1" x14ac:dyDescent="0.25">
      <c r="A14" s="12">
        <v>3</v>
      </c>
      <c r="B14" s="100" t="s">
        <v>52</v>
      </c>
      <c r="C14" s="100"/>
      <c r="D14" s="100"/>
      <c r="E14" s="13" t="s">
        <v>23</v>
      </c>
      <c r="F14" s="11">
        <f>СВЦЭМ!$D$12</f>
        <v>603552.18846323201</v>
      </c>
    </row>
    <row r="15" spans="1:8" ht="30.75" customHeight="1" x14ac:dyDescent="0.25">
      <c r="A15" s="12">
        <v>4</v>
      </c>
      <c r="B15" s="100" t="s">
        <v>53</v>
      </c>
      <c r="C15" s="100" t="s">
        <v>24</v>
      </c>
      <c r="D15" s="100" t="s">
        <v>24</v>
      </c>
      <c r="E15" s="14" t="s">
        <v>54</v>
      </c>
      <c r="F15" s="15">
        <f>ROUND(IF(F25-(F26+F33)&lt;=0,0,MAX(0,(F16-(F17+F24))/(F25-(F26+F33)))),11)</f>
        <v>1.3544697499999999E-3</v>
      </c>
    </row>
    <row r="16" spans="1:8" ht="36" customHeight="1" x14ac:dyDescent="0.25">
      <c r="A16" s="12">
        <v>5</v>
      </c>
      <c r="B16" s="100" t="s">
        <v>55</v>
      </c>
      <c r="C16" s="100" t="s">
        <v>25</v>
      </c>
      <c r="D16" s="100" t="s">
        <v>6</v>
      </c>
      <c r="E16" s="13" t="s">
        <v>6</v>
      </c>
      <c r="F16" s="16">
        <f>СВЦЭМ!$D$21</f>
        <v>27.251999999999999</v>
      </c>
    </row>
    <row r="17" spans="1:6" ht="33" customHeight="1" x14ac:dyDescent="0.25">
      <c r="A17" s="12">
        <v>6</v>
      </c>
      <c r="B17" s="100" t="s">
        <v>56</v>
      </c>
      <c r="C17" s="100" t="s">
        <v>25</v>
      </c>
      <c r="D17" s="100" t="s">
        <v>6</v>
      </c>
      <c r="E17" s="13" t="s">
        <v>6</v>
      </c>
      <c r="F17" s="16">
        <f>SUM(F19:F23)</f>
        <v>27.117000000000001</v>
      </c>
    </row>
    <row r="18" spans="1:6" ht="13.5" customHeight="1" x14ac:dyDescent="0.25">
      <c r="A18" s="12"/>
      <c r="B18" s="101" t="s">
        <v>57</v>
      </c>
      <c r="C18" s="102"/>
      <c r="D18" s="102"/>
      <c r="E18" s="102"/>
      <c r="F18" s="103"/>
    </row>
    <row r="19" spans="1:6" x14ac:dyDescent="0.25">
      <c r="A19" s="12">
        <v>6.1</v>
      </c>
      <c r="B19" s="100" t="s">
        <v>58</v>
      </c>
      <c r="C19" s="100"/>
      <c r="D19" s="100"/>
      <c r="E19" s="13" t="s">
        <v>6</v>
      </c>
      <c r="F19" s="16">
        <v>0</v>
      </c>
    </row>
    <row r="20" spans="1:6" x14ac:dyDescent="0.25">
      <c r="A20" s="12">
        <v>6.2</v>
      </c>
      <c r="B20" s="100" t="s">
        <v>59</v>
      </c>
      <c r="C20" s="100"/>
      <c r="D20" s="100"/>
      <c r="E20" s="13" t="s">
        <v>6</v>
      </c>
      <c r="F20" s="16">
        <v>0</v>
      </c>
    </row>
    <row r="21" spans="1:6" x14ac:dyDescent="0.25">
      <c r="A21" s="12">
        <v>6.3</v>
      </c>
      <c r="B21" s="100" t="s">
        <v>60</v>
      </c>
      <c r="C21" s="100"/>
      <c r="D21" s="100"/>
      <c r="E21" s="13" t="s">
        <v>6</v>
      </c>
      <c r="F21" s="16">
        <v>0</v>
      </c>
    </row>
    <row r="22" spans="1:6" x14ac:dyDescent="0.25">
      <c r="A22" s="12">
        <v>6.4</v>
      </c>
      <c r="B22" s="100" t="s">
        <v>61</v>
      </c>
      <c r="C22" s="100"/>
      <c r="D22" s="100"/>
      <c r="E22" s="13" t="s">
        <v>6</v>
      </c>
      <c r="F22" s="16">
        <v>0</v>
      </c>
    </row>
    <row r="23" spans="1:6" x14ac:dyDescent="0.25">
      <c r="A23" s="12">
        <v>6.5</v>
      </c>
      <c r="B23" s="100" t="s">
        <v>62</v>
      </c>
      <c r="C23" s="100"/>
      <c r="D23" s="100"/>
      <c r="E23" s="13" t="s">
        <v>6</v>
      </c>
      <c r="F23" s="16">
        <v>27.117000000000001</v>
      </c>
    </row>
    <row r="24" spans="1:6" ht="31.5" customHeight="1" x14ac:dyDescent="0.25">
      <c r="A24" s="12">
        <v>7</v>
      </c>
      <c r="B24" s="100" t="s">
        <v>26</v>
      </c>
      <c r="C24" s="100" t="s">
        <v>25</v>
      </c>
      <c r="D24" s="100" t="s">
        <v>6</v>
      </c>
      <c r="E24" s="13" t="s">
        <v>6</v>
      </c>
      <c r="F24" s="16">
        <v>0</v>
      </c>
    </row>
    <row r="25" spans="1:6" ht="30" customHeight="1" x14ac:dyDescent="0.25">
      <c r="A25" s="12">
        <v>8</v>
      </c>
      <c r="B25" s="100" t="s">
        <v>63</v>
      </c>
      <c r="C25" s="100" t="s">
        <v>27</v>
      </c>
      <c r="D25" s="100" t="s">
        <v>28</v>
      </c>
      <c r="E25" s="13" t="s">
        <v>64</v>
      </c>
      <c r="F25" s="16">
        <f>СВЦЭМ!$D$20</f>
        <v>20106.370999999999</v>
      </c>
    </row>
    <row r="26" spans="1:6" ht="30.75" customHeight="1" x14ac:dyDescent="0.25">
      <c r="A26" s="12">
        <v>9</v>
      </c>
      <c r="B26" s="100" t="s">
        <v>65</v>
      </c>
      <c r="C26" s="100" t="s">
        <v>27</v>
      </c>
      <c r="D26" s="100" t="s">
        <v>28</v>
      </c>
      <c r="E26" s="13" t="s">
        <v>64</v>
      </c>
      <c r="F26" s="16">
        <f>SUM(F28:F32)</f>
        <v>20006.700999999997</v>
      </c>
    </row>
    <row r="27" spans="1:6" x14ac:dyDescent="0.25">
      <c r="A27" s="12"/>
      <c r="B27" s="101" t="s">
        <v>57</v>
      </c>
      <c r="C27" s="102"/>
      <c r="D27" s="102"/>
      <c r="E27" s="102"/>
      <c r="F27" s="103"/>
    </row>
    <row r="28" spans="1:6" x14ac:dyDescent="0.25">
      <c r="A28" s="12">
        <v>9.1</v>
      </c>
      <c r="B28" s="100" t="s">
        <v>58</v>
      </c>
      <c r="C28" s="100"/>
      <c r="D28" s="100"/>
      <c r="E28" s="13" t="s">
        <v>64</v>
      </c>
      <c r="F28" s="16">
        <v>0</v>
      </c>
    </row>
    <row r="29" spans="1:6" x14ac:dyDescent="0.25">
      <c r="A29" s="12">
        <v>9.1999999999999993</v>
      </c>
      <c r="B29" s="100" t="s">
        <v>59</v>
      </c>
      <c r="C29" s="100"/>
      <c r="D29" s="100"/>
      <c r="E29" s="13" t="s">
        <v>64</v>
      </c>
      <c r="F29" s="86">
        <v>0</v>
      </c>
    </row>
    <row r="30" spans="1:6" x14ac:dyDescent="0.25">
      <c r="A30" s="12">
        <v>9.3000000000000007</v>
      </c>
      <c r="B30" s="100" t="s">
        <v>60</v>
      </c>
      <c r="C30" s="100"/>
      <c r="D30" s="100"/>
      <c r="E30" s="13" t="s">
        <v>64</v>
      </c>
      <c r="F30" s="16">
        <v>0</v>
      </c>
    </row>
    <row r="31" spans="1:6" x14ac:dyDescent="0.25">
      <c r="A31" s="12">
        <v>9.4</v>
      </c>
      <c r="B31" s="100" t="s">
        <v>61</v>
      </c>
      <c r="C31" s="100"/>
      <c r="D31" s="100"/>
      <c r="E31" s="13" t="s">
        <v>64</v>
      </c>
      <c r="F31" s="16">
        <v>0</v>
      </c>
    </row>
    <row r="32" spans="1:6" x14ac:dyDescent="0.25">
      <c r="A32" s="12">
        <v>9.5</v>
      </c>
      <c r="B32" s="100" t="s">
        <v>62</v>
      </c>
      <c r="C32" s="100"/>
      <c r="D32" s="100"/>
      <c r="E32" s="13" t="s">
        <v>64</v>
      </c>
      <c r="F32" s="86">
        <v>20006.700999999997</v>
      </c>
    </row>
    <row r="33" spans="1:6" ht="34.5" customHeight="1" x14ac:dyDescent="0.25">
      <c r="A33" s="12">
        <v>10</v>
      </c>
      <c r="B33" s="100" t="s">
        <v>66</v>
      </c>
      <c r="C33" s="100" t="s">
        <v>27</v>
      </c>
      <c r="D33" s="100" t="s">
        <v>28</v>
      </c>
      <c r="E33" s="13" t="s">
        <v>64</v>
      </c>
      <c r="F33" s="16">
        <v>0</v>
      </c>
    </row>
    <row r="34" spans="1:6" ht="42" customHeight="1" x14ac:dyDescent="0.25">
      <c r="A34" s="12">
        <v>11</v>
      </c>
      <c r="B34" s="100" t="s">
        <v>67</v>
      </c>
      <c r="C34" s="100"/>
      <c r="D34" s="100" t="s">
        <v>22</v>
      </c>
      <c r="E34" s="17" t="s">
        <v>22</v>
      </c>
      <c r="F34" s="11">
        <v>0</v>
      </c>
    </row>
    <row r="36" spans="1:6" ht="15.75" customHeight="1" x14ac:dyDescent="0.25">
      <c r="A36" s="113" t="s">
        <v>68</v>
      </c>
      <c r="B36" s="113"/>
      <c r="C36" s="113"/>
      <c r="D36" s="113"/>
      <c r="E36" s="113"/>
      <c r="F36" s="113"/>
    </row>
    <row r="37" spans="1:6" x14ac:dyDescent="0.25">
      <c r="A37" s="113"/>
      <c r="B37" s="113"/>
      <c r="C37" s="113"/>
      <c r="D37" s="113"/>
      <c r="E37" s="113"/>
      <c r="F37" s="113"/>
    </row>
    <row r="38" spans="1:6" x14ac:dyDescent="0.25">
      <c r="A38" s="113"/>
      <c r="B38" s="113"/>
      <c r="C38" s="113"/>
      <c r="D38" s="113"/>
      <c r="E38" s="113"/>
      <c r="F38" s="113"/>
    </row>
    <row r="39" spans="1:6" x14ac:dyDescent="0.25">
      <c r="A39" s="113"/>
      <c r="B39" s="113"/>
      <c r="C39" s="113"/>
      <c r="D39" s="113"/>
      <c r="E39" s="113"/>
      <c r="F39" s="113"/>
    </row>
    <row r="40" spans="1:6" x14ac:dyDescent="0.25">
      <c r="A40" s="113"/>
      <c r="B40" s="113"/>
      <c r="C40" s="113"/>
      <c r="D40" s="113"/>
      <c r="E40" s="113"/>
      <c r="F40" s="113"/>
    </row>
    <row r="41" spans="1:6" x14ac:dyDescent="0.25">
      <c r="A41" s="113"/>
      <c r="B41" s="113"/>
      <c r="C41" s="113"/>
      <c r="D41" s="113"/>
      <c r="E41" s="113"/>
      <c r="F41" s="113"/>
    </row>
  </sheetData>
  <sheetProtection algorithmName="SHA-512" hashValue="ZXY6P4N6fcOR1wHOXQ2s9xdObqSMuYXd3ZH4+1VJDQN9NxsNDvJTYo6+qlcK8BjsmgallU2HnaaNb5z9P5CNFg==" saltValue="7wMOtVVcd5hUBdRDeQUglQ==" spinCount="100000"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4"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марте 2020г.</v>
      </c>
      <c r="B1" s="114"/>
      <c r="C1" s="114"/>
      <c r="D1" s="114"/>
      <c r="E1" s="114"/>
      <c r="F1" s="18"/>
    </row>
    <row r="2" spans="1:6" x14ac:dyDescent="0.25">
      <c r="A2" s="19"/>
      <c r="B2" s="19"/>
      <c r="C2" s="19"/>
      <c r="D2" s="19"/>
      <c r="E2" s="19"/>
      <c r="F2" s="19"/>
    </row>
    <row r="3" spans="1:6" x14ac:dyDescent="0.25">
      <c r="A3" s="98" t="s">
        <v>13</v>
      </c>
      <c r="B3" s="98"/>
      <c r="C3" s="98"/>
      <c r="D3" s="98"/>
      <c r="E3" s="98"/>
      <c r="F3" s="20"/>
    </row>
    <row r="4" spans="1:6" x14ac:dyDescent="0.25">
      <c r="A4" s="99" t="s">
        <v>14</v>
      </c>
      <c r="B4" s="99"/>
      <c r="C4" s="99"/>
      <c r="D4" s="99"/>
      <c r="E4" s="99"/>
      <c r="F4" s="21"/>
    </row>
    <row r="5" spans="1:6" x14ac:dyDescent="0.25">
      <c r="A5" s="19"/>
      <c r="B5" s="19"/>
      <c r="C5" s="19"/>
      <c r="D5" s="19"/>
      <c r="E5" s="19"/>
      <c r="F5" s="19"/>
    </row>
    <row r="6" spans="1:6" x14ac:dyDescent="0.25">
      <c r="A6" s="22" t="s">
        <v>69</v>
      </c>
      <c r="B6" s="23"/>
    </row>
    <row r="7" spans="1:6" x14ac:dyDescent="0.25">
      <c r="A7" s="117" t="s">
        <v>70</v>
      </c>
      <c r="B7" s="115" t="s">
        <v>29</v>
      </c>
      <c r="C7" s="115"/>
      <c r="D7" s="115"/>
      <c r="E7" s="115"/>
      <c r="F7" s="24"/>
    </row>
    <row r="8" spans="1:6" x14ac:dyDescent="0.25">
      <c r="A8" s="118"/>
      <c r="B8" s="25" t="s">
        <v>0</v>
      </c>
      <c r="C8" s="25" t="s">
        <v>32</v>
      </c>
      <c r="D8" s="25" t="s">
        <v>33</v>
      </c>
      <c r="E8" s="25" t="s">
        <v>3</v>
      </c>
    </row>
    <row r="9" spans="1:6" x14ac:dyDescent="0.25">
      <c r="A9" s="26" t="s">
        <v>34</v>
      </c>
      <c r="B9" s="4">
        <f>СВЦЭМ!$D$14+'СЕТ СН'!F5+СВЦЭМ!$D$10+'СЕТ СН'!F8-'СЕТ СН'!F$16</f>
        <v>3375.4371122500002</v>
      </c>
      <c r="C9" s="4">
        <f>СВЦЭМ!$D$14+'СЕТ СН'!G5+СВЦЭМ!$D$10+'СЕТ СН'!G8-'СЕТ СН'!G$16</f>
        <v>3445.4371122500002</v>
      </c>
      <c r="D9" s="4">
        <f>СВЦЭМ!$D$14+'СЕТ СН'!H5+СВЦЭМ!$D$10+'СЕТ СН'!H8-'СЕТ СН'!H$16</f>
        <v>3505.4371122500002</v>
      </c>
      <c r="E9" s="4">
        <f>СВЦЭМ!$D$14+'СЕТ СН'!I5+СВЦЭМ!$D$10+'СЕТ СН'!I8-'СЕТ СН'!I$16</f>
        <v>3575.4371122500002</v>
      </c>
    </row>
    <row r="10" spans="1:6" x14ac:dyDescent="0.25">
      <c r="A10" s="26" t="s">
        <v>35</v>
      </c>
      <c r="B10" s="4">
        <f>СВЦЭМ!$D$15+'СЕТ СН'!F5+СВЦЭМ!$D$10+'СЕТ СН'!F8-'СЕТ СН'!F$16</f>
        <v>4157.0190863200005</v>
      </c>
      <c r="C10" s="4">
        <f>СВЦЭМ!$D$15+'СЕТ СН'!G5+СВЦЭМ!$D$10+'СЕТ СН'!G8-'СЕТ СН'!G$16</f>
        <v>4227.0190863200005</v>
      </c>
      <c r="D10" s="4">
        <f>СВЦЭМ!$D$15+'СЕТ СН'!H5+СВЦЭМ!$D$10+'СЕТ СН'!H8-'СЕТ СН'!H$16</f>
        <v>4287.0190863200005</v>
      </c>
      <c r="E10" s="4">
        <f>СВЦЭМ!$D$15+'СЕТ СН'!I5+СВЦЭМ!$D$10+'СЕТ СН'!I8-'СЕТ СН'!I$16</f>
        <v>4357.0190863200005</v>
      </c>
    </row>
    <row r="11" spans="1:6" x14ac:dyDescent="0.25">
      <c r="A11" s="26" t="s">
        <v>36</v>
      </c>
      <c r="B11" s="4">
        <f>СВЦЭМ!$D$16+'СЕТ СН'!F5+СВЦЭМ!$D$10+'СЕТ СН'!F8-'СЕТ СН'!F$16</f>
        <v>5429.3568219500003</v>
      </c>
      <c r="C11" s="4">
        <f>СВЦЭМ!$D$16+'СЕТ СН'!G5+СВЦЭМ!$D$10+'СЕТ СН'!G8-'СЕТ СН'!G$16</f>
        <v>5499.3568219500003</v>
      </c>
      <c r="D11" s="4">
        <f>СВЦЭМ!$D$16+'СЕТ СН'!H5+СВЦЭМ!$D$10+'СЕТ СН'!H8-'СЕТ СН'!H$16</f>
        <v>5559.3568219500003</v>
      </c>
      <c r="E11" s="4">
        <f>СВЦЭМ!$D$16+'СЕТ СН'!I5+СВЦЭМ!$D$10+'СЕТ СН'!I8-'СЕТ СН'!I$16</f>
        <v>5629.3568219500003</v>
      </c>
    </row>
    <row r="12" spans="1:6" x14ac:dyDescent="0.25">
      <c r="A12" s="116"/>
      <c r="B12" s="116"/>
      <c r="C12" s="116"/>
      <c r="D12" s="116"/>
      <c r="E12" s="116"/>
    </row>
    <row r="13" spans="1:6" x14ac:dyDescent="0.25">
      <c r="A13" s="27" t="s">
        <v>71</v>
      </c>
      <c r="B13" s="23"/>
    </row>
    <row r="14" spans="1:6" x14ac:dyDescent="0.25">
      <c r="A14" s="117" t="s">
        <v>70</v>
      </c>
      <c r="B14" s="115" t="s">
        <v>29</v>
      </c>
      <c r="C14" s="115"/>
      <c r="D14" s="115"/>
      <c r="E14" s="115"/>
    </row>
    <row r="15" spans="1:6" x14ac:dyDescent="0.25">
      <c r="A15" s="118"/>
      <c r="B15" s="25" t="s">
        <v>0</v>
      </c>
      <c r="C15" s="25" t="s">
        <v>32</v>
      </c>
      <c r="D15" s="25" t="s">
        <v>33</v>
      </c>
      <c r="E15" s="25" t="s">
        <v>3</v>
      </c>
    </row>
    <row r="16" spans="1:6" x14ac:dyDescent="0.25">
      <c r="A16" s="26" t="s">
        <v>34</v>
      </c>
      <c r="B16" s="28">
        <f>СВЦЭМ!$D$14+'СЕТ СН'!F5+СВЦЭМ!$D$10+'СЕТ СН'!F8-'СЕТ СН'!F$16</f>
        <v>3375.4371122500002</v>
      </c>
      <c r="C16" s="28">
        <f>СВЦЭМ!$D$14+'СЕТ СН'!G5+СВЦЭМ!$D$10+'СЕТ СН'!G8-'СЕТ СН'!G$16</f>
        <v>3445.4371122500002</v>
      </c>
      <c r="D16" s="28">
        <f>СВЦЭМ!$D$14+'СЕТ СН'!H5+СВЦЭМ!$D$10+'СЕТ СН'!H8-'СЕТ СН'!H$16</f>
        <v>3505.4371122500002</v>
      </c>
      <c r="E16" s="28">
        <f>СВЦЭМ!$D$14+'СЕТ СН'!I5+СВЦЭМ!$D$10+'СЕТ СН'!I8-'СЕТ СН'!I$16</f>
        <v>3575.4371122500002</v>
      </c>
    </row>
    <row r="17" spans="1:5" x14ac:dyDescent="0.25">
      <c r="A17" s="26" t="s">
        <v>37</v>
      </c>
      <c r="B17" s="28">
        <f>СВЦЭМ!$D$17+'СЕТ СН'!F5+СВЦЭМ!$D$10+'СЕТ СН'!F8-'СЕТ СН'!F$16</f>
        <v>4559.9688188199998</v>
      </c>
      <c r="C17" s="28">
        <f>СВЦЭМ!$D$17+'СЕТ СН'!G5+СВЦЭМ!$D$10+'СЕТ СН'!G8-'СЕТ СН'!G$16</f>
        <v>4629.9688188199998</v>
      </c>
      <c r="D17" s="28">
        <f>СВЦЭМ!$D$17+'СЕТ СН'!H5+СВЦЭМ!$D$10+'СЕТ СН'!H8-'СЕТ СН'!H$16</f>
        <v>4689.9688188199998</v>
      </c>
      <c r="E17" s="28">
        <f>СВЦЭМ!$D$17+'СЕТ СН'!I5+СВЦЭМ!$D$10+'СЕТ СН'!I8-'СЕТ СН'!I$16</f>
        <v>4759.9688188199998</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40.5" customHeight="1" x14ac:dyDescent="0.2">
      <c r="A1" s="119"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марте 2020г.</v>
      </c>
      <c r="B1" s="119"/>
      <c r="C1" s="119"/>
      <c r="D1" s="119"/>
      <c r="E1" s="119"/>
      <c r="F1" s="119"/>
      <c r="G1" s="119"/>
      <c r="H1" s="119"/>
      <c r="I1" s="119"/>
      <c r="J1" s="119"/>
      <c r="K1" s="119"/>
      <c r="L1" s="119"/>
      <c r="M1" s="119"/>
      <c r="N1" s="119"/>
      <c r="O1" s="119"/>
      <c r="P1" s="119"/>
      <c r="Q1" s="119"/>
      <c r="R1" s="119"/>
      <c r="S1" s="119"/>
      <c r="T1" s="119"/>
      <c r="U1" s="119"/>
      <c r="V1" s="119"/>
      <c r="W1" s="119"/>
      <c r="X1" s="119"/>
      <c r="Y1" s="119"/>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0" t="s">
        <v>38</v>
      </c>
      <c r="B3" s="120"/>
      <c r="C3" s="120"/>
      <c r="D3" s="120"/>
      <c r="E3" s="120"/>
      <c r="F3" s="120"/>
      <c r="G3" s="120"/>
      <c r="H3" s="120"/>
      <c r="I3" s="120"/>
      <c r="J3" s="120"/>
      <c r="K3" s="120"/>
      <c r="L3" s="120"/>
      <c r="M3" s="120"/>
      <c r="N3" s="120"/>
      <c r="O3" s="120"/>
      <c r="P3" s="120"/>
      <c r="Q3" s="120"/>
      <c r="R3" s="120"/>
      <c r="S3" s="120"/>
      <c r="T3" s="120"/>
      <c r="U3" s="120"/>
      <c r="V3" s="120"/>
      <c r="W3" s="120"/>
      <c r="X3" s="120"/>
      <c r="Y3" s="120"/>
    </row>
    <row r="4" spans="1:27" ht="15.75" x14ac:dyDescent="0.2">
      <c r="A4" s="120" t="s">
        <v>8</v>
      </c>
      <c r="B4" s="120"/>
      <c r="C4" s="120"/>
      <c r="D4" s="120"/>
      <c r="E4" s="120"/>
      <c r="F4" s="120"/>
      <c r="G4" s="120"/>
      <c r="H4" s="120"/>
      <c r="I4" s="120"/>
      <c r="J4" s="120"/>
      <c r="K4" s="120"/>
      <c r="L4" s="120"/>
      <c r="M4" s="120"/>
      <c r="N4" s="120"/>
      <c r="O4" s="120"/>
      <c r="P4" s="120"/>
      <c r="Q4" s="120"/>
      <c r="R4" s="120"/>
      <c r="S4" s="120"/>
      <c r="T4" s="120"/>
      <c r="U4" s="120"/>
      <c r="V4" s="120"/>
      <c r="W4" s="120"/>
      <c r="X4" s="120"/>
      <c r="Y4" s="12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1"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x14ac:dyDescent="0.2">
      <c r="A10" s="122"/>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2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01.03.2020</v>
      </c>
      <c r="B12" s="36">
        <f>SUMIFS(СВЦЭМ!$C$33:$C$776,СВЦЭМ!$A$33:$A$776,$A12,СВЦЭМ!$B$33:$B$776,B$11)+'СЕТ СН'!$F$9+СВЦЭМ!$D$10+'СЕТ СН'!$F$5-'СЕТ СН'!$F$17</f>
        <v>3330.4011218200003</v>
      </c>
      <c r="C12" s="36">
        <f>SUMIFS(СВЦЭМ!$C$33:$C$776,СВЦЭМ!$A$33:$A$776,$A12,СВЦЭМ!$B$33:$B$776,C$11)+'СЕТ СН'!$F$9+СВЦЭМ!$D$10+'СЕТ СН'!$F$5-'СЕТ СН'!$F$17</f>
        <v>3359.54217303</v>
      </c>
      <c r="D12" s="36">
        <f>SUMIFS(СВЦЭМ!$C$33:$C$776,СВЦЭМ!$A$33:$A$776,$A12,СВЦЭМ!$B$33:$B$776,D$11)+'СЕТ СН'!$F$9+СВЦЭМ!$D$10+'СЕТ СН'!$F$5-'СЕТ СН'!$F$17</f>
        <v>3368.2659157200001</v>
      </c>
      <c r="E12" s="36">
        <f>SUMIFS(СВЦЭМ!$C$33:$C$776,СВЦЭМ!$A$33:$A$776,$A12,СВЦЭМ!$B$33:$B$776,E$11)+'СЕТ СН'!$F$9+СВЦЭМ!$D$10+'СЕТ СН'!$F$5-'СЕТ СН'!$F$17</f>
        <v>3376.9092062099999</v>
      </c>
      <c r="F12" s="36">
        <f>SUMIFS(СВЦЭМ!$C$33:$C$776,СВЦЭМ!$A$33:$A$776,$A12,СВЦЭМ!$B$33:$B$776,F$11)+'СЕТ СН'!$F$9+СВЦЭМ!$D$10+'СЕТ СН'!$F$5-'СЕТ СН'!$F$17</f>
        <v>3372.8734896000001</v>
      </c>
      <c r="G12" s="36">
        <f>SUMIFS(СВЦЭМ!$C$33:$C$776,СВЦЭМ!$A$33:$A$776,$A12,СВЦЭМ!$B$33:$B$776,G$11)+'СЕТ СН'!$F$9+СВЦЭМ!$D$10+'СЕТ СН'!$F$5-'СЕТ СН'!$F$17</f>
        <v>3371.96000293</v>
      </c>
      <c r="H12" s="36">
        <f>SUMIFS(СВЦЭМ!$C$33:$C$776,СВЦЭМ!$A$33:$A$776,$A12,СВЦЭМ!$B$33:$B$776,H$11)+'СЕТ СН'!$F$9+СВЦЭМ!$D$10+'СЕТ СН'!$F$5-'СЕТ СН'!$F$17</f>
        <v>3361.94569348</v>
      </c>
      <c r="I12" s="36">
        <f>SUMIFS(СВЦЭМ!$C$33:$C$776,СВЦЭМ!$A$33:$A$776,$A12,СВЦЭМ!$B$33:$B$776,I$11)+'СЕТ СН'!$F$9+СВЦЭМ!$D$10+'СЕТ СН'!$F$5-'СЕТ СН'!$F$17</f>
        <v>3329.91704054</v>
      </c>
      <c r="J12" s="36">
        <f>SUMIFS(СВЦЭМ!$C$33:$C$776,СВЦЭМ!$A$33:$A$776,$A12,СВЦЭМ!$B$33:$B$776,J$11)+'СЕТ СН'!$F$9+СВЦЭМ!$D$10+'СЕТ СН'!$F$5-'СЕТ СН'!$F$17</f>
        <v>3272.0374394199998</v>
      </c>
      <c r="K12" s="36">
        <f>SUMIFS(СВЦЭМ!$C$33:$C$776,СВЦЭМ!$A$33:$A$776,$A12,СВЦЭМ!$B$33:$B$776,K$11)+'СЕТ СН'!$F$9+СВЦЭМ!$D$10+'СЕТ СН'!$F$5-'СЕТ СН'!$F$17</f>
        <v>3256.68453903</v>
      </c>
      <c r="L12" s="36">
        <f>SUMIFS(СВЦЭМ!$C$33:$C$776,СВЦЭМ!$A$33:$A$776,$A12,СВЦЭМ!$B$33:$B$776,L$11)+'СЕТ СН'!$F$9+СВЦЭМ!$D$10+'СЕТ СН'!$F$5-'СЕТ СН'!$F$17</f>
        <v>3242.7222277599999</v>
      </c>
      <c r="M12" s="36">
        <f>SUMIFS(СВЦЭМ!$C$33:$C$776,СВЦЭМ!$A$33:$A$776,$A12,СВЦЭМ!$B$33:$B$776,M$11)+'СЕТ СН'!$F$9+СВЦЭМ!$D$10+'СЕТ СН'!$F$5-'СЕТ СН'!$F$17</f>
        <v>3245.0379606900001</v>
      </c>
      <c r="N12" s="36">
        <f>SUMIFS(СВЦЭМ!$C$33:$C$776,СВЦЭМ!$A$33:$A$776,$A12,СВЦЭМ!$B$33:$B$776,N$11)+'СЕТ СН'!$F$9+СВЦЭМ!$D$10+'СЕТ СН'!$F$5-'СЕТ СН'!$F$17</f>
        <v>3254.1107554</v>
      </c>
      <c r="O12" s="36">
        <f>SUMIFS(СВЦЭМ!$C$33:$C$776,СВЦЭМ!$A$33:$A$776,$A12,СВЦЭМ!$B$33:$B$776,O$11)+'СЕТ СН'!$F$9+СВЦЭМ!$D$10+'СЕТ СН'!$F$5-'СЕТ СН'!$F$17</f>
        <v>3268.6150937100001</v>
      </c>
      <c r="P12" s="36">
        <f>SUMIFS(СВЦЭМ!$C$33:$C$776,СВЦЭМ!$A$33:$A$776,$A12,СВЦЭМ!$B$33:$B$776,P$11)+'СЕТ СН'!$F$9+СВЦЭМ!$D$10+'СЕТ СН'!$F$5-'СЕТ СН'!$F$17</f>
        <v>3279.8017881300002</v>
      </c>
      <c r="Q12" s="36">
        <f>SUMIFS(СВЦЭМ!$C$33:$C$776,СВЦЭМ!$A$33:$A$776,$A12,СВЦЭМ!$B$33:$B$776,Q$11)+'СЕТ СН'!$F$9+СВЦЭМ!$D$10+'СЕТ СН'!$F$5-'СЕТ СН'!$F$17</f>
        <v>3289.8009233399998</v>
      </c>
      <c r="R12" s="36">
        <f>SUMIFS(СВЦЭМ!$C$33:$C$776,СВЦЭМ!$A$33:$A$776,$A12,СВЦЭМ!$B$33:$B$776,R$11)+'СЕТ СН'!$F$9+СВЦЭМ!$D$10+'СЕТ СН'!$F$5-'СЕТ СН'!$F$17</f>
        <v>3284.5857437200002</v>
      </c>
      <c r="S12" s="36">
        <f>SUMIFS(СВЦЭМ!$C$33:$C$776,СВЦЭМ!$A$33:$A$776,$A12,СВЦЭМ!$B$33:$B$776,S$11)+'СЕТ СН'!$F$9+СВЦЭМ!$D$10+'СЕТ СН'!$F$5-'СЕТ СН'!$F$17</f>
        <v>3283.18098405</v>
      </c>
      <c r="T12" s="36">
        <f>SUMIFS(СВЦЭМ!$C$33:$C$776,СВЦЭМ!$A$33:$A$776,$A12,СВЦЭМ!$B$33:$B$776,T$11)+'СЕТ СН'!$F$9+СВЦЭМ!$D$10+'СЕТ СН'!$F$5-'СЕТ СН'!$F$17</f>
        <v>3269.2252226300002</v>
      </c>
      <c r="U12" s="36">
        <f>SUMIFS(СВЦЭМ!$C$33:$C$776,СВЦЭМ!$A$33:$A$776,$A12,СВЦЭМ!$B$33:$B$776,U$11)+'СЕТ СН'!$F$9+СВЦЭМ!$D$10+'СЕТ СН'!$F$5-'СЕТ СН'!$F$17</f>
        <v>3257.8396177100003</v>
      </c>
      <c r="V12" s="36">
        <f>SUMIFS(СВЦЭМ!$C$33:$C$776,СВЦЭМ!$A$33:$A$776,$A12,СВЦЭМ!$B$33:$B$776,V$11)+'СЕТ СН'!$F$9+СВЦЭМ!$D$10+'СЕТ СН'!$F$5-'СЕТ СН'!$F$17</f>
        <v>3251.2070932400002</v>
      </c>
      <c r="W12" s="36">
        <f>SUMIFS(СВЦЭМ!$C$33:$C$776,СВЦЭМ!$A$33:$A$776,$A12,СВЦЭМ!$B$33:$B$776,W$11)+'СЕТ СН'!$F$9+СВЦЭМ!$D$10+'СЕТ СН'!$F$5-'СЕТ СН'!$F$17</f>
        <v>3255.9606877900001</v>
      </c>
      <c r="X12" s="36">
        <f>SUMIFS(СВЦЭМ!$C$33:$C$776,СВЦЭМ!$A$33:$A$776,$A12,СВЦЭМ!$B$33:$B$776,X$11)+'СЕТ СН'!$F$9+СВЦЭМ!$D$10+'СЕТ СН'!$F$5-'СЕТ СН'!$F$17</f>
        <v>3267.7330940100001</v>
      </c>
      <c r="Y12" s="36">
        <f>SUMIFS(СВЦЭМ!$C$33:$C$776,СВЦЭМ!$A$33:$A$776,$A12,СВЦЭМ!$B$33:$B$776,Y$11)+'СЕТ СН'!$F$9+СВЦЭМ!$D$10+'СЕТ СН'!$F$5-'СЕТ СН'!$F$17</f>
        <v>3301.8113314399998</v>
      </c>
      <c r="AA12" s="37"/>
    </row>
    <row r="13" spans="1:27" ht="15.75" x14ac:dyDescent="0.2">
      <c r="A13" s="35">
        <f>A12+1</f>
        <v>43892</v>
      </c>
      <c r="B13" s="36">
        <f>SUMIFS(СВЦЭМ!$C$33:$C$776,СВЦЭМ!$A$33:$A$776,$A13,СВЦЭМ!$B$33:$B$776,B$11)+'СЕТ СН'!$F$9+СВЦЭМ!$D$10+'СЕТ СН'!$F$5-'СЕТ СН'!$F$17</f>
        <v>3275.3539154800001</v>
      </c>
      <c r="C13" s="36">
        <f>SUMIFS(СВЦЭМ!$C$33:$C$776,СВЦЭМ!$A$33:$A$776,$A13,СВЦЭМ!$B$33:$B$776,C$11)+'СЕТ СН'!$F$9+СВЦЭМ!$D$10+'СЕТ СН'!$F$5-'СЕТ СН'!$F$17</f>
        <v>3277.9830258100001</v>
      </c>
      <c r="D13" s="36">
        <f>SUMIFS(СВЦЭМ!$C$33:$C$776,СВЦЭМ!$A$33:$A$776,$A13,СВЦЭМ!$B$33:$B$776,D$11)+'СЕТ СН'!$F$9+СВЦЭМ!$D$10+'СЕТ СН'!$F$5-'СЕТ СН'!$F$17</f>
        <v>3283.8009435200001</v>
      </c>
      <c r="E13" s="36">
        <f>SUMIFS(СВЦЭМ!$C$33:$C$776,СВЦЭМ!$A$33:$A$776,$A13,СВЦЭМ!$B$33:$B$776,E$11)+'СЕТ СН'!$F$9+СВЦЭМ!$D$10+'СЕТ СН'!$F$5-'СЕТ СН'!$F$17</f>
        <v>3289.62223279</v>
      </c>
      <c r="F13" s="36">
        <f>SUMIFS(СВЦЭМ!$C$33:$C$776,СВЦЭМ!$A$33:$A$776,$A13,СВЦЭМ!$B$33:$B$776,F$11)+'СЕТ СН'!$F$9+СВЦЭМ!$D$10+'СЕТ СН'!$F$5-'СЕТ СН'!$F$17</f>
        <v>3288.6668816900001</v>
      </c>
      <c r="G13" s="36">
        <f>SUMIFS(СВЦЭМ!$C$33:$C$776,СВЦЭМ!$A$33:$A$776,$A13,СВЦЭМ!$B$33:$B$776,G$11)+'СЕТ СН'!$F$9+СВЦЭМ!$D$10+'СЕТ СН'!$F$5-'СЕТ СН'!$F$17</f>
        <v>3302.0695362199999</v>
      </c>
      <c r="H13" s="36">
        <f>SUMIFS(СВЦЭМ!$C$33:$C$776,СВЦЭМ!$A$33:$A$776,$A13,СВЦЭМ!$B$33:$B$776,H$11)+'СЕТ СН'!$F$9+СВЦЭМ!$D$10+'СЕТ СН'!$F$5-'СЕТ СН'!$F$17</f>
        <v>3350.5785069000003</v>
      </c>
      <c r="I13" s="36">
        <f>SUMIFS(СВЦЭМ!$C$33:$C$776,СВЦЭМ!$A$33:$A$776,$A13,СВЦЭМ!$B$33:$B$776,I$11)+'СЕТ СН'!$F$9+СВЦЭМ!$D$10+'СЕТ СН'!$F$5-'СЕТ СН'!$F$17</f>
        <v>3325.4264043799999</v>
      </c>
      <c r="J13" s="36">
        <f>SUMIFS(СВЦЭМ!$C$33:$C$776,СВЦЭМ!$A$33:$A$776,$A13,СВЦЭМ!$B$33:$B$776,J$11)+'СЕТ СН'!$F$9+СВЦЭМ!$D$10+'СЕТ СН'!$F$5-'СЕТ СН'!$F$17</f>
        <v>3283.2303998000002</v>
      </c>
      <c r="K13" s="36">
        <f>SUMIFS(СВЦЭМ!$C$33:$C$776,СВЦЭМ!$A$33:$A$776,$A13,СВЦЭМ!$B$33:$B$776,K$11)+'СЕТ СН'!$F$9+СВЦЭМ!$D$10+'СЕТ СН'!$F$5-'СЕТ СН'!$F$17</f>
        <v>3269.7804872699999</v>
      </c>
      <c r="L13" s="36">
        <f>SUMIFS(СВЦЭМ!$C$33:$C$776,СВЦЭМ!$A$33:$A$776,$A13,СВЦЭМ!$B$33:$B$776,L$11)+'СЕТ СН'!$F$9+СВЦЭМ!$D$10+'СЕТ СН'!$F$5-'СЕТ СН'!$F$17</f>
        <v>3272.6415513900001</v>
      </c>
      <c r="M13" s="36">
        <f>SUMIFS(СВЦЭМ!$C$33:$C$776,СВЦЭМ!$A$33:$A$776,$A13,СВЦЭМ!$B$33:$B$776,M$11)+'СЕТ СН'!$F$9+СВЦЭМ!$D$10+'СЕТ СН'!$F$5-'СЕТ СН'!$F$17</f>
        <v>3287.61719945</v>
      </c>
      <c r="N13" s="36">
        <f>SUMIFS(СВЦЭМ!$C$33:$C$776,СВЦЭМ!$A$33:$A$776,$A13,СВЦЭМ!$B$33:$B$776,N$11)+'СЕТ СН'!$F$9+СВЦЭМ!$D$10+'СЕТ СН'!$F$5-'СЕТ СН'!$F$17</f>
        <v>3301.6406810399999</v>
      </c>
      <c r="O13" s="36">
        <f>SUMIFS(СВЦЭМ!$C$33:$C$776,СВЦЭМ!$A$33:$A$776,$A13,СВЦЭМ!$B$33:$B$776,O$11)+'СЕТ СН'!$F$9+СВЦЭМ!$D$10+'СЕТ СН'!$F$5-'СЕТ СН'!$F$17</f>
        <v>3318.2987458799998</v>
      </c>
      <c r="P13" s="36">
        <f>SUMIFS(СВЦЭМ!$C$33:$C$776,СВЦЭМ!$A$33:$A$776,$A13,СВЦЭМ!$B$33:$B$776,P$11)+'СЕТ СН'!$F$9+СВЦЭМ!$D$10+'СЕТ СН'!$F$5-'СЕТ СН'!$F$17</f>
        <v>3323.8124565100002</v>
      </c>
      <c r="Q13" s="36">
        <f>SUMIFS(СВЦЭМ!$C$33:$C$776,СВЦЭМ!$A$33:$A$776,$A13,СВЦЭМ!$B$33:$B$776,Q$11)+'СЕТ СН'!$F$9+СВЦЭМ!$D$10+'СЕТ СН'!$F$5-'СЕТ СН'!$F$17</f>
        <v>3335.9595562899999</v>
      </c>
      <c r="R13" s="36">
        <f>SUMIFS(СВЦЭМ!$C$33:$C$776,СВЦЭМ!$A$33:$A$776,$A13,СВЦЭМ!$B$33:$B$776,R$11)+'СЕТ СН'!$F$9+СВЦЭМ!$D$10+'СЕТ СН'!$F$5-'СЕТ СН'!$F$17</f>
        <v>3332.80300734</v>
      </c>
      <c r="S13" s="36">
        <f>SUMIFS(СВЦЭМ!$C$33:$C$776,СВЦЭМ!$A$33:$A$776,$A13,СВЦЭМ!$B$33:$B$776,S$11)+'СЕТ СН'!$F$9+СВЦЭМ!$D$10+'СЕТ СН'!$F$5-'СЕТ СН'!$F$17</f>
        <v>3329.0883327000001</v>
      </c>
      <c r="T13" s="36">
        <f>SUMIFS(СВЦЭМ!$C$33:$C$776,СВЦЭМ!$A$33:$A$776,$A13,СВЦЭМ!$B$33:$B$776,T$11)+'СЕТ СН'!$F$9+СВЦЭМ!$D$10+'СЕТ СН'!$F$5-'СЕТ СН'!$F$17</f>
        <v>3310.0007863199999</v>
      </c>
      <c r="U13" s="36">
        <f>SUMIFS(СВЦЭМ!$C$33:$C$776,СВЦЭМ!$A$33:$A$776,$A13,СВЦЭМ!$B$33:$B$776,U$11)+'СЕТ СН'!$F$9+СВЦЭМ!$D$10+'СЕТ СН'!$F$5-'СЕТ СН'!$F$17</f>
        <v>3287.6757495000002</v>
      </c>
      <c r="V13" s="36">
        <f>SUMIFS(СВЦЭМ!$C$33:$C$776,СВЦЭМ!$A$33:$A$776,$A13,СВЦЭМ!$B$33:$B$776,V$11)+'СЕТ СН'!$F$9+СВЦЭМ!$D$10+'СЕТ СН'!$F$5-'СЕТ СН'!$F$17</f>
        <v>3291.9103569399999</v>
      </c>
      <c r="W13" s="36">
        <f>SUMIFS(СВЦЭМ!$C$33:$C$776,СВЦЭМ!$A$33:$A$776,$A13,СВЦЭМ!$B$33:$B$776,W$11)+'СЕТ СН'!$F$9+СВЦЭМ!$D$10+'СЕТ СН'!$F$5-'СЕТ СН'!$F$17</f>
        <v>3303.7642589100001</v>
      </c>
      <c r="X13" s="36">
        <f>SUMIFS(СВЦЭМ!$C$33:$C$776,СВЦЭМ!$A$33:$A$776,$A13,СВЦЭМ!$B$33:$B$776,X$11)+'СЕТ СН'!$F$9+СВЦЭМ!$D$10+'СЕТ СН'!$F$5-'СЕТ СН'!$F$17</f>
        <v>3319.08777306</v>
      </c>
      <c r="Y13" s="36">
        <f>SUMIFS(СВЦЭМ!$C$33:$C$776,СВЦЭМ!$A$33:$A$776,$A13,СВЦЭМ!$B$33:$B$776,Y$11)+'СЕТ СН'!$F$9+СВЦЭМ!$D$10+'СЕТ СН'!$F$5-'СЕТ СН'!$F$17</f>
        <v>3347.4168592300002</v>
      </c>
    </row>
    <row r="14" spans="1:27" ht="15.75" x14ac:dyDescent="0.2">
      <c r="A14" s="35">
        <f t="shared" ref="A14:A42" si="0">A13+1</f>
        <v>43893</v>
      </c>
      <c r="B14" s="36">
        <f>SUMIFS(СВЦЭМ!$C$33:$C$776,СВЦЭМ!$A$33:$A$776,$A14,СВЦЭМ!$B$33:$B$776,B$11)+'СЕТ СН'!$F$9+СВЦЭМ!$D$10+'СЕТ СН'!$F$5-'СЕТ СН'!$F$17</f>
        <v>3388.9996721400003</v>
      </c>
      <c r="C14" s="36">
        <f>SUMIFS(СВЦЭМ!$C$33:$C$776,СВЦЭМ!$A$33:$A$776,$A14,СВЦЭМ!$B$33:$B$776,C$11)+'СЕТ СН'!$F$9+СВЦЭМ!$D$10+'СЕТ СН'!$F$5-'СЕТ СН'!$F$17</f>
        <v>3411.4781737500002</v>
      </c>
      <c r="D14" s="36">
        <f>SUMIFS(СВЦЭМ!$C$33:$C$776,СВЦЭМ!$A$33:$A$776,$A14,СВЦЭМ!$B$33:$B$776,D$11)+'СЕТ СН'!$F$9+СВЦЭМ!$D$10+'СЕТ СН'!$F$5-'СЕТ СН'!$F$17</f>
        <v>3405.9826207999999</v>
      </c>
      <c r="E14" s="36">
        <f>SUMIFS(СВЦЭМ!$C$33:$C$776,СВЦЭМ!$A$33:$A$776,$A14,СВЦЭМ!$B$33:$B$776,E$11)+'СЕТ СН'!$F$9+СВЦЭМ!$D$10+'СЕТ СН'!$F$5-'СЕТ СН'!$F$17</f>
        <v>3410.10538206</v>
      </c>
      <c r="F14" s="36">
        <f>SUMIFS(СВЦЭМ!$C$33:$C$776,СВЦЭМ!$A$33:$A$776,$A14,СВЦЭМ!$B$33:$B$776,F$11)+'СЕТ СН'!$F$9+СВЦЭМ!$D$10+'СЕТ СН'!$F$5-'СЕТ СН'!$F$17</f>
        <v>3400.5010684600002</v>
      </c>
      <c r="G14" s="36">
        <f>SUMIFS(СВЦЭМ!$C$33:$C$776,СВЦЭМ!$A$33:$A$776,$A14,СВЦЭМ!$B$33:$B$776,G$11)+'СЕТ СН'!$F$9+СВЦЭМ!$D$10+'СЕТ СН'!$F$5-'СЕТ СН'!$F$17</f>
        <v>3408.2107987200002</v>
      </c>
      <c r="H14" s="36">
        <f>SUMIFS(СВЦЭМ!$C$33:$C$776,СВЦЭМ!$A$33:$A$776,$A14,СВЦЭМ!$B$33:$B$776,H$11)+'СЕТ СН'!$F$9+СВЦЭМ!$D$10+'СЕТ СН'!$F$5-'СЕТ СН'!$F$17</f>
        <v>3386.6196701600002</v>
      </c>
      <c r="I14" s="36">
        <f>SUMIFS(СВЦЭМ!$C$33:$C$776,СВЦЭМ!$A$33:$A$776,$A14,СВЦЭМ!$B$33:$B$776,I$11)+'СЕТ СН'!$F$9+СВЦЭМ!$D$10+'СЕТ СН'!$F$5-'СЕТ СН'!$F$17</f>
        <v>3299.4261369599999</v>
      </c>
      <c r="J14" s="36">
        <f>SUMIFS(СВЦЭМ!$C$33:$C$776,СВЦЭМ!$A$33:$A$776,$A14,СВЦЭМ!$B$33:$B$776,J$11)+'СЕТ СН'!$F$9+СВЦЭМ!$D$10+'СЕТ СН'!$F$5-'СЕТ СН'!$F$17</f>
        <v>3230.1430577599999</v>
      </c>
      <c r="K14" s="36">
        <f>SUMIFS(СВЦЭМ!$C$33:$C$776,СВЦЭМ!$A$33:$A$776,$A14,СВЦЭМ!$B$33:$B$776,K$11)+'СЕТ СН'!$F$9+СВЦЭМ!$D$10+'СЕТ СН'!$F$5-'СЕТ СН'!$F$17</f>
        <v>3227.32357748</v>
      </c>
      <c r="L14" s="36">
        <f>SUMIFS(СВЦЭМ!$C$33:$C$776,СВЦЭМ!$A$33:$A$776,$A14,СВЦЭМ!$B$33:$B$776,L$11)+'СЕТ СН'!$F$9+СВЦЭМ!$D$10+'СЕТ СН'!$F$5-'СЕТ СН'!$F$17</f>
        <v>3231.19093367</v>
      </c>
      <c r="M14" s="36">
        <f>SUMIFS(СВЦЭМ!$C$33:$C$776,СВЦЭМ!$A$33:$A$776,$A14,СВЦЭМ!$B$33:$B$776,M$11)+'СЕТ СН'!$F$9+СВЦЭМ!$D$10+'СЕТ СН'!$F$5-'СЕТ СН'!$F$17</f>
        <v>3236.55231503</v>
      </c>
      <c r="N14" s="36">
        <f>SUMIFS(СВЦЭМ!$C$33:$C$776,СВЦЭМ!$A$33:$A$776,$A14,СВЦЭМ!$B$33:$B$776,N$11)+'СЕТ СН'!$F$9+СВЦЭМ!$D$10+'СЕТ СН'!$F$5-'СЕТ СН'!$F$17</f>
        <v>3251.3553596100001</v>
      </c>
      <c r="O14" s="36">
        <f>SUMIFS(СВЦЭМ!$C$33:$C$776,СВЦЭМ!$A$33:$A$776,$A14,СВЦЭМ!$B$33:$B$776,O$11)+'СЕТ СН'!$F$9+СВЦЭМ!$D$10+'СЕТ СН'!$F$5-'СЕТ СН'!$F$17</f>
        <v>3267.7485667599999</v>
      </c>
      <c r="P14" s="36">
        <f>SUMIFS(СВЦЭМ!$C$33:$C$776,СВЦЭМ!$A$33:$A$776,$A14,СВЦЭМ!$B$33:$B$776,P$11)+'СЕТ СН'!$F$9+СВЦЭМ!$D$10+'СЕТ СН'!$F$5-'СЕТ СН'!$F$17</f>
        <v>3276.9470482199999</v>
      </c>
      <c r="Q14" s="36">
        <f>SUMIFS(СВЦЭМ!$C$33:$C$776,СВЦЭМ!$A$33:$A$776,$A14,СВЦЭМ!$B$33:$B$776,Q$11)+'СЕТ СН'!$F$9+СВЦЭМ!$D$10+'СЕТ СН'!$F$5-'СЕТ СН'!$F$17</f>
        <v>3281.2520333800003</v>
      </c>
      <c r="R14" s="36">
        <f>SUMIFS(СВЦЭМ!$C$33:$C$776,СВЦЭМ!$A$33:$A$776,$A14,СВЦЭМ!$B$33:$B$776,R$11)+'СЕТ СН'!$F$9+СВЦЭМ!$D$10+'СЕТ СН'!$F$5-'СЕТ СН'!$F$17</f>
        <v>3272.33921981</v>
      </c>
      <c r="S14" s="36">
        <f>SUMIFS(СВЦЭМ!$C$33:$C$776,СВЦЭМ!$A$33:$A$776,$A14,СВЦЭМ!$B$33:$B$776,S$11)+'СЕТ СН'!$F$9+СВЦЭМ!$D$10+'СЕТ СН'!$F$5-'СЕТ СН'!$F$17</f>
        <v>3260.3640262600002</v>
      </c>
      <c r="T14" s="36">
        <f>SUMIFS(СВЦЭМ!$C$33:$C$776,СВЦЭМ!$A$33:$A$776,$A14,СВЦЭМ!$B$33:$B$776,T$11)+'СЕТ СН'!$F$9+СВЦЭМ!$D$10+'СЕТ СН'!$F$5-'СЕТ СН'!$F$17</f>
        <v>3245.4438890700003</v>
      </c>
      <c r="U14" s="36">
        <f>SUMIFS(СВЦЭМ!$C$33:$C$776,СВЦЭМ!$A$33:$A$776,$A14,СВЦЭМ!$B$33:$B$776,U$11)+'СЕТ СН'!$F$9+СВЦЭМ!$D$10+'СЕТ СН'!$F$5-'СЕТ СН'!$F$17</f>
        <v>3270.7130105699998</v>
      </c>
      <c r="V14" s="36">
        <f>SUMIFS(СВЦЭМ!$C$33:$C$776,СВЦЭМ!$A$33:$A$776,$A14,СВЦЭМ!$B$33:$B$776,V$11)+'СЕТ СН'!$F$9+СВЦЭМ!$D$10+'СЕТ СН'!$F$5-'СЕТ СН'!$F$17</f>
        <v>3277.2888388400002</v>
      </c>
      <c r="W14" s="36">
        <f>SUMIFS(СВЦЭМ!$C$33:$C$776,СВЦЭМ!$A$33:$A$776,$A14,СВЦЭМ!$B$33:$B$776,W$11)+'СЕТ СН'!$F$9+СВЦЭМ!$D$10+'СЕТ СН'!$F$5-'СЕТ СН'!$F$17</f>
        <v>3259.4694840000002</v>
      </c>
      <c r="X14" s="36">
        <f>SUMIFS(СВЦЭМ!$C$33:$C$776,СВЦЭМ!$A$33:$A$776,$A14,СВЦЭМ!$B$33:$B$776,X$11)+'СЕТ СН'!$F$9+СВЦЭМ!$D$10+'СЕТ СН'!$F$5-'СЕТ СН'!$F$17</f>
        <v>3255.2458449999999</v>
      </c>
      <c r="Y14" s="36">
        <f>SUMIFS(СВЦЭМ!$C$33:$C$776,СВЦЭМ!$A$33:$A$776,$A14,СВЦЭМ!$B$33:$B$776,Y$11)+'СЕТ СН'!$F$9+СВЦЭМ!$D$10+'СЕТ СН'!$F$5-'СЕТ СН'!$F$17</f>
        <v>3302.86169969</v>
      </c>
    </row>
    <row r="15" spans="1:27" ht="15.75" x14ac:dyDescent="0.2">
      <c r="A15" s="35">
        <f t="shared" si="0"/>
        <v>43894</v>
      </c>
      <c r="B15" s="36">
        <f>SUMIFS(СВЦЭМ!$C$33:$C$776,СВЦЭМ!$A$33:$A$776,$A15,СВЦЭМ!$B$33:$B$776,B$11)+'СЕТ СН'!$F$9+СВЦЭМ!$D$10+'СЕТ СН'!$F$5-'СЕТ СН'!$F$17</f>
        <v>3385.64322601</v>
      </c>
      <c r="C15" s="36">
        <f>SUMIFS(СВЦЭМ!$C$33:$C$776,СВЦЭМ!$A$33:$A$776,$A15,СВЦЭМ!$B$34:$B$777,C$11)+'СЕТ СН'!$F$9+СВЦЭМ!$D$10+'СЕТ СН'!$F$5-'СЕТ СН'!$F$17</f>
        <v>3385.64322601</v>
      </c>
      <c r="D15" s="36">
        <f>SUMIFS(СВЦЭМ!$C$33:$C$776,СВЦЭМ!$A$33:$A$776,$A15,СВЦЭМ!$B$33:$B$776,D$11)+'СЕТ СН'!$F$9+СВЦЭМ!$D$10+'СЕТ СН'!$F$5-'СЕТ СН'!$F$17</f>
        <v>3424.9009220100002</v>
      </c>
      <c r="E15" s="36">
        <f>SUMIFS(СВЦЭМ!$C$33:$C$776,СВЦЭМ!$A$33:$A$776,$A15,СВЦЭМ!$B$33:$B$776,E$11)+'СЕТ СН'!$F$9+СВЦЭМ!$D$10+'СЕТ СН'!$F$5-'СЕТ СН'!$F$17</f>
        <v>3426.10134204</v>
      </c>
      <c r="F15" s="36">
        <f>SUMIFS(СВЦЭМ!$C$33:$C$776,СВЦЭМ!$A$33:$A$776,$A15,СВЦЭМ!$B$33:$B$776,F$11)+'СЕТ СН'!$F$9+СВЦЭМ!$D$10+'СЕТ СН'!$F$5-'СЕТ СН'!$F$17</f>
        <v>3419.6634567400001</v>
      </c>
      <c r="G15" s="36">
        <f>SUMIFS(СВЦЭМ!$C$33:$C$776,СВЦЭМ!$A$33:$A$776,$A15,СВЦЭМ!$B$33:$B$776,G$11)+'СЕТ СН'!$F$9+СВЦЭМ!$D$10+'СЕТ СН'!$F$5-'СЕТ СН'!$F$17</f>
        <v>3354.5399510100001</v>
      </c>
      <c r="H15" s="36">
        <f>SUMIFS(СВЦЭМ!$C$33:$C$776,СВЦЭМ!$A$33:$A$776,$A15,СВЦЭМ!$B$33:$B$776,H$11)+'СЕТ СН'!$F$9+СВЦЭМ!$D$10+'СЕТ СН'!$F$5-'СЕТ СН'!$F$17</f>
        <v>3311.4316743500003</v>
      </c>
      <c r="I15" s="36">
        <f>SUMIFS(СВЦЭМ!$C$33:$C$776,СВЦЭМ!$A$33:$A$776,$A15,СВЦЭМ!$B$33:$B$776,I$11)+'СЕТ СН'!$F$9+СВЦЭМ!$D$10+'СЕТ СН'!$F$5-'СЕТ СН'!$F$17</f>
        <v>3283.9163087100001</v>
      </c>
      <c r="J15" s="36">
        <f>SUMIFS(СВЦЭМ!$C$33:$C$776,СВЦЭМ!$A$33:$A$776,$A15,СВЦЭМ!$B$33:$B$776,J$11)+'СЕТ СН'!$F$9+СВЦЭМ!$D$10+'СЕТ СН'!$F$5-'СЕТ СН'!$F$17</f>
        <v>3241.1670095600002</v>
      </c>
      <c r="K15" s="36">
        <f>SUMIFS(СВЦЭМ!$C$33:$C$776,СВЦЭМ!$A$33:$A$776,$A15,СВЦЭМ!$B$33:$B$776,K$11)+'СЕТ СН'!$F$9+СВЦЭМ!$D$10+'СЕТ СН'!$F$5-'СЕТ СН'!$F$17</f>
        <v>3248.7187323500002</v>
      </c>
      <c r="L15" s="36">
        <f>SUMIFS(СВЦЭМ!$C$33:$C$776,СВЦЭМ!$A$33:$A$776,$A15,СВЦЭМ!$B$33:$B$776,L$11)+'СЕТ СН'!$F$9+СВЦЭМ!$D$10+'СЕТ СН'!$F$5-'СЕТ СН'!$F$17</f>
        <v>3255.0412190100001</v>
      </c>
      <c r="M15" s="36">
        <f>SUMIFS(СВЦЭМ!$C$33:$C$776,СВЦЭМ!$A$33:$A$776,$A15,СВЦЭМ!$B$33:$B$776,M$11)+'СЕТ СН'!$F$9+СВЦЭМ!$D$10+'СЕТ СН'!$F$5-'СЕТ СН'!$F$17</f>
        <v>3273.00392779</v>
      </c>
      <c r="N15" s="36">
        <f>SUMIFS(СВЦЭМ!$C$33:$C$776,СВЦЭМ!$A$33:$A$776,$A15,СВЦЭМ!$B$33:$B$776,N$11)+'СЕТ СН'!$F$9+СВЦЭМ!$D$10+'СЕТ СН'!$F$5-'СЕТ СН'!$F$17</f>
        <v>3285.3513796400002</v>
      </c>
      <c r="O15" s="36">
        <f>SUMIFS(СВЦЭМ!$C$33:$C$776,СВЦЭМ!$A$33:$A$776,$A15,СВЦЭМ!$B$33:$B$776,O$11)+'СЕТ СН'!$F$9+СВЦЭМ!$D$10+'СЕТ СН'!$F$5-'СЕТ СН'!$F$17</f>
        <v>3301.11631248</v>
      </c>
      <c r="P15" s="36">
        <f>SUMIFS(СВЦЭМ!$C$33:$C$776,СВЦЭМ!$A$33:$A$776,$A15,СВЦЭМ!$B$33:$B$776,P$11)+'СЕТ СН'!$F$9+СВЦЭМ!$D$10+'СЕТ СН'!$F$5-'СЕТ СН'!$F$17</f>
        <v>3313.3683004499999</v>
      </c>
      <c r="Q15" s="36">
        <f>SUMIFS(СВЦЭМ!$C$33:$C$776,СВЦЭМ!$A$33:$A$776,$A15,СВЦЭМ!$B$33:$B$776,Q$11)+'СЕТ СН'!$F$9+СВЦЭМ!$D$10+'СЕТ СН'!$F$5-'СЕТ СН'!$F$17</f>
        <v>3324.7085695599999</v>
      </c>
      <c r="R15" s="36">
        <f>SUMIFS(СВЦЭМ!$C$33:$C$776,СВЦЭМ!$A$33:$A$776,$A15,СВЦЭМ!$B$33:$B$776,R$11)+'СЕТ СН'!$F$9+СВЦЭМ!$D$10+'СЕТ СН'!$F$5-'СЕТ СН'!$F$17</f>
        <v>3315.52900477</v>
      </c>
      <c r="S15" s="36">
        <f>SUMIFS(СВЦЭМ!$C$33:$C$776,СВЦЭМ!$A$33:$A$776,$A15,СВЦЭМ!$B$33:$B$776,S$11)+'СЕТ СН'!$F$9+СВЦЭМ!$D$10+'СЕТ СН'!$F$5-'СЕТ СН'!$F$17</f>
        <v>3296.7916039299998</v>
      </c>
      <c r="T15" s="36">
        <f>SUMIFS(СВЦЭМ!$C$33:$C$776,СВЦЭМ!$A$33:$A$776,$A15,СВЦЭМ!$B$33:$B$776,T$11)+'СЕТ СН'!$F$9+СВЦЭМ!$D$10+'СЕТ СН'!$F$5-'СЕТ СН'!$F$17</f>
        <v>3273.5491487899999</v>
      </c>
      <c r="U15" s="36">
        <f>SUMIFS(СВЦЭМ!$C$33:$C$776,СВЦЭМ!$A$33:$A$776,$A15,СВЦЭМ!$B$33:$B$776,U$11)+'СЕТ СН'!$F$9+СВЦЭМ!$D$10+'СЕТ СН'!$F$5-'СЕТ СН'!$F$17</f>
        <v>3270.4695952400002</v>
      </c>
      <c r="V15" s="36">
        <f>SUMIFS(СВЦЭМ!$C$33:$C$776,СВЦЭМ!$A$33:$A$776,$A15,СВЦЭМ!$B$33:$B$776,V$11)+'СЕТ СН'!$F$9+СВЦЭМ!$D$10+'СЕТ СН'!$F$5-'СЕТ СН'!$F$17</f>
        <v>3267.36146629</v>
      </c>
      <c r="W15" s="36">
        <f>SUMIFS(СВЦЭМ!$C$33:$C$776,СВЦЭМ!$A$33:$A$776,$A15,СВЦЭМ!$B$33:$B$776,W$11)+'СЕТ СН'!$F$9+СВЦЭМ!$D$10+'СЕТ СН'!$F$5-'СЕТ СН'!$F$17</f>
        <v>3271.8977170400003</v>
      </c>
      <c r="X15" s="36">
        <f>SUMIFS(СВЦЭМ!$C$33:$C$776,СВЦЭМ!$A$33:$A$776,$A15,СВЦЭМ!$B$33:$B$776,X$11)+'СЕТ СН'!$F$9+СВЦЭМ!$D$10+'СЕТ СН'!$F$5-'СЕТ СН'!$F$17</f>
        <v>3280.90411434</v>
      </c>
      <c r="Y15" s="36">
        <f>SUMIFS(СВЦЭМ!$C$33:$C$776,СВЦЭМ!$A$33:$A$776,$A15,СВЦЭМ!$B$33:$B$776,Y$11)+'СЕТ СН'!$F$9+СВЦЭМ!$D$10+'СЕТ СН'!$F$5-'СЕТ СН'!$F$17</f>
        <v>3318.0264218000002</v>
      </c>
    </row>
    <row r="16" spans="1:27" ht="15.75" x14ac:dyDescent="0.2">
      <c r="A16" s="35">
        <f t="shared" si="0"/>
        <v>43895</v>
      </c>
      <c r="B16" s="36">
        <f>SUMIFS(СВЦЭМ!$C$33:$C$776,СВЦЭМ!$A$33:$A$776,$A16,СВЦЭМ!$B$33:$B$776,B$11)+'СЕТ СН'!$F$9+СВЦЭМ!$D$10+'СЕТ СН'!$F$5-'СЕТ СН'!$F$17</f>
        <v>3365.33415083</v>
      </c>
      <c r="C16" s="36">
        <f>SUMIFS(СВЦЭМ!$C$33:$C$776,СВЦЭМ!$A$33:$A$776,$A16,СВЦЭМ!$B$33:$B$776,C$11)+'СЕТ СН'!$F$9+СВЦЭМ!$D$10+'СЕТ СН'!$F$5-'СЕТ СН'!$F$17</f>
        <v>3403.67258481</v>
      </c>
      <c r="D16" s="36">
        <f>SUMIFS(СВЦЭМ!$C$33:$C$776,СВЦЭМ!$A$33:$A$776,$A16,СВЦЭМ!$B$33:$B$776,D$11)+'СЕТ СН'!$F$9+СВЦЭМ!$D$10+'СЕТ СН'!$F$5-'СЕТ СН'!$F$17</f>
        <v>3410.6773398099999</v>
      </c>
      <c r="E16" s="36">
        <f>SUMIFS(СВЦЭМ!$C$33:$C$776,СВЦЭМ!$A$33:$A$776,$A16,СВЦЭМ!$B$33:$B$776,E$11)+'СЕТ СН'!$F$9+СВЦЭМ!$D$10+'СЕТ СН'!$F$5-'СЕТ СН'!$F$17</f>
        <v>3423.3345636700001</v>
      </c>
      <c r="F16" s="36">
        <f>SUMIFS(СВЦЭМ!$C$33:$C$776,СВЦЭМ!$A$33:$A$776,$A16,СВЦЭМ!$B$33:$B$776,F$11)+'СЕТ СН'!$F$9+СВЦЭМ!$D$10+'СЕТ СН'!$F$5-'СЕТ СН'!$F$17</f>
        <v>3397.6673726399999</v>
      </c>
      <c r="G16" s="36">
        <f>SUMIFS(СВЦЭМ!$C$33:$C$776,СВЦЭМ!$A$33:$A$776,$A16,СВЦЭМ!$B$33:$B$776,G$11)+'СЕТ СН'!$F$9+СВЦЭМ!$D$10+'СЕТ СН'!$F$5-'СЕТ СН'!$F$17</f>
        <v>3383.1735510799999</v>
      </c>
      <c r="H16" s="36">
        <f>SUMIFS(СВЦЭМ!$C$33:$C$776,СВЦЭМ!$A$33:$A$776,$A16,СВЦЭМ!$B$33:$B$776,H$11)+'СЕТ СН'!$F$9+СВЦЭМ!$D$10+'СЕТ СН'!$F$5-'СЕТ СН'!$F$17</f>
        <v>3338.5556005500002</v>
      </c>
      <c r="I16" s="36">
        <f>SUMIFS(СВЦЭМ!$C$33:$C$776,СВЦЭМ!$A$33:$A$776,$A16,СВЦЭМ!$B$33:$B$776,I$11)+'СЕТ СН'!$F$9+СВЦЭМ!$D$10+'СЕТ СН'!$F$5-'СЕТ СН'!$F$17</f>
        <v>3317.8232530599998</v>
      </c>
      <c r="J16" s="36">
        <f>SUMIFS(СВЦЭМ!$C$33:$C$776,СВЦЭМ!$A$33:$A$776,$A16,СВЦЭМ!$B$33:$B$776,J$11)+'СЕТ СН'!$F$9+СВЦЭМ!$D$10+'СЕТ СН'!$F$5-'СЕТ СН'!$F$17</f>
        <v>3273.87691627</v>
      </c>
      <c r="K16" s="36">
        <f>SUMIFS(СВЦЭМ!$C$33:$C$776,СВЦЭМ!$A$33:$A$776,$A16,СВЦЭМ!$B$33:$B$776,K$11)+'СЕТ СН'!$F$9+СВЦЭМ!$D$10+'СЕТ СН'!$F$5-'СЕТ СН'!$F$17</f>
        <v>3278.1443412899998</v>
      </c>
      <c r="L16" s="36">
        <f>SUMIFS(СВЦЭМ!$C$33:$C$776,СВЦЭМ!$A$33:$A$776,$A16,СВЦЭМ!$B$33:$B$776,L$11)+'СЕТ СН'!$F$9+СВЦЭМ!$D$10+'СЕТ СН'!$F$5-'СЕТ СН'!$F$17</f>
        <v>3298.8757553099999</v>
      </c>
      <c r="M16" s="36">
        <f>SUMIFS(СВЦЭМ!$C$33:$C$776,СВЦЭМ!$A$33:$A$776,$A16,СВЦЭМ!$B$33:$B$776,M$11)+'СЕТ СН'!$F$9+СВЦЭМ!$D$10+'СЕТ СН'!$F$5-'СЕТ СН'!$F$17</f>
        <v>3325.3626970800001</v>
      </c>
      <c r="N16" s="36">
        <f>SUMIFS(СВЦЭМ!$C$33:$C$776,СВЦЭМ!$A$33:$A$776,$A16,СВЦЭМ!$B$33:$B$776,N$11)+'СЕТ СН'!$F$9+СВЦЭМ!$D$10+'СЕТ СН'!$F$5-'СЕТ СН'!$F$17</f>
        <v>3330.5563786800003</v>
      </c>
      <c r="O16" s="36">
        <f>SUMIFS(СВЦЭМ!$C$33:$C$776,СВЦЭМ!$A$33:$A$776,$A16,СВЦЭМ!$B$33:$B$776,O$11)+'СЕТ СН'!$F$9+СВЦЭМ!$D$10+'СЕТ СН'!$F$5-'СЕТ СН'!$F$17</f>
        <v>3339.8386822699999</v>
      </c>
      <c r="P16" s="36">
        <f>SUMIFS(СВЦЭМ!$C$33:$C$776,СВЦЭМ!$A$33:$A$776,$A16,СВЦЭМ!$B$33:$B$776,P$11)+'СЕТ СН'!$F$9+СВЦЭМ!$D$10+'СЕТ СН'!$F$5-'СЕТ СН'!$F$17</f>
        <v>3353.99531454</v>
      </c>
      <c r="Q16" s="36">
        <f>SUMIFS(СВЦЭМ!$C$33:$C$776,СВЦЭМ!$A$33:$A$776,$A16,СВЦЭМ!$B$33:$B$776,Q$11)+'СЕТ СН'!$F$9+СВЦЭМ!$D$10+'СЕТ СН'!$F$5-'СЕТ СН'!$F$17</f>
        <v>3359.1898900800002</v>
      </c>
      <c r="R16" s="36">
        <f>SUMIFS(СВЦЭМ!$C$33:$C$776,СВЦЭМ!$A$33:$A$776,$A16,СВЦЭМ!$B$33:$B$776,R$11)+'СЕТ СН'!$F$9+СВЦЭМ!$D$10+'СЕТ СН'!$F$5-'СЕТ СН'!$F$17</f>
        <v>3358.0435676900001</v>
      </c>
      <c r="S16" s="36">
        <f>SUMIFS(СВЦЭМ!$C$33:$C$776,СВЦЭМ!$A$33:$A$776,$A16,СВЦЭМ!$B$33:$B$776,S$11)+'СЕТ СН'!$F$9+СВЦЭМ!$D$10+'СЕТ СН'!$F$5-'СЕТ СН'!$F$17</f>
        <v>3345.9611685999998</v>
      </c>
      <c r="T16" s="36">
        <f>SUMIFS(СВЦЭМ!$C$33:$C$776,СВЦЭМ!$A$33:$A$776,$A16,СВЦЭМ!$B$33:$B$776,T$11)+'СЕТ СН'!$F$9+СВЦЭМ!$D$10+'СЕТ СН'!$F$5-'СЕТ СН'!$F$17</f>
        <v>3333.0026825499999</v>
      </c>
      <c r="U16" s="36">
        <f>SUMIFS(СВЦЭМ!$C$33:$C$776,СВЦЭМ!$A$33:$A$776,$A16,СВЦЭМ!$B$33:$B$776,U$11)+'СЕТ СН'!$F$9+СВЦЭМ!$D$10+'СЕТ СН'!$F$5-'СЕТ СН'!$F$17</f>
        <v>3309.5478053100001</v>
      </c>
      <c r="V16" s="36">
        <f>SUMIFS(СВЦЭМ!$C$33:$C$776,СВЦЭМ!$A$33:$A$776,$A16,СВЦЭМ!$B$33:$B$776,V$11)+'СЕТ СН'!$F$9+СВЦЭМ!$D$10+'СЕТ СН'!$F$5-'СЕТ СН'!$F$17</f>
        <v>3306.7845469499998</v>
      </c>
      <c r="W16" s="36">
        <f>SUMIFS(СВЦЭМ!$C$33:$C$776,СВЦЭМ!$A$33:$A$776,$A16,СВЦЭМ!$B$33:$B$776,W$11)+'СЕТ СН'!$F$9+СВЦЭМ!$D$10+'СЕТ СН'!$F$5-'СЕТ СН'!$F$17</f>
        <v>3318.4606002300002</v>
      </c>
      <c r="X16" s="36">
        <f>SUMIFS(СВЦЭМ!$C$33:$C$776,СВЦЭМ!$A$33:$A$776,$A16,СВЦЭМ!$B$33:$B$776,X$11)+'СЕТ СН'!$F$9+СВЦЭМ!$D$10+'СЕТ СН'!$F$5-'СЕТ СН'!$F$17</f>
        <v>3333.2667827400001</v>
      </c>
      <c r="Y16" s="36">
        <f>SUMIFS(СВЦЭМ!$C$33:$C$776,СВЦЭМ!$A$33:$A$776,$A16,СВЦЭМ!$B$33:$B$776,Y$11)+'СЕТ СН'!$F$9+СВЦЭМ!$D$10+'СЕТ СН'!$F$5-'СЕТ СН'!$F$17</f>
        <v>3350.1858622099999</v>
      </c>
    </row>
    <row r="17" spans="1:25" ht="15.75" x14ac:dyDescent="0.2">
      <c r="A17" s="35">
        <f t="shared" si="0"/>
        <v>43896</v>
      </c>
      <c r="B17" s="36">
        <f>SUMIFS(СВЦЭМ!$C$33:$C$776,СВЦЭМ!$A$33:$A$776,$A17,СВЦЭМ!$B$33:$B$776,B$11)+'СЕТ СН'!$F$9+СВЦЭМ!$D$10+'СЕТ СН'!$F$5-'СЕТ СН'!$F$17</f>
        <v>3408.1881396899998</v>
      </c>
      <c r="C17" s="36">
        <f>SUMIFS(СВЦЭМ!$C$33:$C$776,СВЦЭМ!$A$33:$A$776,$A17,СВЦЭМ!$B$33:$B$776,C$11)+'СЕТ СН'!$F$9+СВЦЭМ!$D$10+'СЕТ СН'!$F$5-'СЕТ СН'!$F$17</f>
        <v>3431.3216977000002</v>
      </c>
      <c r="D17" s="36">
        <f>SUMIFS(СВЦЭМ!$C$33:$C$776,СВЦЭМ!$A$33:$A$776,$A17,СВЦЭМ!$B$33:$B$776,D$11)+'СЕТ СН'!$F$9+СВЦЭМ!$D$10+'СЕТ СН'!$F$5-'СЕТ СН'!$F$17</f>
        <v>3440.7872963300001</v>
      </c>
      <c r="E17" s="36">
        <f>SUMIFS(СВЦЭМ!$C$33:$C$776,СВЦЭМ!$A$33:$A$776,$A17,СВЦЭМ!$B$33:$B$776,E$11)+'СЕТ СН'!$F$9+СВЦЭМ!$D$10+'СЕТ СН'!$F$5-'СЕТ СН'!$F$17</f>
        <v>3446.73589644</v>
      </c>
      <c r="F17" s="36">
        <f>SUMIFS(СВЦЭМ!$C$33:$C$776,СВЦЭМ!$A$33:$A$776,$A17,СВЦЭМ!$B$33:$B$776,F$11)+'СЕТ СН'!$F$9+СВЦЭМ!$D$10+'СЕТ СН'!$F$5-'СЕТ СН'!$F$17</f>
        <v>3441.1272458499998</v>
      </c>
      <c r="G17" s="36">
        <f>SUMIFS(СВЦЭМ!$C$33:$C$776,СВЦЭМ!$A$33:$A$776,$A17,СВЦЭМ!$B$33:$B$776,G$11)+'СЕТ СН'!$F$9+СВЦЭМ!$D$10+'СЕТ СН'!$F$5-'СЕТ СН'!$F$17</f>
        <v>3416.5041960899998</v>
      </c>
      <c r="H17" s="36">
        <f>SUMIFS(СВЦЭМ!$C$33:$C$776,СВЦЭМ!$A$33:$A$776,$A17,СВЦЭМ!$B$33:$B$776,H$11)+'СЕТ СН'!$F$9+СВЦЭМ!$D$10+'СЕТ СН'!$F$5-'СЕТ СН'!$F$17</f>
        <v>3387.22464605</v>
      </c>
      <c r="I17" s="36">
        <f>SUMIFS(СВЦЭМ!$C$33:$C$776,СВЦЭМ!$A$33:$A$776,$A17,СВЦЭМ!$B$33:$B$776,I$11)+'СЕТ СН'!$F$9+СВЦЭМ!$D$10+'СЕТ СН'!$F$5-'СЕТ СН'!$F$17</f>
        <v>3351.1476127400001</v>
      </c>
      <c r="J17" s="36">
        <f>SUMIFS(СВЦЭМ!$C$33:$C$776,СВЦЭМ!$A$33:$A$776,$A17,СВЦЭМ!$B$33:$B$776,J$11)+'СЕТ СН'!$F$9+СВЦЭМ!$D$10+'СЕТ СН'!$F$5-'СЕТ СН'!$F$17</f>
        <v>3302.6318494300003</v>
      </c>
      <c r="K17" s="36">
        <f>SUMIFS(СВЦЭМ!$C$33:$C$776,СВЦЭМ!$A$33:$A$776,$A17,СВЦЭМ!$B$33:$B$776,K$11)+'СЕТ СН'!$F$9+СВЦЭМ!$D$10+'СЕТ СН'!$F$5-'СЕТ СН'!$F$17</f>
        <v>3293.4713640199998</v>
      </c>
      <c r="L17" s="36">
        <f>SUMIFS(СВЦЭМ!$C$33:$C$776,СВЦЭМ!$A$33:$A$776,$A17,СВЦЭМ!$B$33:$B$776,L$11)+'СЕТ СН'!$F$9+СВЦЭМ!$D$10+'СЕТ СН'!$F$5-'СЕТ СН'!$F$17</f>
        <v>3307.6696397699998</v>
      </c>
      <c r="M17" s="36">
        <f>SUMIFS(СВЦЭМ!$C$33:$C$776,СВЦЭМ!$A$33:$A$776,$A17,СВЦЭМ!$B$33:$B$776,M$11)+'СЕТ СН'!$F$9+СВЦЭМ!$D$10+'СЕТ СН'!$F$5-'СЕТ СН'!$F$17</f>
        <v>3326.1179465599998</v>
      </c>
      <c r="N17" s="36">
        <f>SUMIFS(СВЦЭМ!$C$33:$C$776,СВЦЭМ!$A$33:$A$776,$A17,СВЦЭМ!$B$33:$B$776,N$11)+'СЕТ СН'!$F$9+СВЦЭМ!$D$10+'СЕТ СН'!$F$5-'СЕТ СН'!$F$17</f>
        <v>3335.2952556499999</v>
      </c>
      <c r="O17" s="36">
        <f>SUMIFS(СВЦЭМ!$C$33:$C$776,СВЦЭМ!$A$33:$A$776,$A17,СВЦЭМ!$B$33:$B$776,O$11)+'СЕТ СН'!$F$9+СВЦЭМ!$D$10+'СЕТ СН'!$F$5-'СЕТ СН'!$F$17</f>
        <v>3352.47706526</v>
      </c>
      <c r="P17" s="36">
        <f>SUMIFS(СВЦЭМ!$C$33:$C$776,СВЦЭМ!$A$33:$A$776,$A17,СВЦЭМ!$B$33:$B$776,P$11)+'СЕТ СН'!$F$9+СВЦЭМ!$D$10+'СЕТ СН'!$F$5-'СЕТ СН'!$F$17</f>
        <v>3363.3618186200001</v>
      </c>
      <c r="Q17" s="36">
        <f>SUMIFS(СВЦЭМ!$C$33:$C$776,СВЦЭМ!$A$33:$A$776,$A17,СВЦЭМ!$B$33:$B$776,Q$11)+'СЕТ СН'!$F$9+СВЦЭМ!$D$10+'СЕТ СН'!$F$5-'СЕТ СН'!$F$17</f>
        <v>3366.4647255300001</v>
      </c>
      <c r="R17" s="36">
        <f>SUMIFS(СВЦЭМ!$C$33:$C$776,СВЦЭМ!$A$33:$A$776,$A17,СВЦЭМ!$B$33:$B$776,R$11)+'СЕТ СН'!$F$9+СВЦЭМ!$D$10+'СЕТ СН'!$F$5-'СЕТ СН'!$F$17</f>
        <v>3356.65900973</v>
      </c>
      <c r="S17" s="36">
        <f>SUMIFS(СВЦЭМ!$C$33:$C$776,СВЦЭМ!$A$33:$A$776,$A17,СВЦЭМ!$B$33:$B$776,S$11)+'СЕТ СН'!$F$9+СВЦЭМ!$D$10+'СЕТ СН'!$F$5-'СЕТ СН'!$F$17</f>
        <v>3345.53071783</v>
      </c>
      <c r="T17" s="36">
        <f>SUMIFS(СВЦЭМ!$C$33:$C$776,СВЦЭМ!$A$33:$A$776,$A17,СВЦЭМ!$B$33:$B$776,T$11)+'СЕТ СН'!$F$9+СВЦЭМ!$D$10+'СЕТ СН'!$F$5-'СЕТ СН'!$F$17</f>
        <v>3319.86734897</v>
      </c>
      <c r="U17" s="36">
        <f>SUMIFS(СВЦЭМ!$C$33:$C$776,СВЦЭМ!$A$33:$A$776,$A17,СВЦЭМ!$B$33:$B$776,U$11)+'СЕТ СН'!$F$9+СВЦЭМ!$D$10+'СЕТ СН'!$F$5-'СЕТ СН'!$F$17</f>
        <v>3319.3667417500001</v>
      </c>
      <c r="V17" s="36">
        <f>SUMIFS(СВЦЭМ!$C$33:$C$776,СВЦЭМ!$A$33:$A$776,$A17,СВЦЭМ!$B$33:$B$776,V$11)+'СЕТ СН'!$F$9+СВЦЭМ!$D$10+'СЕТ СН'!$F$5-'СЕТ СН'!$F$17</f>
        <v>3312.17218473</v>
      </c>
      <c r="W17" s="36">
        <f>SUMIFS(СВЦЭМ!$C$33:$C$776,СВЦЭМ!$A$33:$A$776,$A17,СВЦЭМ!$B$33:$B$776,W$11)+'СЕТ СН'!$F$9+СВЦЭМ!$D$10+'СЕТ СН'!$F$5-'СЕТ СН'!$F$17</f>
        <v>3326.6624694000002</v>
      </c>
      <c r="X17" s="36">
        <f>SUMIFS(СВЦЭМ!$C$33:$C$776,СВЦЭМ!$A$33:$A$776,$A17,СВЦЭМ!$B$33:$B$776,X$11)+'СЕТ СН'!$F$9+СВЦЭМ!$D$10+'СЕТ СН'!$F$5-'СЕТ СН'!$F$17</f>
        <v>3336.0798198500001</v>
      </c>
      <c r="Y17" s="36">
        <f>SUMIFS(СВЦЭМ!$C$33:$C$776,СВЦЭМ!$A$33:$A$776,$A17,СВЦЭМ!$B$33:$B$776,Y$11)+'СЕТ СН'!$F$9+СВЦЭМ!$D$10+'СЕТ СН'!$F$5-'СЕТ СН'!$F$17</f>
        <v>3345.25912169</v>
      </c>
    </row>
    <row r="18" spans="1:25" ht="15.75" x14ac:dyDescent="0.2">
      <c r="A18" s="35">
        <f t="shared" si="0"/>
        <v>43897</v>
      </c>
      <c r="B18" s="36">
        <f>SUMIFS(СВЦЭМ!$C$33:$C$776,СВЦЭМ!$A$33:$A$776,$A18,СВЦЭМ!$B$33:$B$776,B$11)+'СЕТ СН'!$F$9+СВЦЭМ!$D$10+'СЕТ СН'!$F$5-'СЕТ СН'!$F$17</f>
        <v>3370.11514756</v>
      </c>
      <c r="C18" s="36">
        <f>SUMIFS(СВЦЭМ!$C$33:$C$776,СВЦЭМ!$A$33:$A$776,$A18,СВЦЭМ!$B$33:$B$776,C$11)+'СЕТ СН'!$F$9+СВЦЭМ!$D$10+'СЕТ СН'!$F$5-'СЕТ СН'!$F$17</f>
        <v>3402.3607753800002</v>
      </c>
      <c r="D18" s="36">
        <f>SUMIFS(СВЦЭМ!$C$33:$C$776,СВЦЭМ!$A$33:$A$776,$A18,СВЦЭМ!$B$33:$B$776,D$11)+'СЕТ СН'!$F$9+СВЦЭМ!$D$10+'СЕТ СН'!$F$5-'СЕТ СН'!$F$17</f>
        <v>3415.8434858000001</v>
      </c>
      <c r="E18" s="36">
        <f>SUMIFS(СВЦЭМ!$C$33:$C$776,СВЦЭМ!$A$33:$A$776,$A18,СВЦЭМ!$B$33:$B$776,E$11)+'СЕТ СН'!$F$9+СВЦЭМ!$D$10+'СЕТ СН'!$F$5-'СЕТ СН'!$F$17</f>
        <v>3426.34513612</v>
      </c>
      <c r="F18" s="36">
        <f>SUMIFS(СВЦЭМ!$C$33:$C$776,СВЦЭМ!$A$33:$A$776,$A18,СВЦЭМ!$B$33:$B$776,F$11)+'СЕТ СН'!$F$9+СВЦЭМ!$D$10+'СЕТ СН'!$F$5-'СЕТ СН'!$F$17</f>
        <v>3423.6245086700001</v>
      </c>
      <c r="G18" s="36">
        <f>SUMIFS(СВЦЭМ!$C$33:$C$776,СВЦЭМ!$A$33:$A$776,$A18,СВЦЭМ!$B$33:$B$776,G$11)+'СЕТ СН'!$F$9+СВЦЭМ!$D$10+'СЕТ СН'!$F$5-'СЕТ СН'!$F$17</f>
        <v>3415.1144138200002</v>
      </c>
      <c r="H18" s="36">
        <f>SUMIFS(СВЦЭМ!$C$33:$C$776,СВЦЭМ!$A$33:$A$776,$A18,СВЦЭМ!$B$33:$B$776,H$11)+'СЕТ СН'!$F$9+СВЦЭМ!$D$10+'СЕТ СН'!$F$5-'СЕТ СН'!$F$17</f>
        <v>3395.9086530700001</v>
      </c>
      <c r="I18" s="36">
        <f>SUMIFS(СВЦЭМ!$C$33:$C$776,СВЦЭМ!$A$33:$A$776,$A18,СВЦЭМ!$B$33:$B$776,I$11)+'СЕТ СН'!$F$9+СВЦЭМ!$D$10+'СЕТ СН'!$F$5-'СЕТ СН'!$F$17</f>
        <v>3355.6403048299999</v>
      </c>
      <c r="J18" s="36">
        <f>SUMIFS(СВЦЭМ!$C$33:$C$776,СВЦЭМ!$A$33:$A$776,$A18,СВЦЭМ!$B$33:$B$776,J$11)+'СЕТ СН'!$F$9+СВЦЭМ!$D$10+'СЕТ СН'!$F$5-'СЕТ СН'!$F$17</f>
        <v>3306.5385757399999</v>
      </c>
      <c r="K18" s="36">
        <f>SUMIFS(СВЦЭМ!$C$33:$C$776,СВЦЭМ!$A$33:$A$776,$A18,СВЦЭМ!$B$33:$B$776,K$11)+'СЕТ СН'!$F$9+СВЦЭМ!$D$10+'СЕТ СН'!$F$5-'СЕТ СН'!$F$17</f>
        <v>3308.1948474700002</v>
      </c>
      <c r="L18" s="36">
        <f>SUMIFS(СВЦЭМ!$C$33:$C$776,СВЦЭМ!$A$33:$A$776,$A18,СВЦЭМ!$B$33:$B$776,L$11)+'СЕТ СН'!$F$9+СВЦЭМ!$D$10+'СЕТ СН'!$F$5-'СЕТ СН'!$F$17</f>
        <v>3311.4884225800001</v>
      </c>
      <c r="M18" s="36">
        <f>SUMIFS(СВЦЭМ!$C$33:$C$776,СВЦЭМ!$A$33:$A$776,$A18,СВЦЭМ!$B$33:$B$776,M$11)+'СЕТ СН'!$F$9+СВЦЭМ!$D$10+'СЕТ СН'!$F$5-'СЕТ СН'!$F$17</f>
        <v>3313.8073078500001</v>
      </c>
      <c r="N18" s="36">
        <f>SUMIFS(СВЦЭМ!$C$33:$C$776,СВЦЭМ!$A$33:$A$776,$A18,СВЦЭМ!$B$33:$B$776,N$11)+'СЕТ СН'!$F$9+СВЦЭМ!$D$10+'СЕТ СН'!$F$5-'СЕТ СН'!$F$17</f>
        <v>3330.5620687099999</v>
      </c>
      <c r="O18" s="36">
        <f>SUMIFS(СВЦЭМ!$C$33:$C$776,СВЦЭМ!$A$33:$A$776,$A18,СВЦЭМ!$B$33:$B$776,O$11)+'СЕТ СН'!$F$9+СВЦЭМ!$D$10+'СЕТ СН'!$F$5-'СЕТ СН'!$F$17</f>
        <v>3333.6947568800001</v>
      </c>
      <c r="P18" s="36">
        <f>SUMIFS(СВЦЭМ!$C$33:$C$776,СВЦЭМ!$A$33:$A$776,$A18,СВЦЭМ!$B$33:$B$776,P$11)+'СЕТ СН'!$F$9+СВЦЭМ!$D$10+'СЕТ СН'!$F$5-'СЕТ СН'!$F$17</f>
        <v>3344.79521875</v>
      </c>
      <c r="Q18" s="36">
        <f>SUMIFS(СВЦЭМ!$C$33:$C$776,СВЦЭМ!$A$33:$A$776,$A18,СВЦЭМ!$B$33:$B$776,Q$11)+'СЕТ СН'!$F$9+СВЦЭМ!$D$10+'СЕТ СН'!$F$5-'СЕТ СН'!$F$17</f>
        <v>3352.1318558200001</v>
      </c>
      <c r="R18" s="36">
        <f>SUMIFS(СВЦЭМ!$C$33:$C$776,СВЦЭМ!$A$33:$A$776,$A18,СВЦЭМ!$B$33:$B$776,R$11)+'СЕТ СН'!$F$9+СВЦЭМ!$D$10+'СЕТ СН'!$F$5-'СЕТ СН'!$F$17</f>
        <v>3340.86748089</v>
      </c>
      <c r="S18" s="36">
        <f>SUMIFS(СВЦЭМ!$C$33:$C$776,СВЦЭМ!$A$33:$A$776,$A18,СВЦЭМ!$B$33:$B$776,S$11)+'СЕТ СН'!$F$9+СВЦЭМ!$D$10+'СЕТ СН'!$F$5-'СЕТ СН'!$F$17</f>
        <v>3321.3736694999998</v>
      </c>
      <c r="T18" s="36">
        <f>SUMIFS(СВЦЭМ!$C$33:$C$776,СВЦЭМ!$A$33:$A$776,$A18,СВЦЭМ!$B$33:$B$776,T$11)+'СЕТ СН'!$F$9+СВЦЭМ!$D$10+'СЕТ СН'!$F$5-'СЕТ СН'!$F$17</f>
        <v>3303.2986512699999</v>
      </c>
      <c r="U18" s="36">
        <f>SUMIFS(СВЦЭМ!$C$33:$C$776,СВЦЭМ!$A$33:$A$776,$A18,СВЦЭМ!$B$33:$B$776,U$11)+'СЕТ СН'!$F$9+СВЦЭМ!$D$10+'СЕТ СН'!$F$5-'СЕТ СН'!$F$17</f>
        <v>3306.8830226099999</v>
      </c>
      <c r="V18" s="36">
        <f>SUMIFS(СВЦЭМ!$C$33:$C$776,СВЦЭМ!$A$33:$A$776,$A18,СВЦЭМ!$B$33:$B$776,V$11)+'СЕТ СН'!$F$9+СВЦЭМ!$D$10+'СЕТ СН'!$F$5-'СЕТ СН'!$F$17</f>
        <v>3310.4553167900003</v>
      </c>
      <c r="W18" s="36">
        <f>SUMIFS(СВЦЭМ!$C$33:$C$776,СВЦЭМ!$A$33:$A$776,$A18,СВЦЭМ!$B$33:$B$776,W$11)+'СЕТ СН'!$F$9+СВЦЭМ!$D$10+'СЕТ СН'!$F$5-'СЕТ СН'!$F$17</f>
        <v>3319.7395059300002</v>
      </c>
      <c r="X18" s="36">
        <f>SUMIFS(СВЦЭМ!$C$33:$C$776,СВЦЭМ!$A$33:$A$776,$A18,СВЦЭМ!$B$33:$B$776,X$11)+'СЕТ СН'!$F$9+СВЦЭМ!$D$10+'СЕТ СН'!$F$5-'СЕТ СН'!$F$17</f>
        <v>3327.5090804000001</v>
      </c>
      <c r="Y18" s="36">
        <f>SUMIFS(СВЦЭМ!$C$33:$C$776,СВЦЭМ!$A$33:$A$776,$A18,СВЦЭМ!$B$33:$B$776,Y$11)+'СЕТ СН'!$F$9+СВЦЭМ!$D$10+'СЕТ СН'!$F$5-'СЕТ СН'!$F$17</f>
        <v>3343.15319434</v>
      </c>
    </row>
    <row r="19" spans="1:25" ht="15.75" x14ac:dyDescent="0.2">
      <c r="A19" s="35">
        <f t="shared" si="0"/>
        <v>43898</v>
      </c>
      <c r="B19" s="36">
        <f>SUMIFS(СВЦЭМ!$C$33:$C$776,СВЦЭМ!$A$33:$A$776,$A19,СВЦЭМ!$B$33:$B$776,B$11)+'СЕТ СН'!$F$9+СВЦЭМ!$D$10+'СЕТ СН'!$F$5-'СЕТ СН'!$F$17</f>
        <v>3372.25403142</v>
      </c>
      <c r="C19" s="36">
        <f>SUMIFS(СВЦЭМ!$C$33:$C$776,СВЦЭМ!$A$33:$A$776,$A19,СВЦЭМ!$B$33:$B$776,C$11)+'СЕТ СН'!$F$9+СВЦЭМ!$D$10+'СЕТ СН'!$F$5-'СЕТ СН'!$F$17</f>
        <v>3395.04537983</v>
      </c>
      <c r="D19" s="36">
        <f>SUMIFS(СВЦЭМ!$C$33:$C$776,СВЦЭМ!$A$33:$A$776,$A19,СВЦЭМ!$B$33:$B$776,D$11)+'СЕТ СН'!$F$9+СВЦЭМ!$D$10+'СЕТ СН'!$F$5-'СЕТ СН'!$F$17</f>
        <v>3406.41789909</v>
      </c>
      <c r="E19" s="36">
        <f>SUMIFS(СВЦЭМ!$C$33:$C$776,СВЦЭМ!$A$33:$A$776,$A19,СВЦЭМ!$B$33:$B$776,E$11)+'СЕТ СН'!$F$9+СВЦЭМ!$D$10+'СЕТ СН'!$F$5-'СЕТ СН'!$F$17</f>
        <v>3414.2329343500001</v>
      </c>
      <c r="F19" s="36">
        <f>SUMIFS(СВЦЭМ!$C$33:$C$776,СВЦЭМ!$A$33:$A$776,$A19,СВЦЭМ!$B$33:$B$776,F$11)+'СЕТ СН'!$F$9+СВЦЭМ!$D$10+'СЕТ СН'!$F$5-'СЕТ СН'!$F$17</f>
        <v>3412.6272024999998</v>
      </c>
      <c r="G19" s="36">
        <f>SUMIFS(СВЦЭМ!$C$33:$C$776,СВЦЭМ!$A$33:$A$776,$A19,СВЦЭМ!$B$33:$B$776,G$11)+'СЕТ СН'!$F$9+СВЦЭМ!$D$10+'СЕТ СН'!$F$5-'СЕТ СН'!$F$17</f>
        <v>3403.1830389699999</v>
      </c>
      <c r="H19" s="36">
        <f>SUMIFS(СВЦЭМ!$C$33:$C$776,СВЦЭМ!$A$33:$A$776,$A19,СВЦЭМ!$B$33:$B$776,H$11)+'СЕТ СН'!$F$9+СВЦЭМ!$D$10+'СЕТ СН'!$F$5-'СЕТ СН'!$F$17</f>
        <v>3382.34082528</v>
      </c>
      <c r="I19" s="36">
        <f>SUMIFS(СВЦЭМ!$C$33:$C$776,СВЦЭМ!$A$33:$A$776,$A19,СВЦЭМ!$B$33:$B$776,I$11)+'СЕТ СН'!$F$9+СВЦЭМ!$D$10+'СЕТ СН'!$F$5-'СЕТ СН'!$F$17</f>
        <v>3346.1361911200001</v>
      </c>
      <c r="J19" s="36">
        <f>SUMIFS(СВЦЭМ!$C$33:$C$776,СВЦЭМ!$A$33:$A$776,$A19,СВЦЭМ!$B$33:$B$776,J$11)+'СЕТ СН'!$F$9+СВЦЭМ!$D$10+'СЕТ СН'!$F$5-'СЕТ СН'!$F$17</f>
        <v>3301.7462200800001</v>
      </c>
      <c r="K19" s="36">
        <f>SUMIFS(СВЦЭМ!$C$33:$C$776,СВЦЭМ!$A$33:$A$776,$A19,СВЦЭМ!$B$33:$B$776,K$11)+'СЕТ СН'!$F$9+СВЦЭМ!$D$10+'СЕТ СН'!$F$5-'СЕТ СН'!$F$17</f>
        <v>3274.4281477300001</v>
      </c>
      <c r="L19" s="36">
        <f>SUMIFS(СВЦЭМ!$C$33:$C$776,СВЦЭМ!$A$33:$A$776,$A19,СВЦЭМ!$B$33:$B$776,L$11)+'СЕТ СН'!$F$9+СВЦЭМ!$D$10+'СЕТ СН'!$F$5-'СЕТ СН'!$F$17</f>
        <v>3281.26440632</v>
      </c>
      <c r="M19" s="36">
        <f>SUMIFS(СВЦЭМ!$C$33:$C$776,СВЦЭМ!$A$33:$A$776,$A19,СВЦЭМ!$B$33:$B$776,M$11)+'СЕТ СН'!$F$9+СВЦЭМ!$D$10+'СЕТ СН'!$F$5-'СЕТ СН'!$F$17</f>
        <v>3281.8144406800002</v>
      </c>
      <c r="N19" s="36">
        <f>SUMIFS(СВЦЭМ!$C$33:$C$776,СВЦЭМ!$A$33:$A$776,$A19,СВЦЭМ!$B$33:$B$776,N$11)+'СЕТ СН'!$F$9+СВЦЭМ!$D$10+'СЕТ СН'!$F$5-'СЕТ СН'!$F$17</f>
        <v>3293.8658259100002</v>
      </c>
      <c r="O19" s="36">
        <f>SUMIFS(СВЦЭМ!$C$33:$C$776,СВЦЭМ!$A$33:$A$776,$A19,СВЦЭМ!$B$33:$B$776,O$11)+'СЕТ СН'!$F$9+СВЦЭМ!$D$10+'СЕТ СН'!$F$5-'СЕТ СН'!$F$17</f>
        <v>3310.1889528700003</v>
      </c>
      <c r="P19" s="36">
        <f>SUMIFS(СВЦЭМ!$C$33:$C$776,СВЦЭМ!$A$33:$A$776,$A19,СВЦЭМ!$B$33:$B$776,P$11)+'СЕТ СН'!$F$9+СВЦЭМ!$D$10+'СЕТ СН'!$F$5-'СЕТ СН'!$F$17</f>
        <v>3323.1130520300003</v>
      </c>
      <c r="Q19" s="36">
        <f>SUMIFS(СВЦЭМ!$C$33:$C$776,СВЦЭМ!$A$33:$A$776,$A19,СВЦЭМ!$B$33:$B$776,Q$11)+'СЕТ СН'!$F$9+СВЦЭМ!$D$10+'СЕТ СН'!$F$5-'СЕТ СН'!$F$17</f>
        <v>3329.0629275000001</v>
      </c>
      <c r="R19" s="36">
        <f>SUMIFS(СВЦЭМ!$C$33:$C$776,СВЦЭМ!$A$33:$A$776,$A19,СВЦЭМ!$B$33:$B$776,R$11)+'СЕТ СН'!$F$9+СВЦЭМ!$D$10+'СЕТ СН'!$F$5-'СЕТ СН'!$F$17</f>
        <v>3321.5588953400002</v>
      </c>
      <c r="S19" s="36">
        <f>SUMIFS(СВЦЭМ!$C$33:$C$776,СВЦЭМ!$A$33:$A$776,$A19,СВЦЭМ!$B$33:$B$776,S$11)+'СЕТ СН'!$F$9+СВЦЭМ!$D$10+'СЕТ СН'!$F$5-'СЕТ СН'!$F$17</f>
        <v>3314.2674838900002</v>
      </c>
      <c r="T19" s="36">
        <f>SUMIFS(СВЦЭМ!$C$33:$C$776,СВЦЭМ!$A$33:$A$776,$A19,СВЦЭМ!$B$33:$B$776,T$11)+'СЕТ СН'!$F$9+СВЦЭМ!$D$10+'СЕТ СН'!$F$5-'СЕТ СН'!$F$17</f>
        <v>3293.0056833500003</v>
      </c>
      <c r="U19" s="36">
        <f>SUMIFS(СВЦЭМ!$C$33:$C$776,СВЦЭМ!$A$33:$A$776,$A19,СВЦЭМ!$B$33:$B$776,U$11)+'СЕТ СН'!$F$9+СВЦЭМ!$D$10+'СЕТ СН'!$F$5-'СЕТ СН'!$F$17</f>
        <v>3280.4103413500002</v>
      </c>
      <c r="V19" s="36">
        <f>SUMIFS(СВЦЭМ!$C$33:$C$776,СВЦЭМ!$A$33:$A$776,$A19,СВЦЭМ!$B$33:$B$776,V$11)+'СЕТ СН'!$F$9+СВЦЭМ!$D$10+'СЕТ СН'!$F$5-'СЕТ СН'!$F$17</f>
        <v>3274.4372843199999</v>
      </c>
      <c r="W19" s="36">
        <f>SUMIFS(СВЦЭМ!$C$33:$C$776,СВЦЭМ!$A$33:$A$776,$A19,СВЦЭМ!$B$33:$B$776,W$11)+'СЕТ СН'!$F$9+СВЦЭМ!$D$10+'СЕТ СН'!$F$5-'СЕТ СН'!$F$17</f>
        <v>3284.3337505</v>
      </c>
      <c r="X19" s="36">
        <f>SUMIFS(СВЦЭМ!$C$33:$C$776,СВЦЭМ!$A$33:$A$776,$A19,СВЦЭМ!$B$33:$B$776,X$11)+'СЕТ СН'!$F$9+СВЦЭМ!$D$10+'СЕТ СН'!$F$5-'СЕТ СН'!$F$17</f>
        <v>3294.1187215</v>
      </c>
      <c r="Y19" s="36">
        <f>SUMIFS(СВЦЭМ!$C$33:$C$776,СВЦЭМ!$A$33:$A$776,$A19,СВЦЭМ!$B$33:$B$776,Y$11)+'СЕТ СН'!$F$9+СВЦЭМ!$D$10+'СЕТ СН'!$F$5-'СЕТ СН'!$F$17</f>
        <v>3315.9839581000001</v>
      </c>
    </row>
    <row r="20" spans="1:25" ht="15.75" x14ac:dyDescent="0.2">
      <c r="A20" s="35">
        <f t="shared" si="0"/>
        <v>43899</v>
      </c>
      <c r="B20" s="36">
        <f>SUMIFS(СВЦЭМ!$C$33:$C$776,СВЦЭМ!$A$33:$A$776,$A20,СВЦЭМ!$B$33:$B$776,B$11)+'СЕТ СН'!$F$9+СВЦЭМ!$D$10+'СЕТ СН'!$F$5-'СЕТ СН'!$F$17</f>
        <v>3373.2888517299998</v>
      </c>
      <c r="C20" s="36">
        <f>SUMIFS(СВЦЭМ!$C$33:$C$776,СВЦЭМ!$A$33:$A$776,$A20,СВЦЭМ!$B$33:$B$776,C$11)+'СЕТ СН'!$F$9+СВЦЭМ!$D$10+'СЕТ СН'!$F$5-'СЕТ СН'!$F$17</f>
        <v>3375.0443936000001</v>
      </c>
      <c r="D20" s="36">
        <f>SUMIFS(СВЦЭМ!$C$33:$C$776,СВЦЭМ!$A$33:$A$776,$A20,СВЦЭМ!$B$33:$B$776,D$11)+'СЕТ СН'!$F$9+СВЦЭМ!$D$10+'СЕТ СН'!$F$5-'СЕТ СН'!$F$17</f>
        <v>3394.3791988800003</v>
      </c>
      <c r="E20" s="36">
        <f>SUMIFS(СВЦЭМ!$C$33:$C$776,СВЦЭМ!$A$33:$A$776,$A20,СВЦЭМ!$B$33:$B$776,E$11)+'СЕТ СН'!$F$9+СВЦЭМ!$D$10+'СЕТ СН'!$F$5-'СЕТ СН'!$F$17</f>
        <v>3406.1499617200002</v>
      </c>
      <c r="F20" s="36">
        <f>SUMIFS(СВЦЭМ!$C$33:$C$776,СВЦЭМ!$A$33:$A$776,$A20,СВЦЭМ!$B$33:$B$776,F$11)+'СЕТ СН'!$F$9+СВЦЭМ!$D$10+'СЕТ СН'!$F$5-'СЕТ СН'!$F$17</f>
        <v>3403.6274105900002</v>
      </c>
      <c r="G20" s="36">
        <f>SUMIFS(СВЦЭМ!$C$33:$C$776,СВЦЭМ!$A$33:$A$776,$A20,СВЦЭМ!$B$33:$B$776,G$11)+'СЕТ СН'!$F$9+СВЦЭМ!$D$10+'СЕТ СН'!$F$5-'СЕТ СН'!$F$17</f>
        <v>3405.4417923599999</v>
      </c>
      <c r="H20" s="36">
        <f>SUMIFS(СВЦЭМ!$C$33:$C$776,СВЦЭМ!$A$33:$A$776,$A20,СВЦЭМ!$B$33:$B$776,H$11)+'СЕТ СН'!$F$9+СВЦЭМ!$D$10+'СЕТ СН'!$F$5-'СЕТ СН'!$F$17</f>
        <v>3385.8309573900001</v>
      </c>
      <c r="I20" s="36">
        <f>SUMIFS(СВЦЭМ!$C$33:$C$776,СВЦЭМ!$A$33:$A$776,$A20,СВЦЭМ!$B$33:$B$776,I$11)+'СЕТ СН'!$F$9+СВЦЭМ!$D$10+'СЕТ СН'!$F$5-'СЕТ СН'!$F$17</f>
        <v>3354.1379609400001</v>
      </c>
      <c r="J20" s="36">
        <f>SUMIFS(СВЦЭМ!$C$33:$C$776,СВЦЭМ!$A$33:$A$776,$A20,СВЦЭМ!$B$33:$B$776,J$11)+'СЕТ СН'!$F$9+СВЦЭМ!$D$10+'СЕТ СН'!$F$5-'СЕТ СН'!$F$17</f>
        <v>3324.9860352999999</v>
      </c>
      <c r="K20" s="36">
        <f>SUMIFS(СВЦЭМ!$C$33:$C$776,СВЦЭМ!$A$33:$A$776,$A20,СВЦЭМ!$B$33:$B$776,K$11)+'СЕТ СН'!$F$9+СВЦЭМ!$D$10+'СЕТ СН'!$F$5-'СЕТ СН'!$F$17</f>
        <v>3309.9758532300002</v>
      </c>
      <c r="L20" s="36">
        <f>SUMIFS(СВЦЭМ!$C$33:$C$776,СВЦЭМ!$A$33:$A$776,$A20,СВЦЭМ!$B$33:$B$776,L$11)+'СЕТ СН'!$F$9+СВЦЭМ!$D$10+'СЕТ СН'!$F$5-'СЕТ СН'!$F$17</f>
        <v>3303.2184289300003</v>
      </c>
      <c r="M20" s="36">
        <f>SUMIFS(СВЦЭМ!$C$33:$C$776,СВЦЭМ!$A$33:$A$776,$A20,СВЦЭМ!$B$33:$B$776,M$11)+'СЕТ СН'!$F$9+СВЦЭМ!$D$10+'СЕТ СН'!$F$5-'СЕТ СН'!$F$17</f>
        <v>3304.9004451400001</v>
      </c>
      <c r="N20" s="36">
        <f>SUMIFS(СВЦЭМ!$C$33:$C$776,СВЦЭМ!$A$33:$A$776,$A20,СВЦЭМ!$B$33:$B$776,N$11)+'СЕТ СН'!$F$9+СВЦЭМ!$D$10+'СЕТ СН'!$F$5-'СЕТ СН'!$F$17</f>
        <v>3313.1765224999999</v>
      </c>
      <c r="O20" s="36">
        <f>SUMIFS(СВЦЭМ!$C$33:$C$776,СВЦЭМ!$A$33:$A$776,$A20,СВЦЭМ!$B$33:$B$776,O$11)+'СЕТ СН'!$F$9+СВЦЭМ!$D$10+'СЕТ СН'!$F$5-'СЕТ СН'!$F$17</f>
        <v>3322.2625384100002</v>
      </c>
      <c r="P20" s="36">
        <f>SUMIFS(СВЦЭМ!$C$33:$C$776,СВЦЭМ!$A$33:$A$776,$A20,СВЦЭМ!$B$33:$B$776,P$11)+'СЕТ СН'!$F$9+СВЦЭМ!$D$10+'СЕТ СН'!$F$5-'СЕТ СН'!$F$17</f>
        <v>3330.70306226</v>
      </c>
      <c r="Q20" s="36">
        <f>SUMIFS(СВЦЭМ!$C$33:$C$776,СВЦЭМ!$A$33:$A$776,$A20,СВЦЭМ!$B$33:$B$776,Q$11)+'СЕТ СН'!$F$9+СВЦЭМ!$D$10+'СЕТ СН'!$F$5-'СЕТ СН'!$F$17</f>
        <v>3334.44937794</v>
      </c>
      <c r="R20" s="36">
        <f>SUMIFS(СВЦЭМ!$C$33:$C$776,СВЦЭМ!$A$33:$A$776,$A20,СВЦЭМ!$B$33:$B$776,R$11)+'СЕТ СН'!$F$9+СВЦЭМ!$D$10+'СЕТ СН'!$F$5-'СЕТ СН'!$F$17</f>
        <v>3335.3406126899999</v>
      </c>
      <c r="S20" s="36">
        <f>SUMIFS(СВЦЭМ!$C$33:$C$776,СВЦЭМ!$A$33:$A$776,$A20,СВЦЭМ!$B$33:$B$776,S$11)+'СЕТ СН'!$F$9+СВЦЭМ!$D$10+'СЕТ СН'!$F$5-'СЕТ СН'!$F$17</f>
        <v>3321.4897402500001</v>
      </c>
      <c r="T20" s="36">
        <f>SUMIFS(СВЦЭМ!$C$33:$C$776,СВЦЭМ!$A$33:$A$776,$A20,СВЦЭМ!$B$33:$B$776,T$11)+'СЕТ СН'!$F$9+СВЦЭМ!$D$10+'СЕТ СН'!$F$5-'СЕТ СН'!$F$17</f>
        <v>3305.0137094700003</v>
      </c>
      <c r="U20" s="36">
        <f>SUMIFS(СВЦЭМ!$C$33:$C$776,СВЦЭМ!$A$33:$A$776,$A20,СВЦЭМ!$B$33:$B$776,U$11)+'СЕТ СН'!$F$9+СВЦЭМ!$D$10+'СЕТ СН'!$F$5-'СЕТ СН'!$F$17</f>
        <v>3291.7618828200002</v>
      </c>
      <c r="V20" s="36">
        <f>SUMIFS(СВЦЭМ!$C$33:$C$776,СВЦЭМ!$A$33:$A$776,$A20,СВЦЭМ!$B$33:$B$776,V$11)+'СЕТ СН'!$F$9+СВЦЭМ!$D$10+'СЕТ СН'!$F$5-'СЕТ СН'!$F$17</f>
        <v>3294.1908451600002</v>
      </c>
      <c r="W20" s="36">
        <f>SUMIFS(СВЦЭМ!$C$33:$C$776,СВЦЭМ!$A$33:$A$776,$A20,СВЦЭМ!$B$33:$B$776,W$11)+'СЕТ СН'!$F$9+СВЦЭМ!$D$10+'СЕТ СН'!$F$5-'СЕТ СН'!$F$17</f>
        <v>3306.5610176800001</v>
      </c>
      <c r="X20" s="36">
        <f>SUMIFS(СВЦЭМ!$C$33:$C$776,СВЦЭМ!$A$33:$A$776,$A20,СВЦЭМ!$B$33:$B$776,X$11)+'СЕТ СН'!$F$9+СВЦЭМ!$D$10+'СЕТ СН'!$F$5-'СЕТ СН'!$F$17</f>
        <v>3326.39789673</v>
      </c>
      <c r="Y20" s="36">
        <f>SUMIFS(СВЦЭМ!$C$33:$C$776,СВЦЭМ!$A$33:$A$776,$A20,СВЦЭМ!$B$33:$B$776,Y$11)+'СЕТ СН'!$F$9+СВЦЭМ!$D$10+'СЕТ СН'!$F$5-'СЕТ СН'!$F$17</f>
        <v>3348.47820778</v>
      </c>
    </row>
    <row r="21" spans="1:25" ht="15.75" x14ac:dyDescent="0.2">
      <c r="A21" s="35">
        <f t="shared" si="0"/>
        <v>43900</v>
      </c>
      <c r="B21" s="36">
        <f>SUMIFS(СВЦЭМ!$C$33:$C$776,СВЦЭМ!$A$33:$A$776,$A21,СВЦЭМ!$B$33:$B$776,B$11)+'СЕТ СН'!$F$9+СВЦЭМ!$D$10+'СЕТ СН'!$F$5-'СЕТ СН'!$F$17</f>
        <v>3365.5468413600001</v>
      </c>
      <c r="C21" s="36">
        <f>SUMIFS(СВЦЭМ!$C$33:$C$776,СВЦЭМ!$A$33:$A$776,$A21,СВЦЭМ!$B$33:$B$776,C$11)+'СЕТ СН'!$F$9+СВЦЭМ!$D$10+'СЕТ СН'!$F$5-'СЕТ СН'!$F$17</f>
        <v>3394.5959876799998</v>
      </c>
      <c r="D21" s="36">
        <f>SUMIFS(СВЦЭМ!$C$33:$C$776,СВЦЭМ!$A$33:$A$776,$A21,СВЦЭМ!$B$33:$B$776,D$11)+'СЕТ СН'!$F$9+СВЦЭМ!$D$10+'СЕТ СН'!$F$5-'СЕТ СН'!$F$17</f>
        <v>3392.2416549700001</v>
      </c>
      <c r="E21" s="36">
        <f>SUMIFS(СВЦЭМ!$C$33:$C$776,СВЦЭМ!$A$33:$A$776,$A21,СВЦЭМ!$B$33:$B$776,E$11)+'СЕТ СН'!$F$9+СВЦЭМ!$D$10+'СЕТ СН'!$F$5-'СЕТ СН'!$F$17</f>
        <v>3394.96203977</v>
      </c>
      <c r="F21" s="36">
        <f>SUMIFS(СВЦЭМ!$C$33:$C$776,СВЦЭМ!$A$33:$A$776,$A21,СВЦЭМ!$B$33:$B$776,F$11)+'СЕТ СН'!$F$9+СВЦЭМ!$D$10+'СЕТ СН'!$F$5-'СЕТ СН'!$F$17</f>
        <v>3390.3933384000002</v>
      </c>
      <c r="G21" s="36">
        <f>SUMIFS(СВЦЭМ!$C$33:$C$776,СВЦЭМ!$A$33:$A$776,$A21,СВЦЭМ!$B$33:$B$776,G$11)+'СЕТ СН'!$F$9+СВЦЭМ!$D$10+'СЕТ СН'!$F$5-'СЕТ СН'!$F$17</f>
        <v>3346.9692240100003</v>
      </c>
      <c r="H21" s="36">
        <f>SUMIFS(СВЦЭМ!$C$33:$C$776,СВЦЭМ!$A$33:$A$776,$A21,СВЦЭМ!$B$33:$B$776,H$11)+'СЕТ СН'!$F$9+СВЦЭМ!$D$10+'СЕТ СН'!$F$5-'СЕТ СН'!$F$17</f>
        <v>3324.8359777800001</v>
      </c>
      <c r="I21" s="36">
        <f>SUMIFS(СВЦЭМ!$C$33:$C$776,СВЦЭМ!$A$33:$A$776,$A21,СВЦЭМ!$B$33:$B$776,I$11)+'СЕТ СН'!$F$9+СВЦЭМ!$D$10+'СЕТ СН'!$F$5-'СЕТ СН'!$F$17</f>
        <v>3292.3291529500002</v>
      </c>
      <c r="J21" s="36">
        <f>SUMIFS(СВЦЭМ!$C$33:$C$776,СВЦЭМ!$A$33:$A$776,$A21,СВЦЭМ!$B$33:$B$776,J$11)+'СЕТ СН'!$F$9+СВЦЭМ!$D$10+'СЕТ СН'!$F$5-'СЕТ СН'!$F$17</f>
        <v>3264.5206909600001</v>
      </c>
      <c r="K21" s="36">
        <f>SUMIFS(СВЦЭМ!$C$33:$C$776,СВЦЭМ!$A$33:$A$776,$A21,СВЦЭМ!$B$33:$B$776,K$11)+'СЕТ СН'!$F$9+СВЦЭМ!$D$10+'СЕТ СН'!$F$5-'СЕТ СН'!$F$17</f>
        <v>3275.8583847800001</v>
      </c>
      <c r="L21" s="36">
        <f>SUMIFS(СВЦЭМ!$C$33:$C$776,СВЦЭМ!$A$33:$A$776,$A21,СВЦЭМ!$B$33:$B$776,L$11)+'СЕТ СН'!$F$9+СВЦЭМ!$D$10+'СЕТ СН'!$F$5-'СЕТ СН'!$F$17</f>
        <v>3275.4120908599998</v>
      </c>
      <c r="M21" s="36">
        <f>SUMIFS(СВЦЭМ!$C$33:$C$776,СВЦЭМ!$A$33:$A$776,$A21,СВЦЭМ!$B$33:$B$776,M$11)+'СЕТ СН'!$F$9+СВЦЭМ!$D$10+'СЕТ СН'!$F$5-'СЕТ СН'!$F$17</f>
        <v>3270.4021799299999</v>
      </c>
      <c r="N21" s="36">
        <f>SUMIFS(СВЦЭМ!$C$33:$C$776,СВЦЭМ!$A$33:$A$776,$A21,СВЦЭМ!$B$33:$B$776,N$11)+'СЕТ СН'!$F$9+СВЦЭМ!$D$10+'СЕТ СН'!$F$5-'СЕТ СН'!$F$17</f>
        <v>3266.8627448000002</v>
      </c>
      <c r="O21" s="36">
        <f>SUMIFS(СВЦЭМ!$C$33:$C$776,СВЦЭМ!$A$33:$A$776,$A21,СВЦЭМ!$B$33:$B$776,O$11)+'СЕТ СН'!$F$9+СВЦЭМ!$D$10+'СЕТ СН'!$F$5-'СЕТ СН'!$F$17</f>
        <v>3260.9552039199998</v>
      </c>
      <c r="P21" s="36">
        <f>SUMIFS(СВЦЭМ!$C$33:$C$776,СВЦЭМ!$A$33:$A$776,$A21,СВЦЭМ!$B$33:$B$776,P$11)+'СЕТ СН'!$F$9+СВЦЭМ!$D$10+'СЕТ СН'!$F$5-'СЕТ СН'!$F$17</f>
        <v>3259.1565766600002</v>
      </c>
      <c r="Q21" s="36">
        <f>SUMIFS(СВЦЭМ!$C$33:$C$776,СВЦЭМ!$A$33:$A$776,$A21,СВЦЭМ!$B$33:$B$776,Q$11)+'СЕТ СН'!$F$9+СВЦЭМ!$D$10+'СЕТ СН'!$F$5-'СЕТ СН'!$F$17</f>
        <v>3255.10036296</v>
      </c>
      <c r="R21" s="36">
        <f>SUMIFS(СВЦЭМ!$C$33:$C$776,СВЦЭМ!$A$33:$A$776,$A21,СВЦЭМ!$B$33:$B$776,R$11)+'СЕТ СН'!$F$9+СВЦЭМ!$D$10+'СЕТ СН'!$F$5-'СЕТ СН'!$F$17</f>
        <v>3250.7910864200003</v>
      </c>
      <c r="S21" s="36">
        <f>SUMIFS(СВЦЭМ!$C$33:$C$776,СВЦЭМ!$A$33:$A$776,$A21,СВЦЭМ!$B$33:$B$776,S$11)+'СЕТ СН'!$F$9+СВЦЭМ!$D$10+'СЕТ СН'!$F$5-'СЕТ СН'!$F$17</f>
        <v>3245.3713922400002</v>
      </c>
      <c r="T21" s="36">
        <f>SUMIFS(СВЦЭМ!$C$33:$C$776,СВЦЭМ!$A$33:$A$776,$A21,СВЦЭМ!$B$33:$B$776,T$11)+'СЕТ СН'!$F$9+СВЦЭМ!$D$10+'СЕТ СН'!$F$5-'СЕТ СН'!$F$17</f>
        <v>3246.0733881300002</v>
      </c>
      <c r="U21" s="36">
        <f>SUMIFS(СВЦЭМ!$C$33:$C$776,СВЦЭМ!$A$33:$A$776,$A21,СВЦЭМ!$B$33:$B$776,U$11)+'СЕТ СН'!$F$9+СВЦЭМ!$D$10+'СЕТ СН'!$F$5-'СЕТ СН'!$F$17</f>
        <v>3267.9732610599999</v>
      </c>
      <c r="V21" s="36">
        <f>SUMIFS(СВЦЭМ!$C$33:$C$776,СВЦЭМ!$A$33:$A$776,$A21,СВЦЭМ!$B$33:$B$776,V$11)+'СЕТ СН'!$F$9+СВЦЭМ!$D$10+'СЕТ СН'!$F$5-'СЕТ СН'!$F$17</f>
        <v>3266.9194371399999</v>
      </c>
      <c r="W21" s="36">
        <f>SUMIFS(СВЦЭМ!$C$33:$C$776,СВЦЭМ!$A$33:$A$776,$A21,СВЦЭМ!$B$33:$B$776,W$11)+'СЕТ СН'!$F$9+СВЦЭМ!$D$10+'СЕТ СН'!$F$5-'СЕТ СН'!$F$17</f>
        <v>3262.9699466800002</v>
      </c>
      <c r="X21" s="36">
        <f>SUMIFS(СВЦЭМ!$C$33:$C$776,СВЦЭМ!$A$33:$A$776,$A21,СВЦЭМ!$B$33:$B$776,X$11)+'СЕТ СН'!$F$9+СВЦЭМ!$D$10+'СЕТ СН'!$F$5-'СЕТ СН'!$F$17</f>
        <v>3255.1937636299999</v>
      </c>
      <c r="Y21" s="36">
        <f>SUMIFS(СВЦЭМ!$C$33:$C$776,СВЦЭМ!$A$33:$A$776,$A21,СВЦЭМ!$B$33:$B$776,Y$11)+'СЕТ СН'!$F$9+СВЦЭМ!$D$10+'СЕТ СН'!$F$5-'СЕТ СН'!$F$17</f>
        <v>3261.5247998499999</v>
      </c>
    </row>
    <row r="22" spans="1:25" ht="15.75" x14ac:dyDescent="0.2">
      <c r="A22" s="35">
        <f t="shared" si="0"/>
        <v>43901</v>
      </c>
      <c r="B22" s="36">
        <f>SUMIFS(СВЦЭМ!$C$33:$C$776,СВЦЭМ!$A$33:$A$776,$A22,СВЦЭМ!$B$33:$B$776,B$11)+'СЕТ СН'!$F$9+СВЦЭМ!$D$10+'СЕТ СН'!$F$5-'СЕТ СН'!$F$17</f>
        <v>3363.0070757000003</v>
      </c>
      <c r="C22" s="36">
        <f>SUMIFS(СВЦЭМ!$C$33:$C$776,СВЦЭМ!$A$33:$A$776,$A22,СВЦЭМ!$B$33:$B$776,C$11)+'СЕТ СН'!$F$9+СВЦЭМ!$D$10+'СЕТ СН'!$F$5-'СЕТ СН'!$F$17</f>
        <v>3352.4512611300001</v>
      </c>
      <c r="D22" s="36">
        <f>SUMIFS(СВЦЭМ!$C$33:$C$776,СВЦЭМ!$A$33:$A$776,$A22,СВЦЭМ!$B$33:$B$776,D$11)+'СЕТ СН'!$F$9+СВЦЭМ!$D$10+'СЕТ СН'!$F$5-'СЕТ СН'!$F$17</f>
        <v>3342.09267378</v>
      </c>
      <c r="E22" s="36">
        <f>SUMIFS(СВЦЭМ!$C$33:$C$776,СВЦЭМ!$A$33:$A$776,$A22,СВЦЭМ!$B$33:$B$776,E$11)+'СЕТ СН'!$F$9+СВЦЭМ!$D$10+'СЕТ СН'!$F$5-'СЕТ СН'!$F$17</f>
        <v>3339.01713746</v>
      </c>
      <c r="F22" s="36">
        <f>SUMIFS(СВЦЭМ!$C$33:$C$776,СВЦЭМ!$A$33:$A$776,$A22,СВЦЭМ!$B$33:$B$776,F$11)+'СЕТ СН'!$F$9+СВЦЭМ!$D$10+'СЕТ СН'!$F$5-'СЕТ СН'!$F$17</f>
        <v>3335.9082555</v>
      </c>
      <c r="G22" s="36">
        <f>SUMIFS(СВЦЭМ!$C$33:$C$776,СВЦЭМ!$A$33:$A$776,$A22,СВЦЭМ!$B$33:$B$776,G$11)+'СЕТ СН'!$F$9+СВЦЭМ!$D$10+'СЕТ СН'!$F$5-'СЕТ СН'!$F$17</f>
        <v>3340.8108593300003</v>
      </c>
      <c r="H22" s="36">
        <f>SUMIFS(СВЦЭМ!$C$33:$C$776,СВЦЭМ!$A$33:$A$776,$A22,СВЦЭМ!$B$33:$B$776,H$11)+'СЕТ СН'!$F$9+СВЦЭМ!$D$10+'СЕТ СН'!$F$5-'СЕТ СН'!$F$17</f>
        <v>3356.1443383699998</v>
      </c>
      <c r="I22" s="36">
        <f>SUMIFS(СВЦЭМ!$C$33:$C$776,СВЦЭМ!$A$33:$A$776,$A22,СВЦЭМ!$B$33:$B$776,I$11)+'СЕТ СН'!$F$9+СВЦЭМ!$D$10+'СЕТ СН'!$F$5-'СЕТ СН'!$F$17</f>
        <v>3340.8976603299998</v>
      </c>
      <c r="J22" s="36">
        <f>SUMIFS(СВЦЭМ!$C$33:$C$776,СВЦЭМ!$A$33:$A$776,$A22,СВЦЭМ!$B$33:$B$776,J$11)+'СЕТ СН'!$F$9+СВЦЭМ!$D$10+'СЕТ СН'!$F$5-'СЕТ СН'!$F$17</f>
        <v>3303.1868476700001</v>
      </c>
      <c r="K22" s="36">
        <f>SUMIFS(СВЦЭМ!$C$33:$C$776,СВЦЭМ!$A$33:$A$776,$A22,СВЦЭМ!$B$33:$B$776,K$11)+'СЕТ СН'!$F$9+СВЦЭМ!$D$10+'СЕТ СН'!$F$5-'СЕТ СН'!$F$17</f>
        <v>3303.0989736800002</v>
      </c>
      <c r="L22" s="36">
        <f>SUMIFS(СВЦЭМ!$C$33:$C$776,СВЦЭМ!$A$33:$A$776,$A22,СВЦЭМ!$B$33:$B$776,L$11)+'СЕТ СН'!$F$9+СВЦЭМ!$D$10+'СЕТ СН'!$F$5-'СЕТ СН'!$F$17</f>
        <v>3311.52437001</v>
      </c>
      <c r="M22" s="36">
        <f>SUMIFS(СВЦЭМ!$C$33:$C$776,СВЦЭМ!$A$33:$A$776,$A22,СВЦЭМ!$B$33:$B$776,M$11)+'СЕТ СН'!$F$9+СВЦЭМ!$D$10+'СЕТ СН'!$F$5-'СЕТ СН'!$F$17</f>
        <v>3308.1791209800003</v>
      </c>
      <c r="N22" s="36">
        <f>SUMIFS(СВЦЭМ!$C$33:$C$776,СВЦЭМ!$A$33:$A$776,$A22,СВЦЭМ!$B$33:$B$776,N$11)+'СЕТ СН'!$F$9+СВЦЭМ!$D$10+'СЕТ СН'!$F$5-'СЕТ СН'!$F$17</f>
        <v>3310.2494000300003</v>
      </c>
      <c r="O22" s="36">
        <f>SUMIFS(СВЦЭМ!$C$33:$C$776,СВЦЭМ!$A$33:$A$776,$A22,СВЦЭМ!$B$33:$B$776,O$11)+'СЕТ СН'!$F$9+СВЦЭМ!$D$10+'СЕТ СН'!$F$5-'СЕТ СН'!$F$17</f>
        <v>3319.49630557</v>
      </c>
      <c r="P22" s="36">
        <f>SUMIFS(СВЦЭМ!$C$33:$C$776,СВЦЭМ!$A$33:$A$776,$A22,СВЦЭМ!$B$33:$B$776,P$11)+'СЕТ СН'!$F$9+СВЦЭМ!$D$10+'СЕТ СН'!$F$5-'СЕТ СН'!$F$17</f>
        <v>3327.1867724799999</v>
      </c>
      <c r="Q22" s="36">
        <f>SUMIFS(СВЦЭМ!$C$33:$C$776,СВЦЭМ!$A$33:$A$776,$A22,СВЦЭМ!$B$33:$B$776,Q$11)+'СЕТ СН'!$F$9+СВЦЭМ!$D$10+'СЕТ СН'!$F$5-'СЕТ СН'!$F$17</f>
        <v>3334.2297236600002</v>
      </c>
      <c r="R22" s="36">
        <f>SUMIFS(СВЦЭМ!$C$33:$C$776,СВЦЭМ!$A$33:$A$776,$A22,СВЦЭМ!$B$33:$B$776,R$11)+'СЕТ СН'!$F$9+СВЦЭМ!$D$10+'СЕТ СН'!$F$5-'СЕТ СН'!$F$17</f>
        <v>3335.0437229600002</v>
      </c>
      <c r="S22" s="36">
        <f>SUMIFS(СВЦЭМ!$C$33:$C$776,СВЦЭМ!$A$33:$A$776,$A22,СВЦЭМ!$B$33:$B$776,S$11)+'СЕТ СН'!$F$9+СВЦЭМ!$D$10+'СЕТ СН'!$F$5-'СЕТ СН'!$F$17</f>
        <v>3326.80076371</v>
      </c>
      <c r="T22" s="36">
        <f>SUMIFS(СВЦЭМ!$C$33:$C$776,СВЦЭМ!$A$33:$A$776,$A22,СВЦЭМ!$B$33:$B$776,T$11)+'СЕТ СН'!$F$9+СВЦЭМ!$D$10+'СЕТ СН'!$F$5-'СЕТ СН'!$F$17</f>
        <v>3317.9651021999998</v>
      </c>
      <c r="U22" s="36">
        <f>SUMIFS(СВЦЭМ!$C$33:$C$776,СВЦЭМ!$A$33:$A$776,$A22,СВЦЭМ!$B$33:$B$776,U$11)+'СЕТ СН'!$F$9+СВЦЭМ!$D$10+'СЕТ СН'!$F$5-'СЕТ СН'!$F$17</f>
        <v>3326.8615607500001</v>
      </c>
      <c r="V22" s="36">
        <f>SUMIFS(СВЦЭМ!$C$33:$C$776,СВЦЭМ!$A$33:$A$776,$A22,СВЦЭМ!$B$33:$B$776,V$11)+'СЕТ СН'!$F$9+СВЦЭМ!$D$10+'СЕТ СН'!$F$5-'СЕТ СН'!$F$17</f>
        <v>3329.1055344900001</v>
      </c>
      <c r="W22" s="36">
        <f>SUMIFS(СВЦЭМ!$C$33:$C$776,СВЦЭМ!$A$33:$A$776,$A22,СВЦЭМ!$B$33:$B$776,W$11)+'СЕТ СН'!$F$9+СВЦЭМ!$D$10+'СЕТ СН'!$F$5-'СЕТ СН'!$F$17</f>
        <v>3331.2774187</v>
      </c>
      <c r="X22" s="36">
        <f>SUMIFS(СВЦЭМ!$C$33:$C$776,СВЦЭМ!$A$33:$A$776,$A22,СВЦЭМ!$B$33:$B$776,X$11)+'СЕТ СН'!$F$9+СВЦЭМ!$D$10+'СЕТ СН'!$F$5-'СЕТ СН'!$F$17</f>
        <v>3345.9134208999999</v>
      </c>
      <c r="Y22" s="36">
        <f>SUMIFS(СВЦЭМ!$C$33:$C$776,СВЦЭМ!$A$33:$A$776,$A22,СВЦЭМ!$B$33:$B$776,Y$11)+'СЕТ СН'!$F$9+СВЦЭМ!$D$10+'СЕТ СН'!$F$5-'СЕТ СН'!$F$17</f>
        <v>3361.4922002799999</v>
      </c>
    </row>
    <row r="23" spans="1:25" ht="15.75" x14ac:dyDescent="0.2">
      <c r="A23" s="35">
        <f t="shared" si="0"/>
        <v>43902</v>
      </c>
      <c r="B23" s="36">
        <f>SUMIFS(СВЦЭМ!$C$33:$C$776,СВЦЭМ!$A$33:$A$776,$A23,СВЦЭМ!$B$33:$B$776,B$11)+'СЕТ СН'!$F$9+СВЦЭМ!$D$10+'СЕТ СН'!$F$5-'СЕТ СН'!$F$17</f>
        <v>3334.52526046</v>
      </c>
      <c r="C23" s="36">
        <f>SUMIFS(СВЦЭМ!$C$33:$C$776,СВЦЭМ!$A$33:$A$776,$A23,СВЦЭМ!$B$33:$B$776,C$11)+'СЕТ СН'!$F$9+СВЦЭМ!$D$10+'СЕТ СН'!$F$5-'СЕТ СН'!$F$17</f>
        <v>3354.24843139</v>
      </c>
      <c r="D23" s="36">
        <f>SUMIFS(СВЦЭМ!$C$33:$C$776,СВЦЭМ!$A$33:$A$776,$A23,СВЦЭМ!$B$33:$B$776,D$11)+'СЕТ СН'!$F$9+СВЦЭМ!$D$10+'СЕТ СН'!$F$5-'СЕТ СН'!$F$17</f>
        <v>3368.7165325400001</v>
      </c>
      <c r="E23" s="36">
        <f>SUMIFS(СВЦЭМ!$C$33:$C$776,СВЦЭМ!$A$33:$A$776,$A23,СВЦЭМ!$B$33:$B$776,E$11)+'СЕТ СН'!$F$9+СВЦЭМ!$D$10+'СЕТ СН'!$F$5-'СЕТ СН'!$F$17</f>
        <v>3374.02386114</v>
      </c>
      <c r="F23" s="36">
        <f>SUMIFS(СВЦЭМ!$C$33:$C$776,СВЦЭМ!$A$33:$A$776,$A23,СВЦЭМ!$B$33:$B$776,F$11)+'СЕТ СН'!$F$9+СВЦЭМ!$D$10+'СЕТ СН'!$F$5-'СЕТ СН'!$F$17</f>
        <v>3367.6715289100002</v>
      </c>
      <c r="G23" s="36">
        <f>SUMIFS(СВЦЭМ!$C$33:$C$776,СВЦЭМ!$A$33:$A$776,$A23,СВЦЭМ!$B$33:$B$776,G$11)+'СЕТ СН'!$F$9+СВЦЭМ!$D$10+'СЕТ СН'!$F$5-'СЕТ СН'!$F$17</f>
        <v>3358.8550479999999</v>
      </c>
      <c r="H23" s="36">
        <f>SUMIFS(СВЦЭМ!$C$33:$C$776,СВЦЭМ!$A$33:$A$776,$A23,СВЦЭМ!$B$33:$B$776,H$11)+'СЕТ СН'!$F$9+СВЦЭМ!$D$10+'СЕТ СН'!$F$5-'СЕТ СН'!$F$17</f>
        <v>3352.4672229600001</v>
      </c>
      <c r="I23" s="36">
        <f>SUMIFS(СВЦЭМ!$C$33:$C$776,СВЦЭМ!$A$33:$A$776,$A23,СВЦЭМ!$B$33:$B$776,I$11)+'СЕТ СН'!$F$9+СВЦЭМ!$D$10+'СЕТ СН'!$F$5-'СЕТ СН'!$F$17</f>
        <v>3348.7695622299998</v>
      </c>
      <c r="J23" s="36">
        <f>SUMIFS(СВЦЭМ!$C$33:$C$776,СВЦЭМ!$A$33:$A$776,$A23,СВЦЭМ!$B$33:$B$776,J$11)+'СЕТ СН'!$F$9+СВЦЭМ!$D$10+'СЕТ СН'!$F$5-'СЕТ СН'!$F$17</f>
        <v>3313.3074943400002</v>
      </c>
      <c r="K23" s="36">
        <f>SUMIFS(СВЦЭМ!$C$33:$C$776,СВЦЭМ!$A$33:$A$776,$A23,СВЦЭМ!$B$33:$B$776,K$11)+'СЕТ СН'!$F$9+СВЦЭМ!$D$10+'СЕТ СН'!$F$5-'СЕТ СН'!$F$17</f>
        <v>3313.7571296900001</v>
      </c>
      <c r="L23" s="36">
        <f>SUMIFS(СВЦЭМ!$C$33:$C$776,СВЦЭМ!$A$33:$A$776,$A23,СВЦЭМ!$B$33:$B$776,L$11)+'СЕТ СН'!$F$9+СВЦЭМ!$D$10+'СЕТ СН'!$F$5-'СЕТ СН'!$F$17</f>
        <v>3321.9405758000003</v>
      </c>
      <c r="M23" s="36">
        <f>SUMIFS(СВЦЭМ!$C$33:$C$776,СВЦЭМ!$A$33:$A$776,$A23,СВЦЭМ!$B$33:$B$776,M$11)+'СЕТ СН'!$F$9+СВЦЭМ!$D$10+'СЕТ СН'!$F$5-'СЕТ СН'!$F$17</f>
        <v>3338.6468588900002</v>
      </c>
      <c r="N23" s="36">
        <f>SUMIFS(СВЦЭМ!$C$33:$C$776,СВЦЭМ!$A$33:$A$776,$A23,СВЦЭМ!$B$33:$B$776,N$11)+'СЕТ СН'!$F$9+СВЦЭМ!$D$10+'СЕТ СН'!$F$5-'СЕТ СН'!$F$17</f>
        <v>3348.8265525300003</v>
      </c>
      <c r="O23" s="36">
        <f>SUMIFS(СВЦЭМ!$C$33:$C$776,СВЦЭМ!$A$33:$A$776,$A23,СВЦЭМ!$B$33:$B$776,O$11)+'СЕТ СН'!$F$9+СВЦЭМ!$D$10+'СЕТ СН'!$F$5-'СЕТ СН'!$F$17</f>
        <v>3357.0875352600001</v>
      </c>
      <c r="P23" s="36">
        <f>SUMIFS(СВЦЭМ!$C$33:$C$776,СВЦЭМ!$A$33:$A$776,$A23,СВЦЭМ!$B$33:$B$776,P$11)+'СЕТ СН'!$F$9+СВЦЭМ!$D$10+'СЕТ СН'!$F$5-'СЕТ СН'!$F$17</f>
        <v>3361.88866465</v>
      </c>
      <c r="Q23" s="36">
        <f>SUMIFS(СВЦЭМ!$C$33:$C$776,СВЦЭМ!$A$33:$A$776,$A23,СВЦЭМ!$B$33:$B$776,Q$11)+'СЕТ СН'!$F$9+СВЦЭМ!$D$10+'СЕТ СН'!$F$5-'СЕТ СН'!$F$17</f>
        <v>3360.7788577900001</v>
      </c>
      <c r="R23" s="36">
        <f>SUMIFS(СВЦЭМ!$C$33:$C$776,СВЦЭМ!$A$33:$A$776,$A23,СВЦЭМ!$B$33:$B$776,R$11)+'СЕТ СН'!$F$9+СВЦЭМ!$D$10+'СЕТ СН'!$F$5-'СЕТ СН'!$F$17</f>
        <v>3361.4703186000002</v>
      </c>
      <c r="S23" s="36">
        <f>SUMIFS(СВЦЭМ!$C$33:$C$776,СВЦЭМ!$A$33:$A$776,$A23,СВЦЭМ!$B$33:$B$776,S$11)+'СЕТ СН'!$F$9+СВЦЭМ!$D$10+'СЕТ СН'!$F$5-'СЕТ СН'!$F$17</f>
        <v>3360.5028246500001</v>
      </c>
      <c r="T23" s="36">
        <f>SUMIFS(СВЦЭМ!$C$33:$C$776,СВЦЭМ!$A$33:$A$776,$A23,СВЦЭМ!$B$33:$B$776,T$11)+'СЕТ СН'!$F$9+СВЦЭМ!$D$10+'СЕТ СН'!$F$5-'СЕТ СН'!$F$17</f>
        <v>3326.53118903</v>
      </c>
      <c r="U23" s="36">
        <f>SUMIFS(СВЦЭМ!$C$33:$C$776,СВЦЭМ!$A$33:$A$776,$A23,СВЦЭМ!$B$33:$B$776,U$11)+'СЕТ СН'!$F$9+СВЦЭМ!$D$10+'СЕТ СН'!$F$5-'СЕТ СН'!$F$17</f>
        <v>3315.7753500099998</v>
      </c>
      <c r="V23" s="36">
        <f>SUMIFS(СВЦЭМ!$C$33:$C$776,СВЦЭМ!$A$33:$A$776,$A23,СВЦЭМ!$B$33:$B$776,V$11)+'СЕТ СН'!$F$9+СВЦЭМ!$D$10+'СЕТ СН'!$F$5-'СЕТ СН'!$F$17</f>
        <v>3310.89740502</v>
      </c>
      <c r="W23" s="36">
        <f>SUMIFS(СВЦЭМ!$C$33:$C$776,СВЦЭМ!$A$33:$A$776,$A23,СВЦЭМ!$B$33:$B$776,W$11)+'СЕТ СН'!$F$9+СВЦЭМ!$D$10+'СЕТ СН'!$F$5-'СЕТ СН'!$F$17</f>
        <v>3324.9935722099999</v>
      </c>
      <c r="X23" s="36">
        <f>SUMIFS(СВЦЭМ!$C$33:$C$776,СВЦЭМ!$A$33:$A$776,$A23,СВЦЭМ!$B$33:$B$776,X$11)+'СЕТ СН'!$F$9+СВЦЭМ!$D$10+'СЕТ СН'!$F$5-'СЕТ СН'!$F$17</f>
        <v>3335.2959233199999</v>
      </c>
      <c r="Y23" s="36">
        <f>SUMIFS(СВЦЭМ!$C$33:$C$776,СВЦЭМ!$A$33:$A$776,$A23,СВЦЭМ!$B$33:$B$776,Y$11)+'СЕТ СН'!$F$9+СВЦЭМ!$D$10+'СЕТ СН'!$F$5-'СЕТ СН'!$F$17</f>
        <v>3356.02648099</v>
      </c>
    </row>
    <row r="24" spans="1:25" ht="15.75" x14ac:dyDescent="0.2">
      <c r="A24" s="35">
        <f t="shared" si="0"/>
        <v>43903</v>
      </c>
      <c r="B24" s="36">
        <f>SUMIFS(СВЦЭМ!$C$33:$C$776,СВЦЭМ!$A$33:$A$776,$A24,СВЦЭМ!$B$33:$B$776,B$11)+'СЕТ СН'!$F$9+СВЦЭМ!$D$10+'СЕТ СН'!$F$5-'СЕТ СН'!$F$17</f>
        <v>3413.74429212</v>
      </c>
      <c r="C24" s="36">
        <f>SUMIFS(СВЦЭМ!$C$33:$C$776,СВЦЭМ!$A$33:$A$776,$A24,СВЦЭМ!$B$33:$B$776,C$11)+'СЕТ СН'!$F$9+СВЦЭМ!$D$10+'СЕТ СН'!$F$5-'СЕТ СН'!$F$17</f>
        <v>3426.8279458799998</v>
      </c>
      <c r="D24" s="36">
        <f>SUMIFS(СВЦЭМ!$C$33:$C$776,СВЦЭМ!$A$33:$A$776,$A24,СВЦЭМ!$B$33:$B$776,D$11)+'СЕТ СН'!$F$9+СВЦЭМ!$D$10+'СЕТ СН'!$F$5-'СЕТ СН'!$F$17</f>
        <v>3438.23105171</v>
      </c>
      <c r="E24" s="36">
        <f>SUMIFS(СВЦЭМ!$C$33:$C$776,СВЦЭМ!$A$33:$A$776,$A24,СВЦЭМ!$B$33:$B$776,E$11)+'СЕТ СН'!$F$9+СВЦЭМ!$D$10+'СЕТ СН'!$F$5-'СЕТ СН'!$F$17</f>
        <v>3438.3951134700001</v>
      </c>
      <c r="F24" s="36">
        <f>SUMIFS(СВЦЭМ!$C$33:$C$776,СВЦЭМ!$A$33:$A$776,$A24,СВЦЭМ!$B$33:$B$776,F$11)+'СЕТ СН'!$F$9+СВЦЭМ!$D$10+'СЕТ СН'!$F$5-'СЕТ СН'!$F$17</f>
        <v>3434.3674581300002</v>
      </c>
      <c r="G24" s="36">
        <f>SUMIFS(СВЦЭМ!$C$33:$C$776,СВЦЭМ!$A$33:$A$776,$A24,СВЦЭМ!$B$33:$B$776,G$11)+'СЕТ СН'!$F$9+СВЦЭМ!$D$10+'СЕТ СН'!$F$5-'СЕТ СН'!$F$17</f>
        <v>3413.0471317800002</v>
      </c>
      <c r="H24" s="36">
        <f>SUMIFS(СВЦЭМ!$C$33:$C$776,СВЦЭМ!$A$33:$A$776,$A24,СВЦЭМ!$B$33:$B$776,H$11)+'СЕТ СН'!$F$9+СВЦЭМ!$D$10+'СЕТ СН'!$F$5-'СЕТ СН'!$F$17</f>
        <v>3381.0398124499998</v>
      </c>
      <c r="I24" s="36">
        <f>SUMIFS(СВЦЭМ!$C$33:$C$776,СВЦЭМ!$A$33:$A$776,$A24,СВЦЭМ!$B$33:$B$776,I$11)+'СЕТ СН'!$F$9+СВЦЭМ!$D$10+'СЕТ СН'!$F$5-'СЕТ СН'!$F$17</f>
        <v>3354.6659509000001</v>
      </c>
      <c r="J24" s="36">
        <f>SUMIFS(СВЦЭМ!$C$33:$C$776,СВЦЭМ!$A$33:$A$776,$A24,СВЦЭМ!$B$33:$B$776,J$11)+'СЕТ СН'!$F$9+СВЦЭМ!$D$10+'СЕТ СН'!$F$5-'СЕТ СН'!$F$17</f>
        <v>3311.3778914499999</v>
      </c>
      <c r="K24" s="36">
        <f>SUMIFS(СВЦЭМ!$C$33:$C$776,СВЦЭМ!$A$33:$A$776,$A24,СВЦЭМ!$B$33:$B$776,K$11)+'СЕТ СН'!$F$9+СВЦЭМ!$D$10+'СЕТ СН'!$F$5-'СЕТ СН'!$F$17</f>
        <v>3307.0538269099998</v>
      </c>
      <c r="L24" s="36">
        <f>SUMIFS(СВЦЭМ!$C$33:$C$776,СВЦЭМ!$A$33:$A$776,$A24,СВЦЭМ!$B$33:$B$776,L$11)+'СЕТ СН'!$F$9+СВЦЭМ!$D$10+'СЕТ СН'!$F$5-'СЕТ СН'!$F$17</f>
        <v>3314.2502653700003</v>
      </c>
      <c r="M24" s="36">
        <f>SUMIFS(СВЦЭМ!$C$33:$C$776,СВЦЭМ!$A$33:$A$776,$A24,СВЦЭМ!$B$33:$B$776,M$11)+'СЕТ СН'!$F$9+СВЦЭМ!$D$10+'СЕТ СН'!$F$5-'СЕТ СН'!$F$17</f>
        <v>3322.9323085999999</v>
      </c>
      <c r="N24" s="36">
        <f>SUMIFS(СВЦЭМ!$C$33:$C$776,СВЦЭМ!$A$33:$A$776,$A24,СВЦЭМ!$B$33:$B$776,N$11)+'СЕТ СН'!$F$9+СВЦЭМ!$D$10+'СЕТ СН'!$F$5-'СЕТ СН'!$F$17</f>
        <v>3326.00117533</v>
      </c>
      <c r="O24" s="36">
        <f>SUMIFS(СВЦЭМ!$C$33:$C$776,СВЦЭМ!$A$33:$A$776,$A24,СВЦЭМ!$B$33:$B$776,O$11)+'СЕТ СН'!$F$9+СВЦЭМ!$D$10+'СЕТ СН'!$F$5-'СЕТ СН'!$F$17</f>
        <v>3334.95750765</v>
      </c>
      <c r="P24" s="36">
        <f>SUMIFS(СВЦЭМ!$C$33:$C$776,СВЦЭМ!$A$33:$A$776,$A24,СВЦЭМ!$B$33:$B$776,P$11)+'СЕТ СН'!$F$9+СВЦЭМ!$D$10+'СЕТ СН'!$F$5-'СЕТ СН'!$F$17</f>
        <v>3343.68813344</v>
      </c>
      <c r="Q24" s="36">
        <f>SUMIFS(СВЦЭМ!$C$33:$C$776,СВЦЭМ!$A$33:$A$776,$A24,СВЦЭМ!$B$33:$B$776,Q$11)+'СЕТ СН'!$F$9+СВЦЭМ!$D$10+'СЕТ СН'!$F$5-'СЕТ СН'!$F$17</f>
        <v>3352.4668528100001</v>
      </c>
      <c r="R24" s="36">
        <f>SUMIFS(СВЦЭМ!$C$33:$C$776,СВЦЭМ!$A$33:$A$776,$A24,СВЦЭМ!$B$33:$B$776,R$11)+'СЕТ СН'!$F$9+СВЦЭМ!$D$10+'СЕТ СН'!$F$5-'СЕТ СН'!$F$17</f>
        <v>3358.1556897999999</v>
      </c>
      <c r="S24" s="36">
        <f>SUMIFS(СВЦЭМ!$C$33:$C$776,СВЦЭМ!$A$33:$A$776,$A24,СВЦЭМ!$B$33:$B$776,S$11)+'СЕТ СН'!$F$9+СВЦЭМ!$D$10+'СЕТ СН'!$F$5-'СЕТ СН'!$F$17</f>
        <v>3352.6062466399999</v>
      </c>
      <c r="T24" s="36">
        <f>SUMIFS(СВЦЭМ!$C$33:$C$776,СВЦЭМ!$A$33:$A$776,$A24,СВЦЭМ!$B$33:$B$776,T$11)+'СЕТ СН'!$F$9+СВЦЭМ!$D$10+'СЕТ СН'!$F$5-'СЕТ СН'!$F$17</f>
        <v>3326.9105246899999</v>
      </c>
      <c r="U24" s="36">
        <f>SUMIFS(СВЦЭМ!$C$33:$C$776,СВЦЭМ!$A$33:$A$776,$A24,СВЦЭМ!$B$33:$B$776,U$11)+'СЕТ СН'!$F$9+СВЦЭМ!$D$10+'СЕТ СН'!$F$5-'СЕТ СН'!$F$17</f>
        <v>3302.6534720300001</v>
      </c>
      <c r="V24" s="36">
        <f>SUMIFS(СВЦЭМ!$C$33:$C$776,СВЦЭМ!$A$33:$A$776,$A24,СВЦЭМ!$B$33:$B$776,V$11)+'СЕТ СН'!$F$9+СВЦЭМ!$D$10+'СЕТ СН'!$F$5-'СЕТ СН'!$F$17</f>
        <v>3296.4242392000001</v>
      </c>
      <c r="W24" s="36">
        <f>SUMIFS(СВЦЭМ!$C$33:$C$776,СВЦЭМ!$A$33:$A$776,$A24,СВЦЭМ!$B$33:$B$776,W$11)+'СЕТ СН'!$F$9+СВЦЭМ!$D$10+'СЕТ СН'!$F$5-'СЕТ СН'!$F$17</f>
        <v>3295.3089635699998</v>
      </c>
      <c r="X24" s="36">
        <f>SUMIFS(СВЦЭМ!$C$33:$C$776,СВЦЭМ!$A$33:$A$776,$A24,СВЦЭМ!$B$33:$B$776,X$11)+'СЕТ СН'!$F$9+СВЦЭМ!$D$10+'СЕТ СН'!$F$5-'СЕТ СН'!$F$17</f>
        <v>3299.79127978</v>
      </c>
      <c r="Y24" s="36">
        <f>SUMIFS(СВЦЭМ!$C$33:$C$776,СВЦЭМ!$A$33:$A$776,$A24,СВЦЭМ!$B$33:$B$776,Y$11)+'СЕТ СН'!$F$9+СВЦЭМ!$D$10+'СЕТ СН'!$F$5-'СЕТ СН'!$F$17</f>
        <v>3314.89779662</v>
      </c>
    </row>
    <row r="25" spans="1:25" ht="15.75" x14ac:dyDescent="0.2">
      <c r="A25" s="35">
        <f t="shared" si="0"/>
        <v>43904</v>
      </c>
      <c r="B25" s="36">
        <f>SUMIFS(СВЦЭМ!$C$33:$C$776,СВЦЭМ!$A$33:$A$776,$A25,СВЦЭМ!$B$33:$B$776,B$11)+'СЕТ СН'!$F$9+СВЦЭМ!$D$10+'СЕТ СН'!$F$5-'СЕТ СН'!$F$17</f>
        <v>3341.1307991200001</v>
      </c>
      <c r="C25" s="36">
        <f>SUMIFS(СВЦЭМ!$C$33:$C$776,СВЦЭМ!$A$33:$A$776,$A25,СВЦЭМ!$B$33:$B$776,C$11)+'СЕТ СН'!$F$9+СВЦЭМ!$D$10+'СЕТ СН'!$F$5-'СЕТ СН'!$F$17</f>
        <v>3363.62902893</v>
      </c>
      <c r="D25" s="36">
        <f>SUMIFS(СВЦЭМ!$C$33:$C$776,СВЦЭМ!$A$33:$A$776,$A25,СВЦЭМ!$B$33:$B$776,D$11)+'СЕТ СН'!$F$9+СВЦЭМ!$D$10+'СЕТ СН'!$F$5-'СЕТ СН'!$F$17</f>
        <v>3373.67558186</v>
      </c>
      <c r="E25" s="36">
        <f>SUMIFS(СВЦЭМ!$C$33:$C$776,СВЦЭМ!$A$33:$A$776,$A25,СВЦЭМ!$B$33:$B$776,E$11)+'СЕТ СН'!$F$9+СВЦЭМ!$D$10+'СЕТ СН'!$F$5-'СЕТ СН'!$F$17</f>
        <v>3387.1549143100001</v>
      </c>
      <c r="F25" s="36">
        <f>SUMIFS(СВЦЭМ!$C$33:$C$776,СВЦЭМ!$A$33:$A$776,$A25,СВЦЭМ!$B$33:$B$776,F$11)+'СЕТ СН'!$F$9+СВЦЭМ!$D$10+'СЕТ СН'!$F$5-'СЕТ СН'!$F$17</f>
        <v>3381.9787040900001</v>
      </c>
      <c r="G25" s="36">
        <f>SUMIFS(СВЦЭМ!$C$33:$C$776,СВЦЭМ!$A$33:$A$776,$A25,СВЦЭМ!$B$33:$B$776,G$11)+'СЕТ СН'!$F$9+СВЦЭМ!$D$10+'СЕТ СН'!$F$5-'СЕТ СН'!$F$17</f>
        <v>3368.10793285</v>
      </c>
      <c r="H25" s="36">
        <f>SUMIFS(СВЦЭМ!$C$33:$C$776,СВЦЭМ!$A$33:$A$776,$A25,СВЦЭМ!$B$33:$B$776,H$11)+'СЕТ СН'!$F$9+СВЦЭМ!$D$10+'СЕТ СН'!$F$5-'СЕТ СН'!$F$17</f>
        <v>3348.5413124300003</v>
      </c>
      <c r="I25" s="36">
        <f>SUMIFS(СВЦЭМ!$C$33:$C$776,СВЦЭМ!$A$33:$A$776,$A25,СВЦЭМ!$B$33:$B$776,I$11)+'СЕТ СН'!$F$9+СВЦЭМ!$D$10+'СЕТ СН'!$F$5-'СЕТ СН'!$F$17</f>
        <v>3330.25304641</v>
      </c>
      <c r="J25" s="36">
        <f>SUMIFS(СВЦЭМ!$C$33:$C$776,СВЦЭМ!$A$33:$A$776,$A25,СВЦЭМ!$B$33:$B$776,J$11)+'СЕТ СН'!$F$9+СВЦЭМ!$D$10+'СЕТ СН'!$F$5-'СЕТ СН'!$F$17</f>
        <v>3303.3029157000001</v>
      </c>
      <c r="K25" s="36">
        <f>SUMIFS(СВЦЭМ!$C$33:$C$776,СВЦЭМ!$A$33:$A$776,$A25,СВЦЭМ!$B$33:$B$776,K$11)+'СЕТ СН'!$F$9+СВЦЭМ!$D$10+'СЕТ СН'!$F$5-'СЕТ СН'!$F$17</f>
        <v>3318.44106457</v>
      </c>
      <c r="L25" s="36">
        <f>SUMIFS(СВЦЭМ!$C$33:$C$776,СВЦЭМ!$A$33:$A$776,$A25,СВЦЭМ!$B$33:$B$776,L$11)+'СЕТ СН'!$F$9+СВЦЭМ!$D$10+'СЕТ СН'!$F$5-'СЕТ СН'!$F$17</f>
        <v>3326.1990908900002</v>
      </c>
      <c r="M25" s="36">
        <f>SUMIFS(СВЦЭМ!$C$33:$C$776,СВЦЭМ!$A$33:$A$776,$A25,СВЦЭМ!$B$33:$B$776,M$11)+'СЕТ СН'!$F$9+СВЦЭМ!$D$10+'СЕТ СН'!$F$5-'СЕТ СН'!$F$17</f>
        <v>3333.5508914400002</v>
      </c>
      <c r="N25" s="36">
        <f>SUMIFS(СВЦЭМ!$C$33:$C$776,СВЦЭМ!$A$33:$A$776,$A25,СВЦЭМ!$B$33:$B$776,N$11)+'СЕТ СН'!$F$9+СВЦЭМ!$D$10+'СЕТ СН'!$F$5-'СЕТ СН'!$F$17</f>
        <v>3345.2368548200002</v>
      </c>
      <c r="O25" s="36">
        <f>SUMIFS(СВЦЭМ!$C$33:$C$776,СВЦЭМ!$A$33:$A$776,$A25,СВЦЭМ!$B$33:$B$776,O$11)+'СЕТ СН'!$F$9+СВЦЭМ!$D$10+'СЕТ СН'!$F$5-'СЕТ СН'!$F$17</f>
        <v>3359.76871484</v>
      </c>
      <c r="P25" s="36">
        <f>SUMIFS(СВЦЭМ!$C$33:$C$776,СВЦЭМ!$A$33:$A$776,$A25,СВЦЭМ!$B$33:$B$776,P$11)+'СЕТ СН'!$F$9+СВЦЭМ!$D$10+'СЕТ СН'!$F$5-'СЕТ СН'!$F$17</f>
        <v>3359.27850502</v>
      </c>
      <c r="Q25" s="36">
        <f>SUMIFS(СВЦЭМ!$C$33:$C$776,СВЦЭМ!$A$33:$A$776,$A25,СВЦЭМ!$B$33:$B$776,Q$11)+'СЕТ СН'!$F$9+СВЦЭМ!$D$10+'СЕТ СН'!$F$5-'СЕТ СН'!$F$17</f>
        <v>3356.19724318</v>
      </c>
      <c r="R25" s="36">
        <f>SUMIFS(СВЦЭМ!$C$33:$C$776,СВЦЭМ!$A$33:$A$776,$A25,СВЦЭМ!$B$33:$B$776,R$11)+'СЕТ СН'!$F$9+СВЦЭМ!$D$10+'СЕТ СН'!$F$5-'СЕТ СН'!$F$17</f>
        <v>3345.9246333999999</v>
      </c>
      <c r="S25" s="36">
        <f>SUMIFS(СВЦЭМ!$C$33:$C$776,СВЦЭМ!$A$33:$A$776,$A25,СВЦЭМ!$B$33:$B$776,S$11)+'СЕТ СН'!$F$9+СВЦЭМ!$D$10+'СЕТ СН'!$F$5-'СЕТ СН'!$F$17</f>
        <v>3338.9007914900003</v>
      </c>
      <c r="T25" s="36">
        <f>SUMIFS(СВЦЭМ!$C$33:$C$776,СВЦЭМ!$A$33:$A$776,$A25,СВЦЭМ!$B$33:$B$776,T$11)+'СЕТ СН'!$F$9+СВЦЭМ!$D$10+'СЕТ СН'!$F$5-'СЕТ СН'!$F$17</f>
        <v>3316.4663942699999</v>
      </c>
      <c r="U25" s="36">
        <f>SUMIFS(СВЦЭМ!$C$33:$C$776,СВЦЭМ!$A$33:$A$776,$A25,СВЦЭМ!$B$33:$B$776,U$11)+'СЕТ СН'!$F$9+СВЦЭМ!$D$10+'СЕТ СН'!$F$5-'СЕТ СН'!$F$17</f>
        <v>3309.15768609</v>
      </c>
      <c r="V25" s="36">
        <f>SUMIFS(СВЦЭМ!$C$33:$C$776,СВЦЭМ!$A$33:$A$776,$A25,СВЦЭМ!$B$33:$B$776,V$11)+'СЕТ СН'!$F$9+СВЦЭМ!$D$10+'СЕТ СН'!$F$5-'СЕТ СН'!$F$17</f>
        <v>3296.0686422600002</v>
      </c>
      <c r="W25" s="36">
        <f>SUMIFS(СВЦЭМ!$C$33:$C$776,СВЦЭМ!$A$33:$A$776,$A25,СВЦЭМ!$B$33:$B$776,W$11)+'СЕТ СН'!$F$9+СВЦЭМ!$D$10+'СЕТ СН'!$F$5-'СЕТ СН'!$F$17</f>
        <v>3315.1077135300002</v>
      </c>
      <c r="X25" s="36">
        <f>SUMIFS(СВЦЭМ!$C$33:$C$776,СВЦЭМ!$A$33:$A$776,$A25,СВЦЭМ!$B$33:$B$776,X$11)+'СЕТ СН'!$F$9+СВЦЭМ!$D$10+'СЕТ СН'!$F$5-'СЕТ СН'!$F$17</f>
        <v>3316.7501131200002</v>
      </c>
      <c r="Y25" s="36">
        <f>SUMIFS(СВЦЭМ!$C$33:$C$776,СВЦЭМ!$A$33:$A$776,$A25,СВЦЭМ!$B$33:$B$776,Y$11)+'СЕТ СН'!$F$9+СВЦЭМ!$D$10+'СЕТ СН'!$F$5-'СЕТ СН'!$F$17</f>
        <v>3317.5757524800001</v>
      </c>
    </row>
    <row r="26" spans="1:25" ht="15.75" x14ac:dyDescent="0.2">
      <c r="A26" s="35">
        <f t="shared" si="0"/>
        <v>43905</v>
      </c>
      <c r="B26" s="36">
        <f>SUMIFS(СВЦЭМ!$C$33:$C$776,СВЦЭМ!$A$33:$A$776,$A26,СВЦЭМ!$B$33:$B$776,B$11)+'СЕТ СН'!$F$9+СВЦЭМ!$D$10+'СЕТ СН'!$F$5-'СЕТ СН'!$F$17</f>
        <v>3345.6660606300002</v>
      </c>
      <c r="C26" s="36">
        <f>SUMIFS(СВЦЭМ!$C$33:$C$776,СВЦЭМ!$A$33:$A$776,$A26,СВЦЭМ!$B$33:$B$776,C$11)+'СЕТ СН'!$F$9+СВЦЭМ!$D$10+'СЕТ СН'!$F$5-'СЕТ СН'!$F$17</f>
        <v>3368.37011106</v>
      </c>
      <c r="D26" s="36">
        <f>SUMIFS(СВЦЭМ!$C$33:$C$776,СВЦЭМ!$A$33:$A$776,$A26,СВЦЭМ!$B$33:$B$776,D$11)+'СЕТ СН'!$F$9+СВЦЭМ!$D$10+'СЕТ СН'!$F$5-'СЕТ СН'!$F$17</f>
        <v>3377.8418796400001</v>
      </c>
      <c r="E26" s="36">
        <f>SUMIFS(СВЦЭМ!$C$33:$C$776,СВЦЭМ!$A$33:$A$776,$A26,СВЦЭМ!$B$33:$B$776,E$11)+'СЕТ СН'!$F$9+СВЦЭМ!$D$10+'СЕТ СН'!$F$5-'СЕТ СН'!$F$17</f>
        <v>3391.17297211</v>
      </c>
      <c r="F26" s="36">
        <f>SUMIFS(СВЦЭМ!$C$33:$C$776,СВЦЭМ!$A$33:$A$776,$A26,СВЦЭМ!$B$33:$B$776,F$11)+'СЕТ СН'!$F$9+СВЦЭМ!$D$10+'СЕТ СН'!$F$5-'СЕТ СН'!$F$17</f>
        <v>3394.3971249300002</v>
      </c>
      <c r="G26" s="36">
        <f>SUMIFS(СВЦЭМ!$C$33:$C$776,СВЦЭМ!$A$33:$A$776,$A26,СВЦЭМ!$B$33:$B$776,G$11)+'СЕТ СН'!$F$9+СВЦЭМ!$D$10+'СЕТ СН'!$F$5-'СЕТ СН'!$F$17</f>
        <v>3395.9289459900001</v>
      </c>
      <c r="H26" s="36">
        <f>SUMIFS(СВЦЭМ!$C$33:$C$776,СВЦЭМ!$A$33:$A$776,$A26,СВЦЭМ!$B$33:$B$776,H$11)+'СЕТ СН'!$F$9+СВЦЭМ!$D$10+'СЕТ СН'!$F$5-'СЕТ СН'!$F$17</f>
        <v>3385.3510168600001</v>
      </c>
      <c r="I26" s="36">
        <f>SUMIFS(СВЦЭМ!$C$33:$C$776,СВЦЭМ!$A$33:$A$776,$A26,СВЦЭМ!$B$33:$B$776,I$11)+'СЕТ СН'!$F$9+СВЦЭМ!$D$10+'СЕТ СН'!$F$5-'СЕТ СН'!$F$17</f>
        <v>3361.3731023800001</v>
      </c>
      <c r="J26" s="36">
        <f>SUMIFS(СВЦЭМ!$C$33:$C$776,СВЦЭМ!$A$33:$A$776,$A26,СВЦЭМ!$B$33:$B$776,J$11)+'СЕТ СН'!$F$9+СВЦЭМ!$D$10+'СЕТ СН'!$F$5-'СЕТ СН'!$F$17</f>
        <v>3321.6991655000002</v>
      </c>
      <c r="K26" s="36">
        <f>SUMIFS(СВЦЭМ!$C$33:$C$776,СВЦЭМ!$A$33:$A$776,$A26,СВЦЭМ!$B$33:$B$776,K$11)+'СЕТ СН'!$F$9+СВЦЭМ!$D$10+'СЕТ СН'!$F$5-'СЕТ СН'!$F$17</f>
        <v>3298.1794715400001</v>
      </c>
      <c r="L26" s="36">
        <f>SUMIFS(СВЦЭМ!$C$33:$C$776,СВЦЭМ!$A$33:$A$776,$A26,СВЦЭМ!$B$33:$B$776,L$11)+'СЕТ СН'!$F$9+СВЦЭМ!$D$10+'СЕТ СН'!$F$5-'СЕТ СН'!$F$17</f>
        <v>3291.33683475</v>
      </c>
      <c r="M26" s="36">
        <f>SUMIFS(СВЦЭМ!$C$33:$C$776,СВЦЭМ!$A$33:$A$776,$A26,СВЦЭМ!$B$33:$B$776,M$11)+'СЕТ СН'!$F$9+СВЦЭМ!$D$10+'СЕТ СН'!$F$5-'СЕТ СН'!$F$17</f>
        <v>3293.5018564000002</v>
      </c>
      <c r="N26" s="36">
        <f>SUMIFS(СВЦЭМ!$C$33:$C$776,СВЦЭМ!$A$33:$A$776,$A26,СВЦЭМ!$B$33:$B$776,N$11)+'СЕТ СН'!$F$9+СВЦЭМ!$D$10+'СЕТ СН'!$F$5-'СЕТ СН'!$F$17</f>
        <v>3308.0992164200002</v>
      </c>
      <c r="O26" s="36">
        <f>SUMIFS(СВЦЭМ!$C$33:$C$776,СВЦЭМ!$A$33:$A$776,$A26,СВЦЭМ!$B$33:$B$776,O$11)+'СЕТ СН'!$F$9+СВЦЭМ!$D$10+'СЕТ СН'!$F$5-'СЕТ СН'!$F$17</f>
        <v>3324.0105017599999</v>
      </c>
      <c r="P26" s="36">
        <f>SUMIFS(СВЦЭМ!$C$33:$C$776,СВЦЭМ!$A$33:$A$776,$A26,СВЦЭМ!$B$33:$B$776,P$11)+'СЕТ СН'!$F$9+СВЦЭМ!$D$10+'СЕТ СН'!$F$5-'СЕТ СН'!$F$17</f>
        <v>3333.1854646299998</v>
      </c>
      <c r="Q26" s="36">
        <f>SUMIFS(СВЦЭМ!$C$33:$C$776,СВЦЭМ!$A$33:$A$776,$A26,СВЦЭМ!$B$33:$B$776,Q$11)+'СЕТ СН'!$F$9+СВЦЭМ!$D$10+'СЕТ СН'!$F$5-'СЕТ СН'!$F$17</f>
        <v>3336.8776986900002</v>
      </c>
      <c r="R26" s="36">
        <f>SUMIFS(СВЦЭМ!$C$33:$C$776,СВЦЭМ!$A$33:$A$776,$A26,СВЦЭМ!$B$33:$B$776,R$11)+'СЕТ СН'!$F$9+СВЦЭМ!$D$10+'СЕТ СН'!$F$5-'СЕТ СН'!$F$17</f>
        <v>3336.5730407000001</v>
      </c>
      <c r="S26" s="36">
        <f>SUMIFS(СВЦЭМ!$C$33:$C$776,СВЦЭМ!$A$33:$A$776,$A26,СВЦЭМ!$B$33:$B$776,S$11)+'СЕТ СН'!$F$9+СВЦЭМ!$D$10+'СЕТ СН'!$F$5-'СЕТ СН'!$F$17</f>
        <v>3329.8631597200001</v>
      </c>
      <c r="T26" s="36">
        <f>SUMIFS(СВЦЭМ!$C$33:$C$776,СВЦЭМ!$A$33:$A$776,$A26,СВЦЭМ!$B$33:$B$776,T$11)+'СЕТ СН'!$F$9+СВЦЭМ!$D$10+'СЕТ СН'!$F$5-'СЕТ СН'!$F$17</f>
        <v>3310.1631030899998</v>
      </c>
      <c r="U26" s="36">
        <f>SUMIFS(СВЦЭМ!$C$33:$C$776,СВЦЭМ!$A$33:$A$776,$A26,СВЦЭМ!$B$33:$B$776,U$11)+'СЕТ СН'!$F$9+СВЦЭМ!$D$10+'СЕТ СН'!$F$5-'СЕТ СН'!$F$17</f>
        <v>3298.1648138</v>
      </c>
      <c r="V26" s="36">
        <f>SUMIFS(СВЦЭМ!$C$33:$C$776,СВЦЭМ!$A$33:$A$776,$A26,СВЦЭМ!$B$33:$B$776,V$11)+'СЕТ СН'!$F$9+СВЦЭМ!$D$10+'СЕТ СН'!$F$5-'СЕТ СН'!$F$17</f>
        <v>3296.67557106</v>
      </c>
      <c r="W26" s="36">
        <f>SUMIFS(СВЦЭМ!$C$33:$C$776,СВЦЭМ!$A$33:$A$776,$A26,СВЦЭМ!$B$33:$B$776,W$11)+'СЕТ СН'!$F$9+СВЦЭМ!$D$10+'СЕТ СН'!$F$5-'СЕТ СН'!$F$17</f>
        <v>3304.83734607</v>
      </c>
      <c r="X26" s="36">
        <f>SUMIFS(СВЦЭМ!$C$33:$C$776,СВЦЭМ!$A$33:$A$776,$A26,СВЦЭМ!$B$33:$B$776,X$11)+'СЕТ СН'!$F$9+СВЦЭМ!$D$10+'СЕТ СН'!$F$5-'СЕТ СН'!$F$17</f>
        <v>3325.2471797500002</v>
      </c>
      <c r="Y26" s="36">
        <f>SUMIFS(СВЦЭМ!$C$33:$C$776,СВЦЭМ!$A$33:$A$776,$A26,СВЦЭМ!$B$33:$B$776,Y$11)+'СЕТ СН'!$F$9+СВЦЭМ!$D$10+'СЕТ СН'!$F$5-'СЕТ СН'!$F$17</f>
        <v>3354.4042463000001</v>
      </c>
    </row>
    <row r="27" spans="1:25" ht="15.75" x14ac:dyDescent="0.2">
      <c r="A27" s="35">
        <f t="shared" si="0"/>
        <v>43906</v>
      </c>
      <c r="B27" s="36">
        <f>SUMIFS(СВЦЭМ!$C$33:$C$776,СВЦЭМ!$A$33:$A$776,$A27,СВЦЭМ!$B$33:$B$776,B$11)+'СЕТ СН'!$F$9+СВЦЭМ!$D$10+'СЕТ СН'!$F$5-'СЕТ СН'!$F$17</f>
        <v>3394.7364840099999</v>
      </c>
      <c r="C27" s="36">
        <f>SUMIFS(СВЦЭМ!$C$33:$C$776,СВЦЭМ!$A$33:$A$776,$A27,СВЦЭМ!$B$33:$B$776,C$11)+'СЕТ СН'!$F$9+СВЦЭМ!$D$10+'СЕТ СН'!$F$5-'СЕТ СН'!$F$17</f>
        <v>3412.6002789100003</v>
      </c>
      <c r="D27" s="36">
        <f>SUMIFS(СВЦЭМ!$C$33:$C$776,СВЦЭМ!$A$33:$A$776,$A27,СВЦЭМ!$B$33:$B$776,D$11)+'СЕТ СН'!$F$9+СВЦЭМ!$D$10+'СЕТ СН'!$F$5-'СЕТ СН'!$F$17</f>
        <v>3416.2526246799998</v>
      </c>
      <c r="E27" s="36">
        <f>SUMIFS(СВЦЭМ!$C$33:$C$776,СВЦЭМ!$A$33:$A$776,$A27,СВЦЭМ!$B$33:$B$776,E$11)+'СЕТ СН'!$F$9+СВЦЭМ!$D$10+'СЕТ СН'!$F$5-'СЕТ СН'!$F$17</f>
        <v>3417.2424101400002</v>
      </c>
      <c r="F27" s="36">
        <f>SUMIFS(СВЦЭМ!$C$33:$C$776,СВЦЭМ!$A$33:$A$776,$A27,СВЦЭМ!$B$33:$B$776,F$11)+'СЕТ СН'!$F$9+СВЦЭМ!$D$10+'СЕТ СН'!$F$5-'СЕТ СН'!$F$17</f>
        <v>3417.0492445899999</v>
      </c>
      <c r="G27" s="36">
        <f>SUMIFS(СВЦЭМ!$C$33:$C$776,СВЦЭМ!$A$33:$A$776,$A27,СВЦЭМ!$B$33:$B$776,G$11)+'СЕТ СН'!$F$9+СВЦЭМ!$D$10+'СЕТ СН'!$F$5-'СЕТ СН'!$F$17</f>
        <v>3417.6852447900001</v>
      </c>
      <c r="H27" s="36">
        <f>SUMIFS(СВЦЭМ!$C$33:$C$776,СВЦЭМ!$A$33:$A$776,$A27,СВЦЭМ!$B$33:$B$776,H$11)+'СЕТ СН'!$F$9+СВЦЭМ!$D$10+'СЕТ СН'!$F$5-'СЕТ СН'!$F$17</f>
        <v>3396.3793267400001</v>
      </c>
      <c r="I27" s="36">
        <f>SUMIFS(СВЦЭМ!$C$33:$C$776,СВЦЭМ!$A$33:$A$776,$A27,СВЦЭМ!$B$33:$B$776,I$11)+'СЕТ СН'!$F$9+СВЦЭМ!$D$10+'СЕТ СН'!$F$5-'СЕТ СН'!$F$17</f>
        <v>3355.3135193200001</v>
      </c>
      <c r="J27" s="36">
        <f>SUMIFS(СВЦЭМ!$C$33:$C$776,СВЦЭМ!$A$33:$A$776,$A27,СВЦЭМ!$B$33:$B$776,J$11)+'СЕТ СН'!$F$9+СВЦЭМ!$D$10+'СЕТ СН'!$F$5-'СЕТ СН'!$F$17</f>
        <v>3294.9490537400002</v>
      </c>
      <c r="K27" s="36">
        <f>SUMIFS(СВЦЭМ!$C$33:$C$776,СВЦЭМ!$A$33:$A$776,$A27,СВЦЭМ!$B$33:$B$776,K$11)+'СЕТ СН'!$F$9+СВЦЭМ!$D$10+'СЕТ СН'!$F$5-'СЕТ СН'!$F$17</f>
        <v>3294.2772286200002</v>
      </c>
      <c r="L27" s="36">
        <f>SUMIFS(СВЦЭМ!$C$33:$C$776,СВЦЭМ!$A$33:$A$776,$A27,СВЦЭМ!$B$33:$B$776,L$11)+'СЕТ СН'!$F$9+СВЦЭМ!$D$10+'СЕТ СН'!$F$5-'СЕТ СН'!$F$17</f>
        <v>3294.39672079</v>
      </c>
      <c r="M27" s="36">
        <f>SUMIFS(СВЦЭМ!$C$33:$C$776,СВЦЭМ!$A$33:$A$776,$A27,СВЦЭМ!$B$33:$B$776,M$11)+'СЕТ СН'!$F$9+СВЦЭМ!$D$10+'СЕТ СН'!$F$5-'СЕТ СН'!$F$17</f>
        <v>3309.7420448100002</v>
      </c>
      <c r="N27" s="36">
        <f>SUMIFS(СВЦЭМ!$C$33:$C$776,СВЦЭМ!$A$33:$A$776,$A27,СВЦЭМ!$B$33:$B$776,N$11)+'СЕТ СН'!$F$9+СВЦЭМ!$D$10+'СЕТ СН'!$F$5-'СЕТ СН'!$F$17</f>
        <v>3324.6851673000001</v>
      </c>
      <c r="O27" s="36">
        <f>SUMIFS(СВЦЭМ!$C$33:$C$776,СВЦЭМ!$A$33:$A$776,$A27,СВЦЭМ!$B$33:$B$776,O$11)+'СЕТ СН'!$F$9+СВЦЭМ!$D$10+'СЕТ СН'!$F$5-'СЕТ СН'!$F$17</f>
        <v>3345.4503906499999</v>
      </c>
      <c r="P27" s="36">
        <f>SUMIFS(СВЦЭМ!$C$33:$C$776,СВЦЭМ!$A$33:$A$776,$A27,СВЦЭМ!$B$33:$B$776,P$11)+'СЕТ СН'!$F$9+СВЦЭМ!$D$10+'СЕТ СН'!$F$5-'СЕТ СН'!$F$17</f>
        <v>3351.0463938500002</v>
      </c>
      <c r="Q27" s="36">
        <f>SUMIFS(СВЦЭМ!$C$33:$C$776,СВЦЭМ!$A$33:$A$776,$A27,СВЦЭМ!$B$33:$B$776,Q$11)+'СЕТ СН'!$F$9+СВЦЭМ!$D$10+'СЕТ СН'!$F$5-'СЕТ СН'!$F$17</f>
        <v>3351.0549949599999</v>
      </c>
      <c r="R27" s="36">
        <f>SUMIFS(СВЦЭМ!$C$33:$C$776,СВЦЭМ!$A$33:$A$776,$A27,СВЦЭМ!$B$33:$B$776,R$11)+'СЕТ СН'!$F$9+СВЦЭМ!$D$10+'СЕТ СН'!$F$5-'СЕТ СН'!$F$17</f>
        <v>3356.4582741499999</v>
      </c>
      <c r="S27" s="36">
        <f>SUMIFS(СВЦЭМ!$C$33:$C$776,СВЦЭМ!$A$33:$A$776,$A27,СВЦЭМ!$B$33:$B$776,S$11)+'СЕТ СН'!$F$9+СВЦЭМ!$D$10+'СЕТ СН'!$F$5-'СЕТ СН'!$F$17</f>
        <v>3349.6677775200001</v>
      </c>
      <c r="T27" s="36">
        <f>SUMIFS(СВЦЭМ!$C$33:$C$776,СВЦЭМ!$A$33:$A$776,$A27,СВЦЭМ!$B$33:$B$776,T$11)+'СЕТ СН'!$F$9+СВЦЭМ!$D$10+'СЕТ СН'!$F$5-'СЕТ СН'!$F$17</f>
        <v>3329.8643286000001</v>
      </c>
      <c r="U27" s="36">
        <f>SUMIFS(СВЦЭМ!$C$33:$C$776,СВЦЭМ!$A$33:$A$776,$A27,СВЦЭМ!$B$33:$B$776,U$11)+'СЕТ СН'!$F$9+СВЦЭМ!$D$10+'СЕТ СН'!$F$5-'СЕТ СН'!$F$17</f>
        <v>3308.3360227399999</v>
      </c>
      <c r="V27" s="36">
        <f>SUMIFS(СВЦЭМ!$C$33:$C$776,СВЦЭМ!$A$33:$A$776,$A27,СВЦЭМ!$B$33:$B$776,V$11)+'СЕТ СН'!$F$9+СВЦЭМ!$D$10+'СЕТ СН'!$F$5-'СЕТ СН'!$F$17</f>
        <v>3302.4765978700002</v>
      </c>
      <c r="W27" s="36">
        <f>SUMIFS(СВЦЭМ!$C$33:$C$776,СВЦЭМ!$A$33:$A$776,$A27,СВЦЭМ!$B$33:$B$776,W$11)+'СЕТ СН'!$F$9+СВЦЭМ!$D$10+'СЕТ СН'!$F$5-'СЕТ СН'!$F$17</f>
        <v>3320.0211677500001</v>
      </c>
      <c r="X27" s="36">
        <f>SUMIFS(СВЦЭМ!$C$33:$C$776,СВЦЭМ!$A$33:$A$776,$A27,СВЦЭМ!$B$33:$B$776,X$11)+'СЕТ СН'!$F$9+СВЦЭМ!$D$10+'СЕТ СН'!$F$5-'СЕТ СН'!$F$17</f>
        <v>3343.7530832299999</v>
      </c>
      <c r="Y27" s="36">
        <f>SUMIFS(СВЦЭМ!$C$33:$C$776,СВЦЭМ!$A$33:$A$776,$A27,СВЦЭМ!$B$33:$B$776,Y$11)+'СЕТ СН'!$F$9+СВЦЭМ!$D$10+'СЕТ СН'!$F$5-'СЕТ СН'!$F$17</f>
        <v>3368.3731581900001</v>
      </c>
    </row>
    <row r="28" spans="1:25" ht="15.75" x14ac:dyDescent="0.2">
      <c r="A28" s="35">
        <f t="shared" si="0"/>
        <v>43907</v>
      </c>
      <c r="B28" s="36">
        <f>SUMIFS(СВЦЭМ!$C$33:$C$776,СВЦЭМ!$A$33:$A$776,$A28,СВЦЭМ!$B$33:$B$776,B$11)+'СЕТ СН'!$F$9+СВЦЭМ!$D$10+'СЕТ СН'!$F$5-'СЕТ СН'!$F$17</f>
        <v>3330.1241212800001</v>
      </c>
      <c r="C28" s="36">
        <f>SUMIFS(СВЦЭМ!$C$33:$C$776,СВЦЭМ!$A$33:$A$776,$A28,СВЦЭМ!$B$33:$B$776,C$11)+'СЕТ СН'!$F$9+СВЦЭМ!$D$10+'СЕТ СН'!$F$5-'СЕТ СН'!$F$17</f>
        <v>3345.8471365200003</v>
      </c>
      <c r="D28" s="36">
        <f>SUMIFS(СВЦЭМ!$C$33:$C$776,СВЦЭМ!$A$33:$A$776,$A28,СВЦЭМ!$B$33:$B$776,D$11)+'СЕТ СН'!$F$9+СВЦЭМ!$D$10+'СЕТ СН'!$F$5-'СЕТ СН'!$F$17</f>
        <v>3358.61067134</v>
      </c>
      <c r="E28" s="36">
        <f>SUMIFS(СВЦЭМ!$C$33:$C$776,СВЦЭМ!$A$33:$A$776,$A28,СВЦЭМ!$B$33:$B$776,E$11)+'СЕТ СН'!$F$9+СВЦЭМ!$D$10+'СЕТ СН'!$F$5-'СЕТ СН'!$F$17</f>
        <v>3356.4433654600002</v>
      </c>
      <c r="F28" s="36">
        <f>SUMIFS(СВЦЭМ!$C$33:$C$776,СВЦЭМ!$A$33:$A$776,$A28,СВЦЭМ!$B$33:$B$776,F$11)+'СЕТ СН'!$F$9+СВЦЭМ!$D$10+'СЕТ СН'!$F$5-'СЕТ СН'!$F$17</f>
        <v>3349.0654584700001</v>
      </c>
      <c r="G28" s="36">
        <f>SUMIFS(СВЦЭМ!$C$33:$C$776,СВЦЭМ!$A$33:$A$776,$A28,СВЦЭМ!$B$33:$B$776,G$11)+'СЕТ СН'!$F$9+СВЦЭМ!$D$10+'СЕТ СН'!$F$5-'СЕТ СН'!$F$17</f>
        <v>3333.3245048600002</v>
      </c>
      <c r="H28" s="36">
        <f>SUMIFS(СВЦЭМ!$C$33:$C$776,СВЦЭМ!$A$33:$A$776,$A28,СВЦЭМ!$B$33:$B$776,H$11)+'СЕТ СН'!$F$9+СВЦЭМ!$D$10+'СЕТ СН'!$F$5-'СЕТ СН'!$F$17</f>
        <v>3313.7977794500002</v>
      </c>
      <c r="I28" s="36">
        <f>SUMIFS(СВЦЭМ!$C$33:$C$776,СВЦЭМ!$A$33:$A$776,$A28,СВЦЭМ!$B$33:$B$776,I$11)+'СЕТ СН'!$F$9+СВЦЭМ!$D$10+'СЕТ СН'!$F$5-'СЕТ СН'!$F$17</f>
        <v>3295.8676462200001</v>
      </c>
      <c r="J28" s="36">
        <f>SUMIFS(СВЦЭМ!$C$33:$C$776,СВЦЭМ!$A$33:$A$776,$A28,СВЦЭМ!$B$33:$B$776,J$11)+'СЕТ СН'!$F$9+СВЦЭМ!$D$10+'СЕТ СН'!$F$5-'СЕТ СН'!$F$17</f>
        <v>3288.1354799700002</v>
      </c>
      <c r="K28" s="36">
        <f>SUMIFS(СВЦЭМ!$C$33:$C$776,СВЦЭМ!$A$33:$A$776,$A28,СВЦЭМ!$B$33:$B$776,K$11)+'СЕТ СН'!$F$9+СВЦЭМ!$D$10+'СЕТ СН'!$F$5-'СЕТ СН'!$F$17</f>
        <v>3294.2472069800001</v>
      </c>
      <c r="L28" s="36">
        <f>SUMIFS(СВЦЭМ!$C$33:$C$776,СВЦЭМ!$A$33:$A$776,$A28,СВЦЭМ!$B$33:$B$776,L$11)+'СЕТ СН'!$F$9+СВЦЭМ!$D$10+'СЕТ СН'!$F$5-'СЕТ СН'!$F$17</f>
        <v>3300.11427349</v>
      </c>
      <c r="M28" s="36">
        <f>SUMIFS(СВЦЭМ!$C$33:$C$776,СВЦЭМ!$A$33:$A$776,$A28,СВЦЭМ!$B$33:$B$776,M$11)+'СЕТ СН'!$F$9+СВЦЭМ!$D$10+'СЕТ СН'!$F$5-'СЕТ СН'!$F$17</f>
        <v>3318.3002387699999</v>
      </c>
      <c r="N28" s="36">
        <f>SUMIFS(СВЦЭМ!$C$33:$C$776,СВЦЭМ!$A$33:$A$776,$A28,СВЦЭМ!$B$33:$B$776,N$11)+'СЕТ СН'!$F$9+СВЦЭМ!$D$10+'СЕТ СН'!$F$5-'СЕТ СН'!$F$17</f>
        <v>3341.1832363499998</v>
      </c>
      <c r="O28" s="36">
        <f>SUMIFS(СВЦЭМ!$C$33:$C$776,СВЦЭМ!$A$33:$A$776,$A28,СВЦЭМ!$B$33:$B$776,O$11)+'СЕТ СН'!$F$9+СВЦЭМ!$D$10+'СЕТ СН'!$F$5-'СЕТ СН'!$F$17</f>
        <v>3345.9153234200003</v>
      </c>
      <c r="P28" s="36">
        <f>SUMIFS(СВЦЭМ!$C$33:$C$776,СВЦЭМ!$A$33:$A$776,$A28,СВЦЭМ!$B$33:$B$776,P$11)+'СЕТ СН'!$F$9+СВЦЭМ!$D$10+'СЕТ СН'!$F$5-'СЕТ СН'!$F$17</f>
        <v>3341.1250992400001</v>
      </c>
      <c r="Q28" s="36">
        <f>SUMIFS(СВЦЭМ!$C$33:$C$776,СВЦЭМ!$A$33:$A$776,$A28,СВЦЭМ!$B$33:$B$776,Q$11)+'СЕТ СН'!$F$9+СВЦЭМ!$D$10+'СЕТ СН'!$F$5-'СЕТ СН'!$F$17</f>
        <v>3342.4278234000003</v>
      </c>
      <c r="R28" s="36">
        <f>SUMIFS(СВЦЭМ!$C$33:$C$776,СВЦЭМ!$A$33:$A$776,$A28,СВЦЭМ!$B$33:$B$776,R$11)+'СЕТ СН'!$F$9+СВЦЭМ!$D$10+'СЕТ СН'!$F$5-'СЕТ СН'!$F$17</f>
        <v>3341.82007174</v>
      </c>
      <c r="S28" s="36">
        <f>SUMIFS(СВЦЭМ!$C$33:$C$776,СВЦЭМ!$A$33:$A$776,$A28,СВЦЭМ!$B$33:$B$776,S$11)+'СЕТ СН'!$F$9+СВЦЭМ!$D$10+'СЕТ СН'!$F$5-'СЕТ СН'!$F$17</f>
        <v>3339.44941122</v>
      </c>
      <c r="T28" s="36">
        <f>SUMIFS(СВЦЭМ!$C$33:$C$776,СВЦЭМ!$A$33:$A$776,$A28,СВЦЭМ!$B$33:$B$776,T$11)+'СЕТ СН'!$F$9+СВЦЭМ!$D$10+'СЕТ СН'!$F$5-'СЕТ СН'!$F$17</f>
        <v>3336.5356491500002</v>
      </c>
      <c r="U28" s="36">
        <f>SUMIFS(СВЦЭМ!$C$33:$C$776,СВЦЭМ!$A$33:$A$776,$A28,СВЦЭМ!$B$33:$B$776,U$11)+'СЕТ СН'!$F$9+СВЦЭМ!$D$10+'СЕТ СН'!$F$5-'СЕТ СН'!$F$17</f>
        <v>3337.63428888</v>
      </c>
      <c r="V28" s="36">
        <f>SUMIFS(СВЦЭМ!$C$33:$C$776,СВЦЭМ!$A$33:$A$776,$A28,СВЦЭМ!$B$33:$B$776,V$11)+'СЕТ СН'!$F$9+СВЦЭМ!$D$10+'СЕТ СН'!$F$5-'СЕТ СН'!$F$17</f>
        <v>3331.0450518100001</v>
      </c>
      <c r="W28" s="36">
        <f>SUMIFS(СВЦЭМ!$C$33:$C$776,СВЦЭМ!$A$33:$A$776,$A28,СВЦЭМ!$B$33:$B$776,W$11)+'СЕТ СН'!$F$9+СВЦЭМ!$D$10+'СЕТ СН'!$F$5-'СЕТ СН'!$F$17</f>
        <v>3313.2301467100001</v>
      </c>
      <c r="X28" s="36">
        <f>SUMIFS(СВЦЭМ!$C$33:$C$776,СВЦЭМ!$A$33:$A$776,$A28,СВЦЭМ!$B$33:$B$776,X$11)+'СЕТ СН'!$F$9+СВЦЭМ!$D$10+'СЕТ СН'!$F$5-'СЕТ СН'!$F$17</f>
        <v>3304.8548904600002</v>
      </c>
      <c r="Y28" s="36">
        <f>SUMIFS(СВЦЭМ!$C$33:$C$776,СВЦЭМ!$A$33:$A$776,$A28,СВЦЭМ!$B$33:$B$776,Y$11)+'СЕТ СН'!$F$9+СВЦЭМ!$D$10+'СЕТ СН'!$F$5-'СЕТ СН'!$F$17</f>
        <v>3302.4286541199999</v>
      </c>
    </row>
    <row r="29" spans="1:25" ht="15.75" x14ac:dyDescent="0.2">
      <c r="A29" s="35">
        <f t="shared" si="0"/>
        <v>43908</v>
      </c>
      <c r="B29" s="36">
        <f>SUMIFS(СВЦЭМ!$C$33:$C$776,СВЦЭМ!$A$33:$A$776,$A29,СВЦЭМ!$B$33:$B$776,B$11)+'СЕТ СН'!$F$9+СВЦЭМ!$D$10+'СЕТ СН'!$F$5-'СЕТ СН'!$F$17</f>
        <v>3365.9485235299999</v>
      </c>
      <c r="C29" s="36">
        <f>SUMIFS(СВЦЭМ!$C$33:$C$776,СВЦЭМ!$A$33:$A$776,$A29,СВЦЭМ!$B$33:$B$776,C$11)+'СЕТ СН'!$F$9+СВЦЭМ!$D$10+'СЕТ СН'!$F$5-'СЕТ СН'!$F$17</f>
        <v>3389.5148599499998</v>
      </c>
      <c r="D29" s="36">
        <f>SUMIFS(СВЦЭМ!$C$33:$C$776,СВЦЭМ!$A$33:$A$776,$A29,СВЦЭМ!$B$33:$B$776,D$11)+'СЕТ СН'!$F$9+СВЦЭМ!$D$10+'СЕТ СН'!$F$5-'СЕТ СН'!$F$17</f>
        <v>3409.0524864700001</v>
      </c>
      <c r="E29" s="36">
        <f>SUMIFS(СВЦЭМ!$C$33:$C$776,СВЦЭМ!$A$33:$A$776,$A29,СВЦЭМ!$B$33:$B$776,E$11)+'СЕТ СН'!$F$9+СВЦЭМ!$D$10+'СЕТ СН'!$F$5-'СЕТ СН'!$F$17</f>
        <v>3420.7090064399999</v>
      </c>
      <c r="F29" s="36">
        <f>SUMIFS(СВЦЭМ!$C$33:$C$776,СВЦЭМ!$A$33:$A$776,$A29,СВЦЭМ!$B$33:$B$776,F$11)+'СЕТ СН'!$F$9+СВЦЭМ!$D$10+'СЕТ СН'!$F$5-'СЕТ СН'!$F$17</f>
        <v>3421.92246295</v>
      </c>
      <c r="G29" s="36">
        <f>SUMIFS(СВЦЭМ!$C$33:$C$776,СВЦЭМ!$A$33:$A$776,$A29,СВЦЭМ!$B$33:$B$776,G$11)+'СЕТ СН'!$F$9+СВЦЭМ!$D$10+'СЕТ СН'!$F$5-'СЕТ СН'!$F$17</f>
        <v>3402.7621618500002</v>
      </c>
      <c r="H29" s="36">
        <f>SUMIFS(СВЦЭМ!$C$33:$C$776,СВЦЭМ!$A$33:$A$776,$A29,СВЦЭМ!$B$33:$B$776,H$11)+'СЕТ СН'!$F$9+СВЦЭМ!$D$10+'СЕТ СН'!$F$5-'СЕТ СН'!$F$17</f>
        <v>3355.5234966899998</v>
      </c>
      <c r="I29" s="36">
        <f>SUMIFS(СВЦЭМ!$C$33:$C$776,СВЦЭМ!$A$33:$A$776,$A29,СВЦЭМ!$B$33:$B$776,I$11)+'СЕТ СН'!$F$9+СВЦЭМ!$D$10+'СЕТ СН'!$F$5-'СЕТ СН'!$F$17</f>
        <v>3315.6640791499999</v>
      </c>
      <c r="J29" s="36">
        <f>SUMIFS(СВЦЭМ!$C$33:$C$776,СВЦЭМ!$A$33:$A$776,$A29,СВЦЭМ!$B$33:$B$776,J$11)+'СЕТ СН'!$F$9+СВЦЭМ!$D$10+'СЕТ СН'!$F$5-'СЕТ СН'!$F$17</f>
        <v>3277.8468522200001</v>
      </c>
      <c r="K29" s="36">
        <f>SUMIFS(СВЦЭМ!$C$33:$C$776,СВЦЭМ!$A$33:$A$776,$A29,СВЦЭМ!$B$33:$B$776,K$11)+'СЕТ СН'!$F$9+СВЦЭМ!$D$10+'СЕТ СН'!$F$5-'СЕТ СН'!$F$17</f>
        <v>3290.1616989600002</v>
      </c>
      <c r="L29" s="36">
        <f>SUMIFS(СВЦЭМ!$C$33:$C$776,СВЦЭМ!$A$33:$A$776,$A29,СВЦЭМ!$B$33:$B$776,L$11)+'СЕТ СН'!$F$9+СВЦЭМ!$D$10+'СЕТ СН'!$F$5-'СЕТ СН'!$F$17</f>
        <v>3289.78473145</v>
      </c>
      <c r="M29" s="36">
        <f>SUMIFS(СВЦЭМ!$C$33:$C$776,СВЦЭМ!$A$33:$A$776,$A29,СВЦЭМ!$B$33:$B$776,M$11)+'СЕТ СН'!$F$9+СВЦЭМ!$D$10+'СЕТ СН'!$F$5-'СЕТ СН'!$F$17</f>
        <v>3275.0930211800001</v>
      </c>
      <c r="N29" s="36">
        <f>SUMIFS(СВЦЭМ!$C$33:$C$776,СВЦЭМ!$A$33:$A$776,$A29,СВЦЭМ!$B$33:$B$776,N$11)+'СЕТ СН'!$F$9+СВЦЭМ!$D$10+'СЕТ СН'!$F$5-'СЕТ СН'!$F$17</f>
        <v>3290.2652331099998</v>
      </c>
      <c r="O29" s="36">
        <f>SUMIFS(СВЦЭМ!$C$33:$C$776,СВЦЭМ!$A$33:$A$776,$A29,СВЦЭМ!$B$33:$B$776,O$11)+'СЕТ СН'!$F$9+СВЦЭМ!$D$10+'СЕТ СН'!$F$5-'СЕТ СН'!$F$17</f>
        <v>3299.8840040200002</v>
      </c>
      <c r="P29" s="36">
        <f>SUMIFS(СВЦЭМ!$C$33:$C$776,СВЦЭМ!$A$33:$A$776,$A29,СВЦЭМ!$B$33:$B$776,P$11)+'СЕТ СН'!$F$9+СВЦЭМ!$D$10+'СЕТ СН'!$F$5-'СЕТ СН'!$F$17</f>
        <v>3296.74748314</v>
      </c>
      <c r="Q29" s="36">
        <f>SUMIFS(СВЦЭМ!$C$33:$C$776,СВЦЭМ!$A$33:$A$776,$A29,СВЦЭМ!$B$33:$B$776,Q$11)+'СЕТ СН'!$F$9+СВЦЭМ!$D$10+'СЕТ СН'!$F$5-'СЕТ СН'!$F$17</f>
        <v>3299.1504971899999</v>
      </c>
      <c r="R29" s="36">
        <f>SUMIFS(СВЦЭМ!$C$33:$C$776,СВЦЭМ!$A$33:$A$776,$A29,СВЦЭМ!$B$33:$B$776,R$11)+'СЕТ СН'!$F$9+СВЦЭМ!$D$10+'СЕТ СН'!$F$5-'СЕТ СН'!$F$17</f>
        <v>3322.7723791200001</v>
      </c>
      <c r="S29" s="36">
        <f>SUMIFS(СВЦЭМ!$C$33:$C$776,СВЦЭМ!$A$33:$A$776,$A29,СВЦЭМ!$B$33:$B$776,S$11)+'СЕТ СН'!$F$9+СВЦЭМ!$D$10+'СЕТ СН'!$F$5-'СЕТ СН'!$F$17</f>
        <v>3314.2183344200002</v>
      </c>
      <c r="T29" s="36">
        <f>SUMIFS(СВЦЭМ!$C$33:$C$776,СВЦЭМ!$A$33:$A$776,$A29,СВЦЭМ!$B$33:$B$776,T$11)+'СЕТ СН'!$F$9+СВЦЭМ!$D$10+'СЕТ СН'!$F$5-'СЕТ СН'!$F$17</f>
        <v>3298.3023036300001</v>
      </c>
      <c r="U29" s="36">
        <f>SUMIFS(СВЦЭМ!$C$33:$C$776,СВЦЭМ!$A$33:$A$776,$A29,СВЦЭМ!$B$33:$B$776,U$11)+'СЕТ СН'!$F$9+СВЦЭМ!$D$10+'СЕТ СН'!$F$5-'СЕТ СН'!$F$17</f>
        <v>3275.9984075800003</v>
      </c>
      <c r="V29" s="36">
        <f>SUMIFS(СВЦЭМ!$C$33:$C$776,СВЦЭМ!$A$33:$A$776,$A29,СВЦЭМ!$B$33:$B$776,V$11)+'СЕТ СН'!$F$9+СВЦЭМ!$D$10+'СЕТ СН'!$F$5-'СЕТ СН'!$F$17</f>
        <v>3275.6072334999999</v>
      </c>
      <c r="W29" s="36">
        <f>SUMIFS(СВЦЭМ!$C$33:$C$776,СВЦЭМ!$A$33:$A$776,$A29,СВЦЭМ!$B$33:$B$776,W$11)+'СЕТ СН'!$F$9+СВЦЭМ!$D$10+'СЕТ СН'!$F$5-'СЕТ СН'!$F$17</f>
        <v>3267.8887597399998</v>
      </c>
      <c r="X29" s="36">
        <f>SUMIFS(СВЦЭМ!$C$33:$C$776,СВЦЭМ!$A$33:$A$776,$A29,СВЦЭМ!$B$33:$B$776,X$11)+'СЕТ СН'!$F$9+СВЦЭМ!$D$10+'СЕТ СН'!$F$5-'СЕТ СН'!$F$17</f>
        <v>3279.5402304200002</v>
      </c>
      <c r="Y29" s="36">
        <f>SUMIFS(СВЦЭМ!$C$33:$C$776,СВЦЭМ!$A$33:$A$776,$A29,СВЦЭМ!$B$33:$B$776,Y$11)+'СЕТ СН'!$F$9+СВЦЭМ!$D$10+'СЕТ СН'!$F$5-'СЕТ СН'!$F$17</f>
        <v>3298.4788063599999</v>
      </c>
    </row>
    <row r="30" spans="1:25" ht="15.75" x14ac:dyDescent="0.2">
      <c r="A30" s="35">
        <f t="shared" si="0"/>
        <v>43909</v>
      </c>
      <c r="B30" s="36">
        <f>SUMIFS(СВЦЭМ!$C$33:$C$776,СВЦЭМ!$A$33:$A$776,$A30,СВЦЭМ!$B$33:$B$776,B$11)+'СЕТ СН'!$F$9+СВЦЭМ!$D$10+'СЕТ СН'!$F$5-'СЕТ СН'!$F$17</f>
        <v>3333.4285220400002</v>
      </c>
      <c r="C30" s="36">
        <f>SUMIFS(СВЦЭМ!$C$33:$C$776,СВЦЭМ!$A$33:$A$776,$A30,СВЦЭМ!$B$33:$B$776,C$11)+'СЕТ СН'!$F$9+СВЦЭМ!$D$10+'СЕТ СН'!$F$5-'СЕТ СН'!$F$17</f>
        <v>3360.4762219300001</v>
      </c>
      <c r="D30" s="36">
        <f>SUMIFS(СВЦЭМ!$C$33:$C$776,СВЦЭМ!$A$33:$A$776,$A30,СВЦЭМ!$B$33:$B$776,D$11)+'СЕТ СН'!$F$9+СВЦЭМ!$D$10+'СЕТ СН'!$F$5-'СЕТ СН'!$F$17</f>
        <v>3371.0345893100002</v>
      </c>
      <c r="E30" s="36">
        <f>SUMIFS(СВЦЭМ!$C$33:$C$776,СВЦЭМ!$A$33:$A$776,$A30,СВЦЭМ!$B$33:$B$776,E$11)+'СЕТ СН'!$F$9+СВЦЭМ!$D$10+'СЕТ СН'!$F$5-'СЕТ СН'!$F$17</f>
        <v>3385.2052768200001</v>
      </c>
      <c r="F30" s="36">
        <f>SUMIFS(СВЦЭМ!$C$33:$C$776,СВЦЭМ!$A$33:$A$776,$A30,СВЦЭМ!$B$33:$B$776,F$11)+'СЕТ СН'!$F$9+СВЦЭМ!$D$10+'СЕТ СН'!$F$5-'СЕТ СН'!$F$17</f>
        <v>3386.8995947100002</v>
      </c>
      <c r="G30" s="36">
        <f>SUMIFS(СВЦЭМ!$C$33:$C$776,СВЦЭМ!$A$33:$A$776,$A30,СВЦЭМ!$B$33:$B$776,G$11)+'СЕТ СН'!$F$9+СВЦЭМ!$D$10+'СЕТ СН'!$F$5-'СЕТ СН'!$F$17</f>
        <v>3363.4050139400001</v>
      </c>
      <c r="H30" s="36">
        <f>SUMIFS(СВЦЭМ!$C$33:$C$776,СВЦЭМ!$A$33:$A$776,$A30,СВЦЭМ!$B$33:$B$776,H$11)+'СЕТ СН'!$F$9+СВЦЭМ!$D$10+'СЕТ СН'!$F$5-'СЕТ СН'!$F$17</f>
        <v>3319.8477554800002</v>
      </c>
      <c r="I30" s="36">
        <f>SUMIFS(СВЦЭМ!$C$33:$C$776,СВЦЭМ!$A$33:$A$776,$A30,СВЦЭМ!$B$33:$B$776,I$11)+'СЕТ СН'!$F$9+СВЦЭМ!$D$10+'СЕТ СН'!$F$5-'СЕТ СН'!$F$17</f>
        <v>3281.9893525699999</v>
      </c>
      <c r="J30" s="36">
        <f>SUMIFS(СВЦЭМ!$C$33:$C$776,СВЦЭМ!$A$33:$A$776,$A30,СВЦЭМ!$B$33:$B$776,J$11)+'СЕТ СН'!$F$9+СВЦЭМ!$D$10+'СЕТ СН'!$F$5-'СЕТ СН'!$F$17</f>
        <v>3283.0655187000002</v>
      </c>
      <c r="K30" s="36">
        <f>SUMIFS(СВЦЭМ!$C$33:$C$776,СВЦЭМ!$A$33:$A$776,$A30,СВЦЭМ!$B$33:$B$776,K$11)+'СЕТ СН'!$F$9+СВЦЭМ!$D$10+'СЕТ СН'!$F$5-'СЕТ СН'!$F$17</f>
        <v>3296.54796575</v>
      </c>
      <c r="L30" s="36">
        <f>SUMIFS(СВЦЭМ!$C$33:$C$776,СВЦЭМ!$A$33:$A$776,$A30,СВЦЭМ!$B$33:$B$776,L$11)+'СЕТ СН'!$F$9+СВЦЭМ!$D$10+'СЕТ СН'!$F$5-'СЕТ СН'!$F$17</f>
        <v>3297.1829293800001</v>
      </c>
      <c r="M30" s="36">
        <f>SUMIFS(СВЦЭМ!$C$33:$C$776,СВЦЭМ!$A$33:$A$776,$A30,СВЦЭМ!$B$33:$B$776,M$11)+'СЕТ СН'!$F$9+СВЦЭМ!$D$10+'СЕТ СН'!$F$5-'СЕТ СН'!$F$17</f>
        <v>3267.8630900200001</v>
      </c>
      <c r="N30" s="36">
        <f>SUMIFS(СВЦЭМ!$C$33:$C$776,СВЦЭМ!$A$33:$A$776,$A30,СВЦЭМ!$B$33:$B$776,N$11)+'СЕТ СН'!$F$9+СВЦЭМ!$D$10+'СЕТ СН'!$F$5-'СЕТ СН'!$F$17</f>
        <v>3270.0805049000001</v>
      </c>
      <c r="O30" s="36">
        <f>SUMIFS(СВЦЭМ!$C$33:$C$776,СВЦЭМ!$A$33:$A$776,$A30,СВЦЭМ!$B$33:$B$776,O$11)+'СЕТ СН'!$F$9+СВЦЭМ!$D$10+'СЕТ СН'!$F$5-'СЕТ СН'!$F$17</f>
        <v>3291.0886408900001</v>
      </c>
      <c r="P30" s="36">
        <f>SUMIFS(СВЦЭМ!$C$33:$C$776,СВЦЭМ!$A$33:$A$776,$A30,СВЦЭМ!$B$33:$B$776,P$11)+'СЕТ СН'!$F$9+СВЦЭМ!$D$10+'СЕТ СН'!$F$5-'СЕТ СН'!$F$17</f>
        <v>3285.6513937300001</v>
      </c>
      <c r="Q30" s="36">
        <f>SUMIFS(СВЦЭМ!$C$33:$C$776,СВЦЭМ!$A$33:$A$776,$A30,СВЦЭМ!$B$33:$B$776,Q$11)+'СЕТ СН'!$F$9+СВЦЭМ!$D$10+'СЕТ СН'!$F$5-'СЕТ СН'!$F$17</f>
        <v>3289.1603865900001</v>
      </c>
      <c r="R30" s="36">
        <f>SUMIFS(СВЦЭМ!$C$33:$C$776,СВЦЭМ!$A$33:$A$776,$A30,СВЦЭМ!$B$33:$B$776,R$11)+'СЕТ СН'!$F$9+СВЦЭМ!$D$10+'СЕТ СН'!$F$5-'СЕТ СН'!$F$17</f>
        <v>3279.2281891900002</v>
      </c>
      <c r="S30" s="36">
        <f>SUMIFS(СВЦЭМ!$C$33:$C$776,СВЦЭМ!$A$33:$A$776,$A30,СВЦЭМ!$B$33:$B$776,S$11)+'СЕТ СН'!$F$9+СВЦЭМ!$D$10+'СЕТ СН'!$F$5-'СЕТ СН'!$F$17</f>
        <v>3281.9323820200002</v>
      </c>
      <c r="T30" s="36">
        <f>SUMIFS(СВЦЭМ!$C$33:$C$776,СВЦЭМ!$A$33:$A$776,$A30,СВЦЭМ!$B$33:$B$776,T$11)+'СЕТ СН'!$F$9+СВЦЭМ!$D$10+'СЕТ СН'!$F$5-'СЕТ СН'!$F$17</f>
        <v>3283.4047397100003</v>
      </c>
      <c r="U30" s="36">
        <f>SUMIFS(СВЦЭМ!$C$33:$C$776,СВЦЭМ!$A$33:$A$776,$A30,СВЦЭМ!$B$33:$B$776,U$11)+'СЕТ СН'!$F$9+СВЦЭМ!$D$10+'СЕТ СН'!$F$5-'СЕТ СН'!$F$17</f>
        <v>3282.6366539999999</v>
      </c>
      <c r="V30" s="36">
        <f>SUMIFS(СВЦЭМ!$C$33:$C$776,СВЦЭМ!$A$33:$A$776,$A30,СВЦЭМ!$B$33:$B$776,V$11)+'СЕТ СН'!$F$9+СВЦЭМ!$D$10+'СЕТ СН'!$F$5-'СЕТ СН'!$F$17</f>
        <v>3275.78728864</v>
      </c>
      <c r="W30" s="36">
        <f>SUMIFS(СВЦЭМ!$C$33:$C$776,СВЦЭМ!$A$33:$A$776,$A30,СВЦЭМ!$B$33:$B$776,W$11)+'СЕТ СН'!$F$9+СВЦЭМ!$D$10+'СЕТ СН'!$F$5-'СЕТ СН'!$F$17</f>
        <v>3292.7814914800001</v>
      </c>
      <c r="X30" s="36">
        <f>SUMIFS(СВЦЭМ!$C$33:$C$776,СВЦЭМ!$A$33:$A$776,$A30,СВЦЭМ!$B$33:$B$776,X$11)+'СЕТ СН'!$F$9+СВЦЭМ!$D$10+'СЕТ СН'!$F$5-'СЕТ СН'!$F$17</f>
        <v>3278.9187877700001</v>
      </c>
      <c r="Y30" s="36">
        <f>SUMIFS(СВЦЭМ!$C$33:$C$776,СВЦЭМ!$A$33:$A$776,$A30,СВЦЭМ!$B$33:$B$776,Y$11)+'СЕТ СН'!$F$9+СВЦЭМ!$D$10+'СЕТ СН'!$F$5-'СЕТ СН'!$F$17</f>
        <v>3293.2681030399999</v>
      </c>
    </row>
    <row r="31" spans="1:25" ht="15.75" x14ac:dyDescent="0.2">
      <c r="A31" s="35">
        <f t="shared" si="0"/>
        <v>43910</v>
      </c>
      <c r="B31" s="36">
        <f>SUMIFS(СВЦЭМ!$C$33:$C$776,СВЦЭМ!$A$33:$A$776,$A31,СВЦЭМ!$B$33:$B$776,B$11)+'СЕТ СН'!$F$9+СВЦЭМ!$D$10+'СЕТ СН'!$F$5-'СЕТ СН'!$F$17</f>
        <v>3380.1080013800001</v>
      </c>
      <c r="C31" s="36">
        <f>SUMIFS(СВЦЭМ!$C$33:$C$776,СВЦЭМ!$A$33:$A$776,$A31,СВЦЭМ!$B$33:$B$776,C$11)+'СЕТ СН'!$F$9+СВЦЭМ!$D$10+'СЕТ СН'!$F$5-'СЕТ СН'!$F$17</f>
        <v>3394.1873444399998</v>
      </c>
      <c r="D31" s="36">
        <f>SUMIFS(СВЦЭМ!$C$33:$C$776,СВЦЭМ!$A$33:$A$776,$A31,СВЦЭМ!$B$33:$B$776,D$11)+'СЕТ СН'!$F$9+СВЦЭМ!$D$10+'СЕТ СН'!$F$5-'СЕТ СН'!$F$17</f>
        <v>3410.5426787400002</v>
      </c>
      <c r="E31" s="36">
        <f>SUMIFS(СВЦЭМ!$C$33:$C$776,СВЦЭМ!$A$33:$A$776,$A31,СВЦЭМ!$B$33:$B$776,E$11)+'СЕТ СН'!$F$9+СВЦЭМ!$D$10+'СЕТ СН'!$F$5-'СЕТ СН'!$F$17</f>
        <v>3418.2696929100002</v>
      </c>
      <c r="F31" s="36">
        <f>SUMIFS(СВЦЭМ!$C$33:$C$776,СВЦЭМ!$A$33:$A$776,$A31,СВЦЭМ!$B$33:$B$776,F$11)+'СЕТ СН'!$F$9+СВЦЭМ!$D$10+'СЕТ СН'!$F$5-'СЕТ СН'!$F$17</f>
        <v>3415.8704491600001</v>
      </c>
      <c r="G31" s="36">
        <f>SUMIFS(СВЦЭМ!$C$33:$C$776,СВЦЭМ!$A$33:$A$776,$A31,СВЦЭМ!$B$33:$B$776,G$11)+'СЕТ СН'!$F$9+СВЦЭМ!$D$10+'СЕТ СН'!$F$5-'СЕТ СН'!$F$17</f>
        <v>3401.44615049</v>
      </c>
      <c r="H31" s="36">
        <f>SUMIFS(СВЦЭМ!$C$33:$C$776,СВЦЭМ!$A$33:$A$776,$A31,СВЦЭМ!$B$33:$B$776,H$11)+'СЕТ СН'!$F$9+СВЦЭМ!$D$10+'СЕТ СН'!$F$5-'СЕТ СН'!$F$17</f>
        <v>3370.6776439499999</v>
      </c>
      <c r="I31" s="36">
        <f>SUMIFS(СВЦЭМ!$C$33:$C$776,СВЦЭМ!$A$33:$A$776,$A31,СВЦЭМ!$B$33:$B$776,I$11)+'СЕТ СН'!$F$9+СВЦЭМ!$D$10+'СЕТ СН'!$F$5-'СЕТ СН'!$F$17</f>
        <v>3324.7888479399999</v>
      </c>
      <c r="J31" s="36">
        <f>SUMIFS(СВЦЭМ!$C$33:$C$776,СВЦЭМ!$A$33:$A$776,$A31,СВЦЭМ!$B$33:$B$776,J$11)+'СЕТ СН'!$F$9+СВЦЭМ!$D$10+'СЕТ СН'!$F$5-'СЕТ СН'!$F$17</f>
        <v>3292.76823083</v>
      </c>
      <c r="K31" s="36">
        <f>SUMIFS(СВЦЭМ!$C$33:$C$776,СВЦЭМ!$A$33:$A$776,$A31,СВЦЭМ!$B$33:$B$776,K$11)+'СЕТ СН'!$F$9+СВЦЭМ!$D$10+'СЕТ СН'!$F$5-'СЕТ СН'!$F$17</f>
        <v>3298.8063274800002</v>
      </c>
      <c r="L31" s="36">
        <f>SUMIFS(СВЦЭМ!$C$33:$C$776,СВЦЭМ!$A$33:$A$776,$A31,СВЦЭМ!$B$33:$B$776,L$11)+'СЕТ СН'!$F$9+СВЦЭМ!$D$10+'СЕТ СН'!$F$5-'СЕТ СН'!$F$17</f>
        <v>3295.6765968600002</v>
      </c>
      <c r="M31" s="36">
        <f>SUMIFS(СВЦЭМ!$C$33:$C$776,СВЦЭМ!$A$33:$A$776,$A31,СВЦЭМ!$B$33:$B$776,M$11)+'СЕТ СН'!$F$9+СВЦЭМ!$D$10+'СЕТ СН'!$F$5-'СЕТ СН'!$F$17</f>
        <v>3272.6276656600003</v>
      </c>
      <c r="N31" s="36">
        <f>SUMIFS(СВЦЭМ!$C$33:$C$776,СВЦЭМ!$A$33:$A$776,$A31,СВЦЭМ!$B$33:$B$776,N$11)+'СЕТ СН'!$F$9+СВЦЭМ!$D$10+'СЕТ СН'!$F$5-'СЕТ СН'!$F$17</f>
        <v>3271.8927416000001</v>
      </c>
      <c r="O31" s="36">
        <f>SUMIFS(СВЦЭМ!$C$33:$C$776,СВЦЭМ!$A$33:$A$776,$A31,СВЦЭМ!$B$33:$B$776,O$11)+'СЕТ СН'!$F$9+СВЦЭМ!$D$10+'СЕТ СН'!$F$5-'СЕТ СН'!$F$17</f>
        <v>3277.05586584</v>
      </c>
      <c r="P31" s="36">
        <f>SUMIFS(СВЦЭМ!$C$33:$C$776,СВЦЭМ!$A$33:$A$776,$A31,СВЦЭМ!$B$33:$B$776,P$11)+'СЕТ СН'!$F$9+СВЦЭМ!$D$10+'СЕТ СН'!$F$5-'СЕТ СН'!$F$17</f>
        <v>3283.1431584500001</v>
      </c>
      <c r="Q31" s="36">
        <f>SUMIFS(СВЦЭМ!$C$33:$C$776,СВЦЭМ!$A$33:$A$776,$A31,СВЦЭМ!$B$33:$B$776,Q$11)+'СЕТ СН'!$F$9+СВЦЭМ!$D$10+'СЕТ СН'!$F$5-'СЕТ СН'!$F$17</f>
        <v>3297.1318123900001</v>
      </c>
      <c r="R31" s="36">
        <f>SUMIFS(СВЦЭМ!$C$33:$C$776,СВЦЭМ!$A$33:$A$776,$A31,СВЦЭМ!$B$33:$B$776,R$11)+'СЕТ СН'!$F$9+СВЦЭМ!$D$10+'СЕТ СН'!$F$5-'СЕТ СН'!$F$17</f>
        <v>3292.7563890800002</v>
      </c>
      <c r="S31" s="36">
        <f>SUMIFS(СВЦЭМ!$C$33:$C$776,СВЦЭМ!$A$33:$A$776,$A31,СВЦЭМ!$B$33:$B$776,S$11)+'СЕТ СН'!$F$9+СВЦЭМ!$D$10+'СЕТ СН'!$F$5-'СЕТ СН'!$F$17</f>
        <v>3278.0131845599999</v>
      </c>
      <c r="T31" s="36">
        <f>SUMIFS(СВЦЭМ!$C$33:$C$776,СВЦЭМ!$A$33:$A$776,$A31,СВЦЭМ!$B$33:$B$776,T$11)+'СЕТ СН'!$F$9+СВЦЭМ!$D$10+'СЕТ СН'!$F$5-'СЕТ СН'!$F$17</f>
        <v>3248.0121667600001</v>
      </c>
      <c r="U31" s="36">
        <f>SUMIFS(СВЦЭМ!$C$33:$C$776,СВЦЭМ!$A$33:$A$776,$A31,СВЦЭМ!$B$33:$B$776,U$11)+'СЕТ СН'!$F$9+СВЦЭМ!$D$10+'СЕТ СН'!$F$5-'СЕТ СН'!$F$17</f>
        <v>3249.8568513600003</v>
      </c>
      <c r="V31" s="36">
        <f>SUMIFS(СВЦЭМ!$C$33:$C$776,СВЦЭМ!$A$33:$A$776,$A31,СВЦЭМ!$B$33:$B$776,V$11)+'СЕТ СН'!$F$9+СВЦЭМ!$D$10+'СЕТ СН'!$F$5-'СЕТ СН'!$F$17</f>
        <v>3252.7899552099998</v>
      </c>
      <c r="W31" s="36">
        <f>SUMIFS(СВЦЭМ!$C$33:$C$776,СВЦЭМ!$A$33:$A$776,$A31,СВЦЭМ!$B$33:$B$776,W$11)+'СЕТ СН'!$F$9+СВЦЭМ!$D$10+'СЕТ СН'!$F$5-'СЕТ СН'!$F$17</f>
        <v>3259.2199081700001</v>
      </c>
      <c r="X31" s="36">
        <f>SUMIFS(СВЦЭМ!$C$33:$C$776,СВЦЭМ!$A$33:$A$776,$A31,СВЦЭМ!$B$33:$B$776,X$11)+'СЕТ СН'!$F$9+СВЦЭМ!$D$10+'СЕТ СН'!$F$5-'СЕТ СН'!$F$17</f>
        <v>3263.9255492100001</v>
      </c>
      <c r="Y31" s="36">
        <f>SUMIFS(СВЦЭМ!$C$33:$C$776,СВЦЭМ!$A$33:$A$776,$A31,СВЦЭМ!$B$33:$B$776,Y$11)+'СЕТ СН'!$F$9+СВЦЭМ!$D$10+'СЕТ СН'!$F$5-'СЕТ СН'!$F$17</f>
        <v>3284.52459361</v>
      </c>
    </row>
    <row r="32" spans="1:25" ht="15.75" x14ac:dyDescent="0.2">
      <c r="A32" s="35">
        <f t="shared" si="0"/>
        <v>43911</v>
      </c>
      <c r="B32" s="36">
        <f>SUMIFS(СВЦЭМ!$C$33:$C$776,СВЦЭМ!$A$33:$A$776,$A32,СВЦЭМ!$B$33:$B$776,B$11)+'СЕТ СН'!$F$9+СВЦЭМ!$D$10+'СЕТ СН'!$F$5-'СЕТ СН'!$F$17</f>
        <v>3354.3837568700001</v>
      </c>
      <c r="C32" s="36">
        <f>SUMIFS(СВЦЭМ!$C$33:$C$776,СВЦЭМ!$A$33:$A$776,$A32,СВЦЭМ!$B$33:$B$776,C$11)+'СЕТ СН'!$F$9+СВЦЭМ!$D$10+'СЕТ СН'!$F$5-'СЕТ СН'!$F$17</f>
        <v>3379.0598255499999</v>
      </c>
      <c r="D32" s="36">
        <f>SUMIFS(СВЦЭМ!$C$33:$C$776,СВЦЭМ!$A$33:$A$776,$A32,СВЦЭМ!$B$33:$B$776,D$11)+'СЕТ СН'!$F$9+СВЦЭМ!$D$10+'СЕТ СН'!$F$5-'СЕТ СН'!$F$17</f>
        <v>3390.72025368</v>
      </c>
      <c r="E32" s="36">
        <f>SUMIFS(СВЦЭМ!$C$33:$C$776,СВЦЭМ!$A$33:$A$776,$A32,СВЦЭМ!$B$33:$B$776,E$11)+'СЕТ СН'!$F$9+СВЦЭМ!$D$10+'СЕТ СН'!$F$5-'СЕТ СН'!$F$17</f>
        <v>3389.9117655600003</v>
      </c>
      <c r="F32" s="36">
        <f>SUMIFS(СВЦЭМ!$C$33:$C$776,СВЦЭМ!$A$33:$A$776,$A32,СВЦЭМ!$B$33:$B$776,F$11)+'СЕТ СН'!$F$9+СВЦЭМ!$D$10+'СЕТ СН'!$F$5-'СЕТ СН'!$F$17</f>
        <v>3388.56766569</v>
      </c>
      <c r="G32" s="36">
        <f>SUMIFS(СВЦЭМ!$C$33:$C$776,СВЦЭМ!$A$33:$A$776,$A32,СВЦЭМ!$B$33:$B$776,G$11)+'СЕТ СН'!$F$9+СВЦЭМ!$D$10+'СЕТ СН'!$F$5-'СЕТ СН'!$F$17</f>
        <v>3389.1491327799999</v>
      </c>
      <c r="H32" s="36">
        <f>SUMIFS(СВЦЭМ!$C$33:$C$776,СВЦЭМ!$A$33:$A$776,$A32,СВЦЭМ!$B$33:$B$776,H$11)+'СЕТ СН'!$F$9+СВЦЭМ!$D$10+'СЕТ СН'!$F$5-'СЕТ СН'!$F$17</f>
        <v>3371.0255913199999</v>
      </c>
      <c r="I32" s="36">
        <f>SUMIFS(СВЦЭМ!$C$33:$C$776,СВЦЭМ!$A$33:$A$776,$A32,СВЦЭМ!$B$33:$B$776,I$11)+'СЕТ СН'!$F$9+СВЦЭМ!$D$10+'СЕТ СН'!$F$5-'СЕТ СН'!$F$17</f>
        <v>3325.77041336</v>
      </c>
      <c r="J32" s="36">
        <f>SUMIFS(СВЦЭМ!$C$33:$C$776,СВЦЭМ!$A$33:$A$776,$A32,СВЦЭМ!$B$33:$B$776,J$11)+'СЕТ СН'!$F$9+СВЦЭМ!$D$10+'СЕТ СН'!$F$5-'СЕТ СН'!$F$17</f>
        <v>3282.2096606099999</v>
      </c>
      <c r="K32" s="36">
        <f>SUMIFS(СВЦЭМ!$C$33:$C$776,СВЦЭМ!$A$33:$A$776,$A32,СВЦЭМ!$B$33:$B$776,K$11)+'СЕТ СН'!$F$9+СВЦЭМ!$D$10+'СЕТ СН'!$F$5-'СЕТ СН'!$F$17</f>
        <v>3288.6528139000002</v>
      </c>
      <c r="L32" s="36">
        <f>SUMIFS(СВЦЭМ!$C$33:$C$776,СВЦЭМ!$A$33:$A$776,$A32,СВЦЭМ!$B$33:$B$776,L$11)+'СЕТ СН'!$F$9+СВЦЭМ!$D$10+'СЕТ СН'!$F$5-'СЕТ СН'!$F$17</f>
        <v>3287.1534133800001</v>
      </c>
      <c r="M32" s="36">
        <f>SUMIFS(СВЦЭМ!$C$33:$C$776,СВЦЭМ!$A$33:$A$776,$A32,СВЦЭМ!$B$33:$B$776,M$11)+'СЕТ СН'!$F$9+СВЦЭМ!$D$10+'СЕТ СН'!$F$5-'СЕТ СН'!$F$17</f>
        <v>3288.3942113000003</v>
      </c>
      <c r="N32" s="36">
        <f>SUMIFS(СВЦЭМ!$C$33:$C$776,СВЦЭМ!$A$33:$A$776,$A32,СВЦЭМ!$B$33:$B$776,N$11)+'СЕТ СН'!$F$9+СВЦЭМ!$D$10+'СЕТ СН'!$F$5-'СЕТ СН'!$F$17</f>
        <v>3294.0867668999999</v>
      </c>
      <c r="O32" s="36">
        <f>SUMIFS(СВЦЭМ!$C$33:$C$776,СВЦЭМ!$A$33:$A$776,$A32,СВЦЭМ!$B$33:$B$776,O$11)+'СЕТ СН'!$F$9+СВЦЭМ!$D$10+'СЕТ СН'!$F$5-'СЕТ СН'!$F$17</f>
        <v>3298.0080564199998</v>
      </c>
      <c r="P32" s="36">
        <f>SUMIFS(СВЦЭМ!$C$33:$C$776,СВЦЭМ!$A$33:$A$776,$A32,СВЦЭМ!$B$33:$B$776,P$11)+'СЕТ СН'!$F$9+СВЦЭМ!$D$10+'СЕТ СН'!$F$5-'СЕТ СН'!$F$17</f>
        <v>3298.21438395</v>
      </c>
      <c r="Q32" s="36">
        <f>SUMIFS(СВЦЭМ!$C$33:$C$776,СВЦЭМ!$A$33:$A$776,$A32,СВЦЭМ!$B$33:$B$776,Q$11)+'СЕТ СН'!$F$9+СВЦЭМ!$D$10+'СЕТ СН'!$F$5-'СЕТ СН'!$F$17</f>
        <v>3297.2299370199999</v>
      </c>
      <c r="R32" s="36">
        <f>SUMIFS(СВЦЭМ!$C$33:$C$776,СВЦЭМ!$A$33:$A$776,$A32,СВЦЭМ!$B$33:$B$776,R$11)+'СЕТ СН'!$F$9+СВЦЭМ!$D$10+'СЕТ СН'!$F$5-'СЕТ СН'!$F$17</f>
        <v>3292.48543896</v>
      </c>
      <c r="S32" s="36">
        <f>SUMIFS(СВЦЭМ!$C$33:$C$776,СВЦЭМ!$A$33:$A$776,$A32,СВЦЭМ!$B$33:$B$776,S$11)+'СЕТ СН'!$F$9+СВЦЭМ!$D$10+'СЕТ СН'!$F$5-'СЕТ СН'!$F$17</f>
        <v>3288.3873635099999</v>
      </c>
      <c r="T32" s="36">
        <f>SUMIFS(СВЦЭМ!$C$33:$C$776,СВЦЭМ!$A$33:$A$776,$A32,СВЦЭМ!$B$33:$B$776,T$11)+'СЕТ СН'!$F$9+СВЦЭМ!$D$10+'СЕТ СН'!$F$5-'СЕТ СН'!$F$17</f>
        <v>3280.9746894499999</v>
      </c>
      <c r="U32" s="36">
        <f>SUMIFS(СВЦЭМ!$C$33:$C$776,СВЦЭМ!$A$33:$A$776,$A32,СВЦЭМ!$B$33:$B$776,U$11)+'СЕТ СН'!$F$9+СВЦЭМ!$D$10+'СЕТ СН'!$F$5-'СЕТ СН'!$F$17</f>
        <v>3270.8421513500002</v>
      </c>
      <c r="V32" s="36">
        <f>SUMIFS(СВЦЭМ!$C$33:$C$776,СВЦЭМ!$A$33:$A$776,$A32,СВЦЭМ!$B$33:$B$776,V$11)+'СЕТ СН'!$F$9+СВЦЭМ!$D$10+'СЕТ СН'!$F$5-'СЕТ СН'!$F$17</f>
        <v>3252.5632941900003</v>
      </c>
      <c r="W32" s="36">
        <f>SUMIFS(СВЦЭМ!$C$33:$C$776,СВЦЭМ!$A$33:$A$776,$A32,СВЦЭМ!$B$33:$B$776,W$11)+'СЕТ СН'!$F$9+СВЦЭМ!$D$10+'СЕТ СН'!$F$5-'СЕТ СН'!$F$17</f>
        <v>3264.6820125200002</v>
      </c>
      <c r="X32" s="36">
        <f>SUMIFS(СВЦЭМ!$C$33:$C$776,СВЦЭМ!$A$33:$A$776,$A32,СВЦЭМ!$B$33:$B$776,X$11)+'СЕТ СН'!$F$9+СВЦЭМ!$D$10+'СЕТ СН'!$F$5-'СЕТ СН'!$F$17</f>
        <v>3270.3758301299999</v>
      </c>
      <c r="Y32" s="36">
        <f>SUMIFS(СВЦЭМ!$C$33:$C$776,СВЦЭМ!$A$33:$A$776,$A32,СВЦЭМ!$B$33:$B$776,Y$11)+'СЕТ СН'!$F$9+СВЦЭМ!$D$10+'СЕТ СН'!$F$5-'СЕТ СН'!$F$17</f>
        <v>3294.9742438200001</v>
      </c>
    </row>
    <row r="33" spans="1:25" ht="15.75" x14ac:dyDescent="0.2">
      <c r="A33" s="35">
        <f t="shared" si="0"/>
        <v>43912</v>
      </c>
      <c r="B33" s="36">
        <f>SUMIFS(СВЦЭМ!$C$33:$C$776,СВЦЭМ!$A$33:$A$776,$A33,СВЦЭМ!$B$33:$B$776,B$11)+'СЕТ СН'!$F$9+СВЦЭМ!$D$10+'СЕТ СН'!$F$5-'СЕТ СН'!$F$17</f>
        <v>3377.6352390100001</v>
      </c>
      <c r="C33" s="36">
        <f>SUMIFS(СВЦЭМ!$C$33:$C$776,СВЦЭМ!$A$33:$A$776,$A33,СВЦЭМ!$B$33:$B$776,C$11)+'СЕТ СН'!$F$9+СВЦЭМ!$D$10+'СЕТ СН'!$F$5-'СЕТ СН'!$F$17</f>
        <v>3389.6050829999999</v>
      </c>
      <c r="D33" s="36">
        <f>SUMIFS(СВЦЭМ!$C$33:$C$776,СВЦЭМ!$A$33:$A$776,$A33,СВЦЭМ!$B$33:$B$776,D$11)+'СЕТ СН'!$F$9+СВЦЭМ!$D$10+'СЕТ СН'!$F$5-'СЕТ СН'!$F$17</f>
        <v>3397.9931484399999</v>
      </c>
      <c r="E33" s="36">
        <f>SUMIFS(СВЦЭМ!$C$33:$C$776,СВЦЭМ!$A$33:$A$776,$A33,СВЦЭМ!$B$33:$B$776,E$11)+'СЕТ СН'!$F$9+СВЦЭМ!$D$10+'СЕТ СН'!$F$5-'СЕТ СН'!$F$17</f>
        <v>3412.79189008</v>
      </c>
      <c r="F33" s="36">
        <f>SUMIFS(СВЦЭМ!$C$33:$C$776,СВЦЭМ!$A$33:$A$776,$A33,СВЦЭМ!$B$33:$B$776,F$11)+'СЕТ СН'!$F$9+СВЦЭМ!$D$10+'СЕТ СН'!$F$5-'СЕТ СН'!$F$17</f>
        <v>3414.1968112599998</v>
      </c>
      <c r="G33" s="36">
        <f>SUMIFS(СВЦЭМ!$C$33:$C$776,СВЦЭМ!$A$33:$A$776,$A33,СВЦЭМ!$B$33:$B$776,G$11)+'СЕТ СН'!$F$9+СВЦЭМ!$D$10+'СЕТ СН'!$F$5-'СЕТ СН'!$F$17</f>
        <v>3395.23166967</v>
      </c>
      <c r="H33" s="36">
        <f>SUMIFS(СВЦЭМ!$C$33:$C$776,СВЦЭМ!$A$33:$A$776,$A33,СВЦЭМ!$B$33:$B$776,H$11)+'СЕТ СН'!$F$9+СВЦЭМ!$D$10+'СЕТ СН'!$F$5-'СЕТ СН'!$F$17</f>
        <v>3355.5748275699998</v>
      </c>
      <c r="I33" s="36">
        <f>SUMIFS(СВЦЭМ!$C$33:$C$776,СВЦЭМ!$A$33:$A$776,$A33,СВЦЭМ!$B$33:$B$776,I$11)+'СЕТ СН'!$F$9+СВЦЭМ!$D$10+'СЕТ СН'!$F$5-'СЕТ СН'!$F$17</f>
        <v>3308.6615561899998</v>
      </c>
      <c r="J33" s="36">
        <f>SUMIFS(СВЦЭМ!$C$33:$C$776,СВЦЭМ!$A$33:$A$776,$A33,СВЦЭМ!$B$33:$B$776,J$11)+'СЕТ СН'!$F$9+СВЦЭМ!$D$10+'СЕТ СН'!$F$5-'СЕТ СН'!$F$17</f>
        <v>3254.4877465600002</v>
      </c>
      <c r="K33" s="36">
        <f>SUMIFS(СВЦЭМ!$C$33:$C$776,СВЦЭМ!$A$33:$A$776,$A33,СВЦЭМ!$B$33:$B$776,K$11)+'СЕТ СН'!$F$9+СВЦЭМ!$D$10+'СЕТ СН'!$F$5-'СЕТ СН'!$F$17</f>
        <v>3255.23258055</v>
      </c>
      <c r="L33" s="36">
        <f>SUMIFS(СВЦЭМ!$C$33:$C$776,СВЦЭМ!$A$33:$A$776,$A33,СВЦЭМ!$B$33:$B$776,L$11)+'СЕТ СН'!$F$9+СВЦЭМ!$D$10+'СЕТ СН'!$F$5-'СЕТ СН'!$F$17</f>
        <v>3255.4857867199999</v>
      </c>
      <c r="M33" s="36">
        <f>SUMIFS(СВЦЭМ!$C$33:$C$776,СВЦЭМ!$A$33:$A$776,$A33,СВЦЭМ!$B$33:$B$776,M$11)+'СЕТ СН'!$F$9+СВЦЭМ!$D$10+'СЕТ СН'!$F$5-'СЕТ СН'!$F$17</f>
        <v>3264.9348904600001</v>
      </c>
      <c r="N33" s="36">
        <f>SUMIFS(СВЦЭМ!$C$33:$C$776,СВЦЭМ!$A$33:$A$776,$A33,СВЦЭМ!$B$33:$B$776,N$11)+'СЕТ СН'!$F$9+СВЦЭМ!$D$10+'СЕТ СН'!$F$5-'СЕТ СН'!$F$17</f>
        <v>3273.5125135899998</v>
      </c>
      <c r="O33" s="36">
        <f>SUMIFS(СВЦЭМ!$C$33:$C$776,СВЦЭМ!$A$33:$A$776,$A33,СВЦЭМ!$B$33:$B$776,O$11)+'СЕТ СН'!$F$9+СВЦЭМ!$D$10+'СЕТ СН'!$F$5-'СЕТ СН'!$F$17</f>
        <v>3285.9012943100001</v>
      </c>
      <c r="P33" s="36">
        <f>SUMIFS(СВЦЭМ!$C$33:$C$776,СВЦЭМ!$A$33:$A$776,$A33,СВЦЭМ!$B$33:$B$776,P$11)+'СЕТ СН'!$F$9+СВЦЭМ!$D$10+'СЕТ СН'!$F$5-'СЕТ СН'!$F$17</f>
        <v>3297.83788177</v>
      </c>
      <c r="Q33" s="36">
        <f>SUMIFS(СВЦЭМ!$C$33:$C$776,СВЦЭМ!$A$33:$A$776,$A33,СВЦЭМ!$B$33:$B$776,Q$11)+'СЕТ СН'!$F$9+СВЦЭМ!$D$10+'СЕТ СН'!$F$5-'СЕТ СН'!$F$17</f>
        <v>3300.5475060500003</v>
      </c>
      <c r="R33" s="36">
        <f>SUMIFS(СВЦЭМ!$C$33:$C$776,СВЦЭМ!$A$33:$A$776,$A33,СВЦЭМ!$B$33:$B$776,R$11)+'СЕТ СН'!$F$9+СВЦЭМ!$D$10+'СЕТ СН'!$F$5-'СЕТ СН'!$F$17</f>
        <v>3294.7269168600001</v>
      </c>
      <c r="S33" s="36">
        <f>SUMIFS(СВЦЭМ!$C$33:$C$776,СВЦЭМ!$A$33:$A$776,$A33,СВЦЭМ!$B$33:$B$776,S$11)+'СЕТ СН'!$F$9+СВЦЭМ!$D$10+'СЕТ СН'!$F$5-'СЕТ СН'!$F$17</f>
        <v>3286.1223179600001</v>
      </c>
      <c r="T33" s="36">
        <f>SUMIFS(СВЦЭМ!$C$33:$C$776,СВЦЭМ!$A$33:$A$776,$A33,СВЦЭМ!$B$33:$B$776,T$11)+'СЕТ СН'!$F$9+СВЦЭМ!$D$10+'СЕТ СН'!$F$5-'СЕТ СН'!$F$17</f>
        <v>3265.83108644</v>
      </c>
      <c r="U33" s="36">
        <f>SUMIFS(СВЦЭМ!$C$33:$C$776,СВЦЭМ!$A$33:$A$776,$A33,СВЦЭМ!$B$33:$B$776,U$11)+'СЕТ СН'!$F$9+СВЦЭМ!$D$10+'СЕТ СН'!$F$5-'СЕТ СН'!$F$17</f>
        <v>3252.5702928400001</v>
      </c>
      <c r="V33" s="36">
        <f>SUMIFS(СВЦЭМ!$C$33:$C$776,СВЦЭМ!$A$33:$A$776,$A33,СВЦЭМ!$B$33:$B$776,V$11)+'СЕТ СН'!$F$9+СВЦЭМ!$D$10+'СЕТ СН'!$F$5-'СЕТ СН'!$F$17</f>
        <v>3255.4774287</v>
      </c>
      <c r="W33" s="36">
        <f>SUMIFS(СВЦЭМ!$C$33:$C$776,СВЦЭМ!$A$33:$A$776,$A33,СВЦЭМ!$B$33:$B$776,W$11)+'СЕТ СН'!$F$9+СВЦЭМ!$D$10+'СЕТ СН'!$F$5-'СЕТ СН'!$F$17</f>
        <v>3256.36581351</v>
      </c>
      <c r="X33" s="36">
        <f>SUMIFS(СВЦЭМ!$C$33:$C$776,СВЦЭМ!$A$33:$A$776,$A33,СВЦЭМ!$B$33:$B$776,X$11)+'СЕТ СН'!$F$9+СВЦЭМ!$D$10+'СЕТ СН'!$F$5-'СЕТ СН'!$F$17</f>
        <v>3255.2633145300001</v>
      </c>
      <c r="Y33" s="36">
        <f>SUMIFS(СВЦЭМ!$C$33:$C$776,СВЦЭМ!$A$33:$A$776,$A33,СВЦЭМ!$B$33:$B$776,Y$11)+'СЕТ СН'!$F$9+СВЦЭМ!$D$10+'СЕТ СН'!$F$5-'СЕТ СН'!$F$17</f>
        <v>3296.5726184700002</v>
      </c>
    </row>
    <row r="34" spans="1:25" ht="15.75" x14ac:dyDescent="0.2">
      <c r="A34" s="35">
        <f t="shared" si="0"/>
        <v>43913</v>
      </c>
      <c r="B34" s="36">
        <f>SUMIFS(СВЦЭМ!$C$33:$C$776,СВЦЭМ!$A$33:$A$776,$A34,СВЦЭМ!$B$33:$B$776,B$11)+'СЕТ СН'!$F$9+СВЦЭМ!$D$10+'СЕТ СН'!$F$5-'СЕТ СН'!$F$17</f>
        <v>3362.8430531700001</v>
      </c>
      <c r="C34" s="36">
        <f>SUMIFS(СВЦЭМ!$C$33:$C$776,СВЦЭМ!$A$33:$A$776,$A34,СВЦЭМ!$B$33:$B$776,C$11)+'СЕТ СН'!$F$9+СВЦЭМ!$D$10+'СЕТ СН'!$F$5-'СЕТ СН'!$F$17</f>
        <v>3386.0041940199999</v>
      </c>
      <c r="D34" s="36">
        <f>SUMIFS(СВЦЭМ!$C$33:$C$776,СВЦЭМ!$A$33:$A$776,$A34,СВЦЭМ!$B$33:$B$776,D$11)+'СЕТ СН'!$F$9+СВЦЭМ!$D$10+'СЕТ СН'!$F$5-'СЕТ СН'!$F$17</f>
        <v>3401.94837241</v>
      </c>
      <c r="E34" s="36">
        <f>SUMIFS(СВЦЭМ!$C$33:$C$776,СВЦЭМ!$A$33:$A$776,$A34,СВЦЭМ!$B$33:$B$776,E$11)+'СЕТ СН'!$F$9+СВЦЭМ!$D$10+'СЕТ СН'!$F$5-'СЕТ СН'!$F$17</f>
        <v>3401.4054605700003</v>
      </c>
      <c r="F34" s="36">
        <f>SUMIFS(СВЦЭМ!$C$33:$C$776,СВЦЭМ!$A$33:$A$776,$A34,СВЦЭМ!$B$33:$B$776,F$11)+'СЕТ СН'!$F$9+СВЦЭМ!$D$10+'СЕТ СН'!$F$5-'СЕТ СН'!$F$17</f>
        <v>3397.6457769600001</v>
      </c>
      <c r="G34" s="36">
        <f>SUMIFS(СВЦЭМ!$C$33:$C$776,СВЦЭМ!$A$33:$A$776,$A34,СВЦЭМ!$B$33:$B$776,G$11)+'СЕТ СН'!$F$9+СВЦЭМ!$D$10+'СЕТ СН'!$F$5-'СЕТ СН'!$F$17</f>
        <v>3388.0040011999999</v>
      </c>
      <c r="H34" s="36">
        <f>SUMIFS(СВЦЭМ!$C$33:$C$776,СВЦЭМ!$A$33:$A$776,$A34,СВЦЭМ!$B$33:$B$776,H$11)+'СЕТ СН'!$F$9+СВЦЭМ!$D$10+'СЕТ СН'!$F$5-'СЕТ СН'!$F$17</f>
        <v>3362.9857714499999</v>
      </c>
      <c r="I34" s="36">
        <f>SUMIFS(СВЦЭМ!$C$33:$C$776,СВЦЭМ!$A$33:$A$776,$A34,СВЦЭМ!$B$33:$B$776,I$11)+'СЕТ СН'!$F$9+СВЦЭМ!$D$10+'СЕТ СН'!$F$5-'СЕТ СН'!$F$17</f>
        <v>3321.5074928900003</v>
      </c>
      <c r="J34" s="36">
        <f>SUMIFS(СВЦЭМ!$C$33:$C$776,СВЦЭМ!$A$33:$A$776,$A34,СВЦЭМ!$B$33:$B$776,J$11)+'СЕТ СН'!$F$9+СВЦЭМ!$D$10+'СЕТ СН'!$F$5-'СЕТ СН'!$F$17</f>
        <v>3276.74619097</v>
      </c>
      <c r="K34" s="36">
        <f>SUMIFS(СВЦЭМ!$C$33:$C$776,СВЦЭМ!$A$33:$A$776,$A34,СВЦЭМ!$B$33:$B$776,K$11)+'СЕТ СН'!$F$9+СВЦЭМ!$D$10+'СЕТ СН'!$F$5-'СЕТ СН'!$F$17</f>
        <v>3277.4459817100001</v>
      </c>
      <c r="L34" s="36">
        <f>SUMIFS(СВЦЭМ!$C$33:$C$776,СВЦЭМ!$A$33:$A$776,$A34,СВЦЭМ!$B$33:$B$776,L$11)+'СЕТ СН'!$F$9+СВЦЭМ!$D$10+'СЕТ СН'!$F$5-'СЕТ СН'!$F$17</f>
        <v>3291.90427985</v>
      </c>
      <c r="M34" s="36">
        <f>SUMIFS(СВЦЭМ!$C$33:$C$776,СВЦЭМ!$A$33:$A$776,$A34,СВЦЭМ!$B$33:$B$776,M$11)+'СЕТ СН'!$F$9+СВЦЭМ!$D$10+'СЕТ СН'!$F$5-'СЕТ СН'!$F$17</f>
        <v>3282.19941393</v>
      </c>
      <c r="N34" s="36">
        <f>SUMIFS(СВЦЭМ!$C$33:$C$776,СВЦЭМ!$A$33:$A$776,$A34,СВЦЭМ!$B$33:$B$776,N$11)+'СЕТ СН'!$F$9+СВЦЭМ!$D$10+'СЕТ СН'!$F$5-'СЕТ СН'!$F$17</f>
        <v>3286.0585043599999</v>
      </c>
      <c r="O34" s="36">
        <f>SUMIFS(СВЦЭМ!$C$33:$C$776,СВЦЭМ!$A$33:$A$776,$A34,СВЦЭМ!$B$33:$B$776,O$11)+'СЕТ СН'!$F$9+СВЦЭМ!$D$10+'СЕТ СН'!$F$5-'СЕТ СН'!$F$17</f>
        <v>3302.1626311700002</v>
      </c>
      <c r="P34" s="36">
        <f>SUMIFS(СВЦЭМ!$C$33:$C$776,СВЦЭМ!$A$33:$A$776,$A34,СВЦЭМ!$B$33:$B$776,P$11)+'СЕТ СН'!$F$9+СВЦЭМ!$D$10+'СЕТ СН'!$F$5-'СЕТ СН'!$F$17</f>
        <v>3312.5718932999998</v>
      </c>
      <c r="Q34" s="36">
        <f>SUMIFS(СВЦЭМ!$C$33:$C$776,СВЦЭМ!$A$33:$A$776,$A34,СВЦЭМ!$B$33:$B$776,Q$11)+'СЕТ СН'!$F$9+СВЦЭМ!$D$10+'СЕТ СН'!$F$5-'СЕТ СН'!$F$17</f>
        <v>3314.60541814</v>
      </c>
      <c r="R34" s="36">
        <f>SUMIFS(СВЦЭМ!$C$33:$C$776,СВЦЭМ!$A$33:$A$776,$A34,СВЦЭМ!$B$33:$B$776,R$11)+'СЕТ СН'!$F$9+СВЦЭМ!$D$10+'СЕТ СН'!$F$5-'СЕТ СН'!$F$17</f>
        <v>3309.8159653100001</v>
      </c>
      <c r="S34" s="36">
        <f>SUMIFS(СВЦЭМ!$C$33:$C$776,СВЦЭМ!$A$33:$A$776,$A34,СВЦЭМ!$B$33:$B$776,S$11)+'СЕТ СН'!$F$9+СВЦЭМ!$D$10+'СЕТ СН'!$F$5-'СЕТ СН'!$F$17</f>
        <v>3312.7782681600002</v>
      </c>
      <c r="T34" s="36">
        <f>SUMIFS(СВЦЭМ!$C$33:$C$776,СВЦЭМ!$A$33:$A$776,$A34,СВЦЭМ!$B$33:$B$776,T$11)+'СЕТ СН'!$F$9+СВЦЭМ!$D$10+'СЕТ СН'!$F$5-'СЕТ СН'!$F$17</f>
        <v>3302.6623871900001</v>
      </c>
      <c r="U34" s="36">
        <f>SUMIFS(СВЦЭМ!$C$33:$C$776,СВЦЭМ!$A$33:$A$776,$A34,СВЦЭМ!$B$33:$B$776,U$11)+'СЕТ СН'!$F$9+СВЦЭМ!$D$10+'СЕТ СН'!$F$5-'СЕТ СН'!$F$17</f>
        <v>3287.2893374599998</v>
      </c>
      <c r="V34" s="36">
        <f>SUMIFS(СВЦЭМ!$C$33:$C$776,СВЦЭМ!$A$33:$A$776,$A34,СВЦЭМ!$B$33:$B$776,V$11)+'СЕТ СН'!$F$9+СВЦЭМ!$D$10+'СЕТ СН'!$F$5-'СЕТ СН'!$F$17</f>
        <v>3274.8642536100001</v>
      </c>
      <c r="W34" s="36">
        <f>SUMIFS(СВЦЭМ!$C$33:$C$776,СВЦЭМ!$A$33:$A$776,$A34,СВЦЭМ!$B$33:$B$776,W$11)+'СЕТ СН'!$F$9+СВЦЭМ!$D$10+'СЕТ СН'!$F$5-'СЕТ СН'!$F$17</f>
        <v>3248.9027600200002</v>
      </c>
      <c r="X34" s="36">
        <f>SUMIFS(СВЦЭМ!$C$33:$C$776,СВЦЭМ!$A$33:$A$776,$A34,СВЦЭМ!$B$33:$B$776,X$11)+'СЕТ СН'!$F$9+СВЦЭМ!$D$10+'СЕТ СН'!$F$5-'СЕТ СН'!$F$17</f>
        <v>3243.9692920100001</v>
      </c>
      <c r="Y34" s="36">
        <f>SUMIFS(СВЦЭМ!$C$33:$C$776,СВЦЭМ!$A$33:$A$776,$A34,СВЦЭМ!$B$33:$B$776,Y$11)+'СЕТ СН'!$F$9+СВЦЭМ!$D$10+'СЕТ СН'!$F$5-'СЕТ СН'!$F$17</f>
        <v>3289.77538271</v>
      </c>
    </row>
    <row r="35" spans="1:25" ht="15.75" x14ac:dyDescent="0.2">
      <c r="A35" s="35">
        <f t="shared" si="0"/>
        <v>43914</v>
      </c>
      <c r="B35" s="36">
        <f>SUMIFS(СВЦЭМ!$C$33:$C$776,СВЦЭМ!$A$33:$A$776,$A35,СВЦЭМ!$B$33:$B$776,B$11)+'СЕТ СН'!$F$9+СВЦЭМ!$D$10+'СЕТ СН'!$F$5-'СЕТ СН'!$F$17</f>
        <v>3329.1319157400003</v>
      </c>
      <c r="C35" s="36">
        <f>SUMIFS(СВЦЭМ!$C$33:$C$776,СВЦЭМ!$A$33:$A$776,$A35,СВЦЭМ!$B$33:$B$776,C$11)+'СЕТ СН'!$F$9+СВЦЭМ!$D$10+'СЕТ СН'!$F$5-'СЕТ СН'!$F$17</f>
        <v>3358.0074830799999</v>
      </c>
      <c r="D35" s="36">
        <f>SUMIFS(СВЦЭМ!$C$33:$C$776,СВЦЭМ!$A$33:$A$776,$A35,СВЦЭМ!$B$33:$B$776,D$11)+'СЕТ СН'!$F$9+СВЦЭМ!$D$10+'СЕТ СН'!$F$5-'СЕТ СН'!$F$17</f>
        <v>3381.1412355399998</v>
      </c>
      <c r="E35" s="36">
        <f>SUMIFS(СВЦЭМ!$C$33:$C$776,СВЦЭМ!$A$33:$A$776,$A35,СВЦЭМ!$B$33:$B$776,E$11)+'СЕТ СН'!$F$9+СВЦЭМ!$D$10+'СЕТ СН'!$F$5-'СЕТ СН'!$F$17</f>
        <v>3386.7951777200001</v>
      </c>
      <c r="F35" s="36">
        <f>SUMIFS(СВЦЭМ!$C$33:$C$776,СВЦЭМ!$A$33:$A$776,$A35,СВЦЭМ!$B$33:$B$776,F$11)+'СЕТ СН'!$F$9+СВЦЭМ!$D$10+'СЕТ СН'!$F$5-'СЕТ СН'!$F$17</f>
        <v>3378.0660251500003</v>
      </c>
      <c r="G35" s="36">
        <f>SUMIFS(СВЦЭМ!$C$33:$C$776,СВЦЭМ!$A$33:$A$776,$A35,СВЦЭМ!$B$33:$B$776,G$11)+'СЕТ СН'!$F$9+СВЦЭМ!$D$10+'СЕТ СН'!$F$5-'СЕТ СН'!$F$17</f>
        <v>3365.3316924999999</v>
      </c>
      <c r="H35" s="36">
        <f>SUMIFS(СВЦЭМ!$C$33:$C$776,СВЦЭМ!$A$33:$A$776,$A35,СВЦЭМ!$B$33:$B$776,H$11)+'СЕТ СН'!$F$9+СВЦЭМ!$D$10+'СЕТ СН'!$F$5-'СЕТ СН'!$F$17</f>
        <v>3334.33262904</v>
      </c>
      <c r="I35" s="36">
        <f>SUMIFS(СВЦЭМ!$C$33:$C$776,СВЦЭМ!$A$33:$A$776,$A35,СВЦЭМ!$B$33:$B$776,I$11)+'СЕТ СН'!$F$9+СВЦЭМ!$D$10+'СЕТ СН'!$F$5-'СЕТ СН'!$F$17</f>
        <v>3286.31776932</v>
      </c>
      <c r="J35" s="36">
        <f>SUMIFS(СВЦЭМ!$C$33:$C$776,СВЦЭМ!$A$33:$A$776,$A35,СВЦЭМ!$B$33:$B$776,J$11)+'СЕТ СН'!$F$9+СВЦЭМ!$D$10+'СЕТ СН'!$F$5-'СЕТ СН'!$F$17</f>
        <v>3243.1007213100002</v>
      </c>
      <c r="K35" s="36">
        <f>SUMIFS(СВЦЭМ!$C$33:$C$776,СВЦЭМ!$A$33:$A$776,$A35,СВЦЭМ!$B$33:$B$776,K$11)+'СЕТ СН'!$F$9+СВЦЭМ!$D$10+'СЕТ СН'!$F$5-'СЕТ СН'!$F$17</f>
        <v>3249.8335610499998</v>
      </c>
      <c r="L35" s="36">
        <f>SUMIFS(СВЦЭМ!$C$33:$C$776,СВЦЭМ!$A$33:$A$776,$A35,СВЦЭМ!$B$33:$B$776,L$11)+'СЕТ СН'!$F$9+СВЦЭМ!$D$10+'СЕТ СН'!$F$5-'СЕТ СН'!$F$17</f>
        <v>3263.2429149899999</v>
      </c>
      <c r="M35" s="36">
        <f>SUMIFS(СВЦЭМ!$C$33:$C$776,СВЦЭМ!$A$33:$A$776,$A35,СВЦЭМ!$B$33:$B$776,M$11)+'СЕТ СН'!$F$9+СВЦЭМ!$D$10+'СЕТ СН'!$F$5-'СЕТ СН'!$F$17</f>
        <v>3257.4358129900002</v>
      </c>
      <c r="N35" s="36">
        <f>SUMIFS(СВЦЭМ!$C$33:$C$776,СВЦЭМ!$A$33:$A$776,$A35,СВЦЭМ!$B$33:$B$776,N$11)+'СЕТ СН'!$F$9+СВЦЭМ!$D$10+'СЕТ СН'!$F$5-'СЕТ СН'!$F$17</f>
        <v>3294.8515543399999</v>
      </c>
      <c r="O35" s="36">
        <f>SUMIFS(СВЦЭМ!$C$33:$C$776,СВЦЭМ!$A$33:$A$776,$A35,СВЦЭМ!$B$33:$B$776,O$11)+'СЕТ СН'!$F$9+СВЦЭМ!$D$10+'СЕТ СН'!$F$5-'СЕТ СН'!$F$17</f>
        <v>3313.75682413</v>
      </c>
      <c r="P35" s="36">
        <f>SUMIFS(СВЦЭМ!$C$33:$C$776,СВЦЭМ!$A$33:$A$776,$A35,СВЦЭМ!$B$33:$B$776,P$11)+'СЕТ СН'!$F$9+СВЦЭМ!$D$10+'СЕТ СН'!$F$5-'СЕТ СН'!$F$17</f>
        <v>3322.59867063</v>
      </c>
      <c r="Q35" s="36">
        <f>SUMIFS(СВЦЭМ!$C$33:$C$776,СВЦЭМ!$A$33:$A$776,$A35,СВЦЭМ!$B$33:$B$776,Q$11)+'СЕТ СН'!$F$9+СВЦЭМ!$D$10+'СЕТ СН'!$F$5-'СЕТ СН'!$F$17</f>
        <v>3326.3865763399999</v>
      </c>
      <c r="R35" s="36">
        <f>SUMIFS(СВЦЭМ!$C$33:$C$776,СВЦЭМ!$A$33:$A$776,$A35,СВЦЭМ!$B$33:$B$776,R$11)+'СЕТ СН'!$F$9+СВЦЭМ!$D$10+'СЕТ СН'!$F$5-'СЕТ СН'!$F$17</f>
        <v>3304.6073745499998</v>
      </c>
      <c r="S35" s="36">
        <f>SUMIFS(СВЦЭМ!$C$33:$C$776,СВЦЭМ!$A$33:$A$776,$A35,СВЦЭМ!$B$33:$B$776,S$11)+'СЕТ СН'!$F$9+СВЦЭМ!$D$10+'СЕТ СН'!$F$5-'СЕТ СН'!$F$17</f>
        <v>3284.7722515099999</v>
      </c>
      <c r="T35" s="36">
        <f>SUMIFS(СВЦЭМ!$C$33:$C$776,СВЦЭМ!$A$33:$A$776,$A35,СВЦЭМ!$B$33:$B$776,T$11)+'СЕТ СН'!$F$9+СВЦЭМ!$D$10+'СЕТ СН'!$F$5-'СЕТ СН'!$F$17</f>
        <v>3266.6539857600001</v>
      </c>
      <c r="U35" s="36">
        <f>SUMIFS(СВЦЭМ!$C$33:$C$776,СВЦЭМ!$A$33:$A$776,$A35,СВЦЭМ!$B$33:$B$776,U$11)+'СЕТ СН'!$F$9+СВЦЭМ!$D$10+'СЕТ СН'!$F$5-'СЕТ СН'!$F$17</f>
        <v>3255.53534812</v>
      </c>
      <c r="V35" s="36">
        <f>SUMIFS(СВЦЭМ!$C$33:$C$776,СВЦЭМ!$A$33:$A$776,$A35,СВЦЭМ!$B$33:$B$776,V$11)+'СЕТ СН'!$F$9+СВЦЭМ!$D$10+'СЕТ СН'!$F$5-'СЕТ СН'!$F$17</f>
        <v>3270.50025293</v>
      </c>
      <c r="W35" s="36">
        <f>SUMIFS(СВЦЭМ!$C$33:$C$776,СВЦЭМ!$A$33:$A$776,$A35,СВЦЭМ!$B$33:$B$776,W$11)+'СЕТ СН'!$F$9+СВЦЭМ!$D$10+'СЕТ СН'!$F$5-'СЕТ СН'!$F$17</f>
        <v>3252.2453898499998</v>
      </c>
      <c r="X35" s="36">
        <f>SUMIFS(СВЦЭМ!$C$33:$C$776,СВЦЭМ!$A$33:$A$776,$A35,СВЦЭМ!$B$33:$B$776,X$11)+'СЕТ СН'!$F$9+СВЦЭМ!$D$10+'СЕТ СН'!$F$5-'СЕТ СН'!$F$17</f>
        <v>3257.4862523100001</v>
      </c>
      <c r="Y35" s="36">
        <f>SUMIFS(СВЦЭМ!$C$33:$C$776,СВЦЭМ!$A$33:$A$776,$A35,СВЦЭМ!$B$33:$B$776,Y$11)+'СЕТ СН'!$F$9+СВЦЭМ!$D$10+'СЕТ СН'!$F$5-'СЕТ СН'!$F$17</f>
        <v>3296.4951255699998</v>
      </c>
    </row>
    <row r="36" spans="1:25" ht="15.75" x14ac:dyDescent="0.2">
      <c r="A36" s="35">
        <f t="shared" si="0"/>
        <v>43915</v>
      </c>
      <c r="B36" s="36">
        <f>SUMIFS(СВЦЭМ!$C$33:$C$776,СВЦЭМ!$A$33:$A$776,$A36,СВЦЭМ!$B$33:$B$776,B$11)+'СЕТ СН'!$F$9+СВЦЭМ!$D$10+'СЕТ СН'!$F$5-'СЕТ СН'!$F$17</f>
        <v>3350.09019296</v>
      </c>
      <c r="C36" s="36">
        <f>SUMIFS(СВЦЭМ!$C$33:$C$776,СВЦЭМ!$A$33:$A$776,$A36,СВЦЭМ!$B$33:$B$776,C$11)+'СЕТ СН'!$F$9+СВЦЭМ!$D$10+'СЕТ СН'!$F$5-'СЕТ СН'!$F$17</f>
        <v>3377.90068311</v>
      </c>
      <c r="D36" s="36">
        <f>SUMIFS(СВЦЭМ!$C$33:$C$776,СВЦЭМ!$A$33:$A$776,$A36,СВЦЭМ!$B$33:$B$776,D$11)+'СЕТ СН'!$F$9+СВЦЭМ!$D$10+'СЕТ СН'!$F$5-'СЕТ СН'!$F$17</f>
        <v>3389.6019969399999</v>
      </c>
      <c r="E36" s="36">
        <f>SUMIFS(СВЦЭМ!$C$33:$C$776,СВЦЭМ!$A$33:$A$776,$A36,СВЦЭМ!$B$33:$B$776,E$11)+'СЕТ СН'!$F$9+СВЦЭМ!$D$10+'СЕТ СН'!$F$5-'СЕТ СН'!$F$17</f>
        <v>3400.8846926400001</v>
      </c>
      <c r="F36" s="36">
        <f>SUMIFS(СВЦЭМ!$C$33:$C$776,СВЦЭМ!$A$33:$A$776,$A36,СВЦЭМ!$B$33:$B$776,F$11)+'СЕТ СН'!$F$9+СВЦЭМ!$D$10+'СЕТ СН'!$F$5-'СЕТ СН'!$F$17</f>
        <v>3393.4137091800003</v>
      </c>
      <c r="G36" s="36">
        <f>SUMIFS(СВЦЭМ!$C$33:$C$776,СВЦЭМ!$A$33:$A$776,$A36,СВЦЭМ!$B$33:$B$776,G$11)+'СЕТ СН'!$F$9+СВЦЭМ!$D$10+'СЕТ СН'!$F$5-'СЕТ СН'!$F$17</f>
        <v>3383.95182716</v>
      </c>
      <c r="H36" s="36">
        <f>SUMIFS(СВЦЭМ!$C$33:$C$776,СВЦЭМ!$A$33:$A$776,$A36,СВЦЭМ!$B$33:$B$776,H$11)+'СЕТ СН'!$F$9+СВЦЭМ!$D$10+'СЕТ СН'!$F$5-'СЕТ СН'!$F$17</f>
        <v>3351.6713112299999</v>
      </c>
      <c r="I36" s="36">
        <f>SUMIFS(СВЦЭМ!$C$33:$C$776,СВЦЭМ!$A$33:$A$776,$A36,СВЦЭМ!$B$33:$B$776,I$11)+'СЕТ СН'!$F$9+СВЦЭМ!$D$10+'СЕТ СН'!$F$5-'СЕТ СН'!$F$17</f>
        <v>3311.5870112500002</v>
      </c>
      <c r="J36" s="36">
        <f>SUMIFS(СВЦЭМ!$C$33:$C$776,СВЦЭМ!$A$33:$A$776,$A36,СВЦЭМ!$B$33:$B$776,J$11)+'СЕТ СН'!$F$9+СВЦЭМ!$D$10+'СЕТ СН'!$F$5-'СЕТ СН'!$F$17</f>
        <v>3266.5824047000001</v>
      </c>
      <c r="K36" s="36">
        <f>SUMIFS(СВЦЭМ!$C$33:$C$776,СВЦЭМ!$A$33:$A$776,$A36,СВЦЭМ!$B$33:$B$776,K$11)+'СЕТ СН'!$F$9+СВЦЭМ!$D$10+'СЕТ СН'!$F$5-'СЕТ СН'!$F$17</f>
        <v>3270.1087041700002</v>
      </c>
      <c r="L36" s="36">
        <f>SUMIFS(СВЦЭМ!$C$33:$C$776,СВЦЭМ!$A$33:$A$776,$A36,СВЦЭМ!$B$33:$B$776,L$11)+'СЕТ СН'!$F$9+СВЦЭМ!$D$10+'СЕТ СН'!$F$5-'СЕТ СН'!$F$17</f>
        <v>3282.5617510900001</v>
      </c>
      <c r="M36" s="36">
        <f>SUMIFS(СВЦЭМ!$C$33:$C$776,СВЦЭМ!$A$33:$A$776,$A36,СВЦЭМ!$B$33:$B$776,M$11)+'СЕТ СН'!$F$9+СВЦЭМ!$D$10+'СЕТ СН'!$F$5-'СЕТ СН'!$F$17</f>
        <v>3261.4306250499999</v>
      </c>
      <c r="N36" s="36">
        <f>SUMIFS(СВЦЭМ!$C$33:$C$776,СВЦЭМ!$A$33:$A$776,$A36,СВЦЭМ!$B$33:$B$776,N$11)+'СЕТ СН'!$F$9+СВЦЭМ!$D$10+'СЕТ СН'!$F$5-'СЕТ СН'!$F$17</f>
        <v>3266.5988590699999</v>
      </c>
      <c r="O36" s="36">
        <f>SUMIFS(СВЦЭМ!$C$33:$C$776,СВЦЭМ!$A$33:$A$776,$A36,СВЦЭМ!$B$33:$B$776,O$11)+'СЕТ СН'!$F$9+СВЦЭМ!$D$10+'СЕТ СН'!$F$5-'СЕТ СН'!$F$17</f>
        <v>3276.9029937400001</v>
      </c>
      <c r="P36" s="36">
        <f>SUMIFS(СВЦЭМ!$C$33:$C$776,СВЦЭМ!$A$33:$A$776,$A36,СВЦЭМ!$B$33:$B$776,P$11)+'СЕТ СН'!$F$9+СВЦЭМ!$D$10+'СЕТ СН'!$F$5-'СЕТ СН'!$F$17</f>
        <v>3290.1636579800002</v>
      </c>
      <c r="Q36" s="36">
        <f>SUMIFS(СВЦЭМ!$C$33:$C$776,СВЦЭМ!$A$33:$A$776,$A36,СВЦЭМ!$B$33:$B$776,Q$11)+'СЕТ СН'!$F$9+СВЦЭМ!$D$10+'СЕТ СН'!$F$5-'СЕТ СН'!$F$17</f>
        <v>3297.81728393</v>
      </c>
      <c r="R36" s="36">
        <f>SUMIFS(СВЦЭМ!$C$33:$C$776,СВЦЭМ!$A$33:$A$776,$A36,СВЦЭМ!$B$33:$B$776,R$11)+'СЕТ СН'!$F$9+СВЦЭМ!$D$10+'СЕТ СН'!$F$5-'СЕТ СН'!$F$17</f>
        <v>3292.3777236599999</v>
      </c>
      <c r="S36" s="36">
        <f>SUMIFS(СВЦЭМ!$C$33:$C$776,СВЦЭМ!$A$33:$A$776,$A36,СВЦЭМ!$B$33:$B$776,S$11)+'СЕТ СН'!$F$9+СВЦЭМ!$D$10+'СЕТ СН'!$F$5-'СЕТ СН'!$F$17</f>
        <v>3278.0555688700001</v>
      </c>
      <c r="T36" s="36">
        <f>SUMIFS(СВЦЭМ!$C$33:$C$776,СВЦЭМ!$A$33:$A$776,$A36,СВЦЭМ!$B$33:$B$776,T$11)+'СЕТ СН'!$F$9+СВЦЭМ!$D$10+'СЕТ СН'!$F$5-'СЕТ СН'!$F$17</f>
        <v>3256.1339153600002</v>
      </c>
      <c r="U36" s="36">
        <f>SUMIFS(СВЦЭМ!$C$33:$C$776,СВЦЭМ!$A$33:$A$776,$A36,СВЦЭМ!$B$33:$B$776,U$11)+'СЕТ СН'!$F$9+СВЦЭМ!$D$10+'СЕТ СН'!$F$5-'СЕТ СН'!$F$17</f>
        <v>3248.48017755</v>
      </c>
      <c r="V36" s="36">
        <f>SUMIFS(СВЦЭМ!$C$33:$C$776,СВЦЭМ!$A$33:$A$776,$A36,СВЦЭМ!$B$33:$B$776,V$11)+'СЕТ СН'!$F$9+СВЦЭМ!$D$10+'СЕТ СН'!$F$5-'СЕТ СН'!$F$17</f>
        <v>3265.3554209700001</v>
      </c>
      <c r="W36" s="36">
        <f>SUMIFS(СВЦЭМ!$C$33:$C$776,СВЦЭМ!$A$33:$A$776,$A36,СВЦЭМ!$B$33:$B$776,W$11)+'СЕТ СН'!$F$9+СВЦЭМ!$D$10+'СЕТ СН'!$F$5-'СЕТ СН'!$F$17</f>
        <v>3254.65034689</v>
      </c>
      <c r="X36" s="36">
        <f>SUMIFS(СВЦЭМ!$C$33:$C$776,СВЦЭМ!$A$33:$A$776,$A36,СВЦЭМ!$B$33:$B$776,X$11)+'СЕТ СН'!$F$9+СВЦЭМ!$D$10+'СЕТ СН'!$F$5-'СЕТ СН'!$F$17</f>
        <v>3252.28070209</v>
      </c>
      <c r="Y36" s="36">
        <f>SUMIFS(СВЦЭМ!$C$33:$C$776,СВЦЭМ!$A$33:$A$776,$A36,СВЦЭМ!$B$33:$B$776,Y$11)+'СЕТ СН'!$F$9+СВЦЭМ!$D$10+'СЕТ СН'!$F$5-'СЕТ СН'!$F$17</f>
        <v>3251.42257268</v>
      </c>
    </row>
    <row r="37" spans="1:25" ht="15.75" x14ac:dyDescent="0.2">
      <c r="A37" s="35">
        <f t="shared" si="0"/>
        <v>43916</v>
      </c>
      <c r="B37" s="36">
        <f>SUMIFS(СВЦЭМ!$C$33:$C$776,СВЦЭМ!$A$33:$A$776,$A37,СВЦЭМ!$B$33:$B$776,B$11)+'СЕТ СН'!$F$9+СВЦЭМ!$D$10+'СЕТ СН'!$F$5-'СЕТ СН'!$F$17</f>
        <v>3297.2130076900003</v>
      </c>
      <c r="C37" s="36">
        <f>SUMIFS(СВЦЭМ!$C$33:$C$776,СВЦЭМ!$A$33:$A$776,$A37,СВЦЭМ!$B$33:$B$776,C$11)+'СЕТ СН'!$F$9+СВЦЭМ!$D$10+'СЕТ СН'!$F$5-'СЕТ СН'!$F$17</f>
        <v>3302.4912370100001</v>
      </c>
      <c r="D37" s="36">
        <f>SUMIFS(СВЦЭМ!$C$33:$C$776,СВЦЭМ!$A$33:$A$776,$A37,СВЦЭМ!$B$33:$B$776,D$11)+'СЕТ СН'!$F$9+СВЦЭМ!$D$10+'СЕТ СН'!$F$5-'СЕТ СН'!$F$17</f>
        <v>3303.1624110399998</v>
      </c>
      <c r="E37" s="36">
        <f>SUMIFS(СВЦЭМ!$C$33:$C$776,СВЦЭМ!$A$33:$A$776,$A37,СВЦЭМ!$B$33:$B$776,E$11)+'СЕТ СН'!$F$9+СВЦЭМ!$D$10+'СЕТ СН'!$F$5-'СЕТ СН'!$F$17</f>
        <v>3315.6437546799998</v>
      </c>
      <c r="F37" s="36">
        <f>SUMIFS(СВЦЭМ!$C$33:$C$776,СВЦЭМ!$A$33:$A$776,$A37,СВЦЭМ!$B$33:$B$776,F$11)+'СЕТ СН'!$F$9+СВЦЭМ!$D$10+'СЕТ СН'!$F$5-'СЕТ СН'!$F$17</f>
        <v>3314.04919531</v>
      </c>
      <c r="G37" s="36">
        <f>SUMIFS(СВЦЭМ!$C$33:$C$776,СВЦЭМ!$A$33:$A$776,$A37,СВЦЭМ!$B$33:$B$776,G$11)+'СЕТ СН'!$F$9+СВЦЭМ!$D$10+'СЕТ СН'!$F$5-'СЕТ СН'!$F$17</f>
        <v>3307.8075723400002</v>
      </c>
      <c r="H37" s="36">
        <f>SUMIFS(СВЦЭМ!$C$33:$C$776,СВЦЭМ!$A$33:$A$776,$A37,СВЦЭМ!$B$33:$B$776,H$11)+'СЕТ СН'!$F$9+СВЦЭМ!$D$10+'СЕТ СН'!$F$5-'СЕТ СН'!$F$17</f>
        <v>3314.6731736800002</v>
      </c>
      <c r="I37" s="36">
        <f>SUMIFS(СВЦЭМ!$C$33:$C$776,СВЦЭМ!$A$33:$A$776,$A37,СВЦЭМ!$B$33:$B$776,I$11)+'СЕТ СН'!$F$9+СВЦЭМ!$D$10+'СЕТ СН'!$F$5-'СЕТ СН'!$F$17</f>
        <v>3308.2217933400002</v>
      </c>
      <c r="J37" s="36">
        <f>SUMIFS(СВЦЭМ!$C$33:$C$776,СВЦЭМ!$A$33:$A$776,$A37,СВЦЭМ!$B$33:$B$776,J$11)+'СЕТ СН'!$F$9+СВЦЭМ!$D$10+'СЕТ СН'!$F$5-'СЕТ СН'!$F$17</f>
        <v>3287.7446129499999</v>
      </c>
      <c r="K37" s="36">
        <f>SUMIFS(СВЦЭМ!$C$33:$C$776,СВЦЭМ!$A$33:$A$776,$A37,СВЦЭМ!$B$33:$B$776,K$11)+'СЕТ СН'!$F$9+СВЦЭМ!$D$10+'СЕТ СН'!$F$5-'СЕТ СН'!$F$17</f>
        <v>3283.3804200100003</v>
      </c>
      <c r="L37" s="36">
        <f>SUMIFS(СВЦЭМ!$C$33:$C$776,СВЦЭМ!$A$33:$A$776,$A37,СВЦЭМ!$B$33:$B$776,L$11)+'СЕТ СН'!$F$9+СВЦЭМ!$D$10+'СЕТ СН'!$F$5-'СЕТ СН'!$F$17</f>
        <v>3296.10768521</v>
      </c>
      <c r="M37" s="36">
        <f>SUMIFS(СВЦЭМ!$C$33:$C$776,СВЦЭМ!$A$33:$A$776,$A37,СВЦЭМ!$B$33:$B$776,M$11)+'СЕТ СН'!$F$9+СВЦЭМ!$D$10+'СЕТ СН'!$F$5-'СЕТ СН'!$F$17</f>
        <v>3285.4155494400002</v>
      </c>
      <c r="N37" s="36">
        <f>SUMIFS(СВЦЭМ!$C$33:$C$776,СВЦЭМ!$A$33:$A$776,$A37,СВЦЭМ!$B$33:$B$776,N$11)+'СЕТ СН'!$F$9+СВЦЭМ!$D$10+'СЕТ СН'!$F$5-'СЕТ СН'!$F$17</f>
        <v>3290.9981351800002</v>
      </c>
      <c r="O37" s="36">
        <f>SUMIFS(СВЦЭМ!$C$33:$C$776,СВЦЭМ!$A$33:$A$776,$A37,СВЦЭМ!$B$33:$B$776,O$11)+'СЕТ СН'!$F$9+СВЦЭМ!$D$10+'СЕТ СН'!$F$5-'СЕТ СН'!$F$17</f>
        <v>3303.2510802500001</v>
      </c>
      <c r="P37" s="36">
        <f>SUMIFS(СВЦЭМ!$C$33:$C$776,СВЦЭМ!$A$33:$A$776,$A37,СВЦЭМ!$B$33:$B$776,P$11)+'СЕТ СН'!$F$9+СВЦЭМ!$D$10+'СЕТ СН'!$F$5-'СЕТ СН'!$F$17</f>
        <v>3304.96833247</v>
      </c>
      <c r="Q37" s="36">
        <f>SUMIFS(СВЦЭМ!$C$33:$C$776,СВЦЭМ!$A$33:$A$776,$A37,СВЦЭМ!$B$33:$B$776,Q$11)+'СЕТ СН'!$F$9+СВЦЭМ!$D$10+'СЕТ СН'!$F$5-'СЕТ СН'!$F$17</f>
        <v>3307.06381951</v>
      </c>
      <c r="R37" s="36">
        <f>SUMIFS(СВЦЭМ!$C$33:$C$776,СВЦЭМ!$A$33:$A$776,$A37,СВЦЭМ!$B$33:$B$776,R$11)+'СЕТ СН'!$F$9+СВЦЭМ!$D$10+'СЕТ СН'!$F$5-'СЕТ СН'!$F$17</f>
        <v>3306.2901302700002</v>
      </c>
      <c r="S37" s="36">
        <f>SUMIFS(СВЦЭМ!$C$33:$C$776,СВЦЭМ!$A$33:$A$776,$A37,СВЦЭМ!$B$33:$B$776,S$11)+'СЕТ СН'!$F$9+СВЦЭМ!$D$10+'СЕТ СН'!$F$5-'СЕТ СН'!$F$17</f>
        <v>3298.5295795500001</v>
      </c>
      <c r="T37" s="36">
        <f>SUMIFS(СВЦЭМ!$C$33:$C$776,СВЦЭМ!$A$33:$A$776,$A37,СВЦЭМ!$B$33:$B$776,T$11)+'СЕТ СН'!$F$9+СВЦЭМ!$D$10+'СЕТ СН'!$F$5-'СЕТ СН'!$F$17</f>
        <v>3290.0316400800002</v>
      </c>
      <c r="U37" s="36">
        <f>SUMIFS(СВЦЭМ!$C$33:$C$776,СВЦЭМ!$A$33:$A$776,$A37,СВЦЭМ!$B$33:$B$776,U$11)+'СЕТ СН'!$F$9+СВЦЭМ!$D$10+'СЕТ СН'!$F$5-'СЕТ СН'!$F$17</f>
        <v>3286.6644974700002</v>
      </c>
      <c r="V37" s="36">
        <f>SUMIFS(СВЦЭМ!$C$33:$C$776,СВЦЭМ!$A$33:$A$776,$A37,СВЦЭМ!$B$33:$B$776,V$11)+'СЕТ СН'!$F$9+СВЦЭМ!$D$10+'СЕТ СН'!$F$5-'СЕТ СН'!$F$17</f>
        <v>3284.1673924500001</v>
      </c>
      <c r="W37" s="36">
        <f>SUMIFS(СВЦЭМ!$C$33:$C$776,СВЦЭМ!$A$33:$A$776,$A37,СВЦЭМ!$B$33:$B$776,W$11)+'СЕТ СН'!$F$9+СВЦЭМ!$D$10+'СЕТ СН'!$F$5-'СЕТ СН'!$F$17</f>
        <v>3275.4540795100002</v>
      </c>
      <c r="X37" s="36">
        <f>SUMIFS(СВЦЭМ!$C$33:$C$776,СВЦЭМ!$A$33:$A$776,$A37,СВЦЭМ!$B$33:$B$776,X$11)+'СЕТ СН'!$F$9+СВЦЭМ!$D$10+'СЕТ СН'!$F$5-'СЕТ СН'!$F$17</f>
        <v>3288.99157122</v>
      </c>
      <c r="Y37" s="36">
        <f>SUMIFS(СВЦЭМ!$C$33:$C$776,СВЦЭМ!$A$33:$A$776,$A37,СВЦЭМ!$B$33:$B$776,Y$11)+'СЕТ СН'!$F$9+СВЦЭМ!$D$10+'СЕТ СН'!$F$5-'СЕТ СН'!$F$17</f>
        <v>3304.7377839700002</v>
      </c>
    </row>
    <row r="38" spans="1:25" ht="15.75" x14ac:dyDescent="0.2">
      <c r="A38" s="35">
        <f t="shared" si="0"/>
        <v>43917</v>
      </c>
      <c r="B38" s="36">
        <f>SUMIFS(СВЦЭМ!$C$33:$C$776,СВЦЭМ!$A$33:$A$776,$A38,СВЦЭМ!$B$33:$B$776,B$11)+'СЕТ СН'!$F$9+СВЦЭМ!$D$10+'СЕТ СН'!$F$5-'СЕТ СН'!$F$17</f>
        <v>3350.42159485</v>
      </c>
      <c r="C38" s="36">
        <f>SUMIFS(СВЦЭМ!$C$33:$C$776,СВЦЭМ!$A$33:$A$776,$A38,СВЦЭМ!$B$33:$B$776,C$11)+'СЕТ СН'!$F$9+СВЦЭМ!$D$10+'СЕТ СН'!$F$5-'СЕТ СН'!$F$17</f>
        <v>3371.7556529100002</v>
      </c>
      <c r="D38" s="36">
        <f>SUMIFS(СВЦЭМ!$C$33:$C$776,СВЦЭМ!$A$33:$A$776,$A38,СВЦЭМ!$B$33:$B$776,D$11)+'СЕТ СН'!$F$9+СВЦЭМ!$D$10+'СЕТ СН'!$F$5-'СЕТ СН'!$F$17</f>
        <v>3383.9801836699999</v>
      </c>
      <c r="E38" s="36">
        <f>SUMIFS(СВЦЭМ!$C$33:$C$776,СВЦЭМ!$A$33:$A$776,$A38,СВЦЭМ!$B$33:$B$776,E$11)+'СЕТ СН'!$F$9+СВЦЭМ!$D$10+'СЕТ СН'!$F$5-'СЕТ СН'!$F$17</f>
        <v>3393.6373390899998</v>
      </c>
      <c r="F38" s="36">
        <f>SUMIFS(СВЦЭМ!$C$33:$C$776,СВЦЭМ!$A$33:$A$776,$A38,СВЦЭМ!$B$33:$B$776,F$11)+'СЕТ СН'!$F$9+СВЦЭМ!$D$10+'СЕТ СН'!$F$5-'СЕТ СН'!$F$17</f>
        <v>3389.36382254</v>
      </c>
      <c r="G38" s="36">
        <f>SUMIFS(СВЦЭМ!$C$33:$C$776,СВЦЭМ!$A$33:$A$776,$A38,СВЦЭМ!$B$33:$B$776,G$11)+'СЕТ СН'!$F$9+СВЦЭМ!$D$10+'СЕТ СН'!$F$5-'СЕТ СН'!$F$17</f>
        <v>3376.6755306700002</v>
      </c>
      <c r="H38" s="36">
        <f>SUMIFS(СВЦЭМ!$C$33:$C$776,СВЦЭМ!$A$33:$A$776,$A38,СВЦЭМ!$B$33:$B$776,H$11)+'СЕТ СН'!$F$9+СВЦЭМ!$D$10+'СЕТ СН'!$F$5-'СЕТ СН'!$F$17</f>
        <v>3357.3602107800002</v>
      </c>
      <c r="I38" s="36">
        <f>SUMIFS(СВЦЭМ!$C$33:$C$776,СВЦЭМ!$A$33:$A$776,$A38,СВЦЭМ!$B$33:$B$776,I$11)+'СЕТ СН'!$F$9+СВЦЭМ!$D$10+'СЕТ СН'!$F$5-'СЕТ СН'!$F$17</f>
        <v>3316.2826192399998</v>
      </c>
      <c r="J38" s="36">
        <f>SUMIFS(СВЦЭМ!$C$33:$C$776,СВЦЭМ!$A$33:$A$776,$A38,СВЦЭМ!$B$33:$B$776,J$11)+'СЕТ СН'!$F$9+СВЦЭМ!$D$10+'СЕТ СН'!$F$5-'СЕТ СН'!$F$17</f>
        <v>3276.3005707900002</v>
      </c>
      <c r="K38" s="36">
        <f>SUMIFS(СВЦЭМ!$C$33:$C$776,СВЦЭМ!$A$33:$A$776,$A38,СВЦЭМ!$B$33:$B$776,K$11)+'СЕТ СН'!$F$9+СВЦЭМ!$D$10+'СЕТ СН'!$F$5-'СЕТ СН'!$F$17</f>
        <v>3269.2046757799999</v>
      </c>
      <c r="L38" s="36">
        <f>SUMIFS(СВЦЭМ!$C$33:$C$776,СВЦЭМ!$A$33:$A$776,$A38,СВЦЭМ!$B$33:$B$776,L$11)+'СЕТ СН'!$F$9+СВЦЭМ!$D$10+'СЕТ СН'!$F$5-'СЕТ СН'!$F$17</f>
        <v>3290.9304114400002</v>
      </c>
      <c r="M38" s="36">
        <f>SUMIFS(СВЦЭМ!$C$33:$C$776,СВЦЭМ!$A$33:$A$776,$A38,СВЦЭМ!$B$33:$B$776,M$11)+'СЕТ СН'!$F$9+СВЦЭМ!$D$10+'СЕТ СН'!$F$5-'СЕТ СН'!$F$17</f>
        <v>3286.93591307</v>
      </c>
      <c r="N38" s="36">
        <f>SUMIFS(СВЦЭМ!$C$33:$C$776,СВЦЭМ!$A$33:$A$776,$A38,СВЦЭМ!$B$33:$B$776,N$11)+'СЕТ СН'!$F$9+СВЦЭМ!$D$10+'СЕТ СН'!$F$5-'СЕТ СН'!$F$17</f>
        <v>3298.1699398700002</v>
      </c>
      <c r="O38" s="36">
        <f>SUMIFS(СВЦЭМ!$C$33:$C$776,СВЦЭМ!$A$33:$A$776,$A38,СВЦЭМ!$B$33:$B$776,O$11)+'СЕТ СН'!$F$9+СВЦЭМ!$D$10+'СЕТ СН'!$F$5-'СЕТ СН'!$F$17</f>
        <v>3310.4686415900001</v>
      </c>
      <c r="P38" s="36">
        <f>SUMIFS(СВЦЭМ!$C$33:$C$776,СВЦЭМ!$A$33:$A$776,$A38,СВЦЭМ!$B$33:$B$776,P$11)+'СЕТ СН'!$F$9+СВЦЭМ!$D$10+'СЕТ СН'!$F$5-'СЕТ СН'!$F$17</f>
        <v>3316.7318705400003</v>
      </c>
      <c r="Q38" s="36">
        <f>SUMIFS(СВЦЭМ!$C$33:$C$776,СВЦЭМ!$A$33:$A$776,$A38,СВЦЭМ!$B$33:$B$776,Q$11)+'СЕТ СН'!$F$9+СВЦЭМ!$D$10+'СЕТ СН'!$F$5-'СЕТ СН'!$F$17</f>
        <v>3324.27444818</v>
      </c>
      <c r="R38" s="36">
        <f>SUMIFS(СВЦЭМ!$C$33:$C$776,СВЦЭМ!$A$33:$A$776,$A38,СВЦЭМ!$B$33:$B$776,R$11)+'СЕТ СН'!$F$9+СВЦЭМ!$D$10+'СЕТ СН'!$F$5-'СЕТ СН'!$F$17</f>
        <v>3321.2140088900001</v>
      </c>
      <c r="S38" s="36">
        <f>SUMIFS(СВЦЭМ!$C$33:$C$776,СВЦЭМ!$A$33:$A$776,$A38,СВЦЭМ!$B$33:$B$776,S$11)+'СЕТ СН'!$F$9+СВЦЭМ!$D$10+'СЕТ СН'!$F$5-'СЕТ СН'!$F$17</f>
        <v>3302.9384346000002</v>
      </c>
      <c r="T38" s="36">
        <f>SUMIFS(СВЦЭМ!$C$33:$C$776,СВЦЭМ!$A$33:$A$776,$A38,СВЦЭМ!$B$33:$B$776,T$11)+'СЕТ СН'!$F$9+СВЦЭМ!$D$10+'СЕТ СН'!$F$5-'СЕТ СН'!$F$17</f>
        <v>3292.0807999100002</v>
      </c>
      <c r="U38" s="36">
        <f>SUMIFS(СВЦЭМ!$C$33:$C$776,СВЦЭМ!$A$33:$A$776,$A38,СВЦЭМ!$B$33:$B$776,U$11)+'СЕТ СН'!$F$9+СВЦЭМ!$D$10+'СЕТ СН'!$F$5-'СЕТ СН'!$F$17</f>
        <v>3277.83540666</v>
      </c>
      <c r="V38" s="36">
        <f>SUMIFS(СВЦЭМ!$C$33:$C$776,СВЦЭМ!$A$33:$A$776,$A38,СВЦЭМ!$B$33:$B$776,V$11)+'СЕТ СН'!$F$9+СВЦЭМ!$D$10+'СЕТ СН'!$F$5-'СЕТ СН'!$F$17</f>
        <v>3279.9947305599999</v>
      </c>
      <c r="W38" s="36">
        <f>SUMIFS(СВЦЭМ!$C$33:$C$776,СВЦЭМ!$A$33:$A$776,$A38,СВЦЭМ!$B$33:$B$776,W$11)+'СЕТ СН'!$F$9+СВЦЭМ!$D$10+'СЕТ СН'!$F$5-'СЕТ СН'!$F$17</f>
        <v>3278.4628027099998</v>
      </c>
      <c r="X38" s="36">
        <f>SUMIFS(СВЦЭМ!$C$33:$C$776,СВЦЭМ!$A$33:$A$776,$A38,СВЦЭМ!$B$33:$B$776,X$11)+'СЕТ СН'!$F$9+СВЦЭМ!$D$10+'СЕТ СН'!$F$5-'СЕТ СН'!$F$17</f>
        <v>3285.71189577</v>
      </c>
      <c r="Y38" s="36">
        <f>SUMIFS(СВЦЭМ!$C$33:$C$776,СВЦЭМ!$A$33:$A$776,$A38,СВЦЭМ!$B$33:$B$776,Y$11)+'СЕТ СН'!$F$9+СВЦЭМ!$D$10+'СЕТ СН'!$F$5-'СЕТ СН'!$F$17</f>
        <v>3304.0889701400001</v>
      </c>
    </row>
    <row r="39" spans="1:25" ht="15.75" x14ac:dyDescent="0.2">
      <c r="A39" s="35">
        <f t="shared" si="0"/>
        <v>43918</v>
      </c>
      <c r="B39" s="36">
        <f>SUMIFS(СВЦЭМ!$C$33:$C$776,СВЦЭМ!$A$33:$A$776,$A39,СВЦЭМ!$B$33:$B$776,B$11)+'СЕТ СН'!$F$9+СВЦЭМ!$D$10+'СЕТ СН'!$F$5-'СЕТ СН'!$F$17</f>
        <v>3391.1576307099999</v>
      </c>
      <c r="C39" s="36">
        <f>SUMIFS(СВЦЭМ!$C$33:$C$776,СВЦЭМ!$A$33:$A$776,$A39,СВЦЭМ!$B$33:$B$776,C$11)+'СЕТ СН'!$F$9+СВЦЭМ!$D$10+'СЕТ СН'!$F$5-'СЕТ СН'!$F$17</f>
        <v>3389.5300081800001</v>
      </c>
      <c r="D39" s="36">
        <f>SUMIFS(СВЦЭМ!$C$33:$C$776,СВЦЭМ!$A$33:$A$776,$A39,СВЦЭМ!$B$33:$B$776,D$11)+'СЕТ СН'!$F$9+СВЦЭМ!$D$10+'СЕТ СН'!$F$5-'СЕТ СН'!$F$17</f>
        <v>3412.7633868399998</v>
      </c>
      <c r="E39" s="36">
        <f>SUMIFS(СВЦЭМ!$C$33:$C$776,СВЦЭМ!$A$33:$A$776,$A39,СВЦЭМ!$B$33:$B$776,E$11)+'СЕТ СН'!$F$9+СВЦЭМ!$D$10+'СЕТ СН'!$F$5-'СЕТ СН'!$F$17</f>
        <v>3426.21117349</v>
      </c>
      <c r="F39" s="36">
        <f>SUMIFS(СВЦЭМ!$C$33:$C$776,СВЦЭМ!$A$33:$A$776,$A39,СВЦЭМ!$B$33:$B$776,F$11)+'СЕТ СН'!$F$9+СВЦЭМ!$D$10+'СЕТ СН'!$F$5-'СЕТ СН'!$F$17</f>
        <v>3421.2330379700002</v>
      </c>
      <c r="G39" s="36">
        <f>SUMIFS(СВЦЭМ!$C$33:$C$776,СВЦЭМ!$A$33:$A$776,$A39,СВЦЭМ!$B$33:$B$776,G$11)+'СЕТ СН'!$F$9+СВЦЭМ!$D$10+'СЕТ СН'!$F$5-'СЕТ СН'!$F$17</f>
        <v>3418.23334634</v>
      </c>
      <c r="H39" s="36">
        <f>SUMIFS(СВЦЭМ!$C$33:$C$776,СВЦЭМ!$A$33:$A$776,$A39,СВЦЭМ!$B$33:$B$776,H$11)+'СЕТ СН'!$F$9+СВЦЭМ!$D$10+'СЕТ СН'!$F$5-'СЕТ СН'!$F$17</f>
        <v>3399.95611014</v>
      </c>
      <c r="I39" s="36">
        <f>SUMIFS(СВЦЭМ!$C$33:$C$776,СВЦЭМ!$A$33:$A$776,$A39,СВЦЭМ!$B$33:$B$776,I$11)+'СЕТ СН'!$F$9+СВЦЭМ!$D$10+'СЕТ СН'!$F$5-'СЕТ СН'!$F$17</f>
        <v>3368.94864869</v>
      </c>
      <c r="J39" s="36">
        <f>SUMIFS(СВЦЭМ!$C$33:$C$776,СВЦЭМ!$A$33:$A$776,$A39,СВЦЭМ!$B$33:$B$776,J$11)+'СЕТ СН'!$F$9+СВЦЭМ!$D$10+'СЕТ СН'!$F$5-'СЕТ СН'!$F$17</f>
        <v>3333.6622793900001</v>
      </c>
      <c r="K39" s="36">
        <f>SUMIFS(СВЦЭМ!$C$33:$C$776,СВЦЭМ!$A$33:$A$776,$A39,СВЦЭМ!$B$33:$B$776,K$11)+'СЕТ СН'!$F$9+СВЦЭМ!$D$10+'СЕТ СН'!$F$5-'СЕТ СН'!$F$17</f>
        <v>3329.8953903299998</v>
      </c>
      <c r="L39" s="36">
        <f>SUMIFS(СВЦЭМ!$C$33:$C$776,СВЦЭМ!$A$33:$A$776,$A39,СВЦЭМ!$B$33:$B$776,L$11)+'СЕТ СН'!$F$9+СВЦЭМ!$D$10+'СЕТ СН'!$F$5-'СЕТ СН'!$F$17</f>
        <v>3340.3994344500002</v>
      </c>
      <c r="M39" s="36">
        <f>SUMIFS(СВЦЭМ!$C$33:$C$776,СВЦЭМ!$A$33:$A$776,$A39,СВЦЭМ!$B$33:$B$776,M$11)+'СЕТ СН'!$F$9+СВЦЭМ!$D$10+'СЕТ СН'!$F$5-'СЕТ СН'!$F$17</f>
        <v>3341.2411191199999</v>
      </c>
      <c r="N39" s="36">
        <f>SUMIFS(СВЦЭМ!$C$33:$C$776,СВЦЭМ!$A$33:$A$776,$A39,СВЦЭМ!$B$33:$B$776,N$11)+'СЕТ СН'!$F$9+СВЦЭМ!$D$10+'СЕТ СН'!$F$5-'СЕТ СН'!$F$17</f>
        <v>3349.19924322</v>
      </c>
      <c r="O39" s="36">
        <f>SUMIFS(СВЦЭМ!$C$33:$C$776,СВЦЭМ!$A$33:$A$776,$A39,СВЦЭМ!$B$33:$B$776,O$11)+'СЕТ СН'!$F$9+СВЦЭМ!$D$10+'СЕТ СН'!$F$5-'СЕТ СН'!$F$17</f>
        <v>3363.4687028200001</v>
      </c>
      <c r="P39" s="36">
        <f>SUMIFS(СВЦЭМ!$C$33:$C$776,СВЦЭМ!$A$33:$A$776,$A39,СВЦЭМ!$B$33:$B$776,P$11)+'СЕТ СН'!$F$9+СВЦЭМ!$D$10+'СЕТ СН'!$F$5-'СЕТ СН'!$F$17</f>
        <v>3384.09989223</v>
      </c>
      <c r="Q39" s="36">
        <f>SUMIFS(СВЦЭМ!$C$33:$C$776,СВЦЭМ!$A$33:$A$776,$A39,СВЦЭМ!$B$33:$B$776,Q$11)+'СЕТ СН'!$F$9+СВЦЭМ!$D$10+'СЕТ СН'!$F$5-'СЕТ СН'!$F$17</f>
        <v>3383.3094966899998</v>
      </c>
      <c r="R39" s="36">
        <f>SUMIFS(СВЦЭМ!$C$33:$C$776,СВЦЭМ!$A$33:$A$776,$A39,СВЦЭМ!$B$33:$B$776,R$11)+'СЕТ СН'!$F$9+СВЦЭМ!$D$10+'СЕТ СН'!$F$5-'СЕТ СН'!$F$17</f>
        <v>3379.8027333700002</v>
      </c>
      <c r="S39" s="36">
        <f>SUMIFS(СВЦЭМ!$C$33:$C$776,СВЦЭМ!$A$33:$A$776,$A39,СВЦЭМ!$B$33:$B$776,S$11)+'СЕТ СН'!$F$9+СВЦЭМ!$D$10+'СЕТ СН'!$F$5-'СЕТ СН'!$F$17</f>
        <v>3375.14210688</v>
      </c>
      <c r="T39" s="36">
        <f>SUMIFS(СВЦЭМ!$C$33:$C$776,СВЦЭМ!$A$33:$A$776,$A39,СВЦЭМ!$B$33:$B$776,T$11)+'СЕТ СН'!$F$9+СВЦЭМ!$D$10+'СЕТ СН'!$F$5-'СЕТ СН'!$F$17</f>
        <v>3369.0863648</v>
      </c>
      <c r="U39" s="36">
        <f>SUMIFS(СВЦЭМ!$C$33:$C$776,СВЦЭМ!$A$33:$A$776,$A39,СВЦЭМ!$B$33:$B$776,U$11)+'СЕТ СН'!$F$9+СВЦЭМ!$D$10+'СЕТ СН'!$F$5-'СЕТ СН'!$F$17</f>
        <v>3357.5590250700002</v>
      </c>
      <c r="V39" s="36">
        <f>SUMIFS(СВЦЭМ!$C$33:$C$776,СВЦЭМ!$A$33:$A$776,$A39,СВЦЭМ!$B$33:$B$776,V$11)+'СЕТ СН'!$F$9+СВЦЭМ!$D$10+'СЕТ СН'!$F$5-'СЕТ СН'!$F$17</f>
        <v>3325.5719151399999</v>
      </c>
      <c r="W39" s="36">
        <f>SUMIFS(СВЦЭМ!$C$33:$C$776,СВЦЭМ!$A$33:$A$776,$A39,СВЦЭМ!$B$33:$B$776,W$11)+'СЕТ СН'!$F$9+СВЦЭМ!$D$10+'СЕТ СН'!$F$5-'СЕТ СН'!$F$17</f>
        <v>3311.5446785499998</v>
      </c>
      <c r="X39" s="36">
        <f>SUMIFS(СВЦЭМ!$C$33:$C$776,СВЦЭМ!$A$33:$A$776,$A39,СВЦЭМ!$B$33:$B$776,X$11)+'СЕТ СН'!$F$9+СВЦЭМ!$D$10+'СЕТ СН'!$F$5-'СЕТ СН'!$F$17</f>
        <v>3318.3020291299999</v>
      </c>
      <c r="Y39" s="36">
        <f>SUMIFS(СВЦЭМ!$C$33:$C$776,СВЦЭМ!$A$33:$A$776,$A39,СВЦЭМ!$B$33:$B$776,Y$11)+'СЕТ СН'!$F$9+СВЦЭМ!$D$10+'СЕТ СН'!$F$5-'СЕТ СН'!$F$17</f>
        <v>3352.7200725299999</v>
      </c>
    </row>
    <row r="40" spans="1:25" ht="15.75" x14ac:dyDescent="0.2">
      <c r="A40" s="35">
        <f t="shared" si="0"/>
        <v>43919</v>
      </c>
      <c r="B40" s="36">
        <f>SUMIFS(СВЦЭМ!$C$33:$C$776,СВЦЭМ!$A$33:$A$776,$A40,СВЦЭМ!$B$33:$B$776,B$11)+'СЕТ СН'!$F$9+СВЦЭМ!$D$10+'СЕТ СН'!$F$5-'СЕТ СН'!$F$17</f>
        <v>3406.9274896000002</v>
      </c>
      <c r="C40" s="36">
        <f>SUMIFS(СВЦЭМ!$C$33:$C$776,СВЦЭМ!$A$33:$A$776,$A40,СВЦЭМ!$B$33:$B$776,C$11)+'СЕТ СН'!$F$9+СВЦЭМ!$D$10+'СЕТ СН'!$F$5-'СЕТ СН'!$F$17</f>
        <v>3419.2085409199999</v>
      </c>
      <c r="D40" s="36">
        <f>SUMIFS(СВЦЭМ!$C$33:$C$776,СВЦЭМ!$A$33:$A$776,$A40,СВЦЭМ!$B$33:$B$776,D$11)+'СЕТ СН'!$F$9+СВЦЭМ!$D$10+'СЕТ СН'!$F$5-'СЕТ СН'!$F$17</f>
        <v>3443.83789875</v>
      </c>
      <c r="E40" s="36">
        <f>SUMIFS(СВЦЭМ!$C$33:$C$776,СВЦЭМ!$A$33:$A$776,$A40,СВЦЭМ!$B$33:$B$776,E$11)+'СЕТ СН'!$F$9+СВЦЭМ!$D$10+'СЕТ СН'!$F$5-'СЕТ СН'!$F$17</f>
        <v>3452.7127106100002</v>
      </c>
      <c r="F40" s="36">
        <f>SUMIFS(СВЦЭМ!$C$33:$C$776,СВЦЭМ!$A$33:$A$776,$A40,СВЦЭМ!$B$33:$B$776,F$11)+'СЕТ СН'!$F$9+СВЦЭМ!$D$10+'СЕТ СН'!$F$5-'СЕТ СН'!$F$17</f>
        <v>3453.0510395299998</v>
      </c>
      <c r="G40" s="36">
        <f>SUMIFS(СВЦЭМ!$C$33:$C$776,СВЦЭМ!$A$33:$A$776,$A40,СВЦЭМ!$B$33:$B$776,G$11)+'СЕТ СН'!$F$9+СВЦЭМ!$D$10+'СЕТ СН'!$F$5-'СЕТ СН'!$F$17</f>
        <v>3449.61478885</v>
      </c>
      <c r="H40" s="36">
        <f>SUMIFS(СВЦЭМ!$C$33:$C$776,СВЦЭМ!$A$33:$A$776,$A40,СВЦЭМ!$B$33:$B$776,H$11)+'СЕТ СН'!$F$9+СВЦЭМ!$D$10+'СЕТ СН'!$F$5-'СЕТ СН'!$F$17</f>
        <v>3431.9340301800003</v>
      </c>
      <c r="I40" s="36">
        <f>SUMIFS(СВЦЭМ!$C$33:$C$776,СВЦЭМ!$A$33:$A$776,$A40,СВЦЭМ!$B$33:$B$776,I$11)+'СЕТ СН'!$F$9+СВЦЭМ!$D$10+'СЕТ СН'!$F$5-'СЕТ СН'!$F$17</f>
        <v>3395.01192305</v>
      </c>
      <c r="J40" s="36">
        <f>SUMIFS(СВЦЭМ!$C$33:$C$776,СВЦЭМ!$A$33:$A$776,$A40,СВЦЭМ!$B$33:$B$776,J$11)+'СЕТ СН'!$F$9+СВЦЭМ!$D$10+'СЕТ СН'!$F$5-'СЕТ СН'!$F$17</f>
        <v>3324.63399071</v>
      </c>
      <c r="K40" s="36">
        <f>SUMIFS(СВЦЭМ!$C$33:$C$776,СВЦЭМ!$A$33:$A$776,$A40,СВЦЭМ!$B$33:$B$776,K$11)+'СЕТ СН'!$F$9+СВЦЭМ!$D$10+'СЕТ СН'!$F$5-'СЕТ СН'!$F$17</f>
        <v>3296.9277326299998</v>
      </c>
      <c r="L40" s="36">
        <f>SUMIFS(СВЦЭМ!$C$33:$C$776,СВЦЭМ!$A$33:$A$776,$A40,СВЦЭМ!$B$33:$B$776,L$11)+'СЕТ СН'!$F$9+СВЦЭМ!$D$10+'СЕТ СН'!$F$5-'СЕТ СН'!$F$17</f>
        <v>3308.0122718500002</v>
      </c>
      <c r="M40" s="36">
        <f>SUMIFS(СВЦЭМ!$C$33:$C$776,СВЦЭМ!$A$33:$A$776,$A40,СВЦЭМ!$B$33:$B$776,M$11)+'СЕТ СН'!$F$9+СВЦЭМ!$D$10+'СЕТ СН'!$F$5-'СЕТ СН'!$F$17</f>
        <v>3318.95094707</v>
      </c>
      <c r="N40" s="36">
        <f>SUMIFS(СВЦЭМ!$C$33:$C$776,СВЦЭМ!$A$33:$A$776,$A40,СВЦЭМ!$B$33:$B$776,N$11)+'СЕТ СН'!$F$9+СВЦЭМ!$D$10+'СЕТ СН'!$F$5-'СЕТ СН'!$F$17</f>
        <v>3331.70294246</v>
      </c>
      <c r="O40" s="36">
        <f>SUMIFS(СВЦЭМ!$C$33:$C$776,СВЦЭМ!$A$33:$A$776,$A40,СВЦЭМ!$B$33:$B$776,O$11)+'СЕТ СН'!$F$9+СВЦЭМ!$D$10+'СЕТ СН'!$F$5-'СЕТ СН'!$F$17</f>
        <v>3335.00009826</v>
      </c>
      <c r="P40" s="36">
        <f>SUMIFS(СВЦЭМ!$C$33:$C$776,СВЦЭМ!$A$33:$A$776,$A40,СВЦЭМ!$B$33:$B$776,P$11)+'СЕТ СН'!$F$9+СВЦЭМ!$D$10+'СЕТ СН'!$F$5-'СЕТ СН'!$F$17</f>
        <v>3347.8541521000002</v>
      </c>
      <c r="Q40" s="36">
        <f>SUMIFS(СВЦЭМ!$C$33:$C$776,СВЦЭМ!$A$33:$A$776,$A40,СВЦЭМ!$B$33:$B$776,Q$11)+'СЕТ СН'!$F$9+СВЦЭМ!$D$10+'СЕТ СН'!$F$5-'СЕТ СН'!$F$17</f>
        <v>3353.61850344</v>
      </c>
      <c r="R40" s="36">
        <f>SUMIFS(СВЦЭМ!$C$33:$C$776,СВЦЭМ!$A$33:$A$776,$A40,СВЦЭМ!$B$33:$B$776,R$11)+'СЕТ СН'!$F$9+СВЦЭМ!$D$10+'СЕТ СН'!$F$5-'СЕТ СН'!$F$17</f>
        <v>3351.00056434</v>
      </c>
      <c r="S40" s="36">
        <f>SUMIFS(СВЦЭМ!$C$33:$C$776,СВЦЭМ!$A$33:$A$776,$A40,СВЦЭМ!$B$33:$B$776,S$11)+'СЕТ СН'!$F$9+СВЦЭМ!$D$10+'СЕТ СН'!$F$5-'СЕТ СН'!$F$17</f>
        <v>3348.2925733500001</v>
      </c>
      <c r="T40" s="36">
        <f>SUMIFS(СВЦЭМ!$C$33:$C$776,СВЦЭМ!$A$33:$A$776,$A40,СВЦЭМ!$B$33:$B$776,T$11)+'СЕТ СН'!$F$9+СВЦЭМ!$D$10+'СЕТ СН'!$F$5-'СЕТ СН'!$F$17</f>
        <v>3331.8974224499998</v>
      </c>
      <c r="U40" s="36">
        <f>SUMIFS(СВЦЭМ!$C$33:$C$776,СВЦЭМ!$A$33:$A$776,$A40,СВЦЭМ!$B$33:$B$776,U$11)+'СЕТ СН'!$F$9+СВЦЭМ!$D$10+'СЕТ СН'!$F$5-'СЕТ СН'!$F$17</f>
        <v>3312.5053072600003</v>
      </c>
      <c r="V40" s="36">
        <f>SUMIFS(СВЦЭМ!$C$33:$C$776,СВЦЭМ!$A$33:$A$776,$A40,СВЦЭМ!$B$33:$B$776,V$11)+'СЕТ СН'!$F$9+СВЦЭМ!$D$10+'СЕТ СН'!$F$5-'СЕТ СН'!$F$17</f>
        <v>3291.6234185500002</v>
      </c>
      <c r="W40" s="36">
        <f>SUMIFS(СВЦЭМ!$C$33:$C$776,СВЦЭМ!$A$33:$A$776,$A40,СВЦЭМ!$B$33:$B$776,W$11)+'СЕТ СН'!$F$9+СВЦЭМ!$D$10+'СЕТ СН'!$F$5-'СЕТ СН'!$F$17</f>
        <v>3269.3576930099998</v>
      </c>
      <c r="X40" s="36">
        <f>SUMIFS(СВЦЭМ!$C$33:$C$776,СВЦЭМ!$A$33:$A$776,$A40,СВЦЭМ!$B$33:$B$776,X$11)+'СЕТ СН'!$F$9+СВЦЭМ!$D$10+'СЕТ СН'!$F$5-'СЕТ СН'!$F$17</f>
        <v>3265.4694569600001</v>
      </c>
      <c r="Y40" s="36">
        <f>SUMIFS(СВЦЭМ!$C$33:$C$776,СВЦЭМ!$A$33:$A$776,$A40,СВЦЭМ!$B$33:$B$776,Y$11)+'СЕТ СН'!$F$9+СВЦЭМ!$D$10+'СЕТ СН'!$F$5-'СЕТ СН'!$F$17</f>
        <v>3298.1223447900002</v>
      </c>
    </row>
    <row r="41" spans="1:25" ht="15.75" x14ac:dyDescent="0.2">
      <c r="A41" s="35">
        <f t="shared" si="0"/>
        <v>43920</v>
      </c>
      <c r="B41" s="36">
        <f>SUMIFS(СВЦЭМ!$C$33:$C$776,СВЦЭМ!$A$33:$A$776,$A41,СВЦЭМ!$B$33:$B$776,B$11)+'СЕТ СН'!$F$9+СВЦЭМ!$D$10+'СЕТ СН'!$F$5-'СЕТ СН'!$F$17</f>
        <v>3348.7298522199999</v>
      </c>
      <c r="C41" s="36">
        <f>SUMIFS(СВЦЭМ!$C$33:$C$776,СВЦЭМ!$A$33:$A$776,$A41,СВЦЭМ!$B$33:$B$776,C$11)+'СЕТ СН'!$F$9+СВЦЭМ!$D$10+'СЕТ СН'!$F$5-'СЕТ СН'!$F$17</f>
        <v>3383.6550026899999</v>
      </c>
      <c r="D41" s="36">
        <f>SUMIFS(СВЦЭМ!$C$33:$C$776,СВЦЭМ!$A$33:$A$776,$A41,СВЦЭМ!$B$33:$B$776,D$11)+'СЕТ СН'!$F$9+СВЦЭМ!$D$10+'СЕТ СН'!$F$5-'СЕТ СН'!$F$17</f>
        <v>3432.4528357300001</v>
      </c>
      <c r="E41" s="36">
        <f>SUMIFS(СВЦЭМ!$C$33:$C$776,СВЦЭМ!$A$33:$A$776,$A41,СВЦЭМ!$B$33:$B$776,E$11)+'СЕТ СН'!$F$9+СВЦЭМ!$D$10+'СЕТ СН'!$F$5-'СЕТ СН'!$F$17</f>
        <v>3441.5149479800002</v>
      </c>
      <c r="F41" s="36">
        <f>SUMIFS(СВЦЭМ!$C$33:$C$776,СВЦЭМ!$A$33:$A$776,$A41,СВЦЭМ!$B$33:$B$776,F$11)+'СЕТ СН'!$F$9+СВЦЭМ!$D$10+'СЕТ СН'!$F$5-'СЕТ СН'!$F$17</f>
        <v>3433.1326164299999</v>
      </c>
      <c r="G41" s="36">
        <f>SUMIFS(СВЦЭМ!$C$33:$C$776,СВЦЭМ!$A$33:$A$776,$A41,СВЦЭМ!$B$33:$B$776,G$11)+'СЕТ СН'!$F$9+СВЦЭМ!$D$10+'СЕТ СН'!$F$5-'СЕТ СН'!$F$17</f>
        <v>3423.60765631</v>
      </c>
      <c r="H41" s="36">
        <f>SUMIFS(СВЦЭМ!$C$33:$C$776,СВЦЭМ!$A$33:$A$776,$A41,СВЦЭМ!$B$33:$B$776,H$11)+'СЕТ СН'!$F$9+СВЦЭМ!$D$10+'СЕТ СН'!$F$5-'СЕТ СН'!$F$17</f>
        <v>3396.3879623500002</v>
      </c>
      <c r="I41" s="36">
        <f>SUMIFS(СВЦЭМ!$C$33:$C$776,СВЦЭМ!$A$33:$A$776,$A41,СВЦЭМ!$B$33:$B$776,I$11)+'СЕТ СН'!$F$9+СВЦЭМ!$D$10+'СЕТ СН'!$F$5-'СЕТ СН'!$F$17</f>
        <v>3333.4090589299999</v>
      </c>
      <c r="J41" s="36">
        <f>SUMIFS(СВЦЭМ!$C$33:$C$776,СВЦЭМ!$A$33:$A$776,$A41,СВЦЭМ!$B$33:$B$776,J$11)+'СЕТ СН'!$F$9+СВЦЭМ!$D$10+'СЕТ СН'!$F$5-'СЕТ СН'!$F$17</f>
        <v>3290.1357782099999</v>
      </c>
      <c r="K41" s="36">
        <f>SUMIFS(СВЦЭМ!$C$33:$C$776,СВЦЭМ!$A$33:$A$776,$A41,СВЦЭМ!$B$33:$B$776,K$11)+'СЕТ СН'!$F$9+СВЦЭМ!$D$10+'СЕТ СН'!$F$5-'СЕТ СН'!$F$17</f>
        <v>3277.5517770500001</v>
      </c>
      <c r="L41" s="36">
        <f>SUMIFS(СВЦЭМ!$C$33:$C$776,СВЦЭМ!$A$33:$A$776,$A41,СВЦЭМ!$B$33:$B$776,L$11)+'СЕТ СН'!$F$9+СВЦЭМ!$D$10+'СЕТ СН'!$F$5-'СЕТ СН'!$F$17</f>
        <v>3289.65310095</v>
      </c>
      <c r="M41" s="36">
        <f>SUMIFS(СВЦЭМ!$C$33:$C$776,СВЦЭМ!$A$33:$A$776,$A41,СВЦЭМ!$B$33:$B$776,M$11)+'СЕТ СН'!$F$9+СВЦЭМ!$D$10+'СЕТ СН'!$F$5-'СЕТ СН'!$F$17</f>
        <v>3286.0779943299999</v>
      </c>
      <c r="N41" s="36">
        <f>SUMIFS(СВЦЭМ!$C$33:$C$776,СВЦЭМ!$A$33:$A$776,$A41,СВЦЭМ!$B$33:$B$776,N$11)+'СЕТ СН'!$F$9+СВЦЭМ!$D$10+'СЕТ СН'!$F$5-'СЕТ СН'!$F$17</f>
        <v>3304.3490538200003</v>
      </c>
      <c r="O41" s="36">
        <f>SUMIFS(СВЦЭМ!$C$33:$C$776,СВЦЭМ!$A$33:$A$776,$A41,СВЦЭМ!$B$33:$B$776,O$11)+'СЕТ СН'!$F$9+СВЦЭМ!$D$10+'СЕТ СН'!$F$5-'СЕТ СН'!$F$17</f>
        <v>3315.6747728300002</v>
      </c>
      <c r="P41" s="36">
        <f>SUMIFS(СВЦЭМ!$C$33:$C$776,СВЦЭМ!$A$33:$A$776,$A41,СВЦЭМ!$B$33:$B$776,P$11)+'СЕТ СН'!$F$9+СВЦЭМ!$D$10+'СЕТ СН'!$F$5-'СЕТ СН'!$F$17</f>
        <v>3319.8779181899999</v>
      </c>
      <c r="Q41" s="36">
        <f>SUMIFS(СВЦЭМ!$C$33:$C$776,СВЦЭМ!$A$33:$A$776,$A41,СВЦЭМ!$B$33:$B$776,Q$11)+'СЕТ СН'!$F$9+СВЦЭМ!$D$10+'СЕТ СН'!$F$5-'СЕТ СН'!$F$17</f>
        <v>3323.7227356000003</v>
      </c>
      <c r="R41" s="36">
        <f>SUMIFS(СВЦЭМ!$C$33:$C$776,СВЦЭМ!$A$33:$A$776,$A41,СВЦЭМ!$B$33:$B$776,R$11)+'СЕТ СН'!$F$9+СВЦЭМ!$D$10+'СЕТ СН'!$F$5-'СЕТ СН'!$F$17</f>
        <v>3324.4104983799998</v>
      </c>
      <c r="S41" s="36">
        <f>SUMIFS(СВЦЭМ!$C$33:$C$776,СВЦЭМ!$A$33:$A$776,$A41,СВЦЭМ!$B$33:$B$776,S$11)+'СЕТ СН'!$F$9+СВЦЭМ!$D$10+'СЕТ СН'!$F$5-'СЕТ СН'!$F$17</f>
        <v>3346.2831379700001</v>
      </c>
      <c r="T41" s="36">
        <f>SUMIFS(СВЦЭМ!$C$33:$C$776,СВЦЭМ!$A$33:$A$776,$A41,СВЦЭМ!$B$33:$B$776,T$11)+'СЕТ СН'!$F$9+СВЦЭМ!$D$10+'СЕТ СН'!$F$5-'СЕТ СН'!$F$17</f>
        <v>3335.0758619899998</v>
      </c>
      <c r="U41" s="36">
        <f>SUMIFS(СВЦЭМ!$C$33:$C$776,СВЦЭМ!$A$33:$A$776,$A41,СВЦЭМ!$B$33:$B$776,U$11)+'СЕТ СН'!$F$9+СВЦЭМ!$D$10+'СЕТ СН'!$F$5-'СЕТ СН'!$F$17</f>
        <v>3309.5214577000002</v>
      </c>
      <c r="V41" s="36">
        <f>SUMIFS(СВЦЭМ!$C$33:$C$776,СВЦЭМ!$A$33:$A$776,$A41,СВЦЭМ!$B$33:$B$776,V$11)+'СЕТ СН'!$F$9+СВЦЭМ!$D$10+'СЕТ СН'!$F$5-'СЕТ СН'!$F$17</f>
        <v>3319.6054571100003</v>
      </c>
      <c r="W41" s="36">
        <f>SUMIFS(СВЦЭМ!$C$33:$C$776,СВЦЭМ!$A$33:$A$776,$A41,СВЦЭМ!$B$33:$B$776,W$11)+'СЕТ СН'!$F$9+СВЦЭМ!$D$10+'СЕТ СН'!$F$5-'СЕТ СН'!$F$17</f>
        <v>3296.4620853199999</v>
      </c>
      <c r="X41" s="36">
        <f>SUMIFS(СВЦЭМ!$C$33:$C$776,СВЦЭМ!$A$33:$A$776,$A41,СВЦЭМ!$B$33:$B$776,X$11)+'СЕТ СН'!$F$9+СВЦЭМ!$D$10+'СЕТ СН'!$F$5-'СЕТ СН'!$F$17</f>
        <v>3322.6418170900001</v>
      </c>
      <c r="Y41" s="36">
        <f>SUMIFS(СВЦЭМ!$C$33:$C$776,СВЦЭМ!$A$33:$A$776,$A41,СВЦЭМ!$B$33:$B$776,Y$11)+'СЕТ СН'!$F$9+СВЦЭМ!$D$10+'СЕТ СН'!$F$5-'СЕТ СН'!$F$17</f>
        <v>3363.5383227900002</v>
      </c>
    </row>
    <row r="42" spans="1:25" ht="15.75" x14ac:dyDescent="0.2">
      <c r="A42" s="35">
        <f t="shared" si="0"/>
        <v>43921</v>
      </c>
      <c r="B42" s="36">
        <f>SUMIFS(СВЦЭМ!$C$33:$C$776,СВЦЭМ!$A$33:$A$776,$A42,СВЦЭМ!$B$33:$B$776,B$11)+'СЕТ СН'!$F$9+СВЦЭМ!$D$10+'СЕТ СН'!$F$5-'СЕТ СН'!$F$17</f>
        <v>3367.67478751</v>
      </c>
      <c r="C42" s="36">
        <f>SUMIFS(СВЦЭМ!$C$33:$C$776,СВЦЭМ!$A$33:$A$776,$A42,СВЦЭМ!$B$33:$B$776,C$11)+'СЕТ СН'!$F$9+СВЦЭМ!$D$10+'СЕТ СН'!$F$5-'СЕТ СН'!$F$17</f>
        <v>3398.68812041</v>
      </c>
      <c r="D42" s="36">
        <f>SUMIFS(СВЦЭМ!$C$33:$C$776,СВЦЭМ!$A$33:$A$776,$A42,СВЦЭМ!$B$33:$B$776,D$11)+'СЕТ СН'!$F$9+СВЦЭМ!$D$10+'СЕТ СН'!$F$5-'СЕТ СН'!$F$17</f>
        <v>3437.77752173</v>
      </c>
      <c r="E42" s="36">
        <f>SUMIFS(СВЦЭМ!$C$33:$C$776,СВЦЭМ!$A$33:$A$776,$A42,СВЦЭМ!$B$33:$B$776,E$11)+'СЕТ СН'!$F$9+СВЦЭМ!$D$10+'СЕТ СН'!$F$5-'СЕТ СН'!$F$17</f>
        <v>3453.5741137800001</v>
      </c>
      <c r="F42" s="36">
        <f>SUMIFS(СВЦЭМ!$C$33:$C$776,СВЦЭМ!$A$33:$A$776,$A42,СВЦЭМ!$B$33:$B$776,F$11)+'СЕТ СН'!$F$9+СВЦЭМ!$D$10+'СЕТ СН'!$F$5-'СЕТ СН'!$F$17</f>
        <v>3444.9123544700001</v>
      </c>
      <c r="G42" s="36">
        <f>SUMIFS(СВЦЭМ!$C$33:$C$776,СВЦЭМ!$A$33:$A$776,$A42,СВЦЭМ!$B$33:$B$776,G$11)+'СЕТ СН'!$F$9+СВЦЭМ!$D$10+'СЕТ СН'!$F$5-'СЕТ СН'!$F$17</f>
        <v>3434.9532626499999</v>
      </c>
      <c r="H42" s="36">
        <f>SUMIFS(СВЦЭМ!$C$33:$C$776,СВЦЭМ!$A$33:$A$776,$A42,СВЦЭМ!$B$33:$B$776,H$11)+'СЕТ СН'!$F$9+СВЦЭМ!$D$10+'СЕТ СН'!$F$5-'СЕТ СН'!$F$17</f>
        <v>3398.6614284699999</v>
      </c>
      <c r="I42" s="36">
        <f>SUMIFS(СВЦЭМ!$C$33:$C$776,СВЦЭМ!$A$33:$A$776,$A42,СВЦЭМ!$B$33:$B$776,I$11)+'СЕТ СН'!$F$9+СВЦЭМ!$D$10+'СЕТ СН'!$F$5-'СЕТ СН'!$F$17</f>
        <v>3348.948766</v>
      </c>
      <c r="J42" s="36">
        <f>SUMIFS(СВЦЭМ!$C$33:$C$776,СВЦЭМ!$A$33:$A$776,$A42,СВЦЭМ!$B$33:$B$776,J$11)+'СЕТ СН'!$F$9+СВЦЭМ!$D$10+'СЕТ СН'!$F$5-'СЕТ СН'!$F$17</f>
        <v>3309.7873895800003</v>
      </c>
      <c r="K42" s="36">
        <f>SUMIFS(СВЦЭМ!$C$33:$C$776,СВЦЭМ!$A$33:$A$776,$A42,СВЦЭМ!$B$33:$B$776,K$11)+'СЕТ СН'!$F$9+СВЦЭМ!$D$10+'СЕТ СН'!$F$5-'СЕТ СН'!$F$17</f>
        <v>3297.9570957400001</v>
      </c>
      <c r="L42" s="36">
        <f>SUMIFS(СВЦЭМ!$C$33:$C$776,СВЦЭМ!$A$33:$A$776,$A42,СВЦЭМ!$B$33:$B$776,L$11)+'СЕТ СН'!$F$9+СВЦЭМ!$D$10+'СЕТ СН'!$F$5-'СЕТ СН'!$F$17</f>
        <v>3290.4224274799999</v>
      </c>
      <c r="M42" s="36">
        <f>SUMIFS(СВЦЭМ!$C$33:$C$776,СВЦЭМ!$A$33:$A$776,$A42,СВЦЭМ!$B$33:$B$776,M$11)+'СЕТ СН'!$F$9+СВЦЭМ!$D$10+'СЕТ СН'!$F$5-'СЕТ СН'!$F$17</f>
        <v>3288.0437657900002</v>
      </c>
      <c r="N42" s="36">
        <f>SUMIFS(СВЦЭМ!$C$33:$C$776,СВЦЭМ!$A$33:$A$776,$A42,СВЦЭМ!$B$33:$B$776,N$11)+'СЕТ СН'!$F$9+СВЦЭМ!$D$10+'СЕТ СН'!$F$5-'СЕТ СН'!$F$17</f>
        <v>3298.7186294799999</v>
      </c>
      <c r="O42" s="36">
        <f>SUMIFS(СВЦЭМ!$C$33:$C$776,СВЦЭМ!$A$33:$A$776,$A42,СВЦЭМ!$B$33:$B$776,O$11)+'СЕТ СН'!$F$9+СВЦЭМ!$D$10+'СЕТ СН'!$F$5-'СЕТ СН'!$F$17</f>
        <v>3310.5474662500001</v>
      </c>
      <c r="P42" s="36">
        <f>SUMIFS(СВЦЭМ!$C$33:$C$776,СВЦЭМ!$A$33:$A$776,$A42,СВЦЭМ!$B$33:$B$776,P$11)+'СЕТ СН'!$F$9+СВЦЭМ!$D$10+'СЕТ СН'!$F$5-'СЕТ СН'!$F$17</f>
        <v>3320.8309529100002</v>
      </c>
      <c r="Q42" s="36">
        <f>SUMIFS(СВЦЭМ!$C$33:$C$776,СВЦЭМ!$A$33:$A$776,$A42,СВЦЭМ!$B$33:$B$776,Q$11)+'СЕТ СН'!$F$9+СВЦЭМ!$D$10+'СЕТ СН'!$F$5-'СЕТ СН'!$F$17</f>
        <v>3323.18532461</v>
      </c>
      <c r="R42" s="36">
        <f>SUMIFS(СВЦЭМ!$C$33:$C$776,СВЦЭМ!$A$33:$A$776,$A42,СВЦЭМ!$B$33:$B$776,R$11)+'СЕТ СН'!$F$9+СВЦЭМ!$D$10+'СЕТ СН'!$F$5-'СЕТ СН'!$F$17</f>
        <v>3308.3424470999998</v>
      </c>
      <c r="S42" s="36">
        <f>SUMIFS(СВЦЭМ!$C$33:$C$776,СВЦЭМ!$A$33:$A$776,$A42,СВЦЭМ!$B$33:$B$776,S$11)+'СЕТ СН'!$F$9+СВЦЭМ!$D$10+'СЕТ СН'!$F$5-'СЕТ СН'!$F$17</f>
        <v>3315.3328681100002</v>
      </c>
      <c r="T42" s="36">
        <f>SUMIFS(СВЦЭМ!$C$33:$C$776,СВЦЭМ!$A$33:$A$776,$A42,СВЦЭМ!$B$33:$B$776,T$11)+'СЕТ СН'!$F$9+СВЦЭМ!$D$10+'СЕТ СН'!$F$5-'СЕТ СН'!$F$17</f>
        <v>3289.8701328400002</v>
      </c>
      <c r="U42" s="36">
        <f>SUMIFS(СВЦЭМ!$C$33:$C$776,СВЦЭМ!$A$33:$A$776,$A42,СВЦЭМ!$B$33:$B$776,U$11)+'СЕТ СН'!$F$9+СВЦЭМ!$D$10+'СЕТ СН'!$F$5-'СЕТ СН'!$F$17</f>
        <v>3266.4273770099999</v>
      </c>
      <c r="V42" s="36">
        <f>SUMIFS(СВЦЭМ!$C$33:$C$776,СВЦЭМ!$A$33:$A$776,$A42,СВЦЭМ!$B$33:$B$776,V$11)+'СЕТ СН'!$F$9+СВЦЭМ!$D$10+'СЕТ СН'!$F$5-'СЕТ СН'!$F$17</f>
        <v>3264.67605667</v>
      </c>
      <c r="W42" s="36">
        <f>SUMIFS(СВЦЭМ!$C$33:$C$776,СВЦЭМ!$A$33:$A$776,$A42,СВЦЭМ!$B$33:$B$776,W$11)+'СЕТ СН'!$F$9+СВЦЭМ!$D$10+'СЕТ СН'!$F$5-'СЕТ СН'!$F$17</f>
        <v>3282.36829635</v>
      </c>
      <c r="X42" s="36">
        <f>SUMIFS(СВЦЭМ!$C$33:$C$776,СВЦЭМ!$A$33:$A$776,$A42,СВЦЭМ!$B$33:$B$776,X$11)+'СЕТ СН'!$F$9+СВЦЭМ!$D$10+'СЕТ СН'!$F$5-'СЕТ СН'!$F$17</f>
        <v>3276.5817121099999</v>
      </c>
      <c r="Y42" s="36">
        <f>SUMIFS(СВЦЭМ!$C$33:$C$776,СВЦЭМ!$A$33:$A$776,$A42,СВЦЭМ!$B$33:$B$776,Y$11)+'СЕТ СН'!$F$9+СВЦЭМ!$D$10+'СЕТ СН'!$F$5-'СЕТ СН'!$F$17</f>
        <v>3292.1216228200001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1"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5" ht="12.75" customHeight="1" x14ac:dyDescent="0.2">
      <c r="A46" s="122"/>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5" ht="12.75" customHeight="1" x14ac:dyDescent="0.2">
      <c r="A47" s="12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01.03.2020</v>
      </c>
      <c r="B48" s="36">
        <f>SUMIFS(СВЦЭМ!$C$33:$C$776,СВЦЭМ!$A$33:$A$776,$A48,СВЦЭМ!$B$33:$B$776,B$47)+'СЕТ СН'!$G$9+СВЦЭМ!$D$10+'СЕТ СН'!$G$5-'СЕТ СН'!$G$17</f>
        <v>3400.4011218200003</v>
      </c>
      <c r="C48" s="36">
        <f>SUMIFS(СВЦЭМ!$C$33:$C$776,СВЦЭМ!$A$33:$A$776,$A48,СВЦЭМ!$B$33:$B$776,C$47)+'СЕТ СН'!$G$9+СВЦЭМ!$D$10+'СЕТ СН'!$G$5-'СЕТ СН'!$G$17</f>
        <v>3429.54217303</v>
      </c>
      <c r="D48" s="36">
        <f>SUMIFS(СВЦЭМ!$C$33:$C$776,СВЦЭМ!$A$33:$A$776,$A48,СВЦЭМ!$B$33:$B$776,D$47)+'СЕТ СН'!$G$9+СВЦЭМ!$D$10+'СЕТ СН'!$G$5-'СЕТ СН'!$G$17</f>
        <v>3438.2659157200001</v>
      </c>
      <c r="E48" s="36">
        <f>SUMIFS(СВЦЭМ!$C$33:$C$776,СВЦЭМ!$A$33:$A$776,$A48,СВЦЭМ!$B$33:$B$776,E$47)+'СЕТ СН'!$G$9+СВЦЭМ!$D$10+'СЕТ СН'!$G$5-'СЕТ СН'!$G$17</f>
        <v>3446.9092062099999</v>
      </c>
      <c r="F48" s="36">
        <f>SUMIFS(СВЦЭМ!$C$33:$C$776,СВЦЭМ!$A$33:$A$776,$A48,СВЦЭМ!$B$33:$B$776,F$47)+'СЕТ СН'!$G$9+СВЦЭМ!$D$10+'СЕТ СН'!$G$5-'СЕТ СН'!$G$17</f>
        <v>3442.8734896000001</v>
      </c>
      <c r="G48" s="36">
        <f>SUMIFS(СВЦЭМ!$C$33:$C$776,СВЦЭМ!$A$33:$A$776,$A48,СВЦЭМ!$B$33:$B$776,G$47)+'СЕТ СН'!$G$9+СВЦЭМ!$D$10+'СЕТ СН'!$G$5-'СЕТ СН'!$G$17</f>
        <v>3441.96000293</v>
      </c>
      <c r="H48" s="36">
        <f>SUMIFS(СВЦЭМ!$C$33:$C$776,СВЦЭМ!$A$33:$A$776,$A48,СВЦЭМ!$B$33:$B$776,H$47)+'СЕТ СН'!$G$9+СВЦЭМ!$D$10+'СЕТ СН'!$G$5-'СЕТ СН'!$G$17</f>
        <v>3431.94569348</v>
      </c>
      <c r="I48" s="36">
        <f>SUMIFS(СВЦЭМ!$C$33:$C$776,СВЦЭМ!$A$33:$A$776,$A48,СВЦЭМ!$B$33:$B$776,I$47)+'СЕТ СН'!$G$9+СВЦЭМ!$D$10+'СЕТ СН'!$G$5-'СЕТ СН'!$G$17</f>
        <v>3399.91704054</v>
      </c>
      <c r="J48" s="36">
        <f>SUMIFS(СВЦЭМ!$C$33:$C$776,СВЦЭМ!$A$33:$A$776,$A48,СВЦЭМ!$B$33:$B$776,J$47)+'СЕТ СН'!$G$9+СВЦЭМ!$D$10+'СЕТ СН'!$G$5-'СЕТ СН'!$G$17</f>
        <v>3342.0374394199998</v>
      </c>
      <c r="K48" s="36">
        <f>SUMIFS(СВЦЭМ!$C$33:$C$776,СВЦЭМ!$A$33:$A$776,$A48,СВЦЭМ!$B$33:$B$776,K$47)+'СЕТ СН'!$G$9+СВЦЭМ!$D$10+'СЕТ СН'!$G$5-'СЕТ СН'!$G$17</f>
        <v>3326.68453903</v>
      </c>
      <c r="L48" s="36">
        <f>SUMIFS(СВЦЭМ!$C$33:$C$776,СВЦЭМ!$A$33:$A$776,$A48,СВЦЭМ!$B$33:$B$776,L$47)+'СЕТ СН'!$G$9+СВЦЭМ!$D$10+'СЕТ СН'!$G$5-'СЕТ СН'!$G$17</f>
        <v>3312.7222277599999</v>
      </c>
      <c r="M48" s="36">
        <f>SUMIFS(СВЦЭМ!$C$33:$C$776,СВЦЭМ!$A$33:$A$776,$A48,СВЦЭМ!$B$33:$B$776,M$47)+'СЕТ СН'!$G$9+СВЦЭМ!$D$10+'СЕТ СН'!$G$5-'СЕТ СН'!$G$17</f>
        <v>3315.0379606900001</v>
      </c>
      <c r="N48" s="36">
        <f>SUMIFS(СВЦЭМ!$C$33:$C$776,СВЦЭМ!$A$33:$A$776,$A48,СВЦЭМ!$B$33:$B$776,N$47)+'СЕТ СН'!$G$9+СВЦЭМ!$D$10+'СЕТ СН'!$G$5-'СЕТ СН'!$G$17</f>
        <v>3324.1107554</v>
      </c>
      <c r="O48" s="36">
        <f>SUMIFS(СВЦЭМ!$C$33:$C$776,СВЦЭМ!$A$33:$A$776,$A48,СВЦЭМ!$B$33:$B$776,O$47)+'СЕТ СН'!$G$9+СВЦЭМ!$D$10+'СЕТ СН'!$G$5-'СЕТ СН'!$G$17</f>
        <v>3338.6150937100001</v>
      </c>
      <c r="P48" s="36">
        <f>SUMIFS(СВЦЭМ!$C$33:$C$776,СВЦЭМ!$A$33:$A$776,$A48,СВЦЭМ!$B$33:$B$776,P$47)+'СЕТ СН'!$G$9+СВЦЭМ!$D$10+'СЕТ СН'!$G$5-'СЕТ СН'!$G$17</f>
        <v>3349.8017881300002</v>
      </c>
      <c r="Q48" s="36">
        <f>SUMIFS(СВЦЭМ!$C$33:$C$776,СВЦЭМ!$A$33:$A$776,$A48,СВЦЭМ!$B$33:$B$776,Q$47)+'СЕТ СН'!$G$9+СВЦЭМ!$D$10+'СЕТ СН'!$G$5-'СЕТ СН'!$G$17</f>
        <v>3359.8009233399998</v>
      </c>
      <c r="R48" s="36">
        <f>SUMIFS(СВЦЭМ!$C$33:$C$776,СВЦЭМ!$A$33:$A$776,$A48,СВЦЭМ!$B$33:$B$776,R$47)+'СЕТ СН'!$G$9+СВЦЭМ!$D$10+'СЕТ СН'!$G$5-'СЕТ СН'!$G$17</f>
        <v>3354.5857437200002</v>
      </c>
      <c r="S48" s="36">
        <f>SUMIFS(СВЦЭМ!$C$33:$C$776,СВЦЭМ!$A$33:$A$776,$A48,СВЦЭМ!$B$33:$B$776,S$47)+'СЕТ СН'!$G$9+СВЦЭМ!$D$10+'СЕТ СН'!$G$5-'СЕТ СН'!$G$17</f>
        <v>3353.18098405</v>
      </c>
      <c r="T48" s="36">
        <f>SUMIFS(СВЦЭМ!$C$33:$C$776,СВЦЭМ!$A$33:$A$776,$A48,СВЦЭМ!$B$33:$B$776,T$47)+'СЕТ СН'!$G$9+СВЦЭМ!$D$10+'СЕТ СН'!$G$5-'СЕТ СН'!$G$17</f>
        <v>3339.2252226300002</v>
      </c>
      <c r="U48" s="36">
        <f>SUMIFS(СВЦЭМ!$C$33:$C$776,СВЦЭМ!$A$33:$A$776,$A48,СВЦЭМ!$B$33:$B$776,U$47)+'СЕТ СН'!$G$9+СВЦЭМ!$D$10+'СЕТ СН'!$G$5-'СЕТ СН'!$G$17</f>
        <v>3327.8396177100003</v>
      </c>
      <c r="V48" s="36">
        <f>SUMIFS(СВЦЭМ!$C$33:$C$776,СВЦЭМ!$A$33:$A$776,$A48,СВЦЭМ!$B$33:$B$776,V$47)+'СЕТ СН'!$G$9+СВЦЭМ!$D$10+'СЕТ СН'!$G$5-'СЕТ СН'!$G$17</f>
        <v>3321.2070932400002</v>
      </c>
      <c r="W48" s="36">
        <f>SUMIFS(СВЦЭМ!$C$33:$C$776,СВЦЭМ!$A$33:$A$776,$A48,СВЦЭМ!$B$33:$B$776,W$47)+'СЕТ СН'!$G$9+СВЦЭМ!$D$10+'СЕТ СН'!$G$5-'СЕТ СН'!$G$17</f>
        <v>3325.9606877900001</v>
      </c>
      <c r="X48" s="36">
        <f>SUMIFS(СВЦЭМ!$C$33:$C$776,СВЦЭМ!$A$33:$A$776,$A48,СВЦЭМ!$B$33:$B$776,X$47)+'СЕТ СН'!$G$9+СВЦЭМ!$D$10+'СЕТ СН'!$G$5-'СЕТ СН'!$G$17</f>
        <v>3337.7330940100001</v>
      </c>
      <c r="Y48" s="36">
        <f>SUMIFS(СВЦЭМ!$C$33:$C$776,СВЦЭМ!$A$33:$A$776,$A48,СВЦЭМ!$B$33:$B$776,Y$47)+'СЕТ СН'!$G$9+СВЦЭМ!$D$10+'СЕТ СН'!$G$5-'СЕТ СН'!$G$17</f>
        <v>3371.8113314399998</v>
      </c>
    </row>
    <row r="49" spans="1:25" ht="15.75" x14ac:dyDescent="0.2">
      <c r="A49" s="35">
        <f>A48+1</f>
        <v>43892</v>
      </c>
      <c r="B49" s="36">
        <f>SUMIFS(СВЦЭМ!$C$33:$C$776,СВЦЭМ!$A$33:$A$776,$A49,СВЦЭМ!$B$33:$B$776,B$47)+'СЕТ СН'!$G$9+СВЦЭМ!$D$10+'СЕТ СН'!$G$5-'СЕТ СН'!$G$17</f>
        <v>3345.3539154800001</v>
      </c>
      <c r="C49" s="36">
        <f>SUMIFS(СВЦЭМ!$C$33:$C$776,СВЦЭМ!$A$33:$A$776,$A49,СВЦЭМ!$B$33:$B$776,C$47)+'СЕТ СН'!$G$9+СВЦЭМ!$D$10+'СЕТ СН'!$G$5-'СЕТ СН'!$G$17</f>
        <v>3347.9830258100001</v>
      </c>
      <c r="D49" s="36">
        <f>SUMIFS(СВЦЭМ!$C$33:$C$776,СВЦЭМ!$A$33:$A$776,$A49,СВЦЭМ!$B$33:$B$776,D$47)+'СЕТ СН'!$G$9+СВЦЭМ!$D$10+'СЕТ СН'!$G$5-'СЕТ СН'!$G$17</f>
        <v>3353.8009435200001</v>
      </c>
      <c r="E49" s="36">
        <f>SUMIFS(СВЦЭМ!$C$33:$C$776,СВЦЭМ!$A$33:$A$776,$A49,СВЦЭМ!$B$33:$B$776,E$47)+'СЕТ СН'!$G$9+СВЦЭМ!$D$10+'СЕТ СН'!$G$5-'СЕТ СН'!$G$17</f>
        <v>3359.62223279</v>
      </c>
      <c r="F49" s="36">
        <f>SUMIFS(СВЦЭМ!$C$33:$C$776,СВЦЭМ!$A$33:$A$776,$A49,СВЦЭМ!$B$33:$B$776,F$47)+'СЕТ СН'!$G$9+СВЦЭМ!$D$10+'СЕТ СН'!$G$5-'СЕТ СН'!$G$17</f>
        <v>3358.6668816900001</v>
      </c>
      <c r="G49" s="36">
        <f>SUMIFS(СВЦЭМ!$C$33:$C$776,СВЦЭМ!$A$33:$A$776,$A49,СВЦЭМ!$B$33:$B$776,G$47)+'СЕТ СН'!$G$9+СВЦЭМ!$D$10+'СЕТ СН'!$G$5-'СЕТ СН'!$G$17</f>
        <v>3372.0695362199999</v>
      </c>
      <c r="H49" s="36">
        <f>SUMIFS(СВЦЭМ!$C$33:$C$776,СВЦЭМ!$A$33:$A$776,$A49,СВЦЭМ!$B$33:$B$776,H$47)+'СЕТ СН'!$G$9+СВЦЭМ!$D$10+'СЕТ СН'!$G$5-'СЕТ СН'!$G$17</f>
        <v>3420.5785069000003</v>
      </c>
      <c r="I49" s="36">
        <f>SUMIFS(СВЦЭМ!$C$33:$C$776,СВЦЭМ!$A$33:$A$776,$A49,СВЦЭМ!$B$33:$B$776,I$47)+'СЕТ СН'!$G$9+СВЦЭМ!$D$10+'СЕТ СН'!$G$5-'СЕТ СН'!$G$17</f>
        <v>3395.4264043799999</v>
      </c>
      <c r="J49" s="36">
        <f>SUMIFS(СВЦЭМ!$C$33:$C$776,СВЦЭМ!$A$33:$A$776,$A49,СВЦЭМ!$B$33:$B$776,J$47)+'СЕТ СН'!$G$9+СВЦЭМ!$D$10+'СЕТ СН'!$G$5-'СЕТ СН'!$G$17</f>
        <v>3353.2303998000002</v>
      </c>
      <c r="K49" s="36">
        <f>SUMIFS(СВЦЭМ!$C$33:$C$776,СВЦЭМ!$A$33:$A$776,$A49,СВЦЭМ!$B$33:$B$776,K$47)+'СЕТ СН'!$G$9+СВЦЭМ!$D$10+'СЕТ СН'!$G$5-'СЕТ СН'!$G$17</f>
        <v>3339.7804872699999</v>
      </c>
      <c r="L49" s="36">
        <f>SUMIFS(СВЦЭМ!$C$33:$C$776,СВЦЭМ!$A$33:$A$776,$A49,СВЦЭМ!$B$33:$B$776,L$47)+'СЕТ СН'!$G$9+СВЦЭМ!$D$10+'СЕТ СН'!$G$5-'СЕТ СН'!$G$17</f>
        <v>3342.6415513900001</v>
      </c>
      <c r="M49" s="36">
        <f>SUMIFS(СВЦЭМ!$C$33:$C$776,СВЦЭМ!$A$33:$A$776,$A49,СВЦЭМ!$B$33:$B$776,M$47)+'СЕТ СН'!$G$9+СВЦЭМ!$D$10+'СЕТ СН'!$G$5-'СЕТ СН'!$G$17</f>
        <v>3357.61719945</v>
      </c>
      <c r="N49" s="36">
        <f>SUMIFS(СВЦЭМ!$C$33:$C$776,СВЦЭМ!$A$33:$A$776,$A49,СВЦЭМ!$B$33:$B$776,N$47)+'СЕТ СН'!$G$9+СВЦЭМ!$D$10+'СЕТ СН'!$G$5-'СЕТ СН'!$G$17</f>
        <v>3371.6406810399999</v>
      </c>
      <c r="O49" s="36">
        <f>SUMIFS(СВЦЭМ!$C$33:$C$776,СВЦЭМ!$A$33:$A$776,$A49,СВЦЭМ!$B$33:$B$776,O$47)+'СЕТ СН'!$G$9+СВЦЭМ!$D$10+'СЕТ СН'!$G$5-'СЕТ СН'!$G$17</f>
        <v>3388.2987458799998</v>
      </c>
      <c r="P49" s="36">
        <f>SUMIFS(СВЦЭМ!$C$33:$C$776,СВЦЭМ!$A$33:$A$776,$A49,СВЦЭМ!$B$33:$B$776,P$47)+'СЕТ СН'!$G$9+СВЦЭМ!$D$10+'СЕТ СН'!$G$5-'СЕТ СН'!$G$17</f>
        <v>3393.8124565100002</v>
      </c>
      <c r="Q49" s="36">
        <f>SUMIFS(СВЦЭМ!$C$33:$C$776,СВЦЭМ!$A$33:$A$776,$A49,СВЦЭМ!$B$33:$B$776,Q$47)+'СЕТ СН'!$G$9+СВЦЭМ!$D$10+'СЕТ СН'!$G$5-'СЕТ СН'!$G$17</f>
        <v>3405.9595562899999</v>
      </c>
      <c r="R49" s="36">
        <f>SUMIFS(СВЦЭМ!$C$33:$C$776,СВЦЭМ!$A$33:$A$776,$A49,СВЦЭМ!$B$33:$B$776,R$47)+'СЕТ СН'!$G$9+СВЦЭМ!$D$10+'СЕТ СН'!$G$5-'СЕТ СН'!$G$17</f>
        <v>3402.80300734</v>
      </c>
      <c r="S49" s="36">
        <f>SUMIFS(СВЦЭМ!$C$33:$C$776,СВЦЭМ!$A$33:$A$776,$A49,СВЦЭМ!$B$33:$B$776,S$47)+'СЕТ СН'!$G$9+СВЦЭМ!$D$10+'СЕТ СН'!$G$5-'СЕТ СН'!$G$17</f>
        <v>3399.0883327000001</v>
      </c>
      <c r="T49" s="36">
        <f>SUMIFS(СВЦЭМ!$C$33:$C$776,СВЦЭМ!$A$33:$A$776,$A49,СВЦЭМ!$B$33:$B$776,T$47)+'СЕТ СН'!$G$9+СВЦЭМ!$D$10+'СЕТ СН'!$G$5-'СЕТ СН'!$G$17</f>
        <v>3380.0007863199999</v>
      </c>
      <c r="U49" s="36">
        <f>SUMIFS(СВЦЭМ!$C$33:$C$776,СВЦЭМ!$A$33:$A$776,$A49,СВЦЭМ!$B$33:$B$776,U$47)+'СЕТ СН'!$G$9+СВЦЭМ!$D$10+'СЕТ СН'!$G$5-'СЕТ СН'!$G$17</f>
        <v>3357.6757495000002</v>
      </c>
      <c r="V49" s="36">
        <f>SUMIFS(СВЦЭМ!$C$33:$C$776,СВЦЭМ!$A$33:$A$776,$A49,СВЦЭМ!$B$33:$B$776,V$47)+'СЕТ СН'!$G$9+СВЦЭМ!$D$10+'СЕТ СН'!$G$5-'СЕТ СН'!$G$17</f>
        <v>3361.9103569399999</v>
      </c>
      <c r="W49" s="36">
        <f>SUMIFS(СВЦЭМ!$C$33:$C$776,СВЦЭМ!$A$33:$A$776,$A49,СВЦЭМ!$B$33:$B$776,W$47)+'СЕТ СН'!$G$9+СВЦЭМ!$D$10+'СЕТ СН'!$G$5-'СЕТ СН'!$G$17</f>
        <v>3373.7642589100001</v>
      </c>
      <c r="X49" s="36">
        <f>SUMIFS(СВЦЭМ!$C$33:$C$776,СВЦЭМ!$A$33:$A$776,$A49,СВЦЭМ!$B$33:$B$776,X$47)+'СЕТ СН'!$G$9+СВЦЭМ!$D$10+'СЕТ СН'!$G$5-'СЕТ СН'!$G$17</f>
        <v>3389.08777306</v>
      </c>
      <c r="Y49" s="36">
        <f>SUMIFS(СВЦЭМ!$C$33:$C$776,СВЦЭМ!$A$33:$A$776,$A49,СВЦЭМ!$B$33:$B$776,Y$47)+'СЕТ СН'!$G$9+СВЦЭМ!$D$10+'СЕТ СН'!$G$5-'СЕТ СН'!$G$17</f>
        <v>3417.4168592300002</v>
      </c>
    </row>
    <row r="50" spans="1:25" ht="15.75" x14ac:dyDescent="0.2">
      <c r="A50" s="35">
        <f t="shared" ref="A50:A78" si="1">A49+1</f>
        <v>43893</v>
      </c>
      <c r="B50" s="36">
        <f>SUMIFS(СВЦЭМ!$C$33:$C$776,СВЦЭМ!$A$33:$A$776,$A50,СВЦЭМ!$B$33:$B$776,B$47)+'СЕТ СН'!$G$9+СВЦЭМ!$D$10+'СЕТ СН'!$G$5-'СЕТ СН'!$G$17</f>
        <v>3458.9996721400003</v>
      </c>
      <c r="C50" s="36">
        <f>SUMIFS(СВЦЭМ!$C$33:$C$776,СВЦЭМ!$A$33:$A$776,$A50,СВЦЭМ!$B$33:$B$776,C$47)+'СЕТ СН'!$G$9+СВЦЭМ!$D$10+'СЕТ СН'!$G$5-'СЕТ СН'!$G$17</f>
        <v>3481.4781737500002</v>
      </c>
      <c r="D50" s="36">
        <f>SUMIFS(СВЦЭМ!$C$33:$C$776,СВЦЭМ!$A$33:$A$776,$A50,СВЦЭМ!$B$33:$B$776,D$47)+'СЕТ СН'!$G$9+СВЦЭМ!$D$10+'СЕТ СН'!$G$5-'СЕТ СН'!$G$17</f>
        <v>3475.9826207999999</v>
      </c>
      <c r="E50" s="36">
        <f>SUMIFS(СВЦЭМ!$C$33:$C$776,СВЦЭМ!$A$33:$A$776,$A50,СВЦЭМ!$B$33:$B$776,E$47)+'СЕТ СН'!$G$9+СВЦЭМ!$D$10+'СЕТ СН'!$G$5-'СЕТ СН'!$G$17</f>
        <v>3480.10538206</v>
      </c>
      <c r="F50" s="36">
        <f>SUMIFS(СВЦЭМ!$C$33:$C$776,СВЦЭМ!$A$33:$A$776,$A50,СВЦЭМ!$B$33:$B$776,F$47)+'СЕТ СН'!$G$9+СВЦЭМ!$D$10+'СЕТ СН'!$G$5-'СЕТ СН'!$G$17</f>
        <v>3470.5010684600002</v>
      </c>
      <c r="G50" s="36">
        <f>SUMIFS(СВЦЭМ!$C$33:$C$776,СВЦЭМ!$A$33:$A$776,$A50,СВЦЭМ!$B$33:$B$776,G$47)+'СЕТ СН'!$G$9+СВЦЭМ!$D$10+'СЕТ СН'!$G$5-'СЕТ СН'!$G$17</f>
        <v>3478.2107987200002</v>
      </c>
      <c r="H50" s="36">
        <f>SUMIFS(СВЦЭМ!$C$33:$C$776,СВЦЭМ!$A$33:$A$776,$A50,СВЦЭМ!$B$33:$B$776,H$47)+'СЕТ СН'!$G$9+СВЦЭМ!$D$10+'СЕТ СН'!$G$5-'СЕТ СН'!$G$17</f>
        <v>3456.6196701600002</v>
      </c>
      <c r="I50" s="36">
        <f>SUMIFS(СВЦЭМ!$C$33:$C$776,СВЦЭМ!$A$33:$A$776,$A50,СВЦЭМ!$B$33:$B$776,I$47)+'СЕТ СН'!$G$9+СВЦЭМ!$D$10+'СЕТ СН'!$G$5-'СЕТ СН'!$G$17</f>
        <v>3369.4261369599999</v>
      </c>
      <c r="J50" s="36">
        <f>SUMIFS(СВЦЭМ!$C$33:$C$776,СВЦЭМ!$A$33:$A$776,$A50,СВЦЭМ!$B$33:$B$776,J$47)+'СЕТ СН'!$G$9+СВЦЭМ!$D$10+'СЕТ СН'!$G$5-'СЕТ СН'!$G$17</f>
        <v>3300.1430577599999</v>
      </c>
      <c r="K50" s="36">
        <f>SUMIFS(СВЦЭМ!$C$33:$C$776,СВЦЭМ!$A$33:$A$776,$A50,СВЦЭМ!$B$33:$B$776,K$47)+'СЕТ СН'!$G$9+СВЦЭМ!$D$10+'СЕТ СН'!$G$5-'СЕТ СН'!$G$17</f>
        <v>3297.32357748</v>
      </c>
      <c r="L50" s="36">
        <f>SUMIFS(СВЦЭМ!$C$33:$C$776,СВЦЭМ!$A$33:$A$776,$A50,СВЦЭМ!$B$33:$B$776,L$47)+'СЕТ СН'!$G$9+СВЦЭМ!$D$10+'СЕТ СН'!$G$5-'СЕТ СН'!$G$17</f>
        <v>3301.19093367</v>
      </c>
      <c r="M50" s="36">
        <f>SUMIFS(СВЦЭМ!$C$33:$C$776,СВЦЭМ!$A$33:$A$776,$A50,СВЦЭМ!$B$33:$B$776,M$47)+'СЕТ СН'!$G$9+СВЦЭМ!$D$10+'СЕТ СН'!$G$5-'СЕТ СН'!$G$17</f>
        <v>3306.55231503</v>
      </c>
      <c r="N50" s="36">
        <f>SUMIFS(СВЦЭМ!$C$33:$C$776,СВЦЭМ!$A$33:$A$776,$A50,СВЦЭМ!$B$33:$B$776,N$47)+'СЕТ СН'!$G$9+СВЦЭМ!$D$10+'СЕТ СН'!$G$5-'СЕТ СН'!$G$17</f>
        <v>3321.3553596100001</v>
      </c>
      <c r="O50" s="36">
        <f>SUMIFS(СВЦЭМ!$C$33:$C$776,СВЦЭМ!$A$33:$A$776,$A50,СВЦЭМ!$B$33:$B$776,O$47)+'СЕТ СН'!$G$9+СВЦЭМ!$D$10+'СЕТ СН'!$G$5-'СЕТ СН'!$G$17</f>
        <v>3337.7485667599999</v>
      </c>
      <c r="P50" s="36">
        <f>SUMIFS(СВЦЭМ!$C$33:$C$776,СВЦЭМ!$A$33:$A$776,$A50,СВЦЭМ!$B$33:$B$776,P$47)+'СЕТ СН'!$G$9+СВЦЭМ!$D$10+'СЕТ СН'!$G$5-'СЕТ СН'!$G$17</f>
        <v>3346.9470482199999</v>
      </c>
      <c r="Q50" s="36">
        <f>SUMIFS(СВЦЭМ!$C$33:$C$776,СВЦЭМ!$A$33:$A$776,$A50,СВЦЭМ!$B$33:$B$776,Q$47)+'СЕТ СН'!$G$9+СВЦЭМ!$D$10+'СЕТ СН'!$G$5-'СЕТ СН'!$G$17</f>
        <v>3351.2520333800003</v>
      </c>
      <c r="R50" s="36">
        <f>SUMIFS(СВЦЭМ!$C$33:$C$776,СВЦЭМ!$A$33:$A$776,$A50,СВЦЭМ!$B$33:$B$776,R$47)+'СЕТ СН'!$G$9+СВЦЭМ!$D$10+'СЕТ СН'!$G$5-'СЕТ СН'!$G$17</f>
        <v>3342.33921981</v>
      </c>
      <c r="S50" s="36">
        <f>SUMIFS(СВЦЭМ!$C$33:$C$776,СВЦЭМ!$A$33:$A$776,$A50,СВЦЭМ!$B$33:$B$776,S$47)+'СЕТ СН'!$G$9+СВЦЭМ!$D$10+'СЕТ СН'!$G$5-'СЕТ СН'!$G$17</f>
        <v>3330.3640262600002</v>
      </c>
      <c r="T50" s="36">
        <f>SUMIFS(СВЦЭМ!$C$33:$C$776,СВЦЭМ!$A$33:$A$776,$A50,СВЦЭМ!$B$33:$B$776,T$47)+'СЕТ СН'!$G$9+СВЦЭМ!$D$10+'СЕТ СН'!$G$5-'СЕТ СН'!$G$17</f>
        <v>3315.4438890700003</v>
      </c>
      <c r="U50" s="36">
        <f>SUMIFS(СВЦЭМ!$C$33:$C$776,СВЦЭМ!$A$33:$A$776,$A50,СВЦЭМ!$B$33:$B$776,U$47)+'СЕТ СН'!$G$9+СВЦЭМ!$D$10+'СЕТ СН'!$G$5-'СЕТ СН'!$G$17</f>
        <v>3340.7130105699998</v>
      </c>
      <c r="V50" s="36">
        <f>SUMIFS(СВЦЭМ!$C$33:$C$776,СВЦЭМ!$A$33:$A$776,$A50,СВЦЭМ!$B$33:$B$776,V$47)+'СЕТ СН'!$G$9+СВЦЭМ!$D$10+'СЕТ СН'!$G$5-'СЕТ СН'!$G$17</f>
        <v>3347.2888388400002</v>
      </c>
      <c r="W50" s="36">
        <f>SUMIFS(СВЦЭМ!$C$33:$C$776,СВЦЭМ!$A$33:$A$776,$A50,СВЦЭМ!$B$33:$B$776,W$47)+'СЕТ СН'!$G$9+СВЦЭМ!$D$10+'СЕТ СН'!$G$5-'СЕТ СН'!$G$17</f>
        <v>3329.4694840000002</v>
      </c>
      <c r="X50" s="36">
        <f>SUMIFS(СВЦЭМ!$C$33:$C$776,СВЦЭМ!$A$33:$A$776,$A50,СВЦЭМ!$B$33:$B$776,X$47)+'СЕТ СН'!$G$9+СВЦЭМ!$D$10+'СЕТ СН'!$G$5-'СЕТ СН'!$G$17</f>
        <v>3325.2458449999999</v>
      </c>
      <c r="Y50" s="36">
        <f>SUMIFS(СВЦЭМ!$C$33:$C$776,СВЦЭМ!$A$33:$A$776,$A50,СВЦЭМ!$B$33:$B$776,Y$47)+'СЕТ СН'!$G$9+СВЦЭМ!$D$10+'СЕТ СН'!$G$5-'СЕТ СН'!$G$17</f>
        <v>3372.86169969</v>
      </c>
    </row>
    <row r="51" spans="1:25" ht="15.75" x14ac:dyDescent="0.2">
      <c r="A51" s="35">
        <f t="shared" si="1"/>
        <v>43894</v>
      </c>
      <c r="B51" s="36">
        <f>SUMIFS(СВЦЭМ!$C$33:$C$776,СВЦЭМ!$A$33:$A$776,$A51,СВЦЭМ!$B$33:$B$776,B$47)+'СЕТ СН'!$G$9+СВЦЭМ!$D$10+'СЕТ СН'!$G$5-'СЕТ СН'!$G$17</f>
        <v>3455.64322601</v>
      </c>
      <c r="C51" s="36">
        <f>SUMIFS(СВЦЭМ!$C$33:$C$776,СВЦЭМ!$A$33:$A$776,$A51,СВЦЭМ!$B$33:$B$776,C$47)+'СЕТ СН'!$G$9+СВЦЭМ!$D$10+'СЕТ СН'!$G$5-'СЕТ СН'!$G$17</f>
        <v>3482.0196537100001</v>
      </c>
      <c r="D51" s="36">
        <f>SUMIFS(СВЦЭМ!$C$33:$C$776,СВЦЭМ!$A$33:$A$776,$A51,СВЦЭМ!$B$33:$B$776,D$47)+'СЕТ СН'!$G$9+СВЦЭМ!$D$10+'СЕТ СН'!$G$5-'СЕТ СН'!$G$17</f>
        <v>3494.9009220100002</v>
      </c>
      <c r="E51" s="36">
        <f>SUMIFS(СВЦЭМ!$C$33:$C$776,СВЦЭМ!$A$33:$A$776,$A51,СВЦЭМ!$B$33:$B$776,E$47)+'СЕТ СН'!$G$9+СВЦЭМ!$D$10+'СЕТ СН'!$G$5-'СЕТ СН'!$G$17</f>
        <v>3496.10134204</v>
      </c>
      <c r="F51" s="36">
        <f>SUMIFS(СВЦЭМ!$C$33:$C$776,СВЦЭМ!$A$33:$A$776,$A51,СВЦЭМ!$B$33:$B$776,F$47)+'СЕТ СН'!$G$9+СВЦЭМ!$D$10+'СЕТ СН'!$G$5-'СЕТ СН'!$G$17</f>
        <v>3489.6634567400001</v>
      </c>
      <c r="G51" s="36">
        <f>SUMIFS(СВЦЭМ!$C$33:$C$776,СВЦЭМ!$A$33:$A$776,$A51,СВЦЭМ!$B$33:$B$776,G$47)+'СЕТ СН'!$G$9+СВЦЭМ!$D$10+'СЕТ СН'!$G$5-'СЕТ СН'!$G$17</f>
        <v>3424.5399510100001</v>
      </c>
      <c r="H51" s="36">
        <f>SUMIFS(СВЦЭМ!$C$33:$C$776,СВЦЭМ!$A$33:$A$776,$A51,СВЦЭМ!$B$33:$B$776,H$47)+'СЕТ СН'!$G$9+СВЦЭМ!$D$10+'СЕТ СН'!$G$5-'СЕТ СН'!$G$17</f>
        <v>3381.4316743500003</v>
      </c>
      <c r="I51" s="36">
        <f>SUMIFS(СВЦЭМ!$C$33:$C$776,СВЦЭМ!$A$33:$A$776,$A51,СВЦЭМ!$B$33:$B$776,I$47)+'СЕТ СН'!$G$9+СВЦЭМ!$D$10+'СЕТ СН'!$G$5-'СЕТ СН'!$G$17</f>
        <v>3353.9163087100001</v>
      </c>
      <c r="J51" s="36">
        <f>SUMIFS(СВЦЭМ!$C$33:$C$776,СВЦЭМ!$A$33:$A$776,$A51,СВЦЭМ!$B$33:$B$776,J$47)+'СЕТ СН'!$G$9+СВЦЭМ!$D$10+'СЕТ СН'!$G$5-'СЕТ СН'!$G$17</f>
        <v>3311.1670095600002</v>
      </c>
      <c r="K51" s="36">
        <f>SUMIFS(СВЦЭМ!$C$33:$C$776,СВЦЭМ!$A$33:$A$776,$A51,СВЦЭМ!$B$33:$B$776,K$47)+'СЕТ СН'!$G$9+СВЦЭМ!$D$10+'СЕТ СН'!$G$5-'СЕТ СН'!$G$17</f>
        <v>3318.7187323500002</v>
      </c>
      <c r="L51" s="36">
        <f>SUMIFS(СВЦЭМ!$C$33:$C$776,СВЦЭМ!$A$33:$A$776,$A51,СВЦЭМ!$B$33:$B$776,L$47)+'СЕТ СН'!$G$9+СВЦЭМ!$D$10+'СЕТ СН'!$G$5-'СЕТ СН'!$G$17</f>
        <v>3325.0412190100001</v>
      </c>
      <c r="M51" s="36">
        <f>SUMIFS(СВЦЭМ!$C$33:$C$776,СВЦЭМ!$A$33:$A$776,$A51,СВЦЭМ!$B$33:$B$776,M$47)+'СЕТ СН'!$G$9+СВЦЭМ!$D$10+'СЕТ СН'!$G$5-'СЕТ СН'!$G$17</f>
        <v>3343.00392779</v>
      </c>
      <c r="N51" s="36">
        <f>SUMIFS(СВЦЭМ!$C$33:$C$776,СВЦЭМ!$A$33:$A$776,$A51,СВЦЭМ!$B$33:$B$776,N$47)+'СЕТ СН'!$G$9+СВЦЭМ!$D$10+'СЕТ СН'!$G$5-'СЕТ СН'!$G$17</f>
        <v>3355.3513796400002</v>
      </c>
      <c r="O51" s="36">
        <f>SUMIFS(СВЦЭМ!$C$33:$C$776,СВЦЭМ!$A$33:$A$776,$A51,СВЦЭМ!$B$33:$B$776,O$47)+'СЕТ СН'!$G$9+СВЦЭМ!$D$10+'СЕТ СН'!$G$5-'СЕТ СН'!$G$17</f>
        <v>3371.11631248</v>
      </c>
      <c r="P51" s="36">
        <f>SUMIFS(СВЦЭМ!$C$33:$C$776,СВЦЭМ!$A$33:$A$776,$A51,СВЦЭМ!$B$33:$B$776,P$47)+'СЕТ СН'!$G$9+СВЦЭМ!$D$10+'СЕТ СН'!$G$5-'СЕТ СН'!$G$17</f>
        <v>3383.3683004499999</v>
      </c>
      <c r="Q51" s="36">
        <f>SUMIFS(СВЦЭМ!$C$33:$C$776,СВЦЭМ!$A$33:$A$776,$A51,СВЦЭМ!$B$33:$B$776,Q$47)+'СЕТ СН'!$G$9+СВЦЭМ!$D$10+'СЕТ СН'!$G$5-'СЕТ СН'!$G$17</f>
        <v>3394.7085695599999</v>
      </c>
      <c r="R51" s="36">
        <f>SUMIFS(СВЦЭМ!$C$33:$C$776,СВЦЭМ!$A$33:$A$776,$A51,СВЦЭМ!$B$33:$B$776,R$47)+'СЕТ СН'!$G$9+СВЦЭМ!$D$10+'СЕТ СН'!$G$5-'СЕТ СН'!$G$17</f>
        <v>3385.52900477</v>
      </c>
      <c r="S51" s="36">
        <f>SUMIFS(СВЦЭМ!$C$33:$C$776,СВЦЭМ!$A$33:$A$776,$A51,СВЦЭМ!$B$33:$B$776,S$47)+'СЕТ СН'!$G$9+СВЦЭМ!$D$10+'СЕТ СН'!$G$5-'СЕТ СН'!$G$17</f>
        <v>3366.7916039299998</v>
      </c>
      <c r="T51" s="36">
        <f>SUMIFS(СВЦЭМ!$C$33:$C$776,СВЦЭМ!$A$33:$A$776,$A51,СВЦЭМ!$B$33:$B$776,T$47)+'СЕТ СН'!$G$9+СВЦЭМ!$D$10+'СЕТ СН'!$G$5-'СЕТ СН'!$G$17</f>
        <v>3343.5491487899999</v>
      </c>
      <c r="U51" s="36">
        <f>SUMIFS(СВЦЭМ!$C$33:$C$776,СВЦЭМ!$A$33:$A$776,$A51,СВЦЭМ!$B$33:$B$776,U$47)+'СЕТ СН'!$G$9+СВЦЭМ!$D$10+'СЕТ СН'!$G$5-'СЕТ СН'!$G$17</f>
        <v>3340.4695952400002</v>
      </c>
      <c r="V51" s="36">
        <f>SUMIFS(СВЦЭМ!$C$33:$C$776,СВЦЭМ!$A$33:$A$776,$A51,СВЦЭМ!$B$33:$B$776,V$47)+'СЕТ СН'!$G$9+СВЦЭМ!$D$10+'СЕТ СН'!$G$5-'СЕТ СН'!$G$17</f>
        <v>3337.36146629</v>
      </c>
      <c r="W51" s="36">
        <f>SUMIFS(СВЦЭМ!$C$33:$C$776,СВЦЭМ!$A$33:$A$776,$A51,СВЦЭМ!$B$33:$B$776,W$47)+'СЕТ СН'!$G$9+СВЦЭМ!$D$10+'СЕТ СН'!$G$5-'СЕТ СН'!$G$17</f>
        <v>3341.8977170400003</v>
      </c>
      <c r="X51" s="36">
        <f>SUMIFS(СВЦЭМ!$C$33:$C$776,СВЦЭМ!$A$33:$A$776,$A51,СВЦЭМ!$B$33:$B$776,X$47)+'СЕТ СН'!$G$9+СВЦЭМ!$D$10+'СЕТ СН'!$G$5-'СЕТ СН'!$G$17</f>
        <v>3350.90411434</v>
      </c>
      <c r="Y51" s="36">
        <f>SUMIFS(СВЦЭМ!$C$33:$C$776,СВЦЭМ!$A$33:$A$776,$A51,СВЦЭМ!$B$33:$B$776,Y$47)+'СЕТ СН'!$G$9+СВЦЭМ!$D$10+'СЕТ СН'!$G$5-'СЕТ СН'!$G$17</f>
        <v>3388.0264218000002</v>
      </c>
    </row>
    <row r="52" spans="1:25" ht="15.75" x14ac:dyDescent="0.2">
      <c r="A52" s="35">
        <f t="shared" si="1"/>
        <v>43895</v>
      </c>
      <c r="B52" s="36">
        <f>SUMIFS(СВЦЭМ!$C$33:$C$776,СВЦЭМ!$A$33:$A$776,$A52,СВЦЭМ!$B$33:$B$776,B$47)+'СЕТ СН'!$G$9+СВЦЭМ!$D$10+'СЕТ СН'!$G$5-'СЕТ СН'!$G$17</f>
        <v>3435.33415083</v>
      </c>
      <c r="C52" s="36">
        <f>SUMIFS(СВЦЭМ!$C$33:$C$776,СВЦЭМ!$A$33:$A$776,$A52,СВЦЭМ!$B$33:$B$776,C$47)+'СЕТ СН'!$G$9+СВЦЭМ!$D$10+'СЕТ СН'!$G$5-'СЕТ СН'!$G$17</f>
        <v>3473.67258481</v>
      </c>
      <c r="D52" s="36">
        <f>SUMIFS(СВЦЭМ!$C$33:$C$776,СВЦЭМ!$A$33:$A$776,$A52,СВЦЭМ!$B$33:$B$776,D$47)+'СЕТ СН'!$G$9+СВЦЭМ!$D$10+'СЕТ СН'!$G$5-'СЕТ СН'!$G$17</f>
        <v>3480.6773398099999</v>
      </c>
      <c r="E52" s="36">
        <f>SUMIFS(СВЦЭМ!$C$33:$C$776,СВЦЭМ!$A$33:$A$776,$A52,СВЦЭМ!$B$33:$B$776,E$47)+'СЕТ СН'!$G$9+СВЦЭМ!$D$10+'СЕТ СН'!$G$5-'СЕТ СН'!$G$17</f>
        <v>3493.3345636700001</v>
      </c>
      <c r="F52" s="36">
        <f>SUMIFS(СВЦЭМ!$C$33:$C$776,СВЦЭМ!$A$33:$A$776,$A52,СВЦЭМ!$B$33:$B$776,F$47)+'СЕТ СН'!$G$9+СВЦЭМ!$D$10+'СЕТ СН'!$G$5-'СЕТ СН'!$G$17</f>
        <v>3467.6673726399999</v>
      </c>
      <c r="G52" s="36">
        <f>SUMIFS(СВЦЭМ!$C$33:$C$776,СВЦЭМ!$A$33:$A$776,$A52,СВЦЭМ!$B$33:$B$776,G$47)+'СЕТ СН'!$G$9+СВЦЭМ!$D$10+'СЕТ СН'!$G$5-'СЕТ СН'!$G$17</f>
        <v>3453.1735510799999</v>
      </c>
      <c r="H52" s="36">
        <f>SUMIFS(СВЦЭМ!$C$33:$C$776,СВЦЭМ!$A$33:$A$776,$A52,СВЦЭМ!$B$33:$B$776,H$47)+'СЕТ СН'!$G$9+СВЦЭМ!$D$10+'СЕТ СН'!$G$5-'СЕТ СН'!$G$17</f>
        <v>3408.5556005500002</v>
      </c>
      <c r="I52" s="36">
        <f>SUMIFS(СВЦЭМ!$C$33:$C$776,СВЦЭМ!$A$33:$A$776,$A52,СВЦЭМ!$B$33:$B$776,I$47)+'СЕТ СН'!$G$9+СВЦЭМ!$D$10+'СЕТ СН'!$G$5-'СЕТ СН'!$G$17</f>
        <v>3387.8232530599998</v>
      </c>
      <c r="J52" s="36">
        <f>SUMIFS(СВЦЭМ!$C$33:$C$776,СВЦЭМ!$A$33:$A$776,$A52,СВЦЭМ!$B$33:$B$776,J$47)+'СЕТ СН'!$G$9+СВЦЭМ!$D$10+'СЕТ СН'!$G$5-'СЕТ СН'!$G$17</f>
        <v>3343.87691627</v>
      </c>
      <c r="K52" s="36">
        <f>SUMIFS(СВЦЭМ!$C$33:$C$776,СВЦЭМ!$A$33:$A$776,$A52,СВЦЭМ!$B$33:$B$776,K$47)+'СЕТ СН'!$G$9+СВЦЭМ!$D$10+'СЕТ СН'!$G$5-'СЕТ СН'!$G$17</f>
        <v>3348.1443412899998</v>
      </c>
      <c r="L52" s="36">
        <f>SUMIFS(СВЦЭМ!$C$33:$C$776,СВЦЭМ!$A$33:$A$776,$A52,СВЦЭМ!$B$33:$B$776,L$47)+'СЕТ СН'!$G$9+СВЦЭМ!$D$10+'СЕТ СН'!$G$5-'СЕТ СН'!$G$17</f>
        <v>3368.8757553099999</v>
      </c>
      <c r="M52" s="36">
        <f>SUMIFS(СВЦЭМ!$C$33:$C$776,СВЦЭМ!$A$33:$A$776,$A52,СВЦЭМ!$B$33:$B$776,M$47)+'СЕТ СН'!$G$9+СВЦЭМ!$D$10+'СЕТ СН'!$G$5-'СЕТ СН'!$G$17</f>
        <v>3395.3626970800001</v>
      </c>
      <c r="N52" s="36">
        <f>SUMIFS(СВЦЭМ!$C$33:$C$776,СВЦЭМ!$A$33:$A$776,$A52,СВЦЭМ!$B$33:$B$776,N$47)+'СЕТ СН'!$G$9+СВЦЭМ!$D$10+'СЕТ СН'!$G$5-'СЕТ СН'!$G$17</f>
        <v>3400.5563786800003</v>
      </c>
      <c r="O52" s="36">
        <f>SUMIFS(СВЦЭМ!$C$33:$C$776,СВЦЭМ!$A$33:$A$776,$A52,СВЦЭМ!$B$33:$B$776,O$47)+'СЕТ СН'!$G$9+СВЦЭМ!$D$10+'СЕТ СН'!$G$5-'СЕТ СН'!$G$17</f>
        <v>3409.8386822699999</v>
      </c>
      <c r="P52" s="36">
        <f>SUMIFS(СВЦЭМ!$C$33:$C$776,СВЦЭМ!$A$33:$A$776,$A52,СВЦЭМ!$B$33:$B$776,P$47)+'СЕТ СН'!$G$9+СВЦЭМ!$D$10+'СЕТ СН'!$G$5-'СЕТ СН'!$G$17</f>
        <v>3423.99531454</v>
      </c>
      <c r="Q52" s="36">
        <f>SUMIFS(СВЦЭМ!$C$33:$C$776,СВЦЭМ!$A$33:$A$776,$A52,СВЦЭМ!$B$33:$B$776,Q$47)+'СЕТ СН'!$G$9+СВЦЭМ!$D$10+'СЕТ СН'!$G$5-'СЕТ СН'!$G$17</f>
        <v>3429.1898900800002</v>
      </c>
      <c r="R52" s="36">
        <f>SUMIFS(СВЦЭМ!$C$33:$C$776,СВЦЭМ!$A$33:$A$776,$A52,СВЦЭМ!$B$33:$B$776,R$47)+'СЕТ СН'!$G$9+СВЦЭМ!$D$10+'СЕТ СН'!$G$5-'СЕТ СН'!$G$17</f>
        <v>3428.0435676900001</v>
      </c>
      <c r="S52" s="36">
        <f>SUMIFS(СВЦЭМ!$C$33:$C$776,СВЦЭМ!$A$33:$A$776,$A52,СВЦЭМ!$B$33:$B$776,S$47)+'СЕТ СН'!$G$9+СВЦЭМ!$D$10+'СЕТ СН'!$G$5-'СЕТ СН'!$G$17</f>
        <v>3415.9611685999998</v>
      </c>
      <c r="T52" s="36">
        <f>SUMIFS(СВЦЭМ!$C$33:$C$776,СВЦЭМ!$A$33:$A$776,$A52,СВЦЭМ!$B$33:$B$776,T$47)+'СЕТ СН'!$G$9+СВЦЭМ!$D$10+'СЕТ СН'!$G$5-'СЕТ СН'!$G$17</f>
        <v>3403.0026825499999</v>
      </c>
      <c r="U52" s="36">
        <f>SUMIFS(СВЦЭМ!$C$33:$C$776,СВЦЭМ!$A$33:$A$776,$A52,СВЦЭМ!$B$33:$B$776,U$47)+'СЕТ СН'!$G$9+СВЦЭМ!$D$10+'СЕТ СН'!$G$5-'СЕТ СН'!$G$17</f>
        <v>3379.5478053100001</v>
      </c>
      <c r="V52" s="36">
        <f>SUMIFS(СВЦЭМ!$C$33:$C$776,СВЦЭМ!$A$33:$A$776,$A52,СВЦЭМ!$B$33:$B$776,V$47)+'СЕТ СН'!$G$9+СВЦЭМ!$D$10+'СЕТ СН'!$G$5-'СЕТ СН'!$G$17</f>
        <v>3376.7845469499998</v>
      </c>
      <c r="W52" s="36">
        <f>SUMIFS(СВЦЭМ!$C$33:$C$776,СВЦЭМ!$A$33:$A$776,$A52,СВЦЭМ!$B$33:$B$776,W$47)+'СЕТ СН'!$G$9+СВЦЭМ!$D$10+'СЕТ СН'!$G$5-'СЕТ СН'!$G$17</f>
        <v>3388.4606002300002</v>
      </c>
      <c r="X52" s="36">
        <f>SUMIFS(СВЦЭМ!$C$33:$C$776,СВЦЭМ!$A$33:$A$776,$A52,СВЦЭМ!$B$33:$B$776,X$47)+'СЕТ СН'!$G$9+СВЦЭМ!$D$10+'СЕТ СН'!$G$5-'СЕТ СН'!$G$17</f>
        <v>3403.2667827400001</v>
      </c>
      <c r="Y52" s="36">
        <f>SUMIFS(СВЦЭМ!$C$33:$C$776,СВЦЭМ!$A$33:$A$776,$A52,СВЦЭМ!$B$33:$B$776,Y$47)+'СЕТ СН'!$G$9+СВЦЭМ!$D$10+'СЕТ СН'!$G$5-'СЕТ СН'!$G$17</f>
        <v>3420.1858622099999</v>
      </c>
    </row>
    <row r="53" spans="1:25" ht="15.75" x14ac:dyDescent="0.2">
      <c r="A53" s="35">
        <f t="shared" si="1"/>
        <v>43896</v>
      </c>
      <c r="B53" s="36">
        <f>SUMIFS(СВЦЭМ!$C$33:$C$776,СВЦЭМ!$A$33:$A$776,$A53,СВЦЭМ!$B$33:$B$776,B$47)+'СЕТ СН'!$G$9+СВЦЭМ!$D$10+'СЕТ СН'!$G$5-'СЕТ СН'!$G$17</f>
        <v>3478.1881396899998</v>
      </c>
      <c r="C53" s="36">
        <f>SUMIFS(СВЦЭМ!$C$33:$C$776,СВЦЭМ!$A$33:$A$776,$A53,СВЦЭМ!$B$33:$B$776,C$47)+'СЕТ СН'!$G$9+СВЦЭМ!$D$10+'СЕТ СН'!$G$5-'СЕТ СН'!$G$17</f>
        <v>3501.3216977000002</v>
      </c>
      <c r="D53" s="36">
        <f>SUMIFS(СВЦЭМ!$C$33:$C$776,СВЦЭМ!$A$33:$A$776,$A53,СВЦЭМ!$B$33:$B$776,D$47)+'СЕТ СН'!$G$9+СВЦЭМ!$D$10+'СЕТ СН'!$G$5-'СЕТ СН'!$G$17</f>
        <v>3510.7872963300001</v>
      </c>
      <c r="E53" s="36">
        <f>SUMIFS(СВЦЭМ!$C$33:$C$776,СВЦЭМ!$A$33:$A$776,$A53,СВЦЭМ!$B$33:$B$776,E$47)+'СЕТ СН'!$G$9+СВЦЭМ!$D$10+'СЕТ СН'!$G$5-'СЕТ СН'!$G$17</f>
        <v>3516.73589644</v>
      </c>
      <c r="F53" s="36">
        <f>SUMIFS(СВЦЭМ!$C$33:$C$776,СВЦЭМ!$A$33:$A$776,$A53,СВЦЭМ!$B$33:$B$776,F$47)+'СЕТ СН'!$G$9+СВЦЭМ!$D$10+'СЕТ СН'!$G$5-'СЕТ СН'!$G$17</f>
        <v>3511.1272458499998</v>
      </c>
      <c r="G53" s="36">
        <f>SUMIFS(СВЦЭМ!$C$33:$C$776,СВЦЭМ!$A$33:$A$776,$A53,СВЦЭМ!$B$33:$B$776,G$47)+'СЕТ СН'!$G$9+СВЦЭМ!$D$10+'СЕТ СН'!$G$5-'СЕТ СН'!$G$17</f>
        <v>3486.5041960899998</v>
      </c>
      <c r="H53" s="36">
        <f>SUMIFS(СВЦЭМ!$C$33:$C$776,СВЦЭМ!$A$33:$A$776,$A53,СВЦЭМ!$B$33:$B$776,H$47)+'СЕТ СН'!$G$9+СВЦЭМ!$D$10+'СЕТ СН'!$G$5-'СЕТ СН'!$G$17</f>
        <v>3457.22464605</v>
      </c>
      <c r="I53" s="36">
        <f>SUMIFS(СВЦЭМ!$C$33:$C$776,СВЦЭМ!$A$33:$A$776,$A53,СВЦЭМ!$B$33:$B$776,I$47)+'СЕТ СН'!$G$9+СВЦЭМ!$D$10+'СЕТ СН'!$G$5-'СЕТ СН'!$G$17</f>
        <v>3421.1476127400001</v>
      </c>
      <c r="J53" s="36">
        <f>SUMIFS(СВЦЭМ!$C$33:$C$776,СВЦЭМ!$A$33:$A$776,$A53,СВЦЭМ!$B$33:$B$776,J$47)+'СЕТ СН'!$G$9+СВЦЭМ!$D$10+'СЕТ СН'!$G$5-'СЕТ СН'!$G$17</f>
        <v>3372.6318494300003</v>
      </c>
      <c r="K53" s="36">
        <f>SUMIFS(СВЦЭМ!$C$33:$C$776,СВЦЭМ!$A$33:$A$776,$A53,СВЦЭМ!$B$33:$B$776,K$47)+'СЕТ СН'!$G$9+СВЦЭМ!$D$10+'СЕТ СН'!$G$5-'СЕТ СН'!$G$17</f>
        <v>3363.4713640199998</v>
      </c>
      <c r="L53" s="36">
        <f>SUMIFS(СВЦЭМ!$C$33:$C$776,СВЦЭМ!$A$33:$A$776,$A53,СВЦЭМ!$B$33:$B$776,L$47)+'СЕТ СН'!$G$9+СВЦЭМ!$D$10+'СЕТ СН'!$G$5-'СЕТ СН'!$G$17</f>
        <v>3377.6696397699998</v>
      </c>
      <c r="M53" s="36">
        <f>SUMIFS(СВЦЭМ!$C$33:$C$776,СВЦЭМ!$A$33:$A$776,$A53,СВЦЭМ!$B$33:$B$776,M$47)+'СЕТ СН'!$G$9+СВЦЭМ!$D$10+'СЕТ СН'!$G$5-'СЕТ СН'!$G$17</f>
        <v>3396.1179465599998</v>
      </c>
      <c r="N53" s="36">
        <f>SUMIFS(СВЦЭМ!$C$33:$C$776,СВЦЭМ!$A$33:$A$776,$A53,СВЦЭМ!$B$33:$B$776,N$47)+'СЕТ СН'!$G$9+СВЦЭМ!$D$10+'СЕТ СН'!$G$5-'СЕТ СН'!$G$17</f>
        <v>3405.2952556499999</v>
      </c>
      <c r="O53" s="36">
        <f>SUMIFS(СВЦЭМ!$C$33:$C$776,СВЦЭМ!$A$33:$A$776,$A53,СВЦЭМ!$B$33:$B$776,O$47)+'СЕТ СН'!$G$9+СВЦЭМ!$D$10+'СЕТ СН'!$G$5-'СЕТ СН'!$G$17</f>
        <v>3422.47706526</v>
      </c>
      <c r="P53" s="36">
        <f>SUMIFS(СВЦЭМ!$C$33:$C$776,СВЦЭМ!$A$33:$A$776,$A53,СВЦЭМ!$B$33:$B$776,P$47)+'СЕТ СН'!$G$9+СВЦЭМ!$D$10+'СЕТ СН'!$G$5-'СЕТ СН'!$G$17</f>
        <v>3433.3618186200001</v>
      </c>
      <c r="Q53" s="36">
        <f>SUMIFS(СВЦЭМ!$C$33:$C$776,СВЦЭМ!$A$33:$A$776,$A53,СВЦЭМ!$B$33:$B$776,Q$47)+'СЕТ СН'!$G$9+СВЦЭМ!$D$10+'СЕТ СН'!$G$5-'СЕТ СН'!$G$17</f>
        <v>3436.4647255300001</v>
      </c>
      <c r="R53" s="36">
        <f>SUMIFS(СВЦЭМ!$C$33:$C$776,СВЦЭМ!$A$33:$A$776,$A53,СВЦЭМ!$B$33:$B$776,R$47)+'СЕТ СН'!$G$9+СВЦЭМ!$D$10+'СЕТ СН'!$G$5-'СЕТ СН'!$G$17</f>
        <v>3426.65900973</v>
      </c>
      <c r="S53" s="36">
        <f>SUMIFS(СВЦЭМ!$C$33:$C$776,СВЦЭМ!$A$33:$A$776,$A53,СВЦЭМ!$B$33:$B$776,S$47)+'СЕТ СН'!$G$9+СВЦЭМ!$D$10+'СЕТ СН'!$G$5-'СЕТ СН'!$G$17</f>
        <v>3415.53071783</v>
      </c>
      <c r="T53" s="36">
        <f>SUMIFS(СВЦЭМ!$C$33:$C$776,СВЦЭМ!$A$33:$A$776,$A53,СВЦЭМ!$B$33:$B$776,T$47)+'СЕТ СН'!$G$9+СВЦЭМ!$D$10+'СЕТ СН'!$G$5-'СЕТ СН'!$G$17</f>
        <v>3389.86734897</v>
      </c>
      <c r="U53" s="36">
        <f>SUMIFS(СВЦЭМ!$C$33:$C$776,СВЦЭМ!$A$33:$A$776,$A53,СВЦЭМ!$B$33:$B$776,U$47)+'СЕТ СН'!$G$9+СВЦЭМ!$D$10+'СЕТ СН'!$G$5-'СЕТ СН'!$G$17</f>
        <v>3389.3667417500001</v>
      </c>
      <c r="V53" s="36">
        <f>SUMIFS(СВЦЭМ!$C$33:$C$776,СВЦЭМ!$A$33:$A$776,$A53,СВЦЭМ!$B$33:$B$776,V$47)+'СЕТ СН'!$G$9+СВЦЭМ!$D$10+'СЕТ СН'!$G$5-'СЕТ СН'!$G$17</f>
        <v>3382.17218473</v>
      </c>
      <c r="W53" s="36">
        <f>SUMIFS(СВЦЭМ!$C$33:$C$776,СВЦЭМ!$A$33:$A$776,$A53,СВЦЭМ!$B$33:$B$776,W$47)+'СЕТ СН'!$G$9+СВЦЭМ!$D$10+'СЕТ СН'!$G$5-'СЕТ СН'!$G$17</f>
        <v>3396.6624694000002</v>
      </c>
      <c r="X53" s="36">
        <f>SUMIFS(СВЦЭМ!$C$33:$C$776,СВЦЭМ!$A$33:$A$776,$A53,СВЦЭМ!$B$33:$B$776,X$47)+'СЕТ СН'!$G$9+СВЦЭМ!$D$10+'СЕТ СН'!$G$5-'СЕТ СН'!$G$17</f>
        <v>3406.0798198500001</v>
      </c>
      <c r="Y53" s="36">
        <f>SUMIFS(СВЦЭМ!$C$33:$C$776,СВЦЭМ!$A$33:$A$776,$A53,СВЦЭМ!$B$33:$B$776,Y$47)+'СЕТ СН'!$G$9+СВЦЭМ!$D$10+'СЕТ СН'!$G$5-'СЕТ СН'!$G$17</f>
        <v>3415.25912169</v>
      </c>
    </row>
    <row r="54" spans="1:25" ht="15.75" x14ac:dyDescent="0.2">
      <c r="A54" s="35">
        <f t="shared" si="1"/>
        <v>43897</v>
      </c>
      <c r="B54" s="36">
        <f>SUMIFS(СВЦЭМ!$C$33:$C$776,СВЦЭМ!$A$33:$A$776,$A54,СВЦЭМ!$B$33:$B$776,B$47)+'СЕТ СН'!$G$9+СВЦЭМ!$D$10+'СЕТ СН'!$G$5-'СЕТ СН'!$G$17</f>
        <v>3440.11514756</v>
      </c>
      <c r="C54" s="36">
        <f>SUMIFS(СВЦЭМ!$C$33:$C$776,СВЦЭМ!$A$33:$A$776,$A54,СВЦЭМ!$B$33:$B$776,C$47)+'СЕТ СН'!$G$9+СВЦЭМ!$D$10+'СЕТ СН'!$G$5-'СЕТ СН'!$G$17</f>
        <v>3472.3607753800002</v>
      </c>
      <c r="D54" s="36">
        <f>SUMIFS(СВЦЭМ!$C$33:$C$776,СВЦЭМ!$A$33:$A$776,$A54,СВЦЭМ!$B$33:$B$776,D$47)+'СЕТ СН'!$G$9+СВЦЭМ!$D$10+'СЕТ СН'!$G$5-'СЕТ СН'!$G$17</f>
        <v>3485.8434858000001</v>
      </c>
      <c r="E54" s="36">
        <f>SUMIFS(СВЦЭМ!$C$33:$C$776,СВЦЭМ!$A$33:$A$776,$A54,СВЦЭМ!$B$33:$B$776,E$47)+'СЕТ СН'!$G$9+СВЦЭМ!$D$10+'СЕТ СН'!$G$5-'СЕТ СН'!$G$17</f>
        <v>3496.34513612</v>
      </c>
      <c r="F54" s="36">
        <f>SUMIFS(СВЦЭМ!$C$33:$C$776,СВЦЭМ!$A$33:$A$776,$A54,СВЦЭМ!$B$33:$B$776,F$47)+'СЕТ СН'!$G$9+СВЦЭМ!$D$10+'СЕТ СН'!$G$5-'СЕТ СН'!$G$17</f>
        <v>3493.6245086700001</v>
      </c>
      <c r="G54" s="36">
        <f>SUMIFS(СВЦЭМ!$C$33:$C$776,СВЦЭМ!$A$33:$A$776,$A54,СВЦЭМ!$B$33:$B$776,G$47)+'СЕТ СН'!$G$9+СВЦЭМ!$D$10+'СЕТ СН'!$G$5-'СЕТ СН'!$G$17</f>
        <v>3485.1144138200002</v>
      </c>
      <c r="H54" s="36">
        <f>SUMIFS(СВЦЭМ!$C$33:$C$776,СВЦЭМ!$A$33:$A$776,$A54,СВЦЭМ!$B$33:$B$776,H$47)+'СЕТ СН'!$G$9+СВЦЭМ!$D$10+'СЕТ СН'!$G$5-'СЕТ СН'!$G$17</f>
        <v>3465.9086530700001</v>
      </c>
      <c r="I54" s="36">
        <f>SUMIFS(СВЦЭМ!$C$33:$C$776,СВЦЭМ!$A$33:$A$776,$A54,СВЦЭМ!$B$33:$B$776,I$47)+'СЕТ СН'!$G$9+СВЦЭМ!$D$10+'СЕТ СН'!$G$5-'СЕТ СН'!$G$17</f>
        <v>3425.6403048299999</v>
      </c>
      <c r="J54" s="36">
        <f>SUMIFS(СВЦЭМ!$C$33:$C$776,СВЦЭМ!$A$33:$A$776,$A54,СВЦЭМ!$B$33:$B$776,J$47)+'СЕТ СН'!$G$9+СВЦЭМ!$D$10+'СЕТ СН'!$G$5-'СЕТ СН'!$G$17</f>
        <v>3376.5385757399999</v>
      </c>
      <c r="K54" s="36">
        <f>SUMIFS(СВЦЭМ!$C$33:$C$776,СВЦЭМ!$A$33:$A$776,$A54,СВЦЭМ!$B$33:$B$776,K$47)+'СЕТ СН'!$G$9+СВЦЭМ!$D$10+'СЕТ СН'!$G$5-'СЕТ СН'!$G$17</f>
        <v>3378.1948474700002</v>
      </c>
      <c r="L54" s="36">
        <f>SUMIFS(СВЦЭМ!$C$33:$C$776,СВЦЭМ!$A$33:$A$776,$A54,СВЦЭМ!$B$33:$B$776,L$47)+'СЕТ СН'!$G$9+СВЦЭМ!$D$10+'СЕТ СН'!$G$5-'СЕТ СН'!$G$17</f>
        <v>3381.4884225800001</v>
      </c>
      <c r="M54" s="36">
        <f>SUMIFS(СВЦЭМ!$C$33:$C$776,СВЦЭМ!$A$33:$A$776,$A54,СВЦЭМ!$B$33:$B$776,M$47)+'СЕТ СН'!$G$9+СВЦЭМ!$D$10+'СЕТ СН'!$G$5-'СЕТ СН'!$G$17</f>
        <v>3383.8073078500001</v>
      </c>
      <c r="N54" s="36">
        <f>SUMIFS(СВЦЭМ!$C$33:$C$776,СВЦЭМ!$A$33:$A$776,$A54,СВЦЭМ!$B$33:$B$776,N$47)+'СЕТ СН'!$G$9+СВЦЭМ!$D$10+'СЕТ СН'!$G$5-'СЕТ СН'!$G$17</f>
        <v>3400.5620687099999</v>
      </c>
      <c r="O54" s="36">
        <f>SUMIFS(СВЦЭМ!$C$33:$C$776,СВЦЭМ!$A$33:$A$776,$A54,СВЦЭМ!$B$33:$B$776,O$47)+'СЕТ СН'!$G$9+СВЦЭМ!$D$10+'СЕТ СН'!$G$5-'СЕТ СН'!$G$17</f>
        <v>3403.6947568800001</v>
      </c>
      <c r="P54" s="36">
        <f>SUMIFS(СВЦЭМ!$C$33:$C$776,СВЦЭМ!$A$33:$A$776,$A54,СВЦЭМ!$B$33:$B$776,P$47)+'СЕТ СН'!$G$9+СВЦЭМ!$D$10+'СЕТ СН'!$G$5-'СЕТ СН'!$G$17</f>
        <v>3414.79521875</v>
      </c>
      <c r="Q54" s="36">
        <f>SUMIFS(СВЦЭМ!$C$33:$C$776,СВЦЭМ!$A$33:$A$776,$A54,СВЦЭМ!$B$33:$B$776,Q$47)+'СЕТ СН'!$G$9+СВЦЭМ!$D$10+'СЕТ СН'!$G$5-'СЕТ СН'!$G$17</f>
        <v>3422.1318558200001</v>
      </c>
      <c r="R54" s="36">
        <f>SUMIFS(СВЦЭМ!$C$33:$C$776,СВЦЭМ!$A$33:$A$776,$A54,СВЦЭМ!$B$33:$B$776,R$47)+'СЕТ СН'!$G$9+СВЦЭМ!$D$10+'СЕТ СН'!$G$5-'СЕТ СН'!$G$17</f>
        <v>3410.86748089</v>
      </c>
      <c r="S54" s="36">
        <f>SUMIFS(СВЦЭМ!$C$33:$C$776,СВЦЭМ!$A$33:$A$776,$A54,СВЦЭМ!$B$33:$B$776,S$47)+'СЕТ СН'!$G$9+СВЦЭМ!$D$10+'СЕТ СН'!$G$5-'СЕТ СН'!$G$17</f>
        <v>3391.3736694999998</v>
      </c>
      <c r="T54" s="36">
        <f>SUMIFS(СВЦЭМ!$C$33:$C$776,СВЦЭМ!$A$33:$A$776,$A54,СВЦЭМ!$B$33:$B$776,T$47)+'СЕТ СН'!$G$9+СВЦЭМ!$D$10+'СЕТ СН'!$G$5-'СЕТ СН'!$G$17</f>
        <v>3373.2986512699999</v>
      </c>
      <c r="U54" s="36">
        <f>SUMIFS(СВЦЭМ!$C$33:$C$776,СВЦЭМ!$A$33:$A$776,$A54,СВЦЭМ!$B$33:$B$776,U$47)+'СЕТ СН'!$G$9+СВЦЭМ!$D$10+'СЕТ СН'!$G$5-'СЕТ СН'!$G$17</f>
        <v>3376.8830226099999</v>
      </c>
      <c r="V54" s="36">
        <f>SUMIFS(СВЦЭМ!$C$33:$C$776,СВЦЭМ!$A$33:$A$776,$A54,СВЦЭМ!$B$33:$B$776,V$47)+'СЕТ СН'!$G$9+СВЦЭМ!$D$10+'СЕТ СН'!$G$5-'СЕТ СН'!$G$17</f>
        <v>3380.4553167900003</v>
      </c>
      <c r="W54" s="36">
        <f>SUMIFS(СВЦЭМ!$C$33:$C$776,СВЦЭМ!$A$33:$A$776,$A54,СВЦЭМ!$B$33:$B$776,W$47)+'СЕТ СН'!$G$9+СВЦЭМ!$D$10+'СЕТ СН'!$G$5-'СЕТ СН'!$G$17</f>
        <v>3389.7395059300002</v>
      </c>
      <c r="X54" s="36">
        <f>SUMIFS(СВЦЭМ!$C$33:$C$776,СВЦЭМ!$A$33:$A$776,$A54,СВЦЭМ!$B$33:$B$776,X$47)+'СЕТ СН'!$G$9+СВЦЭМ!$D$10+'СЕТ СН'!$G$5-'СЕТ СН'!$G$17</f>
        <v>3397.5090804000001</v>
      </c>
      <c r="Y54" s="36">
        <f>SUMIFS(СВЦЭМ!$C$33:$C$776,СВЦЭМ!$A$33:$A$776,$A54,СВЦЭМ!$B$33:$B$776,Y$47)+'СЕТ СН'!$G$9+СВЦЭМ!$D$10+'СЕТ СН'!$G$5-'СЕТ СН'!$G$17</f>
        <v>3413.15319434</v>
      </c>
    </row>
    <row r="55" spans="1:25" ht="15.75" x14ac:dyDescent="0.2">
      <c r="A55" s="35">
        <f t="shared" si="1"/>
        <v>43898</v>
      </c>
      <c r="B55" s="36">
        <f>SUMIFS(СВЦЭМ!$C$33:$C$776,СВЦЭМ!$A$33:$A$776,$A55,СВЦЭМ!$B$33:$B$776,B$47)+'СЕТ СН'!$G$9+СВЦЭМ!$D$10+'СЕТ СН'!$G$5-'СЕТ СН'!$G$17</f>
        <v>3442.25403142</v>
      </c>
      <c r="C55" s="36">
        <f>SUMIFS(СВЦЭМ!$C$33:$C$776,СВЦЭМ!$A$33:$A$776,$A55,СВЦЭМ!$B$33:$B$776,C$47)+'СЕТ СН'!$G$9+СВЦЭМ!$D$10+'СЕТ СН'!$G$5-'СЕТ СН'!$G$17</f>
        <v>3465.04537983</v>
      </c>
      <c r="D55" s="36">
        <f>SUMIFS(СВЦЭМ!$C$33:$C$776,СВЦЭМ!$A$33:$A$776,$A55,СВЦЭМ!$B$33:$B$776,D$47)+'СЕТ СН'!$G$9+СВЦЭМ!$D$10+'СЕТ СН'!$G$5-'СЕТ СН'!$G$17</f>
        <v>3476.41789909</v>
      </c>
      <c r="E55" s="36">
        <f>SUMIFS(СВЦЭМ!$C$33:$C$776,СВЦЭМ!$A$33:$A$776,$A55,СВЦЭМ!$B$33:$B$776,E$47)+'СЕТ СН'!$G$9+СВЦЭМ!$D$10+'СЕТ СН'!$G$5-'СЕТ СН'!$G$17</f>
        <v>3484.2329343500001</v>
      </c>
      <c r="F55" s="36">
        <f>SUMIFS(СВЦЭМ!$C$33:$C$776,СВЦЭМ!$A$33:$A$776,$A55,СВЦЭМ!$B$33:$B$776,F$47)+'СЕТ СН'!$G$9+СВЦЭМ!$D$10+'СЕТ СН'!$G$5-'СЕТ СН'!$G$17</f>
        <v>3482.6272024999998</v>
      </c>
      <c r="G55" s="36">
        <f>SUMIFS(СВЦЭМ!$C$33:$C$776,СВЦЭМ!$A$33:$A$776,$A55,СВЦЭМ!$B$33:$B$776,G$47)+'СЕТ СН'!$G$9+СВЦЭМ!$D$10+'СЕТ СН'!$G$5-'СЕТ СН'!$G$17</f>
        <v>3473.1830389699999</v>
      </c>
      <c r="H55" s="36">
        <f>SUMIFS(СВЦЭМ!$C$33:$C$776,СВЦЭМ!$A$33:$A$776,$A55,СВЦЭМ!$B$33:$B$776,H$47)+'СЕТ СН'!$G$9+СВЦЭМ!$D$10+'СЕТ СН'!$G$5-'СЕТ СН'!$G$17</f>
        <v>3452.34082528</v>
      </c>
      <c r="I55" s="36">
        <f>SUMIFS(СВЦЭМ!$C$33:$C$776,СВЦЭМ!$A$33:$A$776,$A55,СВЦЭМ!$B$33:$B$776,I$47)+'СЕТ СН'!$G$9+СВЦЭМ!$D$10+'СЕТ СН'!$G$5-'СЕТ СН'!$G$17</f>
        <v>3416.1361911200001</v>
      </c>
      <c r="J55" s="36">
        <f>SUMIFS(СВЦЭМ!$C$33:$C$776,СВЦЭМ!$A$33:$A$776,$A55,СВЦЭМ!$B$33:$B$776,J$47)+'СЕТ СН'!$G$9+СВЦЭМ!$D$10+'СЕТ СН'!$G$5-'СЕТ СН'!$G$17</f>
        <v>3371.7462200800001</v>
      </c>
      <c r="K55" s="36">
        <f>SUMIFS(СВЦЭМ!$C$33:$C$776,СВЦЭМ!$A$33:$A$776,$A55,СВЦЭМ!$B$33:$B$776,K$47)+'СЕТ СН'!$G$9+СВЦЭМ!$D$10+'СЕТ СН'!$G$5-'СЕТ СН'!$G$17</f>
        <v>3344.4281477300001</v>
      </c>
      <c r="L55" s="36">
        <f>SUMIFS(СВЦЭМ!$C$33:$C$776,СВЦЭМ!$A$33:$A$776,$A55,СВЦЭМ!$B$33:$B$776,L$47)+'СЕТ СН'!$G$9+СВЦЭМ!$D$10+'СЕТ СН'!$G$5-'СЕТ СН'!$G$17</f>
        <v>3351.26440632</v>
      </c>
      <c r="M55" s="36">
        <f>SUMIFS(СВЦЭМ!$C$33:$C$776,СВЦЭМ!$A$33:$A$776,$A55,СВЦЭМ!$B$33:$B$776,M$47)+'СЕТ СН'!$G$9+СВЦЭМ!$D$10+'СЕТ СН'!$G$5-'СЕТ СН'!$G$17</f>
        <v>3351.8144406800002</v>
      </c>
      <c r="N55" s="36">
        <f>SUMIFS(СВЦЭМ!$C$33:$C$776,СВЦЭМ!$A$33:$A$776,$A55,СВЦЭМ!$B$33:$B$776,N$47)+'СЕТ СН'!$G$9+СВЦЭМ!$D$10+'СЕТ СН'!$G$5-'СЕТ СН'!$G$17</f>
        <v>3363.8658259100002</v>
      </c>
      <c r="O55" s="36">
        <f>SUMIFS(СВЦЭМ!$C$33:$C$776,СВЦЭМ!$A$33:$A$776,$A55,СВЦЭМ!$B$33:$B$776,O$47)+'СЕТ СН'!$G$9+СВЦЭМ!$D$10+'СЕТ СН'!$G$5-'СЕТ СН'!$G$17</f>
        <v>3380.1889528700003</v>
      </c>
      <c r="P55" s="36">
        <f>SUMIFS(СВЦЭМ!$C$33:$C$776,СВЦЭМ!$A$33:$A$776,$A55,СВЦЭМ!$B$33:$B$776,P$47)+'СЕТ СН'!$G$9+СВЦЭМ!$D$10+'СЕТ СН'!$G$5-'СЕТ СН'!$G$17</f>
        <v>3393.1130520300003</v>
      </c>
      <c r="Q55" s="36">
        <f>SUMIFS(СВЦЭМ!$C$33:$C$776,СВЦЭМ!$A$33:$A$776,$A55,СВЦЭМ!$B$33:$B$776,Q$47)+'СЕТ СН'!$G$9+СВЦЭМ!$D$10+'СЕТ СН'!$G$5-'СЕТ СН'!$G$17</f>
        <v>3399.0629275000001</v>
      </c>
      <c r="R55" s="36">
        <f>SUMIFS(СВЦЭМ!$C$33:$C$776,СВЦЭМ!$A$33:$A$776,$A55,СВЦЭМ!$B$33:$B$776,R$47)+'СЕТ СН'!$G$9+СВЦЭМ!$D$10+'СЕТ СН'!$G$5-'СЕТ СН'!$G$17</f>
        <v>3391.5588953400002</v>
      </c>
      <c r="S55" s="36">
        <f>SUMIFS(СВЦЭМ!$C$33:$C$776,СВЦЭМ!$A$33:$A$776,$A55,СВЦЭМ!$B$33:$B$776,S$47)+'СЕТ СН'!$G$9+СВЦЭМ!$D$10+'СЕТ СН'!$G$5-'СЕТ СН'!$G$17</f>
        <v>3384.2674838900002</v>
      </c>
      <c r="T55" s="36">
        <f>SUMIFS(СВЦЭМ!$C$33:$C$776,СВЦЭМ!$A$33:$A$776,$A55,СВЦЭМ!$B$33:$B$776,T$47)+'СЕТ СН'!$G$9+СВЦЭМ!$D$10+'СЕТ СН'!$G$5-'СЕТ СН'!$G$17</f>
        <v>3363.0056833500003</v>
      </c>
      <c r="U55" s="36">
        <f>SUMIFS(СВЦЭМ!$C$33:$C$776,СВЦЭМ!$A$33:$A$776,$A55,СВЦЭМ!$B$33:$B$776,U$47)+'СЕТ СН'!$G$9+СВЦЭМ!$D$10+'СЕТ СН'!$G$5-'СЕТ СН'!$G$17</f>
        <v>3350.4103413500002</v>
      </c>
      <c r="V55" s="36">
        <f>SUMIFS(СВЦЭМ!$C$33:$C$776,СВЦЭМ!$A$33:$A$776,$A55,СВЦЭМ!$B$33:$B$776,V$47)+'СЕТ СН'!$G$9+СВЦЭМ!$D$10+'СЕТ СН'!$G$5-'СЕТ СН'!$G$17</f>
        <v>3344.4372843199999</v>
      </c>
      <c r="W55" s="36">
        <f>SUMIFS(СВЦЭМ!$C$33:$C$776,СВЦЭМ!$A$33:$A$776,$A55,СВЦЭМ!$B$33:$B$776,W$47)+'СЕТ СН'!$G$9+СВЦЭМ!$D$10+'СЕТ СН'!$G$5-'СЕТ СН'!$G$17</f>
        <v>3354.3337505</v>
      </c>
      <c r="X55" s="36">
        <f>SUMIFS(СВЦЭМ!$C$33:$C$776,СВЦЭМ!$A$33:$A$776,$A55,СВЦЭМ!$B$33:$B$776,X$47)+'СЕТ СН'!$G$9+СВЦЭМ!$D$10+'СЕТ СН'!$G$5-'СЕТ СН'!$G$17</f>
        <v>3364.1187215</v>
      </c>
      <c r="Y55" s="36">
        <f>SUMIFS(СВЦЭМ!$C$33:$C$776,СВЦЭМ!$A$33:$A$776,$A55,СВЦЭМ!$B$33:$B$776,Y$47)+'СЕТ СН'!$G$9+СВЦЭМ!$D$10+'СЕТ СН'!$G$5-'СЕТ СН'!$G$17</f>
        <v>3385.9839581000001</v>
      </c>
    </row>
    <row r="56" spans="1:25" ht="15.75" x14ac:dyDescent="0.2">
      <c r="A56" s="35">
        <f t="shared" si="1"/>
        <v>43899</v>
      </c>
      <c r="B56" s="36">
        <f>SUMIFS(СВЦЭМ!$C$33:$C$776,СВЦЭМ!$A$33:$A$776,$A56,СВЦЭМ!$B$33:$B$776,B$47)+'СЕТ СН'!$G$9+СВЦЭМ!$D$10+'СЕТ СН'!$G$5-'СЕТ СН'!$G$17</f>
        <v>3443.2888517299998</v>
      </c>
      <c r="C56" s="36">
        <f>SUMIFS(СВЦЭМ!$C$33:$C$776,СВЦЭМ!$A$33:$A$776,$A56,СВЦЭМ!$B$33:$B$776,C$47)+'СЕТ СН'!$G$9+СВЦЭМ!$D$10+'СЕТ СН'!$G$5-'СЕТ СН'!$G$17</f>
        <v>3445.0443936000001</v>
      </c>
      <c r="D56" s="36">
        <f>SUMIFS(СВЦЭМ!$C$33:$C$776,СВЦЭМ!$A$33:$A$776,$A56,СВЦЭМ!$B$33:$B$776,D$47)+'СЕТ СН'!$G$9+СВЦЭМ!$D$10+'СЕТ СН'!$G$5-'СЕТ СН'!$G$17</f>
        <v>3464.3791988800003</v>
      </c>
      <c r="E56" s="36">
        <f>SUMIFS(СВЦЭМ!$C$33:$C$776,СВЦЭМ!$A$33:$A$776,$A56,СВЦЭМ!$B$33:$B$776,E$47)+'СЕТ СН'!$G$9+СВЦЭМ!$D$10+'СЕТ СН'!$G$5-'СЕТ СН'!$G$17</f>
        <v>3476.1499617200002</v>
      </c>
      <c r="F56" s="36">
        <f>SUMIFS(СВЦЭМ!$C$33:$C$776,СВЦЭМ!$A$33:$A$776,$A56,СВЦЭМ!$B$33:$B$776,F$47)+'СЕТ СН'!$G$9+СВЦЭМ!$D$10+'СЕТ СН'!$G$5-'СЕТ СН'!$G$17</f>
        <v>3473.6274105900002</v>
      </c>
      <c r="G56" s="36">
        <f>SUMIFS(СВЦЭМ!$C$33:$C$776,СВЦЭМ!$A$33:$A$776,$A56,СВЦЭМ!$B$33:$B$776,G$47)+'СЕТ СН'!$G$9+СВЦЭМ!$D$10+'СЕТ СН'!$G$5-'СЕТ СН'!$G$17</f>
        <v>3475.4417923599999</v>
      </c>
      <c r="H56" s="36">
        <f>SUMIFS(СВЦЭМ!$C$33:$C$776,СВЦЭМ!$A$33:$A$776,$A56,СВЦЭМ!$B$33:$B$776,H$47)+'СЕТ СН'!$G$9+СВЦЭМ!$D$10+'СЕТ СН'!$G$5-'СЕТ СН'!$G$17</f>
        <v>3455.8309573900001</v>
      </c>
      <c r="I56" s="36">
        <f>SUMIFS(СВЦЭМ!$C$33:$C$776,СВЦЭМ!$A$33:$A$776,$A56,СВЦЭМ!$B$33:$B$776,I$47)+'СЕТ СН'!$G$9+СВЦЭМ!$D$10+'СЕТ СН'!$G$5-'СЕТ СН'!$G$17</f>
        <v>3424.1379609400001</v>
      </c>
      <c r="J56" s="36">
        <f>SUMIFS(СВЦЭМ!$C$33:$C$776,СВЦЭМ!$A$33:$A$776,$A56,СВЦЭМ!$B$33:$B$776,J$47)+'СЕТ СН'!$G$9+СВЦЭМ!$D$10+'СЕТ СН'!$G$5-'СЕТ СН'!$G$17</f>
        <v>3394.9860352999999</v>
      </c>
      <c r="K56" s="36">
        <f>SUMIFS(СВЦЭМ!$C$33:$C$776,СВЦЭМ!$A$33:$A$776,$A56,СВЦЭМ!$B$33:$B$776,K$47)+'СЕТ СН'!$G$9+СВЦЭМ!$D$10+'СЕТ СН'!$G$5-'СЕТ СН'!$G$17</f>
        <v>3379.9758532300002</v>
      </c>
      <c r="L56" s="36">
        <f>SUMIFS(СВЦЭМ!$C$33:$C$776,СВЦЭМ!$A$33:$A$776,$A56,СВЦЭМ!$B$33:$B$776,L$47)+'СЕТ СН'!$G$9+СВЦЭМ!$D$10+'СЕТ СН'!$G$5-'СЕТ СН'!$G$17</f>
        <v>3373.2184289300003</v>
      </c>
      <c r="M56" s="36">
        <f>SUMIFS(СВЦЭМ!$C$33:$C$776,СВЦЭМ!$A$33:$A$776,$A56,СВЦЭМ!$B$33:$B$776,M$47)+'СЕТ СН'!$G$9+СВЦЭМ!$D$10+'СЕТ СН'!$G$5-'СЕТ СН'!$G$17</f>
        <v>3374.9004451400001</v>
      </c>
      <c r="N56" s="36">
        <f>SUMIFS(СВЦЭМ!$C$33:$C$776,СВЦЭМ!$A$33:$A$776,$A56,СВЦЭМ!$B$33:$B$776,N$47)+'СЕТ СН'!$G$9+СВЦЭМ!$D$10+'СЕТ СН'!$G$5-'СЕТ СН'!$G$17</f>
        <v>3383.1765224999999</v>
      </c>
      <c r="O56" s="36">
        <f>SUMIFS(СВЦЭМ!$C$33:$C$776,СВЦЭМ!$A$33:$A$776,$A56,СВЦЭМ!$B$33:$B$776,O$47)+'СЕТ СН'!$G$9+СВЦЭМ!$D$10+'СЕТ СН'!$G$5-'СЕТ СН'!$G$17</f>
        <v>3392.2625384100002</v>
      </c>
      <c r="P56" s="36">
        <f>SUMIFS(СВЦЭМ!$C$33:$C$776,СВЦЭМ!$A$33:$A$776,$A56,СВЦЭМ!$B$33:$B$776,P$47)+'СЕТ СН'!$G$9+СВЦЭМ!$D$10+'СЕТ СН'!$G$5-'СЕТ СН'!$G$17</f>
        <v>3400.70306226</v>
      </c>
      <c r="Q56" s="36">
        <f>SUMIFS(СВЦЭМ!$C$33:$C$776,СВЦЭМ!$A$33:$A$776,$A56,СВЦЭМ!$B$33:$B$776,Q$47)+'СЕТ СН'!$G$9+СВЦЭМ!$D$10+'СЕТ СН'!$G$5-'СЕТ СН'!$G$17</f>
        <v>3404.44937794</v>
      </c>
      <c r="R56" s="36">
        <f>SUMIFS(СВЦЭМ!$C$33:$C$776,СВЦЭМ!$A$33:$A$776,$A56,СВЦЭМ!$B$33:$B$776,R$47)+'СЕТ СН'!$G$9+СВЦЭМ!$D$10+'СЕТ СН'!$G$5-'СЕТ СН'!$G$17</f>
        <v>3405.3406126899999</v>
      </c>
      <c r="S56" s="36">
        <f>SUMIFS(СВЦЭМ!$C$33:$C$776,СВЦЭМ!$A$33:$A$776,$A56,СВЦЭМ!$B$33:$B$776,S$47)+'СЕТ СН'!$G$9+СВЦЭМ!$D$10+'СЕТ СН'!$G$5-'СЕТ СН'!$G$17</f>
        <v>3391.4897402500001</v>
      </c>
      <c r="T56" s="36">
        <f>SUMIFS(СВЦЭМ!$C$33:$C$776,СВЦЭМ!$A$33:$A$776,$A56,СВЦЭМ!$B$33:$B$776,T$47)+'СЕТ СН'!$G$9+СВЦЭМ!$D$10+'СЕТ СН'!$G$5-'СЕТ СН'!$G$17</f>
        <v>3375.0137094700003</v>
      </c>
      <c r="U56" s="36">
        <f>SUMIFS(СВЦЭМ!$C$33:$C$776,СВЦЭМ!$A$33:$A$776,$A56,СВЦЭМ!$B$33:$B$776,U$47)+'СЕТ СН'!$G$9+СВЦЭМ!$D$10+'СЕТ СН'!$G$5-'СЕТ СН'!$G$17</f>
        <v>3361.7618828200002</v>
      </c>
      <c r="V56" s="36">
        <f>SUMIFS(СВЦЭМ!$C$33:$C$776,СВЦЭМ!$A$33:$A$776,$A56,СВЦЭМ!$B$33:$B$776,V$47)+'СЕТ СН'!$G$9+СВЦЭМ!$D$10+'СЕТ СН'!$G$5-'СЕТ СН'!$G$17</f>
        <v>3364.1908451600002</v>
      </c>
      <c r="W56" s="36">
        <f>SUMIFS(СВЦЭМ!$C$33:$C$776,СВЦЭМ!$A$33:$A$776,$A56,СВЦЭМ!$B$33:$B$776,W$47)+'СЕТ СН'!$G$9+СВЦЭМ!$D$10+'СЕТ СН'!$G$5-'СЕТ СН'!$G$17</f>
        <v>3376.5610176800001</v>
      </c>
      <c r="X56" s="36">
        <f>SUMIFS(СВЦЭМ!$C$33:$C$776,СВЦЭМ!$A$33:$A$776,$A56,СВЦЭМ!$B$33:$B$776,X$47)+'СЕТ СН'!$G$9+СВЦЭМ!$D$10+'СЕТ СН'!$G$5-'СЕТ СН'!$G$17</f>
        <v>3396.39789673</v>
      </c>
      <c r="Y56" s="36">
        <f>SUMIFS(СВЦЭМ!$C$33:$C$776,СВЦЭМ!$A$33:$A$776,$A56,СВЦЭМ!$B$33:$B$776,Y$47)+'СЕТ СН'!$G$9+СВЦЭМ!$D$10+'СЕТ СН'!$G$5-'СЕТ СН'!$G$17</f>
        <v>3418.47820778</v>
      </c>
    </row>
    <row r="57" spans="1:25" ht="15.75" x14ac:dyDescent="0.2">
      <c r="A57" s="35">
        <f t="shared" si="1"/>
        <v>43900</v>
      </c>
      <c r="B57" s="36">
        <f>SUMIFS(СВЦЭМ!$C$33:$C$776,СВЦЭМ!$A$33:$A$776,$A57,СВЦЭМ!$B$33:$B$776,B$47)+'СЕТ СН'!$G$9+СВЦЭМ!$D$10+'СЕТ СН'!$G$5-'СЕТ СН'!$G$17</f>
        <v>3435.5468413600001</v>
      </c>
      <c r="C57" s="36">
        <f>SUMIFS(СВЦЭМ!$C$33:$C$776,СВЦЭМ!$A$33:$A$776,$A57,СВЦЭМ!$B$33:$B$776,C$47)+'СЕТ СН'!$G$9+СВЦЭМ!$D$10+'СЕТ СН'!$G$5-'СЕТ СН'!$G$17</f>
        <v>3464.5959876799998</v>
      </c>
      <c r="D57" s="36">
        <f>SUMIFS(СВЦЭМ!$C$33:$C$776,СВЦЭМ!$A$33:$A$776,$A57,СВЦЭМ!$B$33:$B$776,D$47)+'СЕТ СН'!$G$9+СВЦЭМ!$D$10+'СЕТ СН'!$G$5-'СЕТ СН'!$G$17</f>
        <v>3462.2416549700001</v>
      </c>
      <c r="E57" s="36">
        <f>SUMIFS(СВЦЭМ!$C$33:$C$776,СВЦЭМ!$A$33:$A$776,$A57,СВЦЭМ!$B$33:$B$776,E$47)+'СЕТ СН'!$G$9+СВЦЭМ!$D$10+'СЕТ СН'!$G$5-'СЕТ СН'!$G$17</f>
        <v>3464.96203977</v>
      </c>
      <c r="F57" s="36">
        <f>SUMIFS(СВЦЭМ!$C$33:$C$776,СВЦЭМ!$A$33:$A$776,$A57,СВЦЭМ!$B$33:$B$776,F$47)+'СЕТ СН'!$G$9+СВЦЭМ!$D$10+'СЕТ СН'!$G$5-'СЕТ СН'!$G$17</f>
        <v>3460.3933384000002</v>
      </c>
      <c r="G57" s="36">
        <f>SUMIFS(СВЦЭМ!$C$33:$C$776,СВЦЭМ!$A$33:$A$776,$A57,СВЦЭМ!$B$33:$B$776,G$47)+'СЕТ СН'!$G$9+СВЦЭМ!$D$10+'СЕТ СН'!$G$5-'СЕТ СН'!$G$17</f>
        <v>3416.9692240100003</v>
      </c>
      <c r="H57" s="36">
        <f>SUMIFS(СВЦЭМ!$C$33:$C$776,СВЦЭМ!$A$33:$A$776,$A57,СВЦЭМ!$B$33:$B$776,H$47)+'СЕТ СН'!$G$9+СВЦЭМ!$D$10+'СЕТ СН'!$G$5-'СЕТ СН'!$G$17</f>
        <v>3394.8359777800001</v>
      </c>
      <c r="I57" s="36">
        <f>SUMIFS(СВЦЭМ!$C$33:$C$776,СВЦЭМ!$A$33:$A$776,$A57,СВЦЭМ!$B$33:$B$776,I$47)+'СЕТ СН'!$G$9+СВЦЭМ!$D$10+'СЕТ СН'!$G$5-'СЕТ СН'!$G$17</f>
        <v>3362.3291529500002</v>
      </c>
      <c r="J57" s="36">
        <f>SUMIFS(СВЦЭМ!$C$33:$C$776,СВЦЭМ!$A$33:$A$776,$A57,СВЦЭМ!$B$33:$B$776,J$47)+'СЕТ СН'!$G$9+СВЦЭМ!$D$10+'СЕТ СН'!$G$5-'СЕТ СН'!$G$17</f>
        <v>3334.5206909600001</v>
      </c>
      <c r="K57" s="36">
        <f>SUMIFS(СВЦЭМ!$C$33:$C$776,СВЦЭМ!$A$33:$A$776,$A57,СВЦЭМ!$B$33:$B$776,K$47)+'СЕТ СН'!$G$9+СВЦЭМ!$D$10+'СЕТ СН'!$G$5-'СЕТ СН'!$G$17</f>
        <v>3345.8583847800001</v>
      </c>
      <c r="L57" s="36">
        <f>SUMIFS(СВЦЭМ!$C$33:$C$776,СВЦЭМ!$A$33:$A$776,$A57,СВЦЭМ!$B$33:$B$776,L$47)+'СЕТ СН'!$G$9+СВЦЭМ!$D$10+'СЕТ СН'!$G$5-'СЕТ СН'!$G$17</f>
        <v>3345.4120908599998</v>
      </c>
      <c r="M57" s="36">
        <f>SUMIFS(СВЦЭМ!$C$33:$C$776,СВЦЭМ!$A$33:$A$776,$A57,СВЦЭМ!$B$33:$B$776,M$47)+'СЕТ СН'!$G$9+СВЦЭМ!$D$10+'СЕТ СН'!$G$5-'СЕТ СН'!$G$17</f>
        <v>3340.4021799299999</v>
      </c>
      <c r="N57" s="36">
        <f>SUMIFS(СВЦЭМ!$C$33:$C$776,СВЦЭМ!$A$33:$A$776,$A57,СВЦЭМ!$B$33:$B$776,N$47)+'СЕТ СН'!$G$9+СВЦЭМ!$D$10+'СЕТ СН'!$G$5-'СЕТ СН'!$G$17</f>
        <v>3336.8627448000002</v>
      </c>
      <c r="O57" s="36">
        <f>SUMIFS(СВЦЭМ!$C$33:$C$776,СВЦЭМ!$A$33:$A$776,$A57,СВЦЭМ!$B$33:$B$776,O$47)+'СЕТ СН'!$G$9+СВЦЭМ!$D$10+'СЕТ СН'!$G$5-'СЕТ СН'!$G$17</f>
        <v>3330.9552039199998</v>
      </c>
      <c r="P57" s="36">
        <f>SUMIFS(СВЦЭМ!$C$33:$C$776,СВЦЭМ!$A$33:$A$776,$A57,СВЦЭМ!$B$33:$B$776,P$47)+'СЕТ СН'!$G$9+СВЦЭМ!$D$10+'СЕТ СН'!$G$5-'СЕТ СН'!$G$17</f>
        <v>3329.1565766600002</v>
      </c>
      <c r="Q57" s="36">
        <f>SUMIFS(СВЦЭМ!$C$33:$C$776,СВЦЭМ!$A$33:$A$776,$A57,СВЦЭМ!$B$33:$B$776,Q$47)+'СЕТ СН'!$G$9+СВЦЭМ!$D$10+'СЕТ СН'!$G$5-'СЕТ СН'!$G$17</f>
        <v>3325.10036296</v>
      </c>
      <c r="R57" s="36">
        <f>SUMIFS(СВЦЭМ!$C$33:$C$776,СВЦЭМ!$A$33:$A$776,$A57,СВЦЭМ!$B$33:$B$776,R$47)+'СЕТ СН'!$G$9+СВЦЭМ!$D$10+'СЕТ СН'!$G$5-'СЕТ СН'!$G$17</f>
        <v>3320.7910864200003</v>
      </c>
      <c r="S57" s="36">
        <f>SUMIFS(СВЦЭМ!$C$33:$C$776,СВЦЭМ!$A$33:$A$776,$A57,СВЦЭМ!$B$33:$B$776,S$47)+'СЕТ СН'!$G$9+СВЦЭМ!$D$10+'СЕТ СН'!$G$5-'СЕТ СН'!$G$17</f>
        <v>3315.3713922400002</v>
      </c>
      <c r="T57" s="36">
        <f>SUMIFS(СВЦЭМ!$C$33:$C$776,СВЦЭМ!$A$33:$A$776,$A57,СВЦЭМ!$B$33:$B$776,T$47)+'СЕТ СН'!$G$9+СВЦЭМ!$D$10+'СЕТ СН'!$G$5-'СЕТ СН'!$G$17</f>
        <v>3316.0733881300002</v>
      </c>
      <c r="U57" s="36">
        <f>SUMIFS(СВЦЭМ!$C$33:$C$776,СВЦЭМ!$A$33:$A$776,$A57,СВЦЭМ!$B$33:$B$776,U$47)+'СЕТ СН'!$G$9+СВЦЭМ!$D$10+'СЕТ СН'!$G$5-'СЕТ СН'!$G$17</f>
        <v>3337.9732610599999</v>
      </c>
      <c r="V57" s="36">
        <f>SUMIFS(СВЦЭМ!$C$33:$C$776,СВЦЭМ!$A$33:$A$776,$A57,СВЦЭМ!$B$33:$B$776,V$47)+'СЕТ СН'!$G$9+СВЦЭМ!$D$10+'СЕТ СН'!$G$5-'СЕТ СН'!$G$17</f>
        <v>3336.9194371399999</v>
      </c>
      <c r="W57" s="36">
        <f>SUMIFS(СВЦЭМ!$C$33:$C$776,СВЦЭМ!$A$33:$A$776,$A57,СВЦЭМ!$B$33:$B$776,W$47)+'СЕТ СН'!$G$9+СВЦЭМ!$D$10+'СЕТ СН'!$G$5-'СЕТ СН'!$G$17</f>
        <v>3332.9699466800002</v>
      </c>
      <c r="X57" s="36">
        <f>SUMIFS(СВЦЭМ!$C$33:$C$776,СВЦЭМ!$A$33:$A$776,$A57,СВЦЭМ!$B$33:$B$776,X$47)+'СЕТ СН'!$G$9+СВЦЭМ!$D$10+'СЕТ СН'!$G$5-'СЕТ СН'!$G$17</f>
        <v>3325.1937636299999</v>
      </c>
      <c r="Y57" s="36">
        <f>SUMIFS(СВЦЭМ!$C$33:$C$776,СВЦЭМ!$A$33:$A$776,$A57,СВЦЭМ!$B$33:$B$776,Y$47)+'СЕТ СН'!$G$9+СВЦЭМ!$D$10+'СЕТ СН'!$G$5-'СЕТ СН'!$G$17</f>
        <v>3331.5247998499999</v>
      </c>
    </row>
    <row r="58" spans="1:25" ht="15.75" x14ac:dyDescent="0.2">
      <c r="A58" s="35">
        <f t="shared" si="1"/>
        <v>43901</v>
      </c>
      <c r="B58" s="36">
        <f>SUMIFS(СВЦЭМ!$C$33:$C$776,СВЦЭМ!$A$33:$A$776,$A58,СВЦЭМ!$B$33:$B$776,B$47)+'СЕТ СН'!$G$9+СВЦЭМ!$D$10+'СЕТ СН'!$G$5-'СЕТ СН'!$G$17</f>
        <v>3433.0070757000003</v>
      </c>
      <c r="C58" s="36">
        <f>SUMIFS(СВЦЭМ!$C$33:$C$776,СВЦЭМ!$A$33:$A$776,$A58,СВЦЭМ!$B$33:$B$776,C$47)+'СЕТ СН'!$G$9+СВЦЭМ!$D$10+'СЕТ СН'!$G$5-'СЕТ СН'!$G$17</f>
        <v>3422.4512611300001</v>
      </c>
      <c r="D58" s="36">
        <f>SUMIFS(СВЦЭМ!$C$33:$C$776,СВЦЭМ!$A$33:$A$776,$A58,СВЦЭМ!$B$33:$B$776,D$47)+'СЕТ СН'!$G$9+СВЦЭМ!$D$10+'СЕТ СН'!$G$5-'СЕТ СН'!$G$17</f>
        <v>3412.09267378</v>
      </c>
      <c r="E58" s="36">
        <f>SUMIFS(СВЦЭМ!$C$33:$C$776,СВЦЭМ!$A$33:$A$776,$A58,СВЦЭМ!$B$33:$B$776,E$47)+'СЕТ СН'!$G$9+СВЦЭМ!$D$10+'СЕТ СН'!$G$5-'СЕТ СН'!$G$17</f>
        <v>3409.01713746</v>
      </c>
      <c r="F58" s="36">
        <f>SUMIFS(СВЦЭМ!$C$33:$C$776,СВЦЭМ!$A$33:$A$776,$A58,СВЦЭМ!$B$33:$B$776,F$47)+'СЕТ СН'!$G$9+СВЦЭМ!$D$10+'СЕТ СН'!$G$5-'СЕТ СН'!$G$17</f>
        <v>3405.9082555</v>
      </c>
      <c r="G58" s="36">
        <f>SUMIFS(СВЦЭМ!$C$33:$C$776,СВЦЭМ!$A$33:$A$776,$A58,СВЦЭМ!$B$33:$B$776,G$47)+'СЕТ СН'!$G$9+СВЦЭМ!$D$10+'СЕТ СН'!$G$5-'СЕТ СН'!$G$17</f>
        <v>3410.8108593300003</v>
      </c>
      <c r="H58" s="36">
        <f>SUMIFS(СВЦЭМ!$C$33:$C$776,СВЦЭМ!$A$33:$A$776,$A58,СВЦЭМ!$B$33:$B$776,H$47)+'СЕТ СН'!$G$9+СВЦЭМ!$D$10+'СЕТ СН'!$G$5-'СЕТ СН'!$G$17</f>
        <v>3426.1443383699998</v>
      </c>
      <c r="I58" s="36">
        <f>SUMIFS(СВЦЭМ!$C$33:$C$776,СВЦЭМ!$A$33:$A$776,$A58,СВЦЭМ!$B$33:$B$776,I$47)+'СЕТ СН'!$G$9+СВЦЭМ!$D$10+'СЕТ СН'!$G$5-'СЕТ СН'!$G$17</f>
        <v>3410.8976603299998</v>
      </c>
      <c r="J58" s="36">
        <f>SUMIFS(СВЦЭМ!$C$33:$C$776,СВЦЭМ!$A$33:$A$776,$A58,СВЦЭМ!$B$33:$B$776,J$47)+'СЕТ СН'!$G$9+СВЦЭМ!$D$10+'СЕТ СН'!$G$5-'СЕТ СН'!$G$17</f>
        <v>3373.1868476700001</v>
      </c>
      <c r="K58" s="36">
        <f>SUMIFS(СВЦЭМ!$C$33:$C$776,СВЦЭМ!$A$33:$A$776,$A58,СВЦЭМ!$B$33:$B$776,K$47)+'СЕТ СН'!$G$9+СВЦЭМ!$D$10+'СЕТ СН'!$G$5-'СЕТ СН'!$G$17</f>
        <v>3373.0989736800002</v>
      </c>
      <c r="L58" s="36">
        <f>SUMIFS(СВЦЭМ!$C$33:$C$776,СВЦЭМ!$A$33:$A$776,$A58,СВЦЭМ!$B$33:$B$776,L$47)+'СЕТ СН'!$G$9+СВЦЭМ!$D$10+'СЕТ СН'!$G$5-'СЕТ СН'!$G$17</f>
        <v>3381.52437001</v>
      </c>
      <c r="M58" s="36">
        <f>SUMIFS(СВЦЭМ!$C$33:$C$776,СВЦЭМ!$A$33:$A$776,$A58,СВЦЭМ!$B$33:$B$776,M$47)+'СЕТ СН'!$G$9+СВЦЭМ!$D$10+'СЕТ СН'!$G$5-'СЕТ СН'!$G$17</f>
        <v>3378.1791209800003</v>
      </c>
      <c r="N58" s="36">
        <f>SUMIFS(СВЦЭМ!$C$33:$C$776,СВЦЭМ!$A$33:$A$776,$A58,СВЦЭМ!$B$33:$B$776,N$47)+'СЕТ СН'!$G$9+СВЦЭМ!$D$10+'СЕТ СН'!$G$5-'СЕТ СН'!$G$17</f>
        <v>3380.2494000300003</v>
      </c>
      <c r="O58" s="36">
        <f>SUMIFS(СВЦЭМ!$C$33:$C$776,СВЦЭМ!$A$33:$A$776,$A58,СВЦЭМ!$B$33:$B$776,O$47)+'СЕТ СН'!$G$9+СВЦЭМ!$D$10+'СЕТ СН'!$G$5-'СЕТ СН'!$G$17</f>
        <v>3389.49630557</v>
      </c>
      <c r="P58" s="36">
        <f>SUMIFS(СВЦЭМ!$C$33:$C$776,СВЦЭМ!$A$33:$A$776,$A58,СВЦЭМ!$B$33:$B$776,P$47)+'СЕТ СН'!$G$9+СВЦЭМ!$D$10+'СЕТ СН'!$G$5-'СЕТ СН'!$G$17</f>
        <v>3397.1867724799999</v>
      </c>
      <c r="Q58" s="36">
        <f>SUMIFS(СВЦЭМ!$C$33:$C$776,СВЦЭМ!$A$33:$A$776,$A58,СВЦЭМ!$B$33:$B$776,Q$47)+'СЕТ СН'!$G$9+СВЦЭМ!$D$10+'СЕТ СН'!$G$5-'СЕТ СН'!$G$17</f>
        <v>3404.2297236600002</v>
      </c>
      <c r="R58" s="36">
        <f>SUMIFS(СВЦЭМ!$C$33:$C$776,СВЦЭМ!$A$33:$A$776,$A58,СВЦЭМ!$B$33:$B$776,R$47)+'СЕТ СН'!$G$9+СВЦЭМ!$D$10+'СЕТ СН'!$G$5-'СЕТ СН'!$G$17</f>
        <v>3405.0437229600002</v>
      </c>
      <c r="S58" s="36">
        <f>SUMIFS(СВЦЭМ!$C$33:$C$776,СВЦЭМ!$A$33:$A$776,$A58,СВЦЭМ!$B$33:$B$776,S$47)+'СЕТ СН'!$G$9+СВЦЭМ!$D$10+'СЕТ СН'!$G$5-'СЕТ СН'!$G$17</f>
        <v>3396.80076371</v>
      </c>
      <c r="T58" s="36">
        <f>SUMIFS(СВЦЭМ!$C$33:$C$776,СВЦЭМ!$A$33:$A$776,$A58,СВЦЭМ!$B$33:$B$776,T$47)+'СЕТ СН'!$G$9+СВЦЭМ!$D$10+'СЕТ СН'!$G$5-'СЕТ СН'!$G$17</f>
        <v>3387.9651021999998</v>
      </c>
      <c r="U58" s="36">
        <f>SUMIFS(СВЦЭМ!$C$33:$C$776,СВЦЭМ!$A$33:$A$776,$A58,СВЦЭМ!$B$33:$B$776,U$47)+'СЕТ СН'!$G$9+СВЦЭМ!$D$10+'СЕТ СН'!$G$5-'СЕТ СН'!$G$17</f>
        <v>3396.8615607500001</v>
      </c>
      <c r="V58" s="36">
        <f>SUMIFS(СВЦЭМ!$C$33:$C$776,СВЦЭМ!$A$33:$A$776,$A58,СВЦЭМ!$B$33:$B$776,V$47)+'СЕТ СН'!$G$9+СВЦЭМ!$D$10+'СЕТ СН'!$G$5-'СЕТ СН'!$G$17</f>
        <v>3399.1055344900001</v>
      </c>
      <c r="W58" s="36">
        <f>SUMIFS(СВЦЭМ!$C$33:$C$776,СВЦЭМ!$A$33:$A$776,$A58,СВЦЭМ!$B$33:$B$776,W$47)+'СЕТ СН'!$G$9+СВЦЭМ!$D$10+'СЕТ СН'!$G$5-'СЕТ СН'!$G$17</f>
        <v>3401.2774187</v>
      </c>
      <c r="X58" s="36">
        <f>SUMIFS(СВЦЭМ!$C$33:$C$776,СВЦЭМ!$A$33:$A$776,$A58,СВЦЭМ!$B$33:$B$776,X$47)+'СЕТ СН'!$G$9+СВЦЭМ!$D$10+'СЕТ СН'!$G$5-'СЕТ СН'!$G$17</f>
        <v>3415.9134208999999</v>
      </c>
      <c r="Y58" s="36">
        <f>SUMIFS(СВЦЭМ!$C$33:$C$776,СВЦЭМ!$A$33:$A$776,$A58,СВЦЭМ!$B$33:$B$776,Y$47)+'СЕТ СН'!$G$9+СВЦЭМ!$D$10+'СЕТ СН'!$G$5-'СЕТ СН'!$G$17</f>
        <v>3431.4922002799999</v>
      </c>
    </row>
    <row r="59" spans="1:25" ht="15.75" x14ac:dyDescent="0.2">
      <c r="A59" s="35">
        <f t="shared" si="1"/>
        <v>43902</v>
      </c>
      <c r="B59" s="36">
        <f>SUMIFS(СВЦЭМ!$C$33:$C$776,СВЦЭМ!$A$33:$A$776,$A59,СВЦЭМ!$B$33:$B$776,B$47)+'СЕТ СН'!$G$9+СВЦЭМ!$D$10+'СЕТ СН'!$G$5-'СЕТ СН'!$G$17</f>
        <v>3404.52526046</v>
      </c>
      <c r="C59" s="36">
        <f>SUMIFS(СВЦЭМ!$C$33:$C$776,СВЦЭМ!$A$33:$A$776,$A59,СВЦЭМ!$B$33:$B$776,C$47)+'СЕТ СН'!$G$9+СВЦЭМ!$D$10+'СЕТ СН'!$G$5-'СЕТ СН'!$G$17</f>
        <v>3424.24843139</v>
      </c>
      <c r="D59" s="36">
        <f>SUMIFS(СВЦЭМ!$C$33:$C$776,СВЦЭМ!$A$33:$A$776,$A59,СВЦЭМ!$B$33:$B$776,D$47)+'СЕТ СН'!$G$9+СВЦЭМ!$D$10+'СЕТ СН'!$G$5-'СЕТ СН'!$G$17</f>
        <v>3438.7165325400001</v>
      </c>
      <c r="E59" s="36">
        <f>SUMIFS(СВЦЭМ!$C$33:$C$776,СВЦЭМ!$A$33:$A$776,$A59,СВЦЭМ!$B$33:$B$776,E$47)+'СЕТ СН'!$G$9+СВЦЭМ!$D$10+'СЕТ СН'!$G$5-'СЕТ СН'!$G$17</f>
        <v>3444.02386114</v>
      </c>
      <c r="F59" s="36">
        <f>SUMIFS(СВЦЭМ!$C$33:$C$776,СВЦЭМ!$A$33:$A$776,$A59,СВЦЭМ!$B$33:$B$776,F$47)+'СЕТ СН'!$G$9+СВЦЭМ!$D$10+'СЕТ СН'!$G$5-'СЕТ СН'!$G$17</f>
        <v>3437.6715289100002</v>
      </c>
      <c r="G59" s="36">
        <f>SUMIFS(СВЦЭМ!$C$33:$C$776,СВЦЭМ!$A$33:$A$776,$A59,СВЦЭМ!$B$33:$B$776,G$47)+'СЕТ СН'!$G$9+СВЦЭМ!$D$10+'СЕТ СН'!$G$5-'СЕТ СН'!$G$17</f>
        <v>3428.8550479999999</v>
      </c>
      <c r="H59" s="36">
        <f>SUMIFS(СВЦЭМ!$C$33:$C$776,СВЦЭМ!$A$33:$A$776,$A59,СВЦЭМ!$B$33:$B$776,H$47)+'СЕТ СН'!$G$9+СВЦЭМ!$D$10+'СЕТ СН'!$G$5-'СЕТ СН'!$G$17</f>
        <v>3422.4672229600001</v>
      </c>
      <c r="I59" s="36">
        <f>SUMIFS(СВЦЭМ!$C$33:$C$776,СВЦЭМ!$A$33:$A$776,$A59,СВЦЭМ!$B$33:$B$776,I$47)+'СЕТ СН'!$G$9+СВЦЭМ!$D$10+'СЕТ СН'!$G$5-'СЕТ СН'!$G$17</f>
        <v>3418.7695622299998</v>
      </c>
      <c r="J59" s="36">
        <f>SUMIFS(СВЦЭМ!$C$33:$C$776,СВЦЭМ!$A$33:$A$776,$A59,СВЦЭМ!$B$33:$B$776,J$47)+'СЕТ СН'!$G$9+СВЦЭМ!$D$10+'СЕТ СН'!$G$5-'СЕТ СН'!$G$17</f>
        <v>3383.3074943400002</v>
      </c>
      <c r="K59" s="36">
        <f>SUMIFS(СВЦЭМ!$C$33:$C$776,СВЦЭМ!$A$33:$A$776,$A59,СВЦЭМ!$B$33:$B$776,K$47)+'СЕТ СН'!$G$9+СВЦЭМ!$D$10+'СЕТ СН'!$G$5-'СЕТ СН'!$G$17</f>
        <v>3383.7571296900001</v>
      </c>
      <c r="L59" s="36">
        <f>SUMIFS(СВЦЭМ!$C$33:$C$776,СВЦЭМ!$A$33:$A$776,$A59,СВЦЭМ!$B$33:$B$776,L$47)+'СЕТ СН'!$G$9+СВЦЭМ!$D$10+'СЕТ СН'!$G$5-'СЕТ СН'!$G$17</f>
        <v>3391.9405758000003</v>
      </c>
      <c r="M59" s="36">
        <f>SUMIFS(СВЦЭМ!$C$33:$C$776,СВЦЭМ!$A$33:$A$776,$A59,СВЦЭМ!$B$33:$B$776,M$47)+'СЕТ СН'!$G$9+СВЦЭМ!$D$10+'СЕТ СН'!$G$5-'СЕТ СН'!$G$17</f>
        <v>3408.6468588900002</v>
      </c>
      <c r="N59" s="36">
        <f>SUMIFS(СВЦЭМ!$C$33:$C$776,СВЦЭМ!$A$33:$A$776,$A59,СВЦЭМ!$B$33:$B$776,N$47)+'СЕТ СН'!$G$9+СВЦЭМ!$D$10+'СЕТ СН'!$G$5-'СЕТ СН'!$G$17</f>
        <v>3418.8265525300003</v>
      </c>
      <c r="O59" s="36">
        <f>SUMIFS(СВЦЭМ!$C$33:$C$776,СВЦЭМ!$A$33:$A$776,$A59,СВЦЭМ!$B$33:$B$776,O$47)+'СЕТ СН'!$G$9+СВЦЭМ!$D$10+'СЕТ СН'!$G$5-'СЕТ СН'!$G$17</f>
        <v>3427.0875352600001</v>
      </c>
      <c r="P59" s="36">
        <f>SUMIFS(СВЦЭМ!$C$33:$C$776,СВЦЭМ!$A$33:$A$776,$A59,СВЦЭМ!$B$33:$B$776,P$47)+'СЕТ СН'!$G$9+СВЦЭМ!$D$10+'СЕТ СН'!$G$5-'СЕТ СН'!$G$17</f>
        <v>3431.88866465</v>
      </c>
      <c r="Q59" s="36">
        <f>SUMIFS(СВЦЭМ!$C$33:$C$776,СВЦЭМ!$A$33:$A$776,$A59,СВЦЭМ!$B$33:$B$776,Q$47)+'СЕТ СН'!$G$9+СВЦЭМ!$D$10+'СЕТ СН'!$G$5-'СЕТ СН'!$G$17</f>
        <v>3430.7788577900001</v>
      </c>
      <c r="R59" s="36">
        <f>SUMIFS(СВЦЭМ!$C$33:$C$776,СВЦЭМ!$A$33:$A$776,$A59,СВЦЭМ!$B$33:$B$776,R$47)+'СЕТ СН'!$G$9+СВЦЭМ!$D$10+'СЕТ СН'!$G$5-'СЕТ СН'!$G$17</f>
        <v>3431.4703186000002</v>
      </c>
      <c r="S59" s="36">
        <f>SUMIFS(СВЦЭМ!$C$33:$C$776,СВЦЭМ!$A$33:$A$776,$A59,СВЦЭМ!$B$33:$B$776,S$47)+'СЕТ СН'!$G$9+СВЦЭМ!$D$10+'СЕТ СН'!$G$5-'СЕТ СН'!$G$17</f>
        <v>3430.5028246500001</v>
      </c>
      <c r="T59" s="36">
        <f>SUMIFS(СВЦЭМ!$C$33:$C$776,СВЦЭМ!$A$33:$A$776,$A59,СВЦЭМ!$B$33:$B$776,T$47)+'СЕТ СН'!$G$9+СВЦЭМ!$D$10+'СЕТ СН'!$G$5-'СЕТ СН'!$G$17</f>
        <v>3396.53118903</v>
      </c>
      <c r="U59" s="36">
        <f>SUMIFS(СВЦЭМ!$C$33:$C$776,СВЦЭМ!$A$33:$A$776,$A59,СВЦЭМ!$B$33:$B$776,U$47)+'СЕТ СН'!$G$9+СВЦЭМ!$D$10+'СЕТ СН'!$G$5-'СЕТ СН'!$G$17</f>
        <v>3385.7753500099998</v>
      </c>
      <c r="V59" s="36">
        <f>SUMIFS(СВЦЭМ!$C$33:$C$776,СВЦЭМ!$A$33:$A$776,$A59,СВЦЭМ!$B$33:$B$776,V$47)+'СЕТ СН'!$G$9+СВЦЭМ!$D$10+'СЕТ СН'!$G$5-'СЕТ СН'!$G$17</f>
        <v>3380.89740502</v>
      </c>
      <c r="W59" s="36">
        <f>SUMIFS(СВЦЭМ!$C$33:$C$776,СВЦЭМ!$A$33:$A$776,$A59,СВЦЭМ!$B$33:$B$776,W$47)+'СЕТ СН'!$G$9+СВЦЭМ!$D$10+'СЕТ СН'!$G$5-'СЕТ СН'!$G$17</f>
        <v>3394.9935722099999</v>
      </c>
      <c r="X59" s="36">
        <f>SUMIFS(СВЦЭМ!$C$33:$C$776,СВЦЭМ!$A$33:$A$776,$A59,СВЦЭМ!$B$33:$B$776,X$47)+'СЕТ СН'!$G$9+СВЦЭМ!$D$10+'СЕТ СН'!$G$5-'СЕТ СН'!$G$17</f>
        <v>3405.2959233199999</v>
      </c>
      <c r="Y59" s="36">
        <f>SUMIFS(СВЦЭМ!$C$33:$C$776,СВЦЭМ!$A$33:$A$776,$A59,СВЦЭМ!$B$33:$B$776,Y$47)+'СЕТ СН'!$G$9+СВЦЭМ!$D$10+'СЕТ СН'!$G$5-'СЕТ СН'!$G$17</f>
        <v>3426.02648099</v>
      </c>
    </row>
    <row r="60" spans="1:25" ht="15.75" x14ac:dyDescent="0.2">
      <c r="A60" s="35">
        <f t="shared" si="1"/>
        <v>43903</v>
      </c>
      <c r="B60" s="36">
        <f>SUMIFS(СВЦЭМ!$C$33:$C$776,СВЦЭМ!$A$33:$A$776,$A60,СВЦЭМ!$B$33:$B$776,B$47)+'СЕТ СН'!$G$9+СВЦЭМ!$D$10+'СЕТ СН'!$G$5-'СЕТ СН'!$G$17</f>
        <v>3483.74429212</v>
      </c>
      <c r="C60" s="36">
        <f>SUMIFS(СВЦЭМ!$C$33:$C$776,СВЦЭМ!$A$33:$A$776,$A60,СВЦЭМ!$B$33:$B$776,C$47)+'СЕТ СН'!$G$9+СВЦЭМ!$D$10+'СЕТ СН'!$G$5-'СЕТ СН'!$G$17</f>
        <v>3496.8279458799998</v>
      </c>
      <c r="D60" s="36">
        <f>SUMIFS(СВЦЭМ!$C$33:$C$776,СВЦЭМ!$A$33:$A$776,$A60,СВЦЭМ!$B$33:$B$776,D$47)+'СЕТ СН'!$G$9+СВЦЭМ!$D$10+'СЕТ СН'!$G$5-'СЕТ СН'!$G$17</f>
        <v>3508.23105171</v>
      </c>
      <c r="E60" s="36">
        <f>SUMIFS(СВЦЭМ!$C$33:$C$776,СВЦЭМ!$A$33:$A$776,$A60,СВЦЭМ!$B$33:$B$776,E$47)+'СЕТ СН'!$G$9+СВЦЭМ!$D$10+'СЕТ СН'!$G$5-'СЕТ СН'!$G$17</f>
        <v>3508.3951134700001</v>
      </c>
      <c r="F60" s="36">
        <f>SUMIFS(СВЦЭМ!$C$33:$C$776,СВЦЭМ!$A$33:$A$776,$A60,СВЦЭМ!$B$33:$B$776,F$47)+'СЕТ СН'!$G$9+СВЦЭМ!$D$10+'СЕТ СН'!$G$5-'СЕТ СН'!$G$17</f>
        <v>3504.3674581300002</v>
      </c>
      <c r="G60" s="36">
        <f>SUMIFS(СВЦЭМ!$C$33:$C$776,СВЦЭМ!$A$33:$A$776,$A60,СВЦЭМ!$B$33:$B$776,G$47)+'СЕТ СН'!$G$9+СВЦЭМ!$D$10+'СЕТ СН'!$G$5-'СЕТ СН'!$G$17</f>
        <v>3483.0471317800002</v>
      </c>
      <c r="H60" s="36">
        <f>SUMIFS(СВЦЭМ!$C$33:$C$776,СВЦЭМ!$A$33:$A$776,$A60,СВЦЭМ!$B$33:$B$776,H$47)+'СЕТ СН'!$G$9+СВЦЭМ!$D$10+'СЕТ СН'!$G$5-'СЕТ СН'!$G$17</f>
        <v>3451.0398124499998</v>
      </c>
      <c r="I60" s="36">
        <f>SUMIFS(СВЦЭМ!$C$33:$C$776,СВЦЭМ!$A$33:$A$776,$A60,СВЦЭМ!$B$33:$B$776,I$47)+'СЕТ СН'!$G$9+СВЦЭМ!$D$10+'СЕТ СН'!$G$5-'СЕТ СН'!$G$17</f>
        <v>3424.6659509000001</v>
      </c>
      <c r="J60" s="36">
        <f>SUMIFS(СВЦЭМ!$C$33:$C$776,СВЦЭМ!$A$33:$A$776,$A60,СВЦЭМ!$B$33:$B$776,J$47)+'СЕТ СН'!$G$9+СВЦЭМ!$D$10+'СЕТ СН'!$G$5-'СЕТ СН'!$G$17</f>
        <v>3381.3778914499999</v>
      </c>
      <c r="K60" s="36">
        <f>SUMIFS(СВЦЭМ!$C$33:$C$776,СВЦЭМ!$A$33:$A$776,$A60,СВЦЭМ!$B$33:$B$776,K$47)+'СЕТ СН'!$G$9+СВЦЭМ!$D$10+'СЕТ СН'!$G$5-'СЕТ СН'!$G$17</f>
        <v>3377.0538269099998</v>
      </c>
      <c r="L60" s="36">
        <f>SUMIFS(СВЦЭМ!$C$33:$C$776,СВЦЭМ!$A$33:$A$776,$A60,СВЦЭМ!$B$33:$B$776,L$47)+'СЕТ СН'!$G$9+СВЦЭМ!$D$10+'СЕТ СН'!$G$5-'СЕТ СН'!$G$17</f>
        <v>3384.2502653700003</v>
      </c>
      <c r="M60" s="36">
        <f>SUMIFS(СВЦЭМ!$C$33:$C$776,СВЦЭМ!$A$33:$A$776,$A60,СВЦЭМ!$B$33:$B$776,M$47)+'СЕТ СН'!$G$9+СВЦЭМ!$D$10+'СЕТ СН'!$G$5-'СЕТ СН'!$G$17</f>
        <v>3392.9323085999999</v>
      </c>
      <c r="N60" s="36">
        <f>SUMIFS(СВЦЭМ!$C$33:$C$776,СВЦЭМ!$A$33:$A$776,$A60,СВЦЭМ!$B$33:$B$776,N$47)+'СЕТ СН'!$G$9+СВЦЭМ!$D$10+'СЕТ СН'!$G$5-'СЕТ СН'!$G$17</f>
        <v>3396.00117533</v>
      </c>
      <c r="O60" s="36">
        <f>SUMIFS(СВЦЭМ!$C$33:$C$776,СВЦЭМ!$A$33:$A$776,$A60,СВЦЭМ!$B$33:$B$776,O$47)+'СЕТ СН'!$G$9+СВЦЭМ!$D$10+'СЕТ СН'!$G$5-'СЕТ СН'!$G$17</f>
        <v>3404.95750765</v>
      </c>
      <c r="P60" s="36">
        <f>SUMIFS(СВЦЭМ!$C$33:$C$776,СВЦЭМ!$A$33:$A$776,$A60,СВЦЭМ!$B$33:$B$776,P$47)+'СЕТ СН'!$G$9+СВЦЭМ!$D$10+'СЕТ СН'!$G$5-'СЕТ СН'!$G$17</f>
        <v>3413.68813344</v>
      </c>
      <c r="Q60" s="36">
        <f>SUMIFS(СВЦЭМ!$C$33:$C$776,СВЦЭМ!$A$33:$A$776,$A60,СВЦЭМ!$B$33:$B$776,Q$47)+'СЕТ СН'!$G$9+СВЦЭМ!$D$10+'СЕТ СН'!$G$5-'СЕТ СН'!$G$17</f>
        <v>3422.4668528100001</v>
      </c>
      <c r="R60" s="36">
        <f>SUMIFS(СВЦЭМ!$C$33:$C$776,СВЦЭМ!$A$33:$A$776,$A60,СВЦЭМ!$B$33:$B$776,R$47)+'СЕТ СН'!$G$9+СВЦЭМ!$D$10+'СЕТ СН'!$G$5-'СЕТ СН'!$G$17</f>
        <v>3428.1556897999999</v>
      </c>
      <c r="S60" s="36">
        <f>SUMIFS(СВЦЭМ!$C$33:$C$776,СВЦЭМ!$A$33:$A$776,$A60,СВЦЭМ!$B$33:$B$776,S$47)+'СЕТ СН'!$G$9+СВЦЭМ!$D$10+'СЕТ СН'!$G$5-'СЕТ СН'!$G$17</f>
        <v>3422.6062466399999</v>
      </c>
      <c r="T60" s="36">
        <f>SUMIFS(СВЦЭМ!$C$33:$C$776,СВЦЭМ!$A$33:$A$776,$A60,СВЦЭМ!$B$33:$B$776,T$47)+'СЕТ СН'!$G$9+СВЦЭМ!$D$10+'СЕТ СН'!$G$5-'СЕТ СН'!$G$17</f>
        <v>3396.9105246899999</v>
      </c>
      <c r="U60" s="36">
        <f>SUMIFS(СВЦЭМ!$C$33:$C$776,СВЦЭМ!$A$33:$A$776,$A60,СВЦЭМ!$B$33:$B$776,U$47)+'СЕТ СН'!$G$9+СВЦЭМ!$D$10+'СЕТ СН'!$G$5-'СЕТ СН'!$G$17</f>
        <v>3372.6534720300001</v>
      </c>
      <c r="V60" s="36">
        <f>SUMIFS(СВЦЭМ!$C$33:$C$776,СВЦЭМ!$A$33:$A$776,$A60,СВЦЭМ!$B$33:$B$776,V$47)+'СЕТ СН'!$G$9+СВЦЭМ!$D$10+'СЕТ СН'!$G$5-'СЕТ СН'!$G$17</f>
        <v>3366.4242392000001</v>
      </c>
      <c r="W60" s="36">
        <f>SUMIFS(СВЦЭМ!$C$33:$C$776,СВЦЭМ!$A$33:$A$776,$A60,СВЦЭМ!$B$33:$B$776,W$47)+'СЕТ СН'!$G$9+СВЦЭМ!$D$10+'СЕТ СН'!$G$5-'СЕТ СН'!$G$17</f>
        <v>3365.3089635699998</v>
      </c>
      <c r="X60" s="36">
        <f>SUMIFS(СВЦЭМ!$C$33:$C$776,СВЦЭМ!$A$33:$A$776,$A60,СВЦЭМ!$B$33:$B$776,X$47)+'СЕТ СН'!$G$9+СВЦЭМ!$D$10+'СЕТ СН'!$G$5-'СЕТ СН'!$G$17</f>
        <v>3369.79127978</v>
      </c>
      <c r="Y60" s="36">
        <f>SUMIFS(СВЦЭМ!$C$33:$C$776,СВЦЭМ!$A$33:$A$776,$A60,СВЦЭМ!$B$33:$B$776,Y$47)+'СЕТ СН'!$G$9+СВЦЭМ!$D$10+'СЕТ СН'!$G$5-'СЕТ СН'!$G$17</f>
        <v>3384.89779662</v>
      </c>
    </row>
    <row r="61" spans="1:25" ht="15.75" x14ac:dyDescent="0.2">
      <c r="A61" s="35">
        <f t="shared" si="1"/>
        <v>43904</v>
      </c>
      <c r="B61" s="36">
        <f>SUMIFS(СВЦЭМ!$C$33:$C$776,СВЦЭМ!$A$33:$A$776,$A61,СВЦЭМ!$B$33:$B$776,B$47)+'СЕТ СН'!$G$9+СВЦЭМ!$D$10+'СЕТ СН'!$G$5-'СЕТ СН'!$G$17</f>
        <v>3411.1307991200001</v>
      </c>
      <c r="C61" s="36">
        <f>SUMIFS(СВЦЭМ!$C$33:$C$776,СВЦЭМ!$A$33:$A$776,$A61,СВЦЭМ!$B$33:$B$776,C$47)+'СЕТ СН'!$G$9+СВЦЭМ!$D$10+'СЕТ СН'!$G$5-'СЕТ СН'!$G$17</f>
        <v>3433.62902893</v>
      </c>
      <c r="D61" s="36">
        <f>SUMIFS(СВЦЭМ!$C$33:$C$776,СВЦЭМ!$A$33:$A$776,$A61,СВЦЭМ!$B$33:$B$776,D$47)+'СЕТ СН'!$G$9+СВЦЭМ!$D$10+'СЕТ СН'!$G$5-'СЕТ СН'!$G$17</f>
        <v>3443.67558186</v>
      </c>
      <c r="E61" s="36">
        <f>SUMIFS(СВЦЭМ!$C$33:$C$776,СВЦЭМ!$A$33:$A$776,$A61,СВЦЭМ!$B$33:$B$776,E$47)+'СЕТ СН'!$G$9+СВЦЭМ!$D$10+'СЕТ СН'!$G$5-'СЕТ СН'!$G$17</f>
        <v>3457.1549143100001</v>
      </c>
      <c r="F61" s="36">
        <f>SUMIFS(СВЦЭМ!$C$33:$C$776,СВЦЭМ!$A$33:$A$776,$A61,СВЦЭМ!$B$33:$B$776,F$47)+'СЕТ СН'!$G$9+СВЦЭМ!$D$10+'СЕТ СН'!$G$5-'СЕТ СН'!$G$17</f>
        <v>3451.9787040900001</v>
      </c>
      <c r="G61" s="36">
        <f>SUMIFS(СВЦЭМ!$C$33:$C$776,СВЦЭМ!$A$33:$A$776,$A61,СВЦЭМ!$B$33:$B$776,G$47)+'СЕТ СН'!$G$9+СВЦЭМ!$D$10+'СЕТ СН'!$G$5-'СЕТ СН'!$G$17</f>
        <v>3438.10793285</v>
      </c>
      <c r="H61" s="36">
        <f>SUMIFS(СВЦЭМ!$C$33:$C$776,СВЦЭМ!$A$33:$A$776,$A61,СВЦЭМ!$B$33:$B$776,H$47)+'СЕТ СН'!$G$9+СВЦЭМ!$D$10+'СЕТ СН'!$G$5-'СЕТ СН'!$G$17</f>
        <v>3418.5413124300003</v>
      </c>
      <c r="I61" s="36">
        <f>SUMIFS(СВЦЭМ!$C$33:$C$776,СВЦЭМ!$A$33:$A$776,$A61,СВЦЭМ!$B$33:$B$776,I$47)+'СЕТ СН'!$G$9+СВЦЭМ!$D$10+'СЕТ СН'!$G$5-'СЕТ СН'!$G$17</f>
        <v>3400.25304641</v>
      </c>
      <c r="J61" s="36">
        <f>SUMIFS(СВЦЭМ!$C$33:$C$776,СВЦЭМ!$A$33:$A$776,$A61,СВЦЭМ!$B$33:$B$776,J$47)+'СЕТ СН'!$G$9+СВЦЭМ!$D$10+'СЕТ СН'!$G$5-'СЕТ СН'!$G$17</f>
        <v>3373.3029157000001</v>
      </c>
      <c r="K61" s="36">
        <f>SUMIFS(СВЦЭМ!$C$33:$C$776,СВЦЭМ!$A$33:$A$776,$A61,СВЦЭМ!$B$33:$B$776,K$47)+'СЕТ СН'!$G$9+СВЦЭМ!$D$10+'СЕТ СН'!$G$5-'СЕТ СН'!$G$17</f>
        <v>3388.44106457</v>
      </c>
      <c r="L61" s="36">
        <f>SUMIFS(СВЦЭМ!$C$33:$C$776,СВЦЭМ!$A$33:$A$776,$A61,СВЦЭМ!$B$33:$B$776,L$47)+'СЕТ СН'!$G$9+СВЦЭМ!$D$10+'СЕТ СН'!$G$5-'СЕТ СН'!$G$17</f>
        <v>3396.1990908900002</v>
      </c>
      <c r="M61" s="36">
        <f>SUMIFS(СВЦЭМ!$C$33:$C$776,СВЦЭМ!$A$33:$A$776,$A61,СВЦЭМ!$B$33:$B$776,M$47)+'СЕТ СН'!$G$9+СВЦЭМ!$D$10+'СЕТ СН'!$G$5-'СЕТ СН'!$G$17</f>
        <v>3403.5508914400002</v>
      </c>
      <c r="N61" s="36">
        <f>SUMIFS(СВЦЭМ!$C$33:$C$776,СВЦЭМ!$A$33:$A$776,$A61,СВЦЭМ!$B$33:$B$776,N$47)+'СЕТ СН'!$G$9+СВЦЭМ!$D$10+'СЕТ СН'!$G$5-'СЕТ СН'!$G$17</f>
        <v>3415.2368548200002</v>
      </c>
      <c r="O61" s="36">
        <f>SUMIFS(СВЦЭМ!$C$33:$C$776,СВЦЭМ!$A$33:$A$776,$A61,СВЦЭМ!$B$33:$B$776,O$47)+'СЕТ СН'!$G$9+СВЦЭМ!$D$10+'СЕТ СН'!$G$5-'СЕТ СН'!$G$17</f>
        <v>3429.76871484</v>
      </c>
      <c r="P61" s="36">
        <f>SUMIFS(СВЦЭМ!$C$33:$C$776,СВЦЭМ!$A$33:$A$776,$A61,СВЦЭМ!$B$33:$B$776,P$47)+'СЕТ СН'!$G$9+СВЦЭМ!$D$10+'СЕТ СН'!$G$5-'СЕТ СН'!$G$17</f>
        <v>3429.27850502</v>
      </c>
      <c r="Q61" s="36">
        <f>SUMIFS(СВЦЭМ!$C$33:$C$776,СВЦЭМ!$A$33:$A$776,$A61,СВЦЭМ!$B$33:$B$776,Q$47)+'СЕТ СН'!$G$9+СВЦЭМ!$D$10+'СЕТ СН'!$G$5-'СЕТ СН'!$G$17</f>
        <v>3426.19724318</v>
      </c>
      <c r="R61" s="36">
        <f>SUMIFS(СВЦЭМ!$C$33:$C$776,СВЦЭМ!$A$33:$A$776,$A61,СВЦЭМ!$B$33:$B$776,R$47)+'СЕТ СН'!$G$9+СВЦЭМ!$D$10+'СЕТ СН'!$G$5-'СЕТ СН'!$G$17</f>
        <v>3415.9246333999999</v>
      </c>
      <c r="S61" s="36">
        <f>SUMIFS(СВЦЭМ!$C$33:$C$776,СВЦЭМ!$A$33:$A$776,$A61,СВЦЭМ!$B$33:$B$776,S$47)+'СЕТ СН'!$G$9+СВЦЭМ!$D$10+'СЕТ СН'!$G$5-'СЕТ СН'!$G$17</f>
        <v>3408.9007914900003</v>
      </c>
      <c r="T61" s="36">
        <f>SUMIFS(СВЦЭМ!$C$33:$C$776,СВЦЭМ!$A$33:$A$776,$A61,СВЦЭМ!$B$33:$B$776,T$47)+'СЕТ СН'!$G$9+СВЦЭМ!$D$10+'СЕТ СН'!$G$5-'СЕТ СН'!$G$17</f>
        <v>3386.4663942699999</v>
      </c>
      <c r="U61" s="36">
        <f>SUMIFS(СВЦЭМ!$C$33:$C$776,СВЦЭМ!$A$33:$A$776,$A61,СВЦЭМ!$B$33:$B$776,U$47)+'СЕТ СН'!$G$9+СВЦЭМ!$D$10+'СЕТ СН'!$G$5-'СЕТ СН'!$G$17</f>
        <v>3379.15768609</v>
      </c>
      <c r="V61" s="36">
        <f>SUMIFS(СВЦЭМ!$C$33:$C$776,СВЦЭМ!$A$33:$A$776,$A61,СВЦЭМ!$B$33:$B$776,V$47)+'СЕТ СН'!$G$9+СВЦЭМ!$D$10+'СЕТ СН'!$G$5-'СЕТ СН'!$G$17</f>
        <v>3366.0686422600002</v>
      </c>
      <c r="W61" s="36">
        <f>SUMIFS(СВЦЭМ!$C$33:$C$776,СВЦЭМ!$A$33:$A$776,$A61,СВЦЭМ!$B$33:$B$776,W$47)+'СЕТ СН'!$G$9+СВЦЭМ!$D$10+'СЕТ СН'!$G$5-'СЕТ СН'!$G$17</f>
        <v>3385.1077135300002</v>
      </c>
      <c r="X61" s="36">
        <f>SUMIFS(СВЦЭМ!$C$33:$C$776,СВЦЭМ!$A$33:$A$776,$A61,СВЦЭМ!$B$33:$B$776,X$47)+'СЕТ СН'!$G$9+СВЦЭМ!$D$10+'СЕТ СН'!$G$5-'СЕТ СН'!$G$17</f>
        <v>3386.7501131200002</v>
      </c>
      <c r="Y61" s="36">
        <f>SUMIFS(СВЦЭМ!$C$33:$C$776,СВЦЭМ!$A$33:$A$776,$A61,СВЦЭМ!$B$33:$B$776,Y$47)+'СЕТ СН'!$G$9+СВЦЭМ!$D$10+'СЕТ СН'!$G$5-'СЕТ СН'!$G$17</f>
        <v>3387.5757524800001</v>
      </c>
    </row>
    <row r="62" spans="1:25" ht="15.75" x14ac:dyDescent="0.2">
      <c r="A62" s="35">
        <f t="shared" si="1"/>
        <v>43905</v>
      </c>
      <c r="B62" s="36">
        <f>SUMIFS(СВЦЭМ!$C$33:$C$776,СВЦЭМ!$A$33:$A$776,$A62,СВЦЭМ!$B$33:$B$776,B$47)+'СЕТ СН'!$G$9+СВЦЭМ!$D$10+'СЕТ СН'!$G$5-'СЕТ СН'!$G$17</f>
        <v>3415.6660606300002</v>
      </c>
      <c r="C62" s="36">
        <f>SUMIFS(СВЦЭМ!$C$33:$C$776,СВЦЭМ!$A$33:$A$776,$A62,СВЦЭМ!$B$33:$B$776,C$47)+'СЕТ СН'!$G$9+СВЦЭМ!$D$10+'СЕТ СН'!$G$5-'СЕТ СН'!$G$17</f>
        <v>3438.37011106</v>
      </c>
      <c r="D62" s="36">
        <f>SUMIFS(СВЦЭМ!$C$33:$C$776,СВЦЭМ!$A$33:$A$776,$A62,СВЦЭМ!$B$33:$B$776,D$47)+'СЕТ СН'!$G$9+СВЦЭМ!$D$10+'СЕТ СН'!$G$5-'СЕТ СН'!$G$17</f>
        <v>3447.8418796400001</v>
      </c>
      <c r="E62" s="36">
        <f>SUMIFS(СВЦЭМ!$C$33:$C$776,СВЦЭМ!$A$33:$A$776,$A62,СВЦЭМ!$B$33:$B$776,E$47)+'СЕТ СН'!$G$9+СВЦЭМ!$D$10+'СЕТ СН'!$G$5-'СЕТ СН'!$G$17</f>
        <v>3461.17297211</v>
      </c>
      <c r="F62" s="36">
        <f>SUMIFS(СВЦЭМ!$C$33:$C$776,СВЦЭМ!$A$33:$A$776,$A62,СВЦЭМ!$B$33:$B$776,F$47)+'СЕТ СН'!$G$9+СВЦЭМ!$D$10+'СЕТ СН'!$G$5-'СЕТ СН'!$G$17</f>
        <v>3464.3971249300002</v>
      </c>
      <c r="G62" s="36">
        <f>SUMIFS(СВЦЭМ!$C$33:$C$776,СВЦЭМ!$A$33:$A$776,$A62,СВЦЭМ!$B$33:$B$776,G$47)+'СЕТ СН'!$G$9+СВЦЭМ!$D$10+'СЕТ СН'!$G$5-'СЕТ СН'!$G$17</f>
        <v>3465.9289459900001</v>
      </c>
      <c r="H62" s="36">
        <f>SUMIFS(СВЦЭМ!$C$33:$C$776,СВЦЭМ!$A$33:$A$776,$A62,СВЦЭМ!$B$33:$B$776,H$47)+'СЕТ СН'!$G$9+СВЦЭМ!$D$10+'СЕТ СН'!$G$5-'СЕТ СН'!$G$17</f>
        <v>3455.3510168600001</v>
      </c>
      <c r="I62" s="36">
        <f>SUMIFS(СВЦЭМ!$C$33:$C$776,СВЦЭМ!$A$33:$A$776,$A62,СВЦЭМ!$B$33:$B$776,I$47)+'СЕТ СН'!$G$9+СВЦЭМ!$D$10+'СЕТ СН'!$G$5-'СЕТ СН'!$G$17</f>
        <v>3431.3731023800001</v>
      </c>
      <c r="J62" s="36">
        <f>SUMIFS(СВЦЭМ!$C$33:$C$776,СВЦЭМ!$A$33:$A$776,$A62,СВЦЭМ!$B$33:$B$776,J$47)+'СЕТ СН'!$G$9+СВЦЭМ!$D$10+'СЕТ СН'!$G$5-'СЕТ СН'!$G$17</f>
        <v>3391.6991655000002</v>
      </c>
      <c r="K62" s="36">
        <f>SUMIFS(СВЦЭМ!$C$33:$C$776,СВЦЭМ!$A$33:$A$776,$A62,СВЦЭМ!$B$33:$B$776,K$47)+'СЕТ СН'!$G$9+СВЦЭМ!$D$10+'СЕТ СН'!$G$5-'СЕТ СН'!$G$17</f>
        <v>3368.1794715400001</v>
      </c>
      <c r="L62" s="36">
        <f>SUMIFS(СВЦЭМ!$C$33:$C$776,СВЦЭМ!$A$33:$A$776,$A62,СВЦЭМ!$B$33:$B$776,L$47)+'СЕТ СН'!$G$9+СВЦЭМ!$D$10+'СЕТ СН'!$G$5-'СЕТ СН'!$G$17</f>
        <v>3361.33683475</v>
      </c>
      <c r="M62" s="36">
        <f>SUMIFS(СВЦЭМ!$C$33:$C$776,СВЦЭМ!$A$33:$A$776,$A62,СВЦЭМ!$B$33:$B$776,M$47)+'СЕТ СН'!$G$9+СВЦЭМ!$D$10+'СЕТ СН'!$G$5-'СЕТ СН'!$G$17</f>
        <v>3363.5018564000002</v>
      </c>
      <c r="N62" s="36">
        <f>SUMIFS(СВЦЭМ!$C$33:$C$776,СВЦЭМ!$A$33:$A$776,$A62,СВЦЭМ!$B$33:$B$776,N$47)+'СЕТ СН'!$G$9+СВЦЭМ!$D$10+'СЕТ СН'!$G$5-'СЕТ СН'!$G$17</f>
        <v>3378.0992164200002</v>
      </c>
      <c r="O62" s="36">
        <f>SUMIFS(СВЦЭМ!$C$33:$C$776,СВЦЭМ!$A$33:$A$776,$A62,СВЦЭМ!$B$33:$B$776,O$47)+'СЕТ СН'!$G$9+СВЦЭМ!$D$10+'СЕТ СН'!$G$5-'СЕТ СН'!$G$17</f>
        <v>3394.0105017599999</v>
      </c>
      <c r="P62" s="36">
        <f>SUMIFS(СВЦЭМ!$C$33:$C$776,СВЦЭМ!$A$33:$A$776,$A62,СВЦЭМ!$B$33:$B$776,P$47)+'СЕТ СН'!$G$9+СВЦЭМ!$D$10+'СЕТ СН'!$G$5-'СЕТ СН'!$G$17</f>
        <v>3403.1854646299998</v>
      </c>
      <c r="Q62" s="36">
        <f>SUMIFS(СВЦЭМ!$C$33:$C$776,СВЦЭМ!$A$33:$A$776,$A62,СВЦЭМ!$B$33:$B$776,Q$47)+'СЕТ СН'!$G$9+СВЦЭМ!$D$10+'СЕТ СН'!$G$5-'СЕТ СН'!$G$17</f>
        <v>3406.8776986900002</v>
      </c>
      <c r="R62" s="36">
        <f>SUMIFS(СВЦЭМ!$C$33:$C$776,СВЦЭМ!$A$33:$A$776,$A62,СВЦЭМ!$B$33:$B$776,R$47)+'СЕТ СН'!$G$9+СВЦЭМ!$D$10+'СЕТ СН'!$G$5-'СЕТ СН'!$G$17</f>
        <v>3406.5730407000001</v>
      </c>
      <c r="S62" s="36">
        <f>SUMIFS(СВЦЭМ!$C$33:$C$776,СВЦЭМ!$A$33:$A$776,$A62,СВЦЭМ!$B$33:$B$776,S$47)+'СЕТ СН'!$G$9+СВЦЭМ!$D$10+'СЕТ СН'!$G$5-'СЕТ СН'!$G$17</f>
        <v>3399.8631597200001</v>
      </c>
      <c r="T62" s="36">
        <f>SUMIFS(СВЦЭМ!$C$33:$C$776,СВЦЭМ!$A$33:$A$776,$A62,СВЦЭМ!$B$33:$B$776,T$47)+'СЕТ СН'!$G$9+СВЦЭМ!$D$10+'СЕТ СН'!$G$5-'СЕТ СН'!$G$17</f>
        <v>3380.1631030899998</v>
      </c>
      <c r="U62" s="36">
        <f>SUMIFS(СВЦЭМ!$C$33:$C$776,СВЦЭМ!$A$33:$A$776,$A62,СВЦЭМ!$B$33:$B$776,U$47)+'СЕТ СН'!$G$9+СВЦЭМ!$D$10+'СЕТ СН'!$G$5-'СЕТ СН'!$G$17</f>
        <v>3368.1648138</v>
      </c>
      <c r="V62" s="36">
        <f>SUMIFS(СВЦЭМ!$C$33:$C$776,СВЦЭМ!$A$33:$A$776,$A62,СВЦЭМ!$B$33:$B$776,V$47)+'СЕТ СН'!$G$9+СВЦЭМ!$D$10+'СЕТ СН'!$G$5-'СЕТ СН'!$G$17</f>
        <v>3366.67557106</v>
      </c>
      <c r="W62" s="36">
        <f>SUMIFS(СВЦЭМ!$C$33:$C$776,СВЦЭМ!$A$33:$A$776,$A62,СВЦЭМ!$B$33:$B$776,W$47)+'СЕТ СН'!$G$9+СВЦЭМ!$D$10+'СЕТ СН'!$G$5-'СЕТ СН'!$G$17</f>
        <v>3374.83734607</v>
      </c>
      <c r="X62" s="36">
        <f>SUMIFS(СВЦЭМ!$C$33:$C$776,СВЦЭМ!$A$33:$A$776,$A62,СВЦЭМ!$B$33:$B$776,X$47)+'СЕТ СН'!$G$9+СВЦЭМ!$D$10+'СЕТ СН'!$G$5-'СЕТ СН'!$G$17</f>
        <v>3395.2471797500002</v>
      </c>
      <c r="Y62" s="36">
        <f>SUMIFS(СВЦЭМ!$C$33:$C$776,СВЦЭМ!$A$33:$A$776,$A62,СВЦЭМ!$B$33:$B$776,Y$47)+'СЕТ СН'!$G$9+СВЦЭМ!$D$10+'СЕТ СН'!$G$5-'СЕТ СН'!$G$17</f>
        <v>3424.4042463000001</v>
      </c>
    </row>
    <row r="63" spans="1:25" ht="15.75" x14ac:dyDescent="0.2">
      <c r="A63" s="35">
        <f t="shared" si="1"/>
        <v>43906</v>
      </c>
      <c r="B63" s="36">
        <f>SUMIFS(СВЦЭМ!$C$33:$C$776,СВЦЭМ!$A$33:$A$776,$A63,СВЦЭМ!$B$33:$B$776,B$47)+'СЕТ СН'!$G$9+СВЦЭМ!$D$10+'СЕТ СН'!$G$5-'СЕТ СН'!$G$17</f>
        <v>3464.7364840099999</v>
      </c>
      <c r="C63" s="36">
        <f>SUMIFS(СВЦЭМ!$C$33:$C$776,СВЦЭМ!$A$33:$A$776,$A63,СВЦЭМ!$B$33:$B$776,C$47)+'СЕТ СН'!$G$9+СВЦЭМ!$D$10+'СЕТ СН'!$G$5-'СЕТ СН'!$G$17</f>
        <v>3482.6002789100003</v>
      </c>
      <c r="D63" s="36">
        <f>SUMIFS(СВЦЭМ!$C$33:$C$776,СВЦЭМ!$A$33:$A$776,$A63,СВЦЭМ!$B$33:$B$776,D$47)+'СЕТ СН'!$G$9+СВЦЭМ!$D$10+'СЕТ СН'!$G$5-'СЕТ СН'!$G$17</f>
        <v>3486.2526246799998</v>
      </c>
      <c r="E63" s="36">
        <f>SUMIFS(СВЦЭМ!$C$33:$C$776,СВЦЭМ!$A$33:$A$776,$A63,СВЦЭМ!$B$33:$B$776,E$47)+'СЕТ СН'!$G$9+СВЦЭМ!$D$10+'СЕТ СН'!$G$5-'СЕТ СН'!$G$17</f>
        <v>3487.2424101400002</v>
      </c>
      <c r="F63" s="36">
        <f>SUMIFS(СВЦЭМ!$C$33:$C$776,СВЦЭМ!$A$33:$A$776,$A63,СВЦЭМ!$B$33:$B$776,F$47)+'СЕТ СН'!$G$9+СВЦЭМ!$D$10+'СЕТ СН'!$G$5-'СЕТ СН'!$G$17</f>
        <v>3487.0492445899999</v>
      </c>
      <c r="G63" s="36">
        <f>SUMIFS(СВЦЭМ!$C$33:$C$776,СВЦЭМ!$A$33:$A$776,$A63,СВЦЭМ!$B$33:$B$776,G$47)+'СЕТ СН'!$G$9+СВЦЭМ!$D$10+'СЕТ СН'!$G$5-'СЕТ СН'!$G$17</f>
        <v>3487.6852447900001</v>
      </c>
      <c r="H63" s="36">
        <f>SUMIFS(СВЦЭМ!$C$33:$C$776,СВЦЭМ!$A$33:$A$776,$A63,СВЦЭМ!$B$33:$B$776,H$47)+'СЕТ СН'!$G$9+СВЦЭМ!$D$10+'СЕТ СН'!$G$5-'СЕТ СН'!$G$17</f>
        <v>3466.3793267400001</v>
      </c>
      <c r="I63" s="36">
        <f>SUMIFS(СВЦЭМ!$C$33:$C$776,СВЦЭМ!$A$33:$A$776,$A63,СВЦЭМ!$B$33:$B$776,I$47)+'СЕТ СН'!$G$9+СВЦЭМ!$D$10+'СЕТ СН'!$G$5-'СЕТ СН'!$G$17</f>
        <v>3425.3135193200001</v>
      </c>
      <c r="J63" s="36">
        <f>SUMIFS(СВЦЭМ!$C$33:$C$776,СВЦЭМ!$A$33:$A$776,$A63,СВЦЭМ!$B$33:$B$776,J$47)+'СЕТ СН'!$G$9+СВЦЭМ!$D$10+'СЕТ СН'!$G$5-'СЕТ СН'!$G$17</f>
        <v>3364.9490537400002</v>
      </c>
      <c r="K63" s="36">
        <f>SUMIFS(СВЦЭМ!$C$33:$C$776,СВЦЭМ!$A$33:$A$776,$A63,СВЦЭМ!$B$33:$B$776,K$47)+'СЕТ СН'!$G$9+СВЦЭМ!$D$10+'СЕТ СН'!$G$5-'СЕТ СН'!$G$17</f>
        <v>3364.2772286200002</v>
      </c>
      <c r="L63" s="36">
        <f>SUMIFS(СВЦЭМ!$C$33:$C$776,СВЦЭМ!$A$33:$A$776,$A63,СВЦЭМ!$B$33:$B$776,L$47)+'СЕТ СН'!$G$9+СВЦЭМ!$D$10+'СЕТ СН'!$G$5-'СЕТ СН'!$G$17</f>
        <v>3364.39672079</v>
      </c>
      <c r="M63" s="36">
        <f>SUMIFS(СВЦЭМ!$C$33:$C$776,СВЦЭМ!$A$33:$A$776,$A63,СВЦЭМ!$B$33:$B$776,M$47)+'СЕТ СН'!$G$9+СВЦЭМ!$D$10+'СЕТ СН'!$G$5-'СЕТ СН'!$G$17</f>
        <v>3379.7420448100002</v>
      </c>
      <c r="N63" s="36">
        <f>SUMIFS(СВЦЭМ!$C$33:$C$776,СВЦЭМ!$A$33:$A$776,$A63,СВЦЭМ!$B$33:$B$776,N$47)+'СЕТ СН'!$G$9+СВЦЭМ!$D$10+'СЕТ СН'!$G$5-'СЕТ СН'!$G$17</f>
        <v>3394.6851673000001</v>
      </c>
      <c r="O63" s="36">
        <f>SUMIFS(СВЦЭМ!$C$33:$C$776,СВЦЭМ!$A$33:$A$776,$A63,СВЦЭМ!$B$33:$B$776,O$47)+'СЕТ СН'!$G$9+СВЦЭМ!$D$10+'СЕТ СН'!$G$5-'СЕТ СН'!$G$17</f>
        <v>3415.4503906499999</v>
      </c>
      <c r="P63" s="36">
        <f>SUMIFS(СВЦЭМ!$C$33:$C$776,СВЦЭМ!$A$33:$A$776,$A63,СВЦЭМ!$B$33:$B$776,P$47)+'СЕТ СН'!$G$9+СВЦЭМ!$D$10+'СЕТ СН'!$G$5-'СЕТ СН'!$G$17</f>
        <v>3421.0463938500002</v>
      </c>
      <c r="Q63" s="36">
        <f>SUMIFS(СВЦЭМ!$C$33:$C$776,СВЦЭМ!$A$33:$A$776,$A63,СВЦЭМ!$B$33:$B$776,Q$47)+'СЕТ СН'!$G$9+СВЦЭМ!$D$10+'СЕТ СН'!$G$5-'СЕТ СН'!$G$17</f>
        <v>3421.0549949599999</v>
      </c>
      <c r="R63" s="36">
        <f>SUMIFS(СВЦЭМ!$C$33:$C$776,СВЦЭМ!$A$33:$A$776,$A63,СВЦЭМ!$B$33:$B$776,R$47)+'СЕТ СН'!$G$9+СВЦЭМ!$D$10+'СЕТ СН'!$G$5-'СЕТ СН'!$G$17</f>
        <v>3426.4582741499999</v>
      </c>
      <c r="S63" s="36">
        <f>SUMIFS(СВЦЭМ!$C$33:$C$776,СВЦЭМ!$A$33:$A$776,$A63,СВЦЭМ!$B$33:$B$776,S$47)+'СЕТ СН'!$G$9+СВЦЭМ!$D$10+'СЕТ СН'!$G$5-'СЕТ СН'!$G$17</f>
        <v>3419.6677775200001</v>
      </c>
      <c r="T63" s="36">
        <f>SUMIFS(СВЦЭМ!$C$33:$C$776,СВЦЭМ!$A$33:$A$776,$A63,СВЦЭМ!$B$33:$B$776,T$47)+'СЕТ СН'!$G$9+СВЦЭМ!$D$10+'СЕТ СН'!$G$5-'СЕТ СН'!$G$17</f>
        <v>3399.8643286000001</v>
      </c>
      <c r="U63" s="36">
        <f>SUMIFS(СВЦЭМ!$C$33:$C$776,СВЦЭМ!$A$33:$A$776,$A63,СВЦЭМ!$B$33:$B$776,U$47)+'СЕТ СН'!$G$9+СВЦЭМ!$D$10+'СЕТ СН'!$G$5-'СЕТ СН'!$G$17</f>
        <v>3378.3360227399999</v>
      </c>
      <c r="V63" s="36">
        <f>SUMIFS(СВЦЭМ!$C$33:$C$776,СВЦЭМ!$A$33:$A$776,$A63,СВЦЭМ!$B$33:$B$776,V$47)+'СЕТ СН'!$G$9+СВЦЭМ!$D$10+'СЕТ СН'!$G$5-'СЕТ СН'!$G$17</f>
        <v>3372.4765978700002</v>
      </c>
      <c r="W63" s="36">
        <f>SUMIFS(СВЦЭМ!$C$33:$C$776,СВЦЭМ!$A$33:$A$776,$A63,СВЦЭМ!$B$33:$B$776,W$47)+'СЕТ СН'!$G$9+СВЦЭМ!$D$10+'СЕТ СН'!$G$5-'СЕТ СН'!$G$17</f>
        <v>3390.0211677500001</v>
      </c>
      <c r="X63" s="36">
        <f>SUMIFS(СВЦЭМ!$C$33:$C$776,СВЦЭМ!$A$33:$A$776,$A63,СВЦЭМ!$B$33:$B$776,X$47)+'СЕТ СН'!$G$9+СВЦЭМ!$D$10+'СЕТ СН'!$G$5-'СЕТ СН'!$G$17</f>
        <v>3413.7530832299999</v>
      </c>
      <c r="Y63" s="36">
        <f>SUMIFS(СВЦЭМ!$C$33:$C$776,СВЦЭМ!$A$33:$A$776,$A63,СВЦЭМ!$B$33:$B$776,Y$47)+'СЕТ СН'!$G$9+СВЦЭМ!$D$10+'СЕТ СН'!$G$5-'СЕТ СН'!$G$17</f>
        <v>3438.3731581900001</v>
      </c>
    </row>
    <row r="64" spans="1:25" ht="15.75" x14ac:dyDescent="0.2">
      <c r="A64" s="35">
        <f t="shared" si="1"/>
        <v>43907</v>
      </c>
      <c r="B64" s="36">
        <f>SUMIFS(СВЦЭМ!$C$33:$C$776,СВЦЭМ!$A$33:$A$776,$A64,СВЦЭМ!$B$33:$B$776,B$47)+'СЕТ СН'!$G$9+СВЦЭМ!$D$10+'СЕТ СН'!$G$5-'СЕТ СН'!$G$17</f>
        <v>3400.1241212800001</v>
      </c>
      <c r="C64" s="36">
        <f>SUMIFS(СВЦЭМ!$C$33:$C$776,СВЦЭМ!$A$33:$A$776,$A64,СВЦЭМ!$B$33:$B$776,C$47)+'СЕТ СН'!$G$9+СВЦЭМ!$D$10+'СЕТ СН'!$G$5-'СЕТ СН'!$G$17</f>
        <v>3415.8471365200003</v>
      </c>
      <c r="D64" s="36">
        <f>SUMIFS(СВЦЭМ!$C$33:$C$776,СВЦЭМ!$A$33:$A$776,$A64,СВЦЭМ!$B$33:$B$776,D$47)+'СЕТ СН'!$G$9+СВЦЭМ!$D$10+'СЕТ СН'!$G$5-'СЕТ СН'!$G$17</f>
        <v>3428.61067134</v>
      </c>
      <c r="E64" s="36">
        <f>SUMIFS(СВЦЭМ!$C$33:$C$776,СВЦЭМ!$A$33:$A$776,$A64,СВЦЭМ!$B$33:$B$776,E$47)+'СЕТ СН'!$G$9+СВЦЭМ!$D$10+'СЕТ СН'!$G$5-'СЕТ СН'!$G$17</f>
        <v>3426.4433654600002</v>
      </c>
      <c r="F64" s="36">
        <f>SUMIFS(СВЦЭМ!$C$33:$C$776,СВЦЭМ!$A$33:$A$776,$A64,СВЦЭМ!$B$33:$B$776,F$47)+'СЕТ СН'!$G$9+СВЦЭМ!$D$10+'СЕТ СН'!$G$5-'СЕТ СН'!$G$17</f>
        <v>3419.0654584700001</v>
      </c>
      <c r="G64" s="36">
        <f>SUMIFS(СВЦЭМ!$C$33:$C$776,СВЦЭМ!$A$33:$A$776,$A64,СВЦЭМ!$B$33:$B$776,G$47)+'СЕТ СН'!$G$9+СВЦЭМ!$D$10+'СЕТ СН'!$G$5-'СЕТ СН'!$G$17</f>
        <v>3403.3245048600002</v>
      </c>
      <c r="H64" s="36">
        <f>SUMIFS(СВЦЭМ!$C$33:$C$776,СВЦЭМ!$A$33:$A$776,$A64,СВЦЭМ!$B$33:$B$776,H$47)+'СЕТ СН'!$G$9+СВЦЭМ!$D$10+'СЕТ СН'!$G$5-'СЕТ СН'!$G$17</f>
        <v>3383.7977794500002</v>
      </c>
      <c r="I64" s="36">
        <f>SUMIFS(СВЦЭМ!$C$33:$C$776,СВЦЭМ!$A$33:$A$776,$A64,СВЦЭМ!$B$33:$B$776,I$47)+'СЕТ СН'!$G$9+СВЦЭМ!$D$10+'СЕТ СН'!$G$5-'СЕТ СН'!$G$17</f>
        <v>3365.8676462200001</v>
      </c>
      <c r="J64" s="36">
        <f>SUMIFS(СВЦЭМ!$C$33:$C$776,СВЦЭМ!$A$33:$A$776,$A64,СВЦЭМ!$B$33:$B$776,J$47)+'СЕТ СН'!$G$9+СВЦЭМ!$D$10+'СЕТ СН'!$G$5-'СЕТ СН'!$G$17</f>
        <v>3358.1354799700002</v>
      </c>
      <c r="K64" s="36">
        <f>SUMIFS(СВЦЭМ!$C$33:$C$776,СВЦЭМ!$A$33:$A$776,$A64,СВЦЭМ!$B$33:$B$776,K$47)+'СЕТ СН'!$G$9+СВЦЭМ!$D$10+'СЕТ СН'!$G$5-'СЕТ СН'!$G$17</f>
        <v>3364.2472069800001</v>
      </c>
      <c r="L64" s="36">
        <f>SUMIFS(СВЦЭМ!$C$33:$C$776,СВЦЭМ!$A$33:$A$776,$A64,СВЦЭМ!$B$33:$B$776,L$47)+'СЕТ СН'!$G$9+СВЦЭМ!$D$10+'СЕТ СН'!$G$5-'СЕТ СН'!$G$17</f>
        <v>3370.11427349</v>
      </c>
      <c r="M64" s="36">
        <f>SUMIFS(СВЦЭМ!$C$33:$C$776,СВЦЭМ!$A$33:$A$776,$A64,СВЦЭМ!$B$33:$B$776,M$47)+'СЕТ СН'!$G$9+СВЦЭМ!$D$10+'СЕТ СН'!$G$5-'СЕТ СН'!$G$17</f>
        <v>3388.3002387699999</v>
      </c>
      <c r="N64" s="36">
        <f>SUMIFS(СВЦЭМ!$C$33:$C$776,СВЦЭМ!$A$33:$A$776,$A64,СВЦЭМ!$B$33:$B$776,N$47)+'СЕТ СН'!$G$9+СВЦЭМ!$D$10+'СЕТ СН'!$G$5-'СЕТ СН'!$G$17</f>
        <v>3411.1832363499998</v>
      </c>
      <c r="O64" s="36">
        <f>SUMIFS(СВЦЭМ!$C$33:$C$776,СВЦЭМ!$A$33:$A$776,$A64,СВЦЭМ!$B$33:$B$776,O$47)+'СЕТ СН'!$G$9+СВЦЭМ!$D$10+'СЕТ СН'!$G$5-'СЕТ СН'!$G$17</f>
        <v>3415.9153234200003</v>
      </c>
      <c r="P64" s="36">
        <f>SUMIFS(СВЦЭМ!$C$33:$C$776,СВЦЭМ!$A$33:$A$776,$A64,СВЦЭМ!$B$33:$B$776,P$47)+'СЕТ СН'!$G$9+СВЦЭМ!$D$10+'СЕТ СН'!$G$5-'СЕТ СН'!$G$17</f>
        <v>3411.1250992400001</v>
      </c>
      <c r="Q64" s="36">
        <f>SUMIFS(СВЦЭМ!$C$33:$C$776,СВЦЭМ!$A$33:$A$776,$A64,СВЦЭМ!$B$33:$B$776,Q$47)+'СЕТ СН'!$G$9+СВЦЭМ!$D$10+'СЕТ СН'!$G$5-'СЕТ СН'!$G$17</f>
        <v>3412.4278234000003</v>
      </c>
      <c r="R64" s="36">
        <f>SUMIFS(СВЦЭМ!$C$33:$C$776,СВЦЭМ!$A$33:$A$776,$A64,СВЦЭМ!$B$33:$B$776,R$47)+'СЕТ СН'!$G$9+СВЦЭМ!$D$10+'СЕТ СН'!$G$5-'СЕТ СН'!$G$17</f>
        <v>3411.82007174</v>
      </c>
      <c r="S64" s="36">
        <f>SUMIFS(СВЦЭМ!$C$33:$C$776,СВЦЭМ!$A$33:$A$776,$A64,СВЦЭМ!$B$33:$B$776,S$47)+'СЕТ СН'!$G$9+СВЦЭМ!$D$10+'СЕТ СН'!$G$5-'СЕТ СН'!$G$17</f>
        <v>3409.44941122</v>
      </c>
      <c r="T64" s="36">
        <f>SUMIFS(СВЦЭМ!$C$33:$C$776,СВЦЭМ!$A$33:$A$776,$A64,СВЦЭМ!$B$33:$B$776,T$47)+'СЕТ СН'!$G$9+СВЦЭМ!$D$10+'СЕТ СН'!$G$5-'СЕТ СН'!$G$17</f>
        <v>3406.5356491500002</v>
      </c>
      <c r="U64" s="36">
        <f>SUMIFS(СВЦЭМ!$C$33:$C$776,СВЦЭМ!$A$33:$A$776,$A64,СВЦЭМ!$B$33:$B$776,U$47)+'СЕТ СН'!$G$9+СВЦЭМ!$D$10+'СЕТ СН'!$G$5-'СЕТ СН'!$G$17</f>
        <v>3407.63428888</v>
      </c>
      <c r="V64" s="36">
        <f>SUMIFS(СВЦЭМ!$C$33:$C$776,СВЦЭМ!$A$33:$A$776,$A64,СВЦЭМ!$B$33:$B$776,V$47)+'СЕТ СН'!$G$9+СВЦЭМ!$D$10+'СЕТ СН'!$G$5-'СЕТ СН'!$G$17</f>
        <v>3401.0450518100001</v>
      </c>
      <c r="W64" s="36">
        <f>SUMIFS(СВЦЭМ!$C$33:$C$776,СВЦЭМ!$A$33:$A$776,$A64,СВЦЭМ!$B$33:$B$776,W$47)+'СЕТ СН'!$G$9+СВЦЭМ!$D$10+'СЕТ СН'!$G$5-'СЕТ СН'!$G$17</f>
        <v>3383.2301467100001</v>
      </c>
      <c r="X64" s="36">
        <f>SUMIFS(СВЦЭМ!$C$33:$C$776,СВЦЭМ!$A$33:$A$776,$A64,СВЦЭМ!$B$33:$B$776,X$47)+'СЕТ СН'!$G$9+СВЦЭМ!$D$10+'СЕТ СН'!$G$5-'СЕТ СН'!$G$17</f>
        <v>3374.8548904600002</v>
      </c>
      <c r="Y64" s="36">
        <f>SUMIFS(СВЦЭМ!$C$33:$C$776,СВЦЭМ!$A$33:$A$776,$A64,СВЦЭМ!$B$33:$B$776,Y$47)+'СЕТ СН'!$G$9+СВЦЭМ!$D$10+'СЕТ СН'!$G$5-'СЕТ СН'!$G$17</f>
        <v>3372.4286541199999</v>
      </c>
    </row>
    <row r="65" spans="1:27" ht="15.75" x14ac:dyDescent="0.2">
      <c r="A65" s="35">
        <f t="shared" si="1"/>
        <v>43908</v>
      </c>
      <c r="B65" s="36">
        <f>SUMIFS(СВЦЭМ!$C$33:$C$776,СВЦЭМ!$A$33:$A$776,$A65,СВЦЭМ!$B$33:$B$776,B$47)+'СЕТ СН'!$G$9+СВЦЭМ!$D$10+'СЕТ СН'!$G$5-'СЕТ СН'!$G$17</f>
        <v>3435.9485235299999</v>
      </c>
      <c r="C65" s="36">
        <f>SUMIFS(СВЦЭМ!$C$33:$C$776,СВЦЭМ!$A$33:$A$776,$A65,СВЦЭМ!$B$33:$B$776,C$47)+'СЕТ СН'!$G$9+СВЦЭМ!$D$10+'СЕТ СН'!$G$5-'СЕТ СН'!$G$17</f>
        <v>3459.5148599499998</v>
      </c>
      <c r="D65" s="36">
        <f>SUMIFS(СВЦЭМ!$C$33:$C$776,СВЦЭМ!$A$33:$A$776,$A65,СВЦЭМ!$B$33:$B$776,D$47)+'СЕТ СН'!$G$9+СВЦЭМ!$D$10+'СЕТ СН'!$G$5-'СЕТ СН'!$G$17</f>
        <v>3479.0524864700001</v>
      </c>
      <c r="E65" s="36">
        <f>SUMIFS(СВЦЭМ!$C$33:$C$776,СВЦЭМ!$A$33:$A$776,$A65,СВЦЭМ!$B$33:$B$776,E$47)+'СЕТ СН'!$G$9+СВЦЭМ!$D$10+'СЕТ СН'!$G$5-'СЕТ СН'!$G$17</f>
        <v>3490.7090064399999</v>
      </c>
      <c r="F65" s="36">
        <f>SUMIFS(СВЦЭМ!$C$33:$C$776,СВЦЭМ!$A$33:$A$776,$A65,СВЦЭМ!$B$33:$B$776,F$47)+'СЕТ СН'!$G$9+СВЦЭМ!$D$10+'СЕТ СН'!$G$5-'СЕТ СН'!$G$17</f>
        <v>3491.92246295</v>
      </c>
      <c r="G65" s="36">
        <f>SUMIFS(СВЦЭМ!$C$33:$C$776,СВЦЭМ!$A$33:$A$776,$A65,СВЦЭМ!$B$33:$B$776,G$47)+'СЕТ СН'!$G$9+СВЦЭМ!$D$10+'СЕТ СН'!$G$5-'СЕТ СН'!$G$17</f>
        <v>3472.7621618500002</v>
      </c>
      <c r="H65" s="36">
        <f>SUMIFS(СВЦЭМ!$C$33:$C$776,СВЦЭМ!$A$33:$A$776,$A65,СВЦЭМ!$B$33:$B$776,H$47)+'СЕТ СН'!$G$9+СВЦЭМ!$D$10+'СЕТ СН'!$G$5-'СЕТ СН'!$G$17</f>
        <v>3425.5234966899998</v>
      </c>
      <c r="I65" s="36">
        <f>SUMIFS(СВЦЭМ!$C$33:$C$776,СВЦЭМ!$A$33:$A$776,$A65,СВЦЭМ!$B$33:$B$776,I$47)+'СЕТ СН'!$G$9+СВЦЭМ!$D$10+'СЕТ СН'!$G$5-'СЕТ СН'!$G$17</f>
        <v>3385.6640791499999</v>
      </c>
      <c r="J65" s="36">
        <f>SUMIFS(СВЦЭМ!$C$33:$C$776,СВЦЭМ!$A$33:$A$776,$A65,СВЦЭМ!$B$33:$B$776,J$47)+'СЕТ СН'!$G$9+СВЦЭМ!$D$10+'СЕТ СН'!$G$5-'СЕТ СН'!$G$17</f>
        <v>3347.8468522200001</v>
      </c>
      <c r="K65" s="36">
        <f>SUMIFS(СВЦЭМ!$C$33:$C$776,СВЦЭМ!$A$33:$A$776,$A65,СВЦЭМ!$B$33:$B$776,K$47)+'СЕТ СН'!$G$9+СВЦЭМ!$D$10+'СЕТ СН'!$G$5-'СЕТ СН'!$G$17</f>
        <v>3360.1616989600002</v>
      </c>
      <c r="L65" s="36">
        <f>SUMIFS(СВЦЭМ!$C$33:$C$776,СВЦЭМ!$A$33:$A$776,$A65,СВЦЭМ!$B$33:$B$776,L$47)+'СЕТ СН'!$G$9+СВЦЭМ!$D$10+'СЕТ СН'!$G$5-'СЕТ СН'!$G$17</f>
        <v>3359.78473145</v>
      </c>
      <c r="M65" s="36">
        <f>SUMIFS(СВЦЭМ!$C$33:$C$776,СВЦЭМ!$A$33:$A$776,$A65,СВЦЭМ!$B$33:$B$776,M$47)+'СЕТ СН'!$G$9+СВЦЭМ!$D$10+'СЕТ СН'!$G$5-'СЕТ СН'!$G$17</f>
        <v>3345.0930211800001</v>
      </c>
      <c r="N65" s="36">
        <f>SUMIFS(СВЦЭМ!$C$33:$C$776,СВЦЭМ!$A$33:$A$776,$A65,СВЦЭМ!$B$33:$B$776,N$47)+'СЕТ СН'!$G$9+СВЦЭМ!$D$10+'СЕТ СН'!$G$5-'СЕТ СН'!$G$17</f>
        <v>3360.2652331099998</v>
      </c>
      <c r="O65" s="36">
        <f>SUMIFS(СВЦЭМ!$C$33:$C$776,СВЦЭМ!$A$33:$A$776,$A65,СВЦЭМ!$B$33:$B$776,O$47)+'СЕТ СН'!$G$9+СВЦЭМ!$D$10+'СЕТ СН'!$G$5-'СЕТ СН'!$G$17</f>
        <v>3369.8840040200002</v>
      </c>
      <c r="P65" s="36">
        <f>SUMIFS(СВЦЭМ!$C$33:$C$776,СВЦЭМ!$A$33:$A$776,$A65,СВЦЭМ!$B$33:$B$776,P$47)+'СЕТ СН'!$G$9+СВЦЭМ!$D$10+'СЕТ СН'!$G$5-'СЕТ СН'!$G$17</f>
        <v>3366.74748314</v>
      </c>
      <c r="Q65" s="36">
        <f>SUMIFS(СВЦЭМ!$C$33:$C$776,СВЦЭМ!$A$33:$A$776,$A65,СВЦЭМ!$B$33:$B$776,Q$47)+'СЕТ СН'!$G$9+СВЦЭМ!$D$10+'СЕТ СН'!$G$5-'СЕТ СН'!$G$17</f>
        <v>3369.1504971899999</v>
      </c>
      <c r="R65" s="36">
        <f>SUMIFS(СВЦЭМ!$C$33:$C$776,СВЦЭМ!$A$33:$A$776,$A65,СВЦЭМ!$B$33:$B$776,R$47)+'СЕТ СН'!$G$9+СВЦЭМ!$D$10+'СЕТ СН'!$G$5-'СЕТ СН'!$G$17</f>
        <v>3392.7723791200001</v>
      </c>
      <c r="S65" s="36">
        <f>SUMIFS(СВЦЭМ!$C$33:$C$776,СВЦЭМ!$A$33:$A$776,$A65,СВЦЭМ!$B$33:$B$776,S$47)+'СЕТ СН'!$G$9+СВЦЭМ!$D$10+'СЕТ СН'!$G$5-'СЕТ СН'!$G$17</f>
        <v>3384.2183344200002</v>
      </c>
      <c r="T65" s="36">
        <f>SUMIFS(СВЦЭМ!$C$33:$C$776,СВЦЭМ!$A$33:$A$776,$A65,СВЦЭМ!$B$33:$B$776,T$47)+'СЕТ СН'!$G$9+СВЦЭМ!$D$10+'СЕТ СН'!$G$5-'СЕТ СН'!$G$17</f>
        <v>3368.3023036300001</v>
      </c>
      <c r="U65" s="36">
        <f>SUMIFS(СВЦЭМ!$C$33:$C$776,СВЦЭМ!$A$33:$A$776,$A65,СВЦЭМ!$B$33:$B$776,U$47)+'СЕТ СН'!$G$9+СВЦЭМ!$D$10+'СЕТ СН'!$G$5-'СЕТ СН'!$G$17</f>
        <v>3345.9984075800003</v>
      </c>
      <c r="V65" s="36">
        <f>SUMIFS(СВЦЭМ!$C$33:$C$776,СВЦЭМ!$A$33:$A$776,$A65,СВЦЭМ!$B$33:$B$776,V$47)+'СЕТ СН'!$G$9+СВЦЭМ!$D$10+'СЕТ СН'!$G$5-'СЕТ СН'!$G$17</f>
        <v>3345.6072334999999</v>
      </c>
      <c r="W65" s="36">
        <f>SUMIFS(СВЦЭМ!$C$33:$C$776,СВЦЭМ!$A$33:$A$776,$A65,СВЦЭМ!$B$33:$B$776,W$47)+'СЕТ СН'!$G$9+СВЦЭМ!$D$10+'СЕТ СН'!$G$5-'СЕТ СН'!$G$17</f>
        <v>3337.8887597399998</v>
      </c>
      <c r="X65" s="36">
        <f>SUMIFS(СВЦЭМ!$C$33:$C$776,СВЦЭМ!$A$33:$A$776,$A65,СВЦЭМ!$B$33:$B$776,X$47)+'СЕТ СН'!$G$9+СВЦЭМ!$D$10+'СЕТ СН'!$G$5-'СЕТ СН'!$G$17</f>
        <v>3349.5402304200002</v>
      </c>
      <c r="Y65" s="36">
        <f>SUMIFS(СВЦЭМ!$C$33:$C$776,СВЦЭМ!$A$33:$A$776,$A65,СВЦЭМ!$B$33:$B$776,Y$47)+'СЕТ СН'!$G$9+СВЦЭМ!$D$10+'СЕТ СН'!$G$5-'СЕТ СН'!$G$17</f>
        <v>3368.4788063599999</v>
      </c>
    </row>
    <row r="66" spans="1:27" ht="15.75" x14ac:dyDescent="0.2">
      <c r="A66" s="35">
        <f t="shared" si="1"/>
        <v>43909</v>
      </c>
      <c r="B66" s="36">
        <f>SUMIFS(СВЦЭМ!$C$33:$C$776,СВЦЭМ!$A$33:$A$776,$A66,СВЦЭМ!$B$33:$B$776,B$47)+'СЕТ СН'!$G$9+СВЦЭМ!$D$10+'СЕТ СН'!$G$5-'СЕТ СН'!$G$17</f>
        <v>3403.4285220400002</v>
      </c>
      <c r="C66" s="36">
        <f>SUMIFS(СВЦЭМ!$C$33:$C$776,СВЦЭМ!$A$33:$A$776,$A66,СВЦЭМ!$B$33:$B$776,C$47)+'СЕТ СН'!$G$9+СВЦЭМ!$D$10+'СЕТ СН'!$G$5-'СЕТ СН'!$G$17</f>
        <v>3430.4762219300001</v>
      </c>
      <c r="D66" s="36">
        <f>SUMIFS(СВЦЭМ!$C$33:$C$776,СВЦЭМ!$A$33:$A$776,$A66,СВЦЭМ!$B$33:$B$776,D$47)+'СЕТ СН'!$G$9+СВЦЭМ!$D$10+'СЕТ СН'!$G$5-'СЕТ СН'!$G$17</f>
        <v>3441.0345893100002</v>
      </c>
      <c r="E66" s="36">
        <f>SUMIFS(СВЦЭМ!$C$33:$C$776,СВЦЭМ!$A$33:$A$776,$A66,СВЦЭМ!$B$33:$B$776,E$47)+'СЕТ СН'!$G$9+СВЦЭМ!$D$10+'СЕТ СН'!$G$5-'СЕТ СН'!$G$17</f>
        <v>3455.2052768200001</v>
      </c>
      <c r="F66" s="36">
        <f>SUMIFS(СВЦЭМ!$C$33:$C$776,СВЦЭМ!$A$33:$A$776,$A66,СВЦЭМ!$B$33:$B$776,F$47)+'СЕТ СН'!$G$9+СВЦЭМ!$D$10+'СЕТ СН'!$G$5-'СЕТ СН'!$G$17</f>
        <v>3456.8995947100002</v>
      </c>
      <c r="G66" s="36">
        <f>SUMIFS(СВЦЭМ!$C$33:$C$776,СВЦЭМ!$A$33:$A$776,$A66,СВЦЭМ!$B$33:$B$776,G$47)+'СЕТ СН'!$G$9+СВЦЭМ!$D$10+'СЕТ СН'!$G$5-'СЕТ СН'!$G$17</f>
        <v>3433.4050139400001</v>
      </c>
      <c r="H66" s="36">
        <f>SUMIFS(СВЦЭМ!$C$33:$C$776,СВЦЭМ!$A$33:$A$776,$A66,СВЦЭМ!$B$33:$B$776,H$47)+'СЕТ СН'!$G$9+СВЦЭМ!$D$10+'СЕТ СН'!$G$5-'СЕТ СН'!$G$17</f>
        <v>3389.8477554800002</v>
      </c>
      <c r="I66" s="36">
        <f>SUMIFS(СВЦЭМ!$C$33:$C$776,СВЦЭМ!$A$33:$A$776,$A66,СВЦЭМ!$B$33:$B$776,I$47)+'СЕТ СН'!$G$9+СВЦЭМ!$D$10+'СЕТ СН'!$G$5-'СЕТ СН'!$G$17</f>
        <v>3351.9893525699999</v>
      </c>
      <c r="J66" s="36">
        <f>SUMIFS(СВЦЭМ!$C$33:$C$776,СВЦЭМ!$A$33:$A$776,$A66,СВЦЭМ!$B$33:$B$776,J$47)+'СЕТ СН'!$G$9+СВЦЭМ!$D$10+'СЕТ СН'!$G$5-'СЕТ СН'!$G$17</f>
        <v>3353.0655187000002</v>
      </c>
      <c r="K66" s="36">
        <f>SUMIFS(СВЦЭМ!$C$33:$C$776,СВЦЭМ!$A$33:$A$776,$A66,СВЦЭМ!$B$33:$B$776,K$47)+'СЕТ СН'!$G$9+СВЦЭМ!$D$10+'СЕТ СН'!$G$5-'СЕТ СН'!$G$17</f>
        <v>3366.54796575</v>
      </c>
      <c r="L66" s="36">
        <f>SUMIFS(СВЦЭМ!$C$33:$C$776,СВЦЭМ!$A$33:$A$776,$A66,СВЦЭМ!$B$33:$B$776,L$47)+'СЕТ СН'!$G$9+СВЦЭМ!$D$10+'СЕТ СН'!$G$5-'СЕТ СН'!$G$17</f>
        <v>3367.1829293800001</v>
      </c>
      <c r="M66" s="36">
        <f>SUMIFS(СВЦЭМ!$C$33:$C$776,СВЦЭМ!$A$33:$A$776,$A66,СВЦЭМ!$B$33:$B$776,M$47)+'СЕТ СН'!$G$9+СВЦЭМ!$D$10+'СЕТ СН'!$G$5-'СЕТ СН'!$G$17</f>
        <v>3337.8630900200001</v>
      </c>
      <c r="N66" s="36">
        <f>SUMIFS(СВЦЭМ!$C$33:$C$776,СВЦЭМ!$A$33:$A$776,$A66,СВЦЭМ!$B$33:$B$776,N$47)+'СЕТ СН'!$G$9+СВЦЭМ!$D$10+'СЕТ СН'!$G$5-'СЕТ СН'!$G$17</f>
        <v>3340.0805049000001</v>
      </c>
      <c r="O66" s="36">
        <f>SUMIFS(СВЦЭМ!$C$33:$C$776,СВЦЭМ!$A$33:$A$776,$A66,СВЦЭМ!$B$33:$B$776,O$47)+'СЕТ СН'!$G$9+СВЦЭМ!$D$10+'СЕТ СН'!$G$5-'СЕТ СН'!$G$17</f>
        <v>3361.0886408900001</v>
      </c>
      <c r="P66" s="36">
        <f>SUMIFS(СВЦЭМ!$C$33:$C$776,СВЦЭМ!$A$33:$A$776,$A66,СВЦЭМ!$B$33:$B$776,P$47)+'СЕТ СН'!$G$9+СВЦЭМ!$D$10+'СЕТ СН'!$G$5-'СЕТ СН'!$G$17</f>
        <v>3355.6513937300001</v>
      </c>
      <c r="Q66" s="36">
        <f>SUMIFS(СВЦЭМ!$C$33:$C$776,СВЦЭМ!$A$33:$A$776,$A66,СВЦЭМ!$B$33:$B$776,Q$47)+'СЕТ СН'!$G$9+СВЦЭМ!$D$10+'СЕТ СН'!$G$5-'СЕТ СН'!$G$17</f>
        <v>3359.1603865900001</v>
      </c>
      <c r="R66" s="36">
        <f>SUMIFS(СВЦЭМ!$C$33:$C$776,СВЦЭМ!$A$33:$A$776,$A66,СВЦЭМ!$B$33:$B$776,R$47)+'СЕТ СН'!$G$9+СВЦЭМ!$D$10+'СЕТ СН'!$G$5-'СЕТ СН'!$G$17</f>
        <v>3349.2281891900002</v>
      </c>
      <c r="S66" s="36">
        <f>SUMIFS(СВЦЭМ!$C$33:$C$776,СВЦЭМ!$A$33:$A$776,$A66,СВЦЭМ!$B$33:$B$776,S$47)+'СЕТ СН'!$G$9+СВЦЭМ!$D$10+'СЕТ СН'!$G$5-'СЕТ СН'!$G$17</f>
        <v>3351.9323820200002</v>
      </c>
      <c r="T66" s="36">
        <f>SUMIFS(СВЦЭМ!$C$33:$C$776,СВЦЭМ!$A$33:$A$776,$A66,СВЦЭМ!$B$33:$B$776,T$47)+'СЕТ СН'!$G$9+СВЦЭМ!$D$10+'СЕТ СН'!$G$5-'СЕТ СН'!$G$17</f>
        <v>3353.4047397100003</v>
      </c>
      <c r="U66" s="36">
        <f>SUMIFS(СВЦЭМ!$C$33:$C$776,СВЦЭМ!$A$33:$A$776,$A66,СВЦЭМ!$B$33:$B$776,U$47)+'СЕТ СН'!$G$9+СВЦЭМ!$D$10+'СЕТ СН'!$G$5-'СЕТ СН'!$G$17</f>
        <v>3352.6366539999999</v>
      </c>
      <c r="V66" s="36">
        <f>SUMIFS(СВЦЭМ!$C$33:$C$776,СВЦЭМ!$A$33:$A$776,$A66,СВЦЭМ!$B$33:$B$776,V$47)+'СЕТ СН'!$G$9+СВЦЭМ!$D$10+'СЕТ СН'!$G$5-'СЕТ СН'!$G$17</f>
        <v>3345.78728864</v>
      </c>
      <c r="W66" s="36">
        <f>SUMIFS(СВЦЭМ!$C$33:$C$776,СВЦЭМ!$A$33:$A$776,$A66,СВЦЭМ!$B$33:$B$776,W$47)+'СЕТ СН'!$G$9+СВЦЭМ!$D$10+'СЕТ СН'!$G$5-'СЕТ СН'!$G$17</f>
        <v>3362.7814914800001</v>
      </c>
      <c r="X66" s="36">
        <f>SUMIFS(СВЦЭМ!$C$33:$C$776,СВЦЭМ!$A$33:$A$776,$A66,СВЦЭМ!$B$33:$B$776,X$47)+'СЕТ СН'!$G$9+СВЦЭМ!$D$10+'СЕТ СН'!$G$5-'СЕТ СН'!$G$17</f>
        <v>3348.9187877700001</v>
      </c>
      <c r="Y66" s="36">
        <f>SUMIFS(СВЦЭМ!$C$33:$C$776,СВЦЭМ!$A$33:$A$776,$A66,СВЦЭМ!$B$33:$B$776,Y$47)+'СЕТ СН'!$G$9+СВЦЭМ!$D$10+'СЕТ СН'!$G$5-'СЕТ СН'!$G$17</f>
        <v>3363.2681030399999</v>
      </c>
    </row>
    <row r="67" spans="1:27" ht="15.75" x14ac:dyDescent="0.2">
      <c r="A67" s="35">
        <f t="shared" si="1"/>
        <v>43910</v>
      </c>
      <c r="B67" s="36">
        <f>SUMIFS(СВЦЭМ!$C$33:$C$776,СВЦЭМ!$A$33:$A$776,$A67,СВЦЭМ!$B$33:$B$776,B$47)+'СЕТ СН'!$G$9+СВЦЭМ!$D$10+'СЕТ СН'!$G$5-'СЕТ СН'!$G$17</f>
        <v>3450.1080013800001</v>
      </c>
      <c r="C67" s="36">
        <f>SUMIFS(СВЦЭМ!$C$33:$C$776,СВЦЭМ!$A$33:$A$776,$A67,СВЦЭМ!$B$33:$B$776,C$47)+'СЕТ СН'!$G$9+СВЦЭМ!$D$10+'СЕТ СН'!$G$5-'СЕТ СН'!$G$17</f>
        <v>3464.1873444399998</v>
      </c>
      <c r="D67" s="36">
        <f>SUMIFS(СВЦЭМ!$C$33:$C$776,СВЦЭМ!$A$33:$A$776,$A67,СВЦЭМ!$B$33:$B$776,D$47)+'СЕТ СН'!$G$9+СВЦЭМ!$D$10+'СЕТ СН'!$G$5-'СЕТ СН'!$G$17</f>
        <v>3480.5426787400002</v>
      </c>
      <c r="E67" s="36">
        <f>SUMIFS(СВЦЭМ!$C$33:$C$776,СВЦЭМ!$A$33:$A$776,$A67,СВЦЭМ!$B$33:$B$776,E$47)+'СЕТ СН'!$G$9+СВЦЭМ!$D$10+'СЕТ СН'!$G$5-'СЕТ СН'!$G$17</f>
        <v>3488.2696929100002</v>
      </c>
      <c r="F67" s="36">
        <f>SUMIFS(СВЦЭМ!$C$33:$C$776,СВЦЭМ!$A$33:$A$776,$A67,СВЦЭМ!$B$33:$B$776,F$47)+'СЕТ СН'!$G$9+СВЦЭМ!$D$10+'СЕТ СН'!$G$5-'СЕТ СН'!$G$17</f>
        <v>3485.8704491600001</v>
      </c>
      <c r="G67" s="36">
        <f>SUMIFS(СВЦЭМ!$C$33:$C$776,СВЦЭМ!$A$33:$A$776,$A67,СВЦЭМ!$B$33:$B$776,G$47)+'СЕТ СН'!$G$9+СВЦЭМ!$D$10+'СЕТ СН'!$G$5-'СЕТ СН'!$G$17</f>
        <v>3471.44615049</v>
      </c>
      <c r="H67" s="36">
        <f>SUMIFS(СВЦЭМ!$C$33:$C$776,СВЦЭМ!$A$33:$A$776,$A67,СВЦЭМ!$B$33:$B$776,H$47)+'СЕТ СН'!$G$9+СВЦЭМ!$D$10+'СЕТ СН'!$G$5-'СЕТ СН'!$G$17</f>
        <v>3440.6776439499999</v>
      </c>
      <c r="I67" s="36">
        <f>SUMIFS(СВЦЭМ!$C$33:$C$776,СВЦЭМ!$A$33:$A$776,$A67,СВЦЭМ!$B$33:$B$776,I$47)+'СЕТ СН'!$G$9+СВЦЭМ!$D$10+'СЕТ СН'!$G$5-'СЕТ СН'!$G$17</f>
        <v>3394.7888479399999</v>
      </c>
      <c r="J67" s="36">
        <f>SUMIFS(СВЦЭМ!$C$33:$C$776,СВЦЭМ!$A$33:$A$776,$A67,СВЦЭМ!$B$33:$B$776,J$47)+'СЕТ СН'!$G$9+СВЦЭМ!$D$10+'СЕТ СН'!$G$5-'СЕТ СН'!$G$17</f>
        <v>3362.76823083</v>
      </c>
      <c r="K67" s="36">
        <f>SUMIFS(СВЦЭМ!$C$33:$C$776,СВЦЭМ!$A$33:$A$776,$A67,СВЦЭМ!$B$33:$B$776,K$47)+'СЕТ СН'!$G$9+СВЦЭМ!$D$10+'СЕТ СН'!$G$5-'СЕТ СН'!$G$17</f>
        <v>3368.8063274800002</v>
      </c>
      <c r="L67" s="36">
        <f>SUMIFS(СВЦЭМ!$C$33:$C$776,СВЦЭМ!$A$33:$A$776,$A67,СВЦЭМ!$B$33:$B$776,L$47)+'СЕТ СН'!$G$9+СВЦЭМ!$D$10+'СЕТ СН'!$G$5-'СЕТ СН'!$G$17</f>
        <v>3365.6765968600002</v>
      </c>
      <c r="M67" s="36">
        <f>SUMIFS(СВЦЭМ!$C$33:$C$776,СВЦЭМ!$A$33:$A$776,$A67,СВЦЭМ!$B$33:$B$776,M$47)+'СЕТ СН'!$G$9+СВЦЭМ!$D$10+'СЕТ СН'!$G$5-'СЕТ СН'!$G$17</f>
        <v>3342.6276656600003</v>
      </c>
      <c r="N67" s="36">
        <f>SUMIFS(СВЦЭМ!$C$33:$C$776,СВЦЭМ!$A$33:$A$776,$A67,СВЦЭМ!$B$33:$B$776,N$47)+'СЕТ СН'!$G$9+СВЦЭМ!$D$10+'СЕТ СН'!$G$5-'СЕТ СН'!$G$17</f>
        <v>3341.8927416000001</v>
      </c>
      <c r="O67" s="36">
        <f>SUMIFS(СВЦЭМ!$C$33:$C$776,СВЦЭМ!$A$33:$A$776,$A67,СВЦЭМ!$B$33:$B$776,O$47)+'СЕТ СН'!$G$9+СВЦЭМ!$D$10+'СЕТ СН'!$G$5-'СЕТ СН'!$G$17</f>
        <v>3347.05586584</v>
      </c>
      <c r="P67" s="36">
        <f>SUMIFS(СВЦЭМ!$C$33:$C$776,СВЦЭМ!$A$33:$A$776,$A67,СВЦЭМ!$B$33:$B$776,P$47)+'СЕТ СН'!$G$9+СВЦЭМ!$D$10+'СЕТ СН'!$G$5-'СЕТ СН'!$G$17</f>
        <v>3353.1431584500001</v>
      </c>
      <c r="Q67" s="36">
        <f>SUMIFS(СВЦЭМ!$C$33:$C$776,СВЦЭМ!$A$33:$A$776,$A67,СВЦЭМ!$B$33:$B$776,Q$47)+'СЕТ СН'!$G$9+СВЦЭМ!$D$10+'СЕТ СН'!$G$5-'СЕТ СН'!$G$17</f>
        <v>3367.1318123900001</v>
      </c>
      <c r="R67" s="36">
        <f>SUMIFS(СВЦЭМ!$C$33:$C$776,СВЦЭМ!$A$33:$A$776,$A67,СВЦЭМ!$B$33:$B$776,R$47)+'СЕТ СН'!$G$9+СВЦЭМ!$D$10+'СЕТ СН'!$G$5-'СЕТ СН'!$G$17</f>
        <v>3362.7563890800002</v>
      </c>
      <c r="S67" s="36">
        <f>SUMIFS(СВЦЭМ!$C$33:$C$776,СВЦЭМ!$A$33:$A$776,$A67,СВЦЭМ!$B$33:$B$776,S$47)+'СЕТ СН'!$G$9+СВЦЭМ!$D$10+'СЕТ СН'!$G$5-'СЕТ СН'!$G$17</f>
        <v>3348.0131845599999</v>
      </c>
      <c r="T67" s="36">
        <f>SUMIFS(СВЦЭМ!$C$33:$C$776,СВЦЭМ!$A$33:$A$776,$A67,СВЦЭМ!$B$33:$B$776,T$47)+'СЕТ СН'!$G$9+СВЦЭМ!$D$10+'СЕТ СН'!$G$5-'СЕТ СН'!$G$17</f>
        <v>3318.0121667600001</v>
      </c>
      <c r="U67" s="36">
        <f>SUMIFS(СВЦЭМ!$C$33:$C$776,СВЦЭМ!$A$33:$A$776,$A67,СВЦЭМ!$B$33:$B$776,U$47)+'СЕТ СН'!$G$9+СВЦЭМ!$D$10+'СЕТ СН'!$G$5-'СЕТ СН'!$G$17</f>
        <v>3319.8568513600003</v>
      </c>
      <c r="V67" s="36">
        <f>SUMIFS(СВЦЭМ!$C$33:$C$776,СВЦЭМ!$A$33:$A$776,$A67,СВЦЭМ!$B$33:$B$776,V$47)+'СЕТ СН'!$G$9+СВЦЭМ!$D$10+'СЕТ СН'!$G$5-'СЕТ СН'!$G$17</f>
        <v>3322.7899552099998</v>
      </c>
      <c r="W67" s="36">
        <f>SUMIFS(СВЦЭМ!$C$33:$C$776,СВЦЭМ!$A$33:$A$776,$A67,СВЦЭМ!$B$33:$B$776,W$47)+'СЕТ СН'!$G$9+СВЦЭМ!$D$10+'СЕТ СН'!$G$5-'СЕТ СН'!$G$17</f>
        <v>3329.2199081700001</v>
      </c>
      <c r="X67" s="36">
        <f>SUMIFS(СВЦЭМ!$C$33:$C$776,СВЦЭМ!$A$33:$A$776,$A67,СВЦЭМ!$B$33:$B$776,X$47)+'СЕТ СН'!$G$9+СВЦЭМ!$D$10+'СЕТ СН'!$G$5-'СЕТ СН'!$G$17</f>
        <v>3333.9255492100001</v>
      </c>
      <c r="Y67" s="36">
        <f>SUMIFS(СВЦЭМ!$C$33:$C$776,СВЦЭМ!$A$33:$A$776,$A67,СВЦЭМ!$B$33:$B$776,Y$47)+'СЕТ СН'!$G$9+СВЦЭМ!$D$10+'СЕТ СН'!$G$5-'СЕТ СН'!$G$17</f>
        <v>3354.52459361</v>
      </c>
    </row>
    <row r="68" spans="1:27" ht="15.75" x14ac:dyDescent="0.2">
      <c r="A68" s="35">
        <f t="shared" si="1"/>
        <v>43911</v>
      </c>
      <c r="B68" s="36">
        <f>SUMIFS(СВЦЭМ!$C$33:$C$776,СВЦЭМ!$A$33:$A$776,$A68,СВЦЭМ!$B$33:$B$776,B$47)+'СЕТ СН'!$G$9+СВЦЭМ!$D$10+'СЕТ СН'!$G$5-'СЕТ СН'!$G$17</f>
        <v>3424.3837568700001</v>
      </c>
      <c r="C68" s="36">
        <f>SUMIFS(СВЦЭМ!$C$33:$C$776,СВЦЭМ!$A$33:$A$776,$A68,СВЦЭМ!$B$33:$B$776,C$47)+'СЕТ СН'!$G$9+СВЦЭМ!$D$10+'СЕТ СН'!$G$5-'СЕТ СН'!$G$17</f>
        <v>3449.0598255499999</v>
      </c>
      <c r="D68" s="36">
        <f>SUMIFS(СВЦЭМ!$C$33:$C$776,СВЦЭМ!$A$33:$A$776,$A68,СВЦЭМ!$B$33:$B$776,D$47)+'СЕТ СН'!$G$9+СВЦЭМ!$D$10+'СЕТ СН'!$G$5-'СЕТ СН'!$G$17</f>
        <v>3460.72025368</v>
      </c>
      <c r="E68" s="36">
        <f>SUMIFS(СВЦЭМ!$C$33:$C$776,СВЦЭМ!$A$33:$A$776,$A68,СВЦЭМ!$B$33:$B$776,E$47)+'СЕТ СН'!$G$9+СВЦЭМ!$D$10+'СЕТ СН'!$G$5-'СЕТ СН'!$G$17</f>
        <v>3459.9117655600003</v>
      </c>
      <c r="F68" s="36">
        <f>SUMIFS(СВЦЭМ!$C$33:$C$776,СВЦЭМ!$A$33:$A$776,$A68,СВЦЭМ!$B$33:$B$776,F$47)+'СЕТ СН'!$G$9+СВЦЭМ!$D$10+'СЕТ СН'!$G$5-'СЕТ СН'!$G$17</f>
        <v>3458.56766569</v>
      </c>
      <c r="G68" s="36">
        <f>SUMIFS(СВЦЭМ!$C$33:$C$776,СВЦЭМ!$A$33:$A$776,$A68,СВЦЭМ!$B$33:$B$776,G$47)+'СЕТ СН'!$G$9+СВЦЭМ!$D$10+'СЕТ СН'!$G$5-'СЕТ СН'!$G$17</f>
        <v>3459.1491327799999</v>
      </c>
      <c r="H68" s="36">
        <f>SUMIFS(СВЦЭМ!$C$33:$C$776,СВЦЭМ!$A$33:$A$776,$A68,СВЦЭМ!$B$33:$B$776,H$47)+'СЕТ СН'!$G$9+СВЦЭМ!$D$10+'СЕТ СН'!$G$5-'СЕТ СН'!$G$17</f>
        <v>3441.0255913199999</v>
      </c>
      <c r="I68" s="36">
        <f>SUMIFS(СВЦЭМ!$C$33:$C$776,СВЦЭМ!$A$33:$A$776,$A68,СВЦЭМ!$B$33:$B$776,I$47)+'СЕТ СН'!$G$9+СВЦЭМ!$D$10+'СЕТ СН'!$G$5-'СЕТ СН'!$G$17</f>
        <v>3395.77041336</v>
      </c>
      <c r="J68" s="36">
        <f>SUMIFS(СВЦЭМ!$C$33:$C$776,СВЦЭМ!$A$33:$A$776,$A68,СВЦЭМ!$B$33:$B$776,J$47)+'СЕТ СН'!$G$9+СВЦЭМ!$D$10+'СЕТ СН'!$G$5-'СЕТ СН'!$G$17</f>
        <v>3352.2096606099999</v>
      </c>
      <c r="K68" s="36">
        <f>SUMIFS(СВЦЭМ!$C$33:$C$776,СВЦЭМ!$A$33:$A$776,$A68,СВЦЭМ!$B$33:$B$776,K$47)+'СЕТ СН'!$G$9+СВЦЭМ!$D$10+'СЕТ СН'!$G$5-'СЕТ СН'!$G$17</f>
        <v>3358.6528139000002</v>
      </c>
      <c r="L68" s="36">
        <f>SUMIFS(СВЦЭМ!$C$33:$C$776,СВЦЭМ!$A$33:$A$776,$A68,СВЦЭМ!$B$33:$B$776,L$47)+'СЕТ СН'!$G$9+СВЦЭМ!$D$10+'СЕТ СН'!$G$5-'СЕТ СН'!$G$17</f>
        <v>3357.1534133800001</v>
      </c>
      <c r="M68" s="36">
        <f>SUMIFS(СВЦЭМ!$C$33:$C$776,СВЦЭМ!$A$33:$A$776,$A68,СВЦЭМ!$B$33:$B$776,M$47)+'СЕТ СН'!$G$9+СВЦЭМ!$D$10+'СЕТ СН'!$G$5-'СЕТ СН'!$G$17</f>
        <v>3358.3942113000003</v>
      </c>
      <c r="N68" s="36">
        <f>SUMIFS(СВЦЭМ!$C$33:$C$776,СВЦЭМ!$A$33:$A$776,$A68,СВЦЭМ!$B$33:$B$776,N$47)+'СЕТ СН'!$G$9+СВЦЭМ!$D$10+'СЕТ СН'!$G$5-'СЕТ СН'!$G$17</f>
        <v>3364.0867668999999</v>
      </c>
      <c r="O68" s="36">
        <f>SUMIFS(СВЦЭМ!$C$33:$C$776,СВЦЭМ!$A$33:$A$776,$A68,СВЦЭМ!$B$33:$B$776,O$47)+'СЕТ СН'!$G$9+СВЦЭМ!$D$10+'СЕТ СН'!$G$5-'СЕТ СН'!$G$17</f>
        <v>3368.0080564199998</v>
      </c>
      <c r="P68" s="36">
        <f>SUMIFS(СВЦЭМ!$C$33:$C$776,СВЦЭМ!$A$33:$A$776,$A68,СВЦЭМ!$B$33:$B$776,P$47)+'СЕТ СН'!$G$9+СВЦЭМ!$D$10+'СЕТ СН'!$G$5-'СЕТ СН'!$G$17</f>
        <v>3368.21438395</v>
      </c>
      <c r="Q68" s="36">
        <f>SUMIFS(СВЦЭМ!$C$33:$C$776,СВЦЭМ!$A$33:$A$776,$A68,СВЦЭМ!$B$33:$B$776,Q$47)+'СЕТ СН'!$G$9+СВЦЭМ!$D$10+'СЕТ СН'!$G$5-'СЕТ СН'!$G$17</f>
        <v>3367.2299370199999</v>
      </c>
      <c r="R68" s="36">
        <f>SUMIFS(СВЦЭМ!$C$33:$C$776,СВЦЭМ!$A$33:$A$776,$A68,СВЦЭМ!$B$33:$B$776,R$47)+'СЕТ СН'!$G$9+СВЦЭМ!$D$10+'СЕТ СН'!$G$5-'СЕТ СН'!$G$17</f>
        <v>3362.48543896</v>
      </c>
      <c r="S68" s="36">
        <f>SUMIFS(СВЦЭМ!$C$33:$C$776,СВЦЭМ!$A$33:$A$776,$A68,СВЦЭМ!$B$33:$B$776,S$47)+'СЕТ СН'!$G$9+СВЦЭМ!$D$10+'СЕТ СН'!$G$5-'СЕТ СН'!$G$17</f>
        <v>3358.3873635099999</v>
      </c>
      <c r="T68" s="36">
        <f>SUMIFS(СВЦЭМ!$C$33:$C$776,СВЦЭМ!$A$33:$A$776,$A68,СВЦЭМ!$B$33:$B$776,T$47)+'СЕТ СН'!$G$9+СВЦЭМ!$D$10+'СЕТ СН'!$G$5-'СЕТ СН'!$G$17</f>
        <v>3350.9746894499999</v>
      </c>
      <c r="U68" s="36">
        <f>SUMIFS(СВЦЭМ!$C$33:$C$776,СВЦЭМ!$A$33:$A$776,$A68,СВЦЭМ!$B$33:$B$776,U$47)+'СЕТ СН'!$G$9+СВЦЭМ!$D$10+'СЕТ СН'!$G$5-'СЕТ СН'!$G$17</f>
        <v>3340.8421513500002</v>
      </c>
      <c r="V68" s="36">
        <f>SUMIFS(СВЦЭМ!$C$33:$C$776,СВЦЭМ!$A$33:$A$776,$A68,СВЦЭМ!$B$33:$B$776,V$47)+'СЕТ СН'!$G$9+СВЦЭМ!$D$10+'СЕТ СН'!$G$5-'СЕТ СН'!$G$17</f>
        <v>3322.5632941900003</v>
      </c>
      <c r="W68" s="36">
        <f>SUMIFS(СВЦЭМ!$C$33:$C$776,СВЦЭМ!$A$33:$A$776,$A68,СВЦЭМ!$B$33:$B$776,W$47)+'СЕТ СН'!$G$9+СВЦЭМ!$D$10+'СЕТ СН'!$G$5-'СЕТ СН'!$G$17</f>
        <v>3334.6820125200002</v>
      </c>
      <c r="X68" s="36">
        <f>SUMIFS(СВЦЭМ!$C$33:$C$776,СВЦЭМ!$A$33:$A$776,$A68,СВЦЭМ!$B$33:$B$776,X$47)+'СЕТ СН'!$G$9+СВЦЭМ!$D$10+'СЕТ СН'!$G$5-'СЕТ СН'!$G$17</f>
        <v>3340.3758301299999</v>
      </c>
      <c r="Y68" s="36">
        <f>SUMIFS(СВЦЭМ!$C$33:$C$776,СВЦЭМ!$A$33:$A$776,$A68,СВЦЭМ!$B$33:$B$776,Y$47)+'СЕТ СН'!$G$9+СВЦЭМ!$D$10+'СЕТ СН'!$G$5-'СЕТ СН'!$G$17</f>
        <v>3364.9742438200001</v>
      </c>
    </row>
    <row r="69" spans="1:27" ht="15.75" x14ac:dyDescent="0.2">
      <c r="A69" s="35">
        <f t="shared" si="1"/>
        <v>43912</v>
      </c>
      <c r="B69" s="36">
        <f>SUMIFS(СВЦЭМ!$C$33:$C$776,СВЦЭМ!$A$33:$A$776,$A69,СВЦЭМ!$B$33:$B$776,B$47)+'СЕТ СН'!$G$9+СВЦЭМ!$D$10+'СЕТ СН'!$G$5-'СЕТ СН'!$G$17</f>
        <v>3447.6352390100001</v>
      </c>
      <c r="C69" s="36">
        <f>SUMIFS(СВЦЭМ!$C$33:$C$776,СВЦЭМ!$A$33:$A$776,$A69,СВЦЭМ!$B$33:$B$776,C$47)+'СЕТ СН'!$G$9+СВЦЭМ!$D$10+'СЕТ СН'!$G$5-'СЕТ СН'!$G$17</f>
        <v>3459.6050829999999</v>
      </c>
      <c r="D69" s="36">
        <f>SUMIFS(СВЦЭМ!$C$33:$C$776,СВЦЭМ!$A$33:$A$776,$A69,СВЦЭМ!$B$33:$B$776,D$47)+'СЕТ СН'!$G$9+СВЦЭМ!$D$10+'СЕТ СН'!$G$5-'СЕТ СН'!$G$17</f>
        <v>3467.9931484399999</v>
      </c>
      <c r="E69" s="36">
        <f>SUMIFS(СВЦЭМ!$C$33:$C$776,СВЦЭМ!$A$33:$A$776,$A69,СВЦЭМ!$B$33:$B$776,E$47)+'СЕТ СН'!$G$9+СВЦЭМ!$D$10+'СЕТ СН'!$G$5-'СЕТ СН'!$G$17</f>
        <v>3482.79189008</v>
      </c>
      <c r="F69" s="36">
        <f>SUMIFS(СВЦЭМ!$C$33:$C$776,СВЦЭМ!$A$33:$A$776,$A69,СВЦЭМ!$B$33:$B$776,F$47)+'СЕТ СН'!$G$9+СВЦЭМ!$D$10+'СЕТ СН'!$G$5-'СЕТ СН'!$G$17</f>
        <v>3484.1968112599998</v>
      </c>
      <c r="G69" s="36">
        <f>SUMIFS(СВЦЭМ!$C$33:$C$776,СВЦЭМ!$A$33:$A$776,$A69,СВЦЭМ!$B$33:$B$776,G$47)+'СЕТ СН'!$G$9+СВЦЭМ!$D$10+'СЕТ СН'!$G$5-'СЕТ СН'!$G$17</f>
        <v>3465.23166967</v>
      </c>
      <c r="H69" s="36">
        <f>SUMIFS(СВЦЭМ!$C$33:$C$776,СВЦЭМ!$A$33:$A$776,$A69,СВЦЭМ!$B$33:$B$776,H$47)+'СЕТ СН'!$G$9+СВЦЭМ!$D$10+'СЕТ СН'!$G$5-'СЕТ СН'!$G$17</f>
        <v>3425.5748275699998</v>
      </c>
      <c r="I69" s="36">
        <f>SUMIFS(СВЦЭМ!$C$33:$C$776,СВЦЭМ!$A$33:$A$776,$A69,СВЦЭМ!$B$33:$B$776,I$47)+'СЕТ СН'!$G$9+СВЦЭМ!$D$10+'СЕТ СН'!$G$5-'СЕТ СН'!$G$17</f>
        <v>3378.6615561899998</v>
      </c>
      <c r="J69" s="36">
        <f>SUMIFS(СВЦЭМ!$C$33:$C$776,СВЦЭМ!$A$33:$A$776,$A69,СВЦЭМ!$B$33:$B$776,J$47)+'СЕТ СН'!$G$9+СВЦЭМ!$D$10+'СЕТ СН'!$G$5-'СЕТ СН'!$G$17</f>
        <v>3324.4877465600002</v>
      </c>
      <c r="K69" s="36">
        <f>SUMIFS(СВЦЭМ!$C$33:$C$776,СВЦЭМ!$A$33:$A$776,$A69,СВЦЭМ!$B$33:$B$776,K$47)+'СЕТ СН'!$G$9+СВЦЭМ!$D$10+'СЕТ СН'!$G$5-'СЕТ СН'!$G$17</f>
        <v>3325.23258055</v>
      </c>
      <c r="L69" s="36">
        <f>SUMIFS(СВЦЭМ!$C$33:$C$776,СВЦЭМ!$A$33:$A$776,$A69,СВЦЭМ!$B$33:$B$776,L$47)+'СЕТ СН'!$G$9+СВЦЭМ!$D$10+'СЕТ СН'!$G$5-'СЕТ СН'!$G$17</f>
        <v>3325.4857867199999</v>
      </c>
      <c r="M69" s="36">
        <f>SUMIFS(СВЦЭМ!$C$33:$C$776,СВЦЭМ!$A$33:$A$776,$A69,СВЦЭМ!$B$33:$B$776,M$47)+'СЕТ СН'!$G$9+СВЦЭМ!$D$10+'СЕТ СН'!$G$5-'СЕТ СН'!$G$17</f>
        <v>3334.9348904600001</v>
      </c>
      <c r="N69" s="36">
        <f>SUMIFS(СВЦЭМ!$C$33:$C$776,СВЦЭМ!$A$33:$A$776,$A69,СВЦЭМ!$B$33:$B$776,N$47)+'СЕТ СН'!$G$9+СВЦЭМ!$D$10+'СЕТ СН'!$G$5-'СЕТ СН'!$G$17</f>
        <v>3343.5125135899998</v>
      </c>
      <c r="O69" s="36">
        <f>SUMIFS(СВЦЭМ!$C$33:$C$776,СВЦЭМ!$A$33:$A$776,$A69,СВЦЭМ!$B$33:$B$776,O$47)+'СЕТ СН'!$G$9+СВЦЭМ!$D$10+'СЕТ СН'!$G$5-'СЕТ СН'!$G$17</f>
        <v>3355.9012943100001</v>
      </c>
      <c r="P69" s="36">
        <f>SUMIFS(СВЦЭМ!$C$33:$C$776,СВЦЭМ!$A$33:$A$776,$A69,СВЦЭМ!$B$33:$B$776,P$47)+'СЕТ СН'!$G$9+СВЦЭМ!$D$10+'СЕТ СН'!$G$5-'СЕТ СН'!$G$17</f>
        <v>3367.83788177</v>
      </c>
      <c r="Q69" s="36">
        <f>SUMIFS(СВЦЭМ!$C$33:$C$776,СВЦЭМ!$A$33:$A$776,$A69,СВЦЭМ!$B$33:$B$776,Q$47)+'СЕТ СН'!$G$9+СВЦЭМ!$D$10+'СЕТ СН'!$G$5-'СЕТ СН'!$G$17</f>
        <v>3370.5475060500003</v>
      </c>
      <c r="R69" s="36">
        <f>SUMIFS(СВЦЭМ!$C$33:$C$776,СВЦЭМ!$A$33:$A$776,$A69,СВЦЭМ!$B$33:$B$776,R$47)+'СЕТ СН'!$G$9+СВЦЭМ!$D$10+'СЕТ СН'!$G$5-'СЕТ СН'!$G$17</f>
        <v>3364.7269168600001</v>
      </c>
      <c r="S69" s="36">
        <f>SUMIFS(СВЦЭМ!$C$33:$C$776,СВЦЭМ!$A$33:$A$776,$A69,СВЦЭМ!$B$33:$B$776,S$47)+'СЕТ СН'!$G$9+СВЦЭМ!$D$10+'СЕТ СН'!$G$5-'СЕТ СН'!$G$17</f>
        <v>3356.1223179600001</v>
      </c>
      <c r="T69" s="36">
        <f>SUMIFS(СВЦЭМ!$C$33:$C$776,СВЦЭМ!$A$33:$A$776,$A69,СВЦЭМ!$B$33:$B$776,T$47)+'СЕТ СН'!$G$9+СВЦЭМ!$D$10+'СЕТ СН'!$G$5-'СЕТ СН'!$G$17</f>
        <v>3335.83108644</v>
      </c>
      <c r="U69" s="36">
        <f>SUMIFS(СВЦЭМ!$C$33:$C$776,СВЦЭМ!$A$33:$A$776,$A69,СВЦЭМ!$B$33:$B$776,U$47)+'СЕТ СН'!$G$9+СВЦЭМ!$D$10+'СЕТ СН'!$G$5-'СЕТ СН'!$G$17</f>
        <v>3322.5702928400001</v>
      </c>
      <c r="V69" s="36">
        <f>SUMIFS(СВЦЭМ!$C$33:$C$776,СВЦЭМ!$A$33:$A$776,$A69,СВЦЭМ!$B$33:$B$776,V$47)+'СЕТ СН'!$G$9+СВЦЭМ!$D$10+'СЕТ СН'!$G$5-'СЕТ СН'!$G$17</f>
        <v>3325.4774287</v>
      </c>
      <c r="W69" s="36">
        <f>SUMIFS(СВЦЭМ!$C$33:$C$776,СВЦЭМ!$A$33:$A$776,$A69,СВЦЭМ!$B$33:$B$776,W$47)+'СЕТ СН'!$G$9+СВЦЭМ!$D$10+'СЕТ СН'!$G$5-'СЕТ СН'!$G$17</f>
        <v>3326.36581351</v>
      </c>
      <c r="X69" s="36">
        <f>SUMIFS(СВЦЭМ!$C$33:$C$776,СВЦЭМ!$A$33:$A$776,$A69,СВЦЭМ!$B$33:$B$776,X$47)+'СЕТ СН'!$G$9+СВЦЭМ!$D$10+'СЕТ СН'!$G$5-'СЕТ СН'!$G$17</f>
        <v>3325.2633145300001</v>
      </c>
      <c r="Y69" s="36">
        <f>SUMIFS(СВЦЭМ!$C$33:$C$776,СВЦЭМ!$A$33:$A$776,$A69,СВЦЭМ!$B$33:$B$776,Y$47)+'СЕТ СН'!$G$9+СВЦЭМ!$D$10+'СЕТ СН'!$G$5-'СЕТ СН'!$G$17</f>
        <v>3366.5726184700002</v>
      </c>
    </row>
    <row r="70" spans="1:27" ht="15.75" x14ac:dyDescent="0.2">
      <c r="A70" s="35">
        <f t="shared" si="1"/>
        <v>43913</v>
      </c>
      <c r="B70" s="36">
        <f>SUMIFS(СВЦЭМ!$C$33:$C$776,СВЦЭМ!$A$33:$A$776,$A70,СВЦЭМ!$B$33:$B$776,B$47)+'СЕТ СН'!$G$9+СВЦЭМ!$D$10+'СЕТ СН'!$G$5-'СЕТ СН'!$G$17</f>
        <v>3432.8430531700001</v>
      </c>
      <c r="C70" s="36">
        <f>SUMIFS(СВЦЭМ!$C$33:$C$776,СВЦЭМ!$A$33:$A$776,$A70,СВЦЭМ!$B$33:$B$776,C$47)+'СЕТ СН'!$G$9+СВЦЭМ!$D$10+'СЕТ СН'!$G$5-'СЕТ СН'!$G$17</f>
        <v>3456.0041940199999</v>
      </c>
      <c r="D70" s="36">
        <f>SUMIFS(СВЦЭМ!$C$33:$C$776,СВЦЭМ!$A$33:$A$776,$A70,СВЦЭМ!$B$33:$B$776,D$47)+'СЕТ СН'!$G$9+СВЦЭМ!$D$10+'СЕТ СН'!$G$5-'СЕТ СН'!$G$17</f>
        <v>3471.94837241</v>
      </c>
      <c r="E70" s="36">
        <f>SUMIFS(СВЦЭМ!$C$33:$C$776,СВЦЭМ!$A$33:$A$776,$A70,СВЦЭМ!$B$33:$B$776,E$47)+'СЕТ СН'!$G$9+СВЦЭМ!$D$10+'СЕТ СН'!$G$5-'СЕТ СН'!$G$17</f>
        <v>3471.4054605700003</v>
      </c>
      <c r="F70" s="36">
        <f>SUMIFS(СВЦЭМ!$C$33:$C$776,СВЦЭМ!$A$33:$A$776,$A70,СВЦЭМ!$B$33:$B$776,F$47)+'СЕТ СН'!$G$9+СВЦЭМ!$D$10+'СЕТ СН'!$G$5-'СЕТ СН'!$G$17</f>
        <v>3467.6457769600001</v>
      </c>
      <c r="G70" s="36">
        <f>SUMIFS(СВЦЭМ!$C$33:$C$776,СВЦЭМ!$A$33:$A$776,$A70,СВЦЭМ!$B$33:$B$776,G$47)+'СЕТ СН'!$G$9+СВЦЭМ!$D$10+'СЕТ СН'!$G$5-'СЕТ СН'!$G$17</f>
        <v>3458.0040011999999</v>
      </c>
      <c r="H70" s="36">
        <f>SUMIFS(СВЦЭМ!$C$33:$C$776,СВЦЭМ!$A$33:$A$776,$A70,СВЦЭМ!$B$33:$B$776,H$47)+'СЕТ СН'!$G$9+СВЦЭМ!$D$10+'СЕТ СН'!$G$5-'СЕТ СН'!$G$17</f>
        <v>3432.9857714499999</v>
      </c>
      <c r="I70" s="36">
        <f>SUMIFS(СВЦЭМ!$C$33:$C$776,СВЦЭМ!$A$33:$A$776,$A70,СВЦЭМ!$B$33:$B$776,I$47)+'СЕТ СН'!$G$9+СВЦЭМ!$D$10+'СЕТ СН'!$G$5-'СЕТ СН'!$G$17</f>
        <v>3391.5074928900003</v>
      </c>
      <c r="J70" s="36">
        <f>SUMIFS(СВЦЭМ!$C$33:$C$776,СВЦЭМ!$A$33:$A$776,$A70,СВЦЭМ!$B$33:$B$776,J$47)+'СЕТ СН'!$G$9+СВЦЭМ!$D$10+'СЕТ СН'!$G$5-'СЕТ СН'!$G$17</f>
        <v>3346.74619097</v>
      </c>
      <c r="K70" s="36">
        <f>SUMIFS(СВЦЭМ!$C$33:$C$776,СВЦЭМ!$A$33:$A$776,$A70,СВЦЭМ!$B$33:$B$776,K$47)+'СЕТ СН'!$G$9+СВЦЭМ!$D$10+'СЕТ СН'!$G$5-'СЕТ СН'!$G$17</f>
        <v>3347.4459817100001</v>
      </c>
      <c r="L70" s="36">
        <f>SUMIFS(СВЦЭМ!$C$33:$C$776,СВЦЭМ!$A$33:$A$776,$A70,СВЦЭМ!$B$33:$B$776,L$47)+'СЕТ СН'!$G$9+СВЦЭМ!$D$10+'СЕТ СН'!$G$5-'СЕТ СН'!$G$17</f>
        <v>3361.90427985</v>
      </c>
      <c r="M70" s="36">
        <f>SUMIFS(СВЦЭМ!$C$33:$C$776,СВЦЭМ!$A$33:$A$776,$A70,СВЦЭМ!$B$33:$B$776,M$47)+'СЕТ СН'!$G$9+СВЦЭМ!$D$10+'СЕТ СН'!$G$5-'СЕТ СН'!$G$17</f>
        <v>3352.19941393</v>
      </c>
      <c r="N70" s="36">
        <f>SUMIFS(СВЦЭМ!$C$33:$C$776,СВЦЭМ!$A$33:$A$776,$A70,СВЦЭМ!$B$33:$B$776,N$47)+'СЕТ СН'!$G$9+СВЦЭМ!$D$10+'СЕТ СН'!$G$5-'СЕТ СН'!$G$17</f>
        <v>3356.0585043599999</v>
      </c>
      <c r="O70" s="36">
        <f>SUMIFS(СВЦЭМ!$C$33:$C$776,СВЦЭМ!$A$33:$A$776,$A70,СВЦЭМ!$B$33:$B$776,O$47)+'СЕТ СН'!$G$9+СВЦЭМ!$D$10+'СЕТ СН'!$G$5-'СЕТ СН'!$G$17</f>
        <v>3372.1626311700002</v>
      </c>
      <c r="P70" s="36">
        <f>SUMIFS(СВЦЭМ!$C$33:$C$776,СВЦЭМ!$A$33:$A$776,$A70,СВЦЭМ!$B$33:$B$776,P$47)+'СЕТ СН'!$G$9+СВЦЭМ!$D$10+'СЕТ СН'!$G$5-'СЕТ СН'!$G$17</f>
        <v>3382.5718932999998</v>
      </c>
      <c r="Q70" s="36">
        <f>SUMIFS(СВЦЭМ!$C$33:$C$776,СВЦЭМ!$A$33:$A$776,$A70,СВЦЭМ!$B$33:$B$776,Q$47)+'СЕТ СН'!$G$9+СВЦЭМ!$D$10+'СЕТ СН'!$G$5-'СЕТ СН'!$G$17</f>
        <v>3384.60541814</v>
      </c>
      <c r="R70" s="36">
        <f>SUMIFS(СВЦЭМ!$C$33:$C$776,СВЦЭМ!$A$33:$A$776,$A70,СВЦЭМ!$B$33:$B$776,R$47)+'СЕТ СН'!$G$9+СВЦЭМ!$D$10+'СЕТ СН'!$G$5-'СЕТ СН'!$G$17</f>
        <v>3379.8159653100001</v>
      </c>
      <c r="S70" s="36">
        <f>SUMIFS(СВЦЭМ!$C$33:$C$776,СВЦЭМ!$A$33:$A$776,$A70,СВЦЭМ!$B$33:$B$776,S$47)+'СЕТ СН'!$G$9+СВЦЭМ!$D$10+'СЕТ СН'!$G$5-'СЕТ СН'!$G$17</f>
        <v>3382.7782681600002</v>
      </c>
      <c r="T70" s="36">
        <f>SUMIFS(СВЦЭМ!$C$33:$C$776,СВЦЭМ!$A$33:$A$776,$A70,СВЦЭМ!$B$33:$B$776,T$47)+'СЕТ СН'!$G$9+СВЦЭМ!$D$10+'СЕТ СН'!$G$5-'СЕТ СН'!$G$17</f>
        <v>3372.6623871900001</v>
      </c>
      <c r="U70" s="36">
        <f>SUMIFS(СВЦЭМ!$C$33:$C$776,СВЦЭМ!$A$33:$A$776,$A70,СВЦЭМ!$B$33:$B$776,U$47)+'СЕТ СН'!$G$9+СВЦЭМ!$D$10+'СЕТ СН'!$G$5-'СЕТ СН'!$G$17</f>
        <v>3357.2893374599998</v>
      </c>
      <c r="V70" s="36">
        <f>SUMIFS(СВЦЭМ!$C$33:$C$776,СВЦЭМ!$A$33:$A$776,$A70,СВЦЭМ!$B$33:$B$776,V$47)+'СЕТ СН'!$G$9+СВЦЭМ!$D$10+'СЕТ СН'!$G$5-'СЕТ СН'!$G$17</f>
        <v>3344.8642536100001</v>
      </c>
      <c r="W70" s="36">
        <f>SUMIFS(СВЦЭМ!$C$33:$C$776,СВЦЭМ!$A$33:$A$776,$A70,СВЦЭМ!$B$33:$B$776,W$47)+'СЕТ СН'!$G$9+СВЦЭМ!$D$10+'СЕТ СН'!$G$5-'СЕТ СН'!$G$17</f>
        <v>3318.9027600200002</v>
      </c>
      <c r="X70" s="36">
        <f>SUMIFS(СВЦЭМ!$C$33:$C$776,СВЦЭМ!$A$33:$A$776,$A70,СВЦЭМ!$B$33:$B$776,X$47)+'СЕТ СН'!$G$9+СВЦЭМ!$D$10+'СЕТ СН'!$G$5-'СЕТ СН'!$G$17</f>
        <v>3313.9692920100001</v>
      </c>
      <c r="Y70" s="36">
        <f>SUMIFS(СВЦЭМ!$C$33:$C$776,СВЦЭМ!$A$33:$A$776,$A70,СВЦЭМ!$B$33:$B$776,Y$47)+'СЕТ СН'!$G$9+СВЦЭМ!$D$10+'СЕТ СН'!$G$5-'СЕТ СН'!$G$17</f>
        <v>3359.77538271</v>
      </c>
    </row>
    <row r="71" spans="1:27" ht="15.75" x14ac:dyDescent="0.2">
      <c r="A71" s="35">
        <f t="shared" si="1"/>
        <v>43914</v>
      </c>
      <c r="B71" s="36">
        <f>SUMIFS(СВЦЭМ!$C$33:$C$776,СВЦЭМ!$A$33:$A$776,$A71,СВЦЭМ!$B$33:$B$776,B$47)+'СЕТ СН'!$G$9+СВЦЭМ!$D$10+'СЕТ СН'!$G$5-'СЕТ СН'!$G$17</f>
        <v>3399.1319157400003</v>
      </c>
      <c r="C71" s="36">
        <f>SUMIFS(СВЦЭМ!$C$33:$C$776,СВЦЭМ!$A$33:$A$776,$A71,СВЦЭМ!$B$33:$B$776,C$47)+'СЕТ СН'!$G$9+СВЦЭМ!$D$10+'СЕТ СН'!$G$5-'СЕТ СН'!$G$17</f>
        <v>3428.0074830799999</v>
      </c>
      <c r="D71" s="36">
        <f>SUMIFS(СВЦЭМ!$C$33:$C$776,СВЦЭМ!$A$33:$A$776,$A71,СВЦЭМ!$B$33:$B$776,D$47)+'СЕТ СН'!$G$9+СВЦЭМ!$D$10+'СЕТ СН'!$G$5-'СЕТ СН'!$G$17</f>
        <v>3451.1412355399998</v>
      </c>
      <c r="E71" s="36">
        <f>SUMIFS(СВЦЭМ!$C$33:$C$776,СВЦЭМ!$A$33:$A$776,$A71,СВЦЭМ!$B$33:$B$776,E$47)+'СЕТ СН'!$G$9+СВЦЭМ!$D$10+'СЕТ СН'!$G$5-'СЕТ СН'!$G$17</f>
        <v>3456.7951777200001</v>
      </c>
      <c r="F71" s="36">
        <f>SUMIFS(СВЦЭМ!$C$33:$C$776,СВЦЭМ!$A$33:$A$776,$A71,СВЦЭМ!$B$33:$B$776,F$47)+'СЕТ СН'!$G$9+СВЦЭМ!$D$10+'СЕТ СН'!$G$5-'СЕТ СН'!$G$17</f>
        <v>3448.0660251500003</v>
      </c>
      <c r="G71" s="36">
        <f>SUMIFS(СВЦЭМ!$C$33:$C$776,СВЦЭМ!$A$33:$A$776,$A71,СВЦЭМ!$B$33:$B$776,G$47)+'СЕТ СН'!$G$9+СВЦЭМ!$D$10+'СЕТ СН'!$G$5-'СЕТ СН'!$G$17</f>
        <v>3435.3316924999999</v>
      </c>
      <c r="H71" s="36">
        <f>SUMIFS(СВЦЭМ!$C$33:$C$776,СВЦЭМ!$A$33:$A$776,$A71,СВЦЭМ!$B$33:$B$776,H$47)+'СЕТ СН'!$G$9+СВЦЭМ!$D$10+'СЕТ СН'!$G$5-'СЕТ СН'!$G$17</f>
        <v>3404.33262904</v>
      </c>
      <c r="I71" s="36">
        <f>SUMIFS(СВЦЭМ!$C$33:$C$776,СВЦЭМ!$A$33:$A$776,$A71,СВЦЭМ!$B$33:$B$776,I$47)+'СЕТ СН'!$G$9+СВЦЭМ!$D$10+'СЕТ СН'!$G$5-'СЕТ СН'!$G$17</f>
        <v>3356.31776932</v>
      </c>
      <c r="J71" s="36">
        <f>SUMIFS(СВЦЭМ!$C$33:$C$776,СВЦЭМ!$A$33:$A$776,$A71,СВЦЭМ!$B$33:$B$776,J$47)+'СЕТ СН'!$G$9+СВЦЭМ!$D$10+'СЕТ СН'!$G$5-'СЕТ СН'!$G$17</f>
        <v>3313.1007213100002</v>
      </c>
      <c r="K71" s="36">
        <f>SUMIFS(СВЦЭМ!$C$33:$C$776,СВЦЭМ!$A$33:$A$776,$A71,СВЦЭМ!$B$33:$B$776,K$47)+'СЕТ СН'!$G$9+СВЦЭМ!$D$10+'СЕТ СН'!$G$5-'СЕТ СН'!$G$17</f>
        <v>3319.8335610499998</v>
      </c>
      <c r="L71" s="36">
        <f>SUMIFS(СВЦЭМ!$C$33:$C$776,СВЦЭМ!$A$33:$A$776,$A71,СВЦЭМ!$B$33:$B$776,L$47)+'СЕТ СН'!$G$9+СВЦЭМ!$D$10+'СЕТ СН'!$G$5-'СЕТ СН'!$G$17</f>
        <v>3333.2429149899999</v>
      </c>
      <c r="M71" s="36">
        <f>SUMIFS(СВЦЭМ!$C$33:$C$776,СВЦЭМ!$A$33:$A$776,$A71,СВЦЭМ!$B$33:$B$776,M$47)+'СЕТ СН'!$G$9+СВЦЭМ!$D$10+'СЕТ СН'!$G$5-'СЕТ СН'!$G$17</f>
        <v>3327.4358129900002</v>
      </c>
      <c r="N71" s="36">
        <f>SUMIFS(СВЦЭМ!$C$33:$C$776,СВЦЭМ!$A$33:$A$776,$A71,СВЦЭМ!$B$33:$B$776,N$47)+'СЕТ СН'!$G$9+СВЦЭМ!$D$10+'СЕТ СН'!$G$5-'СЕТ СН'!$G$17</f>
        <v>3364.8515543399999</v>
      </c>
      <c r="O71" s="36">
        <f>SUMIFS(СВЦЭМ!$C$33:$C$776,СВЦЭМ!$A$33:$A$776,$A71,СВЦЭМ!$B$33:$B$776,O$47)+'СЕТ СН'!$G$9+СВЦЭМ!$D$10+'СЕТ СН'!$G$5-'СЕТ СН'!$G$17</f>
        <v>3383.75682413</v>
      </c>
      <c r="P71" s="36">
        <f>SUMIFS(СВЦЭМ!$C$33:$C$776,СВЦЭМ!$A$33:$A$776,$A71,СВЦЭМ!$B$33:$B$776,P$47)+'СЕТ СН'!$G$9+СВЦЭМ!$D$10+'СЕТ СН'!$G$5-'СЕТ СН'!$G$17</f>
        <v>3392.59867063</v>
      </c>
      <c r="Q71" s="36">
        <f>SUMIFS(СВЦЭМ!$C$33:$C$776,СВЦЭМ!$A$33:$A$776,$A71,СВЦЭМ!$B$33:$B$776,Q$47)+'СЕТ СН'!$G$9+СВЦЭМ!$D$10+'СЕТ СН'!$G$5-'СЕТ СН'!$G$17</f>
        <v>3396.3865763399999</v>
      </c>
      <c r="R71" s="36">
        <f>SUMIFS(СВЦЭМ!$C$33:$C$776,СВЦЭМ!$A$33:$A$776,$A71,СВЦЭМ!$B$33:$B$776,R$47)+'СЕТ СН'!$G$9+СВЦЭМ!$D$10+'СЕТ СН'!$G$5-'СЕТ СН'!$G$17</f>
        <v>3374.6073745499998</v>
      </c>
      <c r="S71" s="36">
        <f>SUMIFS(СВЦЭМ!$C$33:$C$776,СВЦЭМ!$A$33:$A$776,$A71,СВЦЭМ!$B$33:$B$776,S$47)+'СЕТ СН'!$G$9+СВЦЭМ!$D$10+'СЕТ СН'!$G$5-'СЕТ СН'!$G$17</f>
        <v>3354.7722515099999</v>
      </c>
      <c r="T71" s="36">
        <f>SUMIFS(СВЦЭМ!$C$33:$C$776,СВЦЭМ!$A$33:$A$776,$A71,СВЦЭМ!$B$33:$B$776,T$47)+'СЕТ СН'!$G$9+СВЦЭМ!$D$10+'СЕТ СН'!$G$5-'СЕТ СН'!$G$17</f>
        <v>3336.6539857600001</v>
      </c>
      <c r="U71" s="36">
        <f>SUMIFS(СВЦЭМ!$C$33:$C$776,СВЦЭМ!$A$33:$A$776,$A71,СВЦЭМ!$B$33:$B$776,U$47)+'СЕТ СН'!$G$9+СВЦЭМ!$D$10+'СЕТ СН'!$G$5-'СЕТ СН'!$G$17</f>
        <v>3325.53534812</v>
      </c>
      <c r="V71" s="36">
        <f>SUMIFS(СВЦЭМ!$C$33:$C$776,СВЦЭМ!$A$33:$A$776,$A71,СВЦЭМ!$B$33:$B$776,V$47)+'СЕТ СН'!$G$9+СВЦЭМ!$D$10+'СЕТ СН'!$G$5-'СЕТ СН'!$G$17</f>
        <v>3340.50025293</v>
      </c>
      <c r="W71" s="36">
        <f>SUMIFS(СВЦЭМ!$C$33:$C$776,СВЦЭМ!$A$33:$A$776,$A71,СВЦЭМ!$B$33:$B$776,W$47)+'СЕТ СН'!$G$9+СВЦЭМ!$D$10+'СЕТ СН'!$G$5-'СЕТ СН'!$G$17</f>
        <v>3322.2453898499998</v>
      </c>
      <c r="X71" s="36">
        <f>SUMIFS(СВЦЭМ!$C$33:$C$776,СВЦЭМ!$A$33:$A$776,$A71,СВЦЭМ!$B$33:$B$776,X$47)+'СЕТ СН'!$G$9+СВЦЭМ!$D$10+'СЕТ СН'!$G$5-'СЕТ СН'!$G$17</f>
        <v>3327.4862523100001</v>
      </c>
      <c r="Y71" s="36">
        <f>SUMIFS(СВЦЭМ!$C$33:$C$776,СВЦЭМ!$A$33:$A$776,$A71,СВЦЭМ!$B$33:$B$776,Y$47)+'СЕТ СН'!$G$9+СВЦЭМ!$D$10+'СЕТ СН'!$G$5-'СЕТ СН'!$G$17</f>
        <v>3366.4951255699998</v>
      </c>
    </row>
    <row r="72" spans="1:27" ht="15.75" x14ac:dyDescent="0.2">
      <c r="A72" s="35">
        <f t="shared" si="1"/>
        <v>43915</v>
      </c>
      <c r="B72" s="36">
        <f>SUMIFS(СВЦЭМ!$C$33:$C$776,СВЦЭМ!$A$33:$A$776,$A72,СВЦЭМ!$B$33:$B$776,B$47)+'СЕТ СН'!$G$9+СВЦЭМ!$D$10+'СЕТ СН'!$G$5-'СЕТ СН'!$G$17</f>
        <v>3420.09019296</v>
      </c>
      <c r="C72" s="36">
        <f>SUMIFS(СВЦЭМ!$C$33:$C$776,СВЦЭМ!$A$33:$A$776,$A72,СВЦЭМ!$B$33:$B$776,C$47)+'СЕТ СН'!$G$9+СВЦЭМ!$D$10+'СЕТ СН'!$G$5-'СЕТ СН'!$G$17</f>
        <v>3447.90068311</v>
      </c>
      <c r="D72" s="36">
        <f>SUMIFS(СВЦЭМ!$C$33:$C$776,СВЦЭМ!$A$33:$A$776,$A72,СВЦЭМ!$B$33:$B$776,D$47)+'СЕТ СН'!$G$9+СВЦЭМ!$D$10+'СЕТ СН'!$G$5-'СЕТ СН'!$G$17</f>
        <v>3459.6019969399999</v>
      </c>
      <c r="E72" s="36">
        <f>SUMIFS(СВЦЭМ!$C$33:$C$776,СВЦЭМ!$A$33:$A$776,$A72,СВЦЭМ!$B$33:$B$776,E$47)+'СЕТ СН'!$G$9+СВЦЭМ!$D$10+'СЕТ СН'!$G$5-'СЕТ СН'!$G$17</f>
        <v>3470.8846926400001</v>
      </c>
      <c r="F72" s="36">
        <f>SUMIFS(СВЦЭМ!$C$33:$C$776,СВЦЭМ!$A$33:$A$776,$A72,СВЦЭМ!$B$33:$B$776,F$47)+'СЕТ СН'!$G$9+СВЦЭМ!$D$10+'СЕТ СН'!$G$5-'СЕТ СН'!$G$17</f>
        <v>3463.4137091800003</v>
      </c>
      <c r="G72" s="36">
        <f>SUMIFS(СВЦЭМ!$C$33:$C$776,СВЦЭМ!$A$33:$A$776,$A72,СВЦЭМ!$B$33:$B$776,G$47)+'СЕТ СН'!$G$9+СВЦЭМ!$D$10+'СЕТ СН'!$G$5-'СЕТ СН'!$G$17</f>
        <v>3453.95182716</v>
      </c>
      <c r="H72" s="36">
        <f>SUMIFS(СВЦЭМ!$C$33:$C$776,СВЦЭМ!$A$33:$A$776,$A72,СВЦЭМ!$B$33:$B$776,H$47)+'СЕТ СН'!$G$9+СВЦЭМ!$D$10+'СЕТ СН'!$G$5-'СЕТ СН'!$G$17</f>
        <v>3421.6713112299999</v>
      </c>
      <c r="I72" s="36">
        <f>SUMIFS(СВЦЭМ!$C$33:$C$776,СВЦЭМ!$A$33:$A$776,$A72,СВЦЭМ!$B$33:$B$776,I$47)+'СЕТ СН'!$G$9+СВЦЭМ!$D$10+'СЕТ СН'!$G$5-'СЕТ СН'!$G$17</f>
        <v>3381.5870112500002</v>
      </c>
      <c r="J72" s="36">
        <f>SUMIFS(СВЦЭМ!$C$33:$C$776,СВЦЭМ!$A$33:$A$776,$A72,СВЦЭМ!$B$33:$B$776,J$47)+'СЕТ СН'!$G$9+СВЦЭМ!$D$10+'СЕТ СН'!$G$5-'СЕТ СН'!$G$17</f>
        <v>3336.5824047000001</v>
      </c>
      <c r="K72" s="36">
        <f>SUMIFS(СВЦЭМ!$C$33:$C$776,СВЦЭМ!$A$33:$A$776,$A72,СВЦЭМ!$B$33:$B$776,K$47)+'СЕТ СН'!$G$9+СВЦЭМ!$D$10+'СЕТ СН'!$G$5-'СЕТ СН'!$G$17</f>
        <v>3340.1087041700002</v>
      </c>
      <c r="L72" s="36">
        <f>SUMIFS(СВЦЭМ!$C$33:$C$776,СВЦЭМ!$A$33:$A$776,$A72,СВЦЭМ!$B$33:$B$776,L$47)+'СЕТ СН'!$G$9+СВЦЭМ!$D$10+'СЕТ СН'!$G$5-'СЕТ СН'!$G$17</f>
        <v>3352.5617510900001</v>
      </c>
      <c r="M72" s="36">
        <f>SUMIFS(СВЦЭМ!$C$33:$C$776,СВЦЭМ!$A$33:$A$776,$A72,СВЦЭМ!$B$33:$B$776,M$47)+'СЕТ СН'!$G$9+СВЦЭМ!$D$10+'СЕТ СН'!$G$5-'СЕТ СН'!$G$17</f>
        <v>3331.4306250499999</v>
      </c>
      <c r="N72" s="36">
        <f>SUMIFS(СВЦЭМ!$C$33:$C$776,СВЦЭМ!$A$33:$A$776,$A72,СВЦЭМ!$B$33:$B$776,N$47)+'СЕТ СН'!$G$9+СВЦЭМ!$D$10+'СЕТ СН'!$G$5-'СЕТ СН'!$G$17</f>
        <v>3336.5988590699999</v>
      </c>
      <c r="O72" s="36">
        <f>SUMIFS(СВЦЭМ!$C$33:$C$776,СВЦЭМ!$A$33:$A$776,$A72,СВЦЭМ!$B$33:$B$776,O$47)+'СЕТ СН'!$G$9+СВЦЭМ!$D$10+'СЕТ СН'!$G$5-'СЕТ СН'!$G$17</f>
        <v>3346.9029937400001</v>
      </c>
      <c r="P72" s="36">
        <f>SUMIFS(СВЦЭМ!$C$33:$C$776,СВЦЭМ!$A$33:$A$776,$A72,СВЦЭМ!$B$33:$B$776,P$47)+'СЕТ СН'!$G$9+СВЦЭМ!$D$10+'СЕТ СН'!$G$5-'СЕТ СН'!$G$17</f>
        <v>3360.1636579800002</v>
      </c>
      <c r="Q72" s="36">
        <f>SUMIFS(СВЦЭМ!$C$33:$C$776,СВЦЭМ!$A$33:$A$776,$A72,СВЦЭМ!$B$33:$B$776,Q$47)+'СЕТ СН'!$G$9+СВЦЭМ!$D$10+'СЕТ СН'!$G$5-'СЕТ СН'!$G$17</f>
        <v>3367.81728393</v>
      </c>
      <c r="R72" s="36">
        <f>SUMIFS(СВЦЭМ!$C$33:$C$776,СВЦЭМ!$A$33:$A$776,$A72,СВЦЭМ!$B$33:$B$776,R$47)+'СЕТ СН'!$G$9+СВЦЭМ!$D$10+'СЕТ СН'!$G$5-'СЕТ СН'!$G$17</f>
        <v>3362.3777236599999</v>
      </c>
      <c r="S72" s="36">
        <f>SUMIFS(СВЦЭМ!$C$33:$C$776,СВЦЭМ!$A$33:$A$776,$A72,СВЦЭМ!$B$33:$B$776,S$47)+'СЕТ СН'!$G$9+СВЦЭМ!$D$10+'СЕТ СН'!$G$5-'СЕТ СН'!$G$17</f>
        <v>3348.0555688700001</v>
      </c>
      <c r="T72" s="36">
        <f>SUMIFS(СВЦЭМ!$C$33:$C$776,СВЦЭМ!$A$33:$A$776,$A72,СВЦЭМ!$B$33:$B$776,T$47)+'СЕТ СН'!$G$9+СВЦЭМ!$D$10+'СЕТ СН'!$G$5-'СЕТ СН'!$G$17</f>
        <v>3326.1339153600002</v>
      </c>
      <c r="U72" s="36">
        <f>SUMIFS(СВЦЭМ!$C$33:$C$776,СВЦЭМ!$A$33:$A$776,$A72,СВЦЭМ!$B$33:$B$776,U$47)+'СЕТ СН'!$G$9+СВЦЭМ!$D$10+'СЕТ СН'!$G$5-'СЕТ СН'!$G$17</f>
        <v>3318.48017755</v>
      </c>
      <c r="V72" s="36">
        <f>SUMIFS(СВЦЭМ!$C$33:$C$776,СВЦЭМ!$A$33:$A$776,$A72,СВЦЭМ!$B$33:$B$776,V$47)+'СЕТ СН'!$G$9+СВЦЭМ!$D$10+'СЕТ СН'!$G$5-'СЕТ СН'!$G$17</f>
        <v>3335.3554209700001</v>
      </c>
      <c r="W72" s="36">
        <f>SUMIFS(СВЦЭМ!$C$33:$C$776,СВЦЭМ!$A$33:$A$776,$A72,СВЦЭМ!$B$33:$B$776,W$47)+'СЕТ СН'!$G$9+СВЦЭМ!$D$10+'СЕТ СН'!$G$5-'СЕТ СН'!$G$17</f>
        <v>3324.65034689</v>
      </c>
      <c r="X72" s="36">
        <f>SUMIFS(СВЦЭМ!$C$33:$C$776,СВЦЭМ!$A$33:$A$776,$A72,СВЦЭМ!$B$33:$B$776,X$47)+'СЕТ СН'!$G$9+СВЦЭМ!$D$10+'СЕТ СН'!$G$5-'СЕТ СН'!$G$17</f>
        <v>3322.28070209</v>
      </c>
      <c r="Y72" s="36">
        <f>SUMIFS(СВЦЭМ!$C$33:$C$776,СВЦЭМ!$A$33:$A$776,$A72,СВЦЭМ!$B$33:$B$776,Y$47)+'СЕТ СН'!$G$9+СВЦЭМ!$D$10+'СЕТ СН'!$G$5-'СЕТ СН'!$G$17</f>
        <v>3321.42257268</v>
      </c>
    </row>
    <row r="73" spans="1:27" ht="15.75" x14ac:dyDescent="0.2">
      <c r="A73" s="35">
        <f t="shared" si="1"/>
        <v>43916</v>
      </c>
      <c r="B73" s="36">
        <f>SUMIFS(СВЦЭМ!$C$33:$C$776,СВЦЭМ!$A$33:$A$776,$A73,СВЦЭМ!$B$33:$B$776,B$47)+'СЕТ СН'!$G$9+СВЦЭМ!$D$10+'СЕТ СН'!$G$5-'СЕТ СН'!$G$17</f>
        <v>3367.2130076900003</v>
      </c>
      <c r="C73" s="36">
        <f>SUMIFS(СВЦЭМ!$C$33:$C$776,СВЦЭМ!$A$33:$A$776,$A73,СВЦЭМ!$B$33:$B$776,C$47)+'СЕТ СН'!$G$9+СВЦЭМ!$D$10+'СЕТ СН'!$G$5-'СЕТ СН'!$G$17</f>
        <v>3372.4912370100001</v>
      </c>
      <c r="D73" s="36">
        <f>SUMIFS(СВЦЭМ!$C$33:$C$776,СВЦЭМ!$A$33:$A$776,$A73,СВЦЭМ!$B$33:$B$776,D$47)+'СЕТ СН'!$G$9+СВЦЭМ!$D$10+'СЕТ СН'!$G$5-'СЕТ СН'!$G$17</f>
        <v>3373.1624110399998</v>
      </c>
      <c r="E73" s="36">
        <f>SUMIFS(СВЦЭМ!$C$33:$C$776,СВЦЭМ!$A$33:$A$776,$A73,СВЦЭМ!$B$33:$B$776,E$47)+'СЕТ СН'!$G$9+СВЦЭМ!$D$10+'СЕТ СН'!$G$5-'СЕТ СН'!$G$17</f>
        <v>3385.6437546799998</v>
      </c>
      <c r="F73" s="36">
        <f>SUMIFS(СВЦЭМ!$C$33:$C$776,СВЦЭМ!$A$33:$A$776,$A73,СВЦЭМ!$B$33:$B$776,F$47)+'СЕТ СН'!$G$9+СВЦЭМ!$D$10+'СЕТ СН'!$G$5-'СЕТ СН'!$G$17</f>
        <v>3384.04919531</v>
      </c>
      <c r="G73" s="36">
        <f>SUMIFS(СВЦЭМ!$C$33:$C$776,СВЦЭМ!$A$33:$A$776,$A73,СВЦЭМ!$B$33:$B$776,G$47)+'СЕТ СН'!$G$9+СВЦЭМ!$D$10+'СЕТ СН'!$G$5-'СЕТ СН'!$G$17</f>
        <v>3377.8075723400002</v>
      </c>
      <c r="H73" s="36">
        <f>SUMIFS(СВЦЭМ!$C$33:$C$776,СВЦЭМ!$A$33:$A$776,$A73,СВЦЭМ!$B$33:$B$776,H$47)+'СЕТ СН'!$G$9+СВЦЭМ!$D$10+'СЕТ СН'!$G$5-'СЕТ СН'!$G$17</f>
        <v>3384.6731736800002</v>
      </c>
      <c r="I73" s="36">
        <f>SUMIFS(СВЦЭМ!$C$33:$C$776,СВЦЭМ!$A$33:$A$776,$A73,СВЦЭМ!$B$33:$B$776,I$47)+'СЕТ СН'!$G$9+СВЦЭМ!$D$10+'СЕТ СН'!$G$5-'СЕТ СН'!$G$17</f>
        <v>3378.2217933400002</v>
      </c>
      <c r="J73" s="36">
        <f>SUMIFS(СВЦЭМ!$C$33:$C$776,СВЦЭМ!$A$33:$A$776,$A73,СВЦЭМ!$B$33:$B$776,J$47)+'СЕТ СН'!$G$9+СВЦЭМ!$D$10+'СЕТ СН'!$G$5-'СЕТ СН'!$G$17</f>
        <v>3357.7446129499999</v>
      </c>
      <c r="K73" s="36">
        <f>SUMIFS(СВЦЭМ!$C$33:$C$776,СВЦЭМ!$A$33:$A$776,$A73,СВЦЭМ!$B$33:$B$776,K$47)+'СЕТ СН'!$G$9+СВЦЭМ!$D$10+'СЕТ СН'!$G$5-'СЕТ СН'!$G$17</f>
        <v>3353.3804200100003</v>
      </c>
      <c r="L73" s="36">
        <f>SUMIFS(СВЦЭМ!$C$33:$C$776,СВЦЭМ!$A$33:$A$776,$A73,СВЦЭМ!$B$33:$B$776,L$47)+'СЕТ СН'!$G$9+СВЦЭМ!$D$10+'СЕТ СН'!$G$5-'СЕТ СН'!$G$17</f>
        <v>3366.10768521</v>
      </c>
      <c r="M73" s="36">
        <f>SUMIFS(СВЦЭМ!$C$33:$C$776,СВЦЭМ!$A$33:$A$776,$A73,СВЦЭМ!$B$33:$B$776,M$47)+'СЕТ СН'!$G$9+СВЦЭМ!$D$10+'СЕТ СН'!$G$5-'СЕТ СН'!$G$17</f>
        <v>3355.4155494400002</v>
      </c>
      <c r="N73" s="36">
        <f>SUMIFS(СВЦЭМ!$C$33:$C$776,СВЦЭМ!$A$33:$A$776,$A73,СВЦЭМ!$B$33:$B$776,N$47)+'СЕТ СН'!$G$9+СВЦЭМ!$D$10+'СЕТ СН'!$G$5-'СЕТ СН'!$G$17</f>
        <v>3360.9981351800002</v>
      </c>
      <c r="O73" s="36">
        <f>SUMIFS(СВЦЭМ!$C$33:$C$776,СВЦЭМ!$A$33:$A$776,$A73,СВЦЭМ!$B$33:$B$776,O$47)+'СЕТ СН'!$G$9+СВЦЭМ!$D$10+'СЕТ СН'!$G$5-'СЕТ СН'!$G$17</f>
        <v>3373.2510802500001</v>
      </c>
      <c r="P73" s="36">
        <f>SUMIFS(СВЦЭМ!$C$33:$C$776,СВЦЭМ!$A$33:$A$776,$A73,СВЦЭМ!$B$33:$B$776,P$47)+'СЕТ СН'!$G$9+СВЦЭМ!$D$10+'СЕТ СН'!$G$5-'СЕТ СН'!$G$17</f>
        <v>3374.96833247</v>
      </c>
      <c r="Q73" s="36">
        <f>SUMIFS(СВЦЭМ!$C$33:$C$776,СВЦЭМ!$A$33:$A$776,$A73,СВЦЭМ!$B$33:$B$776,Q$47)+'СЕТ СН'!$G$9+СВЦЭМ!$D$10+'СЕТ СН'!$G$5-'СЕТ СН'!$G$17</f>
        <v>3377.06381951</v>
      </c>
      <c r="R73" s="36">
        <f>SUMIFS(СВЦЭМ!$C$33:$C$776,СВЦЭМ!$A$33:$A$776,$A73,СВЦЭМ!$B$33:$B$776,R$47)+'СЕТ СН'!$G$9+СВЦЭМ!$D$10+'СЕТ СН'!$G$5-'СЕТ СН'!$G$17</f>
        <v>3376.2901302700002</v>
      </c>
      <c r="S73" s="36">
        <f>SUMIFS(СВЦЭМ!$C$33:$C$776,СВЦЭМ!$A$33:$A$776,$A73,СВЦЭМ!$B$33:$B$776,S$47)+'СЕТ СН'!$G$9+СВЦЭМ!$D$10+'СЕТ СН'!$G$5-'СЕТ СН'!$G$17</f>
        <v>3368.5295795500001</v>
      </c>
      <c r="T73" s="36">
        <f>SUMIFS(СВЦЭМ!$C$33:$C$776,СВЦЭМ!$A$33:$A$776,$A73,СВЦЭМ!$B$33:$B$776,T$47)+'СЕТ СН'!$G$9+СВЦЭМ!$D$10+'СЕТ СН'!$G$5-'СЕТ СН'!$G$17</f>
        <v>3360.0316400800002</v>
      </c>
      <c r="U73" s="36">
        <f>SUMIFS(СВЦЭМ!$C$33:$C$776,СВЦЭМ!$A$33:$A$776,$A73,СВЦЭМ!$B$33:$B$776,U$47)+'СЕТ СН'!$G$9+СВЦЭМ!$D$10+'СЕТ СН'!$G$5-'СЕТ СН'!$G$17</f>
        <v>3356.6644974700002</v>
      </c>
      <c r="V73" s="36">
        <f>SUMIFS(СВЦЭМ!$C$33:$C$776,СВЦЭМ!$A$33:$A$776,$A73,СВЦЭМ!$B$33:$B$776,V$47)+'СЕТ СН'!$G$9+СВЦЭМ!$D$10+'СЕТ СН'!$G$5-'СЕТ СН'!$G$17</f>
        <v>3354.1673924500001</v>
      </c>
      <c r="W73" s="36">
        <f>SUMIFS(СВЦЭМ!$C$33:$C$776,СВЦЭМ!$A$33:$A$776,$A73,СВЦЭМ!$B$33:$B$776,W$47)+'СЕТ СН'!$G$9+СВЦЭМ!$D$10+'СЕТ СН'!$G$5-'СЕТ СН'!$G$17</f>
        <v>3345.4540795100002</v>
      </c>
      <c r="X73" s="36">
        <f>SUMIFS(СВЦЭМ!$C$33:$C$776,СВЦЭМ!$A$33:$A$776,$A73,СВЦЭМ!$B$33:$B$776,X$47)+'СЕТ СН'!$G$9+СВЦЭМ!$D$10+'СЕТ СН'!$G$5-'СЕТ СН'!$G$17</f>
        <v>3358.99157122</v>
      </c>
      <c r="Y73" s="36">
        <f>SUMIFS(СВЦЭМ!$C$33:$C$776,СВЦЭМ!$A$33:$A$776,$A73,СВЦЭМ!$B$33:$B$776,Y$47)+'СЕТ СН'!$G$9+СВЦЭМ!$D$10+'СЕТ СН'!$G$5-'СЕТ СН'!$G$17</f>
        <v>3374.7377839700002</v>
      </c>
    </row>
    <row r="74" spans="1:27" ht="15.75" x14ac:dyDescent="0.2">
      <c r="A74" s="35">
        <f t="shared" si="1"/>
        <v>43917</v>
      </c>
      <c r="B74" s="36">
        <f>SUMIFS(СВЦЭМ!$C$33:$C$776,СВЦЭМ!$A$33:$A$776,$A74,СВЦЭМ!$B$33:$B$776,B$47)+'СЕТ СН'!$G$9+СВЦЭМ!$D$10+'СЕТ СН'!$G$5-'СЕТ СН'!$G$17</f>
        <v>3420.42159485</v>
      </c>
      <c r="C74" s="36">
        <f>SUMIFS(СВЦЭМ!$C$33:$C$776,СВЦЭМ!$A$33:$A$776,$A74,СВЦЭМ!$B$33:$B$776,C$47)+'СЕТ СН'!$G$9+СВЦЭМ!$D$10+'СЕТ СН'!$G$5-'СЕТ СН'!$G$17</f>
        <v>3441.7556529100002</v>
      </c>
      <c r="D74" s="36">
        <f>SUMIFS(СВЦЭМ!$C$33:$C$776,СВЦЭМ!$A$33:$A$776,$A74,СВЦЭМ!$B$33:$B$776,D$47)+'СЕТ СН'!$G$9+СВЦЭМ!$D$10+'СЕТ СН'!$G$5-'СЕТ СН'!$G$17</f>
        <v>3453.9801836699999</v>
      </c>
      <c r="E74" s="36">
        <f>SUMIFS(СВЦЭМ!$C$33:$C$776,СВЦЭМ!$A$33:$A$776,$A74,СВЦЭМ!$B$33:$B$776,E$47)+'СЕТ СН'!$G$9+СВЦЭМ!$D$10+'СЕТ СН'!$G$5-'СЕТ СН'!$G$17</f>
        <v>3463.6373390899998</v>
      </c>
      <c r="F74" s="36">
        <f>SUMIFS(СВЦЭМ!$C$33:$C$776,СВЦЭМ!$A$33:$A$776,$A74,СВЦЭМ!$B$33:$B$776,F$47)+'СЕТ СН'!$G$9+СВЦЭМ!$D$10+'СЕТ СН'!$G$5-'СЕТ СН'!$G$17</f>
        <v>3459.36382254</v>
      </c>
      <c r="G74" s="36">
        <f>SUMIFS(СВЦЭМ!$C$33:$C$776,СВЦЭМ!$A$33:$A$776,$A74,СВЦЭМ!$B$33:$B$776,G$47)+'СЕТ СН'!$G$9+СВЦЭМ!$D$10+'СЕТ СН'!$G$5-'СЕТ СН'!$G$17</f>
        <v>3446.6755306700002</v>
      </c>
      <c r="H74" s="36">
        <f>SUMIFS(СВЦЭМ!$C$33:$C$776,СВЦЭМ!$A$33:$A$776,$A74,СВЦЭМ!$B$33:$B$776,H$47)+'СЕТ СН'!$G$9+СВЦЭМ!$D$10+'СЕТ СН'!$G$5-'СЕТ СН'!$G$17</f>
        <v>3427.3602107800002</v>
      </c>
      <c r="I74" s="36">
        <f>SUMIFS(СВЦЭМ!$C$33:$C$776,СВЦЭМ!$A$33:$A$776,$A74,СВЦЭМ!$B$33:$B$776,I$47)+'СЕТ СН'!$G$9+СВЦЭМ!$D$10+'СЕТ СН'!$G$5-'СЕТ СН'!$G$17</f>
        <v>3386.2826192399998</v>
      </c>
      <c r="J74" s="36">
        <f>SUMIFS(СВЦЭМ!$C$33:$C$776,СВЦЭМ!$A$33:$A$776,$A74,СВЦЭМ!$B$33:$B$776,J$47)+'СЕТ СН'!$G$9+СВЦЭМ!$D$10+'СЕТ СН'!$G$5-'СЕТ СН'!$G$17</f>
        <v>3346.3005707900002</v>
      </c>
      <c r="K74" s="36">
        <f>SUMIFS(СВЦЭМ!$C$33:$C$776,СВЦЭМ!$A$33:$A$776,$A74,СВЦЭМ!$B$33:$B$776,K$47)+'СЕТ СН'!$G$9+СВЦЭМ!$D$10+'СЕТ СН'!$G$5-'СЕТ СН'!$G$17</f>
        <v>3339.2046757799999</v>
      </c>
      <c r="L74" s="36">
        <f>SUMIFS(СВЦЭМ!$C$33:$C$776,СВЦЭМ!$A$33:$A$776,$A74,СВЦЭМ!$B$33:$B$776,L$47)+'СЕТ СН'!$G$9+СВЦЭМ!$D$10+'СЕТ СН'!$G$5-'СЕТ СН'!$G$17</f>
        <v>3360.9304114400002</v>
      </c>
      <c r="M74" s="36">
        <f>SUMIFS(СВЦЭМ!$C$33:$C$776,СВЦЭМ!$A$33:$A$776,$A74,СВЦЭМ!$B$33:$B$776,M$47)+'СЕТ СН'!$G$9+СВЦЭМ!$D$10+'СЕТ СН'!$G$5-'СЕТ СН'!$G$17</f>
        <v>3356.93591307</v>
      </c>
      <c r="N74" s="36">
        <f>SUMIFS(СВЦЭМ!$C$33:$C$776,СВЦЭМ!$A$33:$A$776,$A74,СВЦЭМ!$B$33:$B$776,N$47)+'СЕТ СН'!$G$9+СВЦЭМ!$D$10+'СЕТ СН'!$G$5-'СЕТ СН'!$G$17</f>
        <v>3368.1699398700002</v>
      </c>
      <c r="O74" s="36">
        <f>SUMIFS(СВЦЭМ!$C$33:$C$776,СВЦЭМ!$A$33:$A$776,$A74,СВЦЭМ!$B$33:$B$776,O$47)+'СЕТ СН'!$G$9+СВЦЭМ!$D$10+'СЕТ СН'!$G$5-'СЕТ СН'!$G$17</f>
        <v>3380.4686415900001</v>
      </c>
      <c r="P74" s="36">
        <f>SUMIFS(СВЦЭМ!$C$33:$C$776,СВЦЭМ!$A$33:$A$776,$A74,СВЦЭМ!$B$33:$B$776,P$47)+'СЕТ СН'!$G$9+СВЦЭМ!$D$10+'СЕТ СН'!$G$5-'СЕТ СН'!$G$17</f>
        <v>3386.7318705400003</v>
      </c>
      <c r="Q74" s="36">
        <f>SUMIFS(СВЦЭМ!$C$33:$C$776,СВЦЭМ!$A$33:$A$776,$A74,СВЦЭМ!$B$33:$B$776,Q$47)+'СЕТ СН'!$G$9+СВЦЭМ!$D$10+'СЕТ СН'!$G$5-'СЕТ СН'!$G$17</f>
        <v>3394.27444818</v>
      </c>
      <c r="R74" s="36">
        <f>SUMIFS(СВЦЭМ!$C$33:$C$776,СВЦЭМ!$A$33:$A$776,$A74,СВЦЭМ!$B$33:$B$776,R$47)+'СЕТ СН'!$G$9+СВЦЭМ!$D$10+'СЕТ СН'!$G$5-'СЕТ СН'!$G$17</f>
        <v>3391.2140088900001</v>
      </c>
      <c r="S74" s="36">
        <f>SUMIFS(СВЦЭМ!$C$33:$C$776,СВЦЭМ!$A$33:$A$776,$A74,СВЦЭМ!$B$33:$B$776,S$47)+'СЕТ СН'!$G$9+СВЦЭМ!$D$10+'СЕТ СН'!$G$5-'СЕТ СН'!$G$17</f>
        <v>3372.9384346000002</v>
      </c>
      <c r="T74" s="36">
        <f>SUMIFS(СВЦЭМ!$C$33:$C$776,СВЦЭМ!$A$33:$A$776,$A74,СВЦЭМ!$B$33:$B$776,T$47)+'СЕТ СН'!$G$9+СВЦЭМ!$D$10+'СЕТ СН'!$G$5-'СЕТ СН'!$G$17</f>
        <v>3362.0807999100002</v>
      </c>
      <c r="U74" s="36">
        <f>SUMIFS(СВЦЭМ!$C$33:$C$776,СВЦЭМ!$A$33:$A$776,$A74,СВЦЭМ!$B$33:$B$776,U$47)+'СЕТ СН'!$G$9+СВЦЭМ!$D$10+'СЕТ СН'!$G$5-'СЕТ СН'!$G$17</f>
        <v>3347.83540666</v>
      </c>
      <c r="V74" s="36">
        <f>SUMIFS(СВЦЭМ!$C$33:$C$776,СВЦЭМ!$A$33:$A$776,$A74,СВЦЭМ!$B$33:$B$776,V$47)+'СЕТ СН'!$G$9+СВЦЭМ!$D$10+'СЕТ СН'!$G$5-'СЕТ СН'!$G$17</f>
        <v>3349.9947305599999</v>
      </c>
      <c r="W74" s="36">
        <f>SUMIFS(СВЦЭМ!$C$33:$C$776,СВЦЭМ!$A$33:$A$776,$A74,СВЦЭМ!$B$33:$B$776,W$47)+'СЕТ СН'!$G$9+СВЦЭМ!$D$10+'СЕТ СН'!$G$5-'СЕТ СН'!$G$17</f>
        <v>3348.4628027099998</v>
      </c>
      <c r="X74" s="36">
        <f>SUMIFS(СВЦЭМ!$C$33:$C$776,СВЦЭМ!$A$33:$A$776,$A74,СВЦЭМ!$B$33:$B$776,X$47)+'СЕТ СН'!$G$9+СВЦЭМ!$D$10+'СЕТ СН'!$G$5-'СЕТ СН'!$G$17</f>
        <v>3355.71189577</v>
      </c>
      <c r="Y74" s="36">
        <f>SUMIFS(СВЦЭМ!$C$33:$C$776,СВЦЭМ!$A$33:$A$776,$A74,СВЦЭМ!$B$33:$B$776,Y$47)+'СЕТ СН'!$G$9+СВЦЭМ!$D$10+'СЕТ СН'!$G$5-'СЕТ СН'!$G$17</f>
        <v>3374.0889701400001</v>
      </c>
    </row>
    <row r="75" spans="1:27" ht="15.75" x14ac:dyDescent="0.2">
      <c r="A75" s="35">
        <f t="shared" si="1"/>
        <v>43918</v>
      </c>
      <c r="B75" s="36">
        <f>SUMIFS(СВЦЭМ!$C$33:$C$776,СВЦЭМ!$A$33:$A$776,$A75,СВЦЭМ!$B$33:$B$776,B$47)+'СЕТ СН'!$G$9+СВЦЭМ!$D$10+'СЕТ СН'!$G$5-'СЕТ СН'!$G$17</f>
        <v>3461.1576307099999</v>
      </c>
      <c r="C75" s="36">
        <f>SUMIFS(СВЦЭМ!$C$33:$C$776,СВЦЭМ!$A$33:$A$776,$A75,СВЦЭМ!$B$33:$B$776,C$47)+'СЕТ СН'!$G$9+СВЦЭМ!$D$10+'СЕТ СН'!$G$5-'СЕТ СН'!$G$17</f>
        <v>3459.5300081800001</v>
      </c>
      <c r="D75" s="36">
        <f>SUMIFS(СВЦЭМ!$C$33:$C$776,СВЦЭМ!$A$33:$A$776,$A75,СВЦЭМ!$B$33:$B$776,D$47)+'СЕТ СН'!$G$9+СВЦЭМ!$D$10+'СЕТ СН'!$G$5-'СЕТ СН'!$G$17</f>
        <v>3482.7633868399998</v>
      </c>
      <c r="E75" s="36">
        <f>SUMIFS(СВЦЭМ!$C$33:$C$776,СВЦЭМ!$A$33:$A$776,$A75,СВЦЭМ!$B$33:$B$776,E$47)+'СЕТ СН'!$G$9+СВЦЭМ!$D$10+'СЕТ СН'!$G$5-'СЕТ СН'!$G$17</f>
        <v>3496.21117349</v>
      </c>
      <c r="F75" s="36">
        <f>SUMIFS(СВЦЭМ!$C$33:$C$776,СВЦЭМ!$A$33:$A$776,$A75,СВЦЭМ!$B$33:$B$776,F$47)+'СЕТ СН'!$G$9+СВЦЭМ!$D$10+'СЕТ СН'!$G$5-'СЕТ СН'!$G$17</f>
        <v>3491.2330379700002</v>
      </c>
      <c r="G75" s="36">
        <f>SUMIFS(СВЦЭМ!$C$33:$C$776,СВЦЭМ!$A$33:$A$776,$A75,СВЦЭМ!$B$33:$B$776,G$47)+'СЕТ СН'!$G$9+СВЦЭМ!$D$10+'СЕТ СН'!$G$5-'СЕТ СН'!$G$17</f>
        <v>3488.23334634</v>
      </c>
      <c r="H75" s="36">
        <f>SUMIFS(СВЦЭМ!$C$33:$C$776,СВЦЭМ!$A$33:$A$776,$A75,СВЦЭМ!$B$33:$B$776,H$47)+'СЕТ СН'!$G$9+СВЦЭМ!$D$10+'СЕТ СН'!$G$5-'СЕТ СН'!$G$17</f>
        <v>3469.95611014</v>
      </c>
      <c r="I75" s="36">
        <f>SUMIFS(СВЦЭМ!$C$33:$C$776,СВЦЭМ!$A$33:$A$776,$A75,СВЦЭМ!$B$33:$B$776,I$47)+'СЕТ СН'!$G$9+СВЦЭМ!$D$10+'СЕТ СН'!$G$5-'СЕТ СН'!$G$17</f>
        <v>3438.94864869</v>
      </c>
      <c r="J75" s="36">
        <f>SUMIFS(СВЦЭМ!$C$33:$C$776,СВЦЭМ!$A$33:$A$776,$A75,СВЦЭМ!$B$33:$B$776,J$47)+'СЕТ СН'!$G$9+СВЦЭМ!$D$10+'СЕТ СН'!$G$5-'СЕТ СН'!$G$17</f>
        <v>3403.6622793900001</v>
      </c>
      <c r="K75" s="36">
        <f>SUMIFS(СВЦЭМ!$C$33:$C$776,СВЦЭМ!$A$33:$A$776,$A75,СВЦЭМ!$B$33:$B$776,K$47)+'СЕТ СН'!$G$9+СВЦЭМ!$D$10+'СЕТ СН'!$G$5-'СЕТ СН'!$G$17</f>
        <v>3399.8953903299998</v>
      </c>
      <c r="L75" s="36">
        <f>SUMIFS(СВЦЭМ!$C$33:$C$776,СВЦЭМ!$A$33:$A$776,$A75,СВЦЭМ!$B$33:$B$776,L$47)+'СЕТ СН'!$G$9+СВЦЭМ!$D$10+'СЕТ СН'!$G$5-'СЕТ СН'!$G$17</f>
        <v>3410.3994344500002</v>
      </c>
      <c r="M75" s="36">
        <f>SUMIFS(СВЦЭМ!$C$33:$C$776,СВЦЭМ!$A$33:$A$776,$A75,СВЦЭМ!$B$33:$B$776,M$47)+'СЕТ СН'!$G$9+СВЦЭМ!$D$10+'СЕТ СН'!$G$5-'СЕТ СН'!$G$17</f>
        <v>3411.2411191199999</v>
      </c>
      <c r="N75" s="36">
        <f>SUMIFS(СВЦЭМ!$C$33:$C$776,СВЦЭМ!$A$33:$A$776,$A75,СВЦЭМ!$B$33:$B$776,N$47)+'СЕТ СН'!$G$9+СВЦЭМ!$D$10+'СЕТ СН'!$G$5-'СЕТ СН'!$G$17</f>
        <v>3419.19924322</v>
      </c>
      <c r="O75" s="36">
        <f>SUMIFS(СВЦЭМ!$C$33:$C$776,СВЦЭМ!$A$33:$A$776,$A75,СВЦЭМ!$B$33:$B$776,O$47)+'СЕТ СН'!$G$9+СВЦЭМ!$D$10+'СЕТ СН'!$G$5-'СЕТ СН'!$G$17</f>
        <v>3433.4687028200001</v>
      </c>
      <c r="P75" s="36">
        <f>SUMIFS(СВЦЭМ!$C$33:$C$776,СВЦЭМ!$A$33:$A$776,$A75,СВЦЭМ!$B$33:$B$776,P$47)+'СЕТ СН'!$G$9+СВЦЭМ!$D$10+'СЕТ СН'!$G$5-'СЕТ СН'!$G$17</f>
        <v>3454.09989223</v>
      </c>
      <c r="Q75" s="36">
        <f>SUMIFS(СВЦЭМ!$C$33:$C$776,СВЦЭМ!$A$33:$A$776,$A75,СВЦЭМ!$B$33:$B$776,Q$47)+'СЕТ СН'!$G$9+СВЦЭМ!$D$10+'СЕТ СН'!$G$5-'СЕТ СН'!$G$17</f>
        <v>3453.3094966899998</v>
      </c>
      <c r="R75" s="36">
        <f>SUMIFS(СВЦЭМ!$C$33:$C$776,СВЦЭМ!$A$33:$A$776,$A75,СВЦЭМ!$B$33:$B$776,R$47)+'СЕТ СН'!$G$9+СВЦЭМ!$D$10+'СЕТ СН'!$G$5-'СЕТ СН'!$G$17</f>
        <v>3449.8027333700002</v>
      </c>
      <c r="S75" s="36">
        <f>SUMIFS(СВЦЭМ!$C$33:$C$776,СВЦЭМ!$A$33:$A$776,$A75,СВЦЭМ!$B$33:$B$776,S$47)+'СЕТ СН'!$G$9+СВЦЭМ!$D$10+'СЕТ СН'!$G$5-'СЕТ СН'!$G$17</f>
        <v>3445.14210688</v>
      </c>
      <c r="T75" s="36">
        <f>SUMIFS(СВЦЭМ!$C$33:$C$776,СВЦЭМ!$A$33:$A$776,$A75,СВЦЭМ!$B$33:$B$776,T$47)+'СЕТ СН'!$G$9+СВЦЭМ!$D$10+'СЕТ СН'!$G$5-'СЕТ СН'!$G$17</f>
        <v>3439.0863648</v>
      </c>
      <c r="U75" s="36">
        <f>SUMIFS(СВЦЭМ!$C$33:$C$776,СВЦЭМ!$A$33:$A$776,$A75,СВЦЭМ!$B$33:$B$776,U$47)+'СЕТ СН'!$G$9+СВЦЭМ!$D$10+'СЕТ СН'!$G$5-'СЕТ СН'!$G$17</f>
        <v>3427.5590250700002</v>
      </c>
      <c r="V75" s="36">
        <f>SUMIFS(СВЦЭМ!$C$33:$C$776,СВЦЭМ!$A$33:$A$776,$A75,СВЦЭМ!$B$33:$B$776,V$47)+'СЕТ СН'!$G$9+СВЦЭМ!$D$10+'СЕТ СН'!$G$5-'СЕТ СН'!$G$17</f>
        <v>3395.5719151399999</v>
      </c>
      <c r="W75" s="36">
        <f>SUMIFS(СВЦЭМ!$C$33:$C$776,СВЦЭМ!$A$33:$A$776,$A75,СВЦЭМ!$B$33:$B$776,W$47)+'СЕТ СН'!$G$9+СВЦЭМ!$D$10+'СЕТ СН'!$G$5-'СЕТ СН'!$G$17</f>
        <v>3381.5446785499998</v>
      </c>
      <c r="X75" s="36">
        <f>SUMIFS(СВЦЭМ!$C$33:$C$776,СВЦЭМ!$A$33:$A$776,$A75,СВЦЭМ!$B$33:$B$776,X$47)+'СЕТ СН'!$G$9+СВЦЭМ!$D$10+'СЕТ СН'!$G$5-'СЕТ СН'!$G$17</f>
        <v>3388.3020291299999</v>
      </c>
      <c r="Y75" s="36">
        <f>SUMIFS(СВЦЭМ!$C$33:$C$776,СВЦЭМ!$A$33:$A$776,$A75,СВЦЭМ!$B$33:$B$776,Y$47)+'СЕТ СН'!$G$9+СВЦЭМ!$D$10+'СЕТ СН'!$G$5-'СЕТ СН'!$G$17</f>
        <v>3422.7200725299999</v>
      </c>
    </row>
    <row r="76" spans="1:27" ht="15.75" x14ac:dyDescent="0.2">
      <c r="A76" s="35">
        <f t="shared" si="1"/>
        <v>43919</v>
      </c>
      <c r="B76" s="36">
        <f>SUMIFS(СВЦЭМ!$C$33:$C$776,СВЦЭМ!$A$33:$A$776,$A76,СВЦЭМ!$B$33:$B$776,B$47)+'СЕТ СН'!$G$9+СВЦЭМ!$D$10+'СЕТ СН'!$G$5-'СЕТ СН'!$G$17</f>
        <v>3476.9274896000002</v>
      </c>
      <c r="C76" s="36">
        <f>SUMIFS(СВЦЭМ!$C$33:$C$776,СВЦЭМ!$A$33:$A$776,$A76,СВЦЭМ!$B$33:$B$776,C$47)+'СЕТ СН'!$G$9+СВЦЭМ!$D$10+'СЕТ СН'!$G$5-'СЕТ СН'!$G$17</f>
        <v>3489.2085409199999</v>
      </c>
      <c r="D76" s="36">
        <f>SUMIFS(СВЦЭМ!$C$33:$C$776,СВЦЭМ!$A$33:$A$776,$A76,СВЦЭМ!$B$33:$B$776,D$47)+'СЕТ СН'!$G$9+СВЦЭМ!$D$10+'СЕТ СН'!$G$5-'СЕТ СН'!$G$17</f>
        <v>3513.83789875</v>
      </c>
      <c r="E76" s="36">
        <f>SUMIFS(СВЦЭМ!$C$33:$C$776,СВЦЭМ!$A$33:$A$776,$A76,СВЦЭМ!$B$33:$B$776,E$47)+'СЕТ СН'!$G$9+СВЦЭМ!$D$10+'СЕТ СН'!$G$5-'СЕТ СН'!$G$17</f>
        <v>3522.7127106100002</v>
      </c>
      <c r="F76" s="36">
        <f>SUMIFS(СВЦЭМ!$C$33:$C$776,СВЦЭМ!$A$33:$A$776,$A76,СВЦЭМ!$B$33:$B$776,F$47)+'СЕТ СН'!$G$9+СВЦЭМ!$D$10+'СЕТ СН'!$G$5-'СЕТ СН'!$G$17</f>
        <v>3523.0510395299998</v>
      </c>
      <c r="G76" s="36">
        <f>SUMIFS(СВЦЭМ!$C$33:$C$776,СВЦЭМ!$A$33:$A$776,$A76,СВЦЭМ!$B$33:$B$776,G$47)+'СЕТ СН'!$G$9+СВЦЭМ!$D$10+'СЕТ СН'!$G$5-'СЕТ СН'!$G$17</f>
        <v>3519.61478885</v>
      </c>
      <c r="H76" s="36">
        <f>SUMIFS(СВЦЭМ!$C$33:$C$776,СВЦЭМ!$A$33:$A$776,$A76,СВЦЭМ!$B$33:$B$776,H$47)+'СЕТ СН'!$G$9+СВЦЭМ!$D$10+'СЕТ СН'!$G$5-'СЕТ СН'!$G$17</f>
        <v>3501.9340301800003</v>
      </c>
      <c r="I76" s="36">
        <f>SUMIFS(СВЦЭМ!$C$33:$C$776,СВЦЭМ!$A$33:$A$776,$A76,СВЦЭМ!$B$33:$B$776,I$47)+'СЕТ СН'!$G$9+СВЦЭМ!$D$10+'СЕТ СН'!$G$5-'СЕТ СН'!$G$17</f>
        <v>3465.01192305</v>
      </c>
      <c r="J76" s="36">
        <f>SUMIFS(СВЦЭМ!$C$33:$C$776,СВЦЭМ!$A$33:$A$776,$A76,СВЦЭМ!$B$33:$B$776,J$47)+'СЕТ СН'!$G$9+СВЦЭМ!$D$10+'СЕТ СН'!$G$5-'СЕТ СН'!$G$17</f>
        <v>3394.63399071</v>
      </c>
      <c r="K76" s="36">
        <f>SUMIFS(СВЦЭМ!$C$33:$C$776,СВЦЭМ!$A$33:$A$776,$A76,СВЦЭМ!$B$33:$B$776,K$47)+'СЕТ СН'!$G$9+СВЦЭМ!$D$10+'СЕТ СН'!$G$5-'СЕТ СН'!$G$17</f>
        <v>3366.9277326299998</v>
      </c>
      <c r="L76" s="36">
        <f>SUMIFS(СВЦЭМ!$C$33:$C$776,СВЦЭМ!$A$33:$A$776,$A76,СВЦЭМ!$B$33:$B$776,L$47)+'СЕТ СН'!$G$9+СВЦЭМ!$D$10+'СЕТ СН'!$G$5-'СЕТ СН'!$G$17</f>
        <v>3378.0122718500002</v>
      </c>
      <c r="M76" s="36">
        <f>SUMIFS(СВЦЭМ!$C$33:$C$776,СВЦЭМ!$A$33:$A$776,$A76,СВЦЭМ!$B$33:$B$776,M$47)+'СЕТ СН'!$G$9+СВЦЭМ!$D$10+'СЕТ СН'!$G$5-'СЕТ СН'!$G$17</f>
        <v>3388.95094707</v>
      </c>
      <c r="N76" s="36">
        <f>SUMIFS(СВЦЭМ!$C$33:$C$776,СВЦЭМ!$A$33:$A$776,$A76,СВЦЭМ!$B$33:$B$776,N$47)+'СЕТ СН'!$G$9+СВЦЭМ!$D$10+'СЕТ СН'!$G$5-'СЕТ СН'!$G$17</f>
        <v>3401.70294246</v>
      </c>
      <c r="O76" s="36">
        <f>SUMIFS(СВЦЭМ!$C$33:$C$776,СВЦЭМ!$A$33:$A$776,$A76,СВЦЭМ!$B$33:$B$776,O$47)+'СЕТ СН'!$G$9+СВЦЭМ!$D$10+'СЕТ СН'!$G$5-'СЕТ СН'!$G$17</f>
        <v>3405.00009826</v>
      </c>
      <c r="P76" s="36">
        <f>SUMIFS(СВЦЭМ!$C$33:$C$776,СВЦЭМ!$A$33:$A$776,$A76,СВЦЭМ!$B$33:$B$776,P$47)+'СЕТ СН'!$G$9+СВЦЭМ!$D$10+'СЕТ СН'!$G$5-'СЕТ СН'!$G$17</f>
        <v>3417.8541521000002</v>
      </c>
      <c r="Q76" s="36">
        <f>SUMIFS(СВЦЭМ!$C$33:$C$776,СВЦЭМ!$A$33:$A$776,$A76,СВЦЭМ!$B$33:$B$776,Q$47)+'СЕТ СН'!$G$9+СВЦЭМ!$D$10+'СЕТ СН'!$G$5-'СЕТ СН'!$G$17</f>
        <v>3423.61850344</v>
      </c>
      <c r="R76" s="36">
        <f>SUMIFS(СВЦЭМ!$C$33:$C$776,СВЦЭМ!$A$33:$A$776,$A76,СВЦЭМ!$B$33:$B$776,R$47)+'СЕТ СН'!$G$9+СВЦЭМ!$D$10+'СЕТ СН'!$G$5-'СЕТ СН'!$G$17</f>
        <v>3421.00056434</v>
      </c>
      <c r="S76" s="36">
        <f>SUMIFS(СВЦЭМ!$C$33:$C$776,СВЦЭМ!$A$33:$A$776,$A76,СВЦЭМ!$B$33:$B$776,S$47)+'СЕТ СН'!$G$9+СВЦЭМ!$D$10+'СЕТ СН'!$G$5-'СЕТ СН'!$G$17</f>
        <v>3418.2925733500001</v>
      </c>
      <c r="T76" s="36">
        <f>SUMIFS(СВЦЭМ!$C$33:$C$776,СВЦЭМ!$A$33:$A$776,$A76,СВЦЭМ!$B$33:$B$776,T$47)+'СЕТ СН'!$G$9+СВЦЭМ!$D$10+'СЕТ СН'!$G$5-'СЕТ СН'!$G$17</f>
        <v>3401.8974224499998</v>
      </c>
      <c r="U76" s="36">
        <f>SUMIFS(СВЦЭМ!$C$33:$C$776,СВЦЭМ!$A$33:$A$776,$A76,СВЦЭМ!$B$33:$B$776,U$47)+'СЕТ СН'!$G$9+СВЦЭМ!$D$10+'СЕТ СН'!$G$5-'СЕТ СН'!$G$17</f>
        <v>3382.5053072600003</v>
      </c>
      <c r="V76" s="36">
        <f>SUMIFS(СВЦЭМ!$C$33:$C$776,СВЦЭМ!$A$33:$A$776,$A76,СВЦЭМ!$B$33:$B$776,V$47)+'СЕТ СН'!$G$9+СВЦЭМ!$D$10+'СЕТ СН'!$G$5-'СЕТ СН'!$G$17</f>
        <v>3361.6234185500002</v>
      </c>
      <c r="W76" s="36">
        <f>SUMIFS(СВЦЭМ!$C$33:$C$776,СВЦЭМ!$A$33:$A$776,$A76,СВЦЭМ!$B$33:$B$776,W$47)+'СЕТ СН'!$G$9+СВЦЭМ!$D$10+'СЕТ СН'!$G$5-'СЕТ СН'!$G$17</f>
        <v>3339.3576930099998</v>
      </c>
      <c r="X76" s="36">
        <f>SUMIFS(СВЦЭМ!$C$33:$C$776,СВЦЭМ!$A$33:$A$776,$A76,СВЦЭМ!$B$33:$B$776,X$47)+'СЕТ СН'!$G$9+СВЦЭМ!$D$10+'СЕТ СН'!$G$5-'СЕТ СН'!$G$17</f>
        <v>3335.4694569600001</v>
      </c>
      <c r="Y76" s="36">
        <f>SUMIFS(СВЦЭМ!$C$33:$C$776,СВЦЭМ!$A$33:$A$776,$A76,СВЦЭМ!$B$33:$B$776,Y$47)+'СЕТ СН'!$G$9+СВЦЭМ!$D$10+'СЕТ СН'!$G$5-'СЕТ СН'!$G$17</f>
        <v>3368.1223447900002</v>
      </c>
    </row>
    <row r="77" spans="1:27" ht="15.75" x14ac:dyDescent="0.2">
      <c r="A77" s="35">
        <f t="shared" si="1"/>
        <v>43920</v>
      </c>
      <c r="B77" s="36">
        <f>SUMIFS(СВЦЭМ!$C$33:$C$776,СВЦЭМ!$A$33:$A$776,$A77,СВЦЭМ!$B$33:$B$776,B$47)+'СЕТ СН'!$G$9+СВЦЭМ!$D$10+'СЕТ СН'!$G$5-'СЕТ СН'!$G$17</f>
        <v>3418.7298522199999</v>
      </c>
      <c r="C77" s="36">
        <f>SUMIFS(СВЦЭМ!$C$33:$C$776,СВЦЭМ!$A$33:$A$776,$A77,СВЦЭМ!$B$33:$B$776,C$47)+'СЕТ СН'!$G$9+СВЦЭМ!$D$10+'СЕТ СН'!$G$5-'СЕТ СН'!$G$17</f>
        <v>3453.6550026899999</v>
      </c>
      <c r="D77" s="36">
        <f>SUMIFS(СВЦЭМ!$C$33:$C$776,СВЦЭМ!$A$33:$A$776,$A77,СВЦЭМ!$B$33:$B$776,D$47)+'СЕТ СН'!$G$9+СВЦЭМ!$D$10+'СЕТ СН'!$G$5-'СЕТ СН'!$G$17</f>
        <v>3502.4528357300001</v>
      </c>
      <c r="E77" s="36">
        <f>SUMIFS(СВЦЭМ!$C$33:$C$776,СВЦЭМ!$A$33:$A$776,$A77,СВЦЭМ!$B$33:$B$776,E$47)+'СЕТ СН'!$G$9+СВЦЭМ!$D$10+'СЕТ СН'!$G$5-'СЕТ СН'!$G$17</f>
        <v>3511.5149479800002</v>
      </c>
      <c r="F77" s="36">
        <f>SUMIFS(СВЦЭМ!$C$33:$C$776,СВЦЭМ!$A$33:$A$776,$A77,СВЦЭМ!$B$33:$B$776,F$47)+'СЕТ СН'!$G$9+СВЦЭМ!$D$10+'СЕТ СН'!$G$5-'СЕТ СН'!$G$17</f>
        <v>3503.1326164299999</v>
      </c>
      <c r="G77" s="36">
        <f>SUMIFS(СВЦЭМ!$C$33:$C$776,СВЦЭМ!$A$33:$A$776,$A77,СВЦЭМ!$B$33:$B$776,G$47)+'СЕТ СН'!$G$9+СВЦЭМ!$D$10+'СЕТ СН'!$G$5-'СЕТ СН'!$G$17</f>
        <v>3493.60765631</v>
      </c>
      <c r="H77" s="36">
        <f>SUMIFS(СВЦЭМ!$C$33:$C$776,СВЦЭМ!$A$33:$A$776,$A77,СВЦЭМ!$B$33:$B$776,H$47)+'СЕТ СН'!$G$9+СВЦЭМ!$D$10+'СЕТ СН'!$G$5-'СЕТ СН'!$G$17</f>
        <v>3466.3879623500002</v>
      </c>
      <c r="I77" s="36">
        <f>SUMIFS(СВЦЭМ!$C$33:$C$776,СВЦЭМ!$A$33:$A$776,$A77,СВЦЭМ!$B$33:$B$776,I$47)+'СЕТ СН'!$G$9+СВЦЭМ!$D$10+'СЕТ СН'!$G$5-'СЕТ СН'!$G$17</f>
        <v>3403.4090589299999</v>
      </c>
      <c r="J77" s="36">
        <f>SUMIFS(СВЦЭМ!$C$33:$C$776,СВЦЭМ!$A$33:$A$776,$A77,СВЦЭМ!$B$33:$B$776,J$47)+'СЕТ СН'!$G$9+СВЦЭМ!$D$10+'СЕТ СН'!$G$5-'СЕТ СН'!$G$17</f>
        <v>3360.1357782099999</v>
      </c>
      <c r="K77" s="36">
        <f>SUMIFS(СВЦЭМ!$C$33:$C$776,СВЦЭМ!$A$33:$A$776,$A77,СВЦЭМ!$B$33:$B$776,K$47)+'СЕТ СН'!$G$9+СВЦЭМ!$D$10+'СЕТ СН'!$G$5-'СЕТ СН'!$G$17</f>
        <v>3347.5517770500001</v>
      </c>
      <c r="L77" s="36">
        <f>SUMIFS(СВЦЭМ!$C$33:$C$776,СВЦЭМ!$A$33:$A$776,$A77,СВЦЭМ!$B$33:$B$776,L$47)+'СЕТ СН'!$G$9+СВЦЭМ!$D$10+'СЕТ СН'!$G$5-'СЕТ СН'!$G$17</f>
        <v>3359.65310095</v>
      </c>
      <c r="M77" s="36">
        <f>SUMIFS(СВЦЭМ!$C$33:$C$776,СВЦЭМ!$A$33:$A$776,$A77,СВЦЭМ!$B$33:$B$776,M$47)+'СЕТ СН'!$G$9+СВЦЭМ!$D$10+'СЕТ СН'!$G$5-'СЕТ СН'!$G$17</f>
        <v>3356.0779943299999</v>
      </c>
      <c r="N77" s="36">
        <f>SUMIFS(СВЦЭМ!$C$33:$C$776,СВЦЭМ!$A$33:$A$776,$A77,СВЦЭМ!$B$33:$B$776,N$47)+'СЕТ СН'!$G$9+СВЦЭМ!$D$10+'СЕТ СН'!$G$5-'СЕТ СН'!$G$17</f>
        <v>3374.3490538200003</v>
      </c>
      <c r="O77" s="36">
        <f>SUMIFS(СВЦЭМ!$C$33:$C$776,СВЦЭМ!$A$33:$A$776,$A77,СВЦЭМ!$B$33:$B$776,O$47)+'СЕТ СН'!$G$9+СВЦЭМ!$D$10+'СЕТ СН'!$G$5-'СЕТ СН'!$G$17</f>
        <v>3385.6747728300002</v>
      </c>
      <c r="P77" s="36">
        <f>SUMIFS(СВЦЭМ!$C$33:$C$776,СВЦЭМ!$A$33:$A$776,$A77,СВЦЭМ!$B$33:$B$776,P$47)+'СЕТ СН'!$G$9+СВЦЭМ!$D$10+'СЕТ СН'!$G$5-'СЕТ СН'!$G$17</f>
        <v>3389.8779181899999</v>
      </c>
      <c r="Q77" s="36">
        <f>SUMIFS(СВЦЭМ!$C$33:$C$776,СВЦЭМ!$A$33:$A$776,$A77,СВЦЭМ!$B$33:$B$776,Q$47)+'СЕТ СН'!$G$9+СВЦЭМ!$D$10+'СЕТ СН'!$G$5-'СЕТ СН'!$G$17</f>
        <v>3393.7227356000003</v>
      </c>
      <c r="R77" s="36">
        <f>SUMIFS(СВЦЭМ!$C$33:$C$776,СВЦЭМ!$A$33:$A$776,$A77,СВЦЭМ!$B$33:$B$776,R$47)+'СЕТ СН'!$G$9+СВЦЭМ!$D$10+'СЕТ СН'!$G$5-'СЕТ СН'!$G$17</f>
        <v>3394.4104983799998</v>
      </c>
      <c r="S77" s="36">
        <f>SUMIFS(СВЦЭМ!$C$33:$C$776,СВЦЭМ!$A$33:$A$776,$A77,СВЦЭМ!$B$33:$B$776,S$47)+'СЕТ СН'!$G$9+СВЦЭМ!$D$10+'СЕТ СН'!$G$5-'СЕТ СН'!$G$17</f>
        <v>3416.2831379700001</v>
      </c>
      <c r="T77" s="36">
        <f>SUMIFS(СВЦЭМ!$C$33:$C$776,СВЦЭМ!$A$33:$A$776,$A77,СВЦЭМ!$B$33:$B$776,T$47)+'СЕТ СН'!$G$9+СВЦЭМ!$D$10+'СЕТ СН'!$G$5-'СЕТ СН'!$G$17</f>
        <v>3405.0758619899998</v>
      </c>
      <c r="U77" s="36">
        <f>SUMIFS(СВЦЭМ!$C$33:$C$776,СВЦЭМ!$A$33:$A$776,$A77,СВЦЭМ!$B$33:$B$776,U$47)+'СЕТ СН'!$G$9+СВЦЭМ!$D$10+'СЕТ СН'!$G$5-'СЕТ СН'!$G$17</f>
        <v>3379.5214577000002</v>
      </c>
      <c r="V77" s="36">
        <f>SUMIFS(СВЦЭМ!$C$33:$C$776,СВЦЭМ!$A$33:$A$776,$A77,СВЦЭМ!$B$33:$B$776,V$47)+'СЕТ СН'!$G$9+СВЦЭМ!$D$10+'СЕТ СН'!$G$5-'СЕТ СН'!$G$17</f>
        <v>3389.6054571100003</v>
      </c>
      <c r="W77" s="36">
        <f>SUMIFS(СВЦЭМ!$C$33:$C$776,СВЦЭМ!$A$33:$A$776,$A77,СВЦЭМ!$B$33:$B$776,W$47)+'СЕТ СН'!$G$9+СВЦЭМ!$D$10+'СЕТ СН'!$G$5-'СЕТ СН'!$G$17</f>
        <v>3366.4620853199999</v>
      </c>
      <c r="X77" s="36">
        <f>SUMIFS(СВЦЭМ!$C$33:$C$776,СВЦЭМ!$A$33:$A$776,$A77,СВЦЭМ!$B$33:$B$776,X$47)+'СЕТ СН'!$G$9+СВЦЭМ!$D$10+'СЕТ СН'!$G$5-'СЕТ СН'!$G$17</f>
        <v>3392.6418170900001</v>
      </c>
      <c r="Y77" s="36">
        <f>SUMIFS(СВЦЭМ!$C$33:$C$776,СВЦЭМ!$A$33:$A$776,$A77,СВЦЭМ!$B$33:$B$776,Y$47)+'СЕТ СН'!$G$9+СВЦЭМ!$D$10+'СЕТ СН'!$G$5-'СЕТ СН'!$G$17</f>
        <v>3433.5383227900002</v>
      </c>
      <c r="AA77" s="37"/>
    </row>
    <row r="78" spans="1:27" ht="15.75" x14ac:dyDescent="0.2">
      <c r="A78" s="35">
        <f t="shared" si="1"/>
        <v>43921</v>
      </c>
      <c r="B78" s="36">
        <f>SUMIFS(СВЦЭМ!$C$33:$C$776,СВЦЭМ!$A$33:$A$776,$A78,СВЦЭМ!$B$33:$B$776,B$47)+'СЕТ СН'!$G$9+СВЦЭМ!$D$10+'СЕТ СН'!$G$5-'СЕТ СН'!$G$17</f>
        <v>3437.67478751</v>
      </c>
      <c r="C78" s="36">
        <f>SUMIFS(СВЦЭМ!$C$33:$C$776,СВЦЭМ!$A$33:$A$776,$A78,СВЦЭМ!$B$33:$B$776,C$47)+'СЕТ СН'!$G$9+СВЦЭМ!$D$10+'СЕТ СН'!$G$5-'СЕТ СН'!$G$17</f>
        <v>3468.68812041</v>
      </c>
      <c r="D78" s="36">
        <f>SUMIFS(СВЦЭМ!$C$33:$C$776,СВЦЭМ!$A$33:$A$776,$A78,СВЦЭМ!$B$33:$B$776,D$47)+'СЕТ СН'!$G$9+СВЦЭМ!$D$10+'СЕТ СН'!$G$5-'СЕТ СН'!$G$17</f>
        <v>3507.77752173</v>
      </c>
      <c r="E78" s="36">
        <f>SUMIFS(СВЦЭМ!$C$33:$C$776,СВЦЭМ!$A$33:$A$776,$A78,СВЦЭМ!$B$33:$B$776,E$47)+'СЕТ СН'!$G$9+СВЦЭМ!$D$10+'СЕТ СН'!$G$5-'СЕТ СН'!$G$17</f>
        <v>3523.5741137800001</v>
      </c>
      <c r="F78" s="36">
        <f>SUMIFS(СВЦЭМ!$C$33:$C$776,СВЦЭМ!$A$33:$A$776,$A78,СВЦЭМ!$B$33:$B$776,F$47)+'СЕТ СН'!$G$9+СВЦЭМ!$D$10+'СЕТ СН'!$G$5-'СЕТ СН'!$G$17</f>
        <v>3514.9123544700001</v>
      </c>
      <c r="G78" s="36">
        <f>SUMIFS(СВЦЭМ!$C$33:$C$776,СВЦЭМ!$A$33:$A$776,$A78,СВЦЭМ!$B$33:$B$776,G$47)+'СЕТ СН'!$G$9+СВЦЭМ!$D$10+'СЕТ СН'!$G$5-'СЕТ СН'!$G$17</f>
        <v>3504.9532626499999</v>
      </c>
      <c r="H78" s="36">
        <f>SUMIFS(СВЦЭМ!$C$33:$C$776,СВЦЭМ!$A$33:$A$776,$A78,СВЦЭМ!$B$33:$B$776,H$47)+'СЕТ СН'!$G$9+СВЦЭМ!$D$10+'СЕТ СН'!$G$5-'СЕТ СН'!$G$17</f>
        <v>3468.6614284699999</v>
      </c>
      <c r="I78" s="36">
        <f>SUMIFS(СВЦЭМ!$C$33:$C$776,СВЦЭМ!$A$33:$A$776,$A78,СВЦЭМ!$B$33:$B$776,I$47)+'СЕТ СН'!$G$9+СВЦЭМ!$D$10+'СЕТ СН'!$G$5-'СЕТ СН'!$G$17</f>
        <v>3418.948766</v>
      </c>
      <c r="J78" s="36">
        <f>SUMIFS(СВЦЭМ!$C$33:$C$776,СВЦЭМ!$A$33:$A$776,$A78,СВЦЭМ!$B$33:$B$776,J$47)+'СЕТ СН'!$G$9+СВЦЭМ!$D$10+'СЕТ СН'!$G$5-'СЕТ СН'!$G$17</f>
        <v>3379.7873895800003</v>
      </c>
      <c r="K78" s="36">
        <f>SUMIFS(СВЦЭМ!$C$33:$C$776,СВЦЭМ!$A$33:$A$776,$A78,СВЦЭМ!$B$33:$B$776,K$47)+'СЕТ СН'!$G$9+СВЦЭМ!$D$10+'СЕТ СН'!$G$5-'СЕТ СН'!$G$17</f>
        <v>3367.9570957400001</v>
      </c>
      <c r="L78" s="36">
        <f>SUMIFS(СВЦЭМ!$C$33:$C$776,СВЦЭМ!$A$33:$A$776,$A78,СВЦЭМ!$B$33:$B$776,L$47)+'СЕТ СН'!$G$9+СВЦЭМ!$D$10+'СЕТ СН'!$G$5-'СЕТ СН'!$G$17</f>
        <v>3360.4224274799999</v>
      </c>
      <c r="M78" s="36">
        <f>SUMIFS(СВЦЭМ!$C$33:$C$776,СВЦЭМ!$A$33:$A$776,$A78,СВЦЭМ!$B$33:$B$776,M$47)+'СЕТ СН'!$G$9+СВЦЭМ!$D$10+'СЕТ СН'!$G$5-'СЕТ СН'!$G$17</f>
        <v>3358.0437657900002</v>
      </c>
      <c r="N78" s="36">
        <f>SUMIFS(СВЦЭМ!$C$33:$C$776,СВЦЭМ!$A$33:$A$776,$A78,СВЦЭМ!$B$33:$B$776,N$47)+'СЕТ СН'!$G$9+СВЦЭМ!$D$10+'СЕТ СН'!$G$5-'СЕТ СН'!$G$17</f>
        <v>3368.7186294799999</v>
      </c>
      <c r="O78" s="36">
        <f>SUMIFS(СВЦЭМ!$C$33:$C$776,СВЦЭМ!$A$33:$A$776,$A78,СВЦЭМ!$B$33:$B$776,O$47)+'СЕТ СН'!$G$9+СВЦЭМ!$D$10+'СЕТ СН'!$G$5-'СЕТ СН'!$G$17</f>
        <v>3380.5474662500001</v>
      </c>
      <c r="P78" s="36">
        <f>SUMIFS(СВЦЭМ!$C$33:$C$776,СВЦЭМ!$A$33:$A$776,$A78,СВЦЭМ!$B$33:$B$776,P$47)+'СЕТ СН'!$G$9+СВЦЭМ!$D$10+'СЕТ СН'!$G$5-'СЕТ СН'!$G$17</f>
        <v>3390.8309529100002</v>
      </c>
      <c r="Q78" s="36">
        <f>SUMIFS(СВЦЭМ!$C$33:$C$776,СВЦЭМ!$A$33:$A$776,$A78,СВЦЭМ!$B$33:$B$776,Q$47)+'СЕТ СН'!$G$9+СВЦЭМ!$D$10+'СЕТ СН'!$G$5-'СЕТ СН'!$G$17</f>
        <v>3393.18532461</v>
      </c>
      <c r="R78" s="36">
        <f>SUMIFS(СВЦЭМ!$C$33:$C$776,СВЦЭМ!$A$33:$A$776,$A78,СВЦЭМ!$B$33:$B$776,R$47)+'СЕТ СН'!$G$9+СВЦЭМ!$D$10+'СЕТ СН'!$G$5-'СЕТ СН'!$G$17</f>
        <v>3378.3424470999998</v>
      </c>
      <c r="S78" s="36">
        <f>SUMIFS(СВЦЭМ!$C$33:$C$776,СВЦЭМ!$A$33:$A$776,$A78,СВЦЭМ!$B$33:$B$776,S$47)+'СЕТ СН'!$G$9+СВЦЭМ!$D$10+'СЕТ СН'!$G$5-'СЕТ СН'!$G$17</f>
        <v>3385.3328681100002</v>
      </c>
      <c r="T78" s="36">
        <f>SUMIFS(СВЦЭМ!$C$33:$C$776,СВЦЭМ!$A$33:$A$776,$A78,СВЦЭМ!$B$33:$B$776,T$47)+'СЕТ СН'!$G$9+СВЦЭМ!$D$10+'СЕТ СН'!$G$5-'СЕТ СН'!$G$17</f>
        <v>3359.8701328400002</v>
      </c>
      <c r="U78" s="36">
        <f>SUMIFS(СВЦЭМ!$C$33:$C$776,СВЦЭМ!$A$33:$A$776,$A78,СВЦЭМ!$B$33:$B$776,U$47)+'СЕТ СН'!$G$9+СВЦЭМ!$D$10+'СЕТ СН'!$G$5-'СЕТ СН'!$G$17</f>
        <v>3336.4273770099999</v>
      </c>
      <c r="V78" s="36">
        <f>SUMIFS(СВЦЭМ!$C$33:$C$776,СВЦЭМ!$A$33:$A$776,$A78,СВЦЭМ!$B$33:$B$776,V$47)+'СЕТ СН'!$G$9+СВЦЭМ!$D$10+'СЕТ СН'!$G$5-'СЕТ СН'!$G$17</f>
        <v>3334.67605667</v>
      </c>
      <c r="W78" s="36">
        <f>SUMIFS(СВЦЭМ!$C$33:$C$776,СВЦЭМ!$A$33:$A$776,$A78,СВЦЭМ!$B$33:$B$776,W$47)+'СЕТ СН'!$G$9+СВЦЭМ!$D$10+'СЕТ СН'!$G$5-'СЕТ СН'!$G$17</f>
        <v>3352.36829635</v>
      </c>
      <c r="X78" s="36">
        <f>SUMIFS(СВЦЭМ!$C$33:$C$776,СВЦЭМ!$A$33:$A$776,$A78,СВЦЭМ!$B$33:$B$776,X$47)+'СЕТ СН'!$G$9+СВЦЭМ!$D$10+'СЕТ СН'!$G$5-'СЕТ СН'!$G$17</f>
        <v>3346.5817121099999</v>
      </c>
      <c r="Y78" s="36">
        <f>SUMIFS(СВЦЭМ!$C$33:$C$776,СВЦЭМ!$A$33:$A$776,$A78,СВЦЭМ!$B$33:$B$776,Y$47)+'СЕТ СН'!$G$9+СВЦЭМ!$D$10+'СЕТ СН'!$G$5-'СЕТ СН'!$G$17</f>
        <v>3362.1216228200001</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1"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5" ht="12.75" customHeight="1" x14ac:dyDescent="0.2">
      <c r="A82" s="122"/>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5" ht="12.75" customHeight="1" x14ac:dyDescent="0.2">
      <c r="A83" s="12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01.03.2020</v>
      </c>
      <c r="B84" s="36">
        <f>SUMIFS(СВЦЭМ!$C$33:$C$776,СВЦЭМ!$A$33:$A$776,$A84,СВЦЭМ!$B$33:$B$776,B$83)+'СЕТ СН'!$H$9+СВЦЭМ!$D$10+'СЕТ СН'!$H$5-'СЕТ СН'!$H$17</f>
        <v>3460.4011218200003</v>
      </c>
      <c r="C84" s="36">
        <f>SUMIFS(СВЦЭМ!$C$33:$C$776,СВЦЭМ!$A$33:$A$776,$A84,СВЦЭМ!$B$33:$B$776,C$83)+'СЕТ СН'!$H$9+СВЦЭМ!$D$10+'СЕТ СН'!$H$5-'СЕТ СН'!$H$17</f>
        <v>3489.54217303</v>
      </c>
      <c r="D84" s="36">
        <f>SUMIFS(СВЦЭМ!$C$33:$C$776,СВЦЭМ!$A$33:$A$776,$A84,СВЦЭМ!$B$33:$B$776,D$83)+'СЕТ СН'!$H$9+СВЦЭМ!$D$10+'СЕТ СН'!$H$5-'СЕТ СН'!$H$17</f>
        <v>3498.2659157200001</v>
      </c>
      <c r="E84" s="36">
        <f>SUMIFS(СВЦЭМ!$C$33:$C$776,СВЦЭМ!$A$33:$A$776,$A84,СВЦЭМ!$B$33:$B$776,E$83)+'СЕТ СН'!$H$9+СВЦЭМ!$D$10+'СЕТ СН'!$H$5-'СЕТ СН'!$H$17</f>
        <v>3506.9092062099999</v>
      </c>
      <c r="F84" s="36">
        <f>SUMIFS(СВЦЭМ!$C$33:$C$776,СВЦЭМ!$A$33:$A$776,$A84,СВЦЭМ!$B$33:$B$776,F$83)+'СЕТ СН'!$H$9+СВЦЭМ!$D$10+'СЕТ СН'!$H$5-'СЕТ СН'!$H$17</f>
        <v>3502.8734896000001</v>
      </c>
      <c r="G84" s="36">
        <f>SUMIFS(СВЦЭМ!$C$33:$C$776,СВЦЭМ!$A$33:$A$776,$A84,СВЦЭМ!$B$33:$B$776,G$83)+'СЕТ СН'!$H$9+СВЦЭМ!$D$10+'СЕТ СН'!$H$5-'СЕТ СН'!$H$17</f>
        <v>3501.96000293</v>
      </c>
      <c r="H84" s="36">
        <f>SUMIFS(СВЦЭМ!$C$33:$C$776,СВЦЭМ!$A$33:$A$776,$A84,СВЦЭМ!$B$33:$B$776,H$83)+'СЕТ СН'!$H$9+СВЦЭМ!$D$10+'СЕТ СН'!$H$5-'СЕТ СН'!$H$17</f>
        <v>3491.94569348</v>
      </c>
      <c r="I84" s="36">
        <f>SUMIFS(СВЦЭМ!$C$33:$C$776,СВЦЭМ!$A$33:$A$776,$A84,СВЦЭМ!$B$33:$B$776,I$83)+'СЕТ СН'!$H$9+СВЦЭМ!$D$10+'СЕТ СН'!$H$5-'СЕТ СН'!$H$17</f>
        <v>3459.91704054</v>
      </c>
      <c r="J84" s="36">
        <f>SUMIFS(СВЦЭМ!$C$33:$C$776,СВЦЭМ!$A$33:$A$776,$A84,СВЦЭМ!$B$33:$B$776,J$83)+'СЕТ СН'!$H$9+СВЦЭМ!$D$10+'СЕТ СН'!$H$5-'СЕТ СН'!$H$17</f>
        <v>3402.0374394199998</v>
      </c>
      <c r="K84" s="36">
        <f>SUMIFS(СВЦЭМ!$C$33:$C$776,СВЦЭМ!$A$33:$A$776,$A84,СВЦЭМ!$B$33:$B$776,K$83)+'СЕТ СН'!$H$9+СВЦЭМ!$D$10+'СЕТ СН'!$H$5-'СЕТ СН'!$H$17</f>
        <v>3386.68453903</v>
      </c>
      <c r="L84" s="36">
        <f>SUMIFS(СВЦЭМ!$C$33:$C$776,СВЦЭМ!$A$33:$A$776,$A84,СВЦЭМ!$B$33:$B$776,L$83)+'СЕТ СН'!$H$9+СВЦЭМ!$D$10+'СЕТ СН'!$H$5-'СЕТ СН'!$H$17</f>
        <v>3372.7222277599999</v>
      </c>
      <c r="M84" s="36">
        <f>SUMIFS(СВЦЭМ!$C$33:$C$776,СВЦЭМ!$A$33:$A$776,$A84,СВЦЭМ!$B$33:$B$776,M$83)+'СЕТ СН'!$H$9+СВЦЭМ!$D$10+'СЕТ СН'!$H$5-'СЕТ СН'!$H$17</f>
        <v>3375.0379606900001</v>
      </c>
      <c r="N84" s="36">
        <f>SUMIFS(СВЦЭМ!$C$33:$C$776,СВЦЭМ!$A$33:$A$776,$A84,СВЦЭМ!$B$33:$B$776,N$83)+'СЕТ СН'!$H$9+СВЦЭМ!$D$10+'СЕТ СН'!$H$5-'СЕТ СН'!$H$17</f>
        <v>3384.1107554</v>
      </c>
      <c r="O84" s="36">
        <f>SUMIFS(СВЦЭМ!$C$33:$C$776,СВЦЭМ!$A$33:$A$776,$A84,СВЦЭМ!$B$33:$B$776,O$83)+'СЕТ СН'!$H$9+СВЦЭМ!$D$10+'СЕТ СН'!$H$5-'СЕТ СН'!$H$17</f>
        <v>3398.6150937100001</v>
      </c>
      <c r="P84" s="36">
        <f>SUMIFS(СВЦЭМ!$C$33:$C$776,СВЦЭМ!$A$33:$A$776,$A84,СВЦЭМ!$B$33:$B$776,P$83)+'СЕТ СН'!$H$9+СВЦЭМ!$D$10+'СЕТ СН'!$H$5-'СЕТ СН'!$H$17</f>
        <v>3409.8017881300002</v>
      </c>
      <c r="Q84" s="36">
        <f>SUMIFS(СВЦЭМ!$C$33:$C$776,СВЦЭМ!$A$33:$A$776,$A84,СВЦЭМ!$B$33:$B$776,Q$83)+'СЕТ СН'!$H$9+СВЦЭМ!$D$10+'СЕТ СН'!$H$5-'СЕТ СН'!$H$17</f>
        <v>3419.8009233399998</v>
      </c>
      <c r="R84" s="36">
        <f>SUMIFS(СВЦЭМ!$C$33:$C$776,СВЦЭМ!$A$33:$A$776,$A84,СВЦЭМ!$B$33:$B$776,R$83)+'СЕТ СН'!$H$9+СВЦЭМ!$D$10+'СЕТ СН'!$H$5-'СЕТ СН'!$H$17</f>
        <v>3414.5857437200002</v>
      </c>
      <c r="S84" s="36">
        <f>SUMIFS(СВЦЭМ!$C$33:$C$776,СВЦЭМ!$A$33:$A$776,$A84,СВЦЭМ!$B$33:$B$776,S$83)+'СЕТ СН'!$H$9+СВЦЭМ!$D$10+'СЕТ СН'!$H$5-'СЕТ СН'!$H$17</f>
        <v>3413.18098405</v>
      </c>
      <c r="T84" s="36">
        <f>SUMIFS(СВЦЭМ!$C$33:$C$776,СВЦЭМ!$A$33:$A$776,$A84,СВЦЭМ!$B$33:$B$776,T$83)+'СЕТ СН'!$H$9+СВЦЭМ!$D$10+'СЕТ СН'!$H$5-'СЕТ СН'!$H$17</f>
        <v>3399.2252226300002</v>
      </c>
      <c r="U84" s="36">
        <f>SUMIFS(СВЦЭМ!$C$33:$C$776,СВЦЭМ!$A$33:$A$776,$A84,СВЦЭМ!$B$33:$B$776,U$83)+'СЕТ СН'!$H$9+СВЦЭМ!$D$10+'СЕТ СН'!$H$5-'СЕТ СН'!$H$17</f>
        <v>3387.8396177100003</v>
      </c>
      <c r="V84" s="36">
        <f>SUMIFS(СВЦЭМ!$C$33:$C$776,СВЦЭМ!$A$33:$A$776,$A84,СВЦЭМ!$B$33:$B$776,V$83)+'СЕТ СН'!$H$9+СВЦЭМ!$D$10+'СЕТ СН'!$H$5-'СЕТ СН'!$H$17</f>
        <v>3381.2070932400002</v>
      </c>
      <c r="W84" s="36">
        <f>SUMIFS(СВЦЭМ!$C$33:$C$776,СВЦЭМ!$A$33:$A$776,$A84,СВЦЭМ!$B$33:$B$776,W$83)+'СЕТ СН'!$H$9+СВЦЭМ!$D$10+'СЕТ СН'!$H$5-'СЕТ СН'!$H$17</f>
        <v>3385.9606877900001</v>
      </c>
      <c r="X84" s="36">
        <f>SUMIFS(СВЦЭМ!$C$33:$C$776,СВЦЭМ!$A$33:$A$776,$A84,СВЦЭМ!$B$33:$B$776,X$83)+'СЕТ СН'!$H$9+СВЦЭМ!$D$10+'СЕТ СН'!$H$5-'СЕТ СН'!$H$17</f>
        <v>3397.7330940100001</v>
      </c>
      <c r="Y84" s="36">
        <f>SUMIFS(СВЦЭМ!$C$33:$C$776,СВЦЭМ!$A$33:$A$776,$A84,СВЦЭМ!$B$33:$B$776,Y$83)+'СЕТ СН'!$H$9+СВЦЭМ!$D$10+'СЕТ СН'!$H$5-'СЕТ СН'!$H$17</f>
        <v>3431.8113314399998</v>
      </c>
    </row>
    <row r="85" spans="1:25" ht="15.75" x14ac:dyDescent="0.2">
      <c r="A85" s="35">
        <f>A84+1</f>
        <v>43892</v>
      </c>
      <c r="B85" s="36">
        <f>SUMIFS(СВЦЭМ!$C$33:$C$776,СВЦЭМ!$A$33:$A$776,$A85,СВЦЭМ!$B$33:$B$776,B$83)+'СЕТ СН'!$H$9+СВЦЭМ!$D$10+'СЕТ СН'!$H$5-'СЕТ СН'!$H$17</f>
        <v>3405.3539154800001</v>
      </c>
      <c r="C85" s="36">
        <f>SUMIFS(СВЦЭМ!$C$33:$C$776,СВЦЭМ!$A$33:$A$776,$A85,СВЦЭМ!$B$33:$B$776,C$83)+'СЕТ СН'!$H$9+СВЦЭМ!$D$10+'СЕТ СН'!$H$5-'СЕТ СН'!$H$17</f>
        <v>3407.9830258100001</v>
      </c>
      <c r="D85" s="36">
        <f>SUMIFS(СВЦЭМ!$C$33:$C$776,СВЦЭМ!$A$33:$A$776,$A85,СВЦЭМ!$B$33:$B$776,D$83)+'СЕТ СН'!$H$9+СВЦЭМ!$D$10+'СЕТ СН'!$H$5-'СЕТ СН'!$H$17</f>
        <v>3413.8009435200001</v>
      </c>
      <c r="E85" s="36">
        <f>SUMIFS(СВЦЭМ!$C$33:$C$776,СВЦЭМ!$A$33:$A$776,$A85,СВЦЭМ!$B$33:$B$776,E$83)+'СЕТ СН'!$H$9+СВЦЭМ!$D$10+'СЕТ СН'!$H$5-'СЕТ СН'!$H$17</f>
        <v>3419.62223279</v>
      </c>
      <c r="F85" s="36">
        <f>SUMIFS(СВЦЭМ!$C$33:$C$776,СВЦЭМ!$A$33:$A$776,$A85,СВЦЭМ!$B$33:$B$776,F$83)+'СЕТ СН'!$H$9+СВЦЭМ!$D$10+'СЕТ СН'!$H$5-'СЕТ СН'!$H$17</f>
        <v>3418.6668816900001</v>
      </c>
      <c r="G85" s="36">
        <f>SUMIFS(СВЦЭМ!$C$33:$C$776,СВЦЭМ!$A$33:$A$776,$A85,СВЦЭМ!$B$33:$B$776,G$83)+'СЕТ СН'!$H$9+СВЦЭМ!$D$10+'СЕТ СН'!$H$5-'СЕТ СН'!$H$17</f>
        <v>3432.0695362199999</v>
      </c>
      <c r="H85" s="36">
        <f>SUMIFS(СВЦЭМ!$C$33:$C$776,СВЦЭМ!$A$33:$A$776,$A85,СВЦЭМ!$B$33:$B$776,H$83)+'СЕТ СН'!$H$9+СВЦЭМ!$D$10+'СЕТ СН'!$H$5-'СЕТ СН'!$H$17</f>
        <v>3480.5785069000003</v>
      </c>
      <c r="I85" s="36">
        <f>SUMIFS(СВЦЭМ!$C$33:$C$776,СВЦЭМ!$A$33:$A$776,$A85,СВЦЭМ!$B$33:$B$776,I$83)+'СЕТ СН'!$H$9+СВЦЭМ!$D$10+'СЕТ СН'!$H$5-'СЕТ СН'!$H$17</f>
        <v>3455.4264043799999</v>
      </c>
      <c r="J85" s="36">
        <f>SUMIFS(СВЦЭМ!$C$33:$C$776,СВЦЭМ!$A$33:$A$776,$A85,СВЦЭМ!$B$33:$B$776,J$83)+'СЕТ СН'!$H$9+СВЦЭМ!$D$10+'СЕТ СН'!$H$5-'СЕТ СН'!$H$17</f>
        <v>3413.2303998000002</v>
      </c>
      <c r="K85" s="36">
        <f>SUMIFS(СВЦЭМ!$C$33:$C$776,СВЦЭМ!$A$33:$A$776,$A85,СВЦЭМ!$B$33:$B$776,K$83)+'СЕТ СН'!$H$9+СВЦЭМ!$D$10+'СЕТ СН'!$H$5-'СЕТ СН'!$H$17</f>
        <v>3399.7804872699999</v>
      </c>
      <c r="L85" s="36">
        <f>SUMIFS(СВЦЭМ!$C$33:$C$776,СВЦЭМ!$A$33:$A$776,$A85,СВЦЭМ!$B$33:$B$776,L$83)+'СЕТ СН'!$H$9+СВЦЭМ!$D$10+'СЕТ СН'!$H$5-'СЕТ СН'!$H$17</f>
        <v>3402.6415513900001</v>
      </c>
      <c r="M85" s="36">
        <f>SUMIFS(СВЦЭМ!$C$33:$C$776,СВЦЭМ!$A$33:$A$776,$A85,СВЦЭМ!$B$33:$B$776,M$83)+'СЕТ СН'!$H$9+СВЦЭМ!$D$10+'СЕТ СН'!$H$5-'СЕТ СН'!$H$17</f>
        <v>3417.61719945</v>
      </c>
      <c r="N85" s="36">
        <f>SUMIFS(СВЦЭМ!$C$33:$C$776,СВЦЭМ!$A$33:$A$776,$A85,СВЦЭМ!$B$33:$B$776,N$83)+'СЕТ СН'!$H$9+СВЦЭМ!$D$10+'СЕТ СН'!$H$5-'СЕТ СН'!$H$17</f>
        <v>3431.6406810399999</v>
      </c>
      <c r="O85" s="36">
        <f>SUMIFS(СВЦЭМ!$C$33:$C$776,СВЦЭМ!$A$33:$A$776,$A85,СВЦЭМ!$B$33:$B$776,O$83)+'СЕТ СН'!$H$9+СВЦЭМ!$D$10+'СЕТ СН'!$H$5-'СЕТ СН'!$H$17</f>
        <v>3448.2987458799998</v>
      </c>
      <c r="P85" s="36">
        <f>SUMIFS(СВЦЭМ!$C$33:$C$776,СВЦЭМ!$A$33:$A$776,$A85,СВЦЭМ!$B$33:$B$776,P$83)+'СЕТ СН'!$H$9+СВЦЭМ!$D$10+'СЕТ СН'!$H$5-'СЕТ СН'!$H$17</f>
        <v>3453.8124565100002</v>
      </c>
      <c r="Q85" s="36">
        <f>SUMIFS(СВЦЭМ!$C$33:$C$776,СВЦЭМ!$A$33:$A$776,$A85,СВЦЭМ!$B$33:$B$776,Q$83)+'СЕТ СН'!$H$9+СВЦЭМ!$D$10+'СЕТ СН'!$H$5-'СЕТ СН'!$H$17</f>
        <v>3465.9595562899999</v>
      </c>
      <c r="R85" s="36">
        <f>SUMIFS(СВЦЭМ!$C$33:$C$776,СВЦЭМ!$A$33:$A$776,$A85,СВЦЭМ!$B$33:$B$776,R$83)+'СЕТ СН'!$H$9+СВЦЭМ!$D$10+'СЕТ СН'!$H$5-'СЕТ СН'!$H$17</f>
        <v>3462.80300734</v>
      </c>
      <c r="S85" s="36">
        <f>SUMIFS(СВЦЭМ!$C$33:$C$776,СВЦЭМ!$A$33:$A$776,$A85,СВЦЭМ!$B$33:$B$776,S$83)+'СЕТ СН'!$H$9+СВЦЭМ!$D$10+'СЕТ СН'!$H$5-'СЕТ СН'!$H$17</f>
        <v>3459.0883327000001</v>
      </c>
      <c r="T85" s="36">
        <f>SUMIFS(СВЦЭМ!$C$33:$C$776,СВЦЭМ!$A$33:$A$776,$A85,СВЦЭМ!$B$33:$B$776,T$83)+'СЕТ СН'!$H$9+СВЦЭМ!$D$10+'СЕТ СН'!$H$5-'СЕТ СН'!$H$17</f>
        <v>3440.0007863199999</v>
      </c>
      <c r="U85" s="36">
        <f>SUMIFS(СВЦЭМ!$C$33:$C$776,СВЦЭМ!$A$33:$A$776,$A85,СВЦЭМ!$B$33:$B$776,U$83)+'СЕТ СН'!$H$9+СВЦЭМ!$D$10+'СЕТ СН'!$H$5-'СЕТ СН'!$H$17</f>
        <v>3417.6757495000002</v>
      </c>
      <c r="V85" s="36">
        <f>SUMIFS(СВЦЭМ!$C$33:$C$776,СВЦЭМ!$A$33:$A$776,$A85,СВЦЭМ!$B$33:$B$776,V$83)+'СЕТ СН'!$H$9+СВЦЭМ!$D$10+'СЕТ СН'!$H$5-'СЕТ СН'!$H$17</f>
        <v>3421.9103569399999</v>
      </c>
      <c r="W85" s="36">
        <f>SUMIFS(СВЦЭМ!$C$33:$C$776,СВЦЭМ!$A$33:$A$776,$A85,СВЦЭМ!$B$33:$B$776,W$83)+'СЕТ СН'!$H$9+СВЦЭМ!$D$10+'СЕТ СН'!$H$5-'СЕТ СН'!$H$17</f>
        <v>3433.7642589100001</v>
      </c>
      <c r="X85" s="36">
        <f>SUMIFS(СВЦЭМ!$C$33:$C$776,СВЦЭМ!$A$33:$A$776,$A85,СВЦЭМ!$B$33:$B$776,X$83)+'СЕТ СН'!$H$9+СВЦЭМ!$D$10+'СЕТ СН'!$H$5-'СЕТ СН'!$H$17</f>
        <v>3449.08777306</v>
      </c>
      <c r="Y85" s="36">
        <f>SUMIFS(СВЦЭМ!$C$33:$C$776,СВЦЭМ!$A$33:$A$776,$A85,СВЦЭМ!$B$33:$B$776,Y$83)+'СЕТ СН'!$H$9+СВЦЭМ!$D$10+'СЕТ СН'!$H$5-'СЕТ СН'!$H$17</f>
        <v>3477.4168592300002</v>
      </c>
    </row>
    <row r="86" spans="1:25" ht="15.75" x14ac:dyDescent="0.2">
      <c r="A86" s="35">
        <f t="shared" ref="A86:A114" si="2">A85+1</f>
        <v>43893</v>
      </c>
      <c r="B86" s="36">
        <f>SUMIFS(СВЦЭМ!$C$33:$C$776,СВЦЭМ!$A$33:$A$776,$A86,СВЦЭМ!$B$33:$B$776,B$83)+'СЕТ СН'!$H$9+СВЦЭМ!$D$10+'СЕТ СН'!$H$5-'СЕТ СН'!$H$17</f>
        <v>3518.9996721400003</v>
      </c>
      <c r="C86" s="36">
        <f>SUMIFS(СВЦЭМ!$C$33:$C$776,СВЦЭМ!$A$33:$A$776,$A86,СВЦЭМ!$B$33:$B$776,C$83)+'СЕТ СН'!$H$9+СВЦЭМ!$D$10+'СЕТ СН'!$H$5-'СЕТ СН'!$H$17</f>
        <v>3541.4781737500002</v>
      </c>
      <c r="D86" s="36">
        <f>SUMIFS(СВЦЭМ!$C$33:$C$776,СВЦЭМ!$A$33:$A$776,$A86,СВЦЭМ!$B$33:$B$776,D$83)+'СЕТ СН'!$H$9+СВЦЭМ!$D$10+'СЕТ СН'!$H$5-'СЕТ СН'!$H$17</f>
        <v>3535.9826207999999</v>
      </c>
      <c r="E86" s="36">
        <f>SUMIFS(СВЦЭМ!$C$33:$C$776,СВЦЭМ!$A$33:$A$776,$A86,СВЦЭМ!$B$33:$B$776,E$83)+'СЕТ СН'!$H$9+СВЦЭМ!$D$10+'СЕТ СН'!$H$5-'СЕТ СН'!$H$17</f>
        <v>3540.10538206</v>
      </c>
      <c r="F86" s="36">
        <f>SUMIFS(СВЦЭМ!$C$33:$C$776,СВЦЭМ!$A$33:$A$776,$A86,СВЦЭМ!$B$33:$B$776,F$83)+'СЕТ СН'!$H$9+СВЦЭМ!$D$10+'СЕТ СН'!$H$5-'СЕТ СН'!$H$17</f>
        <v>3530.5010684600002</v>
      </c>
      <c r="G86" s="36">
        <f>SUMIFS(СВЦЭМ!$C$33:$C$776,СВЦЭМ!$A$33:$A$776,$A86,СВЦЭМ!$B$33:$B$776,G$83)+'СЕТ СН'!$H$9+СВЦЭМ!$D$10+'СЕТ СН'!$H$5-'СЕТ СН'!$H$17</f>
        <v>3538.2107987200002</v>
      </c>
      <c r="H86" s="36">
        <f>SUMIFS(СВЦЭМ!$C$33:$C$776,СВЦЭМ!$A$33:$A$776,$A86,СВЦЭМ!$B$33:$B$776,H$83)+'СЕТ СН'!$H$9+СВЦЭМ!$D$10+'СЕТ СН'!$H$5-'СЕТ СН'!$H$17</f>
        <v>3516.6196701600002</v>
      </c>
      <c r="I86" s="36">
        <f>SUMIFS(СВЦЭМ!$C$33:$C$776,СВЦЭМ!$A$33:$A$776,$A86,СВЦЭМ!$B$33:$B$776,I$83)+'СЕТ СН'!$H$9+СВЦЭМ!$D$10+'СЕТ СН'!$H$5-'СЕТ СН'!$H$17</f>
        <v>3429.4261369599999</v>
      </c>
      <c r="J86" s="36">
        <f>SUMIFS(СВЦЭМ!$C$33:$C$776,СВЦЭМ!$A$33:$A$776,$A86,СВЦЭМ!$B$33:$B$776,J$83)+'СЕТ СН'!$H$9+СВЦЭМ!$D$10+'СЕТ СН'!$H$5-'СЕТ СН'!$H$17</f>
        <v>3360.1430577599999</v>
      </c>
      <c r="K86" s="36">
        <f>SUMIFS(СВЦЭМ!$C$33:$C$776,СВЦЭМ!$A$33:$A$776,$A86,СВЦЭМ!$B$33:$B$776,K$83)+'СЕТ СН'!$H$9+СВЦЭМ!$D$10+'СЕТ СН'!$H$5-'СЕТ СН'!$H$17</f>
        <v>3357.32357748</v>
      </c>
      <c r="L86" s="36">
        <f>SUMIFS(СВЦЭМ!$C$33:$C$776,СВЦЭМ!$A$33:$A$776,$A86,СВЦЭМ!$B$33:$B$776,L$83)+'СЕТ СН'!$H$9+СВЦЭМ!$D$10+'СЕТ СН'!$H$5-'СЕТ СН'!$H$17</f>
        <v>3361.19093367</v>
      </c>
      <c r="M86" s="36">
        <f>SUMIFS(СВЦЭМ!$C$33:$C$776,СВЦЭМ!$A$33:$A$776,$A86,СВЦЭМ!$B$33:$B$776,M$83)+'СЕТ СН'!$H$9+СВЦЭМ!$D$10+'СЕТ СН'!$H$5-'СЕТ СН'!$H$17</f>
        <v>3366.55231503</v>
      </c>
      <c r="N86" s="36">
        <f>SUMIFS(СВЦЭМ!$C$33:$C$776,СВЦЭМ!$A$33:$A$776,$A86,СВЦЭМ!$B$33:$B$776,N$83)+'СЕТ СН'!$H$9+СВЦЭМ!$D$10+'СЕТ СН'!$H$5-'СЕТ СН'!$H$17</f>
        <v>3381.3553596100001</v>
      </c>
      <c r="O86" s="36">
        <f>SUMIFS(СВЦЭМ!$C$33:$C$776,СВЦЭМ!$A$33:$A$776,$A86,СВЦЭМ!$B$33:$B$776,O$83)+'СЕТ СН'!$H$9+СВЦЭМ!$D$10+'СЕТ СН'!$H$5-'СЕТ СН'!$H$17</f>
        <v>3397.7485667599999</v>
      </c>
      <c r="P86" s="36">
        <f>SUMIFS(СВЦЭМ!$C$33:$C$776,СВЦЭМ!$A$33:$A$776,$A86,СВЦЭМ!$B$33:$B$776,P$83)+'СЕТ СН'!$H$9+СВЦЭМ!$D$10+'СЕТ СН'!$H$5-'СЕТ СН'!$H$17</f>
        <v>3406.9470482199999</v>
      </c>
      <c r="Q86" s="36">
        <f>SUMIFS(СВЦЭМ!$C$33:$C$776,СВЦЭМ!$A$33:$A$776,$A86,СВЦЭМ!$B$33:$B$776,Q$83)+'СЕТ СН'!$H$9+СВЦЭМ!$D$10+'СЕТ СН'!$H$5-'СЕТ СН'!$H$17</f>
        <v>3411.2520333800003</v>
      </c>
      <c r="R86" s="36">
        <f>SUMIFS(СВЦЭМ!$C$33:$C$776,СВЦЭМ!$A$33:$A$776,$A86,СВЦЭМ!$B$33:$B$776,R$83)+'СЕТ СН'!$H$9+СВЦЭМ!$D$10+'СЕТ СН'!$H$5-'СЕТ СН'!$H$17</f>
        <v>3402.33921981</v>
      </c>
      <c r="S86" s="36">
        <f>SUMIFS(СВЦЭМ!$C$33:$C$776,СВЦЭМ!$A$33:$A$776,$A86,СВЦЭМ!$B$33:$B$776,S$83)+'СЕТ СН'!$H$9+СВЦЭМ!$D$10+'СЕТ СН'!$H$5-'СЕТ СН'!$H$17</f>
        <v>3390.3640262600002</v>
      </c>
      <c r="T86" s="36">
        <f>SUMIFS(СВЦЭМ!$C$33:$C$776,СВЦЭМ!$A$33:$A$776,$A86,СВЦЭМ!$B$33:$B$776,T$83)+'СЕТ СН'!$H$9+СВЦЭМ!$D$10+'СЕТ СН'!$H$5-'СЕТ СН'!$H$17</f>
        <v>3375.4438890700003</v>
      </c>
      <c r="U86" s="36">
        <f>SUMIFS(СВЦЭМ!$C$33:$C$776,СВЦЭМ!$A$33:$A$776,$A86,СВЦЭМ!$B$33:$B$776,U$83)+'СЕТ СН'!$H$9+СВЦЭМ!$D$10+'СЕТ СН'!$H$5-'СЕТ СН'!$H$17</f>
        <v>3400.7130105699998</v>
      </c>
      <c r="V86" s="36">
        <f>SUMIFS(СВЦЭМ!$C$33:$C$776,СВЦЭМ!$A$33:$A$776,$A86,СВЦЭМ!$B$33:$B$776,V$83)+'СЕТ СН'!$H$9+СВЦЭМ!$D$10+'СЕТ СН'!$H$5-'СЕТ СН'!$H$17</f>
        <v>3407.2888388400002</v>
      </c>
      <c r="W86" s="36">
        <f>SUMIFS(СВЦЭМ!$C$33:$C$776,СВЦЭМ!$A$33:$A$776,$A86,СВЦЭМ!$B$33:$B$776,W$83)+'СЕТ СН'!$H$9+СВЦЭМ!$D$10+'СЕТ СН'!$H$5-'СЕТ СН'!$H$17</f>
        <v>3389.4694840000002</v>
      </c>
      <c r="X86" s="36">
        <f>SUMIFS(СВЦЭМ!$C$33:$C$776,СВЦЭМ!$A$33:$A$776,$A86,СВЦЭМ!$B$33:$B$776,X$83)+'СЕТ СН'!$H$9+СВЦЭМ!$D$10+'СЕТ СН'!$H$5-'СЕТ СН'!$H$17</f>
        <v>3385.2458449999999</v>
      </c>
      <c r="Y86" s="36">
        <f>SUMIFS(СВЦЭМ!$C$33:$C$776,СВЦЭМ!$A$33:$A$776,$A86,СВЦЭМ!$B$33:$B$776,Y$83)+'СЕТ СН'!$H$9+СВЦЭМ!$D$10+'СЕТ СН'!$H$5-'СЕТ СН'!$H$17</f>
        <v>3432.86169969</v>
      </c>
    </row>
    <row r="87" spans="1:25" ht="15.75" x14ac:dyDescent="0.2">
      <c r="A87" s="35">
        <f t="shared" si="2"/>
        <v>43894</v>
      </c>
      <c r="B87" s="36">
        <f>SUMIFS(СВЦЭМ!$C$33:$C$776,СВЦЭМ!$A$33:$A$776,$A87,СВЦЭМ!$B$33:$B$776,B$83)+'СЕТ СН'!$H$9+СВЦЭМ!$D$10+'СЕТ СН'!$H$5-'СЕТ СН'!$H$17</f>
        <v>3515.64322601</v>
      </c>
      <c r="C87" s="36">
        <f>SUMIFS(СВЦЭМ!$C$33:$C$776,СВЦЭМ!$A$33:$A$776,$A87,СВЦЭМ!$B$33:$B$776,C$83)+'СЕТ СН'!$H$9+СВЦЭМ!$D$10+'СЕТ СН'!$H$5-'СЕТ СН'!$H$17</f>
        <v>3542.0196537100001</v>
      </c>
      <c r="D87" s="36">
        <f>SUMIFS(СВЦЭМ!$C$33:$C$776,СВЦЭМ!$A$33:$A$776,$A87,СВЦЭМ!$B$33:$B$776,D$83)+'СЕТ СН'!$H$9+СВЦЭМ!$D$10+'СЕТ СН'!$H$5-'СЕТ СН'!$H$17</f>
        <v>3554.9009220100002</v>
      </c>
      <c r="E87" s="36">
        <f>SUMIFS(СВЦЭМ!$C$33:$C$776,СВЦЭМ!$A$33:$A$776,$A87,СВЦЭМ!$B$33:$B$776,E$83)+'СЕТ СН'!$H$9+СВЦЭМ!$D$10+'СЕТ СН'!$H$5-'СЕТ СН'!$H$17</f>
        <v>3556.10134204</v>
      </c>
      <c r="F87" s="36">
        <f>SUMIFS(СВЦЭМ!$C$33:$C$776,СВЦЭМ!$A$33:$A$776,$A87,СВЦЭМ!$B$33:$B$776,F$83)+'СЕТ СН'!$H$9+СВЦЭМ!$D$10+'СЕТ СН'!$H$5-'СЕТ СН'!$H$17</f>
        <v>3549.6634567400001</v>
      </c>
      <c r="G87" s="36">
        <f>SUMIFS(СВЦЭМ!$C$33:$C$776,СВЦЭМ!$A$33:$A$776,$A87,СВЦЭМ!$B$33:$B$776,G$83)+'СЕТ СН'!$H$9+СВЦЭМ!$D$10+'СЕТ СН'!$H$5-'СЕТ СН'!$H$17</f>
        <v>3484.5399510100001</v>
      </c>
      <c r="H87" s="36">
        <f>SUMIFS(СВЦЭМ!$C$33:$C$776,СВЦЭМ!$A$33:$A$776,$A87,СВЦЭМ!$B$33:$B$776,H$83)+'СЕТ СН'!$H$9+СВЦЭМ!$D$10+'СЕТ СН'!$H$5-'СЕТ СН'!$H$17</f>
        <v>3441.4316743500003</v>
      </c>
      <c r="I87" s="36">
        <f>SUMIFS(СВЦЭМ!$C$33:$C$776,СВЦЭМ!$A$33:$A$776,$A87,СВЦЭМ!$B$33:$B$776,I$83)+'СЕТ СН'!$H$9+СВЦЭМ!$D$10+'СЕТ СН'!$H$5-'СЕТ СН'!$H$17</f>
        <v>3413.9163087100001</v>
      </c>
      <c r="J87" s="36">
        <f>SUMIFS(СВЦЭМ!$C$33:$C$776,СВЦЭМ!$A$33:$A$776,$A87,СВЦЭМ!$B$33:$B$776,J$83)+'СЕТ СН'!$H$9+СВЦЭМ!$D$10+'СЕТ СН'!$H$5-'СЕТ СН'!$H$17</f>
        <v>3371.1670095600002</v>
      </c>
      <c r="K87" s="36">
        <f>SUMIFS(СВЦЭМ!$C$33:$C$776,СВЦЭМ!$A$33:$A$776,$A87,СВЦЭМ!$B$33:$B$776,K$83)+'СЕТ СН'!$H$9+СВЦЭМ!$D$10+'СЕТ СН'!$H$5-'СЕТ СН'!$H$17</f>
        <v>3378.7187323500002</v>
      </c>
      <c r="L87" s="36">
        <f>SUMIFS(СВЦЭМ!$C$33:$C$776,СВЦЭМ!$A$33:$A$776,$A87,СВЦЭМ!$B$33:$B$776,L$83)+'СЕТ СН'!$H$9+СВЦЭМ!$D$10+'СЕТ СН'!$H$5-'СЕТ СН'!$H$17</f>
        <v>3385.0412190100001</v>
      </c>
      <c r="M87" s="36">
        <f>SUMIFS(СВЦЭМ!$C$33:$C$776,СВЦЭМ!$A$33:$A$776,$A87,СВЦЭМ!$B$33:$B$776,M$83)+'СЕТ СН'!$H$9+СВЦЭМ!$D$10+'СЕТ СН'!$H$5-'СЕТ СН'!$H$17</f>
        <v>3403.00392779</v>
      </c>
      <c r="N87" s="36">
        <f>SUMIFS(СВЦЭМ!$C$33:$C$776,СВЦЭМ!$A$33:$A$776,$A87,СВЦЭМ!$B$33:$B$776,N$83)+'СЕТ СН'!$H$9+СВЦЭМ!$D$10+'СЕТ СН'!$H$5-'СЕТ СН'!$H$17</f>
        <v>3415.3513796400002</v>
      </c>
      <c r="O87" s="36">
        <f>SUMIFS(СВЦЭМ!$C$33:$C$776,СВЦЭМ!$A$33:$A$776,$A87,СВЦЭМ!$B$33:$B$776,O$83)+'СЕТ СН'!$H$9+СВЦЭМ!$D$10+'СЕТ СН'!$H$5-'СЕТ СН'!$H$17</f>
        <v>3431.11631248</v>
      </c>
      <c r="P87" s="36">
        <f>SUMIFS(СВЦЭМ!$C$33:$C$776,СВЦЭМ!$A$33:$A$776,$A87,СВЦЭМ!$B$33:$B$776,P$83)+'СЕТ СН'!$H$9+СВЦЭМ!$D$10+'СЕТ СН'!$H$5-'СЕТ СН'!$H$17</f>
        <v>3443.3683004499999</v>
      </c>
      <c r="Q87" s="36">
        <f>SUMIFS(СВЦЭМ!$C$33:$C$776,СВЦЭМ!$A$33:$A$776,$A87,СВЦЭМ!$B$33:$B$776,Q$83)+'СЕТ СН'!$H$9+СВЦЭМ!$D$10+'СЕТ СН'!$H$5-'СЕТ СН'!$H$17</f>
        <v>3454.7085695599999</v>
      </c>
      <c r="R87" s="36">
        <f>SUMIFS(СВЦЭМ!$C$33:$C$776,СВЦЭМ!$A$33:$A$776,$A87,СВЦЭМ!$B$33:$B$776,R$83)+'СЕТ СН'!$H$9+СВЦЭМ!$D$10+'СЕТ СН'!$H$5-'СЕТ СН'!$H$17</f>
        <v>3445.52900477</v>
      </c>
      <c r="S87" s="36">
        <f>SUMIFS(СВЦЭМ!$C$33:$C$776,СВЦЭМ!$A$33:$A$776,$A87,СВЦЭМ!$B$33:$B$776,S$83)+'СЕТ СН'!$H$9+СВЦЭМ!$D$10+'СЕТ СН'!$H$5-'СЕТ СН'!$H$17</f>
        <v>3426.7916039299998</v>
      </c>
      <c r="T87" s="36">
        <f>SUMIFS(СВЦЭМ!$C$33:$C$776,СВЦЭМ!$A$33:$A$776,$A87,СВЦЭМ!$B$33:$B$776,T$83)+'СЕТ СН'!$H$9+СВЦЭМ!$D$10+'СЕТ СН'!$H$5-'СЕТ СН'!$H$17</f>
        <v>3403.5491487899999</v>
      </c>
      <c r="U87" s="36">
        <f>SUMIFS(СВЦЭМ!$C$33:$C$776,СВЦЭМ!$A$33:$A$776,$A87,СВЦЭМ!$B$33:$B$776,U$83)+'СЕТ СН'!$H$9+СВЦЭМ!$D$10+'СЕТ СН'!$H$5-'СЕТ СН'!$H$17</f>
        <v>3400.4695952400002</v>
      </c>
      <c r="V87" s="36">
        <f>SUMIFS(СВЦЭМ!$C$33:$C$776,СВЦЭМ!$A$33:$A$776,$A87,СВЦЭМ!$B$33:$B$776,V$83)+'СЕТ СН'!$H$9+СВЦЭМ!$D$10+'СЕТ СН'!$H$5-'СЕТ СН'!$H$17</f>
        <v>3397.36146629</v>
      </c>
      <c r="W87" s="36">
        <f>SUMIFS(СВЦЭМ!$C$33:$C$776,СВЦЭМ!$A$33:$A$776,$A87,СВЦЭМ!$B$33:$B$776,W$83)+'СЕТ СН'!$H$9+СВЦЭМ!$D$10+'СЕТ СН'!$H$5-'СЕТ СН'!$H$17</f>
        <v>3401.8977170400003</v>
      </c>
      <c r="X87" s="36">
        <f>SUMIFS(СВЦЭМ!$C$33:$C$776,СВЦЭМ!$A$33:$A$776,$A87,СВЦЭМ!$B$33:$B$776,X$83)+'СЕТ СН'!$H$9+СВЦЭМ!$D$10+'СЕТ СН'!$H$5-'СЕТ СН'!$H$17</f>
        <v>3410.90411434</v>
      </c>
      <c r="Y87" s="36">
        <f>SUMIFS(СВЦЭМ!$C$33:$C$776,СВЦЭМ!$A$33:$A$776,$A87,СВЦЭМ!$B$33:$B$776,Y$83)+'СЕТ СН'!$H$9+СВЦЭМ!$D$10+'СЕТ СН'!$H$5-'СЕТ СН'!$H$17</f>
        <v>3448.0264218000002</v>
      </c>
    </row>
    <row r="88" spans="1:25" ht="15.75" x14ac:dyDescent="0.2">
      <c r="A88" s="35">
        <f t="shared" si="2"/>
        <v>43895</v>
      </c>
      <c r="B88" s="36">
        <f>SUMIFS(СВЦЭМ!$C$33:$C$776,СВЦЭМ!$A$33:$A$776,$A88,СВЦЭМ!$B$33:$B$776,B$83)+'СЕТ СН'!$H$9+СВЦЭМ!$D$10+'СЕТ СН'!$H$5-'СЕТ СН'!$H$17</f>
        <v>3495.33415083</v>
      </c>
      <c r="C88" s="36">
        <f>SUMIFS(СВЦЭМ!$C$33:$C$776,СВЦЭМ!$A$33:$A$776,$A88,СВЦЭМ!$B$33:$B$776,C$83)+'СЕТ СН'!$H$9+СВЦЭМ!$D$10+'СЕТ СН'!$H$5-'СЕТ СН'!$H$17</f>
        <v>3533.67258481</v>
      </c>
      <c r="D88" s="36">
        <f>SUMIFS(СВЦЭМ!$C$33:$C$776,СВЦЭМ!$A$33:$A$776,$A88,СВЦЭМ!$B$33:$B$776,D$83)+'СЕТ СН'!$H$9+СВЦЭМ!$D$10+'СЕТ СН'!$H$5-'СЕТ СН'!$H$17</f>
        <v>3540.6773398099999</v>
      </c>
      <c r="E88" s="36">
        <f>SUMIFS(СВЦЭМ!$C$33:$C$776,СВЦЭМ!$A$33:$A$776,$A88,СВЦЭМ!$B$33:$B$776,E$83)+'СЕТ СН'!$H$9+СВЦЭМ!$D$10+'СЕТ СН'!$H$5-'СЕТ СН'!$H$17</f>
        <v>3553.3345636700001</v>
      </c>
      <c r="F88" s="36">
        <f>SUMIFS(СВЦЭМ!$C$33:$C$776,СВЦЭМ!$A$33:$A$776,$A88,СВЦЭМ!$B$33:$B$776,F$83)+'СЕТ СН'!$H$9+СВЦЭМ!$D$10+'СЕТ СН'!$H$5-'СЕТ СН'!$H$17</f>
        <v>3527.6673726399999</v>
      </c>
      <c r="G88" s="36">
        <f>SUMIFS(СВЦЭМ!$C$33:$C$776,СВЦЭМ!$A$33:$A$776,$A88,СВЦЭМ!$B$33:$B$776,G$83)+'СЕТ СН'!$H$9+СВЦЭМ!$D$10+'СЕТ СН'!$H$5-'СЕТ СН'!$H$17</f>
        <v>3513.1735510799999</v>
      </c>
      <c r="H88" s="36">
        <f>SUMIFS(СВЦЭМ!$C$33:$C$776,СВЦЭМ!$A$33:$A$776,$A88,СВЦЭМ!$B$33:$B$776,H$83)+'СЕТ СН'!$H$9+СВЦЭМ!$D$10+'СЕТ СН'!$H$5-'СЕТ СН'!$H$17</f>
        <v>3468.5556005500002</v>
      </c>
      <c r="I88" s="36">
        <f>SUMIFS(СВЦЭМ!$C$33:$C$776,СВЦЭМ!$A$33:$A$776,$A88,СВЦЭМ!$B$33:$B$776,I$83)+'СЕТ СН'!$H$9+СВЦЭМ!$D$10+'СЕТ СН'!$H$5-'СЕТ СН'!$H$17</f>
        <v>3447.8232530599998</v>
      </c>
      <c r="J88" s="36">
        <f>SUMIFS(СВЦЭМ!$C$33:$C$776,СВЦЭМ!$A$33:$A$776,$A88,СВЦЭМ!$B$33:$B$776,J$83)+'СЕТ СН'!$H$9+СВЦЭМ!$D$10+'СЕТ СН'!$H$5-'СЕТ СН'!$H$17</f>
        <v>3403.87691627</v>
      </c>
      <c r="K88" s="36">
        <f>SUMIFS(СВЦЭМ!$C$33:$C$776,СВЦЭМ!$A$33:$A$776,$A88,СВЦЭМ!$B$33:$B$776,K$83)+'СЕТ СН'!$H$9+СВЦЭМ!$D$10+'СЕТ СН'!$H$5-'СЕТ СН'!$H$17</f>
        <v>3408.1443412899998</v>
      </c>
      <c r="L88" s="36">
        <f>SUMIFS(СВЦЭМ!$C$33:$C$776,СВЦЭМ!$A$33:$A$776,$A88,СВЦЭМ!$B$33:$B$776,L$83)+'СЕТ СН'!$H$9+СВЦЭМ!$D$10+'СЕТ СН'!$H$5-'СЕТ СН'!$H$17</f>
        <v>3428.8757553099999</v>
      </c>
      <c r="M88" s="36">
        <f>SUMIFS(СВЦЭМ!$C$33:$C$776,СВЦЭМ!$A$33:$A$776,$A88,СВЦЭМ!$B$33:$B$776,M$83)+'СЕТ СН'!$H$9+СВЦЭМ!$D$10+'СЕТ СН'!$H$5-'СЕТ СН'!$H$17</f>
        <v>3455.3626970800001</v>
      </c>
      <c r="N88" s="36">
        <f>SUMIFS(СВЦЭМ!$C$33:$C$776,СВЦЭМ!$A$33:$A$776,$A88,СВЦЭМ!$B$33:$B$776,N$83)+'СЕТ СН'!$H$9+СВЦЭМ!$D$10+'СЕТ СН'!$H$5-'СЕТ СН'!$H$17</f>
        <v>3460.5563786800003</v>
      </c>
      <c r="O88" s="36">
        <f>SUMIFS(СВЦЭМ!$C$33:$C$776,СВЦЭМ!$A$33:$A$776,$A88,СВЦЭМ!$B$33:$B$776,O$83)+'СЕТ СН'!$H$9+СВЦЭМ!$D$10+'СЕТ СН'!$H$5-'СЕТ СН'!$H$17</f>
        <v>3469.8386822699999</v>
      </c>
      <c r="P88" s="36">
        <f>SUMIFS(СВЦЭМ!$C$33:$C$776,СВЦЭМ!$A$33:$A$776,$A88,СВЦЭМ!$B$33:$B$776,P$83)+'СЕТ СН'!$H$9+СВЦЭМ!$D$10+'СЕТ СН'!$H$5-'СЕТ СН'!$H$17</f>
        <v>3483.99531454</v>
      </c>
      <c r="Q88" s="36">
        <f>SUMIFS(СВЦЭМ!$C$33:$C$776,СВЦЭМ!$A$33:$A$776,$A88,СВЦЭМ!$B$33:$B$776,Q$83)+'СЕТ СН'!$H$9+СВЦЭМ!$D$10+'СЕТ СН'!$H$5-'СЕТ СН'!$H$17</f>
        <v>3489.1898900800002</v>
      </c>
      <c r="R88" s="36">
        <f>SUMIFS(СВЦЭМ!$C$33:$C$776,СВЦЭМ!$A$33:$A$776,$A88,СВЦЭМ!$B$33:$B$776,R$83)+'СЕТ СН'!$H$9+СВЦЭМ!$D$10+'СЕТ СН'!$H$5-'СЕТ СН'!$H$17</f>
        <v>3488.0435676900001</v>
      </c>
      <c r="S88" s="36">
        <f>SUMIFS(СВЦЭМ!$C$33:$C$776,СВЦЭМ!$A$33:$A$776,$A88,СВЦЭМ!$B$33:$B$776,S$83)+'СЕТ СН'!$H$9+СВЦЭМ!$D$10+'СЕТ СН'!$H$5-'СЕТ СН'!$H$17</f>
        <v>3475.9611685999998</v>
      </c>
      <c r="T88" s="36">
        <f>SUMIFS(СВЦЭМ!$C$33:$C$776,СВЦЭМ!$A$33:$A$776,$A88,СВЦЭМ!$B$33:$B$776,T$83)+'СЕТ СН'!$H$9+СВЦЭМ!$D$10+'СЕТ СН'!$H$5-'СЕТ СН'!$H$17</f>
        <v>3463.0026825499999</v>
      </c>
      <c r="U88" s="36">
        <f>SUMIFS(СВЦЭМ!$C$33:$C$776,СВЦЭМ!$A$33:$A$776,$A88,СВЦЭМ!$B$33:$B$776,U$83)+'СЕТ СН'!$H$9+СВЦЭМ!$D$10+'СЕТ СН'!$H$5-'СЕТ СН'!$H$17</f>
        <v>3439.5478053100001</v>
      </c>
      <c r="V88" s="36">
        <f>SUMIFS(СВЦЭМ!$C$33:$C$776,СВЦЭМ!$A$33:$A$776,$A88,СВЦЭМ!$B$33:$B$776,V$83)+'СЕТ СН'!$H$9+СВЦЭМ!$D$10+'СЕТ СН'!$H$5-'СЕТ СН'!$H$17</f>
        <v>3436.7845469499998</v>
      </c>
      <c r="W88" s="36">
        <f>SUMIFS(СВЦЭМ!$C$33:$C$776,СВЦЭМ!$A$33:$A$776,$A88,СВЦЭМ!$B$33:$B$776,W$83)+'СЕТ СН'!$H$9+СВЦЭМ!$D$10+'СЕТ СН'!$H$5-'СЕТ СН'!$H$17</f>
        <v>3448.4606002300002</v>
      </c>
      <c r="X88" s="36">
        <f>SUMIFS(СВЦЭМ!$C$33:$C$776,СВЦЭМ!$A$33:$A$776,$A88,СВЦЭМ!$B$33:$B$776,X$83)+'СЕТ СН'!$H$9+СВЦЭМ!$D$10+'СЕТ СН'!$H$5-'СЕТ СН'!$H$17</f>
        <v>3463.2667827400001</v>
      </c>
      <c r="Y88" s="36">
        <f>SUMIFS(СВЦЭМ!$C$33:$C$776,СВЦЭМ!$A$33:$A$776,$A88,СВЦЭМ!$B$33:$B$776,Y$83)+'СЕТ СН'!$H$9+СВЦЭМ!$D$10+'СЕТ СН'!$H$5-'СЕТ СН'!$H$17</f>
        <v>3480.1858622099999</v>
      </c>
    </row>
    <row r="89" spans="1:25" ht="15.75" x14ac:dyDescent="0.2">
      <c r="A89" s="35">
        <f t="shared" si="2"/>
        <v>43896</v>
      </c>
      <c r="B89" s="36">
        <f>SUMIFS(СВЦЭМ!$C$33:$C$776,СВЦЭМ!$A$33:$A$776,$A89,СВЦЭМ!$B$33:$B$776,B$83)+'СЕТ СН'!$H$9+СВЦЭМ!$D$10+'СЕТ СН'!$H$5-'СЕТ СН'!$H$17</f>
        <v>3538.1881396899998</v>
      </c>
      <c r="C89" s="36">
        <f>SUMIFS(СВЦЭМ!$C$33:$C$776,СВЦЭМ!$A$33:$A$776,$A89,СВЦЭМ!$B$33:$B$776,C$83)+'СЕТ СН'!$H$9+СВЦЭМ!$D$10+'СЕТ СН'!$H$5-'СЕТ СН'!$H$17</f>
        <v>3561.3216977000002</v>
      </c>
      <c r="D89" s="36">
        <f>SUMIFS(СВЦЭМ!$C$33:$C$776,СВЦЭМ!$A$33:$A$776,$A89,СВЦЭМ!$B$33:$B$776,D$83)+'СЕТ СН'!$H$9+СВЦЭМ!$D$10+'СЕТ СН'!$H$5-'СЕТ СН'!$H$17</f>
        <v>3570.7872963300001</v>
      </c>
      <c r="E89" s="36">
        <f>SUMIFS(СВЦЭМ!$C$33:$C$776,СВЦЭМ!$A$33:$A$776,$A89,СВЦЭМ!$B$33:$B$776,E$83)+'СЕТ СН'!$H$9+СВЦЭМ!$D$10+'СЕТ СН'!$H$5-'СЕТ СН'!$H$17</f>
        <v>3576.73589644</v>
      </c>
      <c r="F89" s="36">
        <f>SUMIFS(СВЦЭМ!$C$33:$C$776,СВЦЭМ!$A$33:$A$776,$A89,СВЦЭМ!$B$33:$B$776,F$83)+'СЕТ СН'!$H$9+СВЦЭМ!$D$10+'СЕТ СН'!$H$5-'СЕТ СН'!$H$17</f>
        <v>3571.1272458499998</v>
      </c>
      <c r="G89" s="36">
        <f>SUMIFS(СВЦЭМ!$C$33:$C$776,СВЦЭМ!$A$33:$A$776,$A89,СВЦЭМ!$B$33:$B$776,G$83)+'СЕТ СН'!$H$9+СВЦЭМ!$D$10+'СЕТ СН'!$H$5-'СЕТ СН'!$H$17</f>
        <v>3546.5041960899998</v>
      </c>
      <c r="H89" s="36">
        <f>SUMIFS(СВЦЭМ!$C$33:$C$776,СВЦЭМ!$A$33:$A$776,$A89,СВЦЭМ!$B$33:$B$776,H$83)+'СЕТ СН'!$H$9+СВЦЭМ!$D$10+'СЕТ СН'!$H$5-'СЕТ СН'!$H$17</f>
        <v>3517.22464605</v>
      </c>
      <c r="I89" s="36">
        <f>SUMIFS(СВЦЭМ!$C$33:$C$776,СВЦЭМ!$A$33:$A$776,$A89,СВЦЭМ!$B$33:$B$776,I$83)+'СЕТ СН'!$H$9+СВЦЭМ!$D$10+'СЕТ СН'!$H$5-'СЕТ СН'!$H$17</f>
        <v>3481.1476127400001</v>
      </c>
      <c r="J89" s="36">
        <f>SUMIFS(СВЦЭМ!$C$33:$C$776,СВЦЭМ!$A$33:$A$776,$A89,СВЦЭМ!$B$33:$B$776,J$83)+'СЕТ СН'!$H$9+СВЦЭМ!$D$10+'СЕТ СН'!$H$5-'СЕТ СН'!$H$17</f>
        <v>3432.6318494300003</v>
      </c>
      <c r="K89" s="36">
        <f>SUMIFS(СВЦЭМ!$C$33:$C$776,СВЦЭМ!$A$33:$A$776,$A89,СВЦЭМ!$B$33:$B$776,K$83)+'СЕТ СН'!$H$9+СВЦЭМ!$D$10+'СЕТ СН'!$H$5-'СЕТ СН'!$H$17</f>
        <v>3423.4713640199998</v>
      </c>
      <c r="L89" s="36">
        <f>SUMIFS(СВЦЭМ!$C$33:$C$776,СВЦЭМ!$A$33:$A$776,$A89,СВЦЭМ!$B$33:$B$776,L$83)+'СЕТ СН'!$H$9+СВЦЭМ!$D$10+'СЕТ СН'!$H$5-'СЕТ СН'!$H$17</f>
        <v>3437.6696397699998</v>
      </c>
      <c r="M89" s="36">
        <f>SUMIFS(СВЦЭМ!$C$33:$C$776,СВЦЭМ!$A$33:$A$776,$A89,СВЦЭМ!$B$33:$B$776,M$83)+'СЕТ СН'!$H$9+СВЦЭМ!$D$10+'СЕТ СН'!$H$5-'СЕТ СН'!$H$17</f>
        <v>3456.1179465599998</v>
      </c>
      <c r="N89" s="36">
        <f>SUMIFS(СВЦЭМ!$C$33:$C$776,СВЦЭМ!$A$33:$A$776,$A89,СВЦЭМ!$B$33:$B$776,N$83)+'СЕТ СН'!$H$9+СВЦЭМ!$D$10+'СЕТ СН'!$H$5-'СЕТ СН'!$H$17</f>
        <v>3465.2952556499999</v>
      </c>
      <c r="O89" s="36">
        <f>SUMIFS(СВЦЭМ!$C$33:$C$776,СВЦЭМ!$A$33:$A$776,$A89,СВЦЭМ!$B$33:$B$776,O$83)+'СЕТ СН'!$H$9+СВЦЭМ!$D$10+'СЕТ СН'!$H$5-'СЕТ СН'!$H$17</f>
        <v>3482.47706526</v>
      </c>
      <c r="P89" s="36">
        <f>SUMIFS(СВЦЭМ!$C$33:$C$776,СВЦЭМ!$A$33:$A$776,$A89,СВЦЭМ!$B$33:$B$776,P$83)+'СЕТ СН'!$H$9+СВЦЭМ!$D$10+'СЕТ СН'!$H$5-'СЕТ СН'!$H$17</f>
        <v>3493.3618186200001</v>
      </c>
      <c r="Q89" s="36">
        <f>SUMIFS(СВЦЭМ!$C$33:$C$776,СВЦЭМ!$A$33:$A$776,$A89,СВЦЭМ!$B$33:$B$776,Q$83)+'СЕТ СН'!$H$9+СВЦЭМ!$D$10+'СЕТ СН'!$H$5-'СЕТ СН'!$H$17</f>
        <v>3496.4647255300001</v>
      </c>
      <c r="R89" s="36">
        <f>SUMIFS(СВЦЭМ!$C$33:$C$776,СВЦЭМ!$A$33:$A$776,$A89,СВЦЭМ!$B$33:$B$776,R$83)+'СЕТ СН'!$H$9+СВЦЭМ!$D$10+'СЕТ СН'!$H$5-'СЕТ СН'!$H$17</f>
        <v>3486.65900973</v>
      </c>
      <c r="S89" s="36">
        <f>SUMIFS(СВЦЭМ!$C$33:$C$776,СВЦЭМ!$A$33:$A$776,$A89,СВЦЭМ!$B$33:$B$776,S$83)+'СЕТ СН'!$H$9+СВЦЭМ!$D$10+'СЕТ СН'!$H$5-'СЕТ СН'!$H$17</f>
        <v>3475.53071783</v>
      </c>
      <c r="T89" s="36">
        <f>SUMIFS(СВЦЭМ!$C$33:$C$776,СВЦЭМ!$A$33:$A$776,$A89,СВЦЭМ!$B$33:$B$776,T$83)+'СЕТ СН'!$H$9+СВЦЭМ!$D$10+'СЕТ СН'!$H$5-'СЕТ СН'!$H$17</f>
        <v>3449.86734897</v>
      </c>
      <c r="U89" s="36">
        <f>SUMIFS(СВЦЭМ!$C$33:$C$776,СВЦЭМ!$A$33:$A$776,$A89,СВЦЭМ!$B$33:$B$776,U$83)+'СЕТ СН'!$H$9+СВЦЭМ!$D$10+'СЕТ СН'!$H$5-'СЕТ СН'!$H$17</f>
        <v>3449.3667417500001</v>
      </c>
      <c r="V89" s="36">
        <f>SUMIFS(СВЦЭМ!$C$33:$C$776,СВЦЭМ!$A$33:$A$776,$A89,СВЦЭМ!$B$33:$B$776,V$83)+'СЕТ СН'!$H$9+СВЦЭМ!$D$10+'СЕТ СН'!$H$5-'СЕТ СН'!$H$17</f>
        <v>3442.17218473</v>
      </c>
      <c r="W89" s="36">
        <f>SUMIFS(СВЦЭМ!$C$33:$C$776,СВЦЭМ!$A$33:$A$776,$A89,СВЦЭМ!$B$33:$B$776,W$83)+'СЕТ СН'!$H$9+СВЦЭМ!$D$10+'СЕТ СН'!$H$5-'СЕТ СН'!$H$17</f>
        <v>3456.6624694000002</v>
      </c>
      <c r="X89" s="36">
        <f>SUMIFS(СВЦЭМ!$C$33:$C$776,СВЦЭМ!$A$33:$A$776,$A89,СВЦЭМ!$B$33:$B$776,X$83)+'СЕТ СН'!$H$9+СВЦЭМ!$D$10+'СЕТ СН'!$H$5-'СЕТ СН'!$H$17</f>
        <v>3466.0798198500001</v>
      </c>
      <c r="Y89" s="36">
        <f>SUMIFS(СВЦЭМ!$C$33:$C$776,СВЦЭМ!$A$33:$A$776,$A89,СВЦЭМ!$B$33:$B$776,Y$83)+'СЕТ СН'!$H$9+СВЦЭМ!$D$10+'СЕТ СН'!$H$5-'СЕТ СН'!$H$17</f>
        <v>3475.25912169</v>
      </c>
    </row>
    <row r="90" spans="1:25" ht="15.75" x14ac:dyDescent="0.2">
      <c r="A90" s="35">
        <f t="shared" si="2"/>
        <v>43897</v>
      </c>
      <c r="B90" s="36">
        <f>SUMIFS(СВЦЭМ!$C$33:$C$776,СВЦЭМ!$A$33:$A$776,$A90,СВЦЭМ!$B$33:$B$776,B$83)+'СЕТ СН'!$H$9+СВЦЭМ!$D$10+'СЕТ СН'!$H$5-'СЕТ СН'!$H$17</f>
        <v>3500.11514756</v>
      </c>
      <c r="C90" s="36">
        <f>SUMIFS(СВЦЭМ!$C$33:$C$776,СВЦЭМ!$A$33:$A$776,$A90,СВЦЭМ!$B$33:$B$776,C$83)+'СЕТ СН'!$H$9+СВЦЭМ!$D$10+'СЕТ СН'!$H$5-'СЕТ СН'!$H$17</f>
        <v>3532.3607753800002</v>
      </c>
      <c r="D90" s="36">
        <f>SUMIFS(СВЦЭМ!$C$33:$C$776,СВЦЭМ!$A$33:$A$776,$A90,СВЦЭМ!$B$33:$B$776,D$83)+'СЕТ СН'!$H$9+СВЦЭМ!$D$10+'СЕТ СН'!$H$5-'СЕТ СН'!$H$17</f>
        <v>3545.8434858000001</v>
      </c>
      <c r="E90" s="36">
        <f>SUMIFS(СВЦЭМ!$C$33:$C$776,СВЦЭМ!$A$33:$A$776,$A90,СВЦЭМ!$B$33:$B$776,E$83)+'СЕТ СН'!$H$9+СВЦЭМ!$D$10+'СЕТ СН'!$H$5-'СЕТ СН'!$H$17</f>
        <v>3556.34513612</v>
      </c>
      <c r="F90" s="36">
        <f>SUMIFS(СВЦЭМ!$C$33:$C$776,СВЦЭМ!$A$33:$A$776,$A90,СВЦЭМ!$B$33:$B$776,F$83)+'СЕТ СН'!$H$9+СВЦЭМ!$D$10+'СЕТ СН'!$H$5-'СЕТ СН'!$H$17</f>
        <v>3553.6245086700001</v>
      </c>
      <c r="G90" s="36">
        <f>SUMIFS(СВЦЭМ!$C$33:$C$776,СВЦЭМ!$A$33:$A$776,$A90,СВЦЭМ!$B$33:$B$776,G$83)+'СЕТ СН'!$H$9+СВЦЭМ!$D$10+'СЕТ СН'!$H$5-'СЕТ СН'!$H$17</f>
        <v>3545.1144138200002</v>
      </c>
      <c r="H90" s="36">
        <f>SUMIFS(СВЦЭМ!$C$33:$C$776,СВЦЭМ!$A$33:$A$776,$A90,СВЦЭМ!$B$33:$B$776,H$83)+'СЕТ СН'!$H$9+СВЦЭМ!$D$10+'СЕТ СН'!$H$5-'СЕТ СН'!$H$17</f>
        <v>3525.9086530700001</v>
      </c>
      <c r="I90" s="36">
        <f>SUMIFS(СВЦЭМ!$C$33:$C$776,СВЦЭМ!$A$33:$A$776,$A90,СВЦЭМ!$B$33:$B$776,I$83)+'СЕТ СН'!$H$9+СВЦЭМ!$D$10+'СЕТ СН'!$H$5-'СЕТ СН'!$H$17</f>
        <v>3485.6403048299999</v>
      </c>
      <c r="J90" s="36">
        <f>SUMIFS(СВЦЭМ!$C$33:$C$776,СВЦЭМ!$A$33:$A$776,$A90,СВЦЭМ!$B$33:$B$776,J$83)+'СЕТ СН'!$H$9+СВЦЭМ!$D$10+'СЕТ СН'!$H$5-'СЕТ СН'!$H$17</f>
        <v>3436.5385757399999</v>
      </c>
      <c r="K90" s="36">
        <f>SUMIFS(СВЦЭМ!$C$33:$C$776,СВЦЭМ!$A$33:$A$776,$A90,СВЦЭМ!$B$33:$B$776,K$83)+'СЕТ СН'!$H$9+СВЦЭМ!$D$10+'СЕТ СН'!$H$5-'СЕТ СН'!$H$17</f>
        <v>3438.1948474700002</v>
      </c>
      <c r="L90" s="36">
        <f>SUMIFS(СВЦЭМ!$C$33:$C$776,СВЦЭМ!$A$33:$A$776,$A90,СВЦЭМ!$B$33:$B$776,L$83)+'СЕТ СН'!$H$9+СВЦЭМ!$D$10+'СЕТ СН'!$H$5-'СЕТ СН'!$H$17</f>
        <v>3441.4884225800001</v>
      </c>
      <c r="M90" s="36">
        <f>SUMIFS(СВЦЭМ!$C$33:$C$776,СВЦЭМ!$A$33:$A$776,$A90,СВЦЭМ!$B$33:$B$776,M$83)+'СЕТ СН'!$H$9+СВЦЭМ!$D$10+'СЕТ СН'!$H$5-'СЕТ СН'!$H$17</f>
        <v>3443.8073078500001</v>
      </c>
      <c r="N90" s="36">
        <f>SUMIFS(СВЦЭМ!$C$33:$C$776,СВЦЭМ!$A$33:$A$776,$A90,СВЦЭМ!$B$33:$B$776,N$83)+'СЕТ СН'!$H$9+СВЦЭМ!$D$10+'СЕТ СН'!$H$5-'СЕТ СН'!$H$17</f>
        <v>3460.5620687099999</v>
      </c>
      <c r="O90" s="36">
        <f>SUMIFS(СВЦЭМ!$C$33:$C$776,СВЦЭМ!$A$33:$A$776,$A90,СВЦЭМ!$B$33:$B$776,O$83)+'СЕТ СН'!$H$9+СВЦЭМ!$D$10+'СЕТ СН'!$H$5-'СЕТ СН'!$H$17</f>
        <v>3463.6947568800001</v>
      </c>
      <c r="P90" s="36">
        <f>SUMIFS(СВЦЭМ!$C$33:$C$776,СВЦЭМ!$A$33:$A$776,$A90,СВЦЭМ!$B$33:$B$776,P$83)+'СЕТ СН'!$H$9+СВЦЭМ!$D$10+'СЕТ СН'!$H$5-'СЕТ СН'!$H$17</f>
        <v>3474.79521875</v>
      </c>
      <c r="Q90" s="36">
        <f>SUMIFS(СВЦЭМ!$C$33:$C$776,СВЦЭМ!$A$33:$A$776,$A90,СВЦЭМ!$B$33:$B$776,Q$83)+'СЕТ СН'!$H$9+СВЦЭМ!$D$10+'СЕТ СН'!$H$5-'СЕТ СН'!$H$17</f>
        <v>3482.1318558200001</v>
      </c>
      <c r="R90" s="36">
        <f>SUMIFS(СВЦЭМ!$C$33:$C$776,СВЦЭМ!$A$33:$A$776,$A90,СВЦЭМ!$B$33:$B$776,R$83)+'СЕТ СН'!$H$9+СВЦЭМ!$D$10+'СЕТ СН'!$H$5-'СЕТ СН'!$H$17</f>
        <v>3470.86748089</v>
      </c>
      <c r="S90" s="36">
        <f>SUMIFS(СВЦЭМ!$C$33:$C$776,СВЦЭМ!$A$33:$A$776,$A90,СВЦЭМ!$B$33:$B$776,S$83)+'СЕТ СН'!$H$9+СВЦЭМ!$D$10+'СЕТ СН'!$H$5-'СЕТ СН'!$H$17</f>
        <v>3451.3736694999998</v>
      </c>
      <c r="T90" s="36">
        <f>SUMIFS(СВЦЭМ!$C$33:$C$776,СВЦЭМ!$A$33:$A$776,$A90,СВЦЭМ!$B$33:$B$776,T$83)+'СЕТ СН'!$H$9+СВЦЭМ!$D$10+'СЕТ СН'!$H$5-'СЕТ СН'!$H$17</f>
        <v>3433.2986512699999</v>
      </c>
      <c r="U90" s="36">
        <f>SUMIFS(СВЦЭМ!$C$33:$C$776,СВЦЭМ!$A$33:$A$776,$A90,СВЦЭМ!$B$33:$B$776,U$83)+'СЕТ СН'!$H$9+СВЦЭМ!$D$10+'СЕТ СН'!$H$5-'СЕТ СН'!$H$17</f>
        <v>3436.8830226099999</v>
      </c>
      <c r="V90" s="36">
        <f>SUMIFS(СВЦЭМ!$C$33:$C$776,СВЦЭМ!$A$33:$A$776,$A90,СВЦЭМ!$B$33:$B$776,V$83)+'СЕТ СН'!$H$9+СВЦЭМ!$D$10+'СЕТ СН'!$H$5-'СЕТ СН'!$H$17</f>
        <v>3440.4553167900003</v>
      </c>
      <c r="W90" s="36">
        <f>SUMIFS(СВЦЭМ!$C$33:$C$776,СВЦЭМ!$A$33:$A$776,$A90,СВЦЭМ!$B$33:$B$776,W$83)+'СЕТ СН'!$H$9+СВЦЭМ!$D$10+'СЕТ СН'!$H$5-'СЕТ СН'!$H$17</f>
        <v>3449.7395059300002</v>
      </c>
      <c r="X90" s="36">
        <f>SUMIFS(СВЦЭМ!$C$33:$C$776,СВЦЭМ!$A$33:$A$776,$A90,СВЦЭМ!$B$33:$B$776,X$83)+'СЕТ СН'!$H$9+СВЦЭМ!$D$10+'СЕТ СН'!$H$5-'СЕТ СН'!$H$17</f>
        <v>3457.5090804000001</v>
      </c>
      <c r="Y90" s="36">
        <f>SUMIFS(СВЦЭМ!$C$33:$C$776,СВЦЭМ!$A$33:$A$776,$A90,СВЦЭМ!$B$33:$B$776,Y$83)+'СЕТ СН'!$H$9+СВЦЭМ!$D$10+'СЕТ СН'!$H$5-'СЕТ СН'!$H$17</f>
        <v>3473.15319434</v>
      </c>
    </row>
    <row r="91" spans="1:25" ht="15.75" x14ac:dyDescent="0.2">
      <c r="A91" s="35">
        <f t="shared" si="2"/>
        <v>43898</v>
      </c>
      <c r="B91" s="36">
        <f>SUMIFS(СВЦЭМ!$C$33:$C$776,СВЦЭМ!$A$33:$A$776,$A91,СВЦЭМ!$B$33:$B$776,B$83)+'СЕТ СН'!$H$9+СВЦЭМ!$D$10+'СЕТ СН'!$H$5-'СЕТ СН'!$H$17</f>
        <v>3502.25403142</v>
      </c>
      <c r="C91" s="36">
        <f>SUMIFS(СВЦЭМ!$C$33:$C$776,СВЦЭМ!$A$33:$A$776,$A91,СВЦЭМ!$B$33:$B$776,C$83)+'СЕТ СН'!$H$9+СВЦЭМ!$D$10+'СЕТ СН'!$H$5-'СЕТ СН'!$H$17</f>
        <v>3525.04537983</v>
      </c>
      <c r="D91" s="36">
        <f>SUMIFS(СВЦЭМ!$C$33:$C$776,СВЦЭМ!$A$33:$A$776,$A91,СВЦЭМ!$B$33:$B$776,D$83)+'СЕТ СН'!$H$9+СВЦЭМ!$D$10+'СЕТ СН'!$H$5-'СЕТ СН'!$H$17</f>
        <v>3536.41789909</v>
      </c>
      <c r="E91" s="36">
        <f>SUMIFS(СВЦЭМ!$C$33:$C$776,СВЦЭМ!$A$33:$A$776,$A91,СВЦЭМ!$B$33:$B$776,E$83)+'СЕТ СН'!$H$9+СВЦЭМ!$D$10+'СЕТ СН'!$H$5-'СЕТ СН'!$H$17</f>
        <v>3544.2329343500001</v>
      </c>
      <c r="F91" s="36">
        <f>SUMIFS(СВЦЭМ!$C$33:$C$776,СВЦЭМ!$A$33:$A$776,$A91,СВЦЭМ!$B$33:$B$776,F$83)+'СЕТ СН'!$H$9+СВЦЭМ!$D$10+'СЕТ СН'!$H$5-'СЕТ СН'!$H$17</f>
        <v>3542.6272024999998</v>
      </c>
      <c r="G91" s="36">
        <f>SUMIFS(СВЦЭМ!$C$33:$C$776,СВЦЭМ!$A$33:$A$776,$A91,СВЦЭМ!$B$33:$B$776,G$83)+'СЕТ СН'!$H$9+СВЦЭМ!$D$10+'СЕТ СН'!$H$5-'СЕТ СН'!$H$17</f>
        <v>3533.1830389699999</v>
      </c>
      <c r="H91" s="36">
        <f>SUMIFS(СВЦЭМ!$C$33:$C$776,СВЦЭМ!$A$33:$A$776,$A91,СВЦЭМ!$B$33:$B$776,H$83)+'СЕТ СН'!$H$9+СВЦЭМ!$D$10+'СЕТ СН'!$H$5-'СЕТ СН'!$H$17</f>
        <v>3512.34082528</v>
      </c>
      <c r="I91" s="36">
        <f>SUMIFS(СВЦЭМ!$C$33:$C$776,СВЦЭМ!$A$33:$A$776,$A91,СВЦЭМ!$B$33:$B$776,I$83)+'СЕТ СН'!$H$9+СВЦЭМ!$D$10+'СЕТ СН'!$H$5-'СЕТ СН'!$H$17</f>
        <v>3476.1361911200001</v>
      </c>
      <c r="J91" s="36">
        <f>SUMIFS(СВЦЭМ!$C$33:$C$776,СВЦЭМ!$A$33:$A$776,$A91,СВЦЭМ!$B$33:$B$776,J$83)+'СЕТ СН'!$H$9+СВЦЭМ!$D$10+'СЕТ СН'!$H$5-'СЕТ СН'!$H$17</f>
        <v>3431.7462200800001</v>
      </c>
      <c r="K91" s="36">
        <f>SUMIFS(СВЦЭМ!$C$33:$C$776,СВЦЭМ!$A$33:$A$776,$A91,СВЦЭМ!$B$33:$B$776,K$83)+'СЕТ СН'!$H$9+СВЦЭМ!$D$10+'СЕТ СН'!$H$5-'СЕТ СН'!$H$17</f>
        <v>3404.4281477300001</v>
      </c>
      <c r="L91" s="36">
        <f>SUMIFS(СВЦЭМ!$C$33:$C$776,СВЦЭМ!$A$33:$A$776,$A91,СВЦЭМ!$B$33:$B$776,L$83)+'СЕТ СН'!$H$9+СВЦЭМ!$D$10+'СЕТ СН'!$H$5-'СЕТ СН'!$H$17</f>
        <v>3411.26440632</v>
      </c>
      <c r="M91" s="36">
        <f>SUMIFS(СВЦЭМ!$C$33:$C$776,СВЦЭМ!$A$33:$A$776,$A91,СВЦЭМ!$B$33:$B$776,M$83)+'СЕТ СН'!$H$9+СВЦЭМ!$D$10+'СЕТ СН'!$H$5-'СЕТ СН'!$H$17</f>
        <v>3411.8144406800002</v>
      </c>
      <c r="N91" s="36">
        <f>SUMIFS(СВЦЭМ!$C$33:$C$776,СВЦЭМ!$A$33:$A$776,$A91,СВЦЭМ!$B$33:$B$776,N$83)+'СЕТ СН'!$H$9+СВЦЭМ!$D$10+'СЕТ СН'!$H$5-'СЕТ СН'!$H$17</f>
        <v>3423.8658259100002</v>
      </c>
      <c r="O91" s="36">
        <f>SUMIFS(СВЦЭМ!$C$33:$C$776,СВЦЭМ!$A$33:$A$776,$A91,СВЦЭМ!$B$33:$B$776,O$83)+'СЕТ СН'!$H$9+СВЦЭМ!$D$10+'СЕТ СН'!$H$5-'СЕТ СН'!$H$17</f>
        <v>3440.1889528700003</v>
      </c>
      <c r="P91" s="36">
        <f>SUMIFS(СВЦЭМ!$C$33:$C$776,СВЦЭМ!$A$33:$A$776,$A91,СВЦЭМ!$B$33:$B$776,P$83)+'СЕТ СН'!$H$9+СВЦЭМ!$D$10+'СЕТ СН'!$H$5-'СЕТ СН'!$H$17</f>
        <v>3453.1130520300003</v>
      </c>
      <c r="Q91" s="36">
        <f>SUMIFS(СВЦЭМ!$C$33:$C$776,СВЦЭМ!$A$33:$A$776,$A91,СВЦЭМ!$B$33:$B$776,Q$83)+'СЕТ СН'!$H$9+СВЦЭМ!$D$10+'СЕТ СН'!$H$5-'СЕТ СН'!$H$17</f>
        <v>3459.0629275000001</v>
      </c>
      <c r="R91" s="36">
        <f>SUMIFS(СВЦЭМ!$C$33:$C$776,СВЦЭМ!$A$33:$A$776,$A91,СВЦЭМ!$B$33:$B$776,R$83)+'СЕТ СН'!$H$9+СВЦЭМ!$D$10+'СЕТ СН'!$H$5-'СЕТ СН'!$H$17</f>
        <v>3451.5588953400002</v>
      </c>
      <c r="S91" s="36">
        <f>SUMIFS(СВЦЭМ!$C$33:$C$776,СВЦЭМ!$A$33:$A$776,$A91,СВЦЭМ!$B$33:$B$776,S$83)+'СЕТ СН'!$H$9+СВЦЭМ!$D$10+'СЕТ СН'!$H$5-'СЕТ СН'!$H$17</f>
        <v>3444.2674838900002</v>
      </c>
      <c r="T91" s="36">
        <f>SUMIFS(СВЦЭМ!$C$33:$C$776,СВЦЭМ!$A$33:$A$776,$A91,СВЦЭМ!$B$33:$B$776,T$83)+'СЕТ СН'!$H$9+СВЦЭМ!$D$10+'СЕТ СН'!$H$5-'СЕТ СН'!$H$17</f>
        <v>3423.0056833500003</v>
      </c>
      <c r="U91" s="36">
        <f>SUMIFS(СВЦЭМ!$C$33:$C$776,СВЦЭМ!$A$33:$A$776,$A91,СВЦЭМ!$B$33:$B$776,U$83)+'СЕТ СН'!$H$9+СВЦЭМ!$D$10+'СЕТ СН'!$H$5-'СЕТ СН'!$H$17</f>
        <v>3410.4103413500002</v>
      </c>
      <c r="V91" s="36">
        <f>SUMIFS(СВЦЭМ!$C$33:$C$776,СВЦЭМ!$A$33:$A$776,$A91,СВЦЭМ!$B$33:$B$776,V$83)+'СЕТ СН'!$H$9+СВЦЭМ!$D$10+'СЕТ СН'!$H$5-'СЕТ СН'!$H$17</f>
        <v>3404.4372843199999</v>
      </c>
      <c r="W91" s="36">
        <f>SUMIFS(СВЦЭМ!$C$33:$C$776,СВЦЭМ!$A$33:$A$776,$A91,СВЦЭМ!$B$33:$B$776,W$83)+'СЕТ СН'!$H$9+СВЦЭМ!$D$10+'СЕТ СН'!$H$5-'СЕТ СН'!$H$17</f>
        <v>3414.3337505</v>
      </c>
      <c r="X91" s="36">
        <f>SUMIFS(СВЦЭМ!$C$33:$C$776,СВЦЭМ!$A$33:$A$776,$A91,СВЦЭМ!$B$33:$B$776,X$83)+'СЕТ СН'!$H$9+СВЦЭМ!$D$10+'СЕТ СН'!$H$5-'СЕТ СН'!$H$17</f>
        <v>3424.1187215</v>
      </c>
      <c r="Y91" s="36">
        <f>SUMIFS(СВЦЭМ!$C$33:$C$776,СВЦЭМ!$A$33:$A$776,$A91,СВЦЭМ!$B$33:$B$776,Y$83)+'СЕТ СН'!$H$9+СВЦЭМ!$D$10+'СЕТ СН'!$H$5-'СЕТ СН'!$H$17</f>
        <v>3445.9839581000001</v>
      </c>
    </row>
    <row r="92" spans="1:25" ht="15.75" x14ac:dyDescent="0.2">
      <c r="A92" s="35">
        <f t="shared" si="2"/>
        <v>43899</v>
      </c>
      <c r="B92" s="36">
        <f>SUMIFS(СВЦЭМ!$C$33:$C$776,СВЦЭМ!$A$33:$A$776,$A92,СВЦЭМ!$B$33:$B$776,B$83)+'СЕТ СН'!$H$9+СВЦЭМ!$D$10+'СЕТ СН'!$H$5-'СЕТ СН'!$H$17</f>
        <v>3503.2888517299998</v>
      </c>
      <c r="C92" s="36">
        <f>SUMIFS(СВЦЭМ!$C$33:$C$776,СВЦЭМ!$A$33:$A$776,$A92,СВЦЭМ!$B$33:$B$776,C$83)+'СЕТ СН'!$H$9+СВЦЭМ!$D$10+'СЕТ СН'!$H$5-'СЕТ СН'!$H$17</f>
        <v>3505.0443936000001</v>
      </c>
      <c r="D92" s="36">
        <f>SUMIFS(СВЦЭМ!$C$33:$C$776,СВЦЭМ!$A$33:$A$776,$A92,СВЦЭМ!$B$33:$B$776,D$83)+'СЕТ СН'!$H$9+СВЦЭМ!$D$10+'СЕТ СН'!$H$5-'СЕТ СН'!$H$17</f>
        <v>3524.3791988800003</v>
      </c>
      <c r="E92" s="36">
        <f>SUMIFS(СВЦЭМ!$C$33:$C$776,СВЦЭМ!$A$33:$A$776,$A92,СВЦЭМ!$B$33:$B$776,E$83)+'СЕТ СН'!$H$9+СВЦЭМ!$D$10+'СЕТ СН'!$H$5-'СЕТ СН'!$H$17</f>
        <v>3536.1499617200002</v>
      </c>
      <c r="F92" s="36">
        <f>SUMIFS(СВЦЭМ!$C$33:$C$776,СВЦЭМ!$A$33:$A$776,$A92,СВЦЭМ!$B$33:$B$776,F$83)+'СЕТ СН'!$H$9+СВЦЭМ!$D$10+'СЕТ СН'!$H$5-'СЕТ СН'!$H$17</f>
        <v>3533.6274105900002</v>
      </c>
      <c r="G92" s="36">
        <f>SUMIFS(СВЦЭМ!$C$33:$C$776,СВЦЭМ!$A$33:$A$776,$A92,СВЦЭМ!$B$33:$B$776,G$83)+'СЕТ СН'!$H$9+СВЦЭМ!$D$10+'СЕТ СН'!$H$5-'СЕТ СН'!$H$17</f>
        <v>3535.4417923599999</v>
      </c>
      <c r="H92" s="36">
        <f>SUMIFS(СВЦЭМ!$C$33:$C$776,СВЦЭМ!$A$33:$A$776,$A92,СВЦЭМ!$B$33:$B$776,H$83)+'СЕТ СН'!$H$9+СВЦЭМ!$D$10+'СЕТ СН'!$H$5-'СЕТ СН'!$H$17</f>
        <v>3515.8309573900001</v>
      </c>
      <c r="I92" s="36">
        <f>SUMIFS(СВЦЭМ!$C$33:$C$776,СВЦЭМ!$A$33:$A$776,$A92,СВЦЭМ!$B$33:$B$776,I$83)+'СЕТ СН'!$H$9+СВЦЭМ!$D$10+'СЕТ СН'!$H$5-'СЕТ СН'!$H$17</f>
        <v>3484.1379609400001</v>
      </c>
      <c r="J92" s="36">
        <f>SUMIFS(СВЦЭМ!$C$33:$C$776,СВЦЭМ!$A$33:$A$776,$A92,СВЦЭМ!$B$33:$B$776,J$83)+'СЕТ СН'!$H$9+СВЦЭМ!$D$10+'СЕТ СН'!$H$5-'СЕТ СН'!$H$17</f>
        <v>3454.9860352999999</v>
      </c>
      <c r="K92" s="36">
        <f>SUMIFS(СВЦЭМ!$C$33:$C$776,СВЦЭМ!$A$33:$A$776,$A92,СВЦЭМ!$B$33:$B$776,K$83)+'СЕТ СН'!$H$9+СВЦЭМ!$D$10+'СЕТ СН'!$H$5-'СЕТ СН'!$H$17</f>
        <v>3439.9758532300002</v>
      </c>
      <c r="L92" s="36">
        <f>SUMIFS(СВЦЭМ!$C$33:$C$776,СВЦЭМ!$A$33:$A$776,$A92,СВЦЭМ!$B$33:$B$776,L$83)+'СЕТ СН'!$H$9+СВЦЭМ!$D$10+'СЕТ СН'!$H$5-'СЕТ СН'!$H$17</f>
        <v>3433.2184289300003</v>
      </c>
      <c r="M92" s="36">
        <f>SUMIFS(СВЦЭМ!$C$33:$C$776,СВЦЭМ!$A$33:$A$776,$A92,СВЦЭМ!$B$33:$B$776,M$83)+'СЕТ СН'!$H$9+СВЦЭМ!$D$10+'СЕТ СН'!$H$5-'СЕТ СН'!$H$17</f>
        <v>3434.9004451400001</v>
      </c>
      <c r="N92" s="36">
        <f>SUMIFS(СВЦЭМ!$C$33:$C$776,СВЦЭМ!$A$33:$A$776,$A92,СВЦЭМ!$B$33:$B$776,N$83)+'СЕТ СН'!$H$9+СВЦЭМ!$D$10+'СЕТ СН'!$H$5-'СЕТ СН'!$H$17</f>
        <v>3443.1765224999999</v>
      </c>
      <c r="O92" s="36">
        <f>SUMIFS(СВЦЭМ!$C$33:$C$776,СВЦЭМ!$A$33:$A$776,$A92,СВЦЭМ!$B$33:$B$776,O$83)+'СЕТ СН'!$H$9+СВЦЭМ!$D$10+'СЕТ СН'!$H$5-'СЕТ СН'!$H$17</f>
        <v>3452.2625384100002</v>
      </c>
      <c r="P92" s="36">
        <f>SUMIFS(СВЦЭМ!$C$33:$C$776,СВЦЭМ!$A$33:$A$776,$A92,СВЦЭМ!$B$33:$B$776,P$83)+'СЕТ СН'!$H$9+СВЦЭМ!$D$10+'СЕТ СН'!$H$5-'СЕТ СН'!$H$17</f>
        <v>3460.70306226</v>
      </c>
      <c r="Q92" s="36">
        <f>SUMIFS(СВЦЭМ!$C$33:$C$776,СВЦЭМ!$A$33:$A$776,$A92,СВЦЭМ!$B$33:$B$776,Q$83)+'СЕТ СН'!$H$9+СВЦЭМ!$D$10+'СЕТ СН'!$H$5-'СЕТ СН'!$H$17</f>
        <v>3464.44937794</v>
      </c>
      <c r="R92" s="36">
        <f>SUMIFS(СВЦЭМ!$C$33:$C$776,СВЦЭМ!$A$33:$A$776,$A92,СВЦЭМ!$B$33:$B$776,R$83)+'СЕТ СН'!$H$9+СВЦЭМ!$D$10+'СЕТ СН'!$H$5-'СЕТ СН'!$H$17</f>
        <v>3465.3406126899999</v>
      </c>
      <c r="S92" s="36">
        <f>SUMIFS(СВЦЭМ!$C$33:$C$776,СВЦЭМ!$A$33:$A$776,$A92,СВЦЭМ!$B$33:$B$776,S$83)+'СЕТ СН'!$H$9+СВЦЭМ!$D$10+'СЕТ СН'!$H$5-'СЕТ СН'!$H$17</f>
        <v>3451.4897402500001</v>
      </c>
      <c r="T92" s="36">
        <f>SUMIFS(СВЦЭМ!$C$33:$C$776,СВЦЭМ!$A$33:$A$776,$A92,СВЦЭМ!$B$33:$B$776,T$83)+'СЕТ СН'!$H$9+СВЦЭМ!$D$10+'СЕТ СН'!$H$5-'СЕТ СН'!$H$17</f>
        <v>3435.0137094700003</v>
      </c>
      <c r="U92" s="36">
        <f>SUMIFS(СВЦЭМ!$C$33:$C$776,СВЦЭМ!$A$33:$A$776,$A92,СВЦЭМ!$B$33:$B$776,U$83)+'СЕТ СН'!$H$9+СВЦЭМ!$D$10+'СЕТ СН'!$H$5-'СЕТ СН'!$H$17</f>
        <v>3421.7618828200002</v>
      </c>
      <c r="V92" s="36">
        <f>SUMIFS(СВЦЭМ!$C$33:$C$776,СВЦЭМ!$A$33:$A$776,$A92,СВЦЭМ!$B$33:$B$776,V$83)+'СЕТ СН'!$H$9+СВЦЭМ!$D$10+'СЕТ СН'!$H$5-'СЕТ СН'!$H$17</f>
        <v>3424.1908451600002</v>
      </c>
      <c r="W92" s="36">
        <f>SUMIFS(СВЦЭМ!$C$33:$C$776,СВЦЭМ!$A$33:$A$776,$A92,СВЦЭМ!$B$33:$B$776,W$83)+'СЕТ СН'!$H$9+СВЦЭМ!$D$10+'СЕТ СН'!$H$5-'СЕТ СН'!$H$17</f>
        <v>3436.5610176800001</v>
      </c>
      <c r="X92" s="36">
        <f>SUMIFS(СВЦЭМ!$C$33:$C$776,СВЦЭМ!$A$33:$A$776,$A92,СВЦЭМ!$B$33:$B$776,X$83)+'СЕТ СН'!$H$9+СВЦЭМ!$D$10+'СЕТ СН'!$H$5-'СЕТ СН'!$H$17</f>
        <v>3456.39789673</v>
      </c>
      <c r="Y92" s="36">
        <f>SUMIFS(СВЦЭМ!$C$33:$C$776,СВЦЭМ!$A$33:$A$776,$A92,СВЦЭМ!$B$33:$B$776,Y$83)+'СЕТ СН'!$H$9+СВЦЭМ!$D$10+'СЕТ СН'!$H$5-'СЕТ СН'!$H$17</f>
        <v>3478.47820778</v>
      </c>
    </row>
    <row r="93" spans="1:25" ht="15.75" x14ac:dyDescent="0.2">
      <c r="A93" s="35">
        <f t="shared" si="2"/>
        <v>43900</v>
      </c>
      <c r="B93" s="36">
        <f>SUMIFS(СВЦЭМ!$C$33:$C$776,СВЦЭМ!$A$33:$A$776,$A93,СВЦЭМ!$B$33:$B$776,B$83)+'СЕТ СН'!$H$9+СВЦЭМ!$D$10+'СЕТ СН'!$H$5-'СЕТ СН'!$H$17</f>
        <v>3495.5468413600001</v>
      </c>
      <c r="C93" s="36">
        <f>SUMIFS(СВЦЭМ!$C$33:$C$776,СВЦЭМ!$A$33:$A$776,$A93,СВЦЭМ!$B$33:$B$776,C$83)+'СЕТ СН'!$H$9+СВЦЭМ!$D$10+'СЕТ СН'!$H$5-'СЕТ СН'!$H$17</f>
        <v>3524.5959876799998</v>
      </c>
      <c r="D93" s="36">
        <f>SUMIFS(СВЦЭМ!$C$33:$C$776,СВЦЭМ!$A$33:$A$776,$A93,СВЦЭМ!$B$33:$B$776,D$83)+'СЕТ СН'!$H$9+СВЦЭМ!$D$10+'СЕТ СН'!$H$5-'СЕТ СН'!$H$17</f>
        <v>3522.2416549700001</v>
      </c>
      <c r="E93" s="36">
        <f>SUMIFS(СВЦЭМ!$C$33:$C$776,СВЦЭМ!$A$33:$A$776,$A93,СВЦЭМ!$B$33:$B$776,E$83)+'СЕТ СН'!$H$9+СВЦЭМ!$D$10+'СЕТ СН'!$H$5-'СЕТ СН'!$H$17</f>
        <v>3524.96203977</v>
      </c>
      <c r="F93" s="36">
        <f>SUMIFS(СВЦЭМ!$C$33:$C$776,СВЦЭМ!$A$33:$A$776,$A93,СВЦЭМ!$B$33:$B$776,F$83)+'СЕТ СН'!$H$9+СВЦЭМ!$D$10+'СЕТ СН'!$H$5-'СЕТ СН'!$H$17</f>
        <v>3520.3933384000002</v>
      </c>
      <c r="G93" s="36">
        <f>SUMIFS(СВЦЭМ!$C$33:$C$776,СВЦЭМ!$A$33:$A$776,$A93,СВЦЭМ!$B$33:$B$776,G$83)+'СЕТ СН'!$H$9+СВЦЭМ!$D$10+'СЕТ СН'!$H$5-'СЕТ СН'!$H$17</f>
        <v>3476.9692240100003</v>
      </c>
      <c r="H93" s="36">
        <f>SUMIFS(СВЦЭМ!$C$33:$C$776,СВЦЭМ!$A$33:$A$776,$A93,СВЦЭМ!$B$33:$B$776,H$83)+'СЕТ СН'!$H$9+СВЦЭМ!$D$10+'СЕТ СН'!$H$5-'СЕТ СН'!$H$17</f>
        <v>3454.8359777800001</v>
      </c>
      <c r="I93" s="36">
        <f>SUMIFS(СВЦЭМ!$C$33:$C$776,СВЦЭМ!$A$33:$A$776,$A93,СВЦЭМ!$B$33:$B$776,I$83)+'СЕТ СН'!$H$9+СВЦЭМ!$D$10+'СЕТ СН'!$H$5-'СЕТ СН'!$H$17</f>
        <v>3422.3291529500002</v>
      </c>
      <c r="J93" s="36">
        <f>SUMIFS(СВЦЭМ!$C$33:$C$776,СВЦЭМ!$A$33:$A$776,$A93,СВЦЭМ!$B$33:$B$776,J$83)+'СЕТ СН'!$H$9+СВЦЭМ!$D$10+'СЕТ СН'!$H$5-'СЕТ СН'!$H$17</f>
        <v>3394.5206909600001</v>
      </c>
      <c r="K93" s="36">
        <f>SUMIFS(СВЦЭМ!$C$33:$C$776,СВЦЭМ!$A$33:$A$776,$A93,СВЦЭМ!$B$33:$B$776,K$83)+'СЕТ СН'!$H$9+СВЦЭМ!$D$10+'СЕТ СН'!$H$5-'СЕТ СН'!$H$17</f>
        <v>3405.8583847800001</v>
      </c>
      <c r="L93" s="36">
        <f>SUMIFS(СВЦЭМ!$C$33:$C$776,СВЦЭМ!$A$33:$A$776,$A93,СВЦЭМ!$B$33:$B$776,L$83)+'СЕТ СН'!$H$9+СВЦЭМ!$D$10+'СЕТ СН'!$H$5-'СЕТ СН'!$H$17</f>
        <v>3405.4120908599998</v>
      </c>
      <c r="M93" s="36">
        <f>SUMIFS(СВЦЭМ!$C$33:$C$776,СВЦЭМ!$A$33:$A$776,$A93,СВЦЭМ!$B$33:$B$776,M$83)+'СЕТ СН'!$H$9+СВЦЭМ!$D$10+'СЕТ СН'!$H$5-'СЕТ СН'!$H$17</f>
        <v>3400.4021799299999</v>
      </c>
      <c r="N93" s="36">
        <f>SUMIFS(СВЦЭМ!$C$33:$C$776,СВЦЭМ!$A$33:$A$776,$A93,СВЦЭМ!$B$33:$B$776,N$83)+'СЕТ СН'!$H$9+СВЦЭМ!$D$10+'СЕТ СН'!$H$5-'СЕТ СН'!$H$17</f>
        <v>3396.8627448000002</v>
      </c>
      <c r="O93" s="36">
        <f>SUMIFS(СВЦЭМ!$C$33:$C$776,СВЦЭМ!$A$33:$A$776,$A93,СВЦЭМ!$B$33:$B$776,O$83)+'СЕТ СН'!$H$9+СВЦЭМ!$D$10+'СЕТ СН'!$H$5-'СЕТ СН'!$H$17</f>
        <v>3390.9552039199998</v>
      </c>
      <c r="P93" s="36">
        <f>SUMIFS(СВЦЭМ!$C$33:$C$776,СВЦЭМ!$A$33:$A$776,$A93,СВЦЭМ!$B$33:$B$776,P$83)+'СЕТ СН'!$H$9+СВЦЭМ!$D$10+'СЕТ СН'!$H$5-'СЕТ СН'!$H$17</f>
        <v>3389.1565766600002</v>
      </c>
      <c r="Q93" s="36">
        <f>SUMIFS(СВЦЭМ!$C$33:$C$776,СВЦЭМ!$A$33:$A$776,$A93,СВЦЭМ!$B$33:$B$776,Q$83)+'СЕТ СН'!$H$9+СВЦЭМ!$D$10+'СЕТ СН'!$H$5-'СЕТ СН'!$H$17</f>
        <v>3385.10036296</v>
      </c>
      <c r="R93" s="36">
        <f>SUMIFS(СВЦЭМ!$C$33:$C$776,СВЦЭМ!$A$33:$A$776,$A93,СВЦЭМ!$B$33:$B$776,R$83)+'СЕТ СН'!$H$9+СВЦЭМ!$D$10+'СЕТ СН'!$H$5-'СЕТ СН'!$H$17</f>
        <v>3380.7910864200003</v>
      </c>
      <c r="S93" s="36">
        <f>SUMIFS(СВЦЭМ!$C$33:$C$776,СВЦЭМ!$A$33:$A$776,$A93,СВЦЭМ!$B$33:$B$776,S$83)+'СЕТ СН'!$H$9+СВЦЭМ!$D$10+'СЕТ СН'!$H$5-'СЕТ СН'!$H$17</f>
        <v>3375.3713922400002</v>
      </c>
      <c r="T93" s="36">
        <f>SUMIFS(СВЦЭМ!$C$33:$C$776,СВЦЭМ!$A$33:$A$776,$A93,СВЦЭМ!$B$33:$B$776,T$83)+'СЕТ СН'!$H$9+СВЦЭМ!$D$10+'СЕТ СН'!$H$5-'СЕТ СН'!$H$17</f>
        <v>3376.0733881300002</v>
      </c>
      <c r="U93" s="36">
        <f>SUMIFS(СВЦЭМ!$C$33:$C$776,СВЦЭМ!$A$33:$A$776,$A93,СВЦЭМ!$B$33:$B$776,U$83)+'СЕТ СН'!$H$9+СВЦЭМ!$D$10+'СЕТ СН'!$H$5-'СЕТ СН'!$H$17</f>
        <v>3397.9732610599999</v>
      </c>
      <c r="V93" s="36">
        <f>SUMIFS(СВЦЭМ!$C$33:$C$776,СВЦЭМ!$A$33:$A$776,$A93,СВЦЭМ!$B$33:$B$776,V$83)+'СЕТ СН'!$H$9+СВЦЭМ!$D$10+'СЕТ СН'!$H$5-'СЕТ СН'!$H$17</f>
        <v>3396.9194371399999</v>
      </c>
      <c r="W93" s="36">
        <f>SUMIFS(СВЦЭМ!$C$33:$C$776,СВЦЭМ!$A$33:$A$776,$A93,СВЦЭМ!$B$33:$B$776,W$83)+'СЕТ СН'!$H$9+СВЦЭМ!$D$10+'СЕТ СН'!$H$5-'СЕТ СН'!$H$17</f>
        <v>3392.9699466800002</v>
      </c>
      <c r="X93" s="36">
        <f>SUMIFS(СВЦЭМ!$C$33:$C$776,СВЦЭМ!$A$33:$A$776,$A93,СВЦЭМ!$B$33:$B$776,X$83)+'СЕТ СН'!$H$9+СВЦЭМ!$D$10+'СЕТ СН'!$H$5-'СЕТ СН'!$H$17</f>
        <v>3385.1937636299999</v>
      </c>
      <c r="Y93" s="36">
        <f>SUMIFS(СВЦЭМ!$C$33:$C$776,СВЦЭМ!$A$33:$A$776,$A93,СВЦЭМ!$B$33:$B$776,Y$83)+'СЕТ СН'!$H$9+СВЦЭМ!$D$10+'СЕТ СН'!$H$5-'СЕТ СН'!$H$17</f>
        <v>3391.5247998499999</v>
      </c>
    </row>
    <row r="94" spans="1:25" ht="15.75" x14ac:dyDescent="0.2">
      <c r="A94" s="35">
        <f t="shared" si="2"/>
        <v>43901</v>
      </c>
      <c r="B94" s="36">
        <f>SUMIFS(СВЦЭМ!$C$33:$C$776,СВЦЭМ!$A$33:$A$776,$A94,СВЦЭМ!$B$33:$B$776,B$83)+'СЕТ СН'!$H$9+СВЦЭМ!$D$10+'СЕТ СН'!$H$5-'СЕТ СН'!$H$17</f>
        <v>3493.0070757000003</v>
      </c>
      <c r="C94" s="36">
        <f>SUMIFS(СВЦЭМ!$C$33:$C$776,СВЦЭМ!$A$33:$A$776,$A94,СВЦЭМ!$B$33:$B$776,C$83)+'СЕТ СН'!$H$9+СВЦЭМ!$D$10+'СЕТ СН'!$H$5-'СЕТ СН'!$H$17</f>
        <v>3482.4512611300001</v>
      </c>
      <c r="D94" s="36">
        <f>SUMIFS(СВЦЭМ!$C$33:$C$776,СВЦЭМ!$A$33:$A$776,$A94,СВЦЭМ!$B$33:$B$776,D$83)+'СЕТ СН'!$H$9+СВЦЭМ!$D$10+'СЕТ СН'!$H$5-'СЕТ СН'!$H$17</f>
        <v>3472.09267378</v>
      </c>
      <c r="E94" s="36">
        <f>SUMIFS(СВЦЭМ!$C$33:$C$776,СВЦЭМ!$A$33:$A$776,$A94,СВЦЭМ!$B$33:$B$776,E$83)+'СЕТ СН'!$H$9+СВЦЭМ!$D$10+'СЕТ СН'!$H$5-'СЕТ СН'!$H$17</f>
        <v>3469.01713746</v>
      </c>
      <c r="F94" s="36">
        <f>SUMIFS(СВЦЭМ!$C$33:$C$776,СВЦЭМ!$A$33:$A$776,$A94,СВЦЭМ!$B$33:$B$776,F$83)+'СЕТ СН'!$H$9+СВЦЭМ!$D$10+'СЕТ СН'!$H$5-'СЕТ СН'!$H$17</f>
        <v>3465.9082555</v>
      </c>
      <c r="G94" s="36">
        <f>SUMIFS(СВЦЭМ!$C$33:$C$776,СВЦЭМ!$A$33:$A$776,$A94,СВЦЭМ!$B$33:$B$776,G$83)+'СЕТ СН'!$H$9+СВЦЭМ!$D$10+'СЕТ СН'!$H$5-'СЕТ СН'!$H$17</f>
        <v>3470.8108593300003</v>
      </c>
      <c r="H94" s="36">
        <f>SUMIFS(СВЦЭМ!$C$33:$C$776,СВЦЭМ!$A$33:$A$776,$A94,СВЦЭМ!$B$33:$B$776,H$83)+'СЕТ СН'!$H$9+СВЦЭМ!$D$10+'СЕТ СН'!$H$5-'СЕТ СН'!$H$17</f>
        <v>3486.1443383699998</v>
      </c>
      <c r="I94" s="36">
        <f>SUMIFS(СВЦЭМ!$C$33:$C$776,СВЦЭМ!$A$33:$A$776,$A94,СВЦЭМ!$B$33:$B$776,I$83)+'СЕТ СН'!$H$9+СВЦЭМ!$D$10+'СЕТ СН'!$H$5-'СЕТ СН'!$H$17</f>
        <v>3470.8976603299998</v>
      </c>
      <c r="J94" s="36">
        <f>SUMIFS(СВЦЭМ!$C$33:$C$776,СВЦЭМ!$A$33:$A$776,$A94,СВЦЭМ!$B$33:$B$776,J$83)+'СЕТ СН'!$H$9+СВЦЭМ!$D$10+'СЕТ СН'!$H$5-'СЕТ СН'!$H$17</f>
        <v>3433.1868476700001</v>
      </c>
      <c r="K94" s="36">
        <f>SUMIFS(СВЦЭМ!$C$33:$C$776,СВЦЭМ!$A$33:$A$776,$A94,СВЦЭМ!$B$33:$B$776,K$83)+'СЕТ СН'!$H$9+СВЦЭМ!$D$10+'СЕТ СН'!$H$5-'СЕТ СН'!$H$17</f>
        <v>3433.0989736800002</v>
      </c>
      <c r="L94" s="36">
        <f>SUMIFS(СВЦЭМ!$C$33:$C$776,СВЦЭМ!$A$33:$A$776,$A94,СВЦЭМ!$B$33:$B$776,L$83)+'СЕТ СН'!$H$9+СВЦЭМ!$D$10+'СЕТ СН'!$H$5-'СЕТ СН'!$H$17</f>
        <v>3441.52437001</v>
      </c>
      <c r="M94" s="36">
        <f>SUMIFS(СВЦЭМ!$C$33:$C$776,СВЦЭМ!$A$33:$A$776,$A94,СВЦЭМ!$B$33:$B$776,M$83)+'СЕТ СН'!$H$9+СВЦЭМ!$D$10+'СЕТ СН'!$H$5-'СЕТ СН'!$H$17</f>
        <v>3438.1791209800003</v>
      </c>
      <c r="N94" s="36">
        <f>SUMIFS(СВЦЭМ!$C$33:$C$776,СВЦЭМ!$A$33:$A$776,$A94,СВЦЭМ!$B$33:$B$776,N$83)+'СЕТ СН'!$H$9+СВЦЭМ!$D$10+'СЕТ СН'!$H$5-'СЕТ СН'!$H$17</f>
        <v>3440.2494000300003</v>
      </c>
      <c r="O94" s="36">
        <f>SUMIFS(СВЦЭМ!$C$33:$C$776,СВЦЭМ!$A$33:$A$776,$A94,СВЦЭМ!$B$33:$B$776,O$83)+'СЕТ СН'!$H$9+СВЦЭМ!$D$10+'СЕТ СН'!$H$5-'СЕТ СН'!$H$17</f>
        <v>3449.49630557</v>
      </c>
      <c r="P94" s="36">
        <f>SUMIFS(СВЦЭМ!$C$33:$C$776,СВЦЭМ!$A$33:$A$776,$A94,СВЦЭМ!$B$33:$B$776,P$83)+'СЕТ СН'!$H$9+СВЦЭМ!$D$10+'СЕТ СН'!$H$5-'СЕТ СН'!$H$17</f>
        <v>3457.1867724799999</v>
      </c>
      <c r="Q94" s="36">
        <f>SUMIFS(СВЦЭМ!$C$33:$C$776,СВЦЭМ!$A$33:$A$776,$A94,СВЦЭМ!$B$33:$B$776,Q$83)+'СЕТ СН'!$H$9+СВЦЭМ!$D$10+'СЕТ СН'!$H$5-'СЕТ СН'!$H$17</f>
        <v>3464.2297236600002</v>
      </c>
      <c r="R94" s="36">
        <f>SUMIFS(СВЦЭМ!$C$33:$C$776,СВЦЭМ!$A$33:$A$776,$A94,СВЦЭМ!$B$33:$B$776,R$83)+'СЕТ СН'!$H$9+СВЦЭМ!$D$10+'СЕТ СН'!$H$5-'СЕТ СН'!$H$17</f>
        <v>3465.0437229600002</v>
      </c>
      <c r="S94" s="36">
        <f>SUMIFS(СВЦЭМ!$C$33:$C$776,СВЦЭМ!$A$33:$A$776,$A94,СВЦЭМ!$B$33:$B$776,S$83)+'СЕТ СН'!$H$9+СВЦЭМ!$D$10+'СЕТ СН'!$H$5-'СЕТ СН'!$H$17</f>
        <v>3456.80076371</v>
      </c>
      <c r="T94" s="36">
        <f>SUMIFS(СВЦЭМ!$C$33:$C$776,СВЦЭМ!$A$33:$A$776,$A94,СВЦЭМ!$B$33:$B$776,T$83)+'СЕТ СН'!$H$9+СВЦЭМ!$D$10+'СЕТ СН'!$H$5-'СЕТ СН'!$H$17</f>
        <v>3447.9651021999998</v>
      </c>
      <c r="U94" s="36">
        <f>SUMIFS(СВЦЭМ!$C$33:$C$776,СВЦЭМ!$A$33:$A$776,$A94,СВЦЭМ!$B$33:$B$776,U$83)+'СЕТ СН'!$H$9+СВЦЭМ!$D$10+'СЕТ СН'!$H$5-'СЕТ СН'!$H$17</f>
        <v>3456.8615607500001</v>
      </c>
      <c r="V94" s="36">
        <f>SUMIFS(СВЦЭМ!$C$33:$C$776,СВЦЭМ!$A$33:$A$776,$A94,СВЦЭМ!$B$33:$B$776,V$83)+'СЕТ СН'!$H$9+СВЦЭМ!$D$10+'СЕТ СН'!$H$5-'СЕТ СН'!$H$17</f>
        <v>3459.1055344900001</v>
      </c>
      <c r="W94" s="36">
        <f>SUMIFS(СВЦЭМ!$C$33:$C$776,СВЦЭМ!$A$33:$A$776,$A94,СВЦЭМ!$B$33:$B$776,W$83)+'СЕТ СН'!$H$9+СВЦЭМ!$D$10+'СЕТ СН'!$H$5-'СЕТ СН'!$H$17</f>
        <v>3461.2774187</v>
      </c>
      <c r="X94" s="36">
        <f>SUMIFS(СВЦЭМ!$C$33:$C$776,СВЦЭМ!$A$33:$A$776,$A94,СВЦЭМ!$B$33:$B$776,X$83)+'СЕТ СН'!$H$9+СВЦЭМ!$D$10+'СЕТ СН'!$H$5-'СЕТ СН'!$H$17</f>
        <v>3475.9134208999999</v>
      </c>
      <c r="Y94" s="36">
        <f>SUMIFS(СВЦЭМ!$C$33:$C$776,СВЦЭМ!$A$33:$A$776,$A94,СВЦЭМ!$B$33:$B$776,Y$83)+'СЕТ СН'!$H$9+СВЦЭМ!$D$10+'СЕТ СН'!$H$5-'СЕТ СН'!$H$17</f>
        <v>3491.4922002799999</v>
      </c>
    </row>
    <row r="95" spans="1:25" ht="15.75" x14ac:dyDescent="0.2">
      <c r="A95" s="35">
        <f t="shared" si="2"/>
        <v>43902</v>
      </c>
      <c r="B95" s="36">
        <f>SUMIFS(СВЦЭМ!$C$33:$C$776,СВЦЭМ!$A$33:$A$776,$A95,СВЦЭМ!$B$33:$B$776,B$83)+'СЕТ СН'!$H$9+СВЦЭМ!$D$10+'СЕТ СН'!$H$5-'СЕТ СН'!$H$17</f>
        <v>3464.52526046</v>
      </c>
      <c r="C95" s="36">
        <f>SUMIFS(СВЦЭМ!$C$33:$C$776,СВЦЭМ!$A$33:$A$776,$A95,СВЦЭМ!$B$33:$B$776,C$83)+'СЕТ СН'!$H$9+СВЦЭМ!$D$10+'СЕТ СН'!$H$5-'СЕТ СН'!$H$17</f>
        <v>3484.24843139</v>
      </c>
      <c r="D95" s="36">
        <f>SUMIFS(СВЦЭМ!$C$33:$C$776,СВЦЭМ!$A$33:$A$776,$A95,СВЦЭМ!$B$33:$B$776,D$83)+'СЕТ СН'!$H$9+СВЦЭМ!$D$10+'СЕТ СН'!$H$5-'СЕТ СН'!$H$17</f>
        <v>3498.7165325400001</v>
      </c>
      <c r="E95" s="36">
        <f>SUMIFS(СВЦЭМ!$C$33:$C$776,СВЦЭМ!$A$33:$A$776,$A95,СВЦЭМ!$B$33:$B$776,E$83)+'СЕТ СН'!$H$9+СВЦЭМ!$D$10+'СЕТ СН'!$H$5-'СЕТ СН'!$H$17</f>
        <v>3504.02386114</v>
      </c>
      <c r="F95" s="36">
        <f>SUMIFS(СВЦЭМ!$C$33:$C$776,СВЦЭМ!$A$33:$A$776,$A95,СВЦЭМ!$B$33:$B$776,F$83)+'СЕТ СН'!$H$9+СВЦЭМ!$D$10+'СЕТ СН'!$H$5-'СЕТ СН'!$H$17</f>
        <v>3497.6715289100002</v>
      </c>
      <c r="G95" s="36">
        <f>SUMIFS(СВЦЭМ!$C$33:$C$776,СВЦЭМ!$A$33:$A$776,$A95,СВЦЭМ!$B$33:$B$776,G$83)+'СЕТ СН'!$H$9+СВЦЭМ!$D$10+'СЕТ СН'!$H$5-'СЕТ СН'!$H$17</f>
        <v>3488.8550479999999</v>
      </c>
      <c r="H95" s="36">
        <f>SUMIFS(СВЦЭМ!$C$33:$C$776,СВЦЭМ!$A$33:$A$776,$A95,СВЦЭМ!$B$33:$B$776,H$83)+'СЕТ СН'!$H$9+СВЦЭМ!$D$10+'СЕТ СН'!$H$5-'СЕТ СН'!$H$17</f>
        <v>3482.4672229600001</v>
      </c>
      <c r="I95" s="36">
        <f>SUMIFS(СВЦЭМ!$C$33:$C$776,СВЦЭМ!$A$33:$A$776,$A95,СВЦЭМ!$B$33:$B$776,I$83)+'СЕТ СН'!$H$9+СВЦЭМ!$D$10+'СЕТ СН'!$H$5-'СЕТ СН'!$H$17</f>
        <v>3478.7695622299998</v>
      </c>
      <c r="J95" s="36">
        <f>SUMIFS(СВЦЭМ!$C$33:$C$776,СВЦЭМ!$A$33:$A$776,$A95,СВЦЭМ!$B$33:$B$776,J$83)+'СЕТ СН'!$H$9+СВЦЭМ!$D$10+'СЕТ СН'!$H$5-'СЕТ СН'!$H$17</f>
        <v>3443.3074943400002</v>
      </c>
      <c r="K95" s="36">
        <f>SUMIFS(СВЦЭМ!$C$33:$C$776,СВЦЭМ!$A$33:$A$776,$A95,СВЦЭМ!$B$33:$B$776,K$83)+'СЕТ СН'!$H$9+СВЦЭМ!$D$10+'СЕТ СН'!$H$5-'СЕТ СН'!$H$17</f>
        <v>3443.7571296900001</v>
      </c>
      <c r="L95" s="36">
        <f>SUMIFS(СВЦЭМ!$C$33:$C$776,СВЦЭМ!$A$33:$A$776,$A95,СВЦЭМ!$B$33:$B$776,L$83)+'СЕТ СН'!$H$9+СВЦЭМ!$D$10+'СЕТ СН'!$H$5-'СЕТ СН'!$H$17</f>
        <v>3451.9405758000003</v>
      </c>
      <c r="M95" s="36">
        <f>SUMIFS(СВЦЭМ!$C$33:$C$776,СВЦЭМ!$A$33:$A$776,$A95,СВЦЭМ!$B$33:$B$776,M$83)+'СЕТ СН'!$H$9+СВЦЭМ!$D$10+'СЕТ СН'!$H$5-'СЕТ СН'!$H$17</f>
        <v>3468.6468588900002</v>
      </c>
      <c r="N95" s="36">
        <f>SUMIFS(СВЦЭМ!$C$33:$C$776,СВЦЭМ!$A$33:$A$776,$A95,СВЦЭМ!$B$33:$B$776,N$83)+'СЕТ СН'!$H$9+СВЦЭМ!$D$10+'СЕТ СН'!$H$5-'СЕТ СН'!$H$17</f>
        <v>3478.8265525300003</v>
      </c>
      <c r="O95" s="36">
        <f>SUMIFS(СВЦЭМ!$C$33:$C$776,СВЦЭМ!$A$33:$A$776,$A95,СВЦЭМ!$B$33:$B$776,O$83)+'СЕТ СН'!$H$9+СВЦЭМ!$D$10+'СЕТ СН'!$H$5-'СЕТ СН'!$H$17</f>
        <v>3487.0875352600001</v>
      </c>
      <c r="P95" s="36">
        <f>SUMIFS(СВЦЭМ!$C$33:$C$776,СВЦЭМ!$A$33:$A$776,$A95,СВЦЭМ!$B$33:$B$776,P$83)+'СЕТ СН'!$H$9+СВЦЭМ!$D$10+'СЕТ СН'!$H$5-'СЕТ СН'!$H$17</f>
        <v>3491.88866465</v>
      </c>
      <c r="Q95" s="36">
        <f>SUMIFS(СВЦЭМ!$C$33:$C$776,СВЦЭМ!$A$33:$A$776,$A95,СВЦЭМ!$B$33:$B$776,Q$83)+'СЕТ СН'!$H$9+СВЦЭМ!$D$10+'СЕТ СН'!$H$5-'СЕТ СН'!$H$17</f>
        <v>3490.7788577900001</v>
      </c>
      <c r="R95" s="36">
        <f>SUMIFS(СВЦЭМ!$C$33:$C$776,СВЦЭМ!$A$33:$A$776,$A95,СВЦЭМ!$B$33:$B$776,R$83)+'СЕТ СН'!$H$9+СВЦЭМ!$D$10+'СЕТ СН'!$H$5-'СЕТ СН'!$H$17</f>
        <v>3491.4703186000002</v>
      </c>
      <c r="S95" s="36">
        <f>SUMIFS(СВЦЭМ!$C$33:$C$776,СВЦЭМ!$A$33:$A$776,$A95,СВЦЭМ!$B$33:$B$776,S$83)+'СЕТ СН'!$H$9+СВЦЭМ!$D$10+'СЕТ СН'!$H$5-'СЕТ СН'!$H$17</f>
        <v>3490.5028246500001</v>
      </c>
      <c r="T95" s="36">
        <f>SUMIFS(СВЦЭМ!$C$33:$C$776,СВЦЭМ!$A$33:$A$776,$A95,СВЦЭМ!$B$33:$B$776,T$83)+'СЕТ СН'!$H$9+СВЦЭМ!$D$10+'СЕТ СН'!$H$5-'СЕТ СН'!$H$17</f>
        <v>3456.53118903</v>
      </c>
      <c r="U95" s="36">
        <f>SUMIFS(СВЦЭМ!$C$33:$C$776,СВЦЭМ!$A$33:$A$776,$A95,СВЦЭМ!$B$33:$B$776,U$83)+'СЕТ СН'!$H$9+СВЦЭМ!$D$10+'СЕТ СН'!$H$5-'СЕТ СН'!$H$17</f>
        <v>3445.7753500099998</v>
      </c>
      <c r="V95" s="36">
        <f>SUMIFS(СВЦЭМ!$C$33:$C$776,СВЦЭМ!$A$33:$A$776,$A95,СВЦЭМ!$B$33:$B$776,V$83)+'СЕТ СН'!$H$9+СВЦЭМ!$D$10+'СЕТ СН'!$H$5-'СЕТ СН'!$H$17</f>
        <v>3440.89740502</v>
      </c>
      <c r="W95" s="36">
        <f>SUMIFS(СВЦЭМ!$C$33:$C$776,СВЦЭМ!$A$33:$A$776,$A95,СВЦЭМ!$B$33:$B$776,W$83)+'СЕТ СН'!$H$9+СВЦЭМ!$D$10+'СЕТ СН'!$H$5-'СЕТ СН'!$H$17</f>
        <v>3454.9935722099999</v>
      </c>
      <c r="X95" s="36">
        <f>SUMIFS(СВЦЭМ!$C$33:$C$776,СВЦЭМ!$A$33:$A$776,$A95,СВЦЭМ!$B$33:$B$776,X$83)+'СЕТ СН'!$H$9+СВЦЭМ!$D$10+'СЕТ СН'!$H$5-'СЕТ СН'!$H$17</f>
        <v>3465.2959233199999</v>
      </c>
      <c r="Y95" s="36">
        <f>SUMIFS(СВЦЭМ!$C$33:$C$776,СВЦЭМ!$A$33:$A$776,$A95,СВЦЭМ!$B$33:$B$776,Y$83)+'СЕТ СН'!$H$9+СВЦЭМ!$D$10+'СЕТ СН'!$H$5-'СЕТ СН'!$H$17</f>
        <v>3486.02648099</v>
      </c>
    </row>
    <row r="96" spans="1:25" ht="15.75" x14ac:dyDescent="0.2">
      <c r="A96" s="35">
        <f t="shared" si="2"/>
        <v>43903</v>
      </c>
      <c r="B96" s="36">
        <f>SUMIFS(СВЦЭМ!$C$33:$C$776,СВЦЭМ!$A$33:$A$776,$A96,СВЦЭМ!$B$33:$B$776,B$83)+'СЕТ СН'!$H$9+СВЦЭМ!$D$10+'СЕТ СН'!$H$5-'СЕТ СН'!$H$17</f>
        <v>3543.74429212</v>
      </c>
      <c r="C96" s="36">
        <f>SUMIFS(СВЦЭМ!$C$33:$C$776,СВЦЭМ!$A$33:$A$776,$A96,СВЦЭМ!$B$33:$B$776,C$83)+'СЕТ СН'!$H$9+СВЦЭМ!$D$10+'СЕТ СН'!$H$5-'СЕТ СН'!$H$17</f>
        <v>3556.8279458799998</v>
      </c>
      <c r="D96" s="36">
        <f>SUMIFS(СВЦЭМ!$C$33:$C$776,СВЦЭМ!$A$33:$A$776,$A96,СВЦЭМ!$B$33:$B$776,D$83)+'СЕТ СН'!$H$9+СВЦЭМ!$D$10+'СЕТ СН'!$H$5-'СЕТ СН'!$H$17</f>
        <v>3568.23105171</v>
      </c>
      <c r="E96" s="36">
        <f>SUMIFS(СВЦЭМ!$C$33:$C$776,СВЦЭМ!$A$33:$A$776,$A96,СВЦЭМ!$B$33:$B$776,E$83)+'СЕТ СН'!$H$9+СВЦЭМ!$D$10+'СЕТ СН'!$H$5-'СЕТ СН'!$H$17</f>
        <v>3568.3951134700001</v>
      </c>
      <c r="F96" s="36">
        <f>SUMIFS(СВЦЭМ!$C$33:$C$776,СВЦЭМ!$A$33:$A$776,$A96,СВЦЭМ!$B$33:$B$776,F$83)+'СЕТ СН'!$H$9+СВЦЭМ!$D$10+'СЕТ СН'!$H$5-'СЕТ СН'!$H$17</f>
        <v>3564.3674581300002</v>
      </c>
      <c r="G96" s="36">
        <f>SUMIFS(СВЦЭМ!$C$33:$C$776,СВЦЭМ!$A$33:$A$776,$A96,СВЦЭМ!$B$33:$B$776,G$83)+'СЕТ СН'!$H$9+СВЦЭМ!$D$10+'СЕТ СН'!$H$5-'СЕТ СН'!$H$17</f>
        <v>3543.0471317800002</v>
      </c>
      <c r="H96" s="36">
        <f>SUMIFS(СВЦЭМ!$C$33:$C$776,СВЦЭМ!$A$33:$A$776,$A96,СВЦЭМ!$B$33:$B$776,H$83)+'СЕТ СН'!$H$9+СВЦЭМ!$D$10+'СЕТ СН'!$H$5-'СЕТ СН'!$H$17</f>
        <v>3511.0398124499998</v>
      </c>
      <c r="I96" s="36">
        <f>SUMIFS(СВЦЭМ!$C$33:$C$776,СВЦЭМ!$A$33:$A$776,$A96,СВЦЭМ!$B$33:$B$776,I$83)+'СЕТ СН'!$H$9+СВЦЭМ!$D$10+'СЕТ СН'!$H$5-'СЕТ СН'!$H$17</f>
        <v>3484.6659509000001</v>
      </c>
      <c r="J96" s="36">
        <f>SUMIFS(СВЦЭМ!$C$33:$C$776,СВЦЭМ!$A$33:$A$776,$A96,СВЦЭМ!$B$33:$B$776,J$83)+'СЕТ СН'!$H$9+СВЦЭМ!$D$10+'СЕТ СН'!$H$5-'СЕТ СН'!$H$17</f>
        <v>3441.3778914499999</v>
      </c>
      <c r="K96" s="36">
        <f>SUMIFS(СВЦЭМ!$C$33:$C$776,СВЦЭМ!$A$33:$A$776,$A96,СВЦЭМ!$B$33:$B$776,K$83)+'СЕТ СН'!$H$9+СВЦЭМ!$D$10+'СЕТ СН'!$H$5-'СЕТ СН'!$H$17</f>
        <v>3437.0538269099998</v>
      </c>
      <c r="L96" s="36">
        <f>SUMIFS(СВЦЭМ!$C$33:$C$776,СВЦЭМ!$A$33:$A$776,$A96,СВЦЭМ!$B$33:$B$776,L$83)+'СЕТ СН'!$H$9+СВЦЭМ!$D$10+'СЕТ СН'!$H$5-'СЕТ СН'!$H$17</f>
        <v>3444.2502653700003</v>
      </c>
      <c r="M96" s="36">
        <f>SUMIFS(СВЦЭМ!$C$33:$C$776,СВЦЭМ!$A$33:$A$776,$A96,СВЦЭМ!$B$33:$B$776,M$83)+'СЕТ СН'!$H$9+СВЦЭМ!$D$10+'СЕТ СН'!$H$5-'СЕТ СН'!$H$17</f>
        <v>3452.9323085999999</v>
      </c>
      <c r="N96" s="36">
        <f>SUMIFS(СВЦЭМ!$C$33:$C$776,СВЦЭМ!$A$33:$A$776,$A96,СВЦЭМ!$B$33:$B$776,N$83)+'СЕТ СН'!$H$9+СВЦЭМ!$D$10+'СЕТ СН'!$H$5-'СЕТ СН'!$H$17</f>
        <v>3456.00117533</v>
      </c>
      <c r="O96" s="36">
        <f>SUMIFS(СВЦЭМ!$C$33:$C$776,СВЦЭМ!$A$33:$A$776,$A96,СВЦЭМ!$B$33:$B$776,O$83)+'СЕТ СН'!$H$9+СВЦЭМ!$D$10+'СЕТ СН'!$H$5-'СЕТ СН'!$H$17</f>
        <v>3464.95750765</v>
      </c>
      <c r="P96" s="36">
        <f>SUMIFS(СВЦЭМ!$C$33:$C$776,СВЦЭМ!$A$33:$A$776,$A96,СВЦЭМ!$B$33:$B$776,P$83)+'СЕТ СН'!$H$9+СВЦЭМ!$D$10+'СЕТ СН'!$H$5-'СЕТ СН'!$H$17</f>
        <v>3473.68813344</v>
      </c>
      <c r="Q96" s="36">
        <f>SUMIFS(СВЦЭМ!$C$33:$C$776,СВЦЭМ!$A$33:$A$776,$A96,СВЦЭМ!$B$33:$B$776,Q$83)+'СЕТ СН'!$H$9+СВЦЭМ!$D$10+'СЕТ СН'!$H$5-'СЕТ СН'!$H$17</f>
        <v>3482.4668528100001</v>
      </c>
      <c r="R96" s="36">
        <f>SUMIFS(СВЦЭМ!$C$33:$C$776,СВЦЭМ!$A$33:$A$776,$A96,СВЦЭМ!$B$33:$B$776,R$83)+'СЕТ СН'!$H$9+СВЦЭМ!$D$10+'СЕТ СН'!$H$5-'СЕТ СН'!$H$17</f>
        <v>3488.1556897999999</v>
      </c>
      <c r="S96" s="36">
        <f>SUMIFS(СВЦЭМ!$C$33:$C$776,СВЦЭМ!$A$33:$A$776,$A96,СВЦЭМ!$B$33:$B$776,S$83)+'СЕТ СН'!$H$9+СВЦЭМ!$D$10+'СЕТ СН'!$H$5-'СЕТ СН'!$H$17</f>
        <v>3482.6062466399999</v>
      </c>
      <c r="T96" s="36">
        <f>SUMIFS(СВЦЭМ!$C$33:$C$776,СВЦЭМ!$A$33:$A$776,$A96,СВЦЭМ!$B$33:$B$776,T$83)+'СЕТ СН'!$H$9+СВЦЭМ!$D$10+'СЕТ СН'!$H$5-'СЕТ СН'!$H$17</f>
        <v>3456.9105246899999</v>
      </c>
      <c r="U96" s="36">
        <f>SUMIFS(СВЦЭМ!$C$33:$C$776,СВЦЭМ!$A$33:$A$776,$A96,СВЦЭМ!$B$33:$B$776,U$83)+'СЕТ СН'!$H$9+СВЦЭМ!$D$10+'СЕТ СН'!$H$5-'СЕТ СН'!$H$17</f>
        <v>3432.6534720300001</v>
      </c>
      <c r="V96" s="36">
        <f>SUMIFS(СВЦЭМ!$C$33:$C$776,СВЦЭМ!$A$33:$A$776,$A96,СВЦЭМ!$B$33:$B$776,V$83)+'СЕТ СН'!$H$9+СВЦЭМ!$D$10+'СЕТ СН'!$H$5-'СЕТ СН'!$H$17</f>
        <v>3426.4242392000001</v>
      </c>
      <c r="W96" s="36">
        <f>SUMIFS(СВЦЭМ!$C$33:$C$776,СВЦЭМ!$A$33:$A$776,$A96,СВЦЭМ!$B$33:$B$776,W$83)+'СЕТ СН'!$H$9+СВЦЭМ!$D$10+'СЕТ СН'!$H$5-'СЕТ СН'!$H$17</f>
        <v>3425.3089635699998</v>
      </c>
      <c r="X96" s="36">
        <f>SUMIFS(СВЦЭМ!$C$33:$C$776,СВЦЭМ!$A$33:$A$776,$A96,СВЦЭМ!$B$33:$B$776,X$83)+'СЕТ СН'!$H$9+СВЦЭМ!$D$10+'СЕТ СН'!$H$5-'СЕТ СН'!$H$17</f>
        <v>3429.79127978</v>
      </c>
      <c r="Y96" s="36">
        <f>SUMIFS(СВЦЭМ!$C$33:$C$776,СВЦЭМ!$A$33:$A$776,$A96,СВЦЭМ!$B$33:$B$776,Y$83)+'СЕТ СН'!$H$9+СВЦЭМ!$D$10+'СЕТ СН'!$H$5-'СЕТ СН'!$H$17</f>
        <v>3444.89779662</v>
      </c>
    </row>
    <row r="97" spans="1:25" ht="15.75" x14ac:dyDescent="0.2">
      <c r="A97" s="35">
        <f t="shared" si="2"/>
        <v>43904</v>
      </c>
      <c r="B97" s="36">
        <f>SUMIFS(СВЦЭМ!$C$33:$C$776,СВЦЭМ!$A$33:$A$776,$A97,СВЦЭМ!$B$33:$B$776,B$83)+'СЕТ СН'!$H$9+СВЦЭМ!$D$10+'СЕТ СН'!$H$5-'СЕТ СН'!$H$17</f>
        <v>3471.1307991200001</v>
      </c>
      <c r="C97" s="36">
        <f>SUMIFS(СВЦЭМ!$C$33:$C$776,СВЦЭМ!$A$33:$A$776,$A97,СВЦЭМ!$B$33:$B$776,C$83)+'СЕТ СН'!$H$9+СВЦЭМ!$D$10+'СЕТ СН'!$H$5-'СЕТ СН'!$H$17</f>
        <v>3493.62902893</v>
      </c>
      <c r="D97" s="36">
        <f>SUMIFS(СВЦЭМ!$C$33:$C$776,СВЦЭМ!$A$33:$A$776,$A97,СВЦЭМ!$B$33:$B$776,D$83)+'СЕТ СН'!$H$9+СВЦЭМ!$D$10+'СЕТ СН'!$H$5-'СЕТ СН'!$H$17</f>
        <v>3503.67558186</v>
      </c>
      <c r="E97" s="36">
        <f>SUMIFS(СВЦЭМ!$C$33:$C$776,СВЦЭМ!$A$33:$A$776,$A97,СВЦЭМ!$B$33:$B$776,E$83)+'СЕТ СН'!$H$9+СВЦЭМ!$D$10+'СЕТ СН'!$H$5-'СЕТ СН'!$H$17</f>
        <v>3517.1549143100001</v>
      </c>
      <c r="F97" s="36">
        <f>SUMIFS(СВЦЭМ!$C$33:$C$776,СВЦЭМ!$A$33:$A$776,$A97,СВЦЭМ!$B$33:$B$776,F$83)+'СЕТ СН'!$H$9+СВЦЭМ!$D$10+'СЕТ СН'!$H$5-'СЕТ СН'!$H$17</f>
        <v>3511.9787040900001</v>
      </c>
      <c r="G97" s="36">
        <f>SUMIFS(СВЦЭМ!$C$33:$C$776,СВЦЭМ!$A$33:$A$776,$A97,СВЦЭМ!$B$33:$B$776,G$83)+'СЕТ СН'!$H$9+СВЦЭМ!$D$10+'СЕТ СН'!$H$5-'СЕТ СН'!$H$17</f>
        <v>3498.10793285</v>
      </c>
      <c r="H97" s="36">
        <f>SUMIFS(СВЦЭМ!$C$33:$C$776,СВЦЭМ!$A$33:$A$776,$A97,СВЦЭМ!$B$33:$B$776,H$83)+'СЕТ СН'!$H$9+СВЦЭМ!$D$10+'СЕТ СН'!$H$5-'СЕТ СН'!$H$17</f>
        <v>3478.5413124300003</v>
      </c>
      <c r="I97" s="36">
        <f>SUMIFS(СВЦЭМ!$C$33:$C$776,СВЦЭМ!$A$33:$A$776,$A97,СВЦЭМ!$B$33:$B$776,I$83)+'СЕТ СН'!$H$9+СВЦЭМ!$D$10+'СЕТ СН'!$H$5-'СЕТ СН'!$H$17</f>
        <v>3460.25304641</v>
      </c>
      <c r="J97" s="36">
        <f>SUMIFS(СВЦЭМ!$C$33:$C$776,СВЦЭМ!$A$33:$A$776,$A97,СВЦЭМ!$B$33:$B$776,J$83)+'СЕТ СН'!$H$9+СВЦЭМ!$D$10+'СЕТ СН'!$H$5-'СЕТ СН'!$H$17</f>
        <v>3433.3029157000001</v>
      </c>
      <c r="K97" s="36">
        <f>SUMIFS(СВЦЭМ!$C$33:$C$776,СВЦЭМ!$A$33:$A$776,$A97,СВЦЭМ!$B$33:$B$776,K$83)+'СЕТ СН'!$H$9+СВЦЭМ!$D$10+'СЕТ СН'!$H$5-'СЕТ СН'!$H$17</f>
        <v>3448.44106457</v>
      </c>
      <c r="L97" s="36">
        <f>SUMIFS(СВЦЭМ!$C$33:$C$776,СВЦЭМ!$A$33:$A$776,$A97,СВЦЭМ!$B$33:$B$776,L$83)+'СЕТ СН'!$H$9+СВЦЭМ!$D$10+'СЕТ СН'!$H$5-'СЕТ СН'!$H$17</f>
        <v>3456.1990908900002</v>
      </c>
      <c r="M97" s="36">
        <f>SUMIFS(СВЦЭМ!$C$33:$C$776,СВЦЭМ!$A$33:$A$776,$A97,СВЦЭМ!$B$33:$B$776,M$83)+'СЕТ СН'!$H$9+СВЦЭМ!$D$10+'СЕТ СН'!$H$5-'СЕТ СН'!$H$17</f>
        <v>3463.5508914400002</v>
      </c>
      <c r="N97" s="36">
        <f>SUMIFS(СВЦЭМ!$C$33:$C$776,СВЦЭМ!$A$33:$A$776,$A97,СВЦЭМ!$B$33:$B$776,N$83)+'СЕТ СН'!$H$9+СВЦЭМ!$D$10+'СЕТ СН'!$H$5-'СЕТ СН'!$H$17</f>
        <v>3475.2368548200002</v>
      </c>
      <c r="O97" s="36">
        <f>SUMIFS(СВЦЭМ!$C$33:$C$776,СВЦЭМ!$A$33:$A$776,$A97,СВЦЭМ!$B$33:$B$776,O$83)+'СЕТ СН'!$H$9+СВЦЭМ!$D$10+'СЕТ СН'!$H$5-'СЕТ СН'!$H$17</f>
        <v>3489.76871484</v>
      </c>
      <c r="P97" s="36">
        <f>SUMIFS(СВЦЭМ!$C$33:$C$776,СВЦЭМ!$A$33:$A$776,$A97,СВЦЭМ!$B$33:$B$776,P$83)+'СЕТ СН'!$H$9+СВЦЭМ!$D$10+'СЕТ СН'!$H$5-'СЕТ СН'!$H$17</f>
        <v>3489.27850502</v>
      </c>
      <c r="Q97" s="36">
        <f>SUMIFS(СВЦЭМ!$C$33:$C$776,СВЦЭМ!$A$33:$A$776,$A97,СВЦЭМ!$B$33:$B$776,Q$83)+'СЕТ СН'!$H$9+СВЦЭМ!$D$10+'СЕТ СН'!$H$5-'СЕТ СН'!$H$17</f>
        <v>3486.19724318</v>
      </c>
      <c r="R97" s="36">
        <f>SUMIFS(СВЦЭМ!$C$33:$C$776,СВЦЭМ!$A$33:$A$776,$A97,СВЦЭМ!$B$33:$B$776,R$83)+'СЕТ СН'!$H$9+СВЦЭМ!$D$10+'СЕТ СН'!$H$5-'СЕТ СН'!$H$17</f>
        <v>3475.9246333999999</v>
      </c>
      <c r="S97" s="36">
        <f>SUMIFS(СВЦЭМ!$C$33:$C$776,СВЦЭМ!$A$33:$A$776,$A97,СВЦЭМ!$B$33:$B$776,S$83)+'СЕТ СН'!$H$9+СВЦЭМ!$D$10+'СЕТ СН'!$H$5-'СЕТ СН'!$H$17</f>
        <v>3468.9007914900003</v>
      </c>
      <c r="T97" s="36">
        <f>SUMIFS(СВЦЭМ!$C$33:$C$776,СВЦЭМ!$A$33:$A$776,$A97,СВЦЭМ!$B$33:$B$776,T$83)+'СЕТ СН'!$H$9+СВЦЭМ!$D$10+'СЕТ СН'!$H$5-'СЕТ СН'!$H$17</f>
        <v>3446.4663942699999</v>
      </c>
      <c r="U97" s="36">
        <f>SUMIFS(СВЦЭМ!$C$33:$C$776,СВЦЭМ!$A$33:$A$776,$A97,СВЦЭМ!$B$33:$B$776,U$83)+'СЕТ СН'!$H$9+СВЦЭМ!$D$10+'СЕТ СН'!$H$5-'СЕТ СН'!$H$17</f>
        <v>3439.15768609</v>
      </c>
      <c r="V97" s="36">
        <f>SUMIFS(СВЦЭМ!$C$33:$C$776,СВЦЭМ!$A$33:$A$776,$A97,СВЦЭМ!$B$33:$B$776,V$83)+'СЕТ СН'!$H$9+СВЦЭМ!$D$10+'СЕТ СН'!$H$5-'СЕТ СН'!$H$17</f>
        <v>3426.0686422600002</v>
      </c>
      <c r="W97" s="36">
        <f>SUMIFS(СВЦЭМ!$C$33:$C$776,СВЦЭМ!$A$33:$A$776,$A97,СВЦЭМ!$B$33:$B$776,W$83)+'СЕТ СН'!$H$9+СВЦЭМ!$D$10+'СЕТ СН'!$H$5-'СЕТ СН'!$H$17</f>
        <v>3445.1077135300002</v>
      </c>
      <c r="X97" s="36">
        <f>SUMIFS(СВЦЭМ!$C$33:$C$776,СВЦЭМ!$A$33:$A$776,$A97,СВЦЭМ!$B$33:$B$776,X$83)+'СЕТ СН'!$H$9+СВЦЭМ!$D$10+'СЕТ СН'!$H$5-'СЕТ СН'!$H$17</f>
        <v>3446.7501131200002</v>
      </c>
      <c r="Y97" s="36">
        <f>SUMIFS(СВЦЭМ!$C$33:$C$776,СВЦЭМ!$A$33:$A$776,$A97,СВЦЭМ!$B$33:$B$776,Y$83)+'СЕТ СН'!$H$9+СВЦЭМ!$D$10+'СЕТ СН'!$H$5-'СЕТ СН'!$H$17</f>
        <v>3447.5757524800001</v>
      </c>
    </row>
    <row r="98" spans="1:25" ht="15.75" x14ac:dyDescent="0.2">
      <c r="A98" s="35">
        <f t="shared" si="2"/>
        <v>43905</v>
      </c>
      <c r="B98" s="36">
        <f>SUMIFS(СВЦЭМ!$C$33:$C$776,СВЦЭМ!$A$33:$A$776,$A98,СВЦЭМ!$B$33:$B$776,B$83)+'СЕТ СН'!$H$9+СВЦЭМ!$D$10+'СЕТ СН'!$H$5-'СЕТ СН'!$H$17</f>
        <v>3475.6660606300002</v>
      </c>
      <c r="C98" s="36">
        <f>SUMIFS(СВЦЭМ!$C$33:$C$776,СВЦЭМ!$A$33:$A$776,$A98,СВЦЭМ!$B$33:$B$776,C$83)+'СЕТ СН'!$H$9+СВЦЭМ!$D$10+'СЕТ СН'!$H$5-'СЕТ СН'!$H$17</f>
        <v>3498.37011106</v>
      </c>
      <c r="D98" s="36">
        <f>SUMIFS(СВЦЭМ!$C$33:$C$776,СВЦЭМ!$A$33:$A$776,$A98,СВЦЭМ!$B$33:$B$776,D$83)+'СЕТ СН'!$H$9+СВЦЭМ!$D$10+'СЕТ СН'!$H$5-'СЕТ СН'!$H$17</f>
        <v>3507.8418796400001</v>
      </c>
      <c r="E98" s="36">
        <f>SUMIFS(СВЦЭМ!$C$33:$C$776,СВЦЭМ!$A$33:$A$776,$A98,СВЦЭМ!$B$33:$B$776,E$83)+'СЕТ СН'!$H$9+СВЦЭМ!$D$10+'СЕТ СН'!$H$5-'СЕТ СН'!$H$17</f>
        <v>3521.17297211</v>
      </c>
      <c r="F98" s="36">
        <f>SUMIFS(СВЦЭМ!$C$33:$C$776,СВЦЭМ!$A$33:$A$776,$A98,СВЦЭМ!$B$33:$B$776,F$83)+'СЕТ СН'!$H$9+СВЦЭМ!$D$10+'СЕТ СН'!$H$5-'СЕТ СН'!$H$17</f>
        <v>3524.3971249300002</v>
      </c>
      <c r="G98" s="36">
        <f>SUMIFS(СВЦЭМ!$C$33:$C$776,СВЦЭМ!$A$33:$A$776,$A98,СВЦЭМ!$B$33:$B$776,G$83)+'СЕТ СН'!$H$9+СВЦЭМ!$D$10+'СЕТ СН'!$H$5-'СЕТ СН'!$H$17</f>
        <v>3525.9289459900001</v>
      </c>
      <c r="H98" s="36">
        <f>SUMIFS(СВЦЭМ!$C$33:$C$776,СВЦЭМ!$A$33:$A$776,$A98,СВЦЭМ!$B$33:$B$776,H$83)+'СЕТ СН'!$H$9+СВЦЭМ!$D$10+'СЕТ СН'!$H$5-'СЕТ СН'!$H$17</f>
        <v>3515.3510168600001</v>
      </c>
      <c r="I98" s="36">
        <f>SUMIFS(СВЦЭМ!$C$33:$C$776,СВЦЭМ!$A$33:$A$776,$A98,СВЦЭМ!$B$33:$B$776,I$83)+'СЕТ СН'!$H$9+СВЦЭМ!$D$10+'СЕТ СН'!$H$5-'СЕТ СН'!$H$17</f>
        <v>3491.3731023800001</v>
      </c>
      <c r="J98" s="36">
        <f>SUMIFS(СВЦЭМ!$C$33:$C$776,СВЦЭМ!$A$33:$A$776,$A98,СВЦЭМ!$B$33:$B$776,J$83)+'СЕТ СН'!$H$9+СВЦЭМ!$D$10+'СЕТ СН'!$H$5-'СЕТ СН'!$H$17</f>
        <v>3451.6991655000002</v>
      </c>
      <c r="K98" s="36">
        <f>SUMIFS(СВЦЭМ!$C$33:$C$776,СВЦЭМ!$A$33:$A$776,$A98,СВЦЭМ!$B$33:$B$776,K$83)+'СЕТ СН'!$H$9+СВЦЭМ!$D$10+'СЕТ СН'!$H$5-'СЕТ СН'!$H$17</f>
        <v>3428.1794715400001</v>
      </c>
      <c r="L98" s="36">
        <f>SUMIFS(СВЦЭМ!$C$33:$C$776,СВЦЭМ!$A$33:$A$776,$A98,СВЦЭМ!$B$33:$B$776,L$83)+'СЕТ СН'!$H$9+СВЦЭМ!$D$10+'СЕТ СН'!$H$5-'СЕТ СН'!$H$17</f>
        <v>3421.33683475</v>
      </c>
      <c r="M98" s="36">
        <f>SUMIFS(СВЦЭМ!$C$33:$C$776,СВЦЭМ!$A$33:$A$776,$A98,СВЦЭМ!$B$33:$B$776,M$83)+'СЕТ СН'!$H$9+СВЦЭМ!$D$10+'СЕТ СН'!$H$5-'СЕТ СН'!$H$17</f>
        <v>3423.5018564000002</v>
      </c>
      <c r="N98" s="36">
        <f>SUMIFS(СВЦЭМ!$C$33:$C$776,СВЦЭМ!$A$33:$A$776,$A98,СВЦЭМ!$B$33:$B$776,N$83)+'СЕТ СН'!$H$9+СВЦЭМ!$D$10+'СЕТ СН'!$H$5-'СЕТ СН'!$H$17</f>
        <v>3438.0992164200002</v>
      </c>
      <c r="O98" s="36">
        <f>SUMIFS(СВЦЭМ!$C$33:$C$776,СВЦЭМ!$A$33:$A$776,$A98,СВЦЭМ!$B$33:$B$776,O$83)+'СЕТ СН'!$H$9+СВЦЭМ!$D$10+'СЕТ СН'!$H$5-'СЕТ СН'!$H$17</f>
        <v>3454.0105017599999</v>
      </c>
      <c r="P98" s="36">
        <f>SUMIFS(СВЦЭМ!$C$33:$C$776,СВЦЭМ!$A$33:$A$776,$A98,СВЦЭМ!$B$33:$B$776,P$83)+'СЕТ СН'!$H$9+СВЦЭМ!$D$10+'СЕТ СН'!$H$5-'СЕТ СН'!$H$17</f>
        <v>3463.1854646299998</v>
      </c>
      <c r="Q98" s="36">
        <f>SUMIFS(СВЦЭМ!$C$33:$C$776,СВЦЭМ!$A$33:$A$776,$A98,СВЦЭМ!$B$33:$B$776,Q$83)+'СЕТ СН'!$H$9+СВЦЭМ!$D$10+'СЕТ СН'!$H$5-'СЕТ СН'!$H$17</f>
        <v>3466.8776986900002</v>
      </c>
      <c r="R98" s="36">
        <f>SUMIFS(СВЦЭМ!$C$33:$C$776,СВЦЭМ!$A$33:$A$776,$A98,СВЦЭМ!$B$33:$B$776,R$83)+'СЕТ СН'!$H$9+СВЦЭМ!$D$10+'СЕТ СН'!$H$5-'СЕТ СН'!$H$17</f>
        <v>3466.5730407000001</v>
      </c>
      <c r="S98" s="36">
        <f>SUMIFS(СВЦЭМ!$C$33:$C$776,СВЦЭМ!$A$33:$A$776,$A98,СВЦЭМ!$B$33:$B$776,S$83)+'СЕТ СН'!$H$9+СВЦЭМ!$D$10+'СЕТ СН'!$H$5-'СЕТ СН'!$H$17</f>
        <v>3459.8631597200001</v>
      </c>
      <c r="T98" s="36">
        <f>SUMIFS(СВЦЭМ!$C$33:$C$776,СВЦЭМ!$A$33:$A$776,$A98,СВЦЭМ!$B$33:$B$776,T$83)+'СЕТ СН'!$H$9+СВЦЭМ!$D$10+'СЕТ СН'!$H$5-'СЕТ СН'!$H$17</f>
        <v>3440.1631030899998</v>
      </c>
      <c r="U98" s="36">
        <f>SUMIFS(СВЦЭМ!$C$33:$C$776,СВЦЭМ!$A$33:$A$776,$A98,СВЦЭМ!$B$33:$B$776,U$83)+'СЕТ СН'!$H$9+СВЦЭМ!$D$10+'СЕТ СН'!$H$5-'СЕТ СН'!$H$17</f>
        <v>3428.1648138</v>
      </c>
      <c r="V98" s="36">
        <f>SUMIFS(СВЦЭМ!$C$33:$C$776,СВЦЭМ!$A$33:$A$776,$A98,СВЦЭМ!$B$33:$B$776,V$83)+'СЕТ СН'!$H$9+СВЦЭМ!$D$10+'СЕТ СН'!$H$5-'СЕТ СН'!$H$17</f>
        <v>3426.67557106</v>
      </c>
      <c r="W98" s="36">
        <f>SUMIFS(СВЦЭМ!$C$33:$C$776,СВЦЭМ!$A$33:$A$776,$A98,СВЦЭМ!$B$33:$B$776,W$83)+'СЕТ СН'!$H$9+СВЦЭМ!$D$10+'СЕТ СН'!$H$5-'СЕТ СН'!$H$17</f>
        <v>3434.83734607</v>
      </c>
      <c r="X98" s="36">
        <f>SUMIFS(СВЦЭМ!$C$33:$C$776,СВЦЭМ!$A$33:$A$776,$A98,СВЦЭМ!$B$33:$B$776,X$83)+'СЕТ СН'!$H$9+СВЦЭМ!$D$10+'СЕТ СН'!$H$5-'СЕТ СН'!$H$17</f>
        <v>3455.2471797500002</v>
      </c>
      <c r="Y98" s="36">
        <f>SUMIFS(СВЦЭМ!$C$33:$C$776,СВЦЭМ!$A$33:$A$776,$A98,СВЦЭМ!$B$33:$B$776,Y$83)+'СЕТ СН'!$H$9+СВЦЭМ!$D$10+'СЕТ СН'!$H$5-'СЕТ СН'!$H$17</f>
        <v>3484.4042463000001</v>
      </c>
    </row>
    <row r="99" spans="1:25" ht="15.75" x14ac:dyDescent="0.2">
      <c r="A99" s="35">
        <f t="shared" si="2"/>
        <v>43906</v>
      </c>
      <c r="B99" s="36">
        <f>SUMIFS(СВЦЭМ!$C$33:$C$776,СВЦЭМ!$A$33:$A$776,$A99,СВЦЭМ!$B$33:$B$776,B$83)+'СЕТ СН'!$H$9+СВЦЭМ!$D$10+'СЕТ СН'!$H$5-'СЕТ СН'!$H$17</f>
        <v>3524.7364840099999</v>
      </c>
      <c r="C99" s="36">
        <f>SUMIFS(СВЦЭМ!$C$33:$C$776,СВЦЭМ!$A$33:$A$776,$A99,СВЦЭМ!$B$33:$B$776,C$83)+'СЕТ СН'!$H$9+СВЦЭМ!$D$10+'СЕТ СН'!$H$5-'СЕТ СН'!$H$17</f>
        <v>3542.6002789100003</v>
      </c>
      <c r="D99" s="36">
        <f>SUMIFS(СВЦЭМ!$C$33:$C$776,СВЦЭМ!$A$33:$A$776,$A99,СВЦЭМ!$B$33:$B$776,D$83)+'СЕТ СН'!$H$9+СВЦЭМ!$D$10+'СЕТ СН'!$H$5-'СЕТ СН'!$H$17</f>
        <v>3546.2526246799998</v>
      </c>
      <c r="E99" s="36">
        <f>SUMIFS(СВЦЭМ!$C$33:$C$776,СВЦЭМ!$A$33:$A$776,$A99,СВЦЭМ!$B$33:$B$776,E$83)+'СЕТ СН'!$H$9+СВЦЭМ!$D$10+'СЕТ СН'!$H$5-'СЕТ СН'!$H$17</f>
        <v>3547.2424101400002</v>
      </c>
      <c r="F99" s="36">
        <f>SUMIFS(СВЦЭМ!$C$33:$C$776,СВЦЭМ!$A$33:$A$776,$A99,СВЦЭМ!$B$33:$B$776,F$83)+'СЕТ СН'!$H$9+СВЦЭМ!$D$10+'СЕТ СН'!$H$5-'СЕТ СН'!$H$17</f>
        <v>3547.0492445899999</v>
      </c>
      <c r="G99" s="36">
        <f>SUMIFS(СВЦЭМ!$C$33:$C$776,СВЦЭМ!$A$33:$A$776,$A99,СВЦЭМ!$B$33:$B$776,G$83)+'СЕТ СН'!$H$9+СВЦЭМ!$D$10+'СЕТ СН'!$H$5-'СЕТ СН'!$H$17</f>
        <v>3547.6852447900001</v>
      </c>
      <c r="H99" s="36">
        <f>SUMIFS(СВЦЭМ!$C$33:$C$776,СВЦЭМ!$A$33:$A$776,$A99,СВЦЭМ!$B$33:$B$776,H$83)+'СЕТ СН'!$H$9+СВЦЭМ!$D$10+'СЕТ СН'!$H$5-'СЕТ СН'!$H$17</f>
        <v>3526.3793267400001</v>
      </c>
      <c r="I99" s="36">
        <f>SUMIFS(СВЦЭМ!$C$33:$C$776,СВЦЭМ!$A$33:$A$776,$A99,СВЦЭМ!$B$33:$B$776,I$83)+'СЕТ СН'!$H$9+СВЦЭМ!$D$10+'СЕТ СН'!$H$5-'СЕТ СН'!$H$17</f>
        <v>3485.3135193200001</v>
      </c>
      <c r="J99" s="36">
        <f>SUMIFS(СВЦЭМ!$C$33:$C$776,СВЦЭМ!$A$33:$A$776,$A99,СВЦЭМ!$B$33:$B$776,J$83)+'СЕТ СН'!$H$9+СВЦЭМ!$D$10+'СЕТ СН'!$H$5-'СЕТ СН'!$H$17</f>
        <v>3424.9490537400002</v>
      </c>
      <c r="K99" s="36">
        <f>SUMIFS(СВЦЭМ!$C$33:$C$776,СВЦЭМ!$A$33:$A$776,$A99,СВЦЭМ!$B$33:$B$776,K$83)+'СЕТ СН'!$H$9+СВЦЭМ!$D$10+'СЕТ СН'!$H$5-'СЕТ СН'!$H$17</f>
        <v>3424.2772286200002</v>
      </c>
      <c r="L99" s="36">
        <f>SUMIFS(СВЦЭМ!$C$33:$C$776,СВЦЭМ!$A$33:$A$776,$A99,СВЦЭМ!$B$33:$B$776,L$83)+'СЕТ СН'!$H$9+СВЦЭМ!$D$10+'СЕТ СН'!$H$5-'СЕТ СН'!$H$17</f>
        <v>3424.39672079</v>
      </c>
      <c r="M99" s="36">
        <f>SUMIFS(СВЦЭМ!$C$33:$C$776,СВЦЭМ!$A$33:$A$776,$A99,СВЦЭМ!$B$33:$B$776,M$83)+'СЕТ СН'!$H$9+СВЦЭМ!$D$10+'СЕТ СН'!$H$5-'СЕТ СН'!$H$17</f>
        <v>3439.7420448100002</v>
      </c>
      <c r="N99" s="36">
        <f>SUMIFS(СВЦЭМ!$C$33:$C$776,СВЦЭМ!$A$33:$A$776,$A99,СВЦЭМ!$B$33:$B$776,N$83)+'СЕТ СН'!$H$9+СВЦЭМ!$D$10+'СЕТ СН'!$H$5-'СЕТ СН'!$H$17</f>
        <v>3454.6851673000001</v>
      </c>
      <c r="O99" s="36">
        <f>SUMIFS(СВЦЭМ!$C$33:$C$776,СВЦЭМ!$A$33:$A$776,$A99,СВЦЭМ!$B$33:$B$776,O$83)+'СЕТ СН'!$H$9+СВЦЭМ!$D$10+'СЕТ СН'!$H$5-'СЕТ СН'!$H$17</f>
        <v>3475.4503906499999</v>
      </c>
      <c r="P99" s="36">
        <f>SUMIFS(СВЦЭМ!$C$33:$C$776,СВЦЭМ!$A$33:$A$776,$A99,СВЦЭМ!$B$33:$B$776,P$83)+'СЕТ СН'!$H$9+СВЦЭМ!$D$10+'СЕТ СН'!$H$5-'СЕТ СН'!$H$17</f>
        <v>3481.0463938500002</v>
      </c>
      <c r="Q99" s="36">
        <f>SUMIFS(СВЦЭМ!$C$33:$C$776,СВЦЭМ!$A$33:$A$776,$A99,СВЦЭМ!$B$33:$B$776,Q$83)+'СЕТ СН'!$H$9+СВЦЭМ!$D$10+'СЕТ СН'!$H$5-'СЕТ СН'!$H$17</f>
        <v>3481.0549949599999</v>
      </c>
      <c r="R99" s="36">
        <f>SUMIFS(СВЦЭМ!$C$33:$C$776,СВЦЭМ!$A$33:$A$776,$A99,СВЦЭМ!$B$33:$B$776,R$83)+'СЕТ СН'!$H$9+СВЦЭМ!$D$10+'СЕТ СН'!$H$5-'СЕТ СН'!$H$17</f>
        <v>3486.4582741499999</v>
      </c>
      <c r="S99" s="36">
        <f>SUMIFS(СВЦЭМ!$C$33:$C$776,СВЦЭМ!$A$33:$A$776,$A99,СВЦЭМ!$B$33:$B$776,S$83)+'СЕТ СН'!$H$9+СВЦЭМ!$D$10+'СЕТ СН'!$H$5-'СЕТ СН'!$H$17</f>
        <v>3479.6677775200001</v>
      </c>
      <c r="T99" s="36">
        <f>SUMIFS(СВЦЭМ!$C$33:$C$776,СВЦЭМ!$A$33:$A$776,$A99,СВЦЭМ!$B$33:$B$776,T$83)+'СЕТ СН'!$H$9+СВЦЭМ!$D$10+'СЕТ СН'!$H$5-'СЕТ СН'!$H$17</f>
        <v>3459.8643286000001</v>
      </c>
      <c r="U99" s="36">
        <f>SUMIFS(СВЦЭМ!$C$33:$C$776,СВЦЭМ!$A$33:$A$776,$A99,СВЦЭМ!$B$33:$B$776,U$83)+'СЕТ СН'!$H$9+СВЦЭМ!$D$10+'СЕТ СН'!$H$5-'СЕТ СН'!$H$17</f>
        <v>3438.3360227399999</v>
      </c>
      <c r="V99" s="36">
        <f>SUMIFS(СВЦЭМ!$C$33:$C$776,СВЦЭМ!$A$33:$A$776,$A99,СВЦЭМ!$B$33:$B$776,V$83)+'СЕТ СН'!$H$9+СВЦЭМ!$D$10+'СЕТ СН'!$H$5-'СЕТ СН'!$H$17</f>
        <v>3432.4765978700002</v>
      </c>
      <c r="W99" s="36">
        <f>SUMIFS(СВЦЭМ!$C$33:$C$776,СВЦЭМ!$A$33:$A$776,$A99,СВЦЭМ!$B$33:$B$776,W$83)+'СЕТ СН'!$H$9+СВЦЭМ!$D$10+'СЕТ СН'!$H$5-'СЕТ СН'!$H$17</f>
        <v>3450.0211677500001</v>
      </c>
      <c r="X99" s="36">
        <f>SUMIFS(СВЦЭМ!$C$33:$C$776,СВЦЭМ!$A$33:$A$776,$A99,СВЦЭМ!$B$33:$B$776,X$83)+'СЕТ СН'!$H$9+СВЦЭМ!$D$10+'СЕТ СН'!$H$5-'СЕТ СН'!$H$17</f>
        <v>3473.7530832299999</v>
      </c>
      <c r="Y99" s="36">
        <f>SUMIFS(СВЦЭМ!$C$33:$C$776,СВЦЭМ!$A$33:$A$776,$A99,СВЦЭМ!$B$33:$B$776,Y$83)+'СЕТ СН'!$H$9+СВЦЭМ!$D$10+'СЕТ СН'!$H$5-'СЕТ СН'!$H$17</f>
        <v>3498.3731581900001</v>
      </c>
    </row>
    <row r="100" spans="1:25" ht="15.75" x14ac:dyDescent="0.2">
      <c r="A100" s="35">
        <f t="shared" si="2"/>
        <v>43907</v>
      </c>
      <c r="B100" s="36">
        <f>SUMIFS(СВЦЭМ!$C$33:$C$776,СВЦЭМ!$A$33:$A$776,$A100,СВЦЭМ!$B$33:$B$776,B$83)+'СЕТ СН'!$H$9+СВЦЭМ!$D$10+'СЕТ СН'!$H$5-'СЕТ СН'!$H$17</f>
        <v>3460.1241212800001</v>
      </c>
      <c r="C100" s="36">
        <f>SUMIFS(СВЦЭМ!$C$33:$C$776,СВЦЭМ!$A$33:$A$776,$A100,СВЦЭМ!$B$33:$B$776,C$83)+'СЕТ СН'!$H$9+СВЦЭМ!$D$10+'СЕТ СН'!$H$5-'СЕТ СН'!$H$17</f>
        <v>3475.8471365200003</v>
      </c>
      <c r="D100" s="36">
        <f>SUMIFS(СВЦЭМ!$C$33:$C$776,СВЦЭМ!$A$33:$A$776,$A100,СВЦЭМ!$B$33:$B$776,D$83)+'СЕТ СН'!$H$9+СВЦЭМ!$D$10+'СЕТ СН'!$H$5-'СЕТ СН'!$H$17</f>
        <v>3488.61067134</v>
      </c>
      <c r="E100" s="36">
        <f>SUMIFS(СВЦЭМ!$C$33:$C$776,СВЦЭМ!$A$33:$A$776,$A100,СВЦЭМ!$B$33:$B$776,E$83)+'СЕТ СН'!$H$9+СВЦЭМ!$D$10+'СЕТ СН'!$H$5-'СЕТ СН'!$H$17</f>
        <v>3486.4433654600002</v>
      </c>
      <c r="F100" s="36">
        <f>SUMIFS(СВЦЭМ!$C$33:$C$776,СВЦЭМ!$A$33:$A$776,$A100,СВЦЭМ!$B$33:$B$776,F$83)+'СЕТ СН'!$H$9+СВЦЭМ!$D$10+'СЕТ СН'!$H$5-'СЕТ СН'!$H$17</f>
        <v>3479.0654584700001</v>
      </c>
      <c r="G100" s="36">
        <f>SUMIFS(СВЦЭМ!$C$33:$C$776,СВЦЭМ!$A$33:$A$776,$A100,СВЦЭМ!$B$33:$B$776,G$83)+'СЕТ СН'!$H$9+СВЦЭМ!$D$10+'СЕТ СН'!$H$5-'СЕТ СН'!$H$17</f>
        <v>3463.3245048600002</v>
      </c>
      <c r="H100" s="36">
        <f>SUMIFS(СВЦЭМ!$C$33:$C$776,СВЦЭМ!$A$33:$A$776,$A100,СВЦЭМ!$B$33:$B$776,H$83)+'СЕТ СН'!$H$9+СВЦЭМ!$D$10+'СЕТ СН'!$H$5-'СЕТ СН'!$H$17</f>
        <v>3443.7977794500002</v>
      </c>
      <c r="I100" s="36">
        <f>SUMIFS(СВЦЭМ!$C$33:$C$776,СВЦЭМ!$A$33:$A$776,$A100,СВЦЭМ!$B$33:$B$776,I$83)+'СЕТ СН'!$H$9+СВЦЭМ!$D$10+'СЕТ СН'!$H$5-'СЕТ СН'!$H$17</f>
        <v>3425.8676462200001</v>
      </c>
      <c r="J100" s="36">
        <f>SUMIFS(СВЦЭМ!$C$33:$C$776,СВЦЭМ!$A$33:$A$776,$A100,СВЦЭМ!$B$33:$B$776,J$83)+'СЕТ СН'!$H$9+СВЦЭМ!$D$10+'СЕТ СН'!$H$5-'СЕТ СН'!$H$17</f>
        <v>3418.1354799700002</v>
      </c>
      <c r="K100" s="36">
        <f>SUMIFS(СВЦЭМ!$C$33:$C$776,СВЦЭМ!$A$33:$A$776,$A100,СВЦЭМ!$B$33:$B$776,K$83)+'СЕТ СН'!$H$9+СВЦЭМ!$D$10+'СЕТ СН'!$H$5-'СЕТ СН'!$H$17</f>
        <v>3424.2472069800001</v>
      </c>
      <c r="L100" s="36">
        <f>SUMIFS(СВЦЭМ!$C$33:$C$776,СВЦЭМ!$A$33:$A$776,$A100,СВЦЭМ!$B$33:$B$776,L$83)+'СЕТ СН'!$H$9+СВЦЭМ!$D$10+'СЕТ СН'!$H$5-'СЕТ СН'!$H$17</f>
        <v>3430.11427349</v>
      </c>
      <c r="M100" s="36">
        <f>SUMIFS(СВЦЭМ!$C$33:$C$776,СВЦЭМ!$A$33:$A$776,$A100,СВЦЭМ!$B$33:$B$776,M$83)+'СЕТ СН'!$H$9+СВЦЭМ!$D$10+'СЕТ СН'!$H$5-'СЕТ СН'!$H$17</f>
        <v>3448.3002387699999</v>
      </c>
      <c r="N100" s="36">
        <f>SUMIFS(СВЦЭМ!$C$33:$C$776,СВЦЭМ!$A$33:$A$776,$A100,СВЦЭМ!$B$33:$B$776,N$83)+'СЕТ СН'!$H$9+СВЦЭМ!$D$10+'СЕТ СН'!$H$5-'СЕТ СН'!$H$17</f>
        <v>3471.1832363499998</v>
      </c>
      <c r="O100" s="36">
        <f>SUMIFS(СВЦЭМ!$C$33:$C$776,СВЦЭМ!$A$33:$A$776,$A100,СВЦЭМ!$B$33:$B$776,O$83)+'СЕТ СН'!$H$9+СВЦЭМ!$D$10+'СЕТ СН'!$H$5-'СЕТ СН'!$H$17</f>
        <v>3475.9153234200003</v>
      </c>
      <c r="P100" s="36">
        <f>SUMIFS(СВЦЭМ!$C$33:$C$776,СВЦЭМ!$A$33:$A$776,$A100,СВЦЭМ!$B$33:$B$776,P$83)+'СЕТ СН'!$H$9+СВЦЭМ!$D$10+'СЕТ СН'!$H$5-'СЕТ СН'!$H$17</f>
        <v>3471.1250992400001</v>
      </c>
      <c r="Q100" s="36">
        <f>SUMIFS(СВЦЭМ!$C$33:$C$776,СВЦЭМ!$A$33:$A$776,$A100,СВЦЭМ!$B$33:$B$776,Q$83)+'СЕТ СН'!$H$9+СВЦЭМ!$D$10+'СЕТ СН'!$H$5-'СЕТ СН'!$H$17</f>
        <v>3472.4278234000003</v>
      </c>
      <c r="R100" s="36">
        <f>SUMIFS(СВЦЭМ!$C$33:$C$776,СВЦЭМ!$A$33:$A$776,$A100,СВЦЭМ!$B$33:$B$776,R$83)+'СЕТ СН'!$H$9+СВЦЭМ!$D$10+'СЕТ СН'!$H$5-'СЕТ СН'!$H$17</f>
        <v>3471.82007174</v>
      </c>
      <c r="S100" s="36">
        <f>SUMIFS(СВЦЭМ!$C$33:$C$776,СВЦЭМ!$A$33:$A$776,$A100,СВЦЭМ!$B$33:$B$776,S$83)+'СЕТ СН'!$H$9+СВЦЭМ!$D$10+'СЕТ СН'!$H$5-'СЕТ СН'!$H$17</f>
        <v>3469.44941122</v>
      </c>
      <c r="T100" s="36">
        <f>SUMIFS(СВЦЭМ!$C$33:$C$776,СВЦЭМ!$A$33:$A$776,$A100,СВЦЭМ!$B$33:$B$776,T$83)+'СЕТ СН'!$H$9+СВЦЭМ!$D$10+'СЕТ СН'!$H$5-'СЕТ СН'!$H$17</f>
        <v>3466.5356491500002</v>
      </c>
      <c r="U100" s="36">
        <f>SUMIFS(СВЦЭМ!$C$33:$C$776,СВЦЭМ!$A$33:$A$776,$A100,СВЦЭМ!$B$33:$B$776,U$83)+'СЕТ СН'!$H$9+СВЦЭМ!$D$10+'СЕТ СН'!$H$5-'СЕТ СН'!$H$17</f>
        <v>3467.63428888</v>
      </c>
      <c r="V100" s="36">
        <f>SUMIFS(СВЦЭМ!$C$33:$C$776,СВЦЭМ!$A$33:$A$776,$A100,СВЦЭМ!$B$33:$B$776,V$83)+'СЕТ СН'!$H$9+СВЦЭМ!$D$10+'СЕТ СН'!$H$5-'СЕТ СН'!$H$17</f>
        <v>3461.0450518100001</v>
      </c>
      <c r="W100" s="36">
        <f>SUMIFS(СВЦЭМ!$C$33:$C$776,СВЦЭМ!$A$33:$A$776,$A100,СВЦЭМ!$B$33:$B$776,W$83)+'СЕТ СН'!$H$9+СВЦЭМ!$D$10+'СЕТ СН'!$H$5-'СЕТ СН'!$H$17</f>
        <v>3443.2301467100001</v>
      </c>
      <c r="X100" s="36">
        <f>SUMIFS(СВЦЭМ!$C$33:$C$776,СВЦЭМ!$A$33:$A$776,$A100,СВЦЭМ!$B$33:$B$776,X$83)+'СЕТ СН'!$H$9+СВЦЭМ!$D$10+'СЕТ СН'!$H$5-'СЕТ СН'!$H$17</f>
        <v>3434.8548904600002</v>
      </c>
      <c r="Y100" s="36">
        <f>SUMIFS(СВЦЭМ!$C$33:$C$776,СВЦЭМ!$A$33:$A$776,$A100,СВЦЭМ!$B$33:$B$776,Y$83)+'СЕТ СН'!$H$9+СВЦЭМ!$D$10+'СЕТ СН'!$H$5-'СЕТ СН'!$H$17</f>
        <v>3432.4286541199999</v>
      </c>
    </row>
    <row r="101" spans="1:25" ht="15.75" x14ac:dyDescent="0.2">
      <c r="A101" s="35">
        <f t="shared" si="2"/>
        <v>43908</v>
      </c>
      <c r="B101" s="36">
        <f>SUMIFS(СВЦЭМ!$C$33:$C$776,СВЦЭМ!$A$33:$A$776,$A101,СВЦЭМ!$B$33:$B$776,B$83)+'СЕТ СН'!$H$9+СВЦЭМ!$D$10+'СЕТ СН'!$H$5-'СЕТ СН'!$H$17</f>
        <v>3495.9485235299999</v>
      </c>
      <c r="C101" s="36">
        <f>SUMIFS(СВЦЭМ!$C$33:$C$776,СВЦЭМ!$A$33:$A$776,$A101,СВЦЭМ!$B$33:$B$776,C$83)+'СЕТ СН'!$H$9+СВЦЭМ!$D$10+'СЕТ СН'!$H$5-'СЕТ СН'!$H$17</f>
        <v>3519.5148599499998</v>
      </c>
      <c r="D101" s="36">
        <f>SUMIFS(СВЦЭМ!$C$33:$C$776,СВЦЭМ!$A$33:$A$776,$A101,СВЦЭМ!$B$33:$B$776,D$83)+'СЕТ СН'!$H$9+СВЦЭМ!$D$10+'СЕТ СН'!$H$5-'СЕТ СН'!$H$17</f>
        <v>3539.0524864700001</v>
      </c>
      <c r="E101" s="36">
        <f>SUMIFS(СВЦЭМ!$C$33:$C$776,СВЦЭМ!$A$33:$A$776,$A101,СВЦЭМ!$B$33:$B$776,E$83)+'СЕТ СН'!$H$9+СВЦЭМ!$D$10+'СЕТ СН'!$H$5-'СЕТ СН'!$H$17</f>
        <v>3550.7090064399999</v>
      </c>
      <c r="F101" s="36">
        <f>SUMIFS(СВЦЭМ!$C$33:$C$776,СВЦЭМ!$A$33:$A$776,$A101,СВЦЭМ!$B$33:$B$776,F$83)+'СЕТ СН'!$H$9+СВЦЭМ!$D$10+'СЕТ СН'!$H$5-'СЕТ СН'!$H$17</f>
        <v>3551.92246295</v>
      </c>
      <c r="G101" s="36">
        <f>SUMIFS(СВЦЭМ!$C$33:$C$776,СВЦЭМ!$A$33:$A$776,$A101,СВЦЭМ!$B$33:$B$776,G$83)+'СЕТ СН'!$H$9+СВЦЭМ!$D$10+'СЕТ СН'!$H$5-'СЕТ СН'!$H$17</f>
        <v>3532.7621618500002</v>
      </c>
      <c r="H101" s="36">
        <f>SUMIFS(СВЦЭМ!$C$33:$C$776,СВЦЭМ!$A$33:$A$776,$A101,СВЦЭМ!$B$33:$B$776,H$83)+'СЕТ СН'!$H$9+СВЦЭМ!$D$10+'СЕТ СН'!$H$5-'СЕТ СН'!$H$17</f>
        <v>3485.5234966899998</v>
      </c>
      <c r="I101" s="36">
        <f>SUMIFS(СВЦЭМ!$C$33:$C$776,СВЦЭМ!$A$33:$A$776,$A101,СВЦЭМ!$B$33:$B$776,I$83)+'СЕТ СН'!$H$9+СВЦЭМ!$D$10+'СЕТ СН'!$H$5-'СЕТ СН'!$H$17</f>
        <v>3445.6640791499999</v>
      </c>
      <c r="J101" s="36">
        <f>SUMIFS(СВЦЭМ!$C$33:$C$776,СВЦЭМ!$A$33:$A$776,$A101,СВЦЭМ!$B$33:$B$776,J$83)+'СЕТ СН'!$H$9+СВЦЭМ!$D$10+'СЕТ СН'!$H$5-'СЕТ СН'!$H$17</f>
        <v>3407.8468522200001</v>
      </c>
      <c r="K101" s="36">
        <f>SUMIFS(СВЦЭМ!$C$33:$C$776,СВЦЭМ!$A$33:$A$776,$A101,СВЦЭМ!$B$33:$B$776,K$83)+'СЕТ СН'!$H$9+СВЦЭМ!$D$10+'СЕТ СН'!$H$5-'СЕТ СН'!$H$17</f>
        <v>3420.1616989600002</v>
      </c>
      <c r="L101" s="36">
        <f>SUMIFS(СВЦЭМ!$C$33:$C$776,СВЦЭМ!$A$33:$A$776,$A101,СВЦЭМ!$B$33:$B$776,L$83)+'СЕТ СН'!$H$9+СВЦЭМ!$D$10+'СЕТ СН'!$H$5-'СЕТ СН'!$H$17</f>
        <v>3419.78473145</v>
      </c>
      <c r="M101" s="36">
        <f>SUMIFS(СВЦЭМ!$C$33:$C$776,СВЦЭМ!$A$33:$A$776,$A101,СВЦЭМ!$B$33:$B$776,M$83)+'СЕТ СН'!$H$9+СВЦЭМ!$D$10+'СЕТ СН'!$H$5-'СЕТ СН'!$H$17</f>
        <v>3405.0930211800001</v>
      </c>
      <c r="N101" s="36">
        <f>SUMIFS(СВЦЭМ!$C$33:$C$776,СВЦЭМ!$A$33:$A$776,$A101,СВЦЭМ!$B$33:$B$776,N$83)+'СЕТ СН'!$H$9+СВЦЭМ!$D$10+'СЕТ СН'!$H$5-'СЕТ СН'!$H$17</f>
        <v>3420.2652331099998</v>
      </c>
      <c r="O101" s="36">
        <f>SUMIFS(СВЦЭМ!$C$33:$C$776,СВЦЭМ!$A$33:$A$776,$A101,СВЦЭМ!$B$33:$B$776,O$83)+'СЕТ СН'!$H$9+СВЦЭМ!$D$10+'СЕТ СН'!$H$5-'СЕТ СН'!$H$17</f>
        <v>3429.8840040200002</v>
      </c>
      <c r="P101" s="36">
        <f>SUMIFS(СВЦЭМ!$C$33:$C$776,СВЦЭМ!$A$33:$A$776,$A101,СВЦЭМ!$B$33:$B$776,P$83)+'СЕТ СН'!$H$9+СВЦЭМ!$D$10+'СЕТ СН'!$H$5-'СЕТ СН'!$H$17</f>
        <v>3426.74748314</v>
      </c>
      <c r="Q101" s="36">
        <f>SUMIFS(СВЦЭМ!$C$33:$C$776,СВЦЭМ!$A$33:$A$776,$A101,СВЦЭМ!$B$33:$B$776,Q$83)+'СЕТ СН'!$H$9+СВЦЭМ!$D$10+'СЕТ СН'!$H$5-'СЕТ СН'!$H$17</f>
        <v>3429.1504971899999</v>
      </c>
      <c r="R101" s="36">
        <f>SUMIFS(СВЦЭМ!$C$33:$C$776,СВЦЭМ!$A$33:$A$776,$A101,СВЦЭМ!$B$33:$B$776,R$83)+'СЕТ СН'!$H$9+СВЦЭМ!$D$10+'СЕТ СН'!$H$5-'СЕТ СН'!$H$17</f>
        <v>3452.7723791200001</v>
      </c>
      <c r="S101" s="36">
        <f>SUMIFS(СВЦЭМ!$C$33:$C$776,СВЦЭМ!$A$33:$A$776,$A101,СВЦЭМ!$B$33:$B$776,S$83)+'СЕТ СН'!$H$9+СВЦЭМ!$D$10+'СЕТ СН'!$H$5-'СЕТ СН'!$H$17</f>
        <v>3444.2183344200002</v>
      </c>
      <c r="T101" s="36">
        <f>SUMIFS(СВЦЭМ!$C$33:$C$776,СВЦЭМ!$A$33:$A$776,$A101,СВЦЭМ!$B$33:$B$776,T$83)+'СЕТ СН'!$H$9+СВЦЭМ!$D$10+'СЕТ СН'!$H$5-'СЕТ СН'!$H$17</f>
        <v>3428.3023036300001</v>
      </c>
      <c r="U101" s="36">
        <f>SUMIFS(СВЦЭМ!$C$33:$C$776,СВЦЭМ!$A$33:$A$776,$A101,СВЦЭМ!$B$33:$B$776,U$83)+'СЕТ СН'!$H$9+СВЦЭМ!$D$10+'СЕТ СН'!$H$5-'СЕТ СН'!$H$17</f>
        <v>3405.9984075800003</v>
      </c>
      <c r="V101" s="36">
        <f>SUMIFS(СВЦЭМ!$C$33:$C$776,СВЦЭМ!$A$33:$A$776,$A101,СВЦЭМ!$B$33:$B$776,V$83)+'СЕТ СН'!$H$9+СВЦЭМ!$D$10+'СЕТ СН'!$H$5-'СЕТ СН'!$H$17</f>
        <v>3405.6072334999999</v>
      </c>
      <c r="W101" s="36">
        <f>SUMIFS(СВЦЭМ!$C$33:$C$776,СВЦЭМ!$A$33:$A$776,$A101,СВЦЭМ!$B$33:$B$776,W$83)+'СЕТ СН'!$H$9+СВЦЭМ!$D$10+'СЕТ СН'!$H$5-'СЕТ СН'!$H$17</f>
        <v>3397.8887597399998</v>
      </c>
      <c r="X101" s="36">
        <f>SUMIFS(СВЦЭМ!$C$33:$C$776,СВЦЭМ!$A$33:$A$776,$A101,СВЦЭМ!$B$33:$B$776,X$83)+'СЕТ СН'!$H$9+СВЦЭМ!$D$10+'СЕТ СН'!$H$5-'СЕТ СН'!$H$17</f>
        <v>3409.5402304200002</v>
      </c>
      <c r="Y101" s="36">
        <f>SUMIFS(СВЦЭМ!$C$33:$C$776,СВЦЭМ!$A$33:$A$776,$A101,СВЦЭМ!$B$33:$B$776,Y$83)+'СЕТ СН'!$H$9+СВЦЭМ!$D$10+'СЕТ СН'!$H$5-'СЕТ СН'!$H$17</f>
        <v>3428.4788063599999</v>
      </c>
    </row>
    <row r="102" spans="1:25" ht="15.75" x14ac:dyDescent="0.2">
      <c r="A102" s="35">
        <f t="shared" si="2"/>
        <v>43909</v>
      </c>
      <c r="B102" s="36">
        <f>SUMIFS(СВЦЭМ!$C$33:$C$776,СВЦЭМ!$A$33:$A$776,$A102,СВЦЭМ!$B$33:$B$776,B$83)+'СЕТ СН'!$H$9+СВЦЭМ!$D$10+'СЕТ СН'!$H$5-'СЕТ СН'!$H$17</f>
        <v>3463.4285220400002</v>
      </c>
      <c r="C102" s="36">
        <f>SUMIFS(СВЦЭМ!$C$33:$C$776,СВЦЭМ!$A$33:$A$776,$A102,СВЦЭМ!$B$33:$B$776,C$83)+'СЕТ СН'!$H$9+СВЦЭМ!$D$10+'СЕТ СН'!$H$5-'СЕТ СН'!$H$17</f>
        <v>3490.4762219300001</v>
      </c>
      <c r="D102" s="36">
        <f>SUMIFS(СВЦЭМ!$C$33:$C$776,СВЦЭМ!$A$33:$A$776,$A102,СВЦЭМ!$B$33:$B$776,D$83)+'СЕТ СН'!$H$9+СВЦЭМ!$D$10+'СЕТ СН'!$H$5-'СЕТ СН'!$H$17</f>
        <v>3501.0345893100002</v>
      </c>
      <c r="E102" s="36">
        <f>SUMIFS(СВЦЭМ!$C$33:$C$776,СВЦЭМ!$A$33:$A$776,$A102,СВЦЭМ!$B$33:$B$776,E$83)+'СЕТ СН'!$H$9+СВЦЭМ!$D$10+'СЕТ СН'!$H$5-'СЕТ СН'!$H$17</f>
        <v>3515.2052768200001</v>
      </c>
      <c r="F102" s="36">
        <f>SUMIFS(СВЦЭМ!$C$33:$C$776,СВЦЭМ!$A$33:$A$776,$A102,СВЦЭМ!$B$33:$B$776,F$83)+'СЕТ СН'!$H$9+СВЦЭМ!$D$10+'СЕТ СН'!$H$5-'СЕТ СН'!$H$17</f>
        <v>3516.8995947100002</v>
      </c>
      <c r="G102" s="36">
        <f>SUMIFS(СВЦЭМ!$C$33:$C$776,СВЦЭМ!$A$33:$A$776,$A102,СВЦЭМ!$B$33:$B$776,G$83)+'СЕТ СН'!$H$9+СВЦЭМ!$D$10+'СЕТ СН'!$H$5-'СЕТ СН'!$H$17</f>
        <v>3493.4050139400001</v>
      </c>
      <c r="H102" s="36">
        <f>SUMIFS(СВЦЭМ!$C$33:$C$776,СВЦЭМ!$A$33:$A$776,$A102,СВЦЭМ!$B$33:$B$776,H$83)+'СЕТ СН'!$H$9+СВЦЭМ!$D$10+'СЕТ СН'!$H$5-'СЕТ СН'!$H$17</f>
        <v>3449.8477554800002</v>
      </c>
      <c r="I102" s="36">
        <f>SUMIFS(СВЦЭМ!$C$33:$C$776,СВЦЭМ!$A$33:$A$776,$A102,СВЦЭМ!$B$33:$B$776,I$83)+'СЕТ СН'!$H$9+СВЦЭМ!$D$10+'СЕТ СН'!$H$5-'СЕТ СН'!$H$17</f>
        <v>3411.9893525699999</v>
      </c>
      <c r="J102" s="36">
        <f>SUMIFS(СВЦЭМ!$C$33:$C$776,СВЦЭМ!$A$33:$A$776,$A102,СВЦЭМ!$B$33:$B$776,J$83)+'СЕТ СН'!$H$9+СВЦЭМ!$D$10+'СЕТ СН'!$H$5-'СЕТ СН'!$H$17</f>
        <v>3413.0655187000002</v>
      </c>
      <c r="K102" s="36">
        <f>SUMIFS(СВЦЭМ!$C$33:$C$776,СВЦЭМ!$A$33:$A$776,$A102,СВЦЭМ!$B$33:$B$776,K$83)+'СЕТ СН'!$H$9+СВЦЭМ!$D$10+'СЕТ СН'!$H$5-'СЕТ СН'!$H$17</f>
        <v>3426.54796575</v>
      </c>
      <c r="L102" s="36">
        <f>SUMIFS(СВЦЭМ!$C$33:$C$776,СВЦЭМ!$A$33:$A$776,$A102,СВЦЭМ!$B$33:$B$776,L$83)+'СЕТ СН'!$H$9+СВЦЭМ!$D$10+'СЕТ СН'!$H$5-'СЕТ СН'!$H$17</f>
        <v>3427.1829293800001</v>
      </c>
      <c r="M102" s="36">
        <f>SUMIFS(СВЦЭМ!$C$33:$C$776,СВЦЭМ!$A$33:$A$776,$A102,СВЦЭМ!$B$33:$B$776,M$83)+'СЕТ СН'!$H$9+СВЦЭМ!$D$10+'СЕТ СН'!$H$5-'СЕТ СН'!$H$17</f>
        <v>3397.8630900200001</v>
      </c>
      <c r="N102" s="36">
        <f>SUMIFS(СВЦЭМ!$C$33:$C$776,СВЦЭМ!$A$33:$A$776,$A102,СВЦЭМ!$B$33:$B$776,N$83)+'СЕТ СН'!$H$9+СВЦЭМ!$D$10+'СЕТ СН'!$H$5-'СЕТ СН'!$H$17</f>
        <v>3400.0805049000001</v>
      </c>
      <c r="O102" s="36">
        <f>SUMIFS(СВЦЭМ!$C$33:$C$776,СВЦЭМ!$A$33:$A$776,$A102,СВЦЭМ!$B$33:$B$776,O$83)+'СЕТ СН'!$H$9+СВЦЭМ!$D$10+'СЕТ СН'!$H$5-'СЕТ СН'!$H$17</f>
        <v>3421.0886408900001</v>
      </c>
      <c r="P102" s="36">
        <f>SUMIFS(СВЦЭМ!$C$33:$C$776,СВЦЭМ!$A$33:$A$776,$A102,СВЦЭМ!$B$33:$B$776,P$83)+'СЕТ СН'!$H$9+СВЦЭМ!$D$10+'СЕТ СН'!$H$5-'СЕТ СН'!$H$17</f>
        <v>3415.6513937300001</v>
      </c>
      <c r="Q102" s="36">
        <f>SUMIFS(СВЦЭМ!$C$33:$C$776,СВЦЭМ!$A$33:$A$776,$A102,СВЦЭМ!$B$33:$B$776,Q$83)+'СЕТ СН'!$H$9+СВЦЭМ!$D$10+'СЕТ СН'!$H$5-'СЕТ СН'!$H$17</f>
        <v>3419.1603865900001</v>
      </c>
      <c r="R102" s="36">
        <f>SUMIFS(СВЦЭМ!$C$33:$C$776,СВЦЭМ!$A$33:$A$776,$A102,СВЦЭМ!$B$33:$B$776,R$83)+'СЕТ СН'!$H$9+СВЦЭМ!$D$10+'СЕТ СН'!$H$5-'СЕТ СН'!$H$17</f>
        <v>3409.2281891900002</v>
      </c>
      <c r="S102" s="36">
        <f>SUMIFS(СВЦЭМ!$C$33:$C$776,СВЦЭМ!$A$33:$A$776,$A102,СВЦЭМ!$B$33:$B$776,S$83)+'СЕТ СН'!$H$9+СВЦЭМ!$D$10+'СЕТ СН'!$H$5-'СЕТ СН'!$H$17</f>
        <v>3411.9323820200002</v>
      </c>
      <c r="T102" s="36">
        <f>SUMIFS(СВЦЭМ!$C$33:$C$776,СВЦЭМ!$A$33:$A$776,$A102,СВЦЭМ!$B$33:$B$776,T$83)+'СЕТ СН'!$H$9+СВЦЭМ!$D$10+'СЕТ СН'!$H$5-'СЕТ СН'!$H$17</f>
        <v>3413.4047397100003</v>
      </c>
      <c r="U102" s="36">
        <f>SUMIFS(СВЦЭМ!$C$33:$C$776,СВЦЭМ!$A$33:$A$776,$A102,СВЦЭМ!$B$33:$B$776,U$83)+'СЕТ СН'!$H$9+СВЦЭМ!$D$10+'СЕТ СН'!$H$5-'СЕТ СН'!$H$17</f>
        <v>3412.6366539999999</v>
      </c>
      <c r="V102" s="36">
        <f>SUMIFS(СВЦЭМ!$C$33:$C$776,СВЦЭМ!$A$33:$A$776,$A102,СВЦЭМ!$B$33:$B$776,V$83)+'СЕТ СН'!$H$9+СВЦЭМ!$D$10+'СЕТ СН'!$H$5-'СЕТ СН'!$H$17</f>
        <v>3405.78728864</v>
      </c>
      <c r="W102" s="36">
        <f>SUMIFS(СВЦЭМ!$C$33:$C$776,СВЦЭМ!$A$33:$A$776,$A102,СВЦЭМ!$B$33:$B$776,W$83)+'СЕТ СН'!$H$9+СВЦЭМ!$D$10+'СЕТ СН'!$H$5-'СЕТ СН'!$H$17</f>
        <v>3422.7814914800001</v>
      </c>
      <c r="X102" s="36">
        <f>SUMIFS(СВЦЭМ!$C$33:$C$776,СВЦЭМ!$A$33:$A$776,$A102,СВЦЭМ!$B$33:$B$776,X$83)+'СЕТ СН'!$H$9+СВЦЭМ!$D$10+'СЕТ СН'!$H$5-'СЕТ СН'!$H$17</f>
        <v>3408.9187877700001</v>
      </c>
      <c r="Y102" s="36">
        <f>SUMIFS(СВЦЭМ!$C$33:$C$776,СВЦЭМ!$A$33:$A$776,$A102,СВЦЭМ!$B$33:$B$776,Y$83)+'СЕТ СН'!$H$9+СВЦЭМ!$D$10+'СЕТ СН'!$H$5-'СЕТ СН'!$H$17</f>
        <v>3423.2681030399999</v>
      </c>
    </row>
    <row r="103" spans="1:25" ht="15.75" x14ac:dyDescent="0.2">
      <c r="A103" s="35">
        <f t="shared" si="2"/>
        <v>43910</v>
      </c>
      <c r="B103" s="36">
        <f>SUMIFS(СВЦЭМ!$C$33:$C$776,СВЦЭМ!$A$33:$A$776,$A103,СВЦЭМ!$B$33:$B$776,B$83)+'СЕТ СН'!$H$9+СВЦЭМ!$D$10+'СЕТ СН'!$H$5-'СЕТ СН'!$H$17</f>
        <v>3510.1080013800001</v>
      </c>
      <c r="C103" s="36">
        <f>SUMIFS(СВЦЭМ!$C$33:$C$776,СВЦЭМ!$A$33:$A$776,$A103,СВЦЭМ!$B$33:$B$776,C$83)+'СЕТ СН'!$H$9+СВЦЭМ!$D$10+'СЕТ СН'!$H$5-'СЕТ СН'!$H$17</f>
        <v>3524.1873444399998</v>
      </c>
      <c r="D103" s="36">
        <f>SUMIFS(СВЦЭМ!$C$33:$C$776,СВЦЭМ!$A$33:$A$776,$A103,СВЦЭМ!$B$33:$B$776,D$83)+'СЕТ СН'!$H$9+СВЦЭМ!$D$10+'СЕТ СН'!$H$5-'СЕТ СН'!$H$17</f>
        <v>3540.5426787400002</v>
      </c>
      <c r="E103" s="36">
        <f>SUMIFS(СВЦЭМ!$C$33:$C$776,СВЦЭМ!$A$33:$A$776,$A103,СВЦЭМ!$B$33:$B$776,E$83)+'СЕТ СН'!$H$9+СВЦЭМ!$D$10+'СЕТ СН'!$H$5-'СЕТ СН'!$H$17</f>
        <v>3548.2696929100002</v>
      </c>
      <c r="F103" s="36">
        <f>SUMIFS(СВЦЭМ!$C$33:$C$776,СВЦЭМ!$A$33:$A$776,$A103,СВЦЭМ!$B$33:$B$776,F$83)+'СЕТ СН'!$H$9+СВЦЭМ!$D$10+'СЕТ СН'!$H$5-'СЕТ СН'!$H$17</f>
        <v>3545.8704491600001</v>
      </c>
      <c r="G103" s="36">
        <f>SUMIFS(СВЦЭМ!$C$33:$C$776,СВЦЭМ!$A$33:$A$776,$A103,СВЦЭМ!$B$33:$B$776,G$83)+'СЕТ СН'!$H$9+СВЦЭМ!$D$10+'СЕТ СН'!$H$5-'СЕТ СН'!$H$17</f>
        <v>3531.44615049</v>
      </c>
      <c r="H103" s="36">
        <f>SUMIFS(СВЦЭМ!$C$33:$C$776,СВЦЭМ!$A$33:$A$776,$A103,СВЦЭМ!$B$33:$B$776,H$83)+'СЕТ СН'!$H$9+СВЦЭМ!$D$10+'СЕТ СН'!$H$5-'СЕТ СН'!$H$17</f>
        <v>3500.6776439499999</v>
      </c>
      <c r="I103" s="36">
        <f>SUMIFS(СВЦЭМ!$C$33:$C$776,СВЦЭМ!$A$33:$A$776,$A103,СВЦЭМ!$B$33:$B$776,I$83)+'СЕТ СН'!$H$9+СВЦЭМ!$D$10+'СЕТ СН'!$H$5-'СЕТ СН'!$H$17</f>
        <v>3454.7888479399999</v>
      </c>
      <c r="J103" s="36">
        <f>SUMIFS(СВЦЭМ!$C$33:$C$776,СВЦЭМ!$A$33:$A$776,$A103,СВЦЭМ!$B$33:$B$776,J$83)+'СЕТ СН'!$H$9+СВЦЭМ!$D$10+'СЕТ СН'!$H$5-'СЕТ СН'!$H$17</f>
        <v>3422.76823083</v>
      </c>
      <c r="K103" s="36">
        <f>SUMIFS(СВЦЭМ!$C$33:$C$776,СВЦЭМ!$A$33:$A$776,$A103,СВЦЭМ!$B$33:$B$776,K$83)+'СЕТ СН'!$H$9+СВЦЭМ!$D$10+'СЕТ СН'!$H$5-'СЕТ СН'!$H$17</f>
        <v>3428.8063274800002</v>
      </c>
      <c r="L103" s="36">
        <f>SUMIFS(СВЦЭМ!$C$33:$C$776,СВЦЭМ!$A$33:$A$776,$A103,СВЦЭМ!$B$33:$B$776,L$83)+'СЕТ СН'!$H$9+СВЦЭМ!$D$10+'СЕТ СН'!$H$5-'СЕТ СН'!$H$17</f>
        <v>3425.6765968600002</v>
      </c>
      <c r="M103" s="36">
        <f>SUMIFS(СВЦЭМ!$C$33:$C$776,СВЦЭМ!$A$33:$A$776,$A103,СВЦЭМ!$B$33:$B$776,M$83)+'СЕТ СН'!$H$9+СВЦЭМ!$D$10+'СЕТ СН'!$H$5-'СЕТ СН'!$H$17</f>
        <v>3402.6276656600003</v>
      </c>
      <c r="N103" s="36">
        <f>SUMIFS(СВЦЭМ!$C$33:$C$776,СВЦЭМ!$A$33:$A$776,$A103,СВЦЭМ!$B$33:$B$776,N$83)+'СЕТ СН'!$H$9+СВЦЭМ!$D$10+'СЕТ СН'!$H$5-'СЕТ СН'!$H$17</f>
        <v>3401.8927416000001</v>
      </c>
      <c r="O103" s="36">
        <f>SUMIFS(СВЦЭМ!$C$33:$C$776,СВЦЭМ!$A$33:$A$776,$A103,СВЦЭМ!$B$33:$B$776,O$83)+'СЕТ СН'!$H$9+СВЦЭМ!$D$10+'СЕТ СН'!$H$5-'СЕТ СН'!$H$17</f>
        <v>3407.05586584</v>
      </c>
      <c r="P103" s="36">
        <f>SUMIFS(СВЦЭМ!$C$33:$C$776,СВЦЭМ!$A$33:$A$776,$A103,СВЦЭМ!$B$33:$B$776,P$83)+'СЕТ СН'!$H$9+СВЦЭМ!$D$10+'СЕТ СН'!$H$5-'СЕТ СН'!$H$17</f>
        <v>3413.1431584500001</v>
      </c>
      <c r="Q103" s="36">
        <f>SUMIFS(СВЦЭМ!$C$33:$C$776,СВЦЭМ!$A$33:$A$776,$A103,СВЦЭМ!$B$33:$B$776,Q$83)+'СЕТ СН'!$H$9+СВЦЭМ!$D$10+'СЕТ СН'!$H$5-'СЕТ СН'!$H$17</f>
        <v>3427.1318123900001</v>
      </c>
      <c r="R103" s="36">
        <f>SUMIFS(СВЦЭМ!$C$33:$C$776,СВЦЭМ!$A$33:$A$776,$A103,СВЦЭМ!$B$33:$B$776,R$83)+'СЕТ СН'!$H$9+СВЦЭМ!$D$10+'СЕТ СН'!$H$5-'СЕТ СН'!$H$17</f>
        <v>3422.7563890800002</v>
      </c>
      <c r="S103" s="36">
        <f>SUMIFS(СВЦЭМ!$C$33:$C$776,СВЦЭМ!$A$33:$A$776,$A103,СВЦЭМ!$B$33:$B$776,S$83)+'СЕТ СН'!$H$9+СВЦЭМ!$D$10+'СЕТ СН'!$H$5-'СЕТ СН'!$H$17</f>
        <v>3408.0131845599999</v>
      </c>
      <c r="T103" s="36">
        <f>SUMIFS(СВЦЭМ!$C$33:$C$776,СВЦЭМ!$A$33:$A$776,$A103,СВЦЭМ!$B$33:$B$776,T$83)+'СЕТ СН'!$H$9+СВЦЭМ!$D$10+'СЕТ СН'!$H$5-'СЕТ СН'!$H$17</f>
        <v>3378.0121667600001</v>
      </c>
      <c r="U103" s="36">
        <f>SUMIFS(СВЦЭМ!$C$33:$C$776,СВЦЭМ!$A$33:$A$776,$A103,СВЦЭМ!$B$33:$B$776,U$83)+'СЕТ СН'!$H$9+СВЦЭМ!$D$10+'СЕТ СН'!$H$5-'СЕТ СН'!$H$17</f>
        <v>3379.8568513600003</v>
      </c>
      <c r="V103" s="36">
        <f>SUMIFS(СВЦЭМ!$C$33:$C$776,СВЦЭМ!$A$33:$A$776,$A103,СВЦЭМ!$B$33:$B$776,V$83)+'СЕТ СН'!$H$9+СВЦЭМ!$D$10+'СЕТ СН'!$H$5-'СЕТ СН'!$H$17</f>
        <v>3382.7899552099998</v>
      </c>
      <c r="W103" s="36">
        <f>SUMIFS(СВЦЭМ!$C$33:$C$776,СВЦЭМ!$A$33:$A$776,$A103,СВЦЭМ!$B$33:$B$776,W$83)+'СЕТ СН'!$H$9+СВЦЭМ!$D$10+'СЕТ СН'!$H$5-'СЕТ СН'!$H$17</f>
        <v>3389.2199081700001</v>
      </c>
      <c r="X103" s="36">
        <f>SUMIFS(СВЦЭМ!$C$33:$C$776,СВЦЭМ!$A$33:$A$776,$A103,СВЦЭМ!$B$33:$B$776,X$83)+'СЕТ СН'!$H$9+СВЦЭМ!$D$10+'СЕТ СН'!$H$5-'СЕТ СН'!$H$17</f>
        <v>3393.9255492100001</v>
      </c>
      <c r="Y103" s="36">
        <f>SUMIFS(СВЦЭМ!$C$33:$C$776,СВЦЭМ!$A$33:$A$776,$A103,СВЦЭМ!$B$33:$B$776,Y$83)+'СЕТ СН'!$H$9+СВЦЭМ!$D$10+'СЕТ СН'!$H$5-'СЕТ СН'!$H$17</f>
        <v>3414.52459361</v>
      </c>
    </row>
    <row r="104" spans="1:25" ht="15.75" x14ac:dyDescent="0.2">
      <c r="A104" s="35">
        <f t="shared" si="2"/>
        <v>43911</v>
      </c>
      <c r="B104" s="36">
        <f>SUMIFS(СВЦЭМ!$C$33:$C$776,СВЦЭМ!$A$33:$A$776,$A104,СВЦЭМ!$B$33:$B$776,B$83)+'СЕТ СН'!$H$9+СВЦЭМ!$D$10+'СЕТ СН'!$H$5-'СЕТ СН'!$H$17</f>
        <v>3484.3837568700001</v>
      </c>
      <c r="C104" s="36">
        <f>SUMIFS(СВЦЭМ!$C$33:$C$776,СВЦЭМ!$A$33:$A$776,$A104,СВЦЭМ!$B$33:$B$776,C$83)+'СЕТ СН'!$H$9+СВЦЭМ!$D$10+'СЕТ СН'!$H$5-'СЕТ СН'!$H$17</f>
        <v>3509.0598255499999</v>
      </c>
      <c r="D104" s="36">
        <f>SUMIFS(СВЦЭМ!$C$33:$C$776,СВЦЭМ!$A$33:$A$776,$A104,СВЦЭМ!$B$33:$B$776,D$83)+'СЕТ СН'!$H$9+СВЦЭМ!$D$10+'СЕТ СН'!$H$5-'СЕТ СН'!$H$17</f>
        <v>3520.72025368</v>
      </c>
      <c r="E104" s="36">
        <f>SUMIFS(СВЦЭМ!$C$33:$C$776,СВЦЭМ!$A$33:$A$776,$A104,СВЦЭМ!$B$33:$B$776,E$83)+'СЕТ СН'!$H$9+СВЦЭМ!$D$10+'СЕТ СН'!$H$5-'СЕТ СН'!$H$17</f>
        <v>3519.9117655600003</v>
      </c>
      <c r="F104" s="36">
        <f>SUMIFS(СВЦЭМ!$C$33:$C$776,СВЦЭМ!$A$33:$A$776,$A104,СВЦЭМ!$B$33:$B$776,F$83)+'СЕТ СН'!$H$9+СВЦЭМ!$D$10+'СЕТ СН'!$H$5-'СЕТ СН'!$H$17</f>
        <v>3518.56766569</v>
      </c>
      <c r="G104" s="36">
        <f>SUMIFS(СВЦЭМ!$C$33:$C$776,СВЦЭМ!$A$33:$A$776,$A104,СВЦЭМ!$B$33:$B$776,G$83)+'СЕТ СН'!$H$9+СВЦЭМ!$D$10+'СЕТ СН'!$H$5-'СЕТ СН'!$H$17</f>
        <v>3519.1491327799999</v>
      </c>
      <c r="H104" s="36">
        <f>SUMIFS(СВЦЭМ!$C$33:$C$776,СВЦЭМ!$A$33:$A$776,$A104,СВЦЭМ!$B$33:$B$776,H$83)+'СЕТ СН'!$H$9+СВЦЭМ!$D$10+'СЕТ СН'!$H$5-'СЕТ СН'!$H$17</f>
        <v>3501.0255913199999</v>
      </c>
      <c r="I104" s="36">
        <f>SUMIFS(СВЦЭМ!$C$33:$C$776,СВЦЭМ!$A$33:$A$776,$A104,СВЦЭМ!$B$33:$B$776,I$83)+'СЕТ СН'!$H$9+СВЦЭМ!$D$10+'СЕТ СН'!$H$5-'СЕТ СН'!$H$17</f>
        <v>3455.77041336</v>
      </c>
      <c r="J104" s="36">
        <f>SUMIFS(СВЦЭМ!$C$33:$C$776,СВЦЭМ!$A$33:$A$776,$A104,СВЦЭМ!$B$33:$B$776,J$83)+'СЕТ СН'!$H$9+СВЦЭМ!$D$10+'СЕТ СН'!$H$5-'СЕТ СН'!$H$17</f>
        <v>3412.2096606099999</v>
      </c>
      <c r="K104" s="36">
        <f>SUMIFS(СВЦЭМ!$C$33:$C$776,СВЦЭМ!$A$33:$A$776,$A104,СВЦЭМ!$B$33:$B$776,K$83)+'СЕТ СН'!$H$9+СВЦЭМ!$D$10+'СЕТ СН'!$H$5-'СЕТ СН'!$H$17</f>
        <v>3418.6528139000002</v>
      </c>
      <c r="L104" s="36">
        <f>SUMIFS(СВЦЭМ!$C$33:$C$776,СВЦЭМ!$A$33:$A$776,$A104,СВЦЭМ!$B$33:$B$776,L$83)+'СЕТ СН'!$H$9+СВЦЭМ!$D$10+'СЕТ СН'!$H$5-'СЕТ СН'!$H$17</f>
        <v>3417.1534133800001</v>
      </c>
      <c r="M104" s="36">
        <f>SUMIFS(СВЦЭМ!$C$33:$C$776,СВЦЭМ!$A$33:$A$776,$A104,СВЦЭМ!$B$33:$B$776,M$83)+'СЕТ СН'!$H$9+СВЦЭМ!$D$10+'СЕТ СН'!$H$5-'СЕТ СН'!$H$17</f>
        <v>3418.3942113000003</v>
      </c>
      <c r="N104" s="36">
        <f>SUMIFS(СВЦЭМ!$C$33:$C$776,СВЦЭМ!$A$33:$A$776,$A104,СВЦЭМ!$B$33:$B$776,N$83)+'СЕТ СН'!$H$9+СВЦЭМ!$D$10+'СЕТ СН'!$H$5-'СЕТ СН'!$H$17</f>
        <v>3424.0867668999999</v>
      </c>
      <c r="O104" s="36">
        <f>SUMIFS(СВЦЭМ!$C$33:$C$776,СВЦЭМ!$A$33:$A$776,$A104,СВЦЭМ!$B$33:$B$776,O$83)+'СЕТ СН'!$H$9+СВЦЭМ!$D$10+'СЕТ СН'!$H$5-'СЕТ СН'!$H$17</f>
        <v>3428.0080564199998</v>
      </c>
      <c r="P104" s="36">
        <f>SUMIFS(СВЦЭМ!$C$33:$C$776,СВЦЭМ!$A$33:$A$776,$A104,СВЦЭМ!$B$33:$B$776,P$83)+'СЕТ СН'!$H$9+СВЦЭМ!$D$10+'СЕТ СН'!$H$5-'СЕТ СН'!$H$17</f>
        <v>3428.21438395</v>
      </c>
      <c r="Q104" s="36">
        <f>SUMIFS(СВЦЭМ!$C$33:$C$776,СВЦЭМ!$A$33:$A$776,$A104,СВЦЭМ!$B$33:$B$776,Q$83)+'СЕТ СН'!$H$9+СВЦЭМ!$D$10+'СЕТ СН'!$H$5-'СЕТ СН'!$H$17</f>
        <v>3427.2299370199999</v>
      </c>
      <c r="R104" s="36">
        <f>SUMIFS(СВЦЭМ!$C$33:$C$776,СВЦЭМ!$A$33:$A$776,$A104,СВЦЭМ!$B$33:$B$776,R$83)+'СЕТ СН'!$H$9+СВЦЭМ!$D$10+'СЕТ СН'!$H$5-'СЕТ СН'!$H$17</f>
        <v>3422.48543896</v>
      </c>
      <c r="S104" s="36">
        <f>SUMIFS(СВЦЭМ!$C$33:$C$776,СВЦЭМ!$A$33:$A$776,$A104,СВЦЭМ!$B$33:$B$776,S$83)+'СЕТ СН'!$H$9+СВЦЭМ!$D$10+'СЕТ СН'!$H$5-'СЕТ СН'!$H$17</f>
        <v>3418.3873635099999</v>
      </c>
      <c r="T104" s="36">
        <f>SUMIFS(СВЦЭМ!$C$33:$C$776,СВЦЭМ!$A$33:$A$776,$A104,СВЦЭМ!$B$33:$B$776,T$83)+'СЕТ СН'!$H$9+СВЦЭМ!$D$10+'СЕТ СН'!$H$5-'СЕТ СН'!$H$17</f>
        <v>3410.9746894499999</v>
      </c>
      <c r="U104" s="36">
        <f>SUMIFS(СВЦЭМ!$C$33:$C$776,СВЦЭМ!$A$33:$A$776,$A104,СВЦЭМ!$B$33:$B$776,U$83)+'СЕТ СН'!$H$9+СВЦЭМ!$D$10+'СЕТ СН'!$H$5-'СЕТ СН'!$H$17</f>
        <v>3400.8421513500002</v>
      </c>
      <c r="V104" s="36">
        <f>SUMIFS(СВЦЭМ!$C$33:$C$776,СВЦЭМ!$A$33:$A$776,$A104,СВЦЭМ!$B$33:$B$776,V$83)+'СЕТ СН'!$H$9+СВЦЭМ!$D$10+'СЕТ СН'!$H$5-'СЕТ СН'!$H$17</f>
        <v>3382.5632941900003</v>
      </c>
      <c r="W104" s="36">
        <f>SUMIFS(СВЦЭМ!$C$33:$C$776,СВЦЭМ!$A$33:$A$776,$A104,СВЦЭМ!$B$33:$B$776,W$83)+'СЕТ СН'!$H$9+СВЦЭМ!$D$10+'СЕТ СН'!$H$5-'СЕТ СН'!$H$17</f>
        <v>3394.6820125200002</v>
      </c>
      <c r="X104" s="36">
        <f>SUMIFS(СВЦЭМ!$C$33:$C$776,СВЦЭМ!$A$33:$A$776,$A104,СВЦЭМ!$B$33:$B$776,X$83)+'СЕТ СН'!$H$9+СВЦЭМ!$D$10+'СЕТ СН'!$H$5-'СЕТ СН'!$H$17</f>
        <v>3400.3758301299999</v>
      </c>
      <c r="Y104" s="36">
        <f>SUMIFS(СВЦЭМ!$C$33:$C$776,СВЦЭМ!$A$33:$A$776,$A104,СВЦЭМ!$B$33:$B$776,Y$83)+'СЕТ СН'!$H$9+СВЦЭМ!$D$10+'СЕТ СН'!$H$5-'СЕТ СН'!$H$17</f>
        <v>3424.9742438200001</v>
      </c>
    </row>
    <row r="105" spans="1:25" ht="15.75" x14ac:dyDescent="0.2">
      <c r="A105" s="35">
        <f t="shared" si="2"/>
        <v>43912</v>
      </c>
      <c r="B105" s="36">
        <f>SUMIFS(СВЦЭМ!$C$33:$C$776,СВЦЭМ!$A$33:$A$776,$A105,СВЦЭМ!$B$33:$B$776,B$83)+'СЕТ СН'!$H$9+СВЦЭМ!$D$10+'СЕТ СН'!$H$5-'СЕТ СН'!$H$17</f>
        <v>3507.6352390100001</v>
      </c>
      <c r="C105" s="36">
        <f>SUMIFS(СВЦЭМ!$C$33:$C$776,СВЦЭМ!$A$33:$A$776,$A105,СВЦЭМ!$B$33:$B$776,C$83)+'СЕТ СН'!$H$9+СВЦЭМ!$D$10+'СЕТ СН'!$H$5-'СЕТ СН'!$H$17</f>
        <v>3519.6050829999999</v>
      </c>
      <c r="D105" s="36">
        <f>SUMIFS(СВЦЭМ!$C$33:$C$776,СВЦЭМ!$A$33:$A$776,$A105,СВЦЭМ!$B$33:$B$776,D$83)+'СЕТ СН'!$H$9+СВЦЭМ!$D$10+'СЕТ СН'!$H$5-'СЕТ СН'!$H$17</f>
        <v>3527.9931484399999</v>
      </c>
      <c r="E105" s="36">
        <f>SUMIFS(СВЦЭМ!$C$33:$C$776,СВЦЭМ!$A$33:$A$776,$A105,СВЦЭМ!$B$33:$B$776,E$83)+'СЕТ СН'!$H$9+СВЦЭМ!$D$10+'СЕТ СН'!$H$5-'СЕТ СН'!$H$17</f>
        <v>3542.79189008</v>
      </c>
      <c r="F105" s="36">
        <f>SUMIFS(СВЦЭМ!$C$33:$C$776,СВЦЭМ!$A$33:$A$776,$A105,СВЦЭМ!$B$33:$B$776,F$83)+'СЕТ СН'!$H$9+СВЦЭМ!$D$10+'СЕТ СН'!$H$5-'СЕТ СН'!$H$17</f>
        <v>3544.1968112599998</v>
      </c>
      <c r="G105" s="36">
        <f>SUMIFS(СВЦЭМ!$C$33:$C$776,СВЦЭМ!$A$33:$A$776,$A105,СВЦЭМ!$B$33:$B$776,G$83)+'СЕТ СН'!$H$9+СВЦЭМ!$D$10+'СЕТ СН'!$H$5-'СЕТ СН'!$H$17</f>
        <v>3525.23166967</v>
      </c>
      <c r="H105" s="36">
        <f>SUMIFS(СВЦЭМ!$C$33:$C$776,СВЦЭМ!$A$33:$A$776,$A105,СВЦЭМ!$B$33:$B$776,H$83)+'СЕТ СН'!$H$9+СВЦЭМ!$D$10+'СЕТ СН'!$H$5-'СЕТ СН'!$H$17</f>
        <v>3485.5748275699998</v>
      </c>
      <c r="I105" s="36">
        <f>SUMIFS(СВЦЭМ!$C$33:$C$776,СВЦЭМ!$A$33:$A$776,$A105,СВЦЭМ!$B$33:$B$776,I$83)+'СЕТ СН'!$H$9+СВЦЭМ!$D$10+'СЕТ СН'!$H$5-'СЕТ СН'!$H$17</f>
        <v>3438.6615561899998</v>
      </c>
      <c r="J105" s="36">
        <f>SUMIFS(СВЦЭМ!$C$33:$C$776,СВЦЭМ!$A$33:$A$776,$A105,СВЦЭМ!$B$33:$B$776,J$83)+'СЕТ СН'!$H$9+СВЦЭМ!$D$10+'СЕТ СН'!$H$5-'СЕТ СН'!$H$17</f>
        <v>3384.4877465600002</v>
      </c>
      <c r="K105" s="36">
        <f>SUMIFS(СВЦЭМ!$C$33:$C$776,СВЦЭМ!$A$33:$A$776,$A105,СВЦЭМ!$B$33:$B$776,K$83)+'СЕТ СН'!$H$9+СВЦЭМ!$D$10+'СЕТ СН'!$H$5-'СЕТ СН'!$H$17</f>
        <v>3385.23258055</v>
      </c>
      <c r="L105" s="36">
        <f>SUMIFS(СВЦЭМ!$C$33:$C$776,СВЦЭМ!$A$33:$A$776,$A105,СВЦЭМ!$B$33:$B$776,L$83)+'СЕТ СН'!$H$9+СВЦЭМ!$D$10+'СЕТ СН'!$H$5-'СЕТ СН'!$H$17</f>
        <v>3385.4857867199999</v>
      </c>
      <c r="M105" s="36">
        <f>SUMIFS(СВЦЭМ!$C$33:$C$776,СВЦЭМ!$A$33:$A$776,$A105,СВЦЭМ!$B$33:$B$776,M$83)+'СЕТ СН'!$H$9+СВЦЭМ!$D$10+'СЕТ СН'!$H$5-'СЕТ СН'!$H$17</f>
        <v>3394.9348904600001</v>
      </c>
      <c r="N105" s="36">
        <f>SUMIFS(СВЦЭМ!$C$33:$C$776,СВЦЭМ!$A$33:$A$776,$A105,СВЦЭМ!$B$33:$B$776,N$83)+'СЕТ СН'!$H$9+СВЦЭМ!$D$10+'СЕТ СН'!$H$5-'СЕТ СН'!$H$17</f>
        <v>3403.5125135899998</v>
      </c>
      <c r="O105" s="36">
        <f>SUMIFS(СВЦЭМ!$C$33:$C$776,СВЦЭМ!$A$33:$A$776,$A105,СВЦЭМ!$B$33:$B$776,O$83)+'СЕТ СН'!$H$9+СВЦЭМ!$D$10+'СЕТ СН'!$H$5-'СЕТ СН'!$H$17</f>
        <v>3415.9012943100001</v>
      </c>
      <c r="P105" s="36">
        <f>SUMIFS(СВЦЭМ!$C$33:$C$776,СВЦЭМ!$A$33:$A$776,$A105,СВЦЭМ!$B$33:$B$776,P$83)+'СЕТ СН'!$H$9+СВЦЭМ!$D$10+'СЕТ СН'!$H$5-'СЕТ СН'!$H$17</f>
        <v>3427.83788177</v>
      </c>
      <c r="Q105" s="36">
        <f>SUMIFS(СВЦЭМ!$C$33:$C$776,СВЦЭМ!$A$33:$A$776,$A105,СВЦЭМ!$B$33:$B$776,Q$83)+'СЕТ СН'!$H$9+СВЦЭМ!$D$10+'СЕТ СН'!$H$5-'СЕТ СН'!$H$17</f>
        <v>3430.5475060500003</v>
      </c>
      <c r="R105" s="36">
        <f>SUMIFS(СВЦЭМ!$C$33:$C$776,СВЦЭМ!$A$33:$A$776,$A105,СВЦЭМ!$B$33:$B$776,R$83)+'СЕТ СН'!$H$9+СВЦЭМ!$D$10+'СЕТ СН'!$H$5-'СЕТ СН'!$H$17</f>
        <v>3424.7269168600001</v>
      </c>
      <c r="S105" s="36">
        <f>SUMIFS(СВЦЭМ!$C$33:$C$776,СВЦЭМ!$A$33:$A$776,$A105,СВЦЭМ!$B$33:$B$776,S$83)+'СЕТ СН'!$H$9+СВЦЭМ!$D$10+'СЕТ СН'!$H$5-'СЕТ СН'!$H$17</f>
        <v>3416.1223179600001</v>
      </c>
      <c r="T105" s="36">
        <f>SUMIFS(СВЦЭМ!$C$33:$C$776,СВЦЭМ!$A$33:$A$776,$A105,СВЦЭМ!$B$33:$B$776,T$83)+'СЕТ СН'!$H$9+СВЦЭМ!$D$10+'СЕТ СН'!$H$5-'СЕТ СН'!$H$17</f>
        <v>3395.83108644</v>
      </c>
      <c r="U105" s="36">
        <f>SUMIFS(СВЦЭМ!$C$33:$C$776,СВЦЭМ!$A$33:$A$776,$A105,СВЦЭМ!$B$33:$B$776,U$83)+'СЕТ СН'!$H$9+СВЦЭМ!$D$10+'СЕТ СН'!$H$5-'СЕТ СН'!$H$17</f>
        <v>3382.5702928400001</v>
      </c>
      <c r="V105" s="36">
        <f>SUMIFS(СВЦЭМ!$C$33:$C$776,СВЦЭМ!$A$33:$A$776,$A105,СВЦЭМ!$B$33:$B$776,V$83)+'СЕТ СН'!$H$9+СВЦЭМ!$D$10+'СЕТ СН'!$H$5-'СЕТ СН'!$H$17</f>
        <v>3385.4774287</v>
      </c>
      <c r="W105" s="36">
        <f>SUMIFS(СВЦЭМ!$C$33:$C$776,СВЦЭМ!$A$33:$A$776,$A105,СВЦЭМ!$B$33:$B$776,W$83)+'СЕТ СН'!$H$9+СВЦЭМ!$D$10+'СЕТ СН'!$H$5-'СЕТ СН'!$H$17</f>
        <v>3386.36581351</v>
      </c>
      <c r="X105" s="36">
        <f>SUMIFS(СВЦЭМ!$C$33:$C$776,СВЦЭМ!$A$33:$A$776,$A105,СВЦЭМ!$B$33:$B$776,X$83)+'СЕТ СН'!$H$9+СВЦЭМ!$D$10+'СЕТ СН'!$H$5-'СЕТ СН'!$H$17</f>
        <v>3385.2633145300001</v>
      </c>
      <c r="Y105" s="36">
        <f>SUMIFS(СВЦЭМ!$C$33:$C$776,СВЦЭМ!$A$33:$A$776,$A105,СВЦЭМ!$B$33:$B$776,Y$83)+'СЕТ СН'!$H$9+СВЦЭМ!$D$10+'СЕТ СН'!$H$5-'СЕТ СН'!$H$17</f>
        <v>3426.5726184700002</v>
      </c>
    </row>
    <row r="106" spans="1:25" ht="15.75" x14ac:dyDescent="0.2">
      <c r="A106" s="35">
        <f t="shared" si="2"/>
        <v>43913</v>
      </c>
      <c r="B106" s="36">
        <f>SUMIFS(СВЦЭМ!$C$33:$C$776,СВЦЭМ!$A$33:$A$776,$A106,СВЦЭМ!$B$33:$B$776,B$83)+'СЕТ СН'!$H$9+СВЦЭМ!$D$10+'СЕТ СН'!$H$5-'СЕТ СН'!$H$17</f>
        <v>3492.8430531700001</v>
      </c>
      <c r="C106" s="36">
        <f>SUMIFS(СВЦЭМ!$C$33:$C$776,СВЦЭМ!$A$33:$A$776,$A106,СВЦЭМ!$B$33:$B$776,C$83)+'СЕТ СН'!$H$9+СВЦЭМ!$D$10+'СЕТ СН'!$H$5-'СЕТ СН'!$H$17</f>
        <v>3516.0041940199999</v>
      </c>
      <c r="D106" s="36">
        <f>SUMIFS(СВЦЭМ!$C$33:$C$776,СВЦЭМ!$A$33:$A$776,$A106,СВЦЭМ!$B$33:$B$776,D$83)+'СЕТ СН'!$H$9+СВЦЭМ!$D$10+'СЕТ СН'!$H$5-'СЕТ СН'!$H$17</f>
        <v>3531.94837241</v>
      </c>
      <c r="E106" s="36">
        <f>SUMIFS(СВЦЭМ!$C$33:$C$776,СВЦЭМ!$A$33:$A$776,$A106,СВЦЭМ!$B$33:$B$776,E$83)+'СЕТ СН'!$H$9+СВЦЭМ!$D$10+'СЕТ СН'!$H$5-'СЕТ СН'!$H$17</f>
        <v>3531.4054605700003</v>
      </c>
      <c r="F106" s="36">
        <f>SUMIFS(СВЦЭМ!$C$33:$C$776,СВЦЭМ!$A$33:$A$776,$A106,СВЦЭМ!$B$33:$B$776,F$83)+'СЕТ СН'!$H$9+СВЦЭМ!$D$10+'СЕТ СН'!$H$5-'СЕТ СН'!$H$17</f>
        <v>3527.6457769600001</v>
      </c>
      <c r="G106" s="36">
        <f>SUMIFS(СВЦЭМ!$C$33:$C$776,СВЦЭМ!$A$33:$A$776,$A106,СВЦЭМ!$B$33:$B$776,G$83)+'СЕТ СН'!$H$9+СВЦЭМ!$D$10+'СЕТ СН'!$H$5-'СЕТ СН'!$H$17</f>
        <v>3518.0040011999999</v>
      </c>
      <c r="H106" s="36">
        <f>SUMIFS(СВЦЭМ!$C$33:$C$776,СВЦЭМ!$A$33:$A$776,$A106,СВЦЭМ!$B$33:$B$776,H$83)+'СЕТ СН'!$H$9+СВЦЭМ!$D$10+'СЕТ СН'!$H$5-'СЕТ СН'!$H$17</f>
        <v>3492.9857714499999</v>
      </c>
      <c r="I106" s="36">
        <f>SUMIFS(СВЦЭМ!$C$33:$C$776,СВЦЭМ!$A$33:$A$776,$A106,СВЦЭМ!$B$33:$B$776,I$83)+'СЕТ СН'!$H$9+СВЦЭМ!$D$10+'СЕТ СН'!$H$5-'СЕТ СН'!$H$17</f>
        <v>3451.5074928900003</v>
      </c>
      <c r="J106" s="36">
        <f>SUMIFS(СВЦЭМ!$C$33:$C$776,СВЦЭМ!$A$33:$A$776,$A106,СВЦЭМ!$B$33:$B$776,J$83)+'СЕТ СН'!$H$9+СВЦЭМ!$D$10+'СЕТ СН'!$H$5-'СЕТ СН'!$H$17</f>
        <v>3406.74619097</v>
      </c>
      <c r="K106" s="36">
        <f>SUMIFS(СВЦЭМ!$C$33:$C$776,СВЦЭМ!$A$33:$A$776,$A106,СВЦЭМ!$B$33:$B$776,K$83)+'СЕТ СН'!$H$9+СВЦЭМ!$D$10+'СЕТ СН'!$H$5-'СЕТ СН'!$H$17</f>
        <v>3407.4459817100001</v>
      </c>
      <c r="L106" s="36">
        <f>SUMIFS(СВЦЭМ!$C$33:$C$776,СВЦЭМ!$A$33:$A$776,$A106,СВЦЭМ!$B$33:$B$776,L$83)+'СЕТ СН'!$H$9+СВЦЭМ!$D$10+'СЕТ СН'!$H$5-'СЕТ СН'!$H$17</f>
        <v>3421.90427985</v>
      </c>
      <c r="M106" s="36">
        <f>SUMIFS(СВЦЭМ!$C$33:$C$776,СВЦЭМ!$A$33:$A$776,$A106,СВЦЭМ!$B$33:$B$776,M$83)+'СЕТ СН'!$H$9+СВЦЭМ!$D$10+'СЕТ СН'!$H$5-'СЕТ СН'!$H$17</f>
        <v>3412.19941393</v>
      </c>
      <c r="N106" s="36">
        <f>SUMIFS(СВЦЭМ!$C$33:$C$776,СВЦЭМ!$A$33:$A$776,$A106,СВЦЭМ!$B$33:$B$776,N$83)+'СЕТ СН'!$H$9+СВЦЭМ!$D$10+'СЕТ СН'!$H$5-'СЕТ СН'!$H$17</f>
        <v>3416.0585043599999</v>
      </c>
      <c r="O106" s="36">
        <f>SUMIFS(СВЦЭМ!$C$33:$C$776,СВЦЭМ!$A$33:$A$776,$A106,СВЦЭМ!$B$33:$B$776,O$83)+'СЕТ СН'!$H$9+СВЦЭМ!$D$10+'СЕТ СН'!$H$5-'СЕТ СН'!$H$17</f>
        <v>3432.1626311700002</v>
      </c>
      <c r="P106" s="36">
        <f>SUMIFS(СВЦЭМ!$C$33:$C$776,СВЦЭМ!$A$33:$A$776,$A106,СВЦЭМ!$B$33:$B$776,P$83)+'СЕТ СН'!$H$9+СВЦЭМ!$D$10+'СЕТ СН'!$H$5-'СЕТ СН'!$H$17</f>
        <v>3442.5718932999998</v>
      </c>
      <c r="Q106" s="36">
        <f>SUMIFS(СВЦЭМ!$C$33:$C$776,СВЦЭМ!$A$33:$A$776,$A106,СВЦЭМ!$B$33:$B$776,Q$83)+'СЕТ СН'!$H$9+СВЦЭМ!$D$10+'СЕТ СН'!$H$5-'СЕТ СН'!$H$17</f>
        <v>3444.60541814</v>
      </c>
      <c r="R106" s="36">
        <f>SUMIFS(СВЦЭМ!$C$33:$C$776,СВЦЭМ!$A$33:$A$776,$A106,СВЦЭМ!$B$33:$B$776,R$83)+'СЕТ СН'!$H$9+СВЦЭМ!$D$10+'СЕТ СН'!$H$5-'СЕТ СН'!$H$17</f>
        <v>3439.8159653100001</v>
      </c>
      <c r="S106" s="36">
        <f>SUMIFS(СВЦЭМ!$C$33:$C$776,СВЦЭМ!$A$33:$A$776,$A106,СВЦЭМ!$B$33:$B$776,S$83)+'СЕТ СН'!$H$9+СВЦЭМ!$D$10+'СЕТ СН'!$H$5-'СЕТ СН'!$H$17</f>
        <v>3442.7782681600002</v>
      </c>
      <c r="T106" s="36">
        <f>SUMIFS(СВЦЭМ!$C$33:$C$776,СВЦЭМ!$A$33:$A$776,$A106,СВЦЭМ!$B$33:$B$776,T$83)+'СЕТ СН'!$H$9+СВЦЭМ!$D$10+'СЕТ СН'!$H$5-'СЕТ СН'!$H$17</f>
        <v>3432.6623871900001</v>
      </c>
      <c r="U106" s="36">
        <f>SUMIFS(СВЦЭМ!$C$33:$C$776,СВЦЭМ!$A$33:$A$776,$A106,СВЦЭМ!$B$33:$B$776,U$83)+'СЕТ СН'!$H$9+СВЦЭМ!$D$10+'СЕТ СН'!$H$5-'СЕТ СН'!$H$17</f>
        <v>3417.2893374599998</v>
      </c>
      <c r="V106" s="36">
        <f>SUMIFS(СВЦЭМ!$C$33:$C$776,СВЦЭМ!$A$33:$A$776,$A106,СВЦЭМ!$B$33:$B$776,V$83)+'СЕТ СН'!$H$9+СВЦЭМ!$D$10+'СЕТ СН'!$H$5-'СЕТ СН'!$H$17</f>
        <v>3404.8642536100001</v>
      </c>
      <c r="W106" s="36">
        <f>SUMIFS(СВЦЭМ!$C$33:$C$776,СВЦЭМ!$A$33:$A$776,$A106,СВЦЭМ!$B$33:$B$776,W$83)+'СЕТ СН'!$H$9+СВЦЭМ!$D$10+'СЕТ СН'!$H$5-'СЕТ СН'!$H$17</f>
        <v>3378.9027600200002</v>
      </c>
      <c r="X106" s="36">
        <f>SUMIFS(СВЦЭМ!$C$33:$C$776,СВЦЭМ!$A$33:$A$776,$A106,СВЦЭМ!$B$33:$B$776,X$83)+'СЕТ СН'!$H$9+СВЦЭМ!$D$10+'СЕТ СН'!$H$5-'СЕТ СН'!$H$17</f>
        <v>3373.9692920100001</v>
      </c>
      <c r="Y106" s="36">
        <f>SUMIFS(СВЦЭМ!$C$33:$C$776,СВЦЭМ!$A$33:$A$776,$A106,СВЦЭМ!$B$33:$B$776,Y$83)+'СЕТ СН'!$H$9+СВЦЭМ!$D$10+'СЕТ СН'!$H$5-'СЕТ СН'!$H$17</f>
        <v>3419.77538271</v>
      </c>
    </row>
    <row r="107" spans="1:25" ht="15.75" x14ac:dyDescent="0.2">
      <c r="A107" s="35">
        <f t="shared" si="2"/>
        <v>43914</v>
      </c>
      <c r="B107" s="36">
        <f>SUMIFS(СВЦЭМ!$C$33:$C$776,СВЦЭМ!$A$33:$A$776,$A107,СВЦЭМ!$B$33:$B$776,B$83)+'СЕТ СН'!$H$9+СВЦЭМ!$D$10+'СЕТ СН'!$H$5-'СЕТ СН'!$H$17</f>
        <v>3459.1319157400003</v>
      </c>
      <c r="C107" s="36">
        <f>SUMIFS(СВЦЭМ!$C$33:$C$776,СВЦЭМ!$A$33:$A$776,$A107,СВЦЭМ!$B$33:$B$776,C$83)+'СЕТ СН'!$H$9+СВЦЭМ!$D$10+'СЕТ СН'!$H$5-'СЕТ СН'!$H$17</f>
        <v>3488.0074830799999</v>
      </c>
      <c r="D107" s="36">
        <f>SUMIFS(СВЦЭМ!$C$33:$C$776,СВЦЭМ!$A$33:$A$776,$A107,СВЦЭМ!$B$33:$B$776,D$83)+'СЕТ СН'!$H$9+СВЦЭМ!$D$10+'СЕТ СН'!$H$5-'СЕТ СН'!$H$17</f>
        <v>3511.1412355399998</v>
      </c>
      <c r="E107" s="36">
        <f>SUMIFS(СВЦЭМ!$C$33:$C$776,СВЦЭМ!$A$33:$A$776,$A107,СВЦЭМ!$B$33:$B$776,E$83)+'СЕТ СН'!$H$9+СВЦЭМ!$D$10+'СЕТ СН'!$H$5-'СЕТ СН'!$H$17</f>
        <v>3516.7951777200001</v>
      </c>
      <c r="F107" s="36">
        <f>SUMIFS(СВЦЭМ!$C$33:$C$776,СВЦЭМ!$A$33:$A$776,$A107,СВЦЭМ!$B$33:$B$776,F$83)+'СЕТ СН'!$H$9+СВЦЭМ!$D$10+'СЕТ СН'!$H$5-'СЕТ СН'!$H$17</f>
        <v>3508.0660251500003</v>
      </c>
      <c r="G107" s="36">
        <f>SUMIFS(СВЦЭМ!$C$33:$C$776,СВЦЭМ!$A$33:$A$776,$A107,СВЦЭМ!$B$33:$B$776,G$83)+'СЕТ СН'!$H$9+СВЦЭМ!$D$10+'СЕТ СН'!$H$5-'СЕТ СН'!$H$17</f>
        <v>3495.3316924999999</v>
      </c>
      <c r="H107" s="36">
        <f>SUMIFS(СВЦЭМ!$C$33:$C$776,СВЦЭМ!$A$33:$A$776,$A107,СВЦЭМ!$B$33:$B$776,H$83)+'СЕТ СН'!$H$9+СВЦЭМ!$D$10+'СЕТ СН'!$H$5-'СЕТ СН'!$H$17</f>
        <v>3464.33262904</v>
      </c>
      <c r="I107" s="36">
        <f>SUMIFS(СВЦЭМ!$C$33:$C$776,СВЦЭМ!$A$33:$A$776,$A107,СВЦЭМ!$B$33:$B$776,I$83)+'СЕТ СН'!$H$9+СВЦЭМ!$D$10+'СЕТ СН'!$H$5-'СЕТ СН'!$H$17</f>
        <v>3416.31776932</v>
      </c>
      <c r="J107" s="36">
        <f>SUMIFS(СВЦЭМ!$C$33:$C$776,СВЦЭМ!$A$33:$A$776,$A107,СВЦЭМ!$B$33:$B$776,J$83)+'СЕТ СН'!$H$9+СВЦЭМ!$D$10+'СЕТ СН'!$H$5-'СЕТ СН'!$H$17</f>
        <v>3373.1007213100002</v>
      </c>
      <c r="K107" s="36">
        <f>SUMIFS(СВЦЭМ!$C$33:$C$776,СВЦЭМ!$A$33:$A$776,$A107,СВЦЭМ!$B$33:$B$776,K$83)+'СЕТ СН'!$H$9+СВЦЭМ!$D$10+'СЕТ СН'!$H$5-'СЕТ СН'!$H$17</f>
        <v>3379.8335610499998</v>
      </c>
      <c r="L107" s="36">
        <f>SUMIFS(СВЦЭМ!$C$33:$C$776,СВЦЭМ!$A$33:$A$776,$A107,СВЦЭМ!$B$33:$B$776,L$83)+'СЕТ СН'!$H$9+СВЦЭМ!$D$10+'СЕТ СН'!$H$5-'СЕТ СН'!$H$17</f>
        <v>3393.2429149899999</v>
      </c>
      <c r="M107" s="36">
        <f>SUMIFS(СВЦЭМ!$C$33:$C$776,СВЦЭМ!$A$33:$A$776,$A107,СВЦЭМ!$B$33:$B$776,M$83)+'СЕТ СН'!$H$9+СВЦЭМ!$D$10+'СЕТ СН'!$H$5-'СЕТ СН'!$H$17</f>
        <v>3387.4358129900002</v>
      </c>
      <c r="N107" s="36">
        <f>SUMIFS(СВЦЭМ!$C$33:$C$776,СВЦЭМ!$A$33:$A$776,$A107,СВЦЭМ!$B$33:$B$776,N$83)+'СЕТ СН'!$H$9+СВЦЭМ!$D$10+'СЕТ СН'!$H$5-'СЕТ СН'!$H$17</f>
        <v>3424.8515543399999</v>
      </c>
      <c r="O107" s="36">
        <f>SUMIFS(СВЦЭМ!$C$33:$C$776,СВЦЭМ!$A$33:$A$776,$A107,СВЦЭМ!$B$33:$B$776,O$83)+'СЕТ СН'!$H$9+СВЦЭМ!$D$10+'СЕТ СН'!$H$5-'СЕТ СН'!$H$17</f>
        <v>3443.75682413</v>
      </c>
      <c r="P107" s="36">
        <f>SUMIFS(СВЦЭМ!$C$33:$C$776,СВЦЭМ!$A$33:$A$776,$A107,СВЦЭМ!$B$33:$B$776,P$83)+'СЕТ СН'!$H$9+СВЦЭМ!$D$10+'СЕТ СН'!$H$5-'СЕТ СН'!$H$17</f>
        <v>3452.59867063</v>
      </c>
      <c r="Q107" s="36">
        <f>SUMIFS(СВЦЭМ!$C$33:$C$776,СВЦЭМ!$A$33:$A$776,$A107,СВЦЭМ!$B$33:$B$776,Q$83)+'СЕТ СН'!$H$9+СВЦЭМ!$D$10+'СЕТ СН'!$H$5-'СЕТ СН'!$H$17</f>
        <v>3456.3865763399999</v>
      </c>
      <c r="R107" s="36">
        <f>SUMIFS(СВЦЭМ!$C$33:$C$776,СВЦЭМ!$A$33:$A$776,$A107,СВЦЭМ!$B$33:$B$776,R$83)+'СЕТ СН'!$H$9+СВЦЭМ!$D$10+'СЕТ СН'!$H$5-'СЕТ СН'!$H$17</f>
        <v>3434.6073745499998</v>
      </c>
      <c r="S107" s="36">
        <f>SUMIFS(СВЦЭМ!$C$33:$C$776,СВЦЭМ!$A$33:$A$776,$A107,СВЦЭМ!$B$33:$B$776,S$83)+'СЕТ СН'!$H$9+СВЦЭМ!$D$10+'СЕТ СН'!$H$5-'СЕТ СН'!$H$17</f>
        <v>3414.7722515099999</v>
      </c>
      <c r="T107" s="36">
        <f>SUMIFS(СВЦЭМ!$C$33:$C$776,СВЦЭМ!$A$33:$A$776,$A107,СВЦЭМ!$B$33:$B$776,T$83)+'СЕТ СН'!$H$9+СВЦЭМ!$D$10+'СЕТ СН'!$H$5-'СЕТ СН'!$H$17</f>
        <v>3396.6539857600001</v>
      </c>
      <c r="U107" s="36">
        <f>SUMIFS(СВЦЭМ!$C$33:$C$776,СВЦЭМ!$A$33:$A$776,$A107,СВЦЭМ!$B$33:$B$776,U$83)+'СЕТ СН'!$H$9+СВЦЭМ!$D$10+'СЕТ СН'!$H$5-'СЕТ СН'!$H$17</f>
        <v>3385.53534812</v>
      </c>
      <c r="V107" s="36">
        <f>SUMIFS(СВЦЭМ!$C$33:$C$776,СВЦЭМ!$A$33:$A$776,$A107,СВЦЭМ!$B$33:$B$776,V$83)+'СЕТ СН'!$H$9+СВЦЭМ!$D$10+'СЕТ СН'!$H$5-'СЕТ СН'!$H$17</f>
        <v>3400.50025293</v>
      </c>
      <c r="W107" s="36">
        <f>SUMIFS(СВЦЭМ!$C$33:$C$776,СВЦЭМ!$A$33:$A$776,$A107,СВЦЭМ!$B$33:$B$776,W$83)+'СЕТ СН'!$H$9+СВЦЭМ!$D$10+'СЕТ СН'!$H$5-'СЕТ СН'!$H$17</f>
        <v>3382.2453898499998</v>
      </c>
      <c r="X107" s="36">
        <f>SUMIFS(СВЦЭМ!$C$33:$C$776,СВЦЭМ!$A$33:$A$776,$A107,СВЦЭМ!$B$33:$B$776,X$83)+'СЕТ СН'!$H$9+СВЦЭМ!$D$10+'СЕТ СН'!$H$5-'СЕТ СН'!$H$17</f>
        <v>3387.4862523100001</v>
      </c>
      <c r="Y107" s="36">
        <f>SUMIFS(СВЦЭМ!$C$33:$C$776,СВЦЭМ!$A$33:$A$776,$A107,СВЦЭМ!$B$33:$B$776,Y$83)+'СЕТ СН'!$H$9+СВЦЭМ!$D$10+'СЕТ СН'!$H$5-'СЕТ СН'!$H$17</f>
        <v>3426.4951255699998</v>
      </c>
    </row>
    <row r="108" spans="1:25" ht="15.75" x14ac:dyDescent="0.2">
      <c r="A108" s="35">
        <f t="shared" si="2"/>
        <v>43915</v>
      </c>
      <c r="B108" s="36">
        <f>SUMIFS(СВЦЭМ!$C$33:$C$776,СВЦЭМ!$A$33:$A$776,$A108,СВЦЭМ!$B$33:$B$776,B$83)+'СЕТ СН'!$H$9+СВЦЭМ!$D$10+'СЕТ СН'!$H$5-'СЕТ СН'!$H$17</f>
        <v>3480.09019296</v>
      </c>
      <c r="C108" s="36">
        <f>SUMIFS(СВЦЭМ!$C$33:$C$776,СВЦЭМ!$A$33:$A$776,$A108,СВЦЭМ!$B$33:$B$776,C$83)+'СЕТ СН'!$H$9+СВЦЭМ!$D$10+'СЕТ СН'!$H$5-'СЕТ СН'!$H$17</f>
        <v>3507.90068311</v>
      </c>
      <c r="D108" s="36">
        <f>SUMIFS(СВЦЭМ!$C$33:$C$776,СВЦЭМ!$A$33:$A$776,$A108,СВЦЭМ!$B$33:$B$776,D$83)+'СЕТ СН'!$H$9+СВЦЭМ!$D$10+'СЕТ СН'!$H$5-'СЕТ СН'!$H$17</f>
        <v>3519.6019969399999</v>
      </c>
      <c r="E108" s="36">
        <f>SUMIFS(СВЦЭМ!$C$33:$C$776,СВЦЭМ!$A$33:$A$776,$A108,СВЦЭМ!$B$33:$B$776,E$83)+'СЕТ СН'!$H$9+СВЦЭМ!$D$10+'СЕТ СН'!$H$5-'СЕТ СН'!$H$17</f>
        <v>3530.8846926400001</v>
      </c>
      <c r="F108" s="36">
        <f>SUMIFS(СВЦЭМ!$C$33:$C$776,СВЦЭМ!$A$33:$A$776,$A108,СВЦЭМ!$B$33:$B$776,F$83)+'СЕТ СН'!$H$9+СВЦЭМ!$D$10+'СЕТ СН'!$H$5-'СЕТ СН'!$H$17</f>
        <v>3523.4137091800003</v>
      </c>
      <c r="G108" s="36">
        <f>SUMIFS(СВЦЭМ!$C$33:$C$776,СВЦЭМ!$A$33:$A$776,$A108,СВЦЭМ!$B$33:$B$776,G$83)+'СЕТ СН'!$H$9+СВЦЭМ!$D$10+'СЕТ СН'!$H$5-'СЕТ СН'!$H$17</f>
        <v>3513.95182716</v>
      </c>
      <c r="H108" s="36">
        <f>SUMIFS(СВЦЭМ!$C$33:$C$776,СВЦЭМ!$A$33:$A$776,$A108,СВЦЭМ!$B$33:$B$776,H$83)+'СЕТ СН'!$H$9+СВЦЭМ!$D$10+'СЕТ СН'!$H$5-'СЕТ СН'!$H$17</f>
        <v>3481.6713112299999</v>
      </c>
      <c r="I108" s="36">
        <f>SUMIFS(СВЦЭМ!$C$33:$C$776,СВЦЭМ!$A$33:$A$776,$A108,СВЦЭМ!$B$33:$B$776,I$83)+'СЕТ СН'!$H$9+СВЦЭМ!$D$10+'СЕТ СН'!$H$5-'СЕТ СН'!$H$17</f>
        <v>3441.5870112500002</v>
      </c>
      <c r="J108" s="36">
        <f>SUMIFS(СВЦЭМ!$C$33:$C$776,СВЦЭМ!$A$33:$A$776,$A108,СВЦЭМ!$B$33:$B$776,J$83)+'СЕТ СН'!$H$9+СВЦЭМ!$D$10+'СЕТ СН'!$H$5-'СЕТ СН'!$H$17</f>
        <v>3396.5824047000001</v>
      </c>
      <c r="K108" s="36">
        <f>SUMIFS(СВЦЭМ!$C$33:$C$776,СВЦЭМ!$A$33:$A$776,$A108,СВЦЭМ!$B$33:$B$776,K$83)+'СЕТ СН'!$H$9+СВЦЭМ!$D$10+'СЕТ СН'!$H$5-'СЕТ СН'!$H$17</f>
        <v>3400.1087041700002</v>
      </c>
      <c r="L108" s="36">
        <f>SUMIFS(СВЦЭМ!$C$33:$C$776,СВЦЭМ!$A$33:$A$776,$A108,СВЦЭМ!$B$33:$B$776,L$83)+'СЕТ СН'!$H$9+СВЦЭМ!$D$10+'СЕТ СН'!$H$5-'СЕТ СН'!$H$17</f>
        <v>3412.5617510900001</v>
      </c>
      <c r="M108" s="36">
        <f>SUMIFS(СВЦЭМ!$C$33:$C$776,СВЦЭМ!$A$33:$A$776,$A108,СВЦЭМ!$B$33:$B$776,M$83)+'СЕТ СН'!$H$9+СВЦЭМ!$D$10+'СЕТ СН'!$H$5-'СЕТ СН'!$H$17</f>
        <v>3391.4306250499999</v>
      </c>
      <c r="N108" s="36">
        <f>SUMIFS(СВЦЭМ!$C$33:$C$776,СВЦЭМ!$A$33:$A$776,$A108,СВЦЭМ!$B$33:$B$776,N$83)+'СЕТ СН'!$H$9+СВЦЭМ!$D$10+'СЕТ СН'!$H$5-'СЕТ СН'!$H$17</f>
        <v>3396.5988590699999</v>
      </c>
      <c r="O108" s="36">
        <f>SUMIFS(СВЦЭМ!$C$33:$C$776,СВЦЭМ!$A$33:$A$776,$A108,СВЦЭМ!$B$33:$B$776,O$83)+'СЕТ СН'!$H$9+СВЦЭМ!$D$10+'СЕТ СН'!$H$5-'СЕТ СН'!$H$17</f>
        <v>3406.9029937400001</v>
      </c>
      <c r="P108" s="36">
        <f>SUMIFS(СВЦЭМ!$C$33:$C$776,СВЦЭМ!$A$33:$A$776,$A108,СВЦЭМ!$B$33:$B$776,P$83)+'СЕТ СН'!$H$9+СВЦЭМ!$D$10+'СЕТ СН'!$H$5-'СЕТ СН'!$H$17</f>
        <v>3420.1636579800002</v>
      </c>
      <c r="Q108" s="36">
        <f>SUMIFS(СВЦЭМ!$C$33:$C$776,СВЦЭМ!$A$33:$A$776,$A108,СВЦЭМ!$B$33:$B$776,Q$83)+'СЕТ СН'!$H$9+СВЦЭМ!$D$10+'СЕТ СН'!$H$5-'СЕТ СН'!$H$17</f>
        <v>3427.81728393</v>
      </c>
      <c r="R108" s="36">
        <f>SUMIFS(СВЦЭМ!$C$33:$C$776,СВЦЭМ!$A$33:$A$776,$A108,СВЦЭМ!$B$33:$B$776,R$83)+'СЕТ СН'!$H$9+СВЦЭМ!$D$10+'СЕТ СН'!$H$5-'СЕТ СН'!$H$17</f>
        <v>3422.3777236599999</v>
      </c>
      <c r="S108" s="36">
        <f>SUMIFS(СВЦЭМ!$C$33:$C$776,СВЦЭМ!$A$33:$A$776,$A108,СВЦЭМ!$B$33:$B$776,S$83)+'СЕТ СН'!$H$9+СВЦЭМ!$D$10+'СЕТ СН'!$H$5-'СЕТ СН'!$H$17</f>
        <v>3408.0555688700001</v>
      </c>
      <c r="T108" s="36">
        <f>SUMIFS(СВЦЭМ!$C$33:$C$776,СВЦЭМ!$A$33:$A$776,$A108,СВЦЭМ!$B$33:$B$776,T$83)+'СЕТ СН'!$H$9+СВЦЭМ!$D$10+'СЕТ СН'!$H$5-'СЕТ СН'!$H$17</f>
        <v>3386.1339153600002</v>
      </c>
      <c r="U108" s="36">
        <f>SUMIFS(СВЦЭМ!$C$33:$C$776,СВЦЭМ!$A$33:$A$776,$A108,СВЦЭМ!$B$33:$B$776,U$83)+'СЕТ СН'!$H$9+СВЦЭМ!$D$10+'СЕТ СН'!$H$5-'СЕТ СН'!$H$17</f>
        <v>3378.48017755</v>
      </c>
      <c r="V108" s="36">
        <f>SUMIFS(СВЦЭМ!$C$33:$C$776,СВЦЭМ!$A$33:$A$776,$A108,СВЦЭМ!$B$33:$B$776,V$83)+'СЕТ СН'!$H$9+СВЦЭМ!$D$10+'СЕТ СН'!$H$5-'СЕТ СН'!$H$17</f>
        <v>3395.3554209700001</v>
      </c>
      <c r="W108" s="36">
        <f>SUMIFS(СВЦЭМ!$C$33:$C$776,СВЦЭМ!$A$33:$A$776,$A108,СВЦЭМ!$B$33:$B$776,W$83)+'СЕТ СН'!$H$9+СВЦЭМ!$D$10+'СЕТ СН'!$H$5-'СЕТ СН'!$H$17</f>
        <v>3384.65034689</v>
      </c>
      <c r="X108" s="36">
        <f>SUMIFS(СВЦЭМ!$C$33:$C$776,СВЦЭМ!$A$33:$A$776,$A108,СВЦЭМ!$B$33:$B$776,X$83)+'СЕТ СН'!$H$9+СВЦЭМ!$D$10+'СЕТ СН'!$H$5-'СЕТ СН'!$H$17</f>
        <v>3382.28070209</v>
      </c>
      <c r="Y108" s="36">
        <f>SUMIFS(СВЦЭМ!$C$33:$C$776,СВЦЭМ!$A$33:$A$776,$A108,СВЦЭМ!$B$33:$B$776,Y$83)+'СЕТ СН'!$H$9+СВЦЭМ!$D$10+'СЕТ СН'!$H$5-'СЕТ СН'!$H$17</f>
        <v>3381.42257268</v>
      </c>
    </row>
    <row r="109" spans="1:25" ht="15.75" x14ac:dyDescent="0.2">
      <c r="A109" s="35">
        <f t="shared" si="2"/>
        <v>43916</v>
      </c>
      <c r="B109" s="36">
        <f>SUMIFS(СВЦЭМ!$C$33:$C$776,СВЦЭМ!$A$33:$A$776,$A109,СВЦЭМ!$B$33:$B$776,B$83)+'СЕТ СН'!$H$9+СВЦЭМ!$D$10+'СЕТ СН'!$H$5-'СЕТ СН'!$H$17</f>
        <v>3427.2130076900003</v>
      </c>
      <c r="C109" s="36">
        <f>SUMIFS(СВЦЭМ!$C$33:$C$776,СВЦЭМ!$A$33:$A$776,$A109,СВЦЭМ!$B$33:$B$776,C$83)+'СЕТ СН'!$H$9+СВЦЭМ!$D$10+'СЕТ СН'!$H$5-'СЕТ СН'!$H$17</f>
        <v>3432.4912370100001</v>
      </c>
      <c r="D109" s="36">
        <f>SUMIFS(СВЦЭМ!$C$33:$C$776,СВЦЭМ!$A$33:$A$776,$A109,СВЦЭМ!$B$33:$B$776,D$83)+'СЕТ СН'!$H$9+СВЦЭМ!$D$10+'СЕТ СН'!$H$5-'СЕТ СН'!$H$17</f>
        <v>3433.1624110399998</v>
      </c>
      <c r="E109" s="36">
        <f>SUMIFS(СВЦЭМ!$C$33:$C$776,СВЦЭМ!$A$33:$A$776,$A109,СВЦЭМ!$B$33:$B$776,E$83)+'СЕТ СН'!$H$9+СВЦЭМ!$D$10+'СЕТ СН'!$H$5-'СЕТ СН'!$H$17</f>
        <v>3445.6437546799998</v>
      </c>
      <c r="F109" s="36">
        <f>SUMIFS(СВЦЭМ!$C$33:$C$776,СВЦЭМ!$A$33:$A$776,$A109,СВЦЭМ!$B$33:$B$776,F$83)+'СЕТ СН'!$H$9+СВЦЭМ!$D$10+'СЕТ СН'!$H$5-'СЕТ СН'!$H$17</f>
        <v>3444.04919531</v>
      </c>
      <c r="G109" s="36">
        <f>SUMIFS(СВЦЭМ!$C$33:$C$776,СВЦЭМ!$A$33:$A$776,$A109,СВЦЭМ!$B$33:$B$776,G$83)+'СЕТ СН'!$H$9+СВЦЭМ!$D$10+'СЕТ СН'!$H$5-'СЕТ СН'!$H$17</f>
        <v>3437.8075723400002</v>
      </c>
      <c r="H109" s="36">
        <f>SUMIFS(СВЦЭМ!$C$33:$C$776,СВЦЭМ!$A$33:$A$776,$A109,СВЦЭМ!$B$33:$B$776,H$83)+'СЕТ СН'!$H$9+СВЦЭМ!$D$10+'СЕТ СН'!$H$5-'СЕТ СН'!$H$17</f>
        <v>3444.6731736800002</v>
      </c>
      <c r="I109" s="36">
        <f>SUMIFS(СВЦЭМ!$C$33:$C$776,СВЦЭМ!$A$33:$A$776,$A109,СВЦЭМ!$B$33:$B$776,I$83)+'СЕТ СН'!$H$9+СВЦЭМ!$D$10+'СЕТ СН'!$H$5-'СЕТ СН'!$H$17</f>
        <v>3438.2217933400002</v>
      </c>
      <c r="J109" s="36">
        <f>SUMIFS(СВЦЭМ!$C$33:$C$776,СВЦЭМ!$A$33:$A$776,$A109,СВЦЭМ!$B$33:$B$776,J$83)+'СЕТ СН'!$H$9+СВЦЭМ!$D$10+'СЕТ СН'!$H$5-'СЕТ СН'!$H$17</f>
        <v>3417.7446129499999</v>
      </c>
      <c r="K109" s="36">
        <f>SUMIFS(СВЦЭМ!$C$33:$C$776,СВЦЭМ!$A$33:$A$776,$A109,СВЦЭМ!$B$33:$B$776,K$83)+'СЕТ СН'!$H$9+СВЦЭМ!$D$10+'СЕТ СН'!$H$5-'СЕТ СН'!$H$17</f>
        <v>3413.3804200100003</v>
      </c>
      <c r="L109" s="36">
        <f>SUMIFS(СВЦЭМ!$C$33:$C$776,СВЦЭМ!$A$33:$A$776,$A109,СВЦЭМ!$B$33:$B$776,L$83)+'СЕТ СН'!$H$9+СВЦЭМ!$D$10+'СЕТ СН'!$H$5-'СЕТ СН'!$H$17</f>
        <v>3426.10768521</v>
      </c>
      <c r="M109" s="36">
        <f>SUMIFS(СВЦЭМ!$C$33:$C$776,СВЦЭМ!$A$33:$A$776,$A109,СВЦЭМ!$B$33:$B$776,M$83)+'СЕТ СН'!$H$9+СВЦЭМ!$D$10+'СЕТ СН'!$H$5-'СЕТ СН'!$H$17</f>
        <v>3415.4155494400002</v>
      </c>
      <c r="N109" s="36">
        <f>SUMIFS(СВЦЭМ!$C$33:$C$776,СВЦЭМ!$A$33:$A$776,$A109,СВЦЭМ!$B$33:$B$776,N$83)+'СЕТ СН'!$H$9+СВЦЭМ!$D$10+'СЕТ СН'!$H$5-'СЕТ СН'!$H$17</f>
        <v>3420.9981351800002</v>
      </c>
      <c r="O109" s="36">
        <f>SUMIFS(СВЦЭМ!$C$33:$C$776,СВЦЭМ!$A$33:$A$776,$A109,СВЦЭМ!$B$33:$B$776,O$83)+'СЕТ СН'!$H$9+СВЦЭМ!$D$10+'СЕТ СН'!$H$5-'СЕТ СН'!$H$17</f>
        <v>3433.2510802500001</v>
      </c>
      <c r="P109" s="36">
        <f>SUMIFS(СВЦЭМ!$C$33:$C$776,СВЦЭМ!$A$33:$A$776,$A109,СВЦЭМ!$B$33:$B$776,P$83)+'СЕТ СН'!$H$9+СВЦЭМ!$D$10+'СЕТ СН'!$H$5-'СЕТ СН'!$H$17</f>
        <v>3434.96833247</v>
      </c>
      <c r="Q109" s="36">
        <f>SUMIFS(СВЦЭМ!$C$33:$C$776,СВЦЭМ!$A$33:$A$776,$A109,СВЦЭМ!$B$33:$B$776,Q$83)+'СЕТ СН'!$H$9+СВЦЭМ!$D$10+'СЕТ СН'!$H$5-'СЕТ СН'!$H$17</f>
        <v>3437.06381951</v>
      </c>
      <c r="R109" s="36">
        <f>SUMIFS(СВЦЭМ!$C$33:$C$776,СВЦЭМ!$A$33:$A$776,$A109,СВЦЭМ!$B$33:$B$776,R$83)+'СЕТ СН'!$H$9+СВЦЭМ!$D$10+'СЕТ СН'!$H$5-'СЕТ СН'!$H$17</f>
        <v>3436.2901302700002</v>
      </c>
      <c r="S109" s="36">
        <f>SUMIFS(СВЦЭМ!$C$33:$C$776,СВЦЭМ!$A$33:$A$776,$A109,СВЦЭМ!$B$33:$B$776,S$83)+'СЕТ СН'!$H$9+СВЦЭМ!$D$10+'СЕТ СН'!$H$5-'СЕТ СН'!$H$17</f>
        <v>3428.5295795500001</v>
      </c>
      <c r="T109" s="36">
        <f>SUMIFS(СВЦЭМ!$C$33:$C$776,СВЦЭМ!$A$33:$A$776,$A109,СВЦЭМ!$B$33:$B$776,T$83)+'СЕТ СН'!$H$9+СВЦЭМ!$D$10+'СЕТ СН'!$H$5-'СЕТ СН'!$H$17</f>
        <v>3420.0316400800002</v>
      </c>
      <c r="U109" s="36">
        <f>SUMIFS(СВЦЭМ!$C$33:$C$776,СВЦЭМ!$A$33:$A$776,$A109,СВЦЭМ!$B$33:$B$776,U$83)+'СЕТ СН'!$H$9+СВЦЭМ!$D$10+'СЕТ СН'!$H$5-'СЕТ СН'!$H$17</f>
        <v>3416.6644974700002</v>
      </c>
      <c r="V109" s="36">
        <f>SUMIFS(СВЦЭМ!$C$33:$C$776,СВЦЭМ!$A$33:$A$776,$A109,СВЦЭМ!$B$33:$B$776,V$83)+'СЕТ СН'!$H$9+СВЦЭМ!$D$10+'СЕТ СН'!$H$5-'СЕТ СН'!$H$17</f>
        <v>3414.1673924500001</v>
      </c>
      <c r="W109" s="36">
        <f>SUMIFS(СВЦЭМ!$C$33:$C$776,СВЦЭМ!$A$33:$A$776,$A109,СВЦЭМ!$B$33:$B$776,W$83)+'СЕТ СН'!$H$9+СВЦЭМ!$D$10+'СЕТ СН'!$H$5-'СЕТ СН'!$H$17</f>
        <v>3405.4540795100002</v>
      </c>
      <c r="X109" s="36">
        <f>SUMIFS(СВЦЭМ!$C$33:$C$776,СВЦЭМ!$A$33:$A$776,$A109,СВЦЭМ!$B$33:$B$776,X$83)+'СЕТ СН'!$H$9+СВЦЭМ!$D$10+'СЕТ СН'!$H$5-'СЕТ СН'!$H$17</f>
        <v>3418.99157122</v>
      </c>
      <c r="Y109" s="36">
        <f>SUMIFS(СВЦЭМ!$C$33:$C$776,СВЦЭМ!$A$33:$A$776,$A109,СВЦЭМ!$B$33:$B$776,Y$83)+'СЕТ СН'!$H$9+СВЦЭМ!$D$10+'СЕТ СН'!$H$5-'СЕТ СН'!$H$17</f>
        <v>3434.7377839700002</v>
      </c>
    </row>
    <row r="110" spans="1:25" ht="15.75" x14ac:dyDescent="0.2">
      <c r="A110" s="35">
        <f t="shared" si="2"/>
        <v>43917</v>
      </c>
      <c r="B110" s="36">
        <f>SUMIFS(СВЦЭМ!$C$33:$C$776,СВЦЭМ!$A$33:$A$776,$A110,СВЦЭМ!$B$33:$B$776,B$83)+'СЕТ СН'!$H$9+СВЦЭМ!$D$10+'СЕТ СН'!$H$5-'СЕТ СН'!$H$17</f>
        <v>3480.42159485</v>
      </c>
      <c r="C110" s="36">
        <f>SUMIFS(СВЦЭМ!$C$33:$C$776,СВЦЭМ!$A$33:$A$776,$A110,СВЦЭМ!$B$33:$B$776,C$83)+'СЕТ СН'!$H$9+СВЦЭМ!$D$10+'СЕТ СН'!$H$5-'СЕТ СН'!$H$17</f>
        <v>3501.7556529100002</v>
      </c>
      <c r="D110" s="36">
        <f>SUMIFS(СВЦЭМ!$C$33:$C$776,СВЦЭМ!$A$33:$A$776,$A110,СВЦЭМ!$B$33:$B$776,D$83)+'СЕТ СН'!$H$9+СВЦЭМ!$D$10+'СЕТ СН'!$H$5-'СЕТ СН'!$H$17</f>
        <v>3513.9801836699999</v>
      </c>
      <c r="E110" s="36">
        <f>SUMIFS(СВЦЭМ!$C$33:$C$776,СВЦЭМ!$A$33:$A$776,$A110,СВЦЭМ!$B$33:$B$776,E$83)+'СЕТ СН'!$H$9+СВЦЭМ!$D$10+'СЕТ СН'!$H$5-'СЕТ СН'!$H$17</f>
        <v>3523.6373390899998</v>
      </c>
      <c r="F110" s="36">
        <f>SUMIFS(СВЦЭМ!$C$33:$C$776,СВЦЭМ!$A$33:$A$776,$A110,СВЦЭМ!$B$33:$B$776,F$83)+'СЕТ СН'!$H$9+СВЦЭМ!$D$10+'СЕТ СН'!$H$5-'СЕТ СН'!$H$17</f>
        <v>3519.36382254</v>
      </c>
      <c r="G110" s="36">
        <f>SUMIFS(СВЦЭМ!$C$33:$C$776,СВЦЭМ!$A$33:$A$776,$A110,СВЦЭМ!$B$33:$B$776,G$83)+'СЕТ СН'!$H$9+СВЦЭМ!$D$10+'СЕТ СН'!$H$5-'СЕТ СН'!$H$17</f>
        <v>3506.6755306700002</v>
      </c>
      <c r="H110" s="36">
        <f>SUMIFS(СВЦЭМ!$C$33:$C$776,СВЦЭМ!$A$33:$A$776,$A110,СВЦЭМ!$B$33:$B$776,H$83)+'СЕТ СН'!$H$9+СВЦЭМ!$D$10+'СЕТ СН'!$H$5-'СЕТ СН'!$H$17</f>
        <v>3487.3602107800002</v>
      </c>
      <c r="I110" s="36">
        <f>SUMIFS(СВЦЭМ!$C$33:$C$776,СВЦЭМ!$A$33:$A$776,$A110,СВЦЭМ!$B$33:$B$776,I$83)+'СЕТ СН'!$H$9+СВЦЭМ!$D$10+'СЕТ СН'!$H$5-'СЕТ СН'!$H$17</f>
        <v>3446.2826192399998</v>
      </c>
      <c r="J110" s="36">
        <f>SUMIFS(СВЦЭМ!$C$33:$C$776,СВЦЭМ!$A$33:$A$776,$A110,СВЦЭМ!$B$33:$B$776,J$83)+'СЕТ СН'!$H$9+СВЦЭМ!$D$10+'СЕТ СН'!$H$5-'СЕТ СН'!$H$17</f>
        <v>3406.3005707900002</v>
      </c>
      <c r="K110" s="36">
        <f>SUMIFS(СВЦЭМ!$C$33:$C$776,СВЦЭМ!$A$33:$A$776,$A110,СВЦЭМ!$B$33:$B$776,K$83)+'СЕТ СН'!$H$9+СВЦЭМ!$D$10+'СЕТ СН'!$H$5-'СЕТ СН'!$H$17</f>
        <v>3399.2046757799999</v>
      </c>
      <c r="L110" s="36">
        <f>SUMIFS(СВЦЭМ!$C$33:$C$776,СВЦЭМ!$A$33:$A$776,$A110,СВЦЭМ!$B$33:$B$776,L$83)+'СЕТ СН'!$H$9+СВЦЭМ!$D$10+'СЕТ СН'!$H$5-'СЕТ СН'!$H$17</f>
        <v>3420.9304114400002</v>
      </c>
      <c r="M110" s="36">
        <f>SUMIFS(СВЦЭМ!$C$33:$C$776,СВЦЭМ!$A$33:$A$776,$A110,СВЦЭМ!$B$33:$B$776,M$83)+'СЕТ СН'!$H$9+СВЦЭМ!$D$10+'СЕТ СН'!$H$5-'СЕТ СН'!$H$17</f>
        <v>3416.93591307</v>
      </c>
      <c r="N110" s="36">
        <f>SUMIFS(СВЦЭМ!$C$33:$C$776,СВЦЭМ!$A$33:$A$776,$A110,СВЦЭМ!$B$33:$B$776,N$83)+'СЕТ СН'!$H$9+СВЦЭМ!$D$10+'СЕТ СН'!$H$5-'СЕТ СН'!$H$17</f>
        <v>3428.1699398700002</v>
      </c>
      <c r="O110" s="36">
        <f>SUMIFS(СВЦЭМ!$C$33:$C$776,СВЦЭМ!$A$33:$A$776,$A110,СВЦЭМ!$B$33:$B$776,O$83)+'СЕТ СН'!$H$9+СВЦЭМ!$D$10+'СЕТ СН'!$H$5-'СЕТ СН'!$H$17</f>
        <v>3440.4686415900001</v>
      </c>
      <c r="P110" s="36">
        <f>SUMIFS(СВЦЭМ!$C$33:$C$776,СВЦЭМ!$A$33:$A$776,$A110,СВЦЭМ!$B$33:$B$776,P$83)+'СЕТ СН'!$H$9+СВЦЭМ!$D$10+'СЕТ СН'!$H$5-'СЕТ СН'!$H$17</f>
        <v>3446.7318705400003</v>
      </c>
      <c r="Q110" s="36">
        <f>SUMIFS(СВЦЭМ!$C$33:$C$776,СВЦЭМ!$A$33:$A$776,$A110,СВЦЭМ!$B$33:$B$776,Q$83)+'СЕТ СН'!$H$9+СВЦЭМ!$D$10+'СЕТ СН'!$H$5-'СЕТ СН'!$H$17</f>
        <v>3454.27444818</v>
      </c>
      <c r="R110" s="36">
        <f>SUMIFS(СВЦЭМ!$C$33:$C$776,СВЦЭМ!$A$33:$A$776,$A110,СВЦЭМ!$B$33:$B$776,R$83)+'СЕТ СН'!$H$9+СВЦЭМ!$D$10+'СЕТ СН'!$H$5-'СЕТ СН'!$H$17</f>
        <v>3451.2140088900001</v>
      </c>
      <c r="S110" s="36">
        <f>SUMIFS(СВЦЭМ!$C$33:$C$776,СВЦЭМ!$A$33:$A$776,$A110,СВЦЭМ!$B$33:$B$776,S$83)+'СЕТ СН'!$H$9+СВЦЭМ!$D$10+'СЕТ СН'!$H$5-'СЕТ СН'!$H$17</f>
        <v>3432.9384346000002</v>
      </c>
      <c r="T110" s="36">
        <f>SUMIFS(СВЦЭМ!$C$33:$C$776,СВЦЭМ!$A$33:$A$776,$A110,СВЦЭМ!$B$33:$B$776,T$83)+'СЕТ СН'!$H$9+СВЦЭМ!$D$10+'СЕТ СН'!$H$5-'СЕТ СН'!$H$17</f>
        <v>3422.0807999100002</v>
      </c>
      <c r="U110" s="36">
        <f>SUMIFS(СВЦЭМ!$C$33:$C$776,СВЦЭМ!$A$33:$A$776,$A110,СВЦЭМ!$B$33:$B$776,U$83)+'СЕТ СН'!$H$9+СВЦЭМ!$D$10+'СЕТ СН'!$H$5-'СЕТ СН'!$H$17</f>
        <v>3407.83540666</v>
      </c>
      <c r="V110" s="36">
        <f>SUMIFS(СВЦЭМ!$C$33:$C$776,СВЦЭМ!$A$33:$A$776,$A110,СВЦЭМ!$B$33:$B$776,V$83)+'СЕТ СН'!$H$9+СВЦЭМ!$D$10+'СЕТ СН'!$H$5-'СЕТ СН'!$H$17</f>
        <v>3409.9947305599999</v>
      </c>
      <c r="W110" s="36">
        <f>SUMIFS(СВЦЭМ!$C$33:$C$776,СВЦЭМ!$A$33:$A$776,$A110,СВЦЭМ!$B$33:$B$776,W$83)+'СЕТ СН'!$H$9+СВЦЭМ!$D$10+'СЕТ СН'!$H$5-'СЕТ СН'!$H$17</f>
        <v>3408.4628027099998</v>
      </c>
      <c r="X110" s="36">
        <f>SUMIFS(СВЦЭМ!$C$33:$C$776,СВЦЭМ!$A$33:$A$776,$A110,СВЦЭМ!$B$33:$B$776,X$83)+'СЕТ СН'!$H$9+СВЦЭМ!$D$10+'СЕТ СН'!$H$5-'СЕТ СН'!$H$17</f>
        <v>3415.71189577</v>
      </c>
      <c r="Y110" s="36">
        <f>SUMIFS(СВЦЭМ!$C$33:$C$776,СВЦЭМ!$A$33:$A$776,$A110,СВЦЭМ!$B$33:$B$776,Y$83)+'СЕТ СН'!$H$9+СВЦЭМ!$D$10+'СЕТ СН'!$H$5-'СЕТ СН'!$H$17</f>
        <v>3434.0889701400001</v>
      </c>
    </row>
    <row r="111" spans="1:25" ht="15.75" x14ac:dyDescent="0.2">
      <c r="A111" s="35">
        <f t="shared" si="2"/>
        <v>43918</v>
      </c>
      <c r="B111" s="36">
        <f>SUMIFS(СВЦЭМ!$C$33:$C$776,СВЦЭМ!$A$33:$A$776,$A111,СВЦЭМ!$B$33:$B$776,B$83)+'СЕТ СН'!$H$9+СВЦЭМ!$D$10+'СЕТ СН'!$H$5-'СЕТ СН'!$H$17</f>
        <v>3521.1576307099999</v>
      </c>
      <c r="C111" s="36">
        <f>SUMIFS(СВЦЭМ!$C$33:$C$776,СВЦЭМ!$A$33:$A$776,$A111,СВЦЭМ!$B$33:$B$776,C$83)+'СЕТ СН'!$H$9+СВЦЭМ!$D$10+'СЕТ СН'!$H$5-'СЕТ СН'!$H$17</f>
        <v>3519.5300081800001</v>
      </c>
      <c r="D111" s="36">
        <f>SUMIFS(СВЦЭМ!$C$33:$C$776,СВЦЭМ!$A$33:$A$776,$A111,СВЦЭМ!$B$33:$B$776,D$83)+'СЕТ СН'!$H$9+СВЦЭМ!$D$10+'СЕТ СН'!$H$5-'СЕТ СН'!$H$17</f>
        <v>3542.7633868399998</v>
      </c>
      <c r="E111" s="36">
        <f>SUMIFS(СВЦЭМ!$C$33:$C$776,СВЦЭМ!$A$33:$A$776,$A111,СВЦЭМ!$B$33:$B$776,E$83)+'СЕТ СН'!$H$9+СВЦЭМ!$D$10+'СЕТ СН'!$H$5-'СЕТ СН'!$H$17</f>
        <v>3556.21117349</v>
      </c>
      <c r="F111" s="36">
        <f>SUMIFS(СВЦЭМ!$C$33:$C$776,СВЦЭМ!$A$33:$A$776,$A111,СВЦЭМ!$B$33:$B$776,F$83)+'СЕТ СН'!$H$9+СВЦЭМ!$D$10+'СЕТ СН'!$H$5-'СЕТ СН'!$H$17</f>
        <v>3551.2330379700002</v>
      </c>
      <c r="G111" s="36">
        <f>SUMIFS(СВЦЭМ!$C$33:$C$776,СВЦЭМ!$A$33:$A$776,$A111,СВЦЭМ!$B$33:$B$776,G$83)+'СЕТ СН'!$H$9+СВЦЭМ!$D$10+'СЕТ СН'!$H$5-'СЕТ СН'!$H$17</f>
        <v>3548.23334634</v>
      </c>
      <c r="H111" s="36">
        <f>SUMIFS(СВЦЭМ!$C$33:$C$776,СВЦЭМ!$A$33:$A$776,$A111,СВЦЭМ!$B$33:$B$776,H$83)+'СЕТ СН'!$H$9+СВЦЭМ!$D$10+'СЕТ СН'!$H$5-'СЕТ СН'!$H$17</f>
        <v>3529.95611014</v>
      </c>
      <c r="I111" s="36">
        <f>SUMIFS(СВЦЭМ!$C$33:$C$776,СВЦЭМ!$A$33:$A$776,$A111,СВЦЭМ!$B$33:$B$776,I$83)+'СЕТ СН'!$H$9+СВЦЭМ!$D$10+'СЕТ СН'!$H$5-'СЕТ СН'!$H$17</f>
        <v>3498.94864869</v>
      </c>
      <c r="J111" s="36">
        <f>SUMIFS(СВЦЭМ!$C$33:$C$776,СВЦЭМ!$A$33:$A$776,$A111,СВЦЭМ!$B$33:$B$776,J$83)+'СЕТ СН'!$H$9+СВЦЭМ!$D$10+'СЕТ СН'!$H$5-'СЕТ СН'!$H$17</f>
        <v>3463.6622793900001</v>
      </c>
      <c r="K111" s="36">
        <f>SUMIFS(СВЦЭМ!$C$33:$C$776,СВЦЭМ!$A$33:$A$776,$A111,СВЦЭМ!$B$33:$B$776,K$83)+'СЕТ СН'!$H$9+СВЦЭМ!$D$10+'СЕТ СН'!$H$5-'СЕТ СН'!$H$17</f>
        <v>3459.8953903299998</v>
      </c>
      <c r="L111" s="36">
        <f>SUMIFS(СВЦЭМ!$C$33:$C$776,СВЦЭМ!$A$33:$A$776,$A111,СВЦЭМ!$B$33:$B$776,L$83)+'СЕТ СН'!$H$9+СВЦЭМ!$D$10+'СЕТ СН'!$H$5-'СЕТ СН'!$H$17</f>
        <v>3470.3994344500002</v>
      </c>
      <c r="M111" s="36">
        <f>SUMIFS(СВЦЭМ!$C$33:$C$776,СВЦЭМ!$A$33:$A$776,$A111,СВЦЭМ!$B$33:$B$776,M$83)+'СЕТ СН'!$H$9+СВЦЭМ!$D$10+'СЕТ СН'!$H$5-'СЕТ СН'!$H$17</f>
        <v>3471.2411191199999</v>
      </c>
      <c r="N111" s="36">
        <f>SUMIFS(СВЦЭМ!$C$33:$C$776,СВЦЭМ!$A$33:$A$776,$A111,СВЦЭМ!$B$33:$B$776,N$83)+'СЕТ СН'!$H$9+СВЦЭМ!$D$10+'СЕТ СН'!$H$5-'СЕТ СН'!$H$17</f>
        <v>3479.19924322</v>
      </c>
      <c r="O111" s="36">
        <f>SUMIFS(СВЦЭМ!$C$33:$C$776,СВЦЭМ!$A$33:$A$776,$A111,СВЦЭМ!$B$33:$B$776,O$83)+'СЕТ СН'!$H$9+СВЦЭМ!$D$10+'СЕТ СН'!$H$5-'СЕТ СН'!$H$17</f>
        <v>3493.4687028200001</v>
      </c>
      <c r="P111" s="36">
        <f>SUMIFS(СВЦЭМ!$C$33:$C$776,СВЦЭМ!$A$33:$A$776,$A111,СВЦЭМ!$B$33:$B$776,P$83)+'СЕТ СН'!$H$9+СВЦЭМ!$D$10+'СЕТ СН'!$H$5-'СЕТ СН'!$H$17</f>
        <v>3514.09989223</v>
      </c>
      <c r="Q111" s="36">
        <f>SUMIFS(СВЦЭМ!$C$33:$C$776,СВЦЭМ!$A$33:$A$776,$A111,СВЦЭМ!$B$33:$B$776,Q$83)+'СЕТ СН'!$H$9+СВЦЭМ!$D$10+'СЕТ СН'!$H$5-'СЕТ СН'!$H$17</f>
        <v>3513.3094966899998</v>
      </c>
      <c r="R111" s="36">
        <f>SUMIFS(СВЦЭМ!$C$33:$C$776,СВЦЭМ!$A$33:$A$776,$A111,СВЦЭМ!$B$33:$B$776,R$83)+'СЕТ СН'!$H$9+СВЦЭМ!$D$10+'СЕТ СН'!$H$5-'СЕТ СН'!$H$17</f>
        <v>3509.8027333700002</v>
      </c>
      <c r="S111" s="36">
        <f>SUMIFS(СВЦЭМ!$C$33:$C$776,СВЦЭМ!$A$33:$A$776,$A111,СВЦЭМ!$B$33:$B$776,S$83)+'СЕТ СН'!$H$9+СВЦЭМ!$D$10+'СЕТ СН'!$H$5-'СЕТ СН'!$H$17</f>
        <v>3505.14210688</v>
      </c>
      <c r="T111" s="36">
        <f>SUMIFS(СВЦЭМ!$C$33:$C$776,СВЦЭМ!$A$33:$A$776,$A111,СВЦЭМ!$B$33:$B$776,T$83)+'СЕТ СН'!$H$9+СВЦЭМ!$D$10+'СЕТ СН'!$H$5-'СЕТ СН'!$H$17</f>
        <v>3499.0863648</v>
      </c>
      <c r="U111" s="36">
        <f>SUMIFS(СВЦЭМ!$C$33:$C$776,СВЦЭМ!$A$33:$A$776,$A111,СВЦЭМ!$B$33:$B$776,U$83)+'СЕТ СН'!$H$9+СВЦЭМ!$D$10+'СЕТ СН'!$H$5-'СЕТ СН'!$H$17</f>
        <v>3487.5590250700002</v>
      </c>
      <c r="V111" s="36">
        <f>SUMIFS(СВЦЭМ!$C$33:$C$776,СВЦЭМ!$A$33:$A$776,$A111,СВЦЭМ!$B$33:$B$776,V$83)+'СЕТ СН'!$H$9+СВЦЭМ!$D$10+'СЕТ СН'!$H$5-'СЕТ СН'!$H$17</f>
        <v>3455.5719151399999</v>
      </c>
      <c r="W111" s="36">
        <f>SUMIFS(СВЦЭМ!$C$33:$C$776,СВЦЭМ!$A$33:$A$776,$A111,СВЦЭМ!$B$33:$B$776,W$83)+'СЕТ СН'!$H$9+СВЦЭМ!$D$10+'СЕТ СН'!$H$5-'СЕТ СН'!$H$17</f>
        <v>3441.5446785499998</v>
      </c>
      <c r="X111" s="36">
        <f>SUMIFS(СВЦЭМ!$C$33:$C$776,СВЦЭМ!$A$33:$A$776,$A111,СВЦЭМ!$B$33:$B$776,X$83)+'СЕТ СН'!$H$9+СВЦЭМ!$D$10+'СЕТ СН'!$H$5-'СЕТ СН'!$H$17</f>
        <v>3448.3020291299999</v>
      </c>
      <c r="Y111" s="36">
        <f>SUMIFS(СВЦЭМ!$C$33:$C$776,СВЦЭМ!$A$33:$A$776,$A111,СВЦЭМ!$B$33:$B$776,Y$83)+'СЕТ СН'!$H$9+СВЦЭМ!$D$10+'СЕТ СН'!$H$5-'СЕТ СН'!$H$17</f>
        <v>3482.7200725299999</v>
      </c>
    </row>
    <row r="112" spans="1:25" ht="15.75" x14ac:dyDescent="0.2">
      <c r="A112" s="35">
        <f t="shared" si="2"/>
        <v>43919</v>
      </c>
      <c r="B112" s="36">
        <f>SUMIFS(СВЦЭМ!$C$33:$C$776,СВЦЭМ!$A$33:$A$776,$A112,СВЦЭМ!$B$33:$B$776,B$83)+'СЕТ СН'!$H$9+СВЦЭМ!$D$10+'СЕТ СН'!$H$5-'СЕТ СН'!$H$17</f>
        <v>3536.9274896000002</v>
      </c>
      <c r="C112" s="36">
        <f>SUMIFS(СВЦЭМ!$C$33:$C$776,СВЦЭМ!$A$33:$A$776,$A112,СВЦЭМ!$B$33:$B$776,C$83)+'СЕТ СН'!$H$9+СВЦЭМ!$D$10+'СЕТ СН'!$H$5-'СЕТ СН'!$H$17</f>
        <v>3549.2085409199999</v>
      </c>
      <c r="D112" s="36">
        <f>SUMIFS(СВЦЭМ!$C$33:$C$776,СВЦЭМ!$A$33:$A$776,$A112,СВЦЭМ!$B$33:$B$776,D$83)+'СЕТ СН'!$H$9+СВЦЭМ!$D$10+'СЕТ СН'!$H$5-'СЕТ СН'!$H$17</f>
        <v>3573.83789875</v>
      </c>
      <c r="E112" s="36">
        <f>SUMIFS(СВЦЭМ!$C$33:$C$776,СВЦЭМ!$A$33:$A$776,$A112,СВЦЭМ!$B$33:$B$776,E$83)+'СЕТ СН'!$H$9+СВЦЭМ!$D$10+'СЕТ СН'!$H$5-'СЕТ СН'!$H$17</f>
        <v>3582.7127106100002</v>
      </c>
      <c r="F112" s="36">
        <f>SUMIFS(СВЦЭМ!$C$33:$C$776,СВЦЭМ!$A$33:$A$776,$A112,СВЦЭМ!$B$33:$B$776,F$83)+'СЕТ СН'!$H$9+СВЦЭМ!$D$10+'СЕТ СН'!$H$5-'СЕТ СН'!$H$17</f>
        <v>3583.0510395299998</v>
      </c>
      <c r="G112" s="36">
        <f>SUMIFS(СВЦЭМ!$C$33:$C$776,СВЦЭМ!$A$33:$A$776,$A112,СВЦЭМ!$B$33:$B$776,G$83)+'СЕТ СН'!$H$9+СВЦЭМ!$D$10+'СЕТ СН'!$H$5-'СЕТ СН'!$H$17</f>
        <v>3579.61478885</v>
      </c>
      <c r="H112" s="36">
        <f>SUMIFS(СВЦЭМ!$C$33:$C$776,СВЦЭМ!$A$33:$A$776,$A112,СВЦЭМ!$B$33:$B$776,H$83)+'СЕТ СН'!$H$9+СВЦЭМ!$D$10+'СЕТ СН'!$H$5-'СЕТ СН'!$H$17</f>
        <v>3561.9340301800003</v>
      </c>
      <c r="I112" s="36">
        <f>SUMIFS(СВЦЭМ!$C$33:$C$776,СВЦЭМ!$A$33:$A$776,$A112,СВЦЭМ!$B$33:$B$776,I$83)+'СЕТ СН'!$H$9+СВЦЭМ!$D$10+'СЕТ СН'!$H$5-'СЕТ СН'!$H$17</f>
        <v>3525.01192305</v>
      </c>
      <c r="J112" s="36">
        <f>SUMIFS(СВЦЭМ!$C$33:$C$776,СВЦЭМ!$A$33:$A$776,$A112,СВЦЭМ!$B$33:$B$776,J$83)+'СЕТ СН'!$H$9+СВЦЭМ!$D$10+'СЕТ СН'!$H$5-'СЕТ СН'!$H$17</f>
        <v>3454.63399071</v>
      </c>
      <c r="K112" s="36">
        <f>SUMIFS(СВЦЭМ!$C$33:$C$776,СВЦЭМ!$A$33:$A$776,$A112,СВЦЭМ!$B$33:$B$776,K$83)+'СЕТ СН'!$H$9+СВЦЭМ!$D$10+'СЕТ СН'!$H$5-'СЕТ СН'!$H$17</f>
        <v>3426.9277326299998</v>
      </c>
      <c r="L112" s="36">
        <f>SUMIFS(СВЦЭМ!$C$33:$C$776,СВЦЭМ!$A$33:$A$776,$A112,СВЦЭМ!$B$33:$B$776,L$83)+'СЕТ СН'!$H$9+СВЦЭМ!$D$10+'СЕТ СН'!$H$5-'СЕТ СН'!$H$17</f>
        <v>3438.0122718500002</v>
      </c>
      <c r="M112" s="36">
        <f>SUMIFS(СВЦЭМ!$C$33:$C$776,СВЦЭМ!$A$33:$A$776,$A112,СВЦЭМ!$B$33:$B$776,M$83)+'СЕТ СН'!$H$9+СВЦЭМ!$D$10+'СЕТ СН'!$H$5-'СЕТ СН'!$H$17</f>
        <v>3448.95094707</v>
      </c>
      <c r="N112" s="36">
        <f>SUMIFS(СВЦЭМ!$C$33:$C$776,СВЦЭМ!$A$33:$A$776,$A112,СВЦЭМ!$B$33:$B$776,N$83)+'СЕТ СН'!$H$9+СВЦЭМ!$D$10+'СЕТ СН'!$H$5-'СЕТ СН'!$H$17</f>
        <v>3461.70294246</v>
      </c>
      <c r="O112" s="36">
        <f>SUMIFS(СВЦЭМ!$C$33:$C$776,СВЦЭМ!$A$33:$A$776,$A112,СВЦЭМ!$B$33:$B$776,O$83)+'СЕТ СН'!$H$9+СВЦЭМ!$D$10+'СЕТ СН'!$H$5-'СЕТ СН'!$H$17</f>
        <v>3465.00009826</v>
      </c>
      <c r="P112" s="36">
        <f>SUMIFS(СВЦЭМ!$C$33:$C$776,СВЦЭМ!$A$33:$A$776,$A112,СВЦЭМ!$B$33:$B$776,P$83)+'СЕТ СН'!$H$9+СВЦЭМ!$D$10+'СЕТ СН'!$H$5-'СЕТ СН'!$H$17</f>
        <v>3477.8541521000002</v>
      </c>
      <c r="Q112" s="36">
        <f>SUMIFS(СВЦЭМ!$C$33:$C$776,СВЦЭМ!$A$33:$A$776,$A112,СВЦЭМ!$B$33:$B$776,Q$83)+'СЕТ СН'!$H$9+СВЦЭМ!$D$10+'СЕТ СН'!$H$5-'СЕТ СН'!$H$17</f>
        <v>3483.61850344</v>
      </c>
      <c r="R112" s="36">
        <f>SUMIFS(СВЦЭМ!$C$33:$C$776,СВЦЭМ!$A$33:$A$776,$A112,СВЦЭМ!$B$33:$B$776,R$83)+'СЕТ СН'!$H$9+СВЦЭМ!$D$10+'СЕТ СН'!$H$5-'СЕТ СН'!$H$17</f>
        <v>3481.00056434</v>
      </c>
      <c r="S112" s="36">
        <f>SUMIFS(СВЦЭМ!$C$33:$C$776,СВЦЭМ!$A$33:$A$776,$A112,СВЦЭМ!$B$33:$B$776,S$83)+'СЕТ СН'!$H$9+СВЦЭМ!$D$10+'СЕТ СН'!$H$5-'СЕТ СН'!$H$17</f>
        <v>3478.2925733500001</v>
      </c>
      <c r="T112" s="36">
        <f>SUMIFS(СВЦЭМ!$C$33:$C$776,СВЦЭМ!$A$33:$A$776,$A112,СВЦЭМ!$B$33:$B$776,T$83)+'СЕТ СН'!$H$9+СВЦЭМ!$D$10+'СЕТ СН'!$H$5-'СЕТ СН'!$H$17</f>
        <v>3461.8974224499998</v>
      </c>
      <c r="U112" s="36">
        <f>SUMIFS(СВЦЭМ!$C$33:$C$776,СВЦЭМ!$A$33:$A$776,$A112,СВЦЭМ!$B$33:$B$776,U$83)+'СЕТ СН'!$H$9+СВЦЭМ!$D$10+'СЕТ СН'!$H$5-'СЕТ СН'!$H$17</f>
        <v>3442.5053072600003</v>
      </c>
      <c r="V112" s="36">
        <f>SUMIFS(СВЦЭМ!$C$33:$C$776,СВЦЭМ!$A$33:$A$776,$A112,СВЦЭМ!$B$33:$B$776,V$83)+'СЕТ СН'!$H$9+СВЦЭМ!$D$10+'СЕТ СН'!$H$5-'СЕТ СН'!$H$17</f>
        <v>3421.6234185500002</v>
      </c>
      <c r="W112" s="36">
        <f>SUMIFS(СВЦЭМ!$C$33:$C$776,СВЦЭМ!$A$33:$A$776,$A112,СВЦЭМ!$B$33:$B$776,W$83)+'СЕТ СН'!$H$9+СВЦЭМ!$D$10+'СЕТ СН'!$H$5-'СЕТ СН'!$H$17</f>
        <v>3399.3576930099998</v>
      </c>
      <c r="X112" s="36">
        <f>SUMIFS(СВЦЭМ!$C$33:$C$776,СВЦЭМ!$A$33:$A$776,$A112,СВЦЭМ!$B$33:$B$776,X$83)+'СЕТ СН'!$H$9+СВЦЭМ!$D$10+'СЕТ СН'!$H$5-'СЕТ СН'!$H$17</f>
        <v>3395.4694569600001</v>
      </c>
      <c r="Y112" s="36">
        <f>SUMIFS(СВЦЭМ!$C$33:$C$776,СВЦЭМ!$A$33:$A$776,$A112,СВЦЭМ!$B$33:$B$776,Y$83)+'СЕТ СН'!$H$9+СВЦЭМ!$D$10+'СЕТ СН'!$H$5-'СЕТ СН'!$H$17</f>
        <v>3428.1223447900002</v>
      </c>
    </row>
    <row r="113" spans="1:27" ht="15.75" x14ac:dyDescent="0.2">
      <c r="A113" s="35">
        <f t="shared" si="2"/>
        <v>43920</v>
      </c>
      <c r="B113" s="36">
        <f>SUMIFS(СВЦЭМ!$C$33:$C$776,СВЦЭМ!$A$33:$A$776,$A113,СВЦЭМ!$B$33:$B$776,B$83)+'СЕТ СН'!$H$9+СВЦЭМ!$D$10+'СЕТ СН'!$H$5-'СЕТ СН'!$H$17</f>
        <v>3478.7298522199999</v>
      </c>
      <c r="C113" s="36">
        <f>SUMIFS(СВЦЭМ!$C$33:$C$776,СВЦЭМ!$A$33:$A$776,$A113,СВЦЭМ!$B$33:$B$776,C$83)+'СЕТ СН'!$H$9+СВЦЭМ!$D$10+'СЕТ СН'!$H$5-'СЕТ СН'!$H$17</f>
        <v>3513.6550026899999</v>
      </c>
      <c r="D113" s="36">
        <f>SUMIFS(СВЦЭМ!$C$33:$C$776,СВЦЭМ!$A$33:$A$776,$A113,СВЦЭМ!$B$33:$B$776,D$83)+'СЕТ СН'!$H$9+СВЦЭМ!$D$10+'СЕТ СН'!$H$5-'СЕТ СН'!$H$17</f>
        <v>3562.4528357300001</v>
      </c>
      <c r="E113" s="36">
        <f>SUMIFS(СВЦЭМ!$C$33:$C$776,СВЦЭМ!$A$33:$A$776,$A113,СВЦЭМ!$B$33:$B$776,E$83)+'СЕТ СН'!$H$9+СВЦЭМ!$D$10+'СЕТ СН'!$H$5-'СЕТ СН'!$H$17</f>
        <v>3571.5149479800002</v>
      </c>
      <c r="F113" s="36">
        <f>SUMIFS(СВЦЭМ!$C$33:$C$776,СВЦЭМ!$A$33:$A$776,$A113,СВЦЭМ!$B$33:$B$776,F$83)+'СЕТ СН'!$H$9+СВЦЭМ!$D$10+'СЕТ СН'!$H$5-'СЕТ СН'!$H$17</f>
        <v>3563.1326164299999</v>
      </c>
      <c r="G113" s="36">
        <f>SUMIFS(СВЦЭМ!$C$33:$C$776,СВЦЭМ!$A$33:$A$776,$A113,СВЦЭМ!$B$33:$B$776,G$83)+'СЕТ СН'!$H$9+СВЦЭМ!$D$10+'СЕТ СН'!$H$5-'СЕТ СН'!$H$17</f>
        <v>3553.60765631</v>
      </c>
      <c r="H113" s="36">
        <f>SUMIFS(СВЦЭМ!$C$33:$C$776,СВЦЭМ!$A$33:$A$776,$A113,СВЦЭМ!$B$33:$B$776,H$83)+'СЕТ СН'!$H$9+СВЦЭМ!$D$10+'СЕТ СН'!$H$5-'СЕТ СН'!$H$17</f>
        <v>3526.3879623500002</v>
      </c>
      <c r="I113" s="36">
        <f>SUMIFS(СВЦЭМ!$C$33:$C$776,СВЦЭМ!$A$33:$A$776,$A113,СВЦЭМ!$B$33:$B$776,I$83)+'СЕТ СН'!$H$9+СВЦЭМ!$D$10+'СЕТ СН'!$H$5-'СЕТ СН'!$H$17</f>
        <v>3463.4090589299999</v>
      </c>
      <c r="J113" s="36">
        <f>SUMIFS(СВЦЭМ!$C$33:$C$776,СВЦЭМ!$A$33:$A$776,$A113,СВЦЭМ!$B$33:$B$776,J$83)+'СЕТ СН'!$H$9+СВЦЭМ!$D$10+'СЕТ СН'!$H$5-'СЕТ СН'!$H$17</f>
        <v>3420.1357782099999</v>
      </c>
      <c r="K113" s="36">
        <f>SUMIFS(СВЦЭМ!$C$33:$C$776,СВЦЭМ!$A$33:$A$776,$A113,СВЦЭМ!$B$33:$B$776,K$83)+'СЕТ СН'!$H$9+СВЦЭМ!$D$10+'СЕТ СН'!$H$5-'СЕТ СН'!$H$17</f>
        <v>3407.5517770500001</v>
      </c>
      <c r="L113" s="36">
        <f>SUMIFS(СВЦЭМ!$C$33:$C$776,СВЦЭМ!$A$33:$A$776,$A113,СВЦЭМ!$B$33:$B$776,L$83)+'СЕТ СН'!$H$9+СВЦЭМ!$D$10+'СЕТ СН'!$H$5-'СЕТ СН'!$H$17</f>
        <v>3419.65310095</v>
      </c>
      <c r="M113" s="36">
        <f>SUMIFS(СВЦЭМ!$C$33:$C$776,СВЦЭМ!$A$33:$A$776,$A113,СВЦЭМ!$B$33:$B$776,M$83)+'СЕТ СН'!$H$9+СВЦЭМ!$D$10+'СЕТ СН'!$H$5-'СЕТ СН'!$H$17</f>
        <v>3416.0779943299999</v>
      </c>
      <c r="N113" s="36">
        <f>SUMIFS(СВЦЭМ!$C$33:$C$776,СВЦЭМ!$A$33:$A$776,$A113,СВЦЭМ!$B$33:$B$776,N$83)+'СЕТ СН'!$H$9+СВЦЭМ!$D$10+'СЕТ СН'!$H$5-'СЕТ СН'!$H$17</f>
        <v>3434.3490538200003</v>
      </c>
      <c r="O113" s="36">
        <f>SUMIFS(СВЦЭМ!$C$33:$C$776,СВЦЭМ!$A$33:$A$776,$A113,СВЦЭМ!$B$33:$B$776,O$83)+'СЕТ СН'!$H$9+СВЦЭМ!$D$10+'СЕТ СН'!$H$5-'СЕТ СН'!$H$17</f>
        <v>3445.6747728300002</v>
      </c>
      <c r="P113" s="36">
        <f>SUMIFS(СВЦЭМ!$C$33:$C$776,СВЦЭМ!$A$33:$A$776,$A113,СВЦЭМ!$B$33:$B$776,P$83)+'СЕТ СН'!$H$9+СВЦЭМ!$D$10+'СЕТ СН'!$H$5-'СЕТ СН'!$H$17</f>
        <v>3449.8779181899999</v>
      </c>
      <c r="Q113" s="36">
        <f>SUMIFS(СВЦЭМ!$C$33:$C$776,СВЦЭМ!$A$33:$A$776,$A113,СВЦЭМ!$B$33:$B$776,Q$83)+'СЕТ СН'!$H$9+СВЦЭМ!$D$10+'СЕТ СН'!$H$5-'СЕТ СН'!$H$17</f>
        <v>3453.7227356000003</v>
      </c>
      <c r="R113" s="36">
        <f>SUMIFS(СВЦЭМ!$C$33:$C$776,СВЦЭМ!$A$33:$A$776,$A113,СВЦЭМ!$B$33:$B$776,R$83)+'СЕТ СН'!$H$9+СВЦЭМ!$D$10+'СЕТ СН'!$H$5-'СЕТ СН'!$H$17</f>
        <v>3454.4104983799998</v>
      </c>
      <c r="S113" s="36">
        <f>SUMIFS(СВЦЭМ!$C$33:$C$776,СВЦЭМ!$A$33:$A$776,$A113,СВЦЭМ!$B$33:$B$776,S$83)+'СЕТ СН'!$H$9+СВЦЭМ!$D$10+'СЕТ СН'!$H$5-'СЕТ СН'!$H$17</f>
        <v>3476.2831379700001</v>
      </c>
      <c r="T113" s="36">
        <f>SUMIFS(СВЦЭМ!$C$33:$C$776,СВЦЭМ!$A$33:$A$776,$A113,СВЦЭМ!$B$33:$B$776,T$83)+'СЕТ СН'!$H$9+СВЦЭМ!$D$10+'СЕТ СН'!$H$5-'СЕТ СН'!$H$17</f>
        <v>3465.0758619899998</v>
      </c>
      <c r="U113" s="36">
        <f>SUMIFS(СВЦЭМ!$C$33:$C$776,СВЦЭМ!$A$33:$A$776,$A113,СВЦЭМ!$B$33:$B$776,U$83)+'СЕТ СН'!$H$9+СВЦЭМ!$D$10+'СЕТ СН'!$H$5-'СЕТ СН'!$H$17</f>
        <v>3439.5214577000002</v>
      </c>
      <c r="V113" s="36">
        <f>SUMIFS(СВЦЭМ!$C$33:$C$776,СВЦЭМ!$A$33:$A$776,$A113,СВЦЭМ!$B$33:$B$776,V$83)+'СЕТ СН'!$H$9+СВЦЭМ!$D$10+'СЕТ СН'!$H$5-'СЕТ СН'!$H$17</f>
        <v>3449.6054571100003</v>
      </c>
      <c r="W113" s="36">
        <f>SUMIFS(СВЦЭМ!$C$33:$C$776,СВЦЭМ!$A$33:$A$776,$A113,СВЦЭМ!$B$33:$B$776,W$83)+'СЕТ СН'!$H$9+СВЦЭМ!$D$10+'СЕТ СН'!$H$5-'СЕТ СН'!$H$17</f>
        <v>3426.4620853199999</v>
      </c>
      <c r="X113" s="36">
        <f>SUMIFS(СВЦЭМ!$C$33:$C$776,СВЦЭМ!$A$33:$A$776,$A113,СВЦЭМ!$B$33:$B$776,X$83)+'СЕТ СН'!$H$9+СВЦЭМ!$D$10+'СЕТ СН'!$H$5-'СЕТ СН'!$H$17</f>
        <v>3452.6418170900001</v>
      </c>
      <c r="Y113" s="36">
        <f>SUMIFS(СВЦЭМ!$C$33:$C$776,СВЦЭМ!$A$33:$A$776,$A113,СВЦЭМ!$B$33:$B$776,Y$83)+'СЕТ СН'!$H$9+СВЦЭМ!$D$10+'СЕТ СН'!$H$5-'СЕТ СН'!$H$17</f>
        <v>3493.5383227900002</v>
      </c>
      <c r="AA113" s="37"/>
    </row>
    <row r="114" spans="1:27" ht="15.75" x14ac:dyDescent="0.2">
      <c r="A114" s="35">
        <f t="shared" si="2"/>
        <v>43921</v>
      </c>
      <c r="B114" s="36">
        <f>SUMIFS(СВЦЭМ!$C$33:$C$776,СВЦЭМ!$A$33:$A$776,$A114,СВЦЭМ!$B$33:$B$776,B$83)+'СЕТ СН'!$H$9+СВЦЭМ!$D$10+'СЕТ СН'!$H$5-'СЕТ СН'!$H$17</f>
        <v>3497.67478751</v>
      </c>
      <c r="C114" s="36">
        <f>SUMIFS(СВЦЭМ!$C$33:$C$776,СВЦЭМ!$A$33:$A$776,$A114,СВЦЭМ!$B$33:$B$776,C$83)+'СЕТ СН'!$H$9+СВЦЭМ!$D$10+'СЕТ СН'!$H$5-'СЕТ СН'!$H$17</f>
        <v>3528.68812041</v>
      </c>
      <c r="D114" s="36">
        <f>SUMIFS(СВЦЭМ!$C$33:$C$776,СВЦЭМ!$A$33:$A$776,$A114,СВЦЭМ!$B$33:$B$776,D$83)+'СЕТ СН'!$H$9+СВЦЭМ!$D$10+'СЕТ СН'!$H$5-'СЕТ СН'!$H$17</f>
        <v>3567.77752173</v>
      </c>
      <c r="E114" s="36">
        <f>SUMIFS(СВЦЭМ!$C$33:$C$776,СВЦЭМ!$A$33:$A$776,$A114,СВЦЭМ!$B$33:$B$776,E$83)+'СЕТ СН'!$H$9+СВЦЭМ!$D$10+'СЕТ СН'!$H$5-'СЕТ СН'!$H$17</f>
        <v>3583.5741137800001</v>
      </c>
      <c r="F114" s="36">
        <f>SUMIFS(СВЦЭМ!$C$33:$C$776,СВЦЭМ!$A$33:$A$776,$A114,СВЦЭМ!$B$33:$B$776,F$83)+'СЕТ СН'!$H$9+СВЦЭМ!$D$10+'СЕТ СН'!$H$5-'СЕТ СН'!$H$17</f>
        <v>3574.9123544700001</v>
      </c>
      <c r="G114" s="36">
        <f>SUMIFS(СВЦЭМ!$C$33:$C$776,СВЦЭМ!$A$33:$A$776,$A114,СВЦЭМ!$B$33:$B$776,G$83)+'СЕТ СН'!$H$9+СВЦЭМ!$D$10+'СЕТ СН'!$H$5-'СЕТ СН'!$H$17</f>
        <v>3564.9532626499999</v>
      </c>
      <c r="H114" s="36">
        <f>SUMIFS(СВЦЭМ!$C$33:$C$776,СВЦЭМ!$A$33:$A$776,$A114,СВЦЭМ!$B$33:$B$776,H$83)+'СЕТ СН'!$H$9+СВЦЭМ!$D$10+'СЕТ СН'!$H$5-'СЕТ СН'!$H$17</f>
        <v>3528.6614284699999</v>
      </c>
      <c r="I114" s="36">
        <f>SUMIFS(СВЦЭМ!$C$33:$C$776,СВЦЭМ!$A$33:$A$776,$A114,СВЦЭМ!$B$33:$B$776,I$83)+'СЕТ СН'!$H$9+СВЦЭМ!$D$10+'СЕТ СН'!$H$5-'СЕТ СН'!$H$17</f>
        <v>3478.948766</v>
      </c>
      <c r="J114" s="36">
        <f>SUMIFS(СВЦЭМ!$C$33:$C$776,СВЦЭМ!$A$33:$A$776,$A114,СВЦЭМ!$B$33:$B$776,J$83)+'СЕТ СН'!$H$9+СВЦЭМ!$D$10+'СЕТ СН'!$H$5-'СЕТ СН'!$H$17</f>
        <v>3439.7873895800003</v>
      </c>
      <c r="K114" s="36">
        <f>SUMIFS(СВЦЭМ!$C$33:$C$776,СВЦЭМ!$A$33:$A$776,$A114,СВЦЭМ!$B$33:$B$776,K$83)+'СЕТ СН'!$H$9+СВЦЭМ!$D$10+'СЕТ СН'!$H$5-'СЕТ СН'!$H$17</f>
        <v>3427.9570957400001</v>
      </c>
      <c r="L114" s="36">
        <f>SUMIFS(СВЦЭМ!$C$33:$C$776,СВЦЭМ!$A$33:$A$776,$A114,СВЦЭМ!$B$33:$B$776,L$83)+'СЕТ СН'!$H$9+СВЦЭМ!$D$10+'СЕТ СН'!$H$5-'СЕТ СН'!$H$17</f>
        <v>3420.4224274799999</v>
      </c>
      <c r="M114" s="36">
        <f>SUMIFS(СВЦЭМ!$C$33:$C$776,СВЦЭМ!$A$33:$A$776,$A114,СВЦЭМ!$B$33:$B$776,M$83)+'СЕТ СН'!$H$9+СВЦЭМ!$D$10+'СЕТ СН'!$H$5-'СЕТ СН'!$H$17</f>
        <v>3418.0437657900002</v>
      </c>
      <c r="N114" s="36">
        <f>SUMIFS(СВЦЭМ!$C$33:$C$776,СВЦЭМ!$A$33:$A$776,$A114,СВЦЭМ!$B$33:$B$776,N$83)+'СЕТ СН'!$H$9+СВЦЭМ!$D$10+'СЕТ СН'!$H$5-'СЕТ СН'!$H$17</f>
        <v>3428.7186294799999</v>
      </c>
      <c r="O114" s="36">
        <f>SUMIFS(СВЦЭМ!$C$33:$C$776,СВЦЭМ!$A$33:$A$776,$A114,СВЦЭМ!$B$33:$B$776,O$83)+'СЕТ СН'!$H$9+СВЦЭМ!$D$10+'СЕТ СН'!$H$5-'СЕТ СН'!$H$17</f>
        <v>3440.5474662500001</v>
      </c>
      <c r="P114" s="36">
        <f>SUMIFS(СВЦЭМ!$C$33:$C$776,СВЦЭМ!$A$33:$A$776,$A114,СВЦЭМ!$B$33:$B$776,P$83)+'СЕТ СН'!$H$9+СВЦЭМ!$D$10+'СЕТ СН'!$H$5-'СЕТ СН'!$H$17</f>
        <v>3450.8309529100002</v>
      </c>
      <c r="Q114" s="36">
        <f>SUMIFS(СВЦЭМ!$C$33:$C$776,СВЦЭМ!$A$33:$A$776,$A114,СВЦЭМ!$B$33:$B$776,Q$83)+'СЕТ СН'!$H$9+СВЦЭМ!$D$10+'СЕТ СН'!$H$5-'СЕТ СН'!$H$17</f>
        <v>3453.18532461</v>
      </c>
      <c r="R114" s="36">
        <f>SUMIFS(СВЦЭМ!$C$33:$C$776,СВЦЭМ!$A$33:$A$776,$A114,СВЦЭМ!$B$33:$B$776,R$83)+'СЕТ СН'!$H$9+СВЦЭМ!$D$10+'СЕТ СН'!$H$5-'СЕТ СН'!$H$17</f>
        <v>3438.3424470999998</v>
      </c>
      <c r="S114" s="36">
        <f>SUMIFS(СВЦЭМ!$C$33:$C$776,СВЦЭМ!$A$33:$A$776,$A114,СВЦЭМ!$B$33:$B$776,S$83)+'СЕТ СН'!$H$9+СВЦЭМ!$D$10+'СЕТ СН'!$H$5-'СЕТ СН'!$H$17</f>
        <v>3445.3328681100002</v>
      </c>
      <c r="T114" s="36">
        <f>SUMIFS(СВЦЭМ!$C$33:$C$776,СВЦЭМ!$A$33:$A$776,$A114,СВЦЭМ!$B$33:$B$776,T$83)+'СЕТ СН'!$H$9+СВЦЭМ!$D$10+'СЕТ СН'!$H$5-'СЕТ СН'!$H$17</f>
        <v>3419.8701328400002</v>
      </c>
      <c r="U114" s="36">
        <f>SUMIFS(СВЦЭМ!$C$33:$C$776,СВЦЭМ!$A$33:$A$776,$A114,СВЦЭМ!$B$33:$B$776,U$83)+'СЕТ СН'!$H$9+СВЦЭМ!$D$10+'СЕТ СН'!$H$5-'СЕТ СН'!$H$17</f>
        <v>3396.4273770099999</v>
      </c>
      <c r="V114" s="36">
        <f>SUMIFS(СВЦЭМ!$C$33:$C$776,СВЦЭМ!$A$33:$A$776,$A114,СВЦЭМ!$B$33:$B$776,V$83)+'СЕТ СН'!$H$9+СВЦЭМ!$D$10+'СЕТ СН'!$H$5-'СЕТ СН'!$H$17</f>
        <v>3394.67605667</v>
      </c>
      <c r="W114" s="36">
        <f>SUMIFS(СВЦЭМ!$C$33:$C$776,СВЦЭМ!$A$33:$A$776,$A114,СВЦЭМ!$B$33:$B$776,W$83)+'СЕТ СН'!$H$9+СВЦЭМ!$D$10+'СЕТ СН'!$H$5-'СЕТ СН'!$H$17</f>
        <v>3412.36829635</v>
      </c>
      <c r="X114" s="36">
        <f>SUMIFS(СВЦЭМ!$C$33:$C$776,СВЦЭМ!$A$33:$A$776,$A114,СВЦЭМ!$B$33:$B$776,X$83)+'СЕТ СН'!$H$9+СВЦЭМ!$D$10+'СЕТ СН'!$H$5-'СЕТ СН'!$H$17</f>
        <v>3406.5817121099999</v>
      </c>
      <c r="Y114" s="36">
        <f>SUMIFS(СВЦЭМ!$C$33:$C$776,СВЦЭМ!$A$33:$A$776,$A114,СВЦЭМ!$B$33:$B$776,Y$83)+'СЕТ СН'!$H$9+СВЦЭМ!$D$10+'СЕТ СН'!$H$5-'СЕТ СН'!$H$17</f>
        <v>3422.1216228200001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1"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22"/>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2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01.03.2020</v>
      </c>
      <c r="B120" s="36">
        <f>SUMIFS(СВЦЭМ!$C$33:$C$776,СВЦЭМ!$A$33:$A$776,$A120,СВЦЭМ!$B$33:$B$776,B$119)+'СЕТ СН'!$I$9+СВЦЭМ!$D$10+'СЕТ СН'!$I$5-'СЕТ СН'!$I$17</f>
        <v>3530.4011218200003</v>
      </c>
      <c r="C120" s="36">
        <f>SUMIFS(СВЦЭМ!$C$33:$C$776,СВЦЭМ!$A$33:$A$776,$A120,СВЦЭМ!$B$33:$B$776,C$119)+'СЕТ СН'!$I$9+СВЦЭМ!$D$10+'СЕТ СН'!$I$5-'СЕТ СН'!$I$17</f>
        <v>3559.54217303</v>
      </c>
      <c r="D120" s="36">
        <f>SUMIFS(СВЦЭМ!$C$33:$C$776,СВЦЭМ!$A$33:$A$776,$A120,СВЦЭМ!$B$33:$B$776,D$119)+'СЕТ СН'!$I$9+СВЦЭМ!$D$10+'СЕТ СН'!$I$5-'СЕТ СН'!$I$17</f>
        <v>3568.2659157200001</v>
      </c>
      <c r="E120" s="36">
        <f>SUMIFS(СВЦЭМ!$C$33:$C$776,СВЦЭМ!$A$33:$A$776,$A120,СВЦЭМ!$B$33:$B$776,E$119)+'СЕТ СН'!$I$9+СВЦЭМ!$D$10+'СЕТ СН'!$I$5-'СЕТ СН'!$I$17</f>
        <v>3576.9092062099999</v>
      </c>
      <c r="F120" s="36">
        <f>SUMIFS(СВЦЭМ!$C$33:$C$776,СВЦЭМ!$A$33:$A$776,$A120,СВЦЭМ!$B$33:$B$776,F$119)+'СЕТ СН'!$I$9+СВЦЭМ!$D$10+'СЕТ СН'!$I$5-'СЕТ СН'!$I$17</f>
        <v>3572.8734896000001</v>
      </c>
      <c r="G120" s="36">
        <f>SUMIFS(СВЦЭМ!$C$33:$C$776,СВЦЭМ!$A$33:$A$776,$A120,СВЦЭМ!$B$33:$B$776,G$119)+'СЕТ СН'!$I$9+СВЦЭМ!$D$10+'СЕТ СН'!$I$5-'СЕТ СН'!$I$17</f>
        <v>3571.96000293</v>
      </c>
      <c r="H120" s="36">
        <f>SUMIFS(СВЦЭМ!$C$33:$C$776,СВЦЭМ!$A$33:$A$776,$A120,СВЦЭМ!$B$33:$B$776,H$119)+'СЕТ СН'!$I$9+СВЦЭМ!$D$10+'СЕТ СН'!$I$5-'СЕТ СН'!$I$17</f>
        <v>3561.94569348</v>
      </c>
      <c r="I120" s="36">
        <f>SUMIFS(СВЦЭМ!$C$33:$C$776,СВЦЭМ!$A$33:$A$776,$A120,СВЦЭМ!$B$33:$B$776,I$119)+'СЕТ СН'!$I$9+СВЦЭМ!$D$10+'СЕТ СН'!$I$5-'СЕТ СН'!$I$17</f>
        <v>3529.91704054</v>
      </c>
      <c r="J120" s="36">
        <f>SUMIFS(СВЦЭМ!$C$33:$C$776,СВЦЭМ!$A$33:$A$776,$A120,СВЦЭМ!$B$33:$B$776,J$119)+'СЕТ СН'!$I$9+СВЦЭМ!$D$10+'СЕТ СН'!$I$5-'СЕТ СН'!$I$17</f>
        <v>3472.0374394199998</v>
      </c>
      <c r="K120" s="36">
        <f>SUMIFS(СВЦЭМ!$C$33:$C$776,СВЦЭМ!$A$33:$A$776,$A120,СВЦЭМ!$B$33:$B$776,K$119)+'СЕТ СН'!$I$9+СВЦЭМ!$D$10+'СЕТ СН'!$I$5-'СЕТ СН'!$I$17</f>
        <v>3456.68453903</v>
      </c>
      <c r="L120" s="36">
        <f>SUMIFS(СВЦЭМ!$C$33:$C$776,СВЦЭМ!$A$33:$A$776,$A120,СВЦЭМ!$B$33:$B$776,L$119)+'СЕТ СН'!$I$9+СВЦЭМ!$D$10+'СЕТ СН'!$I$5-'СЕТ СН'!$I$17</f>
        <v>3442.7222277599999</v>
      </c>
      <c r="M120" s="36">
        <f>SUMIFS(СВЦЭМ!$C$33:$C$776,СВЦЭМ!$A$33:$A$776,$A120,СВЦЭМ!$B$33:$B$776,M$119)+'СЕТ СН'!$I$9+СВЦЭМ!$D$10+'СЕТ СН'!$I$5-'СЕТ СН'!$I$17</f>
        <v>3445.0379606900001</v>
      </c>
      <c r="N120" s="36">
        <f>SUMIFS(СВЦЭМ!$C$33:$C$776,СВЦЭМ!$A$33:$A$776,$A120,СВЦЭМ!$B$33:$B$776,N$119)+'СЕТ СН'!$I$9+СВЦЭМ!$D$10+'СЕТ СН'!$I$5-'СЕТ СН'!$I$17</f>
        <v>3454.1107554</v>
      </c>
      <c r="O120" s="36">
        <f>SUMIFS(СВЦЭМ!$C$33:$C$776,СВЦЭМ!$A$33:$A$776,$A120,СВЦЭМ!$B$33:$B$776,O$119)+'СЕТ СН'!$I$9+СВЦЭМ!$D$10+'СЕТ СН'!$I$5-'СЕТ СН'!$I$17</f>
        <v>3468.6150937100001</v>
      </c>
      <c r="P120" s="36">
        <f>SUMIFS(СВЦЭМ!$C$33:$C$776,СВЦЭМ!$A$33:$A$776,$A120,СВЦЭМ!$B$33:$B$776,P$119)+'СЕТ СН'!$I$9+СВЦЭМ!$D$10+'СЕТ СН'!$I$5-'СЕТ СН'!$I$17</f>
        <v>3479.8017881300002</v>
      </c>
      <c r="Q120" s="36">
        <f>SUMIFS(СВЦЭМ!$C$33:$C$776,СВЦЭМ!$A$33:$A$776,$A120,СВЦЭМ!$B$33:$B$776,Q$119)+'СЕТ СН'!$I$9+СВЦЭМ!$D$10+'СЕТ СН'!$I$5-'СЕТ СН'!$I$17</f>
        <v>3489.8009233399998</v>
      </c>
      <c r="R120" s="36">
        <f>SUMIFS(СВЦЭМ!$C$33:$C$776,СВЦЭМ!$A$33:$A$776,$A120,СВЦЭМ!$B$33:$B$776,R$119)+'СЕТ СН'!$I$9+СВЦЭМ!$D$10+'СЕТ СН'!$I$5-'СЕТ СН'!$I$17</f>
        <v>3484.5857437200002</v>
      </c>
      <c r="S120" s="36">
        <f>SUMIFS(СВЦЭМ!$C$33:$C$776,СВЦЭМ!$A$33:$A$776,$A120,СВЦЭМ!$B$33:$B$776,S$119)+'СЕТ СН'!$I$9+СВЦЭМ!$D$10+'СЕТ СН'!$I$5-'СЕТ СН'!$I$17</f>
        <v>3483.18098405</v>
      </c>
      <c r="T120" s="36">
        <f>SUMIFS(СВЦЭМ!$C$33:$C$776,СВЦЭМ!$A$33:$A$776,$A120,СВЦЭМ!$B$33:$B$776,T$119)+'СЕТ СН'!$I$9+СВЦЭМ!$D$10+'СЕТ СН'!$I$5-'СЕТ СН'!$I$17</f>
        <v>3469.2252226300002</v>
      </c>
      <c r="U120" s="36">
        <f>SUMIFS(СВЦЭМ!$C$33:$C$776,СВЦЭМ!$A$33:$A$776,$A120,СВЦЭМ!$B$33:$B$776,U$119)+'СЕТ СН'!$I$9+СВЦЭМ!$D$10+'СЕТ СН'!$I$5-'СЕТ СН'!$I$17</f>
        <v>3457.8396177100003</v>
      </c>
      <c r="V120" s="36">
        <f>SUMIFS(СВЦЭМ!$C$33:$C$776,СВЦЭМ!$A$33:$A$776,$A120,СВЦЭМ!$B$33:$B$776,V$119)+'СЕТ СН'!$I$9+СВЦЭМ!$D$10+'СЕТ СН'!$I$5-'СЕТ СН'!$I$17</f>
        <v>3451.2070932400002</v>
      </c>
      <c r="W120" s="36">
        <f>SUMIFS(СВЦЭМ!$C$33:$C$776,СВЦЭМ!$A$33:$A$776,$A120,СВЦЭМ!$B$33:$B$776,W$119)+'СЕТ СН'!$I$9+СВЦЭМ!$D$10+'СЕТ СН'!$I$5-'СЕТ СН'!$I$17</f>
        <v>3455.9606877900001</v>
      </c>
      <c r="X120" s="36">
        <f>SUMIFS(СВЦЭМ!$C$33:$C$776,СВЦЭМ!$A$33:$A$776,$A120,СВЦЭМ!$B$33:$B$776,X$119)+'СЕТ СН'!$I$9+СВЦЭМ!$D$10+'СЕТ СН'!$I$5-'СЕТ СН'!$I$17</f>
        <v>3467.7330940100001</v>
      </c>
      <c r="Y120" s="36">
        <f>SUMIFS(СВЦЭМ!$C$33:$C$776,СВЦЭМ!$A$33:$A$776,$A120,СВЦЭМ!$B$33:$B$776,Y$119)+'СЕТ СН'!$I$9+СВЦЭМ!$D$10+'СЕТ СН'!$I$5-'СЕТ СН'!$I$17</f>
        <v>3501.8113314399998</v>
      </c>
    </row>
    <row r="121" spans="1:27" ht="15.75" x14ac:dyDescent="0.2">
      <c r="A121" s="35">
        <f>A120+1</f>
        <v>43892</v>
      </c>
      <c r="B121" s="36">
        <f>SUMIFS(СВЦЭМ!$C$33:$C$776,СВЦЭМ!$A$33:$A$776,$A121,СВЦЭМ!$B$33:$B$776,B$119)+'СЕТ СН'!$I$9+СВЦЭМ!$D$10+'СЕТ СН'!$I$5-'СЕТ СН'!$I$17</f>
        <v>3475.3539154800001</v>
      </c>
      <c r="C121" s="36">
        <f>SUMIFS(СВЦЭМ!$C$33:$C$776,СВЦЭМ!$A$33:$A$776,$A121,СВЦЭМ!$B$33:$B$776,C$119)+'СЕТ СН'!$I$9+СВЦЭМ!$D$10+'СЕТ СН'!$I$5-'СЕТ СН'!$I$17</f>
        <v>3477.9830258100001</v>
      </c>
      <c r="D121" s="36">
        <f>SUMIFS(СВЦЭМ!$C$33:$C$776,СВЦЭМ!$A$33:$A$776,$A121,СВЦЭМ!$B$33:$B$776,D$119)+'СЕТ СН'!$I$9+СВЦЭМ!$D$10+'СЕТ СН'!$I$5-'СЕТ СН'!$I$17</f>
        <v>3483.8009435200001</v>
      </c>
      <c r="E121" s="36">
        <f>SUMIFS(СВЦЭМ!$C$33:$C$776,СВЦЭМ!$A$33:$A$776,$A121,СВЦЭМ!$B$33:$B$776,E$119)+'СЕТ СН'!$I$9+СВЦЭМ!$D$10+'СЕТ СН'!$I$5-'СЕТ СН'!$I$17</f>
        <v>3489.62223279</v>
      </c>
      <c r="F121" s="36">
        <f>SUMIFS(СВЦЭМ!$C$33:$C$776,СВЦЭМ!$A$33:$A$776,$A121,СВЦЭМ!$B$33:$B$776,F$119)+'СЕТ СН'!$I$9+СВЦЭМ!$D$10+'СЕТ СН'!$I$5-'СЕТ СН'!$I$17</f>
        <v>3488.6668816900001</v>
      </c>
      <c r="G121" s="36">
        <f>SUMIFS(СВЦЭМ!$C$33:$C$776,СВЦЭМ!$A$33:$A$776,$A121,СВЦЭМ!$B$33:$B$776,G$119)+'СЕТ СН'!$I$9+СВЦЭМ!$D$10+'СЕТ СН'!$I$5-'СЕТ СН'!$I$17</f>
        <v>3502.0695362199999</v>
      </c>
      <c r="H121" s="36">
        <f>SUMIFS(СВЦЭМ!$C$33:$C$776,СВЦЭМ!$A$33:$A$776,$A121,СВЦЭМ!$B$33:$B$776,H$119)+'СЕТ СН'!$I$9+СВЦЭМ!$D$10+'СЕТ СН'!$I$5-'СЕТ СН'!$I$17</f>
        <v>3550.5785069000003</v>
      </c>
      <c r="I121" s="36">
        <f>SUMIFS(СВЦЭМ!$C$33:$C$776,СВЦЭМ!$A$33:$A$776,$A121,СВЦЭМ!$B$33:$B$776,I$119)+'СЕТ СН'!$I$9+СВЦЭМ!$D$10+'СЕТ СН'!$I$5-'СЕТ СН'!$I$17</f>
        <v>3525.4264043799999</v>
      </c>
      <c r="J121" s="36">
        <f>SUMIFS(СВЦЭМ!$C$33:$C$776,СВЦЭМ!$A$33:$A$776,$A121,СВЦЭМ!$B$33:$B$776,J$119)+'СЕТ СН'!$I$9+СВЦЭМ!$D$10+'СЕТ СН'!$I$5-'СЕТ СН'!$I$17</f>
        <v>3483.2303998000002</v>
      </c>
      <c r="K121" s="36">
        <f>SUMIFS(СВЦЭМ!$C$33:$C$776,СВЦЭМ!$A$33:$A$776,$A121,СВЦЭМ!$B$33:$B$776,K$119)+'СЕТ СН'!$I$9+СВЦЭМ!$D$10+'СЕТ СН'!$I$5-'СЕТ СН'!$I$17</f>
        <v>3469.7804872699999</v>
      </c>
      <c r="L121" s="36">
        <f>SUMIFS(СВЦЭМ!$C$33:$C$776,СВЦЭМ!$A$33:$A$776,$A121,СВЦЭМ!$B$33:$B$776,L$119)+'СЕТ СН'!$I$9+СВЦЭМ!$D$10+'СЕТ СН'!$I$5-'СЕТ СН'!$I$17</f>
        <v>3472.6415513900001</v>
      </c>
      <c r="M121" s="36">
        <f>SUMIFS(СВЦЭМ!$C$33:$C$776,СВЦЭМ!$A$33:$A$776,$A121,СВЦЭМ!$B$33:$B$776,M$119)+'СЕТ СН'!$I$9+СВЦЭМ!$D$10+'СЕТ СН'!$I$5-'СЕТ СН'!$I$17</f>
        <v>3487.61719945</v>
      </c>
      <c r="N121" s="36">
        <f>SUMIFS(СВЦЭМ!$C$33:$C$776,СВЦЭМ!$A$33:$A$776,$A121,СВЦЭМ!$B$33:$B$776,N$119)+'СЕТ СН'!$I$9+СВЦЭМ!$D$10+'СЕТ СН'!$I$5-'СЕТ СН'!$I$17</f>
        <v>3501.6406810399999</v>
      </c>
      <c r="O121" s="36">
        <f>SUMIFS(СВЦЭМ!$C$33:$C$776,СВЦЭМ!$A$33:$A$776,$A121,СВЦЭМ!$B$33:$B$776,O$119)+'СЕТ СН'!$I$9+СВЦЭМ!$D$10+'СЕТ СН'!$I$5-'СЕТ СН'!$I$17</f>
        <v>3518.2987458799998</v>
      </c>
      <c r="P121" s="36">
        <f>SUMIFS(СВЦЭМ!$C$33:$C$776,СВЦЭМ!$A$33:$A$776,$A121,СВЦЭМ!$B$33:$B$776,P$119)+'СЕТ СН'!$I$9+СВЦЭМ!$D$10+'СЕТ СН'!$I$5-'СЕТ СН'!$I$17</f>
        <v>3523.8124565100002</v>
      </c>
      <c r="Q121" s="36">
        <f>SUMIFS(СВЦЭМ!$C$33:$C$776,СВЦЭМ!$A$33:$A$776,$A121,СВЦЭМ!$B$33:$B$776,Q$119)+'СЕТ СН'!$I$9+СВЦЭМ!$D$10+'СЕТ СН'!$I$5-'СЕТ СН'!$I$17</f>
        <v>3535.9595562899999</v>
      </c>
      <c r="R121" s="36">
        <f>SUMIFS(СВЦЭМ!$C$33:$C$776,СВЦЭМ!$A$33:$A$776,$A121,СВЦЭМ!$B$33:$B$776,R$119)+'СЕТ СН'!$I$9+СВЦЭМ!$D$10+'СЕТ СН'!$I$5-'СЕТ СН'!$I$17</f>
        <v>3532.80300734</v>
      </c>
      <c r="S121" s="36">
        <f>SUMIFS(СВЦЭМ!$C$33:$C$776,СВЦЭМ!$A$33:$A$776,$A121,СВЦЭМ!$B$33:$B$776,S$119)+'СЕТ СН'!$I$9+СВЦЭМ!$D$10+'СЕТ СН'!$I$5-'СЕТ СН'!$I$17</f>
        <v>3529.0883327000001</v>
      </c>
      <c r="T121" s="36">
        <f>SUMIFS(СВЦЭМ!$C$33:$C$776,СВЦЭМ!$A$33:$A$776,$A121,СВЦЭМ!$B$33:$B$776,T$119)+'СЕТ СН'!$I$9+СВЦЭМ!$D$10+'СЕТ СН'!$I$5-'СЕТ СН'!$I$17</f>
        <v>3510.0007863199999</v>
      </c>
      <c r="U121" s="36">
        <f>SUMIFS(СВЦЭМ!$C$33:$C$776,СВЦЭМ!$A$33:$A$776,$A121,СВЦЭМ!$B$33:$B$776,U$119)+'СЕТ СН'!$I$9+СВЦЭМ!$D$10+'СЕТ СН'!$I$5-'СЕТ СН'!$I$17</f>
        <v>3487.6757495000002</v>
      </c>
      <c r="V121" s="36">
        <f>SUMIFS(СВЦЭМ!$C$33:$C$776,СВЦЭМ!$A$33:$A$776,$A121,СВЦЭМ!$B$33:$B$776,V$119)+'СЕТ СН'!$I$9+СВЦЭМ!$D$10+'СЕТ СН'!$I$5-'СЕТ СН'!$I$17</f>
        <v>3491.9103569399999</v>
      </c>
      <c r="W121" s="36">
        <f>SUMIFS(СВЦЭМ!$C$33:$C$776,СВЦЭМ!$A$33:$A$776,$A121,СВЦЭМ!$B$33:$B$776,W$119)+'СЕТ СН'!$I$9+СВЦЭМ!$D$10+'СЕТ СН'!$I$5-'СЕТ СН'!$I$17</f>
        <v>3503.7642589100001</v>
      </c>
      <c r="X121" s="36">
        <f>SUMIFS(СВЦЭМ!$C$33:$C$776,СВЦЭМ!$A$33:$A$776,$A121,СВЦЭМ!$B$33:$B$776,X$119)+'СЕТ СН'!$I$9+СВЦЭМ!$D$10+'СЕТ СН'!$I$5-'СЕТ СН'!$I$17</f>
        <v>3519.08777306</v>
      </c>
      <c r="Y121" s="36">
        <f>SUMIFS(СВЦЭМ!$C$33:$C$776,СВЦЭМ!$A$33:$A$776,$A121,СВЦЭМ!$B$33:$B$776,Y$119)+'СЕТ СН'!$I$9+СВЦЭМ!$D$10+'СЕТ СН'!$I$5-'СЕТ СН'!$I$17</f>
        <v>3547.4168592300002</v>
      </c>
    </row>
    <row r="122" spans="1:27" ht="15.75" x14ac:dyDescent="0.2">
      <c r="A122" s="35">
        <f t="shared" ref="A122:A150" si="3">A121+1</f>
        <v>43893</v>
      </c>
      <c r="B122" s="36">
        <f>SUMIFS(СВЦЭМ!$C$33:$C$776,СВЦЭМ!$A$33:$A$776,$A122,СВЦЭМ!$B$33:$B$776,B$119)+'СЕТ СН'!$I$9+СВЦЭМ!$D$10+'СЕТ СН'!$I$5-'СЕТ СН'!$I$17</f>
        <v>3588.9996721400003</v>
      </c>
      <c r="C122" s="36">
        <f>SUMIFS(СВЦЭМ!$C$33:$C$776,СВЦЭМ!$A$33:$A$776,$A122,СВЦЭМ!$B$33:$B$776,C$119)+'СЕТ СН'!$I$9+СВЦЭМ!$D$10+'СЕТ СН'!$I$5-'СЕТ СН'!$I$17</f>
        <v>3611.4781737500002</v>
      </c>
      <c r="D122" s="36">
        <f>SUMIFS(СВЦЭМ!$C$33:$C$776,СВЦЭМ!$A$33:$A$776,$A122,СВЦЭМ!$B$33:$B$776,D$119)+'СЕТ СН'!$I$9+СВЦЭМ!$D$10+'СЕТ СН'!$I$5-'СЕТ СН'!$I$17</f>
        <v>3605.9826207999999</v>
      </c>
      <c r="E122" s="36">
        <f>SUMIFS(СВЦЭМ!$C$33:$C$776,СВЦЭМ!$A$33:$A$776,$A122,СВЦЭМ!$B$33:$B$776,E$119)+'СЕТ СН'!$I$9+СВЦЭМ!$D$10+'СЕТ СН'!$I$5-'СЕТ СН'!$I$17</f>
        <v>3610.10538206</v>
      </c>
      <c r="F122" s="36">
        <f>SUMIFS(СВЦЭМ!$C$33:$C$776,СВЦЭМ!$A$33:$A$776,$A122,СВЦЭМ!$B$33:$B$776,F$119)+'СЕТ СН'!$I$9+СВЦЭМ!$D$10+'СЕТ СН'!$I$5-'СЕТ СН'!$I$17</f>
        <v>3600.5010684600002</v>
      </c>
      <c r="G122" s="36">
        <f>SUMIFS(СВЦЭМ!$C$33:$C$776,СВЦЭМ!$A$33:$A$776,$A122,СВЦЭМ!$B$33:$B$776,G$119)+'СЕТ СН'!$I$9+СВЦЭМ!$D$10+'СЕТ СН'!$I$5-'СЕТ СН'!$I$17</f>
        <v>3608.2107987200002</v>
      </c>
      <c r="H122" s="36">
        <f>SUMIFS(СВЦЭМ!$C$33:$C$776,СВЦЭМ!$A$33:$A$776,$A122,СВЦЭМ!$B$33:$B$776,H$119)+'СЕТ СН'!$I$9+СВЦЭМ!$D$10+'СЕТ СН'!$I$5-'СЕТ СН'!$I$17</f>
        <v>3586.6196701600002</v>
      </c>
      <c r="I122" s="36">
        <f>SUMIFS(СВЦЭМ!$C$33:$C$776,СВЦЭМ!$A$33:$A$776,$A122,СВЦЭМ!$B$33:$B$776,I$119)+'СЕТ СН'!$I$9+СВЦЭМ!$D$10+'СЕТ СН'!$I$5-'СЕТ СН'!$I$17</f>
        <v>3499.4261369599999</v>
      </c>
      <c r="J122" s="36">
        <f>SUMIFS(СВЦЭМ!$C$33:$C$776,СВЦЭМ!$A$33:$A$776,$A122,СВЦЭМ!$B$33:$B$776,J$119)+'СЕТ СН'!$I$9+СВЦЭМ!$D$10+'СЕТ СН'!$I$5-'СЕТ СН'!$I$17</f>
        <v>3430.1430577599999</v>
      </c>
      <c r="K122" s="36">
        <f>SUMIFS(СВЦЭМ!$C$33:$C$776,СВЦЭМ!$A$33:$A$776,$A122,СВЦЭМ!$B$33:$B$776,K$119)+'СЕТ СН'!$I$9+СВЦЭМ!$D$10+'СЕТ СН'!$I$5-'СЕТ СН'!$I$17</f>
        <v>3427.32357748</v>
      </c>
      <c r="L122" s="36">
        <f>SUMIFS(СВЦЭМ!$C$33:$C$776,СВЦЭМ!$A$33:$A$776,$A122,СВЦЭМ!$B$33:$B$776,L$119)+'СЕТ СН'!$I$9+СВЦЭМ!$D$10+'СЕТ СН'!$I$5-'СЕТ СН'!$I$17</f>
        <v>3431.19093367</v>
      </c>
      <c r="M122" s="36">
        <f>SUMIFS(СВЦЭМ!$C$33:$C$776,СВЦЭМ!$A$33:$A$776,$A122,СВЦЭМ!$B$33:$B$776,M$119)+'СЕТ СН'!$I$9+СВЦЭМ!$D$10+'СЕТ СН'!$I$5-'СЕТ СН'!$I$17</f>
        <v>3436.55231503</v>
      </c>
      <c r="N122" s="36">
        <f>SUMIFS(СВЦЭМ!$C$33:$C$776,СВЦЭМ!$A$33:$A$776,$A122,СВЦЭМ!$B$33:$B$776,N$119)+'СЕТ СН'!$I$9+СВЦЭМ!$D$10+'СЕТ СН'!$I$5-'СЕТ СН'!$I$17</f>
        <v>3451.3553596100001</v>
      </c>
      <c r="O122" s="36">
        <f>SUMIFS(СВЦЭМ!$C$33:$C$776,СВЦЭМ!$A$33:$A$776,$A122,СВЦЭМ!$B$33:$B$776,O$119)+'СЕТ СН'!$I$9+СВЦЭМ!$D$10+'СЕТ СН'!$I$5-'СЕТ СН'!$I$17</f>
        <v>3467.7485667599999</v>
      </c>
      <c r="P122" s="36">
        <f>SUMIFS(СВЦЭМ!$C$33:$C$776,СВЦЭМ!$A$33:$A$776,$A122,СВЦЭМ!$B$33:$B$776,P$119)+'СЕТ СН'!$I$9+СВЦЭМ!$D$10+'СЕТ СН'!$I$5-'СЕТ СН'!$I$17</f>
        <v>3476.9470482199999</v>
      </c>
      <c r="Q122" s="36">
        <f>SUMIFS(СВЦЭМ!$C$33:$C$776,СВЦЭМ!$A$33:$A$776,$A122,СВЦЭМ!$B$33:$B$776,Q$119)+'СЕТ СН'!$I$9+СВЦЭМ!$D$10+'СЕТ СН'!$I$5-'СЕТ СН'!$I$17</f>
        <v>3481.2520333800003</v>
      </c>
      <c r="R122" s="36">
        <f>SUMIFS(СВЦЭМ!$C$33:$C$776,СВЦЭМ!$A$33:$A$776,$A122,СВЦЭМ!$B$33:$B$776,R$119)+'СЕТ СН'!$I$9+СВЦЭМ!$D$10+'СЕТ СН'!$I$5-'СЕТ СН'!$I$17</f>
        <v>3472.33921981</v>
      </c>
      <c r="S122" s="36">
        <f>SUMIFS(СВЦЭМ!$C$33:$C$776,СВЦЭМ!$A$33:$A$776,$A122,СВЦЭМ!$B$33:$B$776,S$119)+'СЕТ СН'!$I$9+СВЦЭМ!$D$10+'СЕТ СН'!$I$5-'СЕТ СН'!$I$17</f>
        <v>3460.3640262600002</v>
      </c>
      <c r="T122" s="36">
        <f>SUMIFS(СВЦЭМ!$C$33:$C$776,СВЦЭМ!$A$33:$A$776,$A122,СВЦЭМ!$B$33:$B$776,T$119)+'СЕТ СН'!$I$9+СВЦЭМ!$D$10+'СЕТ СН'!$I$5-'СЕТ СН'!$I$17</f>
        <v>3445.4438890700003</v>
      </c>
      <c r="U122" s="36">
        <f>SUMIFS(СВЦЭМ!$C$33:$C$776,СВЦЭМ!$A$33:$A$776,$A122,СВЦЭМ!$B$33:$B$776,U$119)+'СЕТ СН'!$I$9+СВЦЭМ!$D$10+'СЕТ СН'!$I$5-'СЕТ СН'!$I$17</f>
        <v>3470.7130105699998</v>
      </c>
      <c r="V122" s="36">
        <f>SUMIFS(СВЦЭМ!$C$33:$C$776,СВЦЭМ!$A$33:$A$776,$A122,СВЦЭМ!$B$33:$B$776,V$119)+'СЕТ СН'!$I$9+СВЦЭМ!$D$10+'СЕТ СН'!$I$5-'СЕТ СН'!$I$17</f>
        <v>3477.2888388400002</v>
      </c>
      <c r="W122" s="36">
        <f>SUMIFS(СВЦЭМ!$C$33:$C$776,СВЦЭМ!$A$33:$A$776,$A122,СВЦЭМ!$B$33:$B$776,W$119)+'СЕТ СН'!$I$9+СВЦЭМ!$D$10+'СЕТ СН'!$I$5-'СЕТ СН'!$I$17</f>
        <v>3459.4694840000002</v>
      </c>
      <c r="X122" s="36">
        <f>SUMIFS(СВЦЭМ!$C$33:$C$776,СВЦЭМ!$A$33:$A$776,$A122,СВЦЭМ!$B$33:$B$776,X$119)+'СЕТ СН'!$I$9+СВЦЭМ!$D$10+'СЕТ СН'!$I$5-'СЕТ СН'!$I$17</f>
        <v>3455.2458449999999</v>
      </c>
      <c r="Y122" s="36">
        <f>SUMIFS(СВЦЭМ!$C$33:$C$776,СВЦЭМ!$A$33:$A$776,$A122,СВЦЭМ!$B$33:$B$776,Y$119)+'СЕТ СН'!$I$9+СВЦЭМ!$D$10+'СЕТ СН'!$I$5-'СЕТ СН'!$I$17</f>
        <v>3502.86169969</v>
      </c>
    </row>
    <row r="123" spans="1:27" ht="15.75" x14ac:dyDescent="0.2">
      <c r="A123" s="35">
        <f t="shared" si="3"/>
        <v>43894</v>
      </c>
      <c r="B123" s="36">
        <f>SUMIFS(СВЦЭМ!$C$33:$C$776,СВЦЭМ!$A$33:$A$776,$A123,СВЦЭМ!$B$33:$B$776,B$119)+'СЕТ СН'!$I$9+СВЦЭМ!$D$10+'СЕТ СН'!$I$5-'СЕТ СН'!$I$17</f>
        <v>3585.64322601</v>
      </c>
      <c r="C123" s="36">
        <f>SUMIFS(СВЦЭМ!$C$33:$C$776,СВЦЭМ!$A$33:$A$776,$A123,СВЦЭМ!$B$33:$B$776,C$119)+'СЕТ СН'!$I$9+СВЦЭМ!$D$10+'СЕТ СН'!$I$5-'СЕТ СН'!$I$17</f>
        <v>3612.0196537100001</v>
      </c>
      <c r="D123" s="36">
        <f>SUMIFS(СВЦЭМ!$C$33:$C$776,СВЦЭМ!$A$33:$A$776,$A123,СВЦЭМ!$B$33:$B$776,D$119)+'СЕТ СН'!$I$9+СВЦЭМ!$D$10+'СЕТ СН'!$I$5-'СЕТ СН'!$I$17</f>
        <v>3624.9009220100002</v>
      </c>
      <c r="E123" s="36">
        <f>SUMIFS(СВЦЭМ!$C$33:$C$776,СВЦЭМ!$A$33:$A$776,$A123,СВЦЭМ!$B$33:$B$776,E$119)+'СЕТ СН'!$I$9+СВЦЭМ!$D$10+'СЕТ СН'!$I$5-'СЕТ СН'!$I$17</f>
        <v>3626.10134204</v>
      </c>
      <c r="F123" s="36">
        <f>SUMIFS(СВЦЭМ!$C$33:$C$776,СВЦЭМ!$A$33:$A$776,$A123,СВЦЭМ!$B$33:$B$776,F$119)+'СЕТ СН'!$I$9+СВЦЭМ!$D$10+'СЕТ СН'!$I$5-'СЕТ СН'!$I$17</f>
        <v>3619.6634567400001</v>
      </c>
      <c r="G123" s="36">
        <f>SUMIFS(СВЦЭМ!$C$33:$C$776,СВЦЭМ!$A$33:$A$776,$A123,СВЦЭМ!$B$33:$B$776,G$119)+'СЕТ СН'!$I$9+СВЦЭМ!$D$10+'СЕТ СН'!$I$5-'СЕТ СН'!$I$17</f>
        <v>3554.5399510100001</v>
      </c>
      <c r="H123" s="36">
        <f>SUMIFS(СВЦЭМ!$C$33:$C$776,СВЦЭМ!$A$33:$A$776,$A123,СВЦЭМ!$B$33:$B$776,H$119)+'СЕТ СН'!$I$9+СВЦЭМ!$D$10+'СЕТ СН'!$I$5-'СЕТ СН'!$I$17</f>
        <v>3511.4316743500003</v>
      </c>
      <c r="I123" s="36">
        <f>SUMIFS(СВЦЭМ!$C$33:$C$776,СВЦЭМ!$A$33:$A$776,$A123,СВЦЭМ!$B$33:$B$776,I$119)+'СЕТ СН'!$I$9+СВЦЭМ!$D$10+'СЕТ СН'!$I$5-'СЕТ СН'!$I$17</f>
        <v>3483.9163087100001</v>
      </c>
      <c r="J123" s="36">
        <f>SUMIFS(СВЦЭМ!$C$33:$C$776,СВЦЭМ!$A$33:$A$776,$A123,СВЦЭМ!$B$33:$B$776,J$119)+'СЕТ СН'!$I$9+СВЦЭМ!$D$10+'СЕТ СН'!$I$5-'СЕТ СН'!$I$17</f>
        <v>3441.1670095600002</v>
      </c>
      <c r="K123" s="36">
        <f>SUMIFS(СВЦЭМ!$C$33:$C$776,СВЦЭМ!$A$33:$A$776,$A123,СВЦЭМ!$B$33:$B$776,K$119)+'СЕТ СН'!$I$9+СВЦЭМ!$D$10+'СЕТ СН'!$I$5-'СЕТ СН'!$I$17</f>
        <v>3448.7187323500002</v>
      </c>
      <c r="L123" s="36">
        <f>SUMIFS(СВЦЭМ!$C$33:$C$776,СВЦЭМ!$A$33:$A$776,$A123,СВЦЭМ!$B$33:$B$776,L$119)+'СЕТ СН'!$I$9+СВЦЭМ!$D$10+'СЕТ СН'!$I$5-'СЕТ СН'!$I$17</f>
        <v>3455.0412190100001</v>
      </c>
      <c r="M123" s="36">
        <f>SUMIFS(СВЦЭМ!$C$33:$C$776,СВЦЭМ!$A$33:$A$776,$A123,СВЦЭМ!$B$33:$B$776,M$119)+'СЕТ СН'!$I$9+СВЦЭМ!$D$10+'СЕТ СН'!$I$5-'СЕТ СН'!$I$17</f>
        <v>3473.00392779</v>
      </c>
      <c r="N123" s="36">
        <f>SUMIFS(СВЦЭМ!$C$33:$C$776,СВЦЭМ!$A$33:$A$776,$A123,СВЦЭМ!$B$33:$B$776,N$119)+'СЕТ СН'!$I$9+СВЦЭМ!$D$10+'СЕТ СН'!$I$5-'СЕТ СН'!$I$17</f>
        <v>3485.3513796400002</v>
      </c>
      <c r="O123" s="36">
        <f>SUMIFS(СВЦЭМ!$C$33:$C$776,СВЦЭМ!$A$33:$A$776,$A123,СВЦЭМ!$B$33:$B$776,O$119)+'СЕТ СН'!$I$9+СВЦЭМ!$D$10+'СЕТ СН'!$I$5-'СЕТ СН'!$I$17</f>
        <v>3501.11631248</v>
      </c>
      <c r="P123" s="36">
        <f>SUMIFS(СВЦЭМ!$C$33:$C$776,СВЦЭМ!$A$33:$A$776,$A123,СВЦЭМ!$B$33:$B$776,P$119)+'СЕТ СН'!$I$9+СВЦЭМ!$D$10+'СЕТ СН'!$I$5-'СЕТ СН'!$I$17</f>
        <v>3513.3683004499999</v>
      </c>
      <c r="Q123" s="36">
        <f>SUMIFS(СВЦЭМ!$C$33:$C$776,СВЦЭМ!$A$33:$A$776,$A123,СВЦЭМ!$B$33:$B$776,Q$119)+'СЕТ СН'!$I$9+СВЦЭМ!$D$10+'СЕТ СН'!$I$5-'СЕТ СН'!$I$17</f>
        <v>3524.7085695599999</v>
      </c>
      <c r="R123" s="36">
        <f>SUMIFS(СВЦЭМ!$C$33:$C$776,СВЦЭМ!$A$33:$A$776,$A123,СВЦЭМ!$B$33:$B$776,R$119)+'СЕТ СН'!$I$9+СВЦЭМ!$D$10+'СЕТ СН'!$I$5-'СЕТ СН'!$I$17</f>
        <v>3515.52900477</v>
      </c>
      <c r="S123" s="36">
        <f>SUMIFS(СВЦЭМ!$C$33:$C$776,СВЦЭМ!$A$33:$A$776,$A123,СВЦЭМ!$B$33:$B$776,S$119)+'СЕТ СН'!$I$9+СВЦЭМ!$D$10+'СЕТ СН'!$I$5-'СЕТ СН'!$I$17</f>
        <v>3496.7916039299998</v>
      </c>
      <c r="T123" s="36">
        <f>SUMIFS(СВЦЭМ!$C$33:$C$776,СВЦЭМ!$A$33:$A$776,$A123,СВЦЭМ!$B$33:$B$776,T$119)+'СЕТ СН'!$I$9+СВЦЭМ!$D$10+'СЕТ СН'!$I$5-'СЕТ СН'!$I$17</f>
        <v>3473.5491487899999</v>
      </c>
      <c r="U123" s="36">
        <f>SUMIFS(СВЦЭМ!$C$33:$C$776,СВЦЭМ!$A$33:$A$776,$A123,СВЦЭМ!$B$33:$B$776,U$119)+'СЕТ СН'!$I$9+СВЦЭМ!$D$10+'СЕТ СН'!$I$5-'СЕТ СН'!$I$17</f>
        <v>3470.4695952400002</v>
      </c>
      <c r="V123" s="36">
        <f>SUMIFS(СВЦЭМ!$C$33:$C$776,СВЦЭМ!$A$33:$A$776,$A123,СВЦЭМ!$B$33:$B$776,V$119)+'СЕТ СН'!$I$9+СВЦЭМ!$D$10+'СЕТ СН'!$I$5-'СЕТ СН'!$I$17</f>
        <v>3467.36146629</v>
      </c>
      <c r="W123" s="36">
        <f>SUMIFS(СВЦЭМ!$C$33:$C$776,СВЦЭМ!$A$33:$A$776,$A123,СВЦЭМ!$B$33:$B$776,W$119)+'СЕТ СН'!$I$9+СВЦЭМ!$D$10+'СЕТ СН'!$I$5-'СЕТ СН'!$I$17</f>
        <v>3471.8977170400003</v>
      </c>
      <c r="X123" s="36">
        <f>SUMIFS(СВЦЭМ!$C$33:$C$776,СВЦЭМ!$A$33:$A$776,$A123,СВЦЭМ!$B$33:$B$776,X$119)+'СЕТ СН'!$I$9+СВЦЭМ!$D$10+'СЕТ СН'!$I$5-'СЕТ СН'!$I$17</f>
        <v>3480.90411434</v>
      </c>
      <c r="Y123" s="36">
        <f>SUMIFS(СВЦЭМ!$C$33:$C$776,СВЦЭМ!$A$33:$A$776,$A123,СВЦЭМ!$B$33:$B$776,Y$119)+'СЕТ СН'!$I$9+СВЦЭМ!$D$10+'СЕТ СН'!$I$5-'СЕТ СН'!$I$17</f>
        <v>3518.0264218000002</v>
      </c>
    </row>
    <row r="124" spans="1:27" ht="15.75" x14ac:dyDescent="0.2">
      <c r="A124" s="35">
        <f t="shared" si="3"/>
        <v>43895</v>
      </c>
      <c r="B124" s="36">
        <f>SUMIFS(СВЦЭМ!$C$33:$C$776,СВЦЭМ!$A$33:$A$776,$A124,СВЦЭМ!$B$33:$B$776,B$119)+'СЕТ СН'!$I$9+СВЦЭМ!$D$10+'СЕТ СН'!$I$5-'СЕТ СН'!$I$17</f>
        <v>3565.33415083</v>
      </c>
      <c r="C124" s="36">
        <f>SUMIFS(СВЦЭМ!$C$33:$C$776,СВЦЭМ!$A$33:$A$776,$A124,СВЦЭМ!$B$33:$B$776,C$119)+'СЕТ СН'!$I$9+СВЦЭМ!$D$10+'СЕТ СН'!$I$5-'СЕТ СН'!$I$17</f>
        <v>3603.67258481</v>
      </c>
      <c r="D124" s="36">
        <f>SUMIFS(СВЦЭМ!$C$33:$C$776,СВЦЭМ!$A$33:$A$776,$A124,СВЦЭМ!$B$33:$B$776,D$119)+'СЕТ СН'!$I$9+СВЦЭМ!$D$10+'СЕТ СН'!$I$5-'СЕТ СН'!$I$17</f>
        <v>3610.6773398099999</v>
      </c>
      <c r="E124" s="36">
        <f>SUMIFS(СВЦЭМ!$C$33:$C$776,СВЦЭМ!$A$33:$A$776,$A124,СВЦЭМ!$B$33:$B$776,E$119)+'СЕТ СН'!$I$9+СВЦЭМ!$D$10+'СЕТ СН'!$I$5-'СЕТ СН'!$I$17</f>
        <v>3623.3345636700001</v>
      </c>
      <c r="F124" s="36">
        <f>SUMIFS(СВЦЭМ!$C$33:$C$776,СВЦЭМ!$A$33:$A$776,$A124,СВЦЭМ!$B$33:$B$776,F$119)+'СЕТ СН'!$I$9+СВЦЭМ!$D$10+'СЕТ СН'!$I$5-'СЕТ СН'!$I$17</f>
        <v>3597.6673726399999</v>
      </c>
      <c r="G124" s="36">
        <f>SUMIFS(СВЦЭМ!$C$33:$C$776,СВЦЭМ!$A$33:$A$776,$A124,СВЦЭМ!$B$33:$B$776,G$119)+'СЕТ СН'!$I$9+СВЦЭМ!$D$10+'СЕТ СН'!$I$5-'СЕТ СН'!$I$17</f>
        <v>3583.1735510799999</v>
      </c>
      <c r="H124" s="36">
        <f>SUMIFS(СВЦЭМ!$C$33:$C$776,СВЦЭМ!$A$33:$A$776,$A124,СВЦЭМ!$B$33:$B$776,H$119)+'СЕТ СН'!$I$9+СВЦЭМ!$D$10+'СЕТ СН'!$I$5-'СЕТ СН'!$I$17</f>
        <v>3538.5556005500002</v>
      </c>
      <c r="I124" s="36">
        <f>SUMIFS(СВЦЭМ!$C$33:$C$776,СВЦЭМ!$A$33:$A$776,$A124,СВЦЭМ!$B$33:$B$776,I$119)+'СЕТ СН'!$I$9+СВЦЭМ!$D$10+'СЕТ СН'!$I$5-'СЕТ СН'!$I$17</f>
        <v>3517.8232530599998</v>
      </c>
      <c r="J124" s="36">
        <f>SUMIFS(СВЦЭМ!$C$33:$C$776,СВЦЭМ!$A$33:$A$776,$A124,СВЦЭМ!$B$33:$B$776,J$119)+'СЕТ СН'!$I$9+СВЦЭМ!$D$10+'СЕТ СН'!$I$5-'СЕТ СН'!$I$17</f>
        <v>3473.87691627</v>
      </c>
      <c r="K124" s="36">
        <f>SUMIFS(СВЦЭМ!$C$33:$C$776,СВЦЭМ!$A$33:$A$776,$A124,СВЦЭМ!$B$33:$B$776,K$119)+'СЕТ СН'!$I$9+СВЦЭМ!$D$10+'СЕТ СН'!$I$5-'СЕТ СН'!$I$17</f>
        <v>3478.1443412899998</v>
      </c>
      <c r="L124" s="36">
        <f>SUMIFS(СВЦЭМ!$C$33:$C$776,СВЦЭМ!$A$33:$A$776,$A124,СВЦЭМ!$B$33:$B$776,L$119)+'СЕТ СН'!$I$9+СВЦЭМ!$D$10+'СЕТ СН'!$I$5-'СЕТ СН'!$I$17</f>
        <v>3498.8757553099999</v>
      </c>
      <c r="M124" s="36">
        <f>SUMIFS(СВЦЭМ!$C$33:$C$776,СВЦЭМ!$A$33:$A$776,$A124,СВЦЭМ!$B$33:$B$776,M$119)+'СЕТ СН'!$I$9+СВЦЭМ!$D$10+'СЕТ СН'!$I$5-'СЕТ СН'!$I$17</f>
        <v>3525.3626970800001</v>
      </c>
      <c r="N124" s="36">
        <f>SUMIFS(СВЦЭМ!$C$33:$C$776,СВЦЭМ!$A$33:$A$776,$A124,СВЦЭМ!$B$33:$B$776,N$119)+'СЕТ СН'!$I$9+СВЦЭМ!$D$10+'СЕТ СН'!$I$5-'СЕТ СН'!$I$17</f>
        <v>3530.5563786800003</v>
      </c>
      <c r="O124" s="36">
        <f>SUMIFS(СВЦЭМ!$C$33:$C$776,СВЦЭМ!$A$33:$A$776,$A124,СВЦЭМ!$B$33:$B$776,O$119)+'СЕТ СН'!$I$9+СВЦЭМ!$D$10+'СЕТ СН'!$I$5-'СЕТ СН'!$I$17</f>
        <v>3539.8386822699999</v>
      </c>
      <c r="P124" s="36">
        <f>SUMIFS(СВЦЭМ!$C$33:$C$776,СВЦЭМ!$A$33:$A$776,$A124,СВЦЭМ!$B$33:$B$776,P$119)+'СЕТ СН'!$I$9+СВЦЭМ!$D$10+'СЕТ СН'!$I$5-'СЕТ СН'!$I$17</f>
        <v>3553.99531454</v>
      </c>
      <c r="Q124" s="36">
        <f>SUMIFS(СВЦЭМ!$C$33:$C$776,СВЦЭМ!$A$33:$A$776,$A124,СВЦЭМ!$B$33:$B$776,Q$119)+'СЕТ СН'!$I$9+СВЦЭМ!$D$10+'СЕТ СН'!$I$5-'СЕТ СН'!$I$17</f>
        <v>3559.1898900800002</v>
      </c>
      <c r="R124" s="36">
        <f>SUMIFS(СВЦЭМ!$C$33:$C$776,СВЦЭМ!$A$33:$A$776,$A124,СВЦЭМ!$B$33:$B$776,R$119)+'СЕТ СН'!$I$9+СВЦЭМ!$D$10+'СЕТ СН'!$I$5-'СЕТ СН'!$I$17</f>
        <v>3558.0435676900001</v>
      </c>
      <c r="S124" s="36">
        <f>SUMIFS(СВЦЭМ!$C$33:$C$776,СВЦЭМ!$A$33:$A$776,$A124,СВЦЭМ!$B$33:$B$776,S$119)+'СЕТ СН'!$I$9+СВЦЭМ!$D$10+'СЕТ СН'!$I$5-'СЕТ СН'!$I$17</f>
        <v>3545.9611685999998</v>
      </c>
      <c r="T124" s="36">
        <f>SUMIFS(СВЦЭМ!$C$33:$C$776,СВЦЭМ!$A$33:$A$776,$A124,СВЦЭМ!$B$33:$B$776,T$119)+'СЕТ СН'!$I$9+СВЦЭМ!$D$10+'СЕТ СН'!$I$5-'СЕТ СН'!$I$17</f>
        <v>3533.0026825499999</v>
      </c>
      <c r="U124" s="36">
        <f>SUMIFS(СВЦЭМ!$C$33:$C$776,СВЦЭМ!$A$33:$A$776,$A124,СВЦЭМ!$B$33:$B$776,U$119)+'СЕТ СН'!$I$9+СВЦЭМ!$D$10+'СЕТ СН'!$I$5-'СЕТ СН'!$I$17</f>
        <v>3509.5478053100001</v>
      </c>
      <c r="V124" s="36">
        <f>SUMIFS(СВЦЭМ!$C$33:$C$776,СВЦЭМ!$A$33:$A$776,$A124,СВЦЭМ!$B$33:$B$776,V$119)+'СЕТ СН'!$I$9+СВЦЭМ!$D$10+'СЕТ СН'!$I$5-'СЕТ СН'!$I$17</f>
        <v>3506.7845469499998</v>
      </c>
      <c r="W124" s="36">
        <f>SUMIFS(СВЦЭМ!$C$33:$C$776,СВЦЭМ!$A$33:$A$776,$A124,СВЦЭМ!$B$33:$B$776,W$119)+'СЕТ СН'!$I$9+СВЦЭМ!$D$10+'СЕТ СН'!$I$5-'СЕТ СН'!$I$17</f>
        <v>3518.4606002300002</v>
      </c>
      <c r="X124" s="36">
        <f>SUMIFS(СВЦЭМ!$C$33:$C$776,СВЦЭМ!$A$33:$A$776,$A124,СВЦЭМ!$B$33:$B$776,X$119)+'СЕТ СН'!$I$9+СВЦЭМ!$D$10+'СЕТ СН'!$I$5-'СЕТ СН'!$I$17</f>
        <v>3533.2667827400001</v>
      </c>
      <c r="Y124" s="36">
        <f>SUMIFS(СВЦЭМ!$C$33:$C$776,СВЦЭМ!$A$33:$A$776,$A124,СВЦЭМ!$B$33:$B$776,Y$119)+'СЕТ СН'!$I$9+СВЦЭМ!$D$10+'СЕТ СН'!$I$5-'СЕТ СН'!$I$17</f>
        <v>3550.1858622099999</v>
      </c>
    </row>
    <row r="125" spans="1:27" ht="15.75" x14ac:dyDescent="0.2">
      <c r="A125" s="35">
        <f t="shared" si="3"/>
        <v>43896</v>
      </c>
      <c r="B125" s="36">
        <f>SUMIFS(СВЦЭМ!$C$33:$C$776,СВЦЭМ!$A$33:$A$776,$A125,СВЦЭМ!$B$33:$B$776,B$119)+'СЕТ СН'!$I$9+СВЦЭМ!$D$10+'СЕТ СН'!$I$5-'СЕТ СН'!$I$17</f>
        <v>3608.1881396899998</v>
      </c>
      <c r="C125" s="36">
        <f>SUMIFS(СВЦЭМ!$C$33:$C$776,СВЦЭМ!$A$33:$A$776,$A125,СВЦЭМ!$B$33:$B$776,C$119)+'СЕТ СН'!$I$9+СВЦЭМ!$D$10+'СЕТ СН'!$I$5-'СЕТ СН'!$I$17</f>
        <v>3631.3216977000002</v>
      </c>
      <c r="D125" s="36">
        <f>SUMIFS(СВЦЭМ!$C$33:$C$776,СВЦЭМ!$A$33:$A$776,$A125,СВЦЭМ!$B$33:$B$776,D$119)+'СЕТ СН'!$I$9+СВЦЭМ!$D$10+'СЕТ СН'!$I$5-'СЕТ СН'!$I$17</f>
        <v>3640.7872963300001</v>
      </c>
      <c r="E125" s="36">
        <f>SUMIFS(СВЦЭМ!$C$33:$C$776,СВЦЭМ!$A$33:$A$776,$A125,СВЦЭМ!$B$33:$B$776,E$119)+'СЕТ СН'!$I$9+СВЦЭМ!$D$10+'СЕТ СН'!$I$5-'СЕТ СН'!$I$17</f>
        <v>3646.73589644</v>
      </c>
      <c r="F125" s="36">
        <f>SUMIFS(СВЦЭМ!$C$33:$C$776,СВЦЭМ!$A$33:$A$776,$A125,СВЦЭМ!$B$33:$B$776,F$119)+'СЕТ СН'!$I$9+СВЦЭМ!$D$10+'СЕТ СН'!$I$5-'СЕТ СН'!$I$17</f>
        <v>3641.1272458499998</v>
      </c>
      <c r="G125" s="36">
        <f>SUMIFS(СВЦЭМ!$C$33:$C$776,СВЦЭМ!$A$33:$A$776,$A125,СВЦЭМ!$B$33:$B$776,G$119)+'СЕТ СН'!$I$9+СВЦЭМ!$D$10+'СЕТ СН'!$I$5-'СЕТ СН'!$I$17</f>
        <v>3616.5041960899998</v>
      </c>
      <c r="H125" s="36">
        <f>SUMIFS(СВЦЭМ!$C$33:$C$776,СВЦЭМ!$A$33:$A$776,$A125,СВЦЭМ!$B$33:$B$776,H$119)+'СЕТ СН'!$I$9+СВЦЭМ!$D$10+'СЕТ СН'!$I$5-'СЕТ СН'!$I$17</f>
        <v>3587.22464605</v>
      </c>
      <c r="I125" s="36">
        <f>SUMIFS(СВЦЭМ!$C$33:$C$776,СВЦЭМ!$A$33:$A$776,$A125,СВЦЭМ!$B$33:$B$776,I$119)+'СЕТ СН'!$I$9+СВЦЭМ!$D$10+'СЕТ СН'!$I$5-'СЕТ СН'!$I$17</f>
        <v>3551.1476127400001</v>
      </c>
      <c r="J125" s="36">
        <f>SUMIFS(СВЦЭМ!$C$33:$C$776,СВЦЭМ!$A$33:$A$776,$A125,СВЦЭМ!$B$33:$B$776,J$119)+'СЕТ СН'!$I$9+СВЦЭМ!$D$10+'СЕТ СН'!$I$5-'СЕТ СН'!$I$17</f>
        <v>3502.6318494300003</v>
      </c>
      <c r="K125" s="36">
        <f>SUMIFS(СВЦЭМ!$C$33:$C$776,СВЦЭМ!$A$33:$A$776,$A125,СВЦЭМ!$B$33:$B$776,K$119)+'СЕТ СН'!$I$9+СВЦЭМ!$D$10+'СЕТ СН'!$I$5-'СЕТ СН'!$I$17</f>
        <v>3493.4713640199998</v>
      </c>
      <c r="L125" s="36">
        <f>SUMIFS(СВЦЭМ!$C$33:$C$776,СВЦЭМ!$A$33:$A$776,$A125,СВЦЭМ!$B$33:$B$776,L$119)+'СЕТ СН'!$I$9+СВЦЭМ!$D$10+'СЕТ СН'!$I$5-'СЕТ СН'!$I$17</f>
        <v>3507.6696397699998</v>
      </c>
      <c r="M125" s="36">
        <f>SUMIFS(СВЦЭМ!$C$33:$C$776,СВЦЭМ!$A$33:$A$776,$A125,СВЦЭМ!$B$33:$B$776,M$119)+'СЕТ СН'!$I$9+СВЦЭМ!$D$10+'СЕТ СН'!$I$5-'СЕТ СН'!$I$17</f>
        <v>3526.1179465599998</v>
      </c>
      <c r="N125" s="36">
        <f>SUMIFS(СВЦЭМ!$C$33:$C$776,СВЦЭМ!$A$33:$A$776,$A125,СВЦЭМ!$B$33:$B$776,N$119)+'СЕТ СН'!$I$9+СВЦЭМ!$D$10+'СЕТ СН'!$I$5-'СЕТ СН'!$I$17</f>
        <v>3535.2952556499999</v>
      </c>
      <c r="O125" s="36">
        <f>SUMIFS(СВЦЭМ!$C$33:$C$776,СВЦЭМ!$A$33:$A$776,$A125,СВЦЭМ!$B$33:$B$776,O$119)+'СЕТ СН'!$I$9+СВЦЭМ!$D$10+'СЕТ СН'!$I$5-'СЕТ СН'!$I$17</f>
        <v>3552.47706526</v>
      </c>
      <c r="P125" s="36">
        <f>SUMIFS(СВЦЭМ!$C$33:$C$776,СВЦЭМ!$A$33:$A$776,$A125,СВЦЭМ!$B$33:$B$776,P$119)+'СЕТ СН'!$I$9+СВЦЭМ!$D$10+'СЕТ СН'!$I$5-'СЕТ СН'!$I$17</f>
        <v>3563.3618186200001</v>
      </c>
      <c r="Q125" s="36">
        <f>SUMIFS(СВЦЭМ!$C$33:$C$776,СВЦЭМ!$A$33:$A$776,$A125,СВЦЭМ!$B$33:$B$776,Q$119)+'СЕТ СН'!$I$9+СВЦЭМ!$D$10+'СЕТ СН'!$I$5-'СЕТ СН'!$I$17</f>
        <v>3566.4647255300001</v>
      </c>
      <c r="R125" s="36">
        <f>SUMIFS(СВЦЭМ!$C$33:$C$776,СВЦЭМ!$A$33:$A$776,$A125,СВЦЭМ!$B$33:$B$776,R$119)+'СЕТ СН'!$I$9+СВЦЭМ!$D$10+'СЕТ СН'!$I$5-'СЕТ СН'!$I$17</f>
        <v>3556.65900973</v>
      </c>
      <c r="S125" s="36">
        <f>SUMIFS(СВЦЭМ!$C$33:$C$776,СВЦЭМ!$A$33:$A$776,$A125,СВЦЭМ!$B$33:$B$776,S$119)+'СЕТ СН'!$I$9+СВЦЭМ!$D$10+'СЕТ СН'!$I$5-'СЕТ СН'!$I$17</f>
        <v>3545.53071783</v>
      </c>
      <c r="T125" s="36">
        <f>SUMIFS(СВЦЭМ!$C$33:$C$776,СВЦЭМ!$A$33:$A$776,$A125,СВЦЭМ!$B$33:$B$776,T$119)+'СЕТ СН'!$I$9+СВЦЭМ!$D$10+'СЕТ СН'!$I$5-'СЕТ СН'!$I$17</f>
        <v>3519.86734897</v>
      </c>
      <c r="U125" s="36">
        <f>SUMIFS(СВЦЭМ!$C$33:$C$776,СВЦЭМ!$A$33:$A$776,$A125,СВЦЭМ!$B$33:$B$776,U$119)+'СЕТ СН'!$I$9+СВЦЭМ!$D$10+'СЕТ СН'!$I$5-'СЕТ СН'!$I$17</f>
        <v>3519.3667417500001</v>
      </c>
      <c r="V125" s="36">
        <f>SUMIFS(СВЦЭМ!$C$33:$C$776,СВЦЭМ!$A$33:$A$776,$A125,СВЦЭМ!$B$33:$B$776,V$119)+'СЕТ СН'!$I$9+СВЦЭМ!$D$10+'СЕТ СН'!$I$5-'СЕТ СН'!$I$17</f>
        <v>3512.17218473</v>
      </c>
      <c r="W125" s="36">
        <f>SUMIFS(СВЦЭМ!$C$33:$C$776,СВЦЭМ!$A$33:$A$776,$A125,СВЦЭМ!$B$33:$B$776,W$119)+'СЕТ СН'!$I$9+СВЦЭМ!$D$10+'СЕТ СН'!$I$5-'СЕТ СН'!$I$17</f>
        <v>3526.6624694000002</v>
      </c>
      <c r="X125" s="36">
        <f>SUMIFS(СВЦЭМ!$C$33:$C$776,СВЦЭМ!$A$33:$A$776,$A125,СВЦЭМ!$B$33:$B$776,X$119)+'СЕТ СН'!$I$9+СВЦЭМ!$D$10+'СЕТ СН'!$I$5-'СЕТ СН'!$I$17</f>
        <v>3536.0798198500001</v>
      </c>
      <c r="Y125" s="36">
        <f>SUMIFS(СВЦЭМ!$C$33:$C$776,СВЦЭМ!$A$33:$A$776,$A125,СВЦЭМ!$B$33:$B$776,Y$119)+'СЕТ СН'!$I$9+СВЦЭМ!$D$10+'СЕТ СН'!$I$5-'СЕТ СН'!$I$17</f>
        <v>3545.25912169</v>
      </c>
    </row>
    <row r="126" spans="1:27" ht="15.75" x14ac:dyDescent="0.2">
      <c r="A126" s="35">
        <f t="shared" si="3"/>
        <v>43897</v>
      </c>
      <c r="B126" s="36">
        <f>SUMIFS(СВЦЭМ!$C$33:$C$776,СВЦЭМ!$A$33:$A$776,$A126,СВЦЭМ!$B$33:$B$776,B$119)+'СЕТ СН'!$I$9+СВЦЭМ!$D$10+'СЕТ СН'!$I$5-'СЕТ СН'!$I$17</f>
        <v>3570.11514756</v>
      </c>
      <c r="C126" s="36">
        <f>SUMIFS(СВЦЭМ!$C$33:$C$776,СВЦЭМ!$A$33:$A$776,$A126,СВЦЭМ!$B$33:$B$776,C$119)+'СЕТ СН'!$I$9+СВЦЭМ!$D$10+'СЕТ СН'!$I$5-'СЕТ СН'!$I$17</f>
        <v>3602.3607753800002</v>
      </c>
      <c r="D126" s="36">
        <f>SUMIFS(СВЦЭМ!$C$33:$C$776,СВЦЭМ!$A$33:$A$776,$A126,СВЦЭМ!$B$33:$B$776,D$119)+'СЕТ СН'!$I$9+СВЦЭМ!$D$10+'СЕТ СН'!$I$5-'СЕТ СН'!$I$17</f>
        <v>3615.8434858000001</v>
      </c>
      <c r="E126" s="36">
        <f>SUMIFS(СВЦЭМ!$C$33:$C$776,СВЦЭМ!$A$33:$A$776,$A126,СВЦЭМ!$B$33:$B$776,E$119)+'СЕТ СН'!$I$9+СВЦЭМ!$D$10+'СЕТ СН'!$I$5-'СЕТ СН'!$I$17</f>
        <v>3626.34513612</v>
      </c>
      <c r="F126" s="36">
        <f>SUMIFS(СВЦЭМ!$C$33:$C$776,СВЦЭМ!$A$33:$A$776,$A126,СВЦЭМ!$B$33:$B$776,F$119)+'СЕТ СН'!$I$9+СВЦЭМ!$D$10+'СЕТ СН'!$I$5-'СЕТ СН'!$I$17</f>
        <v>3623.6245086700001</v>
      </c>
      <c r="G126" s="36">
        <f>SUMIFS(СВЦЭМ!$C$33:$C$776,СВЦЭМ!$A$33:$A$776,$A126,СВЦЭМ!$B$33:$B$776,G$119)+'СЕТ СН'!$I$9+СВЦЭМ!$D$10+'СЕТ СН'!$I$5-'СЕТ СН'!$I$17</f>
        <v>3615.1144138200002</v>
      </c>
      <c r="H126" s="36">
        <f>SUMIFS(СВЦЭМ!$C$33:$C$776,СВЦЭМ!$A$33:$A$776,$A126,СВЦЭМ!$B$33:$B$776,H$119)+'СЕТ СН'!$I$9+СВЦЭМ!$D$10+'СЕТ СН'!$I$5-'СЕТ СН'!$I$17</f>
        <v>3595.9086530700001</v>
      </c>
      <c r="I126" s="36">
        <f>SUMIFS(СВЦЭМ!$C$33:$C$776,СВЦЭМ!$A$33:$A$776,$A126,СВЦЭМ!$B$33:$B$776,I$119)+'СЕТ СН'!$I$9+СВЦЭМ!$D$10+'СЕТ СН'!$I$5-'СЕТ СН'!$I$17</f>
        <v>3555.6403048299999</v>
      </c>
      <c r="J126" s="36">
        <f>SUMIFS(СВЦЭМ!$C$33:$C$776,СВЦЭМ!$A$33:$A$776,$A126,СВЦЭМ!$B$33:$B$776,J$119)+'СЕТ СН'!$I$9+СВЦЭМ!$D$10+'СЕТ СН'!$I$5-'СЕТ СН'!$I$17</f>
        <v>3506.5385757399999</v>
      </c>
      <c r="K126" s="36">
        <f>SUMIFS(СВЦЭМ!$C$33:$C$776,СВЦЭМ!$A$33:$A$776,$A126,СВЦЭМ!$B$33:$B$776,K$119)+'СЕТ СН'!$I$9+СВЦЭМ!$D$10+'СЕТ СН'!$I$5-'СЕТ СН'!$I$17</f>
        <v>3508.1948474700002</v>
      </c>
      <c r="L126" s="36">
        <f>SUMIFS(СВЦЭМ!$C$33:$C$776,СВЦЭМ!$A$33:$A$776,$A126,СВЦЭМ!$B$33:$B$776,L$119)+'СЕТ СН'!$I$9+СВЦЭМ!$D$10+'СЕТ СН'!$I$5-'СЕТ СН'!$I$17</f>
        <v>3511.4884225800001</v>
      </c>
      <c r="M126" s="36">
        <f>SUMIFS(СВЦЭМ!$C$33:$C$776,СВЦЭМ!$A$33:$A$776,$A126,СВЦЭМ!$B$33:$B$776,M$119)+'СЕТ СН'!$I$9+СВЦЭМ!$D$10+'СЕТ СН'!$I$5-'СЕТ СН'!$I$17</f>
        <v>3513.8073078500001</v>
      </c>
      <c r="N126" s="36">
        <f>SUMIFS(СВЦЭМ!$C$33:$C$776,СВЦЭМ!$A$33:$A$776,$A126,СВЦЭМ!$B$33:$B$776,N$119)+'СЕТ СН'!$I$9+СВЦЭМ!$D$10+'СЕТ СН'!$I$5-'СЕТ СН'!$I$17</f>
        <v>3530.5620687099999</v>
      </c>
      <c r="O126" s="36">
        <f>SUMIFS(СВЦЭМ!$C$33:$C$776,СВЦЭМ!$A$33:$A$776,$A126,СВЦЭМ!$B$33:$B$776,O$119)+'СЕТ СН'!$I$9+СВЦЭМ!$D$10+'СЕТ СН'!$I$5-'СЕТ СН'!$I$17</f>
        <v>3533.6947568800001</v>
      </c>
      <c r="P126" s="36">
        <f>SUMIFS(СВЦЭМ!$C$33:$C$776,СВЦЭМ!$A$33:$A$776,$A126,СВЦЭМ!$B$33:$B$776,P$119)+'СЕТ СН'!$I$9+СВЦЭМ!$D$10+'СЕТ СН'!$I$5-'СЕТ СН'!$I$17</f>
        <v>3544.79521875</v>
      </c>
      <c r="Q126" s="36">
        <f>SUMIFS(СВЦЭМ!$C$33:$C$776,СВЦЭМ!$A$33:$A$776,$A126,СВЦЭМ!$B$33:$B$776,Q$119)+'СЕТ СН'!$I$9+СВЦЭМ!$D$10+'СЕТ СН'!$I$5-'СЕТ СН'!$I$17</f>
        <v>3552.1318558200001</v>
      </c>
      <c r="R126" s="36">
        <f>SUMIFS(СВЦЭМ!$C$33:$C$776,СВЦЭМ!$A$33:$A$776,$A126,СВЦЭМ!$B$33:$B$776,R$119)+'СЕТ СН'!$I$9+СВЦЭМ!$D$10+'СЕТ СН'!$I$5-'СЕТ СН'!$I$17</f>
        <v>3540.86748089</v>
      </c>
      <c r="S126" s="36">
        <f>SUMIFS(СВЦЭМ!$C$33:$C$776,СВЦЭМ!$A$33:$A$776,$A126,СВЦЭМ!$B$33:$B$776,S$119)+'СЕТ СН'!$I$9+СВЦЭМ!$D$10+'СЕТ СН'!$I$5-'СЕТ СН'!$I$17</f>
        <v>3521.3736694999998</v>
      </c>
      <c r="T126" s="36">
        <f>SUMIFS(СВЦЭМ!$C$33:$C$776,СВЦЭМ!$A$33:$A$776,$A126,СВЦЭМ!$B$33:$B$776,T$119)+'СЕТ СН'!$I$9+СВЦЭМ!$D$10+'СЕТ СН'!$I$5-'СЕТ СН'!$I$17</f>
        <v>3503.2986512699999</v>
      </c>
      <c r="U126" s="36">
        <f>SUMIFS(СВЦЭМ!$C$33:$C$776,СВЦЭМ!$A$33:$A$776,$A126,СВЦЭМ!$B$33:$B$776,U$119)+'СЕТ СН'!$I$9+СВЦЭМ!$D$10+'СЕТ СН'!$I$5-'СЕТ СН'!$I$17</f>
        <v>3506.8830226099999</v>
      </c>
      <c r="V126" s="36">
        <f>SUMIFS(СВЦЭМ!$C$33:$C$776,СВЦЭМ!$A$33:$A$776,$A126,СВЦЭМ!$B$33:$B$776,V$119)+'СЕТ СН'!$I$9+СВЦЭМ!$D$10+'СЕТ СН'!$I$5-'СЕТ СН'!$I$17</f>
        <v>3510.4553167900003</v>
      </c>
      <c r="W126" s="36">
        <f>SUMIFS(СВЦЭМ!$C$33:$C$776,СВЦЭМ!$A$33:$A$776,$A126,СВЦЭМ!$B$33:$B$776,W$119)+'СЕТ СН'!$I$9+СВЦЭМ!$D$10+'СЕТ СН'!$I$5-'СЕТ СН'!$I$17</f>
        <v>3519.7395059300002</v>
      </c>
      <c r="X126" s="36">
        <f>SUMIFS(СВЦЭМ!$C$33:$C$776,СВЦЭМ!$A$33:$A$776,$A126,СВЦЭМ!$B$33:$B$776,X$119)+'СЕТ СН'!$I$9+СВЦЭМ!$D$10+'СЕТ СН'!$I$5-'СЕТ СН'!$I$17</f>
        <v>3527.5090804000001</v>
      </c>
      <c r="Y126" s="36">
        <f>SUMIFS(СВЦЭМ!$C$33:$C$776,СВЦЭМ!$A$33:$A$776,$A126,СВЦЭМ!$B$33:$B$776,Y$119)+'СЕТ СН'!$I$9+СВЦЭМ!$D$10+'СЕТ СН'!$I$5-'СЕТ СН'!$I$17</f>
        <v>3543.15319434</v>
      </c>
    </row>
    <row r="127" spans="1:27" ht="15.75" x14ac:dyDescent="0.2">
      <c r="A127" s="35">
        <f t="shared" si="3"/>
        <v>43898</v>
      </c>
      <c r="B127" s="36">
        <f>SUMIFS(СВЦЭМ!$C$33:$C$776,СВЦЭМ!$A$33:$A$776,$A127,СВЦЭМ!$B$33:$B$776,B$119)+'СЕТ СН'!$I$9+СВЦЭМ!$D$10+'СЕТ СН'!$I$5-'СЕТ СН'!$I$17</f>
        <v>3572.25403142</v>
      </c>
      <c r="C127" s="36">
        <f>SUMIFS(СВЦЭМ!$C$33:$C$776,СВЦЭМ!$A$33:$A$776,$A127,СВЦЭМ!$B$33:$B$776,C$119)+'СЕТ СН'!$I$9+СВЦЭМ!$D$10+'СЕТ СН'!$I$5-'СЕТ СН'!$I$17</f>
        <v>3595.04537983</v>
      </c>
      <c r="D127" s="36">
        <f>SUMIFS(СВЦЭМ!$C$33:$C$776,СВЦЭМ!$A$33:$A$776,$A127,СВЦЭМ!$B$33:$B$776,D$119)+'СЕТ СН'!$I$9+СВЦЭМ!$D$10+'СЕТ СН'!$I$5-'СЕТ СН'!$I$17</f>
        <v>3606.41789909</v>
      </c>
      <c r="E127" s="36">
        <f>SUMIFS(СВЦЭМ!$C$33:$C$776,СВЦЭМ!$A$33:$A$776,$A127,СВЦЭМ!$B$33:$B$776,E$119)+'СЕТ СН'!$I$9+СВЦЭМ!$D$10+'СЕТ СН'!$I$5-'СЕТ СН'!$I$17</f>
        <v>3614.2329343500001</v>
      </c>
      <c r="F127" s="36">
        <f>SUMIFS(СВЦЭМ!$C$33:$C$776,СВЦЭМ!$A$33:$A$776,$A127,СВЦЭМ!$B$33:$B$776,F$119)+'СЕТ СН'!$I$9+СВЦЭМ!$D$10+'СЕТ СН'!$I$5-'СЕТ СН'!$I$17</f>
        <v>3612.6272024999998</v>
      </c>
      <c r="G127" s="36">
        <f>SUMIFS(СВЦЭМ!$C$33:$C$776,СВЦЭМ!$A$33:$A$776,$A127,СВЦЭМ!$B$33:$B$776,G$119)+'СЕТ СН'!$I$9+СВЦЭМ!$D$10+'СЕТ СН'!$I$5-'СЕТ СН'!$I$17</f>
        <v>3603.1830389699999</v>
      </c>
      <c r="H127" s="36">
        <f>SUMIFS(СВЦЭМ!$C$33:$C$776,СВЦЭМ!$A$33:$A$776,$A127,СВЦЭМ!$B$33:$B$776,H$119)+'СЕТ СН'!$I$9+СВЦЭМ!$D$10+'СЕТ СН'!$I$5-'СЕТ СН'!$I$17</f>
        <v>3582.34082528</v>
      </c>
      <c r="I127" s="36">
        <f>SUMIFS(СВЦЭМ!$C$33:$C$776,СВЦЭМ!$A$33:$A$776,$A127,СВЦЭМ!$B$33:$B$776,I$119)+'СЕТ СН'!$I$9+СВЦЭМ!$D$10+'СЕТ СН'!$I$5-'СЕТ СН'!$I$17</f>
        <v>3546.1361911200001</v>
      </c>
      <c r="J127" s="36">
        <f>SUMIFS(СВЦЭМ!$C$33:$C$776,СВЦЭМ!$A$33:$A$776,$A127,СВЦЭМ!$B$33:$B$776,J$119)+'СЕТ СН'!$I$9+СВЦЭМ!$D$10+'СЕТ СН'!$I$5-'СЕТ СН'!$I$17</f>
        <v>3501.7462200800001</v>
      </c>
      <c r="K127" s="36">
        <f>SUMIFS(СВЦЭМ!$C$33:$C$776,СВЦЭМ!$A$33:$A$776,$A127,СВЦЭМ!$B$33:$B$776,K$119)+'СЕТ СН'!$I$9+СВЦЭМ!$D$10+'СЕТ СН'!$I$5-'СЕТ СН'!$I$17</f>
        <v>3474.4281477300001</v>
      </c>
      <c r="L127" s="36">
        <f>SUMIFS(СВЦЭМ!$C$33:$C$776,СВЦЭМ!$A$33:$A$776,$A127,СВЦЭМ!$B$33:$B$776,L$119)+'СЕТ СН'!$I$9+СВЦЭМ!$D$10+'СЕТ СН'!$I$5-'СЕТ СН'!$I$17</f>
        <v>3481.26440632</v>
      </c>
      <c r="M127" s="36">
        <f>SUMIFS(СВЦЭМ!$C$33:$C$776,СВЦЭМ!$A$33:$A$776,$A127,СВЦЭМ!$B$33:$B$776,M$119)+'СЕТ СН'!$I$9+СВЦЭМ!$D$10+'СЕТ СН'!$I$5-'СЕТ СН'!$I$17</f>
        <v>3481.8144406800002</v>
      </c>
      <c r="N127" s="36">
        <f>SUMIFS(СВЦЭМ!$C$33:$C$776,СВЦЭМ!$A$33:$A$776,$A127,СВЦЭМ!$B$33:$B$776,N$119)+'СЕТ СН'!$I$9+СВЦЭМ!$D$10+'СЕТ СН'!$I$5-'СЕТ СН'!$I$17</f>
        <v>3493.8658259100002</v>
      </c>
      <c r="O127" s="36">
        <f>SUMIFS(СВЦЭМ!$C$33:$C$776,СВЦЭМ!$A$33:$A$776,$A127,СВЦЭМ!$B$33:$B$776,O$119)+'СЕТ СН'!$I$9+СВЦЭМ!$D$10+'СЕТ СН'!$I$5-'СЕТ СН'!$I$17</f>
        <v>3510.1889528700003</v>
      </c>
      <c r="P127" s="36">
        <f>SUMIFS(СВЦЭМ!$C$33:$C$776,СВЦЭМ!$A$33:$A$776,$A127,СВЦЭМ!$B$33:$B$776,P$119)+'СЕТ СН'!$I$9+СВЦЭМ!$D$10+'СЕТ СН'!$I$5-'СЕТ СН'!$I$17</f>
        <v>3523.1130520300003</v>
      </c>
      <c r="Q127" s="36">
        <f>SUMIFS(СВЦЭМ!$C$33:$C$776,СВЦЭМ!$A$33:$A$776,$A127,СВЦЭМ!$B$33:$B$776,Q$119)+'СЕТ СН'!$I$9+СВЦЭМ!$D$10+'СЕТ СН'!$I$5-'СЕТ СН'!$I$17</f>
        <v>3529.0629275000001</v>
      </c>
      <c r="R127" s="36">
        <f>SUMIFS(СВЦЭМ!$C$33:$C$776,СВЦЭМ!$A$33:$A$776,$A127,СВЦЭМ!$B$33:$B$776,R$119)+'СЕТ СН'!$I$9+СВЦЭМ!$D$10+'СЕТ СН'!$I$5-'СЕТ СН'!$I$17</f>
        <v>3521.5588953400002</v>
      </c>
      <c r="S127" s="36">
        <f>SUMIFS(СВЦЭМ!$C$33:$C$776,СВЦЭМ!$A$33:$A$776,$A127,СВЦЭМ!$B$33:$B$776,S$119)+'СЕТ СН'!$I$9+СВЦЭМ!$D$10+'СЕТ СН'!$I$5-'СЕТ СН'!$I$17</f>
        <v>3514.2674838900002</v>
      </c>
      <c r="T127" s="36">
        <f>SUMIFS(СВЦЭМ!$C$33:$C$776,СВЦЭМ!$A$33:$A$776,$A127,СВЦЭМ!$B$33:$B$776,T$119)+'СЕТ СН'!$I$9+СВЦЭМ!$D$10+'СЕТ СН'!$I$5-'СЕТ СН'!$I$17</f>
        <v>3493.0056833500003</v>
      </c>
      <c r="U127" s="36">
        <f>SUMIFS(СВЦЭМ!$C$33:$C$776,СВЦЭМ!$A$33:$A$776,$A127,СВЦЭМ!$B$33:$B$776,U$119)+'СЕТ СН'!$I$9+СВЦЭМ!$D$10+'СЕТ СН'!$I$5-'СЕТ СН'!$I$17</f>
        <v>3480.4103413500002</v>
      </c>
      <c r="V127" s="36">
        <f>SUMIFS(СВЦЭМ!$C$33:$C$776,СВЦЭМ!$A$33:$A$776,$A127,СВЦЭМ!$B$33:$B$776,V$119)+'СЕТ СН'!$I$9+СВЦЭМ!$D$10+'СЕТ СН'!$I$5-'СЕТ СН'!$I$17</f>
        <v>3474.4372843199999</v>
      </c>
      <c r="W127" s="36">
        <f>SUMIFS(СВЦЭМ!$C$33:$C$776,СВЦЭМ!$A$33:$A$776,$A127,СВЦЭМ!$B$33:$B$776,W$119)+'СЕТ СН'!$I$9+СВЦЭМ!$D$10+'СЕТ СН'!$I$5-'СЕТ СН'!$I$17</f>
        <v>3484.3337505</v>
      </c>
      <c r="X127" s="36">
        <f>SUMIFS(СВЦЭМ!$C$33:$C$776,СВЦЭМ!$A$33:$A$776,$A127,СВЦЭМ!$B$33:$B$776,X$119)+'СЕТ СН'!$I$9+СВЦЭМ!$D$10+'СЕТ СН'!$I$5-'СЕТ СН'!$I$17</f>
        <v>3494.1187215</v>
      </c>
      <c r="Y127" s="36">
        <f>SUMIFS(СВЦЭМ!$C$33:$C$776,СВЦЭМ!$A$33:$A$776,$A127,СВЦЭМ!$B$33:$B$776,Y$119)+'СЕТ СН'!$I$9+СВЦЭМ!$D$10+'СЕТ СН'!$I$5-'СЕТ СН'!$I$17</f>
        <v>3515.9839581000001</v>
      </c>
    </row>
    <row r="128" spans="1:27" ht="15.75" x14ac:dyDescent="0.2">
      <c r="A128" s="35">
        <f t="shared" si="3"/>
        <v>43899</v>
      </c>
      <c r="B128" s="36">
        <f>SUMIFS(СВЦЭМ!$C$33:$C$776,СВЦЭМ!$A$33:$A$776,$A128,СВЦЭМ!$B$33:$B$776,B$119)+'СЕТ СН'!$I$9+СВЦЭМ!$D$10+'СЕТ СН'!$I$5-'СЕТ СН'!$I$17</f>
        <v>3573.2888517299998</v>
      </c>
      <c r="C128" s="36">
        <f>SUMIFS(СВЦЭМ!$C$33:$C$776,СВЦЭМ!$A$33:$A$776,$A128,СВЦЭМ!$B$33:$B$776,C$119)+'СЕТ СН'!$I$9+СВЦЭМ!$D$10+'СЕТ СН'!$I$5-'СЕТ СН'!$I$17</f>
        <v>3575.0443936000001</v>
      </c>
      <c r="D128" s="36">
        <f>SUMIFS(СВЦЭМ!$C$33:$C$776,СВЦЭМ!$A$33:$A$776,$A128,СВЦЭМ!$B$33:$B$776,D$119)+'СЕТ СН'!$I$9+СВЦЭМ!$D$10+'СЕТ СН'!$I$5-'СЕТ СН'!$I$17</f>
        <v>3594.3791988800003</v>
      </c>
      <c r="E128" s="36">
        <f>SUMIFS(СВЦЭМ!$C$33:$C$776,СВЦЭМ!$A$33:$A$776,$A128,СВЦЭМ!$B$33:$B$776,E$119)+'СЕТ СН'!$I$9+СВЦЭМ!$D$10+'СЕТ СН'!$I$5-'СЕТ СН'!$I$17</f>
        <v>3606.1499617200002</v>
      </c>
      <c r="F128" s="36">
        <f>SUMIFS(СВЦЭМ!$C$33:$C$776,СВЦЭМ!$A$33:$A$776,$A128,СВЦЭМ!$B$33:$B$776,F$119)+'СЕТ СН'!$I$9+СВЦЭМ!$D$10+'СЕТ СН'!$I$5-'СЕТ СН'!$I$17</f>
        <v>3603.6274105900002</v>
      </c>
      <c r="G128" s="36">
        <f>SUMIFS(СВЦЭМ!$C$33:$C$776,СВЦЭМ!$A$33:$A$776,$A128,СВЦЭМ!$B$33:$B$776,G$119)+'СЕТ СН'!$I$9+СВЦЭМ!$D$10+'СЕТ СН'!$I$5-'СЕТ СН'!$I$17</f>
        <v>3605.4417923599999</v>
      </c>
      <c r="H128" s="36">
        <f>SUMIFS(СВЦЭМ!$C$33:$C$776,СВЦЭМ!$A$33:$A$776,$A128,СВЦЭМ!$B$33:$B$776,H$119)+'СЕТ СН'!$I$9+СВЦЭМ!$D$10+'СЕТ СН'!$I$5-'СЕТ СН'!$I$17</f>
        <v>3585.8309573900001</v>
      </c>
      <c r="I128" s="36">
        <f>SUMIFS(СВЦЭМ!$C$33:$C$776,СВЦЭМ!$A$33:$A$776,$A128,СВЦЭМ!$B$33:$B$776,I$119)+'СЕТ СН'!$I$9+СВЦЭМ!$D$10+'СЕТ СН'!$I$5-'СЕТ СН'!$I$17</f>
        <v>3554.1379609400001</v>
      </c>
      <c r="J128" s="36">
        <f>SUMIFS(СВЦЭМ!$C$33:$C$776,СВЦЭМ!$A$33:$A$776,$A128,СВЦЭМ!$B$33:$B$776,J$119)+'СЕТ СН'!$I$9+СВЦЭМ!$D$10+'СЕТ СН'!$I$5-'СЕТ СН'!$I$17</f>
        <v>3524.9860352999999</v>
      </c>
      <c r="K128" s="36">
        <f>SUMIFS(СВЦЭМ!$C$33:$C$776,СВЦЭМ!$A$33:$A$776,$A128,СВЦЭМ!$B$33:$B$776,K$119)+'СЕТ СН'!$I$9+СВЦЭМ!$D$10+'СЕТ СН'!$I$5-'СЕТ СН'!$I$17</f>
        <v>3509.9758532300002</v>
      </c>
      <c r="L128" s="36">
        <f>SUMIFS(СВЦЭМ!$C$33:$C$776,СВЦЭМ!$A$33:$A$776,$A128,СВЦЭМ!$B$33:$B$776,L$119)+'СЕТ СН'!$I$9+СВЦЭМ!$D$10+'СЕТ СН'!$I$5-'СЕТ СН'!$I$17</f>
        <v>3503.2184289300003</v>
      </c>
      <c r="M128" s="36">
        <f>SUMIFS(СВЦЭМ!$C$33:$C$776,СВЦЭМ!$A$33:$A$776,$A128,СВЦЭМ!$B$33:$B$776,M$119)+'СЕТ СН'!$I$9+СВЦЭМ!$D$10+'СЕТ СН'!$I$5-'СЕТ СН'!$I$17</f>
        <v>3504.9004451400001</v>
      </c>
      <c r="N128" s="36">
        <f>SUMIFS(СВЦЭМ!$C$33:$C$776,СВЦЭМ!$A$33:$A$776,$A128,СВЦЭМ!$B$33:$B$776,N$119)+'СЕТ СН'!$I$9+СВЦЭМ!$D$10+'СЕТ СН'!$I$5-'СЕТ СН'!$I$17</f>
        <v>3513.1765224999999</v>
      </c>
      <c r="O128" s="36">
        <f>SUMIFS(СВЦЭМ!$C$33:$C$776,СВЦЭМ!$A$33:$A$776,$A128,СВЦЭМ!$B$33:$B$776,O$119)+'СЕТ СН'!$I$9+СВЦЭМ!$D$10+'СЕТ СН'!$I$5-'СЕТ СН'!$I$17</f>
        <v>3522.2625384100002</v>
      </c>
      <c r="P128" s="36">
        <f>SUMIFS(СВЦЭМ!$C$33:$C$776,СВЦЭМ!$A$33:$A$776,$A128,СВЦЭМ!$B$33:$B$776,P$119)+'СЕТ СН'!$I$9+СВЦЭМ!$D$10+'СЕТ СН'!$I$5-'СЕТ СН'!$I$17</f>
        <v>3530.70306226</v>
      </c>
      <c r="Q128" s="36">
        <f>SUMIFS(СВЦЭМ!$C$33:$C$776,СВЦЭМ!$A$33:$A$776,$A128,СВЦЭМ!$B$33:$B$776,Q$119)+'СЕТ СН'!$I$9+СВЦЭМ!$D$10+'СЕТ СН'!$I$5-'СЕТ СН'!$I$17</f>
        <v>3534.44937794</v>
      </c>
      <c r="R128" s="36">
        <f>SUMIFS(СВЦЭМ!$C$33:$C$776,СВЦЭМ!$A$33:$A$776,$A128,СВЦЭМ!$B$33:$B$776,R$119)+'СЕТ СН'!$I$9+СВЦЭМ!$D$10+'СЕТ СН'!$I$5-'СЕТ СН'!$I$17</f>
        <v>3535.3406126899999</v>
      </c>
      <c r="S128" s="36">
        <f>SUMIFS(СВЦЭМ!$C$33:$C$776,СВЦЭМ!$A$33:$A$776,$A128,СВЦЭМ!$B$33:$B$776,S$119)+'СЕТ СН'!$I$9+СВЦЭМ!$D$10+'СЕТ СН'!$I$5-'СЕТ СН'!$I$17</f>
        <v>3521.4897402500001</v>
      </c>
      <c r="T128" s="36">
        <f>SUMIFS(СВЦЭМ!$C$33:$C$776,СВЦЭМ!$A$33:$A$776,$A128,СВЦЭМ!$B$33:$B$776,T$119)+'СЕТ СН'!$I$9+СВЦЭМ!$D$10+'СЕТ СН'!$I$5-'СЕТ СН'!$I$17</f>
        <v>3505.0137094700003</v>
      </c>
      <c r="U128" s="36">
        <f>SUMIFS(СВЦЭМ!$C$33:$C$776,СВЦЭМ!$A$33:$A$776,$A128,СВЦЭМ!$B$33:$B$776,U$119)+'СЕТ СН'!$I$9+СВЦЭМ!$D$10+'СЕТ СН'!$I$5-'СЕТ СН'!$I$17</f>
        <v>3491.7618828200002</v>
      </c>
      <c r="V128" s="36">
        <f>SUMIFS(СВЦЭМ!$C$33:$C$776,СВЦЭМ!$A$33:$A$776,$A128,СВЦЭМ!$B$33:$B$776,V$119)+'СЕТ СН'!$I$9+СВЦЭМ!$D$10+'СЕТ СН'!$I$5-'СЕТ СН'!$I$17</f>
        <v>3494.1908451600002</v>
      </c>
      <c r="W128" s="36">
        <f>SUMIFS(СВЦЭМ!$C$33:$C$776,СВЦЭМ!$A$33:$A$776,$A128,СВЦЭМ!$B$33:$B$776,W$119)+'СЕТ СН'!$I$9+СВЦЭМ!$D$10+'СЕТ СН'!$I$5-'СЕТ СН'!$I$17</f>
        <v>3506.5610176800001</v>
      </c>
      <c r="X128" s="36">
        <f>SUMIFS(СВЦЭМ!$C$33:$C$776,СВЦЭМ!$A$33:$A$776,$A128,СВЦЭМ!$B$33:$B$776,X$119)+'СЕТ СН'!$I$9+СВЦЭМ!$D$10+'СЕТ СН'!$I$5-'СЕТ СН'!$I$17</f>
        <v>3526.39789673</v>
      </c>
      <c r="Y128" s="36">
        <f>SUMIFS(СВЦЭМ!$C$33:$C$776,СВЦЭМ!$A$33:$A$776,$A128,СВЦЭМ!$B$33:$B$776,Y$119)+'СЕТ СН'!$I$9+СВЦЭМ!$D$10+'СЕТ СН'!$I$5-'СЕТ СН'!$I$17</f>
        <v>3548.47820778</v>
      </c>
    </row>
    <row r="129" spans="1:25" ht="15.75" x14ac:dyDescent="0.2">
      <c r="A129" s="35">
        <f t="shared" si="3"/>
        <v>43900</v>
      </c>
      <c r="B129" s="36">
        <f>SUMIFS(СВЦЭМ!$C$33:$C$776,СВЦЭМ!$A$33:$A$776,$A129,СВЦЭМ!$B$33:$B$776,B$119)+'СЕТ СН'!$I$9+СВЦЭМ!$D$10+'СЕТ СН'!$I$5-'СЕТ СН'!$I$17</f>
        <v>3565.5468413600001</v>
      </c>
      <c r="C129" s="36">
        <f>SUMIFS(СВЦЭМ!$C$33:$C$776,СВЦЭМ!$A$33:$A$776,$A129,СВЦЭМ!$B$33:$B$776,C$119)+'СЕТ СН'!$I$9+СВЦЭМ!$D$10+'СЕТ СН'!$I$5-'СЕТ СН'!$I$17</f>
        <v>3594.5959876799998</v>
      </c>
      <c r="D129" s="36">
        <f>SUMIFS(СВЦЭМ!$C$33:$C$776,СВЦЭМ!$A$33:$A$776,$A129,СВЦЭМ!$B$33:$B$776,D$119)+'СЕТ СН'!$I$9+СВЦЭМ!$D$10+'СЕТ СН'!$I$5-'СЕТ СН'!$I$17</f>
        <v>3592.2416549700001</v>
      </c>
      <c r="E129" s="36">
        <f>SUMIFS(СВЦЭМ!$C$33:$C$776,СВЦЭМ!$A$33:$A$776,$A129,СВЦЭМ!$B$33:$B$776,E$119)+'СЕТ СН'!$I$9+СВЦЭМ!$D$10+'СЕТ СН'!$I$5-'СЕТ СН'!$I$17</f>
        <v>3594.96203977</v>
      </c>
      <c r="F129" s="36">
        <f>SUMIFS(СВЦЭМ!$C$33:$C$776,СВЦЭМ!$A$33:$A$776,$A129,СВЦЭМ!$B$33:$B$776,F$119)+'СЕТ СН'!$I$9+СВЦЭМ!$D$10+'СЕТ СН'!$I$5-'СЕТ СН'!$I$17</f>
        <v>3590.3933384000002</v>
      </c>
      <c r="G129" s="36">
        <f>SUMIFS(СВЦЭМ!$C$33:$C$776,СВЦЭМ!$A$33:$A$776,$A129,СВЦЭМ!$B$33:$B$776,G$119)+'СЕТ СН'!$I$9+СВЦЭМ!$D$10+'СЕТ СН'!$I$5-'СЕТ СН'!$I$17</f>
        <v>3546.9692240100003</v>
      </c>
      <c r="H129" s="36">
        <f>SUMIFS(СВЦЭМ!$C$33:$C$776,СВЦЭМ!$A$33:$A$776,$A129,СВЦЭМ!$B$33:$B$776,H$119)+'СЕТ СН'!$I$9+СВЦЭМ!$D$10+'СЕТ СН'!$I$5-'СЕТ СН'!$I$17</f>
        <v>3524.8359777800001</v>
      </c>
      <c r="I129" s="36">
        <f>SUMIFS(СВЦЭМ!$C$33:$C$776,СВЦЭМ!$A$33:$A$776,$A129,СВЦЭМ!$B$33:$B$776,I$119)+'СЕТ СН'!$I$9+СВЦЭМ!$D$10+'СЕТ СН'!$I$5-'СЕТ СН'!$I$17</f>
        <v>3492.3291529500002</v>
      </c>
      <c r="J129" s="36">
        <f>SUMIFS(СВЦЭМ!$C$33:$C$776,СВЦЭМ!$A$33:$A$776,$A129,СВЦЭМ!$B$33:$B$776,J$119)+'СЕТ СН'!$I$9+СВЦЭМ!$D$10+'СЕТ СН'!$I$5-'СЕТ СН'!$I$17</f>
        <v>3464.5206909600001</v>
      </c>
      <c r="K129" s="36">
        <f>SUMIFS(СВЦЭМ!$C$33:$C$776,СВЦЭМ!$A$33:$A$776,$A129,СВЦЭМ!$B$33:$B$776,K$119)+'СЕТ СН'!$I$9+СВЦЭМ!$D$10+'СЕТ СН'!$I$5-'СЕТ СН'!$I$17</f>
        <v>3475.8583847800001</v>
      </c>
      <c r="L129" s="36">
        <f>SUMIFS(СВЦЭМ!$C$33:$C$776,СВЦЭМ!$A$33:$A$776,$A129,СВЦЭМ!$B$33:$B$776,L$119)+'СЕТ СН'!$I$9+СВЦЭМ!$D$10+'СЕТ СН'!$I$5-'СЕТ СН'!$I$17</f>
        <v>3475.4120908599998</v>
      </c>
      <c r="M129" s="36">
        <f>SUMIFS(СВЦЭМ!$C$33:$C$776,СВЦЭМ!$A$33:$A$776,$A129,СВЦЭМ!$B$33:$B$776,M$119)+'СЕТ СН'!$I$9+СВЦЭМ!$D$10+'СЕТ СН'!$I$5-'СЕТ СН'!$I$17</f>
        <v>3470.4021799299999</v>
      </c>
      <c r="N129" s="36">
        <f>SUMIFS(СВЦЭМ!$C$33:$C$776,СВЦЭМ!$A$33:$A$776,$A129,СВЦЭМ!$B$33:$B$776,N$119)+'СЕТ СН'!$I$9+СВЦЭМ!$D$10+'СЕТ СН'!$I$5-'СЕТ СН'!$I$17</f>
        <v>3466.8627448000002</v>
      </c>
      <c r="O129" s="36">
        <f>SUMIFS(СВЦЭМ!$C$33:$C$776,СВЦЭМ!$A$33:$A$776,$A129,СВЦЭМ!$B$33:$B$776,O$119)+'СЕТ СН'!$I$9+СВЦЭМ!$D$10+'СЕТ СН'!$I$5-'СЕТ СН'!$I$17</f>
        <v>3460.9552039199998</v>
      </c>
      <c r="P129" s="36">
        <f>SUMIFS(СВЦЭМ!$C$33:$C$776,СВЦЭМ!$A$33:$A$776,$A129,СВЦЭМ!$B$33:$B$776,P$119)+'СЕТ СН'!$I$9+СВЦЭМ!$D$10+'СЕТ СН'!$I$5-'СЕТ СН'!$I$17</f>
        <v>3459.1565766600002</v>
      </c>
      <c r="Q129" s="36">
        <f>SUMIFS(СВЦЭМ!$C$33:$C$776,СВЦЭМ!$A$33:$A$776,$A129,СВЦЭМ!$B$33:$B$776,Q$119)+'СЕТ СН'!$I$9+СВЦЭМ!$D$10+'СЕТ СН'!$I$5-'СЕТ СН'!$I$17</f>
        <v>3455.10036296</v>
      </c>
      <c r="R129" s="36">
        <f>SUMIFS(СВЦЭМ!$C$33:$C$776,СВЦЭМ!$A$33:$A$776,$A129,СВЦЭМ!$B$33:$B$776,R$119)+'СЕТ СН'!$I$9+СВЦЭМ!$D$10+'СЕТ СН'!$I$5-'СЕТ СН'!$I$17</f>
        <v>3450.7910864200003</v>
      </c>
      <c r="S129" s="36">
        <f>SUMIFS(СВЦЭМ!$C$33:$C$776,СВЦЭМ!$A$33:$A$776,$A129,СВЦЭМ!$B$33:$B$776,S$119)+'СЕТ СН'!$I$9+СВЦЭМ!$D$10+'СЕТ СН'!$I$5-'СЕТ СН'!$I$17</f>
        <v>3445.3713922400002</v>
      </c>
      <c r="T129" s="36">
        <f>SUMIFS(СВЦЭМ!$C$33:$C$776,СВЦЭМ!$A$33:$A$776,$A129,СВЦЭМ!$B$33:$B$776,T$119)+'СЕТ СН'!$I$9+СВЦЭМ!$D$10+'СЕТ СН'!$I$5-'СЕТ СН'!$I$17</f>
        <v>3446.0733881300002</v>
      </c>
      <c r="U129" s="36">
        <f>SUMIFS(СВЦЭМ!$C$33:$C$776,СВЦЭМ!$A$33:$A$776,$A129,СВЦЭМ!$B$33:$B$776,U$119)+'СЕТ СН'!$I$9+СВЦЭМ!$D$10+'СЕТ СН'!$I$5-'СЕТ СН'!$I$17</f>
        <v>3467.9732610599999</v>
      </c>
      <c r="V129" s="36">
        <f>SUMIFS(СВЦЭМ!$C$33:$C$776,СВЦЭМ!$A$33:$A$776,$A129,СВЦЭМ!$B$33:$B$776,V$119)+'СЕТ СН'!$I$9+СВЦЭМ!$D$10+'СЕТ СН'!$I$5-'СЕТ СН'!$I$17</f>
        <v>3466.9194371399999</v>
      </c>
      <c r="W129" s="36">
        <f>SUMIFS(СВЦЭМ!$C$33:$C$776,СВЦЭМ!$A$33:$A$776,$A129,СВЦЭМ!$B$33:$B$776,W$119)+'СЕТ СН'!$I$9+СВЦЭМ!$D$10+'СЕТ СН'!$I$5-'СЕТ СН'!$I$17</f>
        <v>3462.9699466800002</v>
      </c>
      <c r="X129" s="36">
        <f>SUMIFS(СВЦЭМ!$C$33:$C$776,СВЦЭМ!$A$33:$A$776,$A129,СВЦЭМ!$B$33:$B$776,X$119)+'СЕТ СН'!$I$9+СВЦЭМ!$D$10+'СЕТ СН'!$I$5-'СЕТ СН'!$I$17</f>
        <v>3455.1937636299999</v>
      </c>
      <c r="Y129" s="36">
        <f>SUMIFS(СВЦЭМ!$C$33:$C$776,СВЦЭМ!$A$33:$A$776,$A129,СВЦЭМ!$B$33:$B$776,Y$119)+'СЕТ СН'!$I$9+СВЦЭМ!$D$10+'СЕТ СН'!$I$5-'СЕТ СН'!$I$17</f>
        <v>3461.5247998499999</v>
      </c>
    </row>
    <row r="130" spans="1:25" ht="15.75" x14ac:dyDescent="0.2">
      <c r="A130" s="35">
        <f t="shared" si="3"/>
        <v>43901</v>
      </c>
      <c r="B130" s="36">
        <f>SUMIFS(СВЦЭМ!$C$33:$C$776,СВЦЭМ!$A$33:$A$776,$A130,СВЦЭМ!$B$33:$B$776,B$119)+'СЕТ СН'!$I$9+СВЦЭМ!$D$10+'СЕТ СН'!$I$5-'СЕТ СН'!$I$17</f>
        <v>3563.0070757000003</v>
      </c>
      <c r="C130" s="36">
        <f>SUMIFS(СВЦЭМ!$C$33:$C$776,СВЦЭМ!$A$33:$A$776,$A130,СВЦЭМ!$B$33:$B$776,C$119)+'СЕТ СН'!$I$9+СВЦЭМ!$D$10+'СЕТ СН'!$I$5-'СЕТ СН'!$I$17</f>
        <v>3552.4512611300001</v>
      </c>
      <c r="D130" s="36">
        <f>SUMIFS(СВЦЭМ!$C$33:$C$776,СВЦЭМ!$A$33:$A$776,$A130,СВЦЭМ!$B$33:$B$776,D$119)+'СЕТ СН'!$I$9+СВЦЭМ!$D$10+'СЕТ СН'!$I$5-'СЕТ СН'!$I$17</f>
        <v>3542.09267378</v>
      </c>
      <c r="E130" s="36">
        <f>SUMIFS(СВЦЭМ!$C$33:$C$776,СВЦЭМ!$A$33:$A$776,$A130,СВЦЭМ!$B$33:$B$776,E$119)+'СЕТ СН'!$I$9+СВЦЭМ!$D$10+'СЕТ СН'!$I$5-'СЕТ СН'!$I$17</f>
        <v>3539.01713746</v>
      </c>
      <c r="F130" s="36">
        <f>SUMIFS(СВЦЭМ!$C$33:$C$776,СВЦЭМ!$A$33:$A$776,$A130,СВЦЭМ!$B$33:$B$776,F$119)+'СЕТ СН'!$I$9+СВЦЭМ!$D$10+'СЕТ СН'!$I$5-'СЕТ СН'!$I$17</f>
        <v>3535.9082555</v>
      </c>
      <c r="G130" s="36">
        <f>SUMIFS(СВЦЭМ!$C$33:$C$776,СВЦЭМ!$A$33:$A$776,$A130,СВЦЭМ!$B$33:$B$776,G$119)+'СЕТ СН'!$I$9+СВЦЭМ!$D$10+'СЕТ СН'!$I$5-'СЕТ СН'!$I$17</f>
        <v>3540.8108593300003</v>
      </c>
      <c r="H130" s="36">
        <f>SUMIFS(СВЦЭМ!$C$33:$C$776,СВЦЭМ!$A$33:$A$776,$A130,СВЦЭМ!$B$33:$B$776,H$119)+'СЕТ СН'!$I$9+СВЦЭМ!$D$10+'СЕТ СН'!$I$5-'СЕТ СН'!$I$17</f>
        <v>3556.1443383699998</v>
      </c>
      <c r="I130" s="36">
        <f>SUMIFS(СВЦЭМ!$C$33:$C$776,СВЦЭМ!$A$33:$A$776,$A130,СВЦЭМ!$B$33:$B$776,I$119)+'СЕТ СН'!$I$9+СВЦЭМ!$D$10+'СЕТ СН'!$I$5-'СЕТ СН'!$I$17</f>
        <v>3540.8976603299998</v>
      </c>
      <c r="J130" s="36">
        <f>SUMIFS(СВЦЭМ!$C$33:$C$776,СВЦЭМ!$A$33:$A$776,$A130,СВЦЭМ!$B$33:$B$776,J$119)+'СЕТ СН'!$I$9+СВЦЭМ!$D$10+'СЕТ СН'!$I$5-'СЕТ СН'!$I$17</f>
        <v>3503.1868476700001</v>
      </c>
      <c r="K130" s="36">
        <f>SUMIFS(СВЦЭМ!$C$33:$C$776,СВЦЭМ!$A$33:$A$776,$A130,СВЦЭМ!$B$33:$B$776,K$119)+'СЕТ СН'!$I$9+СВЦЭМ!$D$10+'СЕТ СН'!$I$5-'СЕТ СН'!$I$17</f>
        <v>3503.0989736800002</v>
      </c>
      <c r="L130" s="36">
        <f>SUMIFS(СВЦЭМ!$C$33:$C$776,СВЦЭМ!$A$33:$A$776,$A130,СВЦЭМ!$B$33:$B$776,L$119)+'СЕТ СН'!$I$9+СВЦЭМ!$D$10+'СЕТ СН'!$I$5-'СЕТ СН'!$I$17</f>
        <v>3511.52437001</v>
      </c>
      <c r="M130" s="36">
        <f>SUMIFS(СВЦЭМ!$C$33:$C$776,СВЦЭМ!$A$33:$A$776,$A130,СВЦЭМ!$B$33:$B$776,M$119)+'СЕТ СН'!$I$9+СВЦЭМ!$D$10+'СЕТ СН'!$I$5-'СЕТ СН'!$I$17</f>
        <v>3508.1791209800003</v>
      </c>
      <c r="N130" s="36">
        <f>SUMIFS(СВЦЭМ!$C$33:$C$776,СВЦЭМ!$A$33:$A$776,$A130,СВЦЭМ!$B$33:$B$776,N$119)+'СЕТ СН'!$I$9+СВЦЭМ!$D$10+'СЕТ СН'!$I$5-'СЕТ СН'!$I$17</f>
        <v>3510.2494000300003</v>
      </c>
      <c r="O130" s="36">
        <f>SUMIFS(СВЦЭМ!$C$33:$C$776,СВЦЭМ!$A$33:$A$776,$A130,СВЦЭМ!$B$33:$B$776,O$119)+'СЕТ СН'!$I$9+СВЦЭМ!$D$10+'СЕТ СН'!$I$5-'СЕТ СН'!$I$17</f>
        <v>3519.49630557</v>
      </c>
      <c r="P130" s="36">
        <f>SUMIFS(СВЦЭМ!$C$33:$C$776,СВЦЭМ!$A$33:$A$776,$A130,СВЦЭМ!$B$33:$B$776,P$119)+'СЕТ СН'!$I$9+СВЦЭМ!$D$10+'СЕТ СН'!$I$5-'СЕТ СН'!$I$17</f>
        <v>3527.1867724799999</v>
      </c>
      <c r="Q130" s="36">
        <f>SUMIFS(СВЦЭМ!$C$33:$C$776,СВЦЭМ!$A$33:$A$776,$A130,СВЦЭМ!$B$33:$B$776,Q$119)+'СЕТ СН'!$I$9+СВЦЭМ!$D$10+'СЕТ СН'!$I$5-'СЕТ СН'!$I$17</f>
        <v>3534.2297236600002</v>
      </c>
      <c r="R130" s="36">
        <f>SUMIFS(СВЦЭМ!$C$33:$C$776,СВЦЭМ!$A$33:$A$776,$A130,СВЦЭМ!$B$33:$B$776,R$119)+'СЕТ СН'!$I$9+СВЦЭМ!$D$10+'СЕТ СН'!$I$5-'СЕТ СН'!$I$17</f>
        <v>3535.0437229600002</v>
      </c>
      <c r="S130" s="36">
        <f>SUMIFS(СВЦЭМ!$C$33:$C$776,СВЦЭМ!$A$33:$A$776,$A130,СВЦЭМ!$B$33:$B$776,S$119)+'СЕТ СН'!$I$9+СВЦЭМ!$D$10+'СЕТ СН'!$I$5-'СЕТ СН'!$I$17</f>
        <v>3526.80076371</v>
      </c>
      <c r="T130" s="36">
        <f>SUMIFS(СВЦЭМ!$C$33:$C$776,СВЦЭМ!$A$33:$A$776,$A130,СВЦЭМ!$B$33:$B$776,T$119)+'СЕТ СН'!$I$9+СВЦЭМ!$D$10+'СЕТ СН'!$I$5-'СЕТ СН'!$I$17</f>
        <v>3517.9651021999998</v>
      </c>
      <c r="U130" s="36">
        <f>SUMIFS(СВЦЭМ!$C$33:$C$776,СВЦЭМ!$A$33:$A$776,$A130,СВЦЭМ!$B$33:$B$776,U$119)+'СЕТ СН'!$I$9+СВЦЭМ!$D$10+'СЕТ СН'!$I$5-'СЕТ СН'!$I$17</f>
        <v>3526.8615607500001</v>
      </c>
      <c r="V130" s="36">
        <f>SUMIFS(СВЦЭМ!$C$33:$C$776,СВЦЭМ!$A$33:$A$776,$A130,СВЦЭМ!$B$33:$B$776,V$119)+'СЕТ СН'!$I$9+СВЦЭМ!$D$10+'СЕТ СН'!$I$5-'СЕТ СН'!$I$17</f>
        <v>3529.1055344900001</v>
      </c>
      <c r="W130" s="36">
        <f>SUMIFS(СВЦЭМ!$C$33:$C$776,СВЦЭМ!$A$33:$A$776,$A130,СВЦЭМ!$B$33:$B$776,W$119)+'СЕТ СН'!$I$9+СВЦЭМ!$D$10+'СЕТ СН'!$I$5-'СЕТ СН'!$I$17</f>
        <v>3531.2774187</v>
      </c>
      <c r="X130" s="36">
        <f>SUMIFS(СВЦЭМ!$C$33:$C$776,СВЦЭМ!$A$33:$A$776,$A130,СВЦЭМ!$B$33:$B$776,X$119)+'СЕТ СН'!$I$9+СВЦЭМ!$D$10+'СЕТ СН'!$I$5-'СЕТ СН'!$I$17</f>
        <v>3545.9134208999999</v>
      </c>
      <c r="Y130" s="36">
        <f>SUMIFS(СВЦЭМ!$C$33:$C$776,СВЦЭМ!$A$33:$A$776,$A130,СВЦЭМ!$B$33:$B$776,Y$119)+'СЕТ СН'!$I$9+СВЦЭМ!$D$10+'СЕТ СН'!$I$5-'СЕТ СН'!$I$17</f>
        <v>3561.4922002799999</v>
      </c>
    </row>
    <row r="131" spans="1:25" ht="15.75" x14ac:dyDescent="0.2">
      <c r="A131" s="35">
        <f t="shared" si="3"/>
        <v>43902</v>
      </c>
      <c r="B131" s="36">
        <f>SUMIFS(СВЦЭМ!$C$33:$C$776,СВЦЭМ!$A$33:$A$776,$A131,СВЦЭМ!$B$33:$B$776,B$119)+'СЕТ СН'!$I$9+СВЦЭМ!$D$10+'СЕТ СН'!$I$5-'СЕТ СН'!$I$17</f>
        <v>3534.52526046</v>
      </c>
      <c r="C131" s="36">
        <f>SUMIFS(СВЦЭМ!$C$33:$C$776,СВЦЭМ!$A$33:$A$776,$A131,СВЦЭМ!$B$33:$B$776,C$119)+'СЕТ СН'!$I$9+СВЦЭМ!$D$10+'СЕТ СН'!$I$5-'СЕТ СН'!$I$17</f>
        <v>3554.24843139</v>
      </c>
      <c r="D131" s="36">
        <f>SUMIFS(СВЦЭМ!$C$33:$C$776,СВЦЭМ!$A$33:$A$776,$A131,СВЦЭМ!$B$33:$B$776,D$119)+'СЕТ СН'!$I$9+СВЦЭМ!$D$10+'СЕТ СН'!$I$5-'СЕТ СН'!$I$17</f>
        <v>3568.7165325400001</v>
      </c>
      <c r="E131" s="36">
        <f>SUMIFS(СВЦЭМ!$C$33:$C$776,СВЦЭМ!$A$33:$A$776,$A131,СВЦЭМ!$B$33:$B$776,E$119)+'СЕТ СН'!$I$9+СВЦЭМ!$D$10+'СЕТ СН'!$I$5-'СЕТ СН'!$I$17</f>
        <v>3574.02386114</v>
      </c>
      <c r="F131" s="36">
        <f>SUMIFS(СВЦЭМ!$C$33:$C$776,СВЦЭМ!$A$33:$A$776,$A131,СВЦЭМ!$B$33:$B$776,F$119)+'СЕТ СН'!$I$9+СВЦЭМ!$D$10+'СЕТ СН'!$I$5-'СЕТ СН'!$I$17</f>
        <v>3567.6715289100002</v>
      </c>
      <c r="G131" s="36">
        <f>SUMIFS(СВЦЭМ!$C$33:$C$776,СВЦЭМ!$A$33:$A$776,$A131,СВЦЭМ!$B$33:$B$776,G$119)+'СЕТ СН'!$I$9+СВЦЭМ!$D$10+'СЕТ СН'!$I$5-'СЕТ СН'!$I$17</f>
        <v>3558.8550479999999</v>
      </c>
      <c r="H131" s="36">
        <f>SUMIFS(СВЦЭМ!$C$33:$C$776,СВЦЭМ!$A$33:$A$776,$A131,СВЦЭМ!$B$33:$B$776,H$119)+'СЕТ СН'!$I$9+СВЦЭМ!$D$10+'СЕТ СН'!$I$5-'СЕТ СН'!$I$17</f>
        <v>3552.4672229600001</v>
      </c>
      <c r="I131" s="36">
        <f>SUMIFS(СВЦЭМ!$C$33:$C$776,СВЦЭМ!$A$33:$A$776,$A131,СВЦЭМ!$B$33:$B$776,I$119)+'СЕТ СН'!$I$9+СВЦЭМ!$D$10+'СЕТ СН'!$I$5-'СЕТ СН'!$I$17</f>
        <v>3548.7695622299998</v>
      </c>
      <c r="J131" s="36">
        <f>SUMIFS(СВЦЭМ!$C$33:$C$776,СВЦЭМ!$A$33:$A$776,$A131,СВЦЭМ!$B$33:$B$776,J$119)+'СЕТ СН'!$I$9+СВЦЭМ!$D$10+'СЕТ СН'!$I$5-'СЕТ СН'!$I$17</f>
        <v>3513.3074943400002</v>
      </c>
      <c r="K131" s="36">
        <f>SUMIFS(СВЦЭМ!$C$33:$C$776,СВЦЭМ!$A$33:$A$776,$A131,СВЦЭМ!$B$33:$B$776,K$119)+'СЕТ СН'!$I$9+СВЦЭМ!$D$10+'СЕТ СН'!$I$5-'СЕТ СН'!$I$17</f>
        <v>3513.7571296900001</v>
      </c>
      <c r="L131" s="36">
        <f>SUMIFS(СВЦЭМ!$C$33:$C$776,СВЦЭМ!$A$33:$A$776,$A131,СВЦЭМ!$B$33:$B$776,L$119)+'СЕТ СН'!$I$9+СВЦЭМ!$D$10+'СЕТ СН'!$I$5-'СЕТ СН'!$I$17</f>
        <v>3521.9405758000003</v>
      </c>
      <c r="M131" s="36">
        <f>SUMIFS(СВЦЭМ!$C$33:$C$776,СВЦЭМ!$A$33:$A$776,$A131,СВЦЭМ!$B$33:$B$776,M$119)+'СЕТ СН'!$I$9+СВЦЭМ!$D$10+'СЕТ СН'!$I$5-'СЕТ СН'!$I$17</f>
        <v>3538.6468588900002</v>
      </c>
      <c r="N131" s="36">
        <f>SUMIFS(СВЦЭМ!$C$33:$C$776,СВЦЭМ!$A$33:$A$776,$A131,СВЦЭМ!$B$33:$B$776,N$119)+'СЕТ СН'!$I$9+СВЦЭМ!$D$10+'СЕТ СН'!$I$5-'СЕТ СН'!$I$17</f>
        <v>3548.8265525300003</v>
      </c>
      <c r="O131" s="36">
        <f>SUMIFS(СВЦЭМ!$C$33:$C$776,СВЦЭМ!$A$33:$A$776,$A131,СВЦЭМ!$B$33:$B$776,O$119)+'СЕТ СН'!$I$9+СВЦЭМ!$D$10+'СЕТ СН'!$I$5-'СЕТ СН'!$I$17</f>
        <v>3557.0875352600001</v>
      </c>
      <c r="P131" s="36">
        <f>SUMIFS(СВЦЭМ!$C$33:$C$776,СВЦЭМ!$A$33:$A$776,$A131,СВЦЭМ!$B$33:$B$776,P$119)+'СЕТ СН'!$I$9+СВЦЭМ!$D$10+'СЕТ СН'!$I$5-'СЕТ СН'!$I$17</f>
        <v>3561.88866465</v>
      </c>
      <c r="Q131" s="36">
        <f>SUMIFS(СВЦЭМ!$C$33:$C$776,СВЦЭМ!$A$33:$A$776,$A131,СВЦЭМ!$B$33:$B$776,Q$119)+'СЕТ СН'!$I$9+СВЦЭМ!$D$10+'СЕТ СН'!$I$5-'СЕТ СН'!$I$17</f>
        <v>3560.7788577900001</v>
      </c>
      <c r="R131" s="36">
        <f>SUMIFS(СВЦЭМ!$C$33:$C$776,СВЦЭМ!$A$33:$A$776,$A131,СВЦЭМ!$B$33:$B$776,R$119)+'СЕТ СН'!$I$9+СВЦЭМ!$D$10+'СЕТ СН'!$I$5-'СЕТ СН'!$I$17</f>
        <v>3561.4703186000002</v>
      </c>
      <c r="S131" s="36">
        <f>SUMIFS(СВЦЭМ!$C$33:$C$776,СВЦЭМ!$A$33:$A$776,$A131,СВЦЭМ!$B$33:$B$776,S$119)+'СЕТ СН'!$I$9+СВЦЭМ!$D$10+'СЕТ СН'!$I$5-'СЕТ СН'!$I$17</f>
        <v>3560.5028246500001</v>
      </c>
      <c r="T131" s="36">
        <f>SUMIFS(СВЦЭМ!$C$33:$C$776,СВЦЭМ!$A$33:$A$776,$A131,СВЦЭМ!$B$33:$B$776,T$119)+'СЕТ СН'!$I$9+СВЦЭМ!$D$10+'СЕТ СН'!$I$5-'СЕТ СН'!$I$17</f>
        <v>3526.53118903</v>
      </c>
      <c r="U131" s="36">
        <f>SUMIFS(СВЦЭМ!$C$33:$C$776,СВЦЭМ!$A$33:$A$776,$A131,СВЦЭМ!$B$33:$B$776,U$119)+'СЕТ СН'!$I$9+СВЦЭМ!$D$10+'СЕТ СН'!$I$5-'СЕТ СН'!$I$17</f>
        <v>3515.7753500099998</v>
      </c>
      <c r="V131" s="36">
        <f>SUMIFS(СВЦЭМ!$C$33:$C$776,СВЦЭМ!$A$33:$A$776,$A131,СВЦЭМ!$B$33:$B$776,V$119)+'СЕТ СН'!$I$9+СВЦЭМ!$D$10+'СЕТ СН'!$I$5-'СЕТ СН'!$I$17</f>
        <v>3510.89740502</v>
      </c>
      <c r="W131" s="36">
        <f>SUMIFS(СВЦЭМ!$C$33:$C$776,СВЦЭМ!$A$33:$A$776,$A131,СВЦЭМ!$B$33:$B$776,W$119)+'СЕТ СН'!$I$9+СВЦЭМ!$D$10+'СЕТ СН'!$I$5-'СЕТ СН'!$I$17</f>
        <v>3524.9935722099999</v>
      </c>
      <c r="X131" s="36">
        <f>SUMIFS(СВЦЭМ!$C$33:$C$776,СВЦЭМ!$A$33:$A$776,$A131,СВЦЭМ!$B$33:$B$776,X$119)+'СЕТ СН'!$I$9+СВЦЭМ!$D$10+'СЕТ СН'!$I$5-'СЕТ СН'!$I$17</f>
        <v>3535.2959233199999</v>
      </c>
      <c r="Y131" s="36">
        <f>SUMIFS(СВЦЭМ!$C$33:$C$776,СВЦЭМ!$A$33:$A$776,$A131,СВЦЭМ!$B$33:$B$776,Y$119)+'СЕТ СН'!$I$9+СВЦЭМ!$D$10+'СЕТ СН'!$I$5-'СЕТ СН'!$I$17</f>
        <v>3556.02648099</v>
      </c>
    </row>
    <row r="132" spans="1:25" ht="15.75" x14ac:dyDescent="0.2">
      <c r="A132" s="35">
        <f t="shared" si="3"/>
        <v>43903</v>
      </c>
      <c r="B132" s="36">
        <f>SUMIFS(СВЦЭМ!$C$33:$C$776,СВЦЭМ!$A$33:$A$776,$A132,СВЦЭМ!$B$33:$B$776,B$119)+'СЕТ СН'!$I$9+СВЦЭМ!$D$10+'СЕТ СН'!$I$5-'СЕТ СН'!$I$17</f>
        <v>3613.74429212</v>
      </c>
      <c r="C132" s="36">
        <f>SUMIFS(СВЦЭМ!$C$33:$C$776,СВЦЭМ!$A$33:$A$776,$A132,СВЦЭМ!$B$33:$B$776,C$119)+'СЕТ СН'!$I$9+СВЦЭМ!$D$10+'СЕТ СН'!$I$5-'СЕТ СН'!$I$17</f>
        <v>3626.8279458799998</v>
      </c>
      <c r="D132" s="36">
        <f>SUMIFS(СВЦЭМ!$C$33:$C$776,СВЦЭМ!$A$33:$A$776,$A132,СВЦЭМ!$B$33:$B$776,D$119)+'СЕТ СН'!$I$9+СВЦЭМ!$D$10+'СЕТ СН'!$I$5-'СЕТ СН'!$I$17</f>
        <v>3638.23105171</v>
      </c>
      <c r="E132" s="36">
        <f>SUMIFS(СВЦЭМ!$C$33:$C$776,СВЦЭМ!$A$33:$A$776,$A132,СВЦЭМ!$B$33:$B$776,E$119)+'СЕТ СН'!$I$9+СВЦЭМ!$D$10+'СЕТ СН'!$I$5-'СЕТ СН'!$I$17</f>
        <v>3638.3951134700001</v>
      </c>
      <c r="F132" s="36">
        <f>SUMIFS(СВЦЭМ!$C$33:$C$776,СВЦЭМ!$A$33:$A$776,$A132,СВЦЭМ!$B$33:$B$776,F$119)+'СЕТ СН'!$I$9+СВЦЭМ!$D$10+'СЕТ СН'!$I$5-'СЕТ СН'!$I$17</f>
        <v>3634.3674581300002</v>
      </c>
      <c r="G132" s="36">
        <f>SUMIFS(СВЦЭМ!$C$33:$C$776,СВЦЭМ!$A$33:$A$776,$A132,СВЦЭМ!$B$33:$B$776,G$119)+'СЕТ СН'!$I$9+СВЦЭМ!$D$10+'СЕТ СН'!$I$5-'СЕТ СН'!$I$17</f>
        <v>3613.0471317800002</v>
      </c>
      <c r="H132" s="36">
        <f>SUMIFS(СВЦЭМ!$C$33:$C$776,СВЦЭМ!$A$33:$A$776,$A132,СВЦЭМ!$B$33:$B$776,H$119)+'СЕТ СН'!$I$9+СВЦЭМ!$D$10+'СЕТ СН'!$I$5-'СЕТ СН'!$I$17</f>
        <v>3581.0398124499998</v>
      </c>
      <c r="I132" s="36">
        <f>SUMIFS(СВЦЭМ!$C$33:$C$776,СВЦЭМ!$A$33:$A$776,$A132,СВЦЭМ!$B$33:$B$776,I$119)+'СЕТ СН'!$I$9+СВЦЭМ!$D$10+'СЕТ СН'!$I$5-'СЕТ СН'!$I$17</f>
        <v>3554.6659509000001</v>
      </c>
      <c r="J132" s="36">
        <f>SUMIFS(СВЦЭМ!$C$33:$C$776,СВЦЭМ!$A$33:$A$776,$A132,СВЦЭМ!$B$33:$B$776,J$119)+'СЕТ СН'!$I$9+СВЦЭМ!$D$10+'СЕТ СН'!$I$5-'СЕТ СН'!$I$17</f>
        <v>3511.3778914499999</v>
      </c>
      <c r="K132" s="36">
        <f>SUMIFS(СВЦЭМ!$C$33:$C$776,СВЦЭМ!$A$33:$A$776,$A132,СВЦЭМ!$B$33:$B$776,K$119)+'СЕТ СН'!$I$9+СВЦЭМ!$D$10+'СЕТ СН'!$I$5-'СЕТ СН'!$I$17</f>
        <v>3507.0538269099998</v>
      </c>
      <c r="L132" s="36">
        <f>SUMIFS(СВЦЭМ!$C$33:$C$776,СВЦЭМ!$A$33:$A$776,$A132,СВЦЭМ!$B$33:$B$776,L$119)+'СЕТ СН'!$I$9+СВЦЭМ!$D$10+'СЕТ СН'!$I$5-'СЕТ СН'!$I$17</f>
        <v>3514.2502653700003</v>
      </c>
      <c r="M132" s="36">
        <f>SUMIFS(СВЦЭМ!$C$33:$C$776,СВЦЭМ!$A$33:$A$776,$A132,СВЦЭМ!$B$33:$B$776,M$119)+'СЕТ СН'!$I$9+СВЦЭМ!$D$10+'СЕТ СН'!$I$5-'СЕТ СН'!$I$17</f>
        <v>3522.9323085999999</v>
      </c>
      <c r="N132" s="36">
        <f>SUMIFS(СВЦЭМ!$C$33:$C$776,СВЦЭМ!$A$33:$A$776,$A132,СВЦЭМ!$B$33:$B$776,N$119)+'СЕТ СН'!$I$9+СВЦЭМ!$D$10+'СЕТ СН'!$I$5-'СЕТ СН'!$I$17</f>
        <v>3526.00117533</v>
      </c>
      <c r="O132" s="36">
        <f>SUMIFS(СВЦЭМ!$C$33:$C$776,СВЦЭМ!$A$33:$A$776,$A132,СВЦЭМ!$B$33:$B$776,O$119)+'СЕТ СН'!$I$9+СВЦЭМ!$D$10+'СЕТ СН'!$I$5-'СЕТ СН'!$I$17</f>
        <v>3534.95750765</v>
      </c>
      <c r="P132" s="36">
        <f>SUMIFS(СВЦЭМ!$C$33:$C$776,СВЦЭМ!$A$33:$A$776,$A132,СВЦЭМ!$B$33:$B$776,P$119)+'СЕТ СН'!$I$9+СВЦЭМ!$D$10+'СЕТ СН'!$I$5-'СЕТ СН'!$I$17</f>
        <v>3543.68813344</v>
      </c>
      <c r="Q132" s="36">
        <f>SUMIFS(СВЦЭМ!$C$33:$C$776,СВЦЭМ!$A$33:$A$776,$A132,СВЦЭМ!$B$33:$B$776,Q$119)+'СЕТ СН'!$I$9+СВЦЭМ!$D$10+'СЕТ СН'!$I$5-'СЕТ СН'!$I$17</f>
        <v>3552.4668528100001</v>
      </c>
      <c r="R132" s="36">
        <f>SUMIFS(СВЦЭМ!$C$33:$C$776,СВЦЭМ!$A$33:$A$776,$A132,СВЦЭМ!$B$33:$B$776,R$119)+'СЕТ СН'!$I$9+СВЦЭМ!$D$10+'СЕТ СН'!$I$5-'СЕТ СН'!$I$17</f>
        <v>3558.1556897999999</v>
      </c>
      <c r="S132" s="36">
        <f>SUMIFS(СВЦЭМ!$C$33:$C$776,СВЦЭМ!$A$33:$A$776,$A132,СВЦЭМ!$B$33:$B$776,S$119)+'СЕТ СН'!$I$9+СВЦЭМ!$D$10+'СЕТ СН'!$I$5-'СЕТ СН'!$I$17</f>
        <v>3552.6062466399999</v>
      </c>
      <c r="T132" s="36">
        <f>SUMIFS(СВЦЭМ!$C$33:$C$776,СВЦЭМ!$A$33:$A$776,$A132,СВЦЭМ!$B$33:$B$776,T$119)+'СЕТ СН'!$I$9+СВЦЭМ!$D$10+'СЕТ СН'!$I$5-'СЕТ СН'!$I$17</f>
        <v>3526.9105246899999</v>
      </c>
      <c r="U132" s="36">
        <f>SUMIFS(СВЦЭМ!$C$33:$C$776,СВЦЭМ!$A$33:$A$776,$A132,СВЦЭМ!$B$33:$B$776,U$119)+'СЕТ СН'!$I$9+СВЦЭМ!$D$10+'СЕТ СН'!$I$5-'СЕТ СН'!$I$17</f>
        <v>3502.6534720300001</v>
      </c>
      <c r="V132" s="36">
        <f>SUMIFS(СВЦЭМ!$C$33:$C$776,СВЦЭМ!$A$33:$A$776,$A132,СВЦЭМ!$B$33:$B$776,V$119)+'СЕТ СН'!$I$9+СВЦЭМ!$D$10+'СЕТ СН'!$I$5-'СЕТ СН'!$I$17</f>
        <v>3496.4242392000001</v>
      </c>
      <c r="W132" s="36">
        <f>SUMIFS(СВЦЭМ!$C$33:$C$776,СВЦЭМ!$A$33:$A$776,$A132,СВЦЭМ!$B$33:$B$776,W$119)+'СЕТ СН'!$I$9+СВЦЭМ!$D$10+'СЕТ СН'!$I$5-'СЕТ СН'!$I$17</f>
        <v>3495.3089635699998</v>
      </c>
      <c r="X132" s="36">
        <f>SUMIFS(СВЦЭМ!$C$33:$C$776,СВЦЭМ!$A$33:$A$776,$A132,СВЦЭМ!$B$33:$B$776,X$119)+'СЕТ СН'!$I$9+СВЦЭМ!$D$10+'СЕТ СН'!$I$5-'СЕТ СН'!$I$17</f>
        <v>3499.79127978</v>
      </c>
      <c r="Y132" s="36">
        <f>SUMIFS(СВЦЭМ!$C$33:$C$776,СВЦЭМ!$A$33:$A$776,$A132,СВЦЭМ!$B$33:$B$776,Y$119)+'СЕТ СН'!$I$9+СВЦЭМ!$D$10+'СЕТ СН'!$I$5-'СЕТ СН'!$I$17</f>
        <v>3514.89779662</v>
      </c>
    </row>
    <row r="133" spans="1:25" ht="15.75" x14ac:dyDescent="0.2">
      <c r="A133" s="35">
        <f t="shared" si="3"/>
        <v>43904</v>
      </c>
      <c r="B133" s="36">
        <f>SUMIFS(СВЦЭМ!$C$33:$C$776,СВЦЭМ!$A$33:$A$776,$A133,СВЦЭМ!$B$33:$B$776,B$119)+'СЕТ СН'!$I$9+СВЦЭМ!$D$10+'СЕТ СН'!$I$5-'СЕТ СН'!$I$17</f>
        <v>3541.1307991200001</v>
      </c>
      <c r="C133" s="36">
        <f>SUMIFS(СВЦЭМ!$C$33:$C$776,СВЦЭМ!$A$33:$A$776,$A133,СВЦЭМ!$B$33:$B$776,C$119)+'СЕТ СН'!$I$9+СВЦЭМ!$D$10+'СЕТ СН'!$I$5-'СЕТ СН'!$I$17</f>
        <v>3563.62902893</v>
      </c>
      <c r="D133" s="36">
        <f>SUMIFS(СВЦЭМ!$C$33:$C$776,СВЦЭМ!$A$33:$A$776,$A133,СВЦЭМ!$B$33:$B$776,D$119)+'СЕТ СН'!$I$9+СВЦЭМ!$D$10+'СЕТ СН'!$I$5-'СЕТ СН'!$I$17</f>
        <v>3573.67558186</v>
      </c>
      <c r="E133" s="36">
        <f>SUMIFS(СВЦЭМ!$C$33:$C$776,СВЦЭМ!$A$33:$A$776,$A133,СВЦЭМ!$B$33:$B$776,E$119)+'СЕТ СН'!$I$9+СВЦЭМ!$D$10+'СЕТ СН'!$I$5-'СЕТ СН'!$I$17</f>
        <v>3587.1549143100001</v>
      </c>
      <c r="F133" s="36">
        <f>SUMIFS(СВЦЭМ!$C$33:$C$776,СВЦЭМ!$A$33:$A$776,$A133,СВЦЭМ!$B$33:$B$776,F$119)+'СЕТ СН'!$I$9+СВЦЭМ!$D$10+'СЕТ СН'!$I$5-'СЕТ СН'!$I$17</f>
        <v>3581.9787040900001</v>
      </c>
      <c r="G133" s="36">
        <f>SUMIFS(СВЦЭМ!$C$33:$C$776,СВЦЭМ!$A$33:$A$776,$A133,СВЦЭМ!$B$33:$B$776,G$119)+'СЕТ СН'!$I$9+СВЦЭМ!$D$10+'СЕТ СН'!$I$5-'СЕТ СН'!$I$17</f>
        <v>3568.10793285</v>
      </c>
      <c r="H133" s="36">
        <f>SUMIFS(СВЦЭМ!$C$33:$C$776,СВЦЭМ!$A$33:$A$776,$A133,СВЦЭМ!$B$33:$B$776,H$119)+'СЕТ СН'!$I$9+СВЦЭМ!$D$10+'СЕТ СН'!$I$5-'СЕТ СН'!$I$17</f>
        <v>3548.5413124300003</v>
      </c>
      <c r="I133" s="36">
        <f>SUMIFS(СВЦЭМ!$C$33:$C$776,СВЦЭМ!$A$33:$A$776,$A133,СВЦЭМ!$B$33:$B$776,I$119)+'СЕТ СН'!$I$9+СВЦЭМ!$D$10+'СЕТ СН'!$I$5-'СЕТ СН'!$I$17</f>
        <v>3530.25304641</v>
      </c>
      <c r="J133" s="36">
        <f>SUMIFS(СВЦЭМ!$C$33:$C$776,СВЦЭМ!$A$33:$A$776,$A133,СВЦЭМ!$B$33:$B$776,J$119)+'СЕТ СН'!$I$9+СВЦЭМ!$D$10+'СЕТ СН'!$I$5-'СЕТ СН'!$I$17</f>
        <v>3503.3029157000001</v>
      </c>
      <c r="K133" s="36">
        <f>SUMIFS(СВЦЭМ!$C$33:$C$776,СВЦЭМ!$A$33:$A$776,$A133,СВЦЭМ!$B$33:$B$776,K$119)+'СЕТ СН'!$I$9+СВЦЭМ!$D$10+'СЕТ СН'!$I$5-'СЕТ СН'!$I$17</f>
        <v>3518.44106457</v>
      </c>
      <c r="L133" s="36">
        <f>SUMIFS(СВЦЭМ!$C$33:$C$776,СВЦЭМ!$A$33:$A$776,$A133,СВЦЭМ!$B$33:$B$776,L$119)+'СЕТ СН'!$I$9+СВЦЭМ!$D$10+'СЕТ СН'!$I$5-'СЕТ СН'!$I$17</f>
        <v>3526.1990908900002</v>
      </c>
      <c r="M133" s="36">
        <f>SUMIFS(СВЦЭМ!$C$33:$C$776,СВЦЭМ!$A$33:$A$776,$A133,СВЦЭМ!$B$33:$B$776,M$119)+'СЕТ СН'!$I$9+СВЦЭМ!$D$10+'СЕТ СН'!$I$5-'СЕТ СН'!$I$17</f>
        <v>3533.5508914400002</v>
      </c>
      <c r="N133" s="36">
        <f>SUMIFS(СВЦЭМ!$C$33:$C$776,СВЦЭМ!$A$33:$A$776,$A133,СВЦЭМ!$B$33:$B$776,N$119)+'СЕТ СН'!$I$9+СВЦЭМ!$D$10+'СЕТ СН'!$I$5-'СЕТ СН'!$I$17</f>
        <v>3545.2368548200002</v>
      </c>
      <c r="O133" s="36">
        <f>SUMIFS(СВЦЭМ!$C$33:$C$776,СВЦЭМ!$A$33:$A$776,$A133,СВЦЭМ!$B$33:$B$776,O$119)+'СЕТ СН'!$I$9+СВЦЭМ!$D$10+'СЕТ СН'!$I$5-'СЕТ СН'!$I$17</f>
        <v>3559.76871484</v>
      </c>
      <c r="P133" s="36">
        <f>SUMIFS(СВЦЭМ!$C$33:$C$776,СВЦЭМ!$A$33:$A$776,$A133,СВЦЭМ!$B$33:$B$776,P$119)+'СЕТ СН'!$I$9+СВЦЭМ!$D$10+'СЕТ СН'!$I$5-'СЕТ СН'!$I$17</f>
        <v>3559.27850502</v>
      </c>
      <c r="Q133" s="36">
        <f>SUMIFS(СВЦЭМ!$C$33:$C$776,СВЦЭМ!$A$33:$A$776,$A133,СВЦЭМ!$B$33:$B$776,Q$119)+'СЕТ СН'!$I$9+СВЦЭМ!$D$10+'СЕТ СН'!$I$5-'СЕТ СН'!$I$17</f>
        <v>3556.19724318</v>
      </c>
      <c r="R133" s="36">
        <f>SUMIFS(СВЦЭМ!$C$33:$C$776,СВЦЭМ!$A$33:$A$776,$A133,СВЦЭМ!$B$33:$B$776,R$119)+'СЕТ СН'!$I$9+СВЦЭМ!$D$10+'СЕТ СН'!$I$5-'СЕТ СН'!$I$17</f>
        <v>3545.9246333999999</v>
      </c>
      <c r="S133" s="36">
        <f>SUMIFS(СВЦЭМ!$C$33:$C$776,СВЦЭМ!$A$33:$A$776,$A133,СВЦЭМ!$B$33:$B$776,S$119)+'СЕТ СН'!$I$9+СВЦЭМ!$D$10+'СЕТ СН'!$I$5-'СЕТ СН'!$I$17</f>
        <v>3538.9007914900003</v>
      </c>
      <c r="T133" s="36">
        <f>SUMIFS(СВЦЭМ!$C$33:$C$776,СВЦЭМ!$A$33:$A$776,$A133,СВЦЭМ!$B$33:$B$776,T$119)+'СЕТ СН'!$I$9+СВЦЭМ!$D$10+'СЕТ СН'!$I$5-'СЕТ СН'!$I$17</f>
        <v>3516.4663942699999</v>
      </c>
      <c r="U133" s="36">
        <f>SUMIFS(СВЦЭМ!$C$33:$C$776,СВЦЭМ!$A$33:$A$776,$A133,СВЦЭМ!$B$33:$B$776,U$119)+'СЕТ СН'!$I$9+СВЦЭМ!$D$10+'СЕТ СН'!$I$5-'СЕТ СН'!$I$17</f>
        <v>3509.15768609</v>
      </c>
      <c r="V133" s="36">
        <f>SUMIFS(СВЦЭМ!$C$33:$C$776,СВЦЭМ!$A$33:$A$776,$A133,СВЦЭМ!$B$33:$B$776,V$119)+'СЕТ СН'!$I$9+СВЦЭМ!$D$10+'СЕТ СН'!$I$5-'СЕТ СН'!$I$17</f>
        <v>3496.0686422600002</v>
      </c>
      <c r="W133" s="36">
        <f>SUMIFS(СВЦЭМ!$C$33:$C$776,СВЦЭМ!$A$33:$A$776,$A133,СВЦЭМ!$B$33:$B$776,W$119)+'СЕТ СН'!$I$9+СВЦЭМ!$D$10+'СЕТ СН'!$I$5-'СЕТ СН'!$I$17</f>
        <v>3515.1077135300002</v>
      </c>
      <c r="X133" s="36">
        <f>SUMIFS(СВЦЭМ!$C$33:$C$776,СВЦЭМ!$A$33:$A$776,$A133,СВЦЭМ!$B$33:$B$776,X$119)+'СЕТ СН'!$I$9+СВЦЭМ!$D$10+'СЕТ СН'!$I$5-'СЕТ СН'!$I$17</f>
        <v>3516.7501131200002</v>
      </c>
      <c r="Y133" s="36">
        <f>SUMIFS(СВЦЭМ!$C$33:$C$776,СВЦЭМ!$A$33:$A$776,$A133,СВЦЭМ!$B$33:$B$776,Y$119)+'СЕТ СН'!$I$9+СВЦЭМ!$D$10+'СЕТ СН'!$I$5-'СЕТ СН'!$I$17</f>
        <v>3517.5757524800001</v>
      </c>
    </row>
    <row r="134" spans="1:25" ht="15.75" x14ac:dyDescent="0.2">
      <c r="A134" s="35">
        <f t="shared" si="3"/>
        <v>43905</v>
      </c>
      <c r="B134" s="36">
        <f>SUMIFS(СВЦЭМ!$C$33:$C$776,СВЦЭМ!$A$33:$A$776,$A134,СВЦЭМ!$B$33:$B$776,B$119)+'СЕТ СН'!$I$9+СВЦЭМ!$D$10+'СЕТ СН'!$I$5-'СЕТ СН'!$I$17</f>
        <v>3545.6660606300002</v>
      </c>
      <c r="C134" s="36">
        <f>SUMIFS(СВЦЭМ!$C$33:$C$776,СВЦЭМ!$A$33:$A$776,$A134,СВЦЭМ!$B$33:$B$776,C$119)+'СЕТ СН'!$I$9+СВЦЭМ!$D$10+'СЕТ СН'!$I$5-'СЕТ СН'!$I$17</f>
        <v>3568.37011106</v>
      </c>
      <c r="D134" s="36">
        <f>SUMIFS(СВЦЭМ!$C$33:$C$776,СВЦЭМ!$A$33:$A$776,$A134,СВЦЭМ!$B$33:$B$776,D$119)+'СЕТ СН'!$I$9+СВЦЭМ!$D$10+'СЕТ СН'!$I$5-'СЕТ СН'!$I$17</f>
        <v>3577.8418796400001</v>
      </c>
      <c r="E134" s="36">
        <f>SUMIFS(СВЦЭМ!$C$33:$C$776,СВЦЭМ!$A$33:$A$776,$A134,СВЦЭМ!$B$33:$B$776,E$119)+'СЕТ СН'!$I$9+СВЦЭМ!$D$10+'СЕТ СН'!$I$5-'СЕТ СН'!$I$17</f>
        <v>3591.17297211</v>
      </c>
      <c r="F134" s="36">
        <f>SUMIFS(СВЦЭМ!$C$33:$C$776,СВЦЭМ!$A$33:$A$776,$A134,СВЦЭМ!$B$33:$B$776,F$119)+'СЕТ СН'!$I$9+СВЦЭМ!$D$10+'СЕТ СН'!$I$5-'СЕТ СН'!$I$17</f>
        <v>3594.3971249300002</v>
      </c>
      <c r="G134" s="36">
        <f>SUMIFS(СВЦЭМ!$C$33:$C$776,СВЦЭМ!$A$33:$A$776,$A134,СВЦЭМ!$B$33:$B$776,G$119)+'СЕТ СН'!$I$9+СВЦЭМ!$D$10+'СЕТ СН'!$I$5-'СЕТ СН'!$I$17</f>
        <v>3595.9289459900001</v>
      </c>
      <c r="H134" s="36">
        <f>SUMIFS(СВЦЭМ!$C$33:$C$776,СВЦЭМ!$A$33:$A$776,$A134,СВЦЭМ!$B$33:$B$776,H$119)+'СЕТ СН'!$I$9+СВЦЭМ!$D$10+'СЕТ СН'!$I$5-'СЕТ СН'!$I$17</f>
        <v>3585.3510168600001</v>
      </c>
      <c r="I134" s="36">
        <f>SUMIFS(СВЦЭМ!$C$33:$C$776,СВЦЭМ!$A$33:$A$776,$A134,СВЦЭМ!$B$33:$B$776,I$119)+'СЕТ СН'!$I$9+СВЦЭМ!$D$10+'СЕТ СН'!$I$5-'СЕТ СН'!$I$17</f>
        <v>3561.3731023800001</v>
      </c>
      <c r="J134" s="36">
        <f>SUMIFS(СВЦЭМ!$C$33:$C$776,СВЦЭМ!$A$33:$A$776,$A134,СВЦЭМ!$B$33:$B$776,J$119)+'СЕТ СН'!$I$9+СВЦЭМ!$D$10+'СЕТ СН'!$I$5-'СЕТ СН'!$I$17</f>
        <v>3521.6991655000002</v>
      </c>
      <c r="K134" s="36">
        <f>SUMIFS(СВЦЭМ!$C$33:$C$776,СВЦЭМ!$A$33:$A$776,$A134,СВЦЭМ!$B$33:$B$776,K$119)+'СЕТ СН'!$I$9+СВЦЭМ!$D$10+'СЕТ СН'!$I$5-'СЕТ СН'!$I$17</f>
        <v>3498.1794715400001</v>
      </c>
      <c r="L134" s="36">
        <f>SUMIFS(СВЦЭМ!$C$33:$C$776,СВЦЭМ!$A$33:$A$776,$A134,СВЦЭМ!$B$33:$B$776,L$119)+'СЕТ СН'!$I$9+СВЦЭМ!$D$10+'СЕТ СН'!$I$5-'СЕТ СН'!$I$17</f>
        <v>3491.33683475</v>
      </c>
      <c r="M134" s="36">
        <f>SUMIFS(СВЦЭМ!$C$33:$C$776,СВЦЭМ!$A$33:$A$776,$A134,СВЦЭМ!$B$33:$B$776,M$119)+'СЕТ СН'!$I$9+СВЦЭМ!$D$10+'СЕТ СН'!$I$5-'СЕТ СН'!$I$17</f>
        <v>3493.5018564000002</v>
      </c>
      <c r="N134" s="36">
        <f>SUMIFS(СВЦЭМ!$C$33:$C$776,СВЦЭМ!$A$33:$A$776,$A134,СВЦЭМ!$B$33:$B$776,N$119)+'СЕТ СН'!$I$9+СВЦЭМ!$D$10+'СЕТ СН'!$I$5-'СЕТ СН'!$I$17</f>
        <v>3508.0992164200002</v>
      </c>
      <c r="O134" s="36">
        <f>SUMIFS(СВЦЭМ!$C$33:$C$776,СВЦЭМ!$A$33:$A$776,$A134,СВЦЭМ!$B$33:$B$776,O$119)+'СЕТ СН'!$I$9+СВЦЭМ!$D$10+'СЕТ СН'!$I$5-'СЕТ СН'!$I$17</f>
        <v>3524.0105017599999</v>
      </c>
      <c r="P134" s="36">
        <f>SUMIFS(СВЦЭМ!$C$33:$C$776,СВЦЭМ!$A$33:$A$776,$A134,СВЦЭМ!$B$33:$B$776,P$119)+'СЕТ СН'!$I$9+СВЦЭМ!$D$10+'СЕТ СН'!$I$5-'СЕТ СН'!$I$17</f>
        <v>3533.1854646299998</v>
      </c>
      <c r="Q134" s="36">
        <f>SUMIFS(СВЦЭМ!$C$33:$C$776,СВЦЭМ!$A$33:$A$776,$A134,СВЦЭМ!$B$33:$B$776,Q$119)+'СЕТ СН'!$I$9+СВЦЭМ!$D$10+'СЕТ СН'!$I$5-'СЕТ СН'!$I$17</f>
        <v>3536.8776986900002</v>
      </c>
      <c r="R134" s="36">
        <f>SUMIFS(СВЦЭМ!$C$33:$C$776,СВЦЭМ!$A$33:$A$776,$A134,СВЦЭМ!$B$33:$B$776,R$119)+'СЕТ СН'!$I$9+СВЦЭМ!$D$10+'СЕТ СН'!$I$5-'СЕТ СН'!$I$17</f>
        <v>3536.5730407000001</v>
      </c>
      <c r="S134" s="36">
        <f>SUMIFS(СВЦЭМ!$C$33:$C$776,СВЦЭМ!$A$33:$A$776,$A134,СВЦЭМ!$B$33:$B$776,S$119)+'СЕТ СН'!$I$9+СВЦЭМ!$D$10+'СЕТ СН'!$I$5-'СЕТ СН'!$I$17</f>
        <v>3529.8631597200001</v>
      </c>
      <c r="T134" s="36">
        <f>SUMIFS(СВЦЭМ!$C$33:$C$776,СВЦЭМ!$A$33:$A$776,$A134,СВЦЭМ!$B$33:$B$776,T$119)+'СЕТ СН'!$I$9+СВЦЭМ!$D$10+'СЕТ СН'!$I$5-'СЕТ СН'!$I$17</f>
        <v>3510.1631030899998</v>
      </c>
      <c r="U134" s="36">
        <f>SUMIFS(СВЦЭМ!$C$33:$C$776,СВЦЭМ!$A$33:$A$776,$A134,СВЦЭМ!$B$33:$B$776,U$119)+'СЕТ СН'!$I$9+СВЦЭМ!$D$10+'СЕТ СН'!$I$5-'СЕТ СН'!$I$17</f>
        <v>3498.1648138</v>
      </c>
      <c r="V134" s="36">
        <f>SUMIFS(СВЦЭМ!$C$33:$C$776,СВЦЭМ!$A$33:$A$776,$A134,СВЦЭМ!$B$33:$B$776,V$119)+'СЕТ СН'!$I$9+СВЦЭМ!$D$10+'СЕТ СН'!$I$5-'СЕТ СН'!$I$17</f>
        <v>3496.67557106</v>
      </c>
      <c r="W134" s="36">
        <f>SUMIFS(СВЦЭМ!$C$33:$C$776,СВЦЭМ!$A$33:$A$776,$A134,СВЦЭМ!$B$33:$B$776,W$119)+'СЕТ СН'!$I$9+СВЦЭМ!$D$10+'СЕТ СН'!$I$5-'СЕТ СН'!$I$17</f>
        <v>3504.83734607</v>
      </c>
      <c r="X134" s="36">
        <f>SUMIFS(СВЦЭМ!$C$33:$C$776,СВЦЭМ!$A$33:$A$776,$A134,СВЦЭМ!$B$33:$B$776,X$119)+'СЕТ СН'!$I$9+СВЦЭМ!$D$10+'СЕТ СН'!$I$5-'СЕТ СН'!$I$17</f>
        <v>3525.2471797500002</v>
      </c>
      <c r="Y134" s="36">
        <f>SUMIFS(СВЦЭМ!$C$33:$C$776,СВЦЭМ!$A$33:$A$776,$A134,СВЦЭМ!$B$33:$B$776,Y$119)+'СЕТ СН'!$I$9+СВЦЭМ!$D$10+'СЕТ СН'!$I$5-'СЕТ СН'!$I$17</f>
        <v>3554.4042463000001</v>
      </c>
    </row>
    <row r="135" spans="1:25" ht="15.75" x14ac:dyDescent="0.2">
      <c r="A135" s="35">
        <f t="shared" si="3"/>
        <v>43906</v>
      </c>
      <c r="B135" s="36">
        <f>SUMIFS(СВЦЭМ!$C$33:$C$776,СВЦЭМ!$A$33:$A$776,$A135,СВЦЭМ!$B$33:$B$776,B$119)+'СЕТ СН'!$I$9+СВЦЭМ!$D$10+'СЕТ СН'!$I$5-'СЕТ СН'!$I$17</f>
        <v>3594.7364840099999</v>
      </c>
      <c r="C135" s="36">
        <f>SUMIFS(СВЦЭМ!$C$33:$C$776,СВЦЭМ!$A$33:$A$776,$A135,СВЦЭМ!$B$33:$B$776,C$119)+'СЕТ СН'!$I$9+СВЦЭМ!$D$10+'СЕТ СН'!$I$5-'СЕТ СН'!$I$17</f>
        <v>3612.6002789100003</v>
      </c>
      <c r="D135" s="36">
        <f>SUMIFS(СВЦЭМ!$C$33:$C$776,СВЦЭМ!$A$33:$A$776,$A135,СВЦЭМ!$B$33:$B$776,D$119)+'СЕТ СН'!$I$9+СВЦЭМ!$D$10+'СЕТ СН'!$I$5-'СЕТ СН'!$I$17</f>
        <v>3616.2526246799998</v>
      </c>
      <c r="E135" s="36">
        <f>SUMIFS(СВЦЭМ!$C$33:$C$776,СВЦЭМ!$A$33:$A$776,$A135,СВЦЭМ!$B$33:$B$776,E$119)+'СЕТ СН'!$I$9+СВЦЭМ!$D$10+'СЕТ СН'!$I$5-'СЕТ СН'!$I$17</f>
        <v>3617.2424101400002</v>
      </c>
      <c r="F135" s="36">
        <f>SUMIFS(СВЦЭМ!$C$33:$C$776,СВЦЭМ!$A$33:$A$776,$A135,СВЦЭМ!$B$33:$B$776,F$119)+'СЕТ СН'!$I$9+СВЦЭМ!$D$10+'СЕТ СН'!$I$5-'СЕТ СН'!$I$17</f>
        <v>3617.0492445899999</v>
      </c>
      <c r="G135" s="36">
        <f>SUMIFS(СВЦЭМ!$C$33:$C$776,СВЦЭМ!$A$33:$A$776,$A135,СВЦЭМ!$B$33:$B$776,G$119)+'СЕТ СН'!$I$9+СВЦЭМ!$D$10+'СЕТ СН'!$I$5-'СЕТ СН'!$I$17</f>
        <v>3617.6852447900001</v>
      </c>
      <c r="H135" s="36">
        <f>SUMIFS(СВЦЭМ!$C$33:$C$776,СВЦЭМ!$A$33:$A$776,$A135,СВЦЭМ!$B$33:$B$776,H$119)+'СЕТ СН'!$I$9+СВЦЭМ!$D$10+'СЕТ СН'!$I$5-'СЕТ СН'!$I$17</f>
        <v>3596.3793267400001</v>
      </c>
      <c r="I135" s="36">
        <f>SUMIFS(СВЦЭМ!$C$33:$C$776,СВЦЭМ!$A$33:$A$776,$A135,СВЦЭМ!$B$33:$B$776,I$119)+'СЕТ СН'!$I$9+СВЦЭМ!$D$10+'СЕТ СН'!$I$5-'СЕТ СН'!$I$17</f>
        <v>3555.3135193200001</v>
      </c>
      <c r="J135" s="36">
        <f>SUMIFS(СВЦЭМ!$C$33:$C$776,СВЦЭМ!$A$33:$A$776,$A135,СВЦЭМ!$B$33:$B$776,J$119)+'СЕТ СН'!$I$9+СВЦЭМ!$D$10+'СЕТ СН'!$I$5-'СЕТ СН'!$I$17</f>
        <v>3494.9490537400002</v>
      </c>
      <c r="K135" s="36">
        <f>SUMIFS(СВЦЭМ!$C$33:$C$776,СВЦЭМ!$A$33:$A$776,$A135,СВЦЭМ!$B$33:$B$776,K$119)+'СЕТ СН'!$I$9+СВЦЭМ!$D$10+'СЕТ СН'!$I$5-'СЕТ СН'!$I$17</f>
        <v>3494.2772286200002</v>
      </c>
      <c r="L135" s="36">
        <f>SUMIFS(СВЦЭМ!$C$33:$C$776,СВЦЭМ!$A$33:$A$776,$A135,СВЦЭМ!$B$33:$B$776,L$119)+'СЕТ СН'!$I$9+СВЦЭМ!$D$10+'СЕТ СН'!$I$5-'СЕТ СН'!$I$17</f>
        <v>3494.39672079</v>
      </c>
      <c r="M135" s="36">
        <f>SUMIFS(СВЦЭМ!$C$33:$C$776,СВЦЭМ!$A$33:$A$776,$A135,СВЦЭМ!$B$33:$B$776,M$119)+'СЕТ СН'!$I$9+СВЦЭМ!$D$10+'СЕТ СН'!$I$5-'СЕТ СН'!$I$17</f>
        <v>3509.7420448100002</v>
      </c>
      <c r="N135" s="36">
        <f>SUMIFS(СВЦЭМ!$C$33:$C$776,СВЦЭМ!$A$33:$A$776,$A135,СВЦЭМ!$B$33:$B$776,N$119)+'СЕТ СН'!$I$9+СВЦЭМ!$D$10+'СЕТ СН'!$I$5-'СЕТ СН'!$I$17</f>
        <v>3524.6851673000001</v>
      </c>
      <c r="O135" s="36">
        <f>SUMIFS(СВЦЭМ!$C$33:$C$776,СВЦЭМ!$A$33:$A$776,$A135,СВЦЭМ!$B$33:$B$776,O$119)+'СЕТ СН'!$I$9+СВЦЭМ!$D$10+'СЕТ СН'!$I$5-'СЕТ СН'!$I$17</f>
        <v>3545.4503906499999</v>
      </c>
      <c r="P135" s="36">
        <f>SUMIFS(СВЦЭМ!$C$33:$C$776,СВЦЭМ!$A$33:$A$776,$A135,СВЦЭМ!$B$33:$B$776,P$119)+'СЕТ СН'!$I$9+СВЦЭМ!$D$10+'СЕТ СН'!$I$5-'СЕТ СН'!$I$17</f>
        <v>3551.0463938500002</v>
      </c>
      <c r="Q135" s="36">
        <f>SUMIFS(СВЦЭМ!$C$33:$C$776,СВЦЭМ!$A$33:$A$776,$A135,СВЦЭМ!$B$33:$B$776,Q$119)+'СЕТ СН'!$I$9+СВЦЭМ!$D$10+'СЕТ СН'!$I$5-'СЕТ СН'!$I$17</f>
        <v>3551.0549949599999</v>
      </c>
      <c r="R135" s="36">
        <f>SUMIFS(СВЦЭМ!$C$33:$C$776,СВЦЭМ!$A$33:$A$776,$A135,СВЦЭМ!$B$33:$B$776,R$119)+'СЕТ СН'!$I$9+СВЦЭМ!$D$10+'СЕТ СН'!$I$5-'СЕТ СН'!$I$17</f>
        <v>3556.4582741499999</v>
      </c>
      <c r="S135" s="36">
        <f>SUMIFS(СВЦЭМ!$C$33:$C$776,СВЦЭМ!$A$33:$A$776,$A135,СВЦЭМ!$B$33:$B$776,S$119)+'СЕТ СН'!$I$9+СВЦЭМ!$D$10+'СЕТ СН'!$I$5-'СЕТ СН'!$I$17</f>
        <v>3549.6677775200001</v>
      </c>
      <c r="T135" s="36">
        <f>SUMIFS(СВЦЭМ!$C$33:$C$776,СВЦЭМ!$A$33:$A$776,$A135,СВЦЭМ!$B$33:$B$776,T$119)+'СЕТ СН'!$I$9+СВЦЭМ!$D$10+'СЕТ СН'!$I$5-'СЕТ СН'!$I$17</f>
        <v>3529.8643286000001</v>
      </c>
      <c r="U135" s="36">
        <f>SUMIFS(СВЦЭМ!$C$33:$C$776,СВЦЭМ!$A$33:$A$776,$A135,СВЦЭМ!$B$33:$B$776,U$119)+'СЕТ СН'!$I$9+СВЦЭМ!$D$10+'СЕТ СН'!$I$5-'СЕТ СН'!$I$17</f>
        <v>3508.3360227399999</v>
      </c>
      <c r="V135" s="36">
        <f>SUMIFS(СВЦЭМ!$C$33:$C$776,СВЦЭМ!$A$33:$A$776,$A135,СВЦЭМ!$B$33:$B$776,V$119)+'СЕТ СН'!$I$9+СВЦЭМ!$D$10+'СЕТ СН'!$I$5-'СЕТ СН'!$I$17</f>
        <v>3502.4765978700002</v>
      </c>
      <c r="W135" s="36">
        <f>SUMIFS(СВЦЭМ!$C$33:$C$776,СВЦЭМ!$A$33:$A$776,$A135,СВЦЭМ!$B$33:$B$776,W$119)+'СЕТ СН'!$I$9+СВЦЭМ!$D$10+'СЕТ СН'!$I$5-'СЕТ СН'!$I$17</f>
        <v>3520.0211677500001</v>
      </c>
      <c r="X135" s="36">
        <f>SUMIFS(СВЦЭМ!$C$33:$C$776,СВЦЭМ!$A$33:$A$776,$A135,СВЦЭМ!$B$33:$B$776,X$119)+'СЕТ СН'!$I$9+СВЦЭМ!$D$10+'СЕТ СН'!$I$5-'СЕТ СН'!$I$17</f>
        <v>3543.7530832299999</v>
      </c>
      <c r="Y135" s="36">
        <f>SUMIFS(СВЦЭМ!$C$33:$C$776,СВЦЭМ!$A$33:$A$776,$A135,СВЦЭМ!$B$33:$B$776,Y$119)+'СЕТ СН'!$I$9+СВЦЭМ!$D$10+'СЕТ СН'!$I$5-'СЕТ СН'!$I$17</f>
        <v>3568.3731581900001</v>
      </c>
    </row>
    <row r="136" spans="1:25" ht="15.75" x14ac:dyDescent="0.2">
      <c r="A136" s="35">
        <f t="shared" si="3"/>
        <v>43907</v>
      </c>
      <c r="B136" s="36">
        <f>SUMIFS(СВЦЭМ!$C$33:$C$776,СВЦЭМ!$A$33:$A$776,$A136,СВЦЭМ!$B$33:$B$776,B$119)+'СЕТ СН'!$I$9+СВЦЭМ!$D$10+'СЕТ СН'!$I$5-'СЕТ СН'!$I$17</f>
        <v>3530.1241212800001</v>
      </c>
      <c r="C136" s="36">
        <f>SUMIFS(СВЦЭМ!$C$33:$C$776,СВЦЭМ!$A$33:$A$776,$A136,СВЦЭМ!$B$33:$B$776,C$119)+'СЕТ СН'!$I$9+СВЦЭМ!$D$10+'СЕТ СН'!$I$5-'СЕТ СН'!$I$17</f>
        <v>3545.8471365200003</v>
      </c>
      <c r="D136" s="36">
        <f>SUMIFS(СВЦЭМ!$C$33:$C$776,СВЦЭМ!$A$33:$A$776,$A136,СВЦЭМ!$B$33:$B$776,D$119)+'СЕТ СН'!$I$9+СВЦЭМ!$D$10+'СЕТ СН'!$I$5-'СЕТ СН'!$I$17</f>
        <v>3558.61067134</v>
      </c>
      <c r="E136" s="36">
        <f>SUMIFS(СВЦЭМ!$C$33:$C$776,СВЦЭМ!$A$33:$A$776,$A136,СВЦЭМ!$B$33:$B$776,E$119)+'СЕТ СН'!$I$9+СВЦЭМ!$D$10+'СЕТ СН'!$I$5-'СЕТ СН'!$I$17</f>
        <v>3556.4433654600002</v>
      </c>
      <c r="F136" s="36">
        <f>SUMIFS(СВЦЭМ!$C$33:$C$776,СВЦЭМ!$A$33:$A$776,$A136,СВЦЭМ!$B$33:$B$776,F$119)+'СЕТ СН'!$I$9+СВЦЭМ!$D$10+'СЕТ СН'!$I$5-'СЕТ СН'!$I$17</f>
        <v>3549.0654584700001</v>
      </c>
      <c r="G136" s="36">
        <f>SUMIFS(СВЦЭМ!$C$33:$C$776,СВЦЭМ!$A$33:$A$776,$A136,СВЦЭМ!$B$33:$B$776,G$119)+'СЕТ СН'!$I$9+СВЦЭМ!$D$10+'СЕТ СН'!$I$5-'СЕТ СН'!$I$17</f>
        <v>3533.3245048600002</v>
      </c>
      <c r="H136" s="36">
        <f>SUMIFS(СВЦЭМ!$C$33:$C$776,СВЦЭМ!$A$33:$A$776,$A136,СВЦЭМ!$B$33:$B$776,H$119)+'СЕТ СН'!$I$9+СВЦЭМ!$D$10+'СЕТ СН'!$I$5-'СЕТ СН'!$I$17</f>
        <v>3513.7977794500002</v>
      </c>
      <c r="I136" s="36">
        <f>SUMIFS(СВЦЭМ!$C$33:$C$776,СВЦЭМ!$A$33:$A$776,$A136,СВЦЭМ!$B$33:$B$776,I$119)+'СЕТ СН'!$I$9+СВЦЭМ!$D$10+'СЕТ СН'!$I$5-'СЕТ СН'!$I$17</f>
        <v>3495.8676462200001</v>
      </c>
      <c r="J136" s="36">
        <f>SUMIFS(СВЦЭМ!$C$33:$C$776,СВЦЭМ!$A$33:$A$776,$A136,СВЦЭМ!$B$33:$B$776,J$119)+'СЕТ СН'!$I$9+СВЦЭМ!$D$10+'СЕТ СН'!$I$5-'СЕТ СН'!$I$17</f>
        <v>3488.1354799700002</v>
      </c>
      <c r="K136" s="36">
        <f>SUMIFS(СВЦЭМ!$C$33:$C$776,СВЦЭМ!$A$33:$A$776,$A136,СВЦЭМ!$B$33:$B$776,K$119)+'СЕТ СН'!$I$9+СВЦЭМ!$D$10+'СЕТ СН'!$I$5-'СЕТ СН'!$I$17</f>
        <v>3494.2472069800001</v>
      </c>
      <c r="L136" s="36">
        <f>SUMIFS(СВЦЭМ!$C$33:$C$776,СВЦЭМ!$A$33:$A$776,$A136,СВЦЭМ!$B$33:$B$776,L$119)+'СЕТ СН'!$I$9+СВЦЭМ!$D$10+'СЕТ СН'!$I$5-'СЕТ СН'!$I$17</f>
        <v>3500.11427349</v>
      </c>
      <c r="M136" s="36">
        <f>SUMIFS(СВЦЭМ!$C$33:$C$776,СВЦЭМ!$A$33:$A$776,$A136,СВЦЭМ!$B$33:$B$776,M$119)+'СЕТ СН'!$I$9+СВЦЭМ!$D$10+'СЕТ СН'!$I$5-'СЕТ СН'!$I$17</f>
        <v>3518.3002387699999</v>
      </c>
      <c r="N136" s="36">
        <f>SUMIFS(СВЦЭМ!$C$33:$C$776,СВЦЭМ!$A$33:$A$776,$A136,СВЦЭМ!$B$33:$B$776,N$119)+'СЕТ СН'!$I$9+СВЦЭМ!$D$10+'СЕТ СН'!$I$5-'СЕТ СН'!$I$17</f>
        <v>3541.1832363499998</v>
      </c>
      <c r="O136" s="36">
        <f>SUMIFS(СВЦЭМ!$C$33:$C$776,СВЦЭМ!$A$33:$A$776,$A136,СВЦЭМ!$B$33:$B$776,O$119)+'СЕТ СН'!$I$9+СВЦЭМ!$D$10+'СЕТ СН'!$I$5-'СЕТ СН'!$I$17</f>
        <v>3545.9153234200003</v>
      </c>
      <c r="P136" s="36">
        <f>SUMIFS(СВЦЭМ!$C$33:$C$776,СВЦЭМ!$A$33:$A$776,$A136,СВЦЭМ!$B$33:$B$776,P$119)+'СЕТ СН'!$I$9+СВЦЭМ!$D$10+'СЕТ СН'!$I$5-'СЕТ СН'!$I$17</f>
        <v>3541.1250992400001</v>
      </c>
      <c r="Q136" s="36">
        <f>SUMIFS(СВЦЭМ!$C$33:$C$776,СВЦЭМ!$A$33:$A$776,$A136,СВЦЭМ!$B$33:$B$776,Q$119)+'СЕТ СН'!$I$9+СВЦЭМ!$D$10+'СЕТ СН'!$I$5-'СЕТ СН'!$I$17</f>
        <v>3542.4278234000003</v>
      </c>
      <c r="R136" s="36">
        <f>SUMIFS(СВЦЭМ!$C$33:$C$776,СВЦЭМ!$A$33:$A$776,$A136,СВЦЭМ!$B$33:$B$776,R$119)+'СЕТ СН'!$I$9+СВЦЭМ!$D$10+'СЕТ СН'!$I$5-'СЕТ СН'!$I$17</f>
        <v>3541.82007174</v>
      </c>
      <c r="S136" s="36">
        <f>SUMIFS(СВЦЭМ!$C$33:$C$776,СВЦЭМ!$A$33:$A$776,$A136,СВЦЭМ!$B$33:$B$776,S$119)+'СЕТ СН'!$I$9+СВЦЭМ!$D$10+'СЕТ СН'!$I$5-'СЕТ СН'!$I$17</f>
        <v>3539.44941122</v>
      </c>
      <c r="T136" s="36">
        <f>SUMIFS(СВЦЭМ!$C$33:$C$776,СВЦЭМ!$A$33:$A$776,$A136,СВЦЭМ!$B$33:$B$776,T$119)+'СЕТ СН'!$I$9+СВЦЭМ!$D$10+'СЕТ СН'!$I$5-'СЕТ СН'!$I$17</f>
        <v>3536.5356491500002</v>
      </c>
      <c r="U136" s="36">
        <f>SUMIFS(СВЦЭМ!$C$33:$C$776,СВЦЭМ!$A$33:$A$776,$A136,СВЦЭМ!$B$33:$B$776,U$119)+'СЕТ СН'!$I$9+СВЦЭМ!$D$10+'СЕТ СН'!$I$5-'СЕТ СН'!$I$17</f>
        <v>3537.63428888</v>
      </c>
      <c r="V136" s="36">
        <f>SUMIFS(СВЦЭМ!$C$33:$C$776,СВЦЭМ!$A$33:$A$776,$A136,СВЦЭМ!$B$33:$B$776,V$119)+'СЕТ СН'!$I$9+СВЦЭМ!$D$10+'СЕТ СН'!$I$5-'СЕТ СН'!$I$17</f>
        <v>3531.0450518100001</v>
      </c>
      <c r="W136" s="36">
        <f>SUMIFS(СВЦЭМ!$C$33:$C$776,СВЦЭМ!$A$33:$A$776,$A136,СВЦЭМ!$B$33:$B$776,W$119)+'СЕТ СН'!$I$9+СВЦЭМ!$D$10+'СЕТ СН'!$I$5-'СЕТ СН'!$I$17</f>
        <v>3513.2301467100001</v>
      </c>
      <c r="X136" s="36">
        <f>SUMIFS(СВЦЭМ!$C$33:$C$776,СВЦЭМ!$A$33:$A$776,$A136,СВЦЭМ!$B$33:$B$776,X$119)+'СЕТ СН'!$I$9+СВЦЭМ!$D$10+'СЕТ СН'!$I$5-'СЕТ СН'!$I$17</f>
        <v>3504.8548904600002</v>
      </c>
      <c r="Y136" s="36">
        <f>SUMIFS(СВЦЭМ!$C$33:$C$776,СВЦЭМ!$A$33:$A$776,$A136,СВЦЭМ!$B$33:$B$776,Y$119)+'СЕТ СН'!$I$9+СВЦЭМ!$D$10+'СЕТ СН'!$I$5-'СЕТ СН'!$I$17</f>
        <v>3502.4286541199999</v>
      </c>
    </row>
    <row r="137" spans="1:25" ht="15.75" x14ac:dyDescent="0.2">
      <c r="A137" s="35">
        <f t="shared" si="3"/>
        <v>43908</v>
      </c>
      <c r="B137" s="36">
        <f>SUMIFS(СВЦЭМ!$C$33:$C$776,СВЦЭМ!$A$33:$A$776,$A137,СВЦЭМ!$B$33:$B$776,B$119)+'СЕТ СН'!$I$9+СВЦЭМ!$D$10+'СЕТ СН'!$I$5-'СЕТ СН'!$I$17</f>
        <v>3565.9485235299999</v>
      </c>
      <c r="C137" s="36">
        <f>SUMIFS(СВЦЭМ!$C$33:$C$776,СВЦЭМ!$A$33:$A$776,$A137,СВЦЭМ!$B$33:$B$776,C$119)+'СЕТ СН'!$I$9+СВЦЭМ!$D$10+'СЕТ СН'!$I$5-'СЕТ СН'!$I$17</f>
        <v>3589.5148599499998</v>
      </c>
      <c r="D137" s="36">
        <f>SUMIFS(СВЦЭМ!$C$33:$C$776,СВЦЭМ!$A$33:$A$776,$A137,СВЦЭМ!$B$33:$B$776,D$119)+'СЕТ СН'!$I$9+СВЦЭМ!$D$10+'СЕТ СН'!$I$5-'СЕТ СН'!$I$17</f>
        <v>3609.0524864700001</v>
      </c>
      <c r="E137" s="36">
        <f>SUMIFS(СВЦЭМ!$C$33:$C$776,СВЦЭМ!$A$33:$A$776,$A137,СВЦЭМ!$B$33:$B$776,E$119)+'СЕТ СН'!$I$9+СВЦЭМ!$D$10+'СЕТ СН'!$I$5-'СЕТ СН'!$I$17</f>
        <v>3620.7090064399999</v>
      </c>
      <c r="F137" s="36">
        <f>SUMIFS(СВЦЭМ!$C$33:$C$776,СВЦЭМ!$A$33:$A$776,$A137,СВЦЭМ!$B$33:$B$776,F$119)+'СЕТ СН'!$I$9+СВЦЭМ!$D$10+'СЕТ СН'!$I$5-'СЕТ СН'!$I$17</f>
        <v>3621.92246295</v>
      </c>
      <c r="G137" s="36">
        <f>SUMIFS(СВЦЭМ!$C$33:$C$776,СВЦЭМ!$A$33:$A$776,$A137,СВЦЭМ!$B$33:$B$776,G$119)+'СЕТ СН'!$I$9+СВЦЭМ!$D$10+'СЕТ СН'!$I$5-'СЕТ СН'!$I$17</f>
        <v>3602.7621618500002</v>
      </c>
      <c r="H137" s="36">
        <f>SUMIFS(СВЦЭМ!$C$33:$C$776,СВЦЭМ!$A$33:$A$776,$A137,СВЦЭМ!$B$33:$B$776,H$119)+'СЕТ СН'!$I$9+СВЦЭМ!$D$10+'СЕТ СН'!$I$5-'СЕТ СН'!$I$17</f>
        <v>3555.5234966899998</v>
      </c>
      <c r="I137" s="36">
        <f>SUMIFS(СВЦЭМ!$C$33:$C$776,СВЦЭМ!$A$33:$A$776,$A137,СВЦЭМ!$B$33:$B$776,I$119)+'СЕТ СН'!$I$9+СВЦЭМ!$D$10+'СЕТ СН'!$I$5-'СЕТ СН'!$I$17</f>
        <v>3515.6640791499999</v>
      </c>
      <c r="J137" s="36">
        <f>SUMIFS(СВЦЭМ!$C$33:$C$776,СВЦЭМ!$A$33:$A$776,$A137,СВЦЭМ!$B$33:$B$776,J$119)+'СЕТ СН'!$I$9+СВЦЭМ!$D$10+'СЕТ СН'!$I$5-'СЕТ СН'!$I$17</f>
        <v>3477.8468522200001</v>
      </c>
      <c r="K137" s="36">
        <f>SUMIFS(СВЦЭМ!$C$33:$C$776,СВЦЭМ!$A$33:$A$776,$A137,СВЦЭМ!$B$33:$B$776,K$119)+'СЕТ СН'!$I$9+СВЦЭМ!$D$10+'СЕТ СН'!$I$5-'СЕТ СН'!$I$17</f>
        <v>3490.1616989600002</v>
      </c>
      <c r="L137" s="36">
        <f>SUMIFS(СВЦЭМ!$C$33:$C$776,СВЦЭМ!$A$33:$A$776,$A137,СВЦЭМ!$B$33:$B$776,L$119)+'СЕТ СН'!$I$9+СВЦЭМ!$D$10+'СЕТ СН'!$I$5-'СЕТ СН'!$I$17</f>
        <v>3489.78473145</v>
      </c>
      <c r="M137" s="36">
        <f>SUMIFS(СВЦЭМ!$C$33:$C$776,СВЦЭМ!$A$33:$A$776,$A137,СВЦЭМ!$B$33:$B$776,M$119)+'СЕТ СН'!$I$9+СВЦЭМ!$D$10+'СЕТ СН'!$I$5-'СЕТ СН'!$I$17</f>
        <v>3475.0930211800001</v>
      </c>
      <c r="N137" s="36">
        <f>SUMIFS(СВЦЭМ!$C$33:$C$776,СВЦЭМ!$A$33:$A$776,$A137,СВЦЭМ!$B$33:$B$776,N$119)+'СЕТ СН'!$I$9+СВЦЭМ!$D$10+'СЕТ СН'!$I$5-'СЕТ СН'!$I$17</f>
        <v>3490.2652331099998</v>
      </c>
      <c r="O137" s="36">
        <f>SUMIFS(СВЦЭМ!$C$33:$C$776,СВЦЭМ!$A$33:$A$776,$A137,СВЦЭМ!$B$33:$B$776,O$119)+'СЕТ СН'!$I$9+СВЦЭМ!$D$10+'СЕТ СН'!$I$5-'СЕТ СН'!$I$17</f>
        <v>3499.8840040200002</v>
      </c>
      <c r="P137" s="36">
        <f>SUMIFS(СВЦЭМ!$C$33:$C$776,СВЦЭМ!$A$33:$A$776,$A137,СВЦЭМ!$B$33:$B$776,P$119)+'СЕТ СН'!$I$9+СВЦЭМ!$D$10+'СЕТ СН'!$I$5-'СЕТ СН'!$I$17</f>
        <v>3496.74748314</v>
      </c>
      <c r="Q137" s="36">
        <f>SUMIFS(СВЦЭМ!$C$33:$C$776,СВЦЭМ!$A$33:$A$776,$A137,СВЦЭМ!$B$33:$B$776,Q$119)+'СЕТ СН'!$I$9+СВЦЭМ!$D$10+'СЕТ СН'!$I$5-'СЕТ СН'!$I$17</f>
        <v>3499.1504971899999</v>
      </c>
      <c r="R137" s="36">
        <f>SUMIFS(СВЦЭМ!$C$33:$C$776,СВЦЭМ!$A$33:$A$776,$A137,СВЦЭМ!$B$33:$B$776,R$119)+'СЕТ СН'!$I$9+СВЦЭМ!$D$10+'СЕТ СН'!$I$5-'СЕТ СН'!$I$17</f>
        <v>3522.7723791200001</v>
      </c>
      <c r="S137" s="36">
        <f>SUMIFS(СВЦЭМ!$C$33:$C$776,СВЦЭМ!$A$33:$A$776,$A137,СВЦЭМ!$B$33:$B$776,S$119)+'СЕТ СН'!$I$9+СВЦЭМ!$D$10+'СЕТ СН'!$I$5-'СЕТ СН'!$I$17</f>
        <v>3514.2183344200002</v>
      </c>
      <c r="T137" s="36">
        <f>SUMIFS(СВЦЭМ!$C$33:$C$776,СВЦЭМ!$A$33:$A$776,$A137,СВЦЭМ!$B$33:$B$776,T$119)+'СЕТ СН'!$I$9+СВЦЭМ!$D$10+'СЕТ СН'!$I$5-'СЕТ СН'!$I$17</f>
        <v>3498.3023036300001</v>
      </c>
      <c r="U137" s="36">
        <f>SUMIFS(СВЦЭМ!$C$33:$C$776,СВЦЭМ!$A$33:$A$776,$A137,СВЦЭМ!$B$33:$B$776,U$119)+'СЕТ СН'!$I$9+СВЦЭМ!$D$10+'СЕТ СН'!$I$5-'СЕТ СН'!$I$17</f>
        <v>3475.9984075800003</v>
      </c>
      <c r="V137" s="36">
        <f>SUMIFS(СВЦЭМ!$C$33:$C$776,СВЦЭМ!$A$33:$A$776,$A137,СВЦЭМ!$B$33:$B$776,V$119)+'СЕТ СН'!$I$9+СВЦЭМ!$D$10+'СЕТ СН'!$I$5-'СЕТ СН'!$I$17</f>
        <v>3475.6072334999999</v>
      </c>
      <c r="W137" s="36">
        <f>SUMIFS(СВЦЭМ!$C$33:$C$776,СВЦЭМ!$A$33:$A$776,$A137,СВЦЭМ!$B$33:$B$776,W$119)+'СЕТ СН'!$I$9+СВЦЭМ!$D$10+'СЕТ СН'!$I$5-'СЕТ СН'!$I$17</f>
        <v>3467.8887597399998</v>
      </c>
      <c r="X137" s="36">
        <f>SUMIFS(СВЦЭМ!$C$33:$C$776,СВЦЭМ!$A$33:$A$776,$A137,СВЦЭМ!$B$33:$B$776,X$119)+'СЕТ СН'!$I$9+СВЦЭМ!$D$10+'СЕТ СН'!$I$5-'СЕТ СН'!$I$17</f>
        <v>3479.5402304200002</v>
      </c>
      <c r="Y137" s="36">
        <f>SUMIFS(СВЦЭМ!$C$33:$C$776,СВЦЭМ!$A$33:$A$776,$A137,СВЦЭМ!$B$33:$B$776,Y$119)+'СЕТ СН'!$I$9+СВЦЭМ!$D$10+'СЕТ СН'!$I$5-'СЕТ СН'!$I$17</f>
        <v>3498.4788063599999</v>
      </c>
    </row>
    <row r="138" spans="1:25" ht="15.75" x14ac:dyDescent="0.2">
      <c r="A138" s="35">
        <f t="shared" si="3"/>
        <v>43909</v>
      </c>
      <c r="B138" s="36">
        <f>SUMIFS(СВЦЭМ!$C$33:$C$776,СВЦЭМ!$A$33:$A$776,$A138,СВЦЭМ!$B$33:$B$776,B$119)+'СЕТ СН'!$I$9+СВЦЭМ!$D$10+'СЕТ СН'!$I$5-'СЕТ СН'!$I$17</f>
        <v>3533.4285220400002</v>
      </c>
      <c r="C138" s="36">
        <f>SUMIFS(СВЦЭМ!$C$33:$C$776,СВЦЭМ!$A$33:$A$776,$A138,СВЦЭМ!$B$33:$B$776,C$119)+'СЕТ СН'!$I$9+СВЦЭМ!$D$10+'СЕТ СН'!$I$5-'СЕТ СН'!$I$17</f>
        <v>3560.4762219300001</v>
      </c>
      <c r="D138" s="36">
        <f>SUMIFS(СВЦЭМ!$C$33:$C$776,СВЦЭМ!$A$33:$A$776,$A138,СВЦЭМ!$B$33:$B$776,D$119)+'СЕТ СН'!$I$9+СВЦЭМ!$D$10+'СЕТ СН'!$I$5-'СЕТ СН'!$I$17</f>
        <v>3571.0345893100002</v>
      </c>
      <c r="E138" s="36">
        <f>SUMIFS(СВЦЭМ!$C$33:$C$776,СВЦЭМ!$A$33:$A$776,$A138,СВЦЭМ!$B$33:$B$776,E$119)+'СЕТ СН'!$I$9+СВЦЭМ!$D$10+'СЕТ СН'!$I$5-'СЕТ СН'!$I$17</f>
        <v>3585.2052768200001</v>
      </c>
      <c r="F138" s="36">
        <f>SUMIFS(СВЦЭМ!$C$33:$C$776,СВЦЭМ!$A$33:$A$776,$A138,СВЦЭМ!$B$33:$B$776,F$119)+'СЕТ СН'!$I$9+СВЦЭМ!$D$10+'СЕТ СН'!$I$5-'СЕТ СН'!$I$17</f>
        <v>3586.8995947100002</v>
      </c>
      <c r="G138" s="36">
        <f>SUMIFS(СВЦЭМ!$C$33:$C$776,СВЦЭМ!$A$33:$A$776,$A138,СВЦЭМ!$B$33:$B$776,G$119)+'СЕТ СН'!$I$9+СВЦЭМ!$D$10+'СЕТ СН'!$I$5-'СЕТ СН'!$I$17</f>
        <v>3563.4050139400001</v>
      </c>
      <c r="H138" s="36">
        <f>SUMIFS(СВЦЭМ!$C$33:$C$776,СВЦЭМ!$A$33:$A$776,$A138,СВЦЭМ!$B$33:$B$776,H$119)+'СЕТ СН'!$I$9+СВЦЭМ!$D$10+'СЕТ СН'!$I$5-'СЕТ СН'!$I$17</f>
        <v>3519.8477554800002</v>
      </c>
      <c r="I138" s="36">
        <f>SUMIFS(СВЦЭМ!$C$33:$C$776,СВЦЭМ!$A$33:$A$776,$A138,СВЦЭМ!$B$33:$B$776,I$119)+'СЕТ СН'!$I$9+СВЦЭМ!$D$10+'СЕТ СН'!$I$5-'СЕТ СН'!$I$17</f>
        <v>3481.9893525699999</v>
      </c>
      <c r="J138" s="36">
        <f>SUMIFS(СВЦЭМ!$C$33:$C$776,СВЦЭМ!$A$33:$A$776,$A138,СВЦЭМ!$B$33:$B$776,J$119)+'СЕТ СН'!$I$9+СВЦЭМ!$D$10+'СЕТ СН'!$I$5-'СЕТ СН'!$I$17</f>
        <v>3483.0655187000002</v>
      </c>
      <c r="K138" s="36">
        <f>SUMIFS(СВЦЭМ!$C$33:$C$776,СВЦЭМ!$A$33:$A$776,$A138,СВЦЭМ!$B$33:$B$776,K$119)+'СЕТ СН'!$I$9+СВЦЭМ!$D$10+'СЕТ СН'!$I$5-'СЕТ СН'!$I$17</f>
        <v>3496.54796575</v>
      </c>
      <c r="L138" s="36">
        <f>SUMIFS(СВЦЭМ!$C$33:$C$776,СВЦЭМ!$A$33:$A$776,$A138,СВЦЭМ!$B$33:$B$776,L$119)+'СЕТ СН'!$I$9+СВЦЭМ!$D$10+'СЕТ СН'!$I$5-'СЕТ СН'!$I$17</f>
        <v>3497.1829293800001</v>
      </c>
      <c r="M138" s="36">
        <f>SUMIFS(СВЦЭМ!$C$33:$C$776,СВЦЭМ!$A$33:$A$776,$A138,СВЦЭМ!$B$33:$B$776,M$119)+'СЕТ СН'!$I$9+СВЦЭМ!$D$10+'СЕТ СН'!$I$5-'СЕТ СН'!$I$17</f>
        <v>3467.8630900200001</v>
      </c>
      <c r="N138" s="36">
        <f>SUMIFS(СВЦЭМ!$C$33:$C$776,СВЦЭМ!$A$33:$A$776,$A138,СВЦЭМ!$B$33:$B$776,N$119)+'СЕТ СН'!$I$9+СВЦЭМ!$D$10+'СЕТ СН'!$I$5-'СЕТ СН'!$I$17</f>
        <v>3470.0805049000001</v>
      </c>
      <c r="O138" s="36">
        <f>SUMIFS(СВЦЭМ!$C$33:$C$776,СВЦЭМ!$A$33:$A$776,$A138,СВЦЭМ!$B$33:$B$776,O$119)+'СЕТ СН'!$I$9+СВЦЭМ!$D$10+'СЕТ СН'!$I$5-'СЕТ СН'!$I$17</f>
        <v>3491.0886408900001</v>
      </c>
      <c r="P138" s="36">
        <f>SUMIFS(СВЦЭМ!$C$33:$C$776,СВЦЭМ!$A$33:$A$776,$A138,СВЦЭМ!$B$33:$B$776,P$119)+'СЕТ СН'!$I$9+СВЦЭМ!$D$10+'СЕТ СН'!$I$5-'СЕТ СН'!$I$17</f>
        <v>3485.6513937300001</v>
      </c>
      <c r="Q138" s="36">
        <f>SUMIFS(СВЦЭМ!$C$33:$C$776,СВЦЭМ!$A$33:$A$776,$A138,СВЦЭМ!$B$33:$B$776,Q$119)+'СЕТ СН'!$I$9+СВЦЭМ!$D$10+'СЕТ СН'!$I$5-'СЕТ СН'!$I$17</f>
        <v>3489.1603865900001</v>
      </c>
      <c r="R138" s="36">
        <f>SUMIFS(СВЦЭМ!$C$33:$C$776,СВЦЭМ!$A$33:$A$776,$A138,СВЦЭМ!$B$33:$B$776,R$119)+'СЕТ СН'!$I$9+СВЦЭМ!$D$10+'СЕТ СН'!$I$5-'СЕТ СН'!$I$17</f>
        <v>3479.2281891900002</v>
      </c>
      <c r="S138" s="36">
        <f>SUMIFS(СВЦЭМ!$C$33:$C$776,СВЦЭМ!$A$33:$A$776,$A138,СВЦЭМ!$B$33:$B$776,S$119)+'СЕТ СН'!$I$9+СВЦЭМ!$D$10+'СЕТ СН'!$I$5-'СЕТ СН'!$I$17</f>
        <v>3481.9323820200002</v>
      </c>
      <c r="T138" s="36">
        <f>SUMIFS(СВЦЭМ!$C$33:$C$776,СВЦЭМ!$A$33:$A$776,$A138,СВЦЭМ!$B$33:$B$776,T$119)+'СЕТ СН'!$I$9+СВЦЭМ!$D$10+'СЕТ СН'!$I$5-'СЕТ СН'!$I$17</f>
        <v>3483.4047397100003</v>
      </c>
      <c r="U138" s="36">
        <f>SUMIFS(СВЦЭМ!$C$33:$C$776,СВЦЭМ!$A$33:$A$776,$A138,СВЦЭМ!$B$33:$B$776,U$119)+'СЕТ СН'!$I$9+СВЦЭМ!$D$10+'СЕТ СН'!$I$5-'СЕТ СН'!$I$17</f>
        <v>3482.6366539999999</v>
      </c>
      <c r="V138" s="36">
        <f>SUMIFS(СВЦЭМ!$C$33:$C$776,СВЦЭМ!$A$33:$A$776,$A138,СВЦЭМ!$B$33:$B$776,V$119)+'СЕТ СН'!$I$9+СВЦЭМ!$D$10+'СЕТ СН'!$I$5-'СЕТ СН'!$I$17</f>
        <v>3475.78728864</v>
      </c>
      <c r="W138" s="36">
        <f>SUMIFS(СВЦЭМ!$C$33:$C$776,СВЦЭМ!$A$33:$A$776,$A138,СВЦЭМ!$B$33:$B$776,W$119)+'СЕТ СН'!$I$9+СВЦЭМ!$D$10+'СЕТ СН'!$I$5-'СЕТ СН'!$I$17</f>
        <v>3492.7814914800001</v>
      </c>
      <c r="X138" s="36">
        <f>SUMIFS(СВЦЭМ!$C$33:$C$776,СВЦЭМ!$A$33:$A$776,$A138,СВЦЭМ!$B$33:$B$776,X$119)+'СЕТ СН'!$I$9+СВЦЭМ!$D$10+'СЕТ СН'!$I$5-'СЕТ СН'!$I$17</f>
        <v>3478.9187877700001</v>
      </c>
      <c r="Y138" s="36">
        <f>SUMIFS(СВЦЭМ!$C$33:$C$776,СВЦЭМ!$A$33:$A$776,$A138,СВЦЭМ!$B$33:$B$776,Y$119)+'СЕТ СН'!$I$9+СВЦЭМ!$D$10+'СЕТ СН'!$I$5-'СЕТ СН'!$I$17</f>
        <v>3493.2681030399999</v>
      </c>
    </row>
    <row r="139" spans="1:25" ht="15.75" x14ac:dyDescent="0.2">
      <c r="A139" s="35">
        <f t="shared" si="3"/>
        <v>43910</v>
      </c>
      <c r="B139" s="36">
        <f>SUMIFS(СВЦЭМ!$C$33:$C$776,СВЦЭМ!$A$33:$A$776,$A139,СВЦЭМ!$B$33:$B$776,B$119)+'СЕТ СН'!$I$9+СВЦЭМ!$D$10+'СЕТ СН'!$I$5-'СЕТ СН'!$I$17</f>
        <v>3580.1080013800001</v>
      </c>
      <c r="C139" s="36">
        <f>SUMIFS(СВЦЭМ!$C$33:$C$776,СВЦЭМ!$A$33:$A$776,$A139,СВЦЭМ!$B$33:$B$776,C$119)+'СЕТ СН'!$I$9+СВЦЭМ!$D$10+'СЕТ СН'!$I$5-'СЕТ СН'!$I$17</f>
        <v>3594.1873444399998</v>
      </c>
      <c r="D139" s="36">
        <f>SUMIFS(СВЦЭМ!$C$33:$C$776,СВЦЭМ!$A$33:$A$776,$A139,СВЦЭМ!$B$33:$B$776,D$119)+'СЕТ СН'!$I$9+СВЦЭМ!$D$10+'СЕТ СН'!$I$5-'СЕТ СН'!$I$17</f>
        <v>3610.5426787400002</v>
      </c>
      <c r="E139" s="36">
        <f>SUMIFS(СВЦЭМ!$C$33:$C$776,СВЦЭМ!$A$33:$A$776,$A139,СВЦЭМ!$B$33:$B$776,E$119)+'СЕТ СН'!$I$9+СВЦЭМ!$D$10+'СЕТ СН'!$I$5-'СЕТ СН'!$I$17</f>
        <v>3618.2696929100002</v>
      </c>
      <c r="F139" s="36">
        <f>SUMIFS(СВЦЭМ!$C$33:$C$776,СВЦЭМ!$A$33:$A$776,$A139,СВЦЭМ!$B$33:$B$776,F$119)+'СЕТ СН'!$I$9+СВЦЭМ!$D$10+'СЕТ СН'!$I$5-'СЕТ СН'!$I$17</f>
        <v>3615.8704491600001</v>
      </c>
      <c r="G139" s="36">
        <f>SUMIFS(СВЦЭМ!$C$33:$C$776,СВЦЭМ!$A$33:$A$776,$A139,СВЦЭМ!$B$33:$B$776,G$119)+'СЕТ СН'!$I$9+СВЦЭМ!$D$10+'СЕТ СН'!$I$5-'СЕТ СН'!$I$17</f>
        <v>3601.44615049</v>
      </c>
      <c r="H139" s="36">
        <f>SUMIFS(СВЦЭМ!$C$33:$C$776,СВЦЭМ!$A$33:$A$776,$A139,СВЦЭМ!$B$33:$B$776,H$119)+'СЕТ СН'!$I$9+СВЦЭМ!$D$10+'СЕТ СН'!$I$5-'СЕТ СН'!$I$17</f>
        <v>3570.6776439499999</v>
      </c>
      <c r="I139" s="36">
        <f>SUMIFS(СВЦЭМ!$C$33:$C$776,СВЦЭМ!$A$33:$A$776,$A139,СВЦЭМ!$B$33:$B$776,I$119)+'СЕТ СН'!$I$9+СВЦЭМ!$D$10+'СЕТ СН'!$I$5-'СЕТ СН'!$I$17</f>
        <v>3524.7888479399999</v>
      </c>
      <c r="J139" s="36">
        <f>SUMIFS(СВЦЭМ!$C$33:$C$776,СВЦЭМ!$A$33:$A$776,$A139,СВЦЭМ!$B$33:$B$776,J$119)+'СЕТ СН'!$I$9+СВЦЭМ!$D$10+'СЕТ СН'!$I$5-'СЕТ СН'!$I$17</f>
        <v>3492.76823083</v>
      </c>
      <c r="K139" s="36">
        <f>SUMIFS(СВЦЭМ!$C$33:$C$776,СВЦЭМ!$A$33:$A$776,$A139,СВЦЭМ!$B$33:$B$776,K$119)+'СЕТ СН'!$I$9+СВЦЭМ!$D$10+'СЕТ СН'!$I$5-'СЕТ СН'!$I$17</f>
        <v>3498.8063274800002</v>
      </c>
      <c r="L139" s="36">
        <f>SUMIFS(СВЦЭМ!$C$33:$C$776,СВЦЭМ!$A$33:$A$776,$A139,СВЦЭМ!$B$33:$B$776,L$119)+'СЕТ СН'!$I$9+СВЦЭМ!$D$10+'СЕТ СН'!$I$5-'СЕТ СН'!$I$17</f>
        <v>3495.6765968600002</v>
      </c>
      <c r="M139" s="36">
        <f>SUMIFS(СВЦЭМ!$C$33:$C$776,СВЦЭМ!$A$33:$A$776,$A139,СВЦЭМ!$B$33:$B$776,M$119)+'СЕТ СН'!$I$9+СВЦЭМ!$D$10+'СЕТ СН'!$I$5-'СЕТ СН'!$I$17</f>
        <v>3472.6276656600003</v>
      </c>
      <c r="N139" s="36">
        <f>SUMIFS(СВЦЭМ!$C$33:$C$776,СВЦЭМ!$A$33:$A$776,$A139,СВЦЭМ!$B$33:$B$776,N$119)+'СЕТ СН'!$I$9+СВЦЭМ!$D$10+'СЕТ СН'!$I$5-'СЕТ СН'!$I$17</f>
        <v>3471.8927416000001</v>
      </c>
      <c r="O139" s="36">
        <f>SUMIFS(СВЦЭМ!$C$33:$C$776,СВЦЭМ!$A$33:$A$776,$A139,СВЦЭМ!$B$33:$B$776,O$119)+'СЕТ СН'!$I$9+СВЦЭМ!$D$10+'СЕТ СН'!$I$5-'СЕТ СН'!$I$17</f>
        <v>3477.05586584</v>
      </c>
      <c r="P139" s="36">
        <f>SUMIFS(СВЦЭМ!$C$33:$C$776,СВЦЭМ!$A$33:$A$776,$A139,СВЦЭМ!$B$33:$B$776,P$119)+'СЕТ СН'!$I$9+СВЦЭМ!$D$10+'СЕТ СН'!$I$5-'СЕТ СН'!$I$17</f>
        <v>3483.1431584500001</v>
      </c>
      <c r="Q139" s="36">
        <f>SUMIFS(СВЦЭМ!$C$33:$C$776,СВЦЭМ!$A$33:$A$776,$A139,СВЦЭМ!$B$33:$B$776,Q$119)+'СЕТ СН'!$I$9+СВЦЭМ!$D$10+'СЕТ СН'!$I$5-'СЕТ СН'!$I$17</f>
        <v>3497.1318123900001</v>
      </c>
      <c r="R139" s="36">
        <f>SUMIFS(СВЦЭМ!$C$33:$C$776,СВЦЭМ!$A$33:$A$776,$A139,СВЦЭМ!$B$33:$B$776,R$119)+'СЕТ СН'!$I$9+СВЦЭМ!$D$10+'СЕТ СН'!$I$5-'СЕТ СН'!$I$17</f>
        <v>3492.7563890800002</v>
      </c>
      <c r="S139" s="36">
        <f>SUMIFS(СВЦЭМ!$C$33:$C$776,СВЦЭМ!$A$33:$A$776,$A139,СВЦЭМ!$B$33:$B$776,S$119)+'СЕТ СН'!$I$9+СВЦЭМ!$D$10+'СЕТ СН'!$I$5-'СЕТ СН'!$I$17</f>
        <v>3478.0131845599999</v>
      </c>
      <c r="T139" s="36">
        <f>SUMIFS(СВЦЭМ!$C$33:$C$776,СВЦЭМ!$A$33:$A$776,$A139,СВЦЭМ!$B$33:$B$776,T$119)+'СЕТ СН'!$I$9+СВЦЭМ!$D$10+'СЕТ СН'!$I$5-'СЕТ СН'!$I$17</f>
        <v>3448.0121667600001</v>
      </c>
      <c r="U139" s="36">
        <f>SUMIFS(СВЦЭМ!$C$33:$C$776,СВЦЭМ!$A$33:$A$776,$A139,СВЦЭМ!$B$33:$B$776,U$119)+'СЕТ СН'!$I$9+СВЦЭМ!$D$10+'СЕТ СН'!$I$5-'СЕТ СН'!$I$17</f>
        <v>3449.8568513600003</v>
      </c>
      <c r="V139" s="36">
        <f>SUMIFS(СВЦЭМ!$C$33:$C$776,СВЦЭМ!$A$33:$A$776,$A139,СВЦЭМ!$B$33:$B$776,V$119)+'СЕТ СН'!$I$9+СВЦЭМ!$D$10+'СЕТ СН'!$I$5-'СЕТ СН'!$I$17</f>
        <v>3452.7899552099998</v>
      </c>
      <c r="W139" s="36">
        <f>SUMIFS(СВЦЭМ!$C$33:$C$776,СВЦЭМ!$A$33:$A$776,$A139,СВЦЭМ!$B$33:$B$776,W$119)+'СЕТ СН'!$I$9+СВЦЭМ!$D$10+'СЕТ СН'!$I$5-'СЕТ СН'!$I$17</f>
        <v>3459.2199081700001</v>
      </c>
      <c r="X139" s="36">
        <f>SUMIFS(СВЦЭМ!$C$33:$C$776,СВЦЭМ!$A$33:$A$776,$A139,СВЦЭМ!$B$33:$B$776,X$119)+'СЕТ СН'!$I$9+СВЦЭМ!$D$10+'СЕТ СН'!$I$5-'СЕТ СН'!$I$17</f>
        <v>3463.9255492100001</v>
      </c>
      <c r="Y139" s="36">
        <f>SUMIFS(СВЦЭМ!$C$33:$C$776,СВЦЭМ!$A$33:$A$776,$A139,СВЦЭМ!$B$33:$B$776,Y$119)+'СЕТ СН'!$I$9+СВЦЭМ!$D$10+'СЕТ СН'!$I$5-'СЕТ СН'!$I$17</f>
        <v>3484.52459361</v>
      </c>
    </row>
    <row r="140" spans="1:25" ht="15.75" x14ac:dyDescent="0.2">
      <c r="A140" s="35">
        <f t="shared" si="3"/>
        <v>43911</v>
      </c>
      <c r="B140" s="36">
        <f>SUMIFS(СВЦЭМ!$C$33:$C$776,СВЦЭМ!$A$33:$A$776,$A140,СВЦЭМ!$B$33:$B$776,B$119)+'СЕТ СН'!$I$9+СВЦЭМ!$D$10+'СЕТ СН'!$I$5-'СЕТ СН'!$I$17</f>
        <v>3554.3837568700001</v>
      </c>
      <c r="C140" s="36">
        <f>SUMIFS(СВЦЭМ!$C$33:$C$776,СВЦЭМ!$A$33:$A$776,$A140,СВЦЭМ!$B$33:$B$776,C$119)+'СЕТ СН'!$I$9+СВЦЭМ!$D$10+'СЕТ СН'!$I$5-'СЕТ СН'!$I$17</f>
        <v>3579.0598255499999</v>
      </c>
      <c r="D140" s="36">
        <f>SUMIFS(СВЦЭМ!$C$33:$C$776,СВЦЭМ!$A$33:$A$776,$A140,СВЦЭМ!$B$33:$B$776,D$119)+'СЕТ СН'!$I$9+СВЦЭМ!$D$10+'СЕТ СН'!$I$5-'СЕТ СН'!$I$17</f>
        <v>3590.72025368</v>
      </c>
      <c r="E140" s="36">
        <f>SUMIFS(СВЦЭМ!$C$33:$C$776,СВЦЭМ!$A$33:$A$776,$A140,СВЦЭМ!$B$33:$B$776,E$119)+'СЕТ СН'!$I$9+СВЦЭМ!$D$10+'СЕТ СН'!$I$5-'СЕТ СН'!$I$17</f>
        <v>3589.9117655600003</v>
      </c>
      <c r="F140" s="36">
        <f>SUMIFS(СВЦЭМ!$C$33:$C$776,СВЦЭМ!$A$33:$A$776,$A140,СВЦЭМ!$B$33:$B$776,F$119)+'СЕТ СН'!$I$9+СВЦЭМ!$D$10+'СЕТ СН'!$I$5-'СЕТ СН'!$I$17</f>
        <v>3588.56766569</v>
      </c>
      <c r="G140" s="36">
        <f>SUMIFS(СВЦЭМ!$C$33:$C$776,СВЦЭМ!$A$33:$A$776,$A140,СВЦЭМ!$B$33:$B$776,G$119)+'СЕТ СН'!$I$9+СВЦЭМ!$D$10+'СЕТ СН'!$I$5-'СЕТ СН'!$I$17</f>
        <v>3589.1491327799999</v>
      </c>
      <c r="H140" s="36">
        <f>SUMIFS(СВЦЭМ!$C$33:$C$776,СВЦЭМ!$A$33:$A$776,$A140,СВЦЭМ!$B$33:$B$776,H$119)+'СЕТ СН'!$I$9+СВЦЭМ!$D$10+'СЕТ СН'!$I$5-'СЕТ СН'!$I$17</f>
        <v>3571.0255913199999</v>
      </c>
      <c r="I140" s="36">
        <f>SUMIFS(СВЦЭМ!$C$33:$C$776,СВЦЭМ!$A$33:$A$776,$A140,СВЦЭМ!$B$33:$B$776,I$119)+'СЕТ СН'!$I$9+СВЦЭМ!$D$10+'СЕТ СН'!$I$5-'СЕТ СН'!$I$17</f>
        <v>3525.77041336</v>
      </c>
      <c r="J140" s="36">
        <f>SUMIFS(СВЦЭМ!$C$33:$C$776,СВЦЭМ!$A$33:$A$776,$A140,СВЦЭМ!$B$33:$B$776,J$119)+'СЕТ СН'!$I$9+СВЦЭМ!$D$10+'СЕТ СН'!$I$5-'СЕТ СН'!$I$17</f>
        <v>3482.2096606099999</v>
      </c>
      <c r="K140" s="36">
        <f>SUMIFS(СВЦЭМ!$C$33:$C$776,СВЦЭМ!$A$33:$A$776,$A140,СВЦЭМ!$B$33:$B$776,K$119)+'СЕТ СН'!$I$9+СВЦЭМ!$D$10+'СЕТ СН'!$I$5-'СЕТ СН'!$I$17</f>
        <v>3488.6528139000002</v>
      </c>
      <c r="L140" s="36">
        <f>SUMIFS(СВЦЭМ!$C$33:$C$776,СВЦЭМ!$A$33:$A$776,$A140,СВЦЭМ!$B$33:$B$776,L$119)+'СЕТ СН'!$I$9+СВЦЭМ!$D$10+'СЕТ СН'!$I$5-'СЕТ СН'!$I$17</f>
        <v>3487.1534133800001</v>
      </c>
      <c r="M140" s="36">
        <f>SUMIFS(СВЦЭМ!$C$33:$C$776,СВЦЭМ!$A$33:$A$776,$A140,СВЦЭМ!$B$33:$B$776,M$119)+'СЕТ СН'!$I$9+СВЦЭМ!$D$10+'СЕТ СН'!$I$5-'СЕТ СН'!$I$17</f>
        <v>3488.3942113000003</v>
      </c>
      <c r="N140" s="36">
        <f>SUMIFS(СВЦЭМ!$C$33:$C$776,СВЦЭМ!$A$33:$A$776,$A140,СВЦЭМ!$B$33:$B$776,N$119)+'СЕТ СН'!$I$9+СВЦЭМ!$D$10+'СЕТ СН'!$I$5-'СЕТ СН'!$I$17</f>
        <v>3494.0867668999999</v>
      </c>
      <c r="O140" s="36">
        <f>SUMIFS(СВЦЭМ!$C$33:$C$776,СВЦЭМ!$A$33:$A$776,$A140,СВЦЭМ!$B$33:$B$776,O$119)+'СЕТ СН'!$I$9+СВЦЭМ!$D$10+'СЕТ СН'!$I$5-'СЕТ СН'!$I$17</f>
        <v>3498.0080564199998</v>
      </c>
      <c r="P140" s="36">
        <f>SUMIFS(СВЦЭМ!$C$33:$C$776,СВЦЭМ!$A$33:$A$776,$A140,СВЦЭМ!$B$33:$B$776,P$119)+'СЕТ СН'!$I$9+СВЦЭМ!$D$10+'СЕТ СН'!$I$5-'СЕТ СН'!$I$17</f>
        <v>3498.21438395</v>
      </c>
      <c r="Q140" s="36">
        <f>SUMIFS(СВЦЭМ!$C$33:$C$776,СВЦЭМ!$A$33:$A$776,$A140,СВЦЭМ!$B$33:$B$776,Q$119)+'СЕТ СН'!$I$9+СВЦЭМ!$D$10+'СЕТ СН'!$I$5-'СЕТ СН'!$I$17</f>
        <v>3497.2299370199999</v>
      </c>
      <c r="R140" s="36">
        <f>SUMIFS(СВЦЭМ!$C$33:$C$776,СВЦЭМ!$A$33:$A$776,$A140,СВЦЭМ!$B$33:$B$776,R$119)+'СЕТ СН'!$I$9+СВЦЭМ!$D$10+'СЕТ СН'!$I$5-'СЕТ СН'!$I$17</f>
        <v>3492.48543896</v>
      </c>
      <c r="S140" s="36">
        <f>SUMIFS(СВЦЭМ!$C$33:$C$776,СВЦЭМ!$A$33:$A$776,$A140,СВЦЭМ!$B$33:$B$776,S$119)+'СЕТ СН'!$I$9+СВЦЭМ!$D$10+'СЕТ СН'!$I$5-'СЕТ СН'!$I$17</f>
        <v>3488.3873635099999</v>
      </c>
      <c r="T140" s="36">
        <f>SUMIFS(СВЦЭМ!$C$33:$C$776,СВЦЭМ!$A$33:$A$776,$A140,СВЦЭМ!$B$33:$B$776,T$119)+'СЕТ СН'!$I$9+СВЦЭМ!$D$10+'СЕТ СН'!$I$5-'СЕТ СН'!$I$17</f>
        <v>3480.9746894499999</v>
      </c>
      <c r="U140" s="36">
        <f>SUMIFS(СВЦЭМ!$C$33:$C$776,СВЦЭМ!$A$33:$A$776,$A140,СВЦЭМ!$B$33:$B$776,U$119)+'СЕТ СН'!$I$9+СВЦЭМ!$D$10+'СЕТ СН'!$I$5-'СЕТ СН'!$I$17</f>
        <v>3470.8421513500002</v>
      </c>
      <c r="V140" s="36">
        <f>SUMIFS(СВЦЭМ!$C$33:$C$776,СВЦЭМ!$A$33:$A$776,$A140,СВЦЭМ!$B$33:$B$776,V$119)+'СЕТ СН'!$I$9+СВЦЭМ!$D$10+'СЕТ СН'!$I$5-'СЕТ СН'!$I$17</f>
        <v>3452.5632941900003</v>
      </c>
      <c r="W140" s="36">
        <f>SUMIFS(СВЦЭМ!$C$33:$C$776,СВЦЭМ!$A$33:$A$776,$A140,СВЦЭМ!$B$33:$B$776,W$119)+'СЕТ СН'!$I$9+СВЦЭМ!$D$10+'СЕТ СН'!$I$5-'СЕТ СН'!$I$17</f>
        <v>3464.6820125200002</v>
      </c>
      <c r="X140" s="36">
        <f>SUMIFS(СВЦЭМ!$C$33:$C$776,СВЦЭМ!$A$33:$A$776,$A140,СВЦЭМ!$B$33:$B$776,X$119)+'СЕТ СН'!$I$9+СВЦЭМ!$D$10+'СЕТ СН'!$I$5-'СЕТ СН'!$I$17</f>
        <v>3470.3758301299999</v>
      </c>
      <c r="Y140" s="36">
        <f>SUMIFS(СВЦЭМ!$C$33:$C$776,СВЦЭМ!$A$33:$A$776,$A140,СВЦЭМ!$B$33:$B$776,Y$119)+'СЕТ СН'!$I$9+СВЦЭМ!$D$10+'СЕТ СН'!$I$5-'СЕТ СН'!$I$17</f>
        <v>3494.9742438200001</v>
      </c>
    </row>
    <row r="141" spans="1:25" ht="15.75" x14ac:dyDescent="0.2">
      <c r="A141" s="35">
        <f t="shared" si="3"/>
        <v>43912</v>
      </c>
      <c r="B141" s="36">
        <f>SUMIFS(СВЦЭМ!$C$33:$C$776,СВЦЭМ!$A$33:$A$776,$A141,СВЦЭМ!$B$33:$B$776,B$119)+'СЕТ СН'!$I$9+СВЦЭМ!$D$10+'СЕТ СН'!$I$5-'СЕТ СН'!$I$17</f>
        <v>3577.6352390100001</v>
      </c>
      <c r="C141" s="36">
        <f>SUMIFS(СВЦЭМ!$C$33:$C$776,СВЦЭМ!$A$33:$A$776,$A141,СВЦЭМ!$B$33:$B$776,C$119)+'СЕТ СН'!$I$9+СВЦЭМ!$D$10+'СЕТ СН'!$I$5-'СЕТ СН'!$I$17</f>
        <v>3589.6050829999999</v>
      </c>
      <c r="D141" s="36">
        <f>SUMIFS(СВЦЭМ!$C$33:$C$776,СВЦЭМ!$A$33:$A$776,$A141,СВЦЭМ!$B$33:$B$776,D$119)+'СЕТ СН'!$I$9+СВЦЭМ!$D$10+'СЕТ СН'!$I$5-'СЕТ СН'!$I$17</f>
        <v>3597.9931484399999</v>
      </c>
      <c r="E141" s="36">
        <f>SUMIFS(СВЦЭМ!$C$33:$C$776,СВЦЭМ!$A$33:$A$776,$A141,СВЦЭМ!$B$33:$B$776,E$119)+'СЕТ СН'!$I$9+СВЦЭМ!$D$10+'СЕТ СН'!$I$5-'СЕТ СН'!$I$17</f>
        <v>3612.79189008</v>
      </c>
      <c r="F141" s="36">
        <f>SUMIFS(СВЦЭМ!$C$33:$C$776,СВЦЭМ!$A$33:$A$776,$A141,СВЦЭМ!$B$33:$B$776,F$119)+'СЕТ СН'!$I$9+СВЦЭМ!$D$10+'СЕТ СН'!$I$5-'СЕТ СН'!$I$17</f>
        <v>3614.1968112599998</v>
      </c>
      <c r="G141" s="36">
        <f>SUMIFS(СВЦЭМ!$C$33:$C$776,СВЦЭМ!$A$33:$A$776,$A141,СВЦЭМ!$B$33:$B$776,G$119)+'СЕТ СН'!$I$9+СВЦЭМ!$D$10+'СЕТ СН'!$I$5-'СЕТ СН'!$I$17</f>
        <v>3595.23166967</v>
      </c>
      <c r="H141" s="36">
        <f>SUMIFS(СВЦЭМ!$C$33:$C$776,СВЦЭМ!$A$33:$A$776,$A141,СВЦЭМ!$B$33:$B$776,H$119)+'СЕТ СН'!$I$9+СВЦЭМ!$D$10+'СЕТ СН'!$I$5-'СЕТ СН'!$I$17</f>
        <v>3555.5748275699998</v>
      </c>
      <c r="I141" s="36">
        <f>SUMIFS(СВЦЭМ!$C$33:$C$776,СВЦЭМ!$A$33:$A$776,$A141,СВЦЭМ!$B$33:$B$776,I$119)+'СЕТ СН'!$I$9+СВЦЭМ!$D$10+'СЕТ СН'!$I$5-'СЕТ СН'!$I$17</f>
        <v>3508.6615561899998</v>
      </c>
      <c r="J141" s="36">
        <f>SUMIFS(СВЦЭМ!$C$33:$C$776,СВЦЭМ!$A$33:$A$776,$A141,СВЦЭМ!$B$33:$B$776,J$119)+'СЕТ СН'!$I$9+СВЦЭМ!$D$10+'СЕТ СН'!$I$5-'СЕТ СН'!$I$17</f>
        <v>3454.4877465600002</v>
      </c>
      <c r="K141" s="36">
        <f>SUMIFS(СВЦЭМ!$C$33:$C$776,СВЦЭМ!$A$33:$A$776,$A141,СВЦЭМ!$B$33:$B$776,K$119)+'СЕТ СН'!$I$9+СВЦЭМ!$D$10+'СЕТ СН'!$I$5-'СЕТ СН'!$I$17</f>
        <v>3455.23258055</v>
      </c>
      <c r="L141" s="36">
        <f>SUMIFS(СВЦЭМ!$C$33:$C$776,СВЦЭМ!$A$33:$A$776,$A141,СВЦЭМ!$B$33:$B$776,L$119)+'СЕТ СН'!$I$9+СВЦЭМ!$D$10+'СЕТ СН'!$I$5-'СЕТ СН'!$I$17</f>
        <v>3455.4857867199999</v>
      </c>
      <c r="M141" s="36">
        <f>SUMIFS(СВЦЭМ!$C$33:$C$776,СВЦЭМ!$A$33:$A$776,$A141,СВЦЭМ!$B$33:$B$776,M$119)+'СЕТ СН'!$I$9+СВЦЭМ!$D$10+'СЕТ СН'!$I$5-'СЕТ СН'!$I$17</f>
        <v>3464.9348904600001</v>
      </c>
      <c r="N141" s="36">
        <f>SUMIFS(СВЦЭМ!$C$33:$C$776,СВЦЭМ!$A$33:$A$776,$A141,СВЦЭМ!$B$33:$B$776,N$119)+'СЕТ СН'!$I$9+СВЦЭМ!$D$10+'СЕТ СН'!$I$5-'СЕТ СН'!$I$17</f>
        <v>3473.5125135899998</v>
      </c>
      <c r="O141" s="36">
        <f>SUMIFS(СВЦЭМ!$C$33:$C$776,СВЦЭМ!$A$33:$A$776,$A141,СВЦЭМ!$B$33:$B$776,O$119)+'СЕТ СН'!$I$9+СВЦЭМ!$D$10+'СЕТ СН'!$I$5-'СЕТ СН'!$I$17</f>
        <v>3485.9012943100001</v>
      </c>
      <c r="P141" s="36">
        <f>SUMIFS(СВЦЭМ!$C$33:$C$776,СВЦЭМ!$A$33:$A$776,$A141,СВЦЭМ!$B$33:$B$776,P$119)+'СЕТ СН'!$I$9+СВЦЭМ!$D$10+'СЕТ СН'!$I$5-'СЕТ СН'!$I$17</f>
        <v>3497.83788177</v>
      </c>
      <c r="Q141" s="36">
        <f>SUMIFS(СВЦЭМ!$C$33:$C$776,СВЦЭМ!$A$33:$A$776,$A141,СВЦЭМ!$B$33:$B$776,Q$119)+'СЕТ СН'!$I$9+СВЦЭМ!$D$10+'СЕТ СН'!$I$5-'СЕТ СН'!$I$17</f>
        <v>3500.5475060500003</v>
      </c>
      <c r="R141" s="36">
        <f>SUMIFS(СВЦЭМ!$C$33:$C$776,СВЦЭМ!$A$33:$A$776,$A141,СВЦЭМ!$B$33:$B$776,R$119)+'СЕТ СН'!$I$9+СВЦЭМ!$D$10+'СЕТ СН'!$I$5-'СЕТ СН'!$I$17</f>
        <v>3494.7269168600001</v>
      </c>
      <c r="S141" s="36">
        <f>SUMIFS(СВЦЭМ!$C$33:$C$776,СВЦЭМ!$A$33:$A$776,$A141,СВЦЭМ!$B$33:$B$776,S$119)+'СЕТ СН'!$I$9+СВЦЭМ!$D$10+'СЕТ СН'!$I$5-'СЕТ СН'!$I$17</f>
        <v>3486.1223179600001</v>
      </c>
      <c r="T141" s="36">
        <f>SUMIFS(СВЦЭМ!$C$33:$C$776,СВЦЭМ!$A$33:$A$776,$A141,СВЦЭМ!$B$33:$B$776,T$119)+'СЕТ СН'!$I$9+СВЦЭМ!$D$10+'СЕТ СН'!$I$5-'СЕТ СН'!$I$17</f>
        <v>3465.83108644</v>
      </c>
      <c r="U141" s="36">
        <f>SUMIFS(СВЦЭМ!$C$33:$C$776,СВЦЭМ!$A$33:$A$776,$A141,СВЦЭМ!$B$33:$B$776,U$119)+'СЕТ СН'!$I$9+СВЦЭМ!$D$10+'СЕТ СН'!$I$5-'СЕТ СН'!$I$17</f>
        <v>3452.5702928400001</v>
      </c>
      <c r="V141" s="36">
        <f>SUMIFS(СВЦЭМ!$C$33:$C$776,СВЦЭМ!$A$33:$A$776,$A141,СВЦЭМ!$B$33:$B$776,V$119)+'СЕТ СН'!$I$9+СВЦЭМ!$D$10+'СЕТ СН'!$I$5-'СЕТ СН'!$I$17</f>
        <v>3455.4774287</v>
      </c>
      <c r="W141" s="36">
        <f>SUMIFS(СВЦЭМ!$C$33:$C$776,СВЦЭМ!$A$33:$A$776,$A141,СВЦЭМ!$B$33:$B$776,W$119)+'СЕТ СН'!$I$9+СВЦЭМ!$D$10+'СЕТ СН'!$I$5-'СЕТ СН'!$I$17</f>
        <v>3456.36581351</v>
      </c>
      <c r="X141" s="36">
        <f>SUMIFS(СВЦЭМ!$C$33:$C$776,СВЦЭМ!$A$33:$A$776,$A141,СВЦЭМ!$B$33:$B$776,X$119)+'СЕТ СН'!$I$9+СВЦЭМ!$D$10+'СЕТ СН'!$I$5-'СЕТ СН'!$I$17</f>
        <v>3455.2633145300001</v>
      </c>
      <c r="Y141" s="36">
        <f>SUMIFS(СВЦЭМ!$C$33:$C$776,СВЦЭМ!$A$33:$A$776,$A141,СВЦЭМ!$B$33:$B$776,Y$119)+'СЕТ СН'!$I$9+СВЦЭМ!$D$10+'СЕТ СН'!$I$5-'СЕТ СН'!$I$17</f>
        <v>3496.5726184700002</v>
      </c>
    </row>
    <row r="142" spans="1:25" ht="15.75" x14ac:dyDescent="0.2">
      <c r="A142" s="35">
        <f t="shared" si="3"/>
        <v>43913</v>
      </c>
      <c r="B142" s="36">
        <f>SUMIFS(СВЦЭМ!$C$33:$C$776,СВЦЭМ!$A$33:$A$776,$A142,СВЦЭМ!$B$33:$B$776,B$119)+'СЕТ СН'!$I$9+СВЦЭМ!$D$10+'СЕТ СН'!$I$5-'СЕТ СН'!$I$17</f>
        <v>3562.8430531700001</v>
      </c>
      <c r="C142" s="36">
        <f>SUMIFS(СВЦЭМ!$C$33:$C$776,СВЦЭМ!$A$33:$A$776,$A142,СВЦЭМ!$B$33:$B$776,C$119)+'СЕТ СН'!$I$9+СВЦЭМ!$D$10+'СЕТ СН'!$I$5-'СЕТ СН'!$I$17</f>
        <v>3586.0041940199999</v>
      </c>
      <c r="D142" s="36">
        <f>SUMIFS(СВЦЭМ!$C$33:$C$776,СВЦЭМ!$A$33:$A$776,$A142,СВЦЭМ!$B$33:$B$776,D$119)+'СЕТ СН'!$I$9+СВЦЭМ!$D$10+'СЕТ СН'!$I$5-'СЕТ СН'!$I$17</f>
        <v>3601.94837241</v>
      </c>
      <c r="E142" s="36">
        <f>SUMIFS(СВЦЭМ!$C$33:$C$776,СВЦЭМ!$A$33:$A$776,$A142,СВЦЭМ!$B$33:$B$776,E$119)+'СЕТ СН'!$I$9+СВЦЭМ!$D$10+'СЕТ СН'!$I$5-'СЕТ СН'!$I$17</f>
        <v>3601.4054605700003</v>
      </c>
      <c r="F142" s="36">
        <f>SUMIFS(СВЦЭМ!$C$33:$C$776,СВЦЭМ!$A$33:$A$776,$A142,СВЦЭМ!$B$33:$B$776,F$119)+'СЕТ СН'!$I$9+СВЦЭМ!$D$10+'СЕТ СН'!$I$5-'СЕТ СН'!$I$17</f>
        <v>3597.6457769600001</v>
      </c>
      <c r="G142" s="36">
        <f>SUMIFS(СВЦЭМ!$C$33:$C$776,СВЦЭМ!$A$33:$A$776,$A142,СВЦЭМ!$B$33:$B$776,G$119)+'СЕТ СН'!$I$9+СВЦЭМ!$D$10+'СЕТ СН'!$I$5-'СЕТ СН'!$I$17</f>
        <v>3588.0040011999999</v>
      </c>
      <c r="H142" s="36">
        <f>SUMIFS(СВЦЭМ!$C$33:$C$776,СВЦЭМ!$A$33:$A$776,$A142,СВЦЭМ!$B$33:$B$776,H$119)+'СЕТ СН'!$I$9+СВЦЭМ!$D$10+'СЕТ СН'!$I$5-'СЕТ СН'!$I$17</f>
        <v>3562.9857714499999</v>
      </c>
      <c r="I142" s="36">
        <f>SUMIFS(СВЦЭМ!$C$33:$C$776,СВЦЭМ!$A$33:$A$776,$A142,СВЦЭМ!$B$33:$B$776,I$119)+'СЕТ СН'!$I$9+СВЦЭМ!$D$10+'СЕТ СН'!$I$5-'СЕТ СН'!$I$17</f>
        <v>3521.5074928900003</v>
      </c>
      <c r="J142" s="36">
        <f>SUMIFS(СВЦЭМ!$C$33:$C$776,СВЦЭМ!$A$33:$A$776,$A142,СВЦЭМ!$B$33:$B$776,J$119)+'СЕТ СН'!$I$9+СВЦЭМ!$D$10+'СЕТ СН'!$I$5-'СЕТ СН'!$I$17</f>
        <v>3476.74619097</v>
      </c>
      <c r="K142" s="36">
        <f>SUMIFS(СВЦЭМ!$C$33:$C$776,СВЦЭМ!$A$33:$A$776,$A142,СВЦЭМ!$B$33:$B$776,K$119)+'СЕТ СН'!$I$9+СВЦЭМ!$D$10+'СЕТ СН'!$I$5-'СЕТ СН'!$I$17</f>
        <v>3477.4459817100001</v>
      </c>
      <c r="L142" s="36">
        <f>SUMIFS(СВЦЭМ!$C$33:$C$776,СВЦЭМ!$A$33:$A$776,$A142,СВЦЭМ!$B$33:$B$776,L$119)+'СЕТ СН'!$I$9+СВЦЭМ!$D$10+'СЕТ СН'!$I$5-'СЕТ СН'!$I$17</f>
        <v>3491.90427985</v>
      </c>
      <c r="M142" s="36">
        <f>SUMIFS(СВЦЭМ!$C$33:$C$776,СВЦЭМ!$A$33:$A$776,$A142,СВЦЭМ!$B$33:$B$776,M$119)+'СЕТ СН'!$I$9+СВЦЭМ!$D$10+'СЕТ СН'!$I$5-'СЕТ СН'!$I$17</f>
        <v>3482.19941393</v>
      </c>
      <c r="N142" s="36">
        <f>SUMIFS(СВЦЭМ!$C$33:$C$776,СВЦЭМ!$A$33:$A$776,$A142,СВЦЭМ!$B$33:$B$776,N$119)+'СЕТ СН'!$I$9+СВЦЭМ!$D$10+'СЕТ СН'!$I$5-'СЕТ СН'!$I$17</f>
        <v>3486.0585043599999</v>
      </c>
      <c r="O142" s="36">
        <f>SUMIFS(СВЦЭМ!$C$33:$C$776,СВЦЭМ!$A$33:$A$776,$A142,СВЦЭМ!$B$33:$B$776,O$119)+'СЕТ СН'!$I$9+СВЦЭМ!$D$10+'СЕТ СН'!$I$5-'СЕТ СН'!$I$17</f>
        <v>3502.1626311700002</v>
      </c>
      <c r="P142" s="36">
        <f>SUMIFS(СВЦЭМ!$C$33:$C$776,СВЦЭМ!$A$33:$A$776,$A142,СВЦЭМ!$B$33:$B$776,P$119)+'СЕТ СН'!$I$9+СВЦЭМ!$D$10+'СЕТ СН'!$I$5-'СЕТ СН'!$I$17</f>
        <v>3512.5718932999998</v>
      </c>
      <c r="Q142" s="36">
        <f>SUMIFS(СВЦЭМ!$C$33:$C$776,СВЦЭМ!$A$33:$A$776,$A142,СВЦЭМ!$B$33:$B$776,Q$119)+'СЕТ СН'!$I$9+СВЦЭМ!$D$10+'СЕТ СН'!$I$5-'СЕТ СН'!$I$17</f>
        <v>3514.60541814</v>
      </c>
      <c r="R142" s="36">
        <f>SUMIFS(СВЦЭМ!$C$33:$C$776,СВЦЭМ!$A$33:$A$776,$A142,СВЦЭМ!$B$33:$B$776,R$119)+'СЕТ СН'!$I$9+СВЦЭМ!$D$10+'СЕТ СН'!$I$5-'СЕТ СН'!$I$17</f>
        <v>3509.8159653100001</v>
      </c>
      <c r="S142" s="36">
        <f>SUMIFS(СВЦЭМ!$C$33:$C$776,СВЦЭМ!$A$33:$A$776,$A142,СВЦЭМ!$B$33:$B$776,S$119)+'СЕТ СН'!$I$9+СВЦЭМ!$D$10+'СЕТ СН'!$I$5-'СЕТ СН'!$I$17</f>
        <v>3512.7782681600002</v>
      </c>
      <c r="T142" s="36">
        <f>SUMIFS(СВЦЭМ!$C$33:$C$776,СВЦЭМ!$A$33:$A$776,$A142,СВЦЭМ!$B$33:$B$776,T$119)+'СЕТ СН'!$I$9+СВЦЭМ!$D$10+'СЕТ СН'!$I$5-'СЕТ СН'!$I$17</f>
        <v>3502.6623871900001</v>
      </c>
      <c r="U142" s="36">
        <f>SUMIFS(СВЦЭМ!$C$33:$C$776,СВЦЭМ!$A$33:$A$776,$A142,СВЦЭМ!$B$33:$B$776,U$119)+'СЕТ СН'!$I$9+СВЦЭМ!$D$10+'СЕТ СН'!$I$5-'СЕТ СН'!$I$17</f>
        <v>3487.2893374599998</v>
      </c>
      <c r="V142" s="36">
        <f>SUMIFS(СВЦЭМ!$C$33:$C$776,СВЦЭМ!$A$33:$A$776,$A142,СВЦЭМ!$B$33:$B$776,V$119)+'СЕТ СН'!$I$9+СВЦЭМ!$D$10+'СЕТ СН'!$I$5-'СЕТ СН'!$I$17</f>
        <v>3474.8642536100001</v>
      </c>
      <c r="W142" s="36">
        <f>SUMIFS(СВЦЭМ!$C$33:$C$776,СВЦЭМ!$A$33:$A$776,$A142,СВЦЭМ!$B$33:$B$776,W$119)+'СЕТ СН'!$I$9+СВЦЭМ!$D$10+'СЕТ СН'!$I$5-'СЕТ СН'!$I$17</f>
        <v>3448.9027600200002</v>
      </c>
      <c r="X142" s="36">
        <f>SUMIFS(СВЦЭМ!$C$33:$C$776,СВЦЭМ!$A$33:$A$776,$A142,СВЦЭМ!$B$33:$B$776,X$119)+'СЕТ СН'!$I$9+СВЦЭМ!$D$10+'СЕТ СН'!$I$5-'СЕТ СН'!$I$17</f>
        <v>3443.9692920100001</v>
      </c>
      <c r="Y142" s="36">
        <f>SUMIFS(СВЦЭМ!$C$33:$C$776,СВЦЭМ!$A$33:$A$776,$A142,СВЦЭМ!$B$33:$B$776,Y$119)+'СЕТ СН'!$I$9+СВЦЭМ!$D$10+'СЕТ СН'!$I$5-'СЕТ СН'!$I$17</f>
        <v>3489.77538271</v>
      </c>
    </row>
    <row r="143" spans="1:25" ht="15.75" x14ac:dyDescent="0.2">
      <c r="A143" s="35">
        <f t="shared" si="3"/>
        <v>43914</v>
      </c>
      <c r="B143" s="36">
        <f>SUMIFS(СВЦЭМ!$C$33:$C$776,СВЦЭМ!$A$33:$A$776,$A143,СВЦЭМ!$B$33:$B$776,B$119)+'СЕТ СН'!$I$9+СВЦЭМ!$D$10+'СЕТ СН'!$I$5-'СЕТ СН'!$I$17</f>
        <v>3529.1319157400003</v>
      </c>
      <c r="C143" s="36">
        <f>SUMIFS(СВЦЭМ!$C$33:$C$776,СВЦЭМ!$A$33:$A$776,$A143,СВЦЭМ!$B$33:$B$776,C$119)+'СЕТ СН'!$I$9+СВЦЭМ!$D$10+'СЕТ СН'!$I$5-'СЕТ СН'!$I$17</f>
        <v>3558.0074830799999</v>
      </c>
      <c r="D143" s="36">
        <f>SUMIFS(СВЦЭМ!$C$33:$C$776,СВЦЭМ!$A$33:$A$776,$A143,СВЦЭМ!$B$33:$B$776,D$119)+'СЕТ СН'!$I$9+СВЦЭМ!$D$10+'СЕТ СН'!$I$5-'СЕТ СН'!$I$17</f>
        <v>3581.1412355399998</v>
      </c>
      <c r="E143" s="36">
        <f>SUMIFS(СВЦЭМ!$C$33:$C$776,СВЦЭМ!$A$33:$A$776,$A143,СВЦЭМ!$B$33:$B$776,E$119)+'СЕТ СН'!$I$9+СВЦЭМ!$D$10+'СЕТ СН'!$I$5-'СЕТ СН'!$I$17</f>
        <v>3586.7951777200001</v>
      </c>
      <c r="F143" s="36">
        <f>SUMIFS(СВЦЭМ!$C$33:$C$776,СВЦЭМ!$A$33:$A$776,$A143,СВЦЭМ!$B$33:$B$776,F$119)+'СЕТ СН'!$I$9+СВЦЭМ!$D$10+'СЕТ СН'!$I$5-'СЕТ СН'!$I$17</f>
        <v>3578.0660251500003</v>
      </c>
      <c r="G143" s="36">
        <f>SUMIFS(СВЦЭМ!$C$33:$C$776,СВЦЭМ!$A$33:$A$776,$A143,СВЦЭМ!$B$33:$B$776,G$119)+'СЕТ СН'!$I$9+СВЦЭМ!$D$10+'СЕТ СН'!$I$5-'СЕТ СН'!$I$17</f>
        <v>3565.3316924999999</v>
      </c>
      <c r="H143" s="36">
        <f>SUMIFS(СВЦЭМ!$C$33:$C$776,СВЦЭМ!$A$33:$A$776,$A143,СВЦЭМ!$B$33:$B$776,H$119)+'СЕТ СН'!$I$9+СВЦЭМ!$D$10+'СЕТ СН'!$I$5-'СЕТ СН'!$I$17</f>
        <v>3534.33262904</v>
      </c>
      <c r="I143" s="36">
        <f>SUMIFS(СВЦЭМ!$C$33:$C$776,СВЦЭМ!$A$33:$A$776,$A143,СВЦЭМ!$B$33:$B$776,I$119)+'СЕТ СН'!$I$9+СВЦЭМ!$D$10+'СЕТ СН'!$I$5-'СЕТ СН'!$I$17</f>
        <v>3486.31776932</v>
      </c>
      <c r="J143" s="36">
        <f>SUMIFS(СВЦЭМ!$C$33:$C$776,СВЦЭМ!$A$33:$A$776,$A143,СВЦЭМ!$B$33:$B$776,J$119)+'СЕТ СН'!$I$9+СВЦЭМ!$D$10+'СЕТ СН'!$I$5-'СЕТ СН'!$I$17</f>
        <v>3443.1007213100002</v>
      </c>
      <c r="K143" s="36">
        <f>SUMIFS(СВЦЭМ!$C$33:$C$776,СВЦЭМ!$A$33:$A$776,$A143,СВЦЭМ!$B$33:$B$776,K$119)+'СЕТ СН'!$I$9+СВЦЭМ!$D$10+'СЕТ СН'!$I$5-'СЕТ СН'!$I$17</f>
        <v>3449.8335610499998</v>
      </c>
      <c r="L143" s="36">
        <f>SUMIFS(СВЦЭМ!$C$33:$C$776,СВЦЭМ!$A$33:$A$776,$A143,СВЦЭМ!$B$33:$B$776,L$119)+'СЕТ СН'!$I$9+СВЦЭМ!$D$10+'СЕТ СН'!$I$5-'СЕТ СН'!$I$17</f>
        <v>3463.2429149899999</v>
      </c>
      <c r="M143" s="36">
        <f>SUMIFS(СВЦЭМ!$C$33:$C$776,СВЦЭМ!$A$33:$A$776,$A143,СВЦЭМ!$B$33:$B$776,M$119)+'СЕТ СН'!$I$9+СВЦЭМ!$D$10+'СЕТ СН'!$I$5-'СЕТ СН'!$I$17</f>
        <v>3457.4358129900002</v>
      </c>
      <c r="N143" s="36">
        <f>SUMIFS(СВЦЭМ!$C$33:$C$776,СВЦЭМ!$A$33:$A$776,$A143,СВЦЭМ!$B$33:$B$776,N$119)+'СЕТ СН'!$I$9+СВЦЭМ!$D$10+'СЕТ СН'!$I$5-'СЕТ СН'!$I$17</f>
        <v>3494.8515543399999</v>
      </c>
      <c r="O143" s="36">
        <f>SUMIFS(СВЦЭМ!$C$33:$C$776,СВЦЭМ!$A$33:$A$776,$A143,СВЦЭМ!$B$33:$B$776,O$119)+'СЕТ СН'!$I$9+СВЦЭМ!$D$10+'СЕТ СН'!$I$5-'СЕТ СН'!$I$17</f>
        <v>3513.75682413</v>
      </c>
      <c r="P143" s="36">
        <f>SUMIFS(СВЦЭМ!$C$33:$C$776,СВЦЭМ!$A$33:$A$776,$A143,СВЦЭМ!$B$33:$B$776,P$119)+'СЕТ СН'!$I$9+СВЦЭМ!$D$10+'СЕТ СН'!$I$5-'СЕТ СН'!$I$17</f>
        <v>3522.59867063</v>
      </c>
      <c r="Q143" s="36">
        <f>SUMIFS(СВЦЭМ!$C$33:$C$776,СВЦЭМ!$A$33:$A$776,$A143,СВЦЭМ!$B$33:$B$776,Q$119)+'СЕТ СН'!$I$9+СВЦЭМ!$D$10+'СЕТ СН'!$I$5-'СЕТ СН'!$I$17</f>
        <v>3526.3865763399999</v>
      </c>
      <c r="R143" s="36">
        <f>SUMIFS(СВЦЭМ!$C$33:$C$776,СВЦЭМ!$A$33:$A$776,$A143,СВЦЭМ!$B$33:$B$776,R$119)+'СЕТ СН'!$I$9+СВЦЭМ!$D$10+'СЕТ СН'!$I$5-'СЕТ СН'!$I$17</f>
        <v>3504.6073745499998</v>
      </c>
      <c r="S143" s="36">
        <f>SUMIFS(СВЦЭМ!$C$33:$C$776,СВЦЭМ!$A$33:$A$776,$A143,СВЦЭМ!$B$33:$B$776,S$119)+'СЕТ СН'!$I$9+СВЦЭМ!$D$10+'СЕТ СН'!$I$5-'СЕТ СН'!$I$17</f>
        <v>3484.7722515099999</v>
      </c>
      <c r="T143" s="36">
        <f>SUMIFS(СВЦЭМ!$C$33:$C$776,СВЦЭМ!$A$33:$A$776,$A143,СВЦЭМ!$B$33:$B$776,T$119)+'СЕТ СН'!$I$9+СВЦЭМ!$D$10+'СЕТ СН'!$I$5-'СЕТ СН'!$I$17</f>
        <v>3466.6539857600001</v>
      </c>
      <c r="U143" s="36">
        <f>SUMIFS(СВЦЭМ!$C$33:$C$776,СВЦЭМ!$A$33:$A$776,$A143,СВЦЭМ!$B$33:$B$776,U$119)+'СЕТ СН'!$I$9+СВЦЭМ!$D$10+'СЕТ СН'!$I$5-'СЕТ СН'!$I$17</f>
        <v>3455.53534812</v>
      </c>
      <c r="V143" s="36">
        <f>SUMIFS(СВЦЭМ!$C$33:$C$776,СВЦЭМ!$A$33:$A$776,$A143,СВЦЭМ!$B$33:$B$776,V$119)+'СЕТ СН'!$I$9+СВЦЭМ!$D$10+'СЕТ СН'!$I$5-'СЕТ СН'!$I$17</f>
        <v>3470.50025293</v>
      </c>
      <c r="W143" s="36">
        <f>SUMIFS(СВЦЭМ!$C$33:$C$776,СВЦЭМ!$A$33:$A$776,$A143,СВЦЭМ!$B$33:$B$776,W$119)+'СЕТ СН'!$I$9+СВЦЭМ!$D$10+'СЕТ СН'!$I$5-'СЕТ СН'!$I$17</f>
        <v>3452.2453898499998</v>
      </c>
      <c r="X143" s="36">
        <f>SUMIFS(СВЦЭМ!$C$33:$C$776,СВЦЭМ!$A$33:$A$776,$A143,СВЦЭМ!$B$33:$B$776,X$119)+'СЕТ СН'!$I$9+СВЦЭМ!$D$10+'СЕТ СН'!$I$5-'СЕТ СН'!$I$17</f>
        <v>3457.4862523100001</v>
      </c>
      <c r="Y143" s="36">
        <f>SUMIFS(СВЦЭМ!$C$33:$C$776,СВЦЭМ!$A$33:$A$776,$A143,СВЦЭМ!$B$33:$B$776,Y$119)+'СЕТ СН'!$I$9+СВЦЭМ!$D$10+'СЕТ СН'!$I$5-'СЕТ СН'!$I$17</f>
        <v>3496.4951255699998</v>
      </c>
    </row>
    <row r="144" spans="1:25" ht="15.75" x14ac:dyDescent="0.2">
      <c r="A144" s="35">
        <f t="shared" si="3"/>
        <v>43915</v>
      </c>
      <c r="B144" s="36">
        <f>SUMIFS(СВЦЭМ!$C$33:$C$776,СВЦЭМ!$A$33:$A$776,$A144,СВЦЭМ!$B$33:$B$776,B$119)+'СЕТ СН'!$I$9+СВЦЭМ!$D$10+'СЕТ СН'!$I$5-'СЕТ СН'!$I$17</f>
        <v>3550.09019296</v>
      </c>
      <c r="C144" s="36">
        <f>SUMIFS(СВЦЭМ!$C$33:$C$776,СВЦЭМ!$A$33:$A$776,$A144,СВЦЭМ!$B$33:$B$776,C$119)+'СЕТ СН'!$I$9+СВЦЭМ!$D$10+'СЕТ СН'!$I$5-'СЕТ СН'!$I$17</f>
        <v>3577.90068311</v>
      </c>
      <c r="D144" s="36">
        <f>SUMIFS(СВЦЭМ!$C$33:$C$776,СВЦЭМ!$A$33:$A$776,$A144,СВЦЭМ!$B$33:$B$776,D$119)+'СЕТ СН'!$I$9+СВЦЭМ!$D$10+'СЕТ СН'!$I$5-'СЕТ СН'!$I$17</f>
        <v>3589.6019969399999</v>
      </c>
      <c r="E144" s="36">
        <f>SUMIFS(СВЦЭМ!$C$33:$C$776,СВЦЭМ!$A$33:$A$776,$A144,СВЦЭМ!$B$33:$B$776,E$119)+'СЕТ СН'!$I$9+СВЦЭМ!$D$10+'СЕТ СН'!$I$5-'СЕТ СН'!$I$17</f>
        <v>3600.8846926400001</v>
      </c>
      <c r="F144" s="36">
        <f>SUMIFS(СВЦЭМ!$C$33:$C$776,СВЦЭМ!$A$33:$A$776,$A144,СВЦЭМ!$B$33:$B$776,F$119)+'СЕТ СН'!$I$9+СВЦЭМ!$D$10+'СЕТ СН'!$I$5-'СЕТ СН'!$I$17</f>
        <v>3593.4137091800003</v>
      </c>
      <c r="G144" s="36">
        <f>SUMIFS(СВЦЭМ!$C$33:$C$776,СВЦЭМ!$A$33:$A$776,$A144,СВЦЭМ!$B$33:$B$776,G$119)+'СЕТ СН'!$I$9+СВЦЭМ!$D$10+'СЕТ СН'!$I$5-'СЕТ СН'!$I$17</f>
        <v>3583.95182716</v>
      </c>
      <c r="H144" s="36">
        <f>SUMIFS(СВЦЭМ!$C$33:$C$776,СВЦЭМ!$A$33:$A$776,$A144,СВЦЭМ!$B$33:$B$776,H$119)+'СЕТ СН'!$I$9+СВЦЭМ!$D$10+'СЕТ СН'!$I$5-'СЕТ СН'!$I$17</f>
        <v>3551.6713112299999</v>
      </c>
      <c r="I144" s="36">
        <f>SUMIFS(СВЦЭМ!$C$33:$C$776,СВЦЭМ!$A$33:$A$776,$A144,СВЦЭМ!$B$33:$B$776,I$119)+'СЕТ СН'!$I$9+СВЦЭМ!$D$10+'СЕТ СН'!$I$5-'СЕТ СН'!$I$17</f>
        <v>3511.5870112500002</v>
      </c>
      <c r="J144" s="36">
        <f>SUMIFS(СВЦЭМ!$C$33:$C$776,СВЦЭМ!$A$33:$A$776,$A144,СВЦЭМ!$B$33:$B$776,J$119)+'СЕТ СН'!$I$9+СВЦЭМ!$D$10+'СЕТ СН'!$I$5-'СЕТ СН'!$I$17</f>
        <v>3466.5824047000001</v>
      </c>
      <c r="K144" s="36">
        <f>SUMIFS(СВЦЭМ!$C$33:$C$776,СВЦЭМ!$A$33:$A$776,$A144,СВЦЭМ!$B$33:$B$776,K$119)+'СЕТ СН'!$I$9+СВЦЭМ!$D$10+'СЕТ СН'!$I$5-'СЕТ СН'!$I$17</f>
        <v>3470.1087041700002</v>
      </c>
      <c r="L144" s="36">
        <f>SUMIFS(СВЦЭМ!$C$33:$C$776,СВЦЭМ!$A$33:$A$776,$A144,СВЦЭМ!$B$33:$B$776,L$119)+'СЕТ СН'!$I$9+СВЦЭМ!$D$10+'СЕТ СН'!$I$5-'СЕТ СН'!$I$17</f>
        <v>3482.5617510900001</v>
      </c>
      <c r="M144" s="36">
        <f>SUMIFS(СВЦЭМ!$C$33:$C$776,СВЦЭМ!$A$33:$A$776,$A144,СВЦЭМ!$B$33:$B$776,M$119)+'СЕТ СН'!$I$9+СВЦЭМ!$D$10+'СЕТ СН'!$I$5-'СЕТ СН'!$I$17</f>
        <v>3461.4306250499999</v>
      </c>
      <c r="N144" s="36">
        <f>SUMIFS(СВЦЭМ!$C$33:$C$776,СВЦЭМ!$A$33:$A$776,$A144,СВЦЭМ!$B$33:$B$776,N$119)+'СЕТ СН'!$I$9+СВЦЭМ!$D$10+'СЕТ СН'!$I$5-'СЕТ СН'!$I$17</f>
        <v>3466.5988590699999</v>
      </c>
      <c r="O144" s="36">
        <f>SUMIFS(СВЦЭМ!$C$33:$C$776,СВЦЭМ!$A$33:$A$776,$A144,СВЦЭМ!$B$33:$B$776,O$119)+'СЕТ СН'!$I$9+СВЦЭМ!$D$10+'СЕТ СН'!$I$5-'СЕТ СН'!$I$17</f>
        <v>3476.9029937400001</v>
      </c>
      <c r="P144" s="36">
        <f>SUMIFS(СВЦЭМ!$C$33:$C$776,СВЦЭМ!$A$33:$A$776,$A144,СВЦЭМ!$B$33:$B$776,P$119)+'СЕТ СН'!$I$9+СВЦЭМ!$D$10+'СЕТ СН'!$I$5-'СЕТ СН'!$I$17</f>
        <v>3490.1636579800002</v>
      </c>
      <c r="Q144" s="36">
        <f>SUMIFS(СВЦЭМ!$C$33:$C$776,СВЦЭМ!$A$33:$A$776,$A144,СВЦЭМ!$B$33:$B$776,Q$119)+'СЕТ СН'!$I$9+СВЦЭМ!$D$10+'СЕТ СН'!$I$5-'СЕТ СН'!$I$17</f>
        <v>3497.81728393</v>
      </c>
      <c r="R144" s="36">
        <f>SUMIFS(СВЦЭМ!$C$33:$C$776,СВЦЭМ!$A$33:$A$776,$A144,СВЦЭМ!$B$33:$B$776,R$119)+'СЕТ СН'!$I$9+СВЦЭМ!$D$10+'СЕТ СН'!$I$5-'СЕТ СН'!$I$17</f>
        <v>3492.3777236599999</v>
      </c>
      <c r="S144" s="36">
        <f>SUMIFS(СВЦЭМ!$C$33:$C$776,СВЦЭМ!$A$33:$A$776,$A144,СВЦЭМ!$B$33:$B$776,S$119)+'СЕТ СН'!$I$9+СВЦЭМ!$D$10+'СЕТ СН'!$I$5-'СЕТ СН'!$I$17</f>
        <v>3478.0555688700001</v>
      </c>
      <c r="T144" s="36">
        <f>SUMIFS(СВЦЭМ!$C$33:$C$776,СВЦЭМ!$A$33:$A$776,$A144,СВЦЭМ!$B$33:$B$776,T$119)+'СЕТ СН'!$I$9+СВЦЭМ!$D$10+'СЕТ СН'!$I$5-'СЕТ СН'!$I$17</f>
        <v>3456.1339153600002</v>
      </c>
      <c r="U144" s="36">
        <f>SUMIFS(СВЦЭМ!$C$33:$C$776,СВЦЭМ!$A$33:$A$776,$A144,СВЦЭМ!$B$33:$B$776,U$119)+'СЕТ СН'!$I$9+СВЦЭМ!$D$10+'СЕТ СН'!$I$5-'СЕТ СН'!$I$17</f>
        <v>3448.48017755</v>
      </c>
      <c r="V144" s="36">
        <f>SUMIFS(СВЦЭМ!$C$33:$C$776,СВЦЭМ!$A$33:$A$776,$A144,СВЦЭМ!$B$33:$B$776,V$119)+'СЕТ СН'!$I$9+СВЦЭМ!$D$10+'СЕТ СН'!$I$5-'СЕТ СН'!$I$17</f>
        <v>3465.3554209700001</v>
      </c>
      <c r="W144" s="36">
        <f>SUMIFS(СВЦЭМ!$C$33:$C$776,СВЦЭМ!$A$33:$A$776,$A144,СВЦЭМ!$B$33:$B$776,W$119)+'СЕТ СН'!$I$9+СВЦЭМ!$D$10+'СЕТ СН'!$I$5-'СЕТ СН'!$I$17</f>
        <v>3454.65034689</v>
      </c>
      <c r="X144" s="36">
        <f>SUMIFS(СВЦЭМ!$C$33:$C$776,СВЦЭМ!$A$33:$A$776,$A144,СВЦЭМ!$B$33:$B$776,X$119)+'СЕТ СН'!$I$9+СВЦЭМ!$D$10+'СЕТ СН'!$I$5-'СЕТ СН'!$I$17</f>
        <v>3452.28070209</v>
      </c>
      <c r="Y144" s="36">
        <f>SUMIFS(СВЦЭМ!$C$33:$C$776,СВЦЭМ!$A$33:$A$776,$A144,СВЦЭМ!$B$33:$B$776,Y$119)+'СЕТ СН'!$I$9+СВЦЭМ!$D$10+'СЕТ СН'!$I$5-'СЕТ СН'!$I$17</f>
        <v>3451.42257268</v>
      </c>
    </row>
    <row r="145" spans="1:26" ht="15.75" x14ac:dyDescent="0.2">
      <c r="A145" s="35">
        <f t="shared" si="3"/>
        <v>43916</v>
      </c>
      <c r="B145" s="36">
        <f>SUMIFS(СВЦЭМ!$C$33:$C$776,СВЦЭМ!$A$33:$A$776,$A145,СВЦЭМ!$B$33:$B$776,B$119)+'СЕТ СН'!$I$9+СВЦЭМ!$D$10+'СЕТ СН'!$I$5-'СЕТ СН'!$I$17</f>
        <v>3497.2130076900003</v>
      </c>
      <c r="C145" s="36">
        <f>SUMIFS(СВЦЭМ!$C$33:$C$776,СВЦЭМ!$A$33:$A$776,$A145,СВЦЭМ!$B$33:$B$776,C$119)+'СЕТ СН'!$I$9+СВЦЭМ!$D$10+'СЕТ СН'!$I$5-'СЕТ СН'!$I$17</f>
        <v>3502.4912370100001</v>
      </c>
      <c r="D145" s="36">
        <f>SUMIFS(СВЦЭМ!$C$33:$C$776,СВЦЭМ!$A$33:$A$776,$A145,СВЦЭМ!$B$33:$B$776,D$119)+'СЕТ СН'!$I$9+СВЦЭМ!$D$10+'СЕТ СН'!$I$5-'СЕТ СН'!$I$17</f>
        <v>3503.1624110399998</v>
      </c>
      <c r="E145" s="36">
        <f>SUMIFS(СВЦЭМ!$C$33:$C$776,СВЦЭМ!$A$33:$A$776,$A145,СВЦЭМ!$B$33:$B$776,E$119)+'СЕТ СН'!$I$9+СВЦЭМ!$D$10+'СЕТ СН'!$I$5-'СЕТ СН'!$I$17</f>
        <v>3515.6437546799998</v>
      </c>
      <c r="F145" s="36">
        <f>SUMIFS(СВЦЭМ!$C$33:$C$776,СВЦЭМ!$A$33:$A$776,$A145,СВЦЭМ!$B$33:$B$776,F$119)+'СЕТ СН'!$I$9+СВЦЭМ!$D$10+'СЕТ СН'!$I$5-'СЕТ СН'!$I$17</f>
        <v>3514.04919531</v>
      </c>
      <c r="G145" s="36">
        <f>SUMIFS(СВЦЭМ!$C$33:$C$776,СВЦЭМ!$A$33:$A$776,$A145,СВЦЭМ!$B$33:$B$776,G$119)+'СЕТ СН'!$I$9+СВЦЭМ!$D$10+'СЕТ СН'!$I$5-'СЕТ СН'!$I$17</f>
        <v>3507.8075723400002</v>
      </c>
      <c r="H145" s="36">
        <f>SUMIFS(СВЦЭМ!$C$33:$C$776,СВЦЭМ!$A$33:$A$776,$A145,СВЦЭМ!$B$33:$B$776,H$119)+'СЕТ СН'!$I$9+СВЦЭМ!$D$10+'СЕТ СН'!$I$5-'СЕТ СН'!$I$17</f>
        <v>3514.6731736800002</v>
      </c>
      <c r="I145" s="36">
        <f>SUMIFS(СВЦЭМ!$C$33:$C$776,СВЦЭМ!$A$33:$A$776,$A145,СВЦЭМ!$B$33:$B$776,I$119)+'СЕТ СН'!$I$9+СВЦЭМ!$D$10+'СЕТ СН'!$I$5-'СЕТ СН'!$I$17</f>
        <v>3508.2217933400002</v>
      </c>
      <c r="J145" s="36">
        <f>SUMIFS(СВЦЭМ!$C$33:$C$776,СВЦЭМ!$A$33:$A$776,$A145,СВЦЭМ!$B$33:$B$776,J$119)+'СЕТ СН'!$I$9+СВЦЭМ!$D$10+'СЕТ СН'!$I$5-'СЕТ СН'!$I$17</f>
        <v>3487.7446129499999</v>
      </c>
      <c r="K145" s="36">
        <f>SUMIFS(СВЦЭМ!$C$33:$C$776,СВЦЭМ!$A$33:$A$776,$A145,СВЦЭМ!$B$33:$B$776,K$119)+'СЕТ СН'!$I$9+СВЦЭМ!$D$10+'СЕТ СН'!$I$5-'СЕТ СН'!$I$17</f>
        <v>3483.3804200100003</v>
      </c>
      <c r="L145" s="36">
        <f>SUMIFS(СВЦЭМ!$C$33:$C$776,СВЦЭМ!$A$33:$A$776,$A145,СВЦЭМ!$B$33:$B$776,L$119)+'СЕТ СН'!$I$9+СВЦЭМ!$D$10+'СЕТ СН'!$I$5-'СЕТ СН'!$I$17</f>
        <v>3496.10768521</v>
      </c>
      <c r="M145" s="36">
        <f>SUMIFS(СВЦЭМ!$C$33:$C$776,СВЦЭМ!$A$33:$A$776,$A145,СВЦЭМ!$B$33:$B$776,M$119)+'СЕТ СН'!$I$9+СВЦЭМ!$D$10+'СЕТ СН'!$I$5-'СЕТ СН'!$I$17</f>
        <v>3485.4155494400002</v>
      </c>
      <c r="N145" s="36">
        <f>SUMIFS(СВЦЭМ!$C$33:$C$776,СВЦЭМ!$A$33:$A$776,$A145,СВЦЭМ!$B$33:$B$776,N$119)+'СЕТ СН'!$I$9+СВЦЭМ!$D$10+'СЕТ СН'!$I$5-'СЕТ СН'!$I$17</f>
        <v>3490.9981351800002</v>
      </c>
      <c r="O145" s="36">
        <f>SUMIFS(СВЦЭМ!$C$33:$C$776,СВЦЭМ!$A$33:$A$776,$A145,СВЦЭМ!$B$33:$B$776,O$119)+'СЕТ СН'!$I$9+СВЦЭМ!$D$10+'СЕТ СН'!$I$5-'СЕТ СН'!$I$17</f>
        <v>3503.2510802500001</v>
      </c>
      <c r="P145" s="36">
        <f>SUMIFS(СВЦЭМ!$C$33:$C$776,СВЦЭМ!$A$33:$A$776,$A145,СВЦЭМ!$B$33:$B$776,P$119)+'СЕТ СН'!$I$9+СВЦЭМ!$D$10+'СЕТ СН'!$I$5-'СЕТ СН'!$I$17</f>
        <v>3504.96833247</v>
      </c>
      <c r="Q145" s="36">
        <f>SUMIFS(СВЦЭМ!$C$33:$C$776,СВЦЭМ!$A$33:$A$776,$A145,СВЦЭМ!$B$33:$B$776,Q$119)+'СЕТ СН'!$I$9+СВЦЭМ!$D$10+'СЕТ СН'!$I$5-'СЕТ СН'!$I$17</f>
        <v>3507.06381951</v>
      </c>
      <c r="R145" s="36">
        <f>SUMIFS(СВЦЭМ!$C$33:$C$776,СВЦЭМ!$A$33:$A$776,$A145,СВЦЭМ!$B$33:$B$776,R$119)+'СЕТ СН'!$I$9+СВЦЭМ!$D$10+'СЕТ СН'!$I$5-'СЕТ СН'!$I$17</f>
        <v>3506.2901302700002</v>
      </c>
      <c r="S145" s="36">
        <f>SUMIFS(СВЦЭМ!$C$33:$C$776,СВЦЭМ!$A$33:$A$776,$A145,СВЦЭМ!$B$33:$B$776,S$119)+'СЕТ СН'!$I$9+СВЦЭМ!$D$10+'СЕТ СН'!$I$5-'СЕТ СН'!$I$17</f>
        <v>3498.5295795500001</v>
      </c>
      <c r="T145" s="36">
        <f>SUMIFS(СВЦЭМ!$C$33:$C$776,СВЦЭМ!$A$33:$A$776,$A145,СВЦЭМ!$B$33:$B$776,T$119)+'СЕТ СН'!$I$9+СВЦЭМ!$D$10+'СЕТ СН'!$I$5-'СЕТ СН'!$I$17</f>
        <v>3490.0316400800002</v>
      </c>
      <c r="U145" s="36">
        <f>SUMIFS(СВЦЭМ!$C$33:$C$776,СВЦЭМ!$A$33:$A$776,$A145,СВЦЭМ!$B$33:$B$776,U$119)+'СЕТ СН'!$I$9+СВЦЭМ!$D$10+'СЕТ СН'!$I$5-'СЕТ СН'!$I$17</f>
        <v>3486.6644974700002</v>
      </c>
      <c r="V145" s="36">
        <f>SUMIFS(СВЦЭМ!$C$33:$C$776,СВЦЭМ!$A$33:$A$776,$A145,СВЦЭМ!$B$33:$B$776,V$119)+'СЕТ СН'!$I$9+СВЦЭМ!$D$10+'СЕТ СН'!$I$5-'СЕТ СН'!$I$17</f>
        <v>3484.1673924500001</v>
      </c>
      <c r="W145" s="36">
        <f>SUMIFS(СВЦЭМ!$C$33:$C$776,СВЦЭМ!$A$33:$A$776,$A145,СВЦЭМ!$B$33:$B$776,W$119)+'СЕТ СН'!$I$9+СВЦЭМ!$D$10+'СЕТ СН'!$I$5-'СЕТ СН'!$I$17</f>
        <v>3475.4540795100002</v>
      </c>
      <c r="X145" s="36">
        <f>SUMIFS(СВЦЭМ!$C$33:$C$776,СВЦЭМ!$A$33:$A$776,$A145,СВЦЭМ!$B$33:$B$776,X$119)+'СЕТ СН'!$I$9+СВЦЭМ!$D$10+'СЕТ СН'!$I$5-'СЕТ СН'!$I$17</f>
        <v>3488.99157122</v>
      </c>
      <c r="Y145" s="36">
        <f>SUMIFS(СВЦЭМ!$C$33:$C$776,СВЦЭМ!$A$33:$A$776,$A145,СВЦЭМ!$B$33:$B$776,Y$119)+'СЕТ СН'!$I$9+СВЦЭМ!$D$10+'СЕТ СН'!$I$5-'СЕТ СН'!$I$17</f>
        <v>3504.7377839700002</v>
      </c>
    </row>
    <row r="146" spans="1:26" ht="15.75" x14ac:dyDescent="0.2">
      <c r="A146" s="35">
        <f t="shared" si="3"/>
        <v>43917</v>
      </c>
      <c r="B146" s="36">
        <f>SUMIFS(СВЦЭМ!$C$33:$C$776,СВЦЭМ!$A$33:$A$776,$A146,СВЦЭМ!$B$33:$B$776,B$119)+'СЕТ СН'!$I$9+СВЦЭМ!$D$10+'СЕТ СН'!$I$5-'СЕТ СН'!$I$17</f>
        <v>3550.42159485</v>
      </c>
      <c r="C146" s="36">
        <f>SUMIFS(СВЦЭМ!$C$33:$C$776,СВЦЭМ!$A$33:$A$776,$A146,СВЦЭМ!$B$33:$B$776,C$119)+'СЕТ СН'!$I$9+СВЦЭМ!$D$10+'СЕТ СН'!$I$5-'СЕТ СН'!$I$17</f>
        <v>3571.7556529100002</v>
      </c>
      <c r="D146" s="36">
        <f>SUMIFS(СВЦЭМ!$C$33:$C$776,СВЦЭМ!$A$33:$A$776,$A146,СВЦЭМ!$B$33:$B$776,D$119)+'СЕТ СН'!$I$9+СВЦЭМ!$D$10+'СЕТ СН'!$I$5-'СЕТ СН'!$I$17</f>
        <v>3583.9801836699999</v>
      </c>
      <c r="E146" s="36">
        <f>SUMIFS(СВЦЭМ!$C$33:$C$776,СВЦЭМ!$A$33:$A$776,$A146,СВЦЭМ!$B$33:$B$776,E$119)+'СЕТ СН'!$I$9+СВЦЭМ!$D$10+'СЕТ СН'!$I$5-'СЕТ СН'!$I$17</f>
        <v>3593.6373390899998</v>
      </c>
      <c r="F146" s="36">
        <f>SUMIFS(СВЦЭМ!$C$33:$C$776,СВЦЭМ!$A$33:$A$776,$A146,СВЦЭМ!$B$33:$B$776,F$119)+'СЕТ СН'!$I$9+СВЦЭМ!$D$10+'СЕТ СН'!$I$5-'СЕТ СН'!$I$17</f>
        <v>3589.36382254</v>
      </c>
      <c r="G146" s="36">
        <f>SUMIFS(СВЦЭМ!$C$33:$C$776,СВЦЭМ!$A$33:$A$776,$A146,СВЦЭМ!$B$33:$B$776,G$119)+'СЕТ СН'!$I$9+СВЦЭМ!$D$10+'СЕТ СН'!$I$5-'СЕТ СН'!$I$17</f>
        <v>3576.6755306700002</v>
      </c>
      <c r="H146" s="36">
        <f>SUMIFS(СВЦЭМ!$C$33:$C$776,СВЦЭМ!$A$33:$A$776,$A146,СВЦЭМ!$B$33:$B$776,H$119)+'СЕТ СН'!$I$9+СВЦЭМ!$D$10+'СЕТ СН'!$I$5-'СЕТ СН'!$I$17</f>
        <v>3557.3602107800002</v>
      </c>
      <c r="I146" s="36">
        <f>SUMIFS(СВЦЭМ!$C$33:$C$776,СВЦЭМ!$A$33:$A$776,$A146,СВЦЭМ!$B$33:$B$776,I$119)+'СЕТ СН'!$I$9+СВЦЭМ!$D$10+'СЕТ СН'!$I$5-'СЕТ СН'!$I$17</f>
        <v>3516.2826192399998</v>
      </c>
      <c r="J146" s="36">
        <f>SUMIFS(СВЦЭМ!$C$33:$C$776,СВЦЭМ!$A$33:$A$776,$A146,СВЦЭМ!$B$33:$B$776,J$119)+'СЕТ СН'!$I$9+СВЦЭМ!$D$10+'СЕТ СН'!$I$5-'СЕТ СН'!$I$17</f>
        <v>3476.3005707900002</v>
      </c>
      <c r="K146" s="36">
        <f>SUMIFS(СВЦЭМ!$C$33:$C$776,СВЦЭМ!$A$33:$A$776,$A146,СВЦЭМ!$B$33:$B$776,K$119)+'СЕТ СН'!$I$9+СВЦЭМ!$D$10+'СЕТ СН'!$I$5-'СЕТ СН'!$I$17</f>
        <v>3469.2046757799999</v>
      </c>
      <c r="L146" s="36">
        <f>SUMIFS(СВЦЭМ!$C$33:$C$776,СВЦЭМ!$A$33:$A$776,$A146,СВЦЭМ!$B$33:$B$776,L$119)+'СЕТ СН'!$I$9+СВЦЭМ!$D$10+'СЕТ СН'!$I$5-'СЕТ СН'!$I$17</f>
        <v>3490.9304114400002</v>
      </c>
      <c r="M146" s="36">
        <f>SUMIFS(СВЦЭМ!$C$33:$C$776,СВЦЭМ!$A$33:$A$776,$A146,СВЦЭМ!$B$33:$B$776,M$119)+'СЕТ СН'!$I$9+СВЦЭМ!$D$10+'СЕТ СН'!$I$5-'СЕТ СН'!$I$17</f>
        <v>3486.93591307</v>
      </c>
      <c r="N146" s="36">
        <f>SUMIFS(СВЦЭМ!$C$33:$C$776,СВЦЭМ!$A$33:$A$776,$A146,СВЦЭМ!$B$33:$B$776,N$119)+'СЕТ СН'!$I$9+СВЦЭМ!$D$10+'СЕТ СН'!$I$5-'СЕТ СН'!$I$17</f>
        <v>3498.1699398700002</v>
      </c>
      <c r="O146" s="36">
        <f>SUMIFS(СВЦЭМ!$C$33:$C$776,СВЦЭМ!$A$33:$A$776,$A146,СВЦЭМ!$B$33:$B$776,O$119)+'СЕТ СН'!$I$9+СВЦЭМ!$D$10+'СЕТ СН'!$I$5-'СЕТ СН'!$I$17</f>
        <v>3510.4686415900001</v>
      </c>
      <c r="P146" s="36">
        <f>SUMIFS(СВЦЭМ!$C$33:$C$776,СВЦЭМ!$A$33:$A$776,$A146,СВЦЭМ!$B$33:$B$776,P$119)+'СЕТ СН'!$I$9+СВЦЭМ!$D$10+'СЕТ СН'!$I$5-'СЕТ СН'!$I$17</f>
        <v>3516.7318705400003</v>
      </c>
      <c r="Q146" s="36">
        <f>SUMIFS(СВЦЭМ!$C$33:$C$776,СВЦЭМ!$A$33:$A$776,$A146,СВЦЭМ!$B$33:$B$776,Q$119)+'СЕТ СН'!$I$9+СВЦЭМ!$D$10+'СЕТ СН'!$I$5-'СЕТ СН'!$I$17</f>
        <v>3524.27444818</v>
      </c>
      <c r="R146" s="36">
        <f>SUMIFS(СВЦЭМ!$C$33:$C$776,СВЦЭМ!$A$33:$A$776,$A146,СВЦЭМ!$B$33:$B$776,R$119)+'СЕТ СН'!$I$9+СВЦЭМ!$D$10+'СЕТ СН'!$I$5-'СЕТ СН'!$I$17</f>
        <v>3521.2140088900001</v>
      </c>
      <c r="S146" s="36">
        <f>SUMIFS(СВЦЭМ!$C$33:$C$776,СВЦЭМ!$A$33:$A$776,$A146,СВЦЭМ!$B$33:$B$776,S$119)+'СЕТ СН'!$I$9+СВЦЭМ!$D$10+'СЕТ СН'!$I$5-'СЕТ СН'!$I$17</f>
        <v>3502.9384346000002</v>
      </c>
      <c r="T146" s="36">
        <f>SUMIFS(СВЦЭМ!$C$33:$C$776,СВЦЭМ!$A$33:$A$776,$A146,СВЦЭМ!$B$33:$B$776,T$119)+'СЕТ СН'!$I$9+СВЦЭМ!$D$10+'СЕТ СН'!$I$5-'СЕТ СН'!$I$17</f>
        <v>3492.0807999100002</v>
      </c>
      <c r="U146" s="36">
        <f>SUMIFS(СВЦЭМ!$C$33:$C$776,СВЦЭМ!$A$33:$A$776,$A146,СВЦЭМ!$B$33:$B$776,U$119)+'СЕТ СН'!$I$9+СВЦЭМ!$D$10+'СЕТ СН'!$I$5-'СЕТ СН'!$I$17</f>
        <v>3477.83540666</v>
      </c>
      <c r="V146" s="36">
        <f>SUMIFS(СВЦЭМ!$C$33:$C$776,СВЦЭМ!$A$33:$A$776,$A146,СВЦЭМ!$B$33:$B$776,V$119)+'СЕТ СН'!$I$9+СВЦЭМ!$D$10+'СЕТ СН'!$I$5-'СЕТ СН'!$I$17</f>
        <v>3479.9947305599999</v>
      </c>
      <c r="W146" s="36">
        <f>SUMIFS(СВЦЭМ!$C$33:$C$776,СВЦЭМ!$A$33:$A$776,$A146,СВЦЭМ!$B$33:$B$776,W$119)+'СЕТ СН'!$I$9+СВЦЭМ!$D$10+'СЕТ СН'!$I$5-'СЕТ СН'!$I$17</f>
        <v>3478.4628027099998</v>
      </c>
      <c r="X146" s="36">
        <f>SUMIFS(СВЦЭМ!$C$33:$C$776,СВЦЭМ!$A$33:$A$776,$A146,СВЦЭМ!$B$33:$B$776,X$119)+'СЕТ СН'!$I$9+СВЦЭМ!$D$10+'СЕТ СН'!$I$5-'СЕТ СН'!$I$17</f>
        <v>3485.71189577</v>
      </c>
      <c r="Y146" s="36">
        <f>SUMIFS(СВЦЭМ!$C$33:$C$776,СВЦЭМ!$A$33:$A$776,$A146,СВЦЭМ!$B$33:$B$776,Y$119)+'СЕТ СН'!$I$9+СВЦЭМ!$D$10+'СЕТ СН'!$I$5-'СЕТ СН'!$I$17</f>
        <v>3504.0889701400001</v>
      </c>
    </row>
    <row r="147" spans="1:26" ht="15.75" x14ac:dyDescent="0.2">
      <c r="A147" s="35">
        <f t="shared" si="3"/>
        <v>43918</v>
      </c>
      <c r="B147" s="36">
        <f>SUMIFS(СВЦЭМ!$C$33:$C$776,СВЦЭМ!$A$33:$A$776,$A147,СВЦЭМ!$B$33:$B$776,B$119)+'СЕТ СН'!$I$9+СВЦЭМ!$D$10+'СЕТ СН'!$I$5-'СЕТ СН'!$I$17</f>
        <v>3591.1576307099999</v>
      </c>
      <c r="C147" s="36">
        <f>SUMIFS(СВЦЭМ!$C$33:$C$776,СВЦЭМ!$A$33:$A$776,$A147,СВЦЭМ!$B$33:$B$776,C$119)+'СЕТ СН'!$I$9+СВЦЭМ!$D$10+'СЕТ СН'!$I$5-'СЕТ СН'!$I$17</f>
        <v>3589.5300081800001</v>
      </c>
      <c r="D147" s="36">
        <f>SUMIFS(СВЦЭМ!$C$33:$C$776,СВЦЭМ!$A$33:$A$776,$A147,СВЦЭМ!$B$33:$B$776,D$119)+'СЕТ СН'!$I$9+СВЦЭМ!$D$10+'СЕТ СН'!$I$5-'СЕТ СН'!$I$17</f>
        <v>3612.7633868399998</v>
      </c>
      <c r="E147" s="36">
        <f>SUMIFS(СВЦЭМ!$C$33:$C$776,СВЦЭМ!$A$33:$A$776,$A147,СВЦЭМ!$B$33:$B$776,E$119)+'СЕТ СН'!$I$9+СВЦЭМ!$D$10+'СЕТ СН'!$I$5-'СЕТ СН'!$I$17</f>
        <v>3626.21117349</v>
      </c>
      <c r="F147" s="36">
        <f>SUMIFS(СВЦЭМ!$C$33:$C$776,СВЦЭМ!$A$33:$A$776,$A147,СВЦЭМ!$B$33:$B$776,F$119)+'СЕТ СН'!$I$9+СВЦЭМ!$D$10+'СЕТ СН'!$I$5-'СЕТ СН'!$I$17</f>
        <v>3621.2330379700002</v>
      </c>
      <c r="G147" s="36">
        <f>SUMIFS(СВЦЭМ!$C$33:$C$776,СВЦЭМ!$A$33:$A$776,$A147,СВЦЭМ!$B$33:$B$776,G$119)+'СЕТ СН'!$I$9+СВЦЭМ!$D$10+'СЕТ СН'!$I$5-'СЕТ СН'!$I$17</f>
        <v>3618.23334634</v>
      </c>
      <c r="H147" s="36">
        <f>SUMIFS(СВЦЭМ!$C$33:$C$776,СВЦЭМ!$A$33:$A$776,$A147,СВЦЭМ!$B$33:$B$776,H$119)+'СЕТ СН'!$I$9+СВЦЭМ!$D$10+'СЕТ СН'!$I$5-'СЕТ СН'!$I$17</f>
        <v>3599.95611014</v>
      </c>
      <c r="I147" s="36">
        <f>SUMIFS(СВЦЭМ!$C$33:$C$776,СВЦЭМ!$A$33:$A$776,$A147,СВЦЭМ!$B$33:$B$776,I$119)+'СЕТ СН'!$I$9+СВЦЭМ!$D$10+'СЕТ СН'!$I$5-'СЕТ СН'!$I$17</f>
        <v>3568.94864869</v>
      </c>
      <c r="J147" s="36">
        <f>SUMIFS(СВЦЭМ!$C$33:$C$776,СВЦЭМ!$A$33:$A$776,$A147,СВЦЭМ!$B$33:$B$776,J$119)+'СЕТ СН'!$I$9+СВЦЭМ!$D$10+'СЕТ СН'!$I$5-'СЕТ СН'!$I$17</f>
        <v>3533.6622793900001</v>
      </c>
      <c r="K147" s="36">
        <f>SUMIFS(СВЦЭМ!$C$33:$C$776,СВЦЭМ!$A$33:$A$776,$A147,СВЦЭМ!$B$33:$B$776,K$119)+'СЕТ СН'!$I$9+СВЦЭМ!$D$10+'СЕТ СН'!$I$5-'СЕТ СН'!$I$17</f>
        <v>3529.8953903299998</v>
      </c>
      <c r="L147" s="36">
        <f>SUMIFS(СВЦЭМ!$C$33:$C$776,СВЦЭМ!$A$33:$A$776,$A147,СВЦЭМ!$B$33:$B$776,L$119)+'СЕТ СН'!$I$9+СВЦЭМ!$D$10+'СЕТ СН'!$I$5-'СЕТ СН'!$I$17</f>
        <v>3540.3994344500002</v>
      </c>
      <c r="M147" s="36">
        <f>SUMIFS(СВЦЭМ!$C$33:$C$776,СВЦЭМ!$A$33:$A$776,$A147,СВЦЭМ!$B$33:$B$776,M$119)+'СЕТ СН'!$I$9+СВЦЭМ!$D$10+'СЕТ СН'!$I$5-'СЕТ СН'!$I$17</f>
        <v>3541.2411191199999</v>
      </c>
      <c r="N147" s="36">
        <f>SUMIFS(СВЦЭМ!$C$33:$C$776,СВЦЭМ!$A$33:$A$776,$A147,СВЦЭМ!$B$33:$B$776,N$119)+'СЕТ СН'!$I$9+СВЦЭМ!$D$10+'СЕТ СН'!$I$5-'СЕТ СН'!$I$17</f>
        <v>3549.19924322</v>
      </c>
      <c r="O147" s="36">
        <f>SUMIFS(СВЦЭМ!$C$33:$C$776,СВЦЭМ!$A$33:$A$776,$A147,СВЦЭМ!$B$33:$B$776,O$119)+'СЕТ СН'!$I$9+СВЦЭМ!$D$10+'СЕТ СН'!$I$5-'СЕТ СН'!$I$17</f>
        <v>3563.4687028200001</v>
      </c>
      <c r="P147" s="36">
        <f>SUMIFS(СВЦЭМ!$C$33:$C$776,СВЦЭМ!$A$33:$A$776,$A147,СВЦЭМ!$B$33:$B$776,P$119)+'СЕТ СН'!$I$9+СВЦЭМ!$D$10+'СЕТ СН'!$I$5-'СЕТ СН'!$I$17</f>
        <v>3584.09989223</v>
      </c>
      <c r="Q147" s="36">
        <f>SUMIFS(СВЦЭМ!$C$33:$C$776,СВЦЭМ!$A$33:$A$776,$A147,СВЦЭМ!$B$33:$B$776,Q$119)+'СЕТ СН'!$I$9+СВЦЭМ!$D$10+'СЕТ СН'!$I$5-'СЕТ СН'!$I$17</f>
        <v>3583.3094966899998</v>
      </c>
      <c r="R147" s="36">
        <f>SUMIFS(СВЦЭМ!$C$33:$C$776,СВЦЭМ!$A$33:$A$776,$A147,СВЦЭМ!$B$33:$B$776,R$119)+'СЕТ СН'!$I$9+СВЦЭМ!$D$10+'СЕТ СН'!$I$5-'СЕТ СН'!$I$17</f>
        <v>3579.8027333700002</v>
      </c>
      <c r="S147" s="36">
        <f>SUMIFS(СВЦЭМ!$C$33:$C$776,СВЦЭМ!$A$33:$A$776,$A147,СВЦЭМ!$B$33:$B$776,S$119)+'СЕТ СН'!$I$9+СВЦЭМ!$D$10+'СЕТ СН'!$I$5-'СЕТ СН'!$I$17</f>
        <v>3575.14210688</v>
      </c>
      <c r="T147" s="36">
        <f>SUMIFS(СВЦЭМ!$C$33:$C$776,СВЦЭМ!$A$33:$A$776,$A147,СВЦЭМ!$B$33:$B$776,T$119)+'СЕТ СН'!$I$9+СВЦЭМ!$D$10+'СЕТ СН'!$I$5-'СЕТ СН'!$I$17</f>
        <v>3569.0863648</v>
      </c>
      <c r="U147" s="36">
        <f>SUMIFS(СВЦЭМ!$C$33:$C$776,СВЦЭМ!$A$33:$A$776,$A147,СВЦЭМ!$B$33:$B$776,U$119)+'СЕТ СН'!$I$9+СВЦЭМ!$D$10+'СЕТ СН'!$I$5-'СЕТ СН'!$I$17</f>
        <v>3557.5590250700002</v>
      </c>
      <c r="V147" s="36">
        <f>SUMIFS(СВЦЭМ!$C$33:$C$776,СВЦЭМ!$A$33:$A$776,$A147,СВЦЭМ!$B$33:$B$776,V$119)+'СЕТ СН'!$I$9+СВЦЭМ!$D$10+'СЕТ СН'!$I$5-'СЕТ СН'!$I$17</f>
        <v>3525.5719151399999</v>
      </c>
      <c r="W147" s="36">
        <f>SUMIFS(СВЦЭМ!$C$33:$C$776,СВЦЭМ!$A$33:$A$776,$A147,СВЦЭМ!$B$33:$B$776,W$119)+'СЕТ СН'!$I$9+СВЦЭМ!$D$10+'СЕТ СН'!$I$5-'СЕТ СН'!$I$17</f>
        <v>3511.5446785499998</v>
      </c>
      <c r="X147" s="36">
        <f>SUMIFS(СВЦЭМ!$C$33:$C$776,СВЦЭМ!$A$33:$A$776,$A147,СВЦЭМ!$B$33:$B$776,X$119)+'СЕТ СН'!$I$9+СВЦЭМ!$D$10+'СЕТ СН'!$I$5-'СЕТ СН'!$I$17</f>
        <v>3518.3020291299999</v>
      </c>
      <c r="Y147" s="36">
        <f>SUMIFS(СВЦЭМ!$C$33:$C$776,СВЦЭМ!$A$33:$A$776,$A147,СВЦЭМ!$B$33:$B$776,Y$119)+'СЕТ СН'!$I$9+СВЦЭМ!$D$10+'СЕТ СН'!$I$5-'СЕТ СН'!$I$17</f>
        <v>3552.7200725299999</v>
      </c>
    </row>
    <row r="148" spans="1:26" ht="15.75" x14ac:dyDescent="0.2">
      <c r="A148" s="35">
        <f t="shared" si="3"/>
        <v>43919</v>
      </c>
      <c r="B148" s="36">
        <f>SUMIFS(СВЦЭМ!$C$33:$C$776,СВЦЭМ!$A$33:$A$776,$A148,СВЦЭМ!$B$33:$B$776,B$119)+'СЕТ СН'!$I$9+СВЦЭМ!$D$10+'СЕТ СН'!$I$5-'СЕТ СН'!$I$17</f>
        <v>3606.9274896000002</v>
      </c>
      <c r="C148" s="36">
        <f>SUMIFS(СВЦЭМ!$C$33:$C$776,СВЦЭМ!$A$33:$A$776,$A148,СВЦЭМ!$B$33:$B$776,C$119)+'СЕТ СН'!$I$9+СВЦЭМ!$D$10+'СЕТ СН'!$I$5-'СЕТ СН'!$I$17</f>
        <v>3619.2085409199999</v>
      </c>
      <c r="D148" s="36">
        <f>SUMIFS(СВЦЭМ!$C$33:$C$776,СВЦЭМ!$A$33:$A$776,$A148,СВЦЭМ!$B$33:$B$776,D$119)+'СЕТ СН'!$I$9+СВЦЭМ!$D$10+'СЕТ СН'!$I$5-'СЕТ СН'!$I$17</f>
        <v>3643.83789875</v>
      </c>
      <c r="E148" s="36">
        <f>SUMIFS(СВЦЭМ!$C$33:$C$776,СВЦЭМ!$A$33:$A$776,$A148,СВЦЭМ!$B$33:$B$776,E$119)+'СЕТ СН'!$I$9+СВЦЭМ!$D$10+'СЕТ СН'!$I$5-'СЕТ СН'!$I$17</f>
        <v>3652.7127106100002</v>
      </c>
      <c r="F148" s="36">
        <f>SUMIFS(СВЦЭМ!$C$33:$C$776,СВЦЭМ!$A$33:$A$776,$A148,СВЦЭМ!$B$33:$B$776,F$119)+'СЕТ СН'!$I$9+СВЦЭМ!$D$10+'СЕТ СН'!$I$5-'СЕТ СН'!$I$17</f>
        <v>3653.0510395299998</v>
      </c>
      <c r="G148" s="36">
        <f>SUMIFS(СВЦЭМ!$C$33:$C$776,СВЦЭМ!$A$33:$A$776,$A148,СВЦЭМ!$B$33:$B$776,G$119)+'СЕТ СН'!$I$9+СВЦЭМ!$D$10+'СЕТ СН'!$I$5-'СЕТ СН'!$I$17</f>
        <v>3649.61478885</v>
      </c>
      <c r="H148" s="36">
        <f>SUMIFS(СВЦЭМ!$C$33:$C$776,СВЦЭМ!$A$33:$A$776,$A148,СВЦЭМ!$B$33:$B$776,H$119)+'СЕТ СН'!$I$9+СВЦЭМ!$D$10+'СЕТ СН'!$I$5-'СЕТ СН'!$I$17</f>
        <v>3631.9340301800003</v>
      </c>
      <c r="I148" s="36">
        <f>SUMIFS(СВЦЭМ!$C$33:$C$776,СВЦЭМ!$A$33:$A$776,$A148,СВЦЭМ!$B$33:$B$776,I$119)+'СЕТ СН'!$I$9+СВЦЭМ!$D$10+'СЕТ СН'!$I$5-'СЕТ СН'!$I$17</f>
        <v>3595.01192305</v>
      </c>
      <c r="J148" s="36">
        <f>SUMIFS(СВЦЭМ!$C$33:$C$776,СВЦЭМ!$A$33:$A$776,$A148,СВЦЭМ!$B$33:$B$776,J$119)+'СЕТ СН'!$I$9+СВЦЭМ!$D$10+'СЕТ СН'!$I$5-'СЕТ СН'!$I$17</f>
        <v>3524.63399071</v>
      </c>
      <c r="K148" s="36">
        <f>SUMIFS(СВЦЭМ!$C$33:$C$776,СВЦЭМ!$A$33:$A$776,$A148,СВЦЭМ!$B$33:$B$776,K$119)+'СЕТ СН'!$I$9+СВЦЭМ!$D$10+'СЕТ СН'!$I$5-'СЕТ СН'!$I$17</f>
        <v>3496.9277326299998</v>
      </c>
      <c r="L148" s="36">
        <f>SUMIFS(СВЦЭМ!$C$33:$C$776,СВЦЭМ!$A$33:$A$776,$A148,СВЦЭМ!$B$33:$B$776,L$119)+'СЕТ СН'!$I$9+СВЦЭМ!$D$10+'СЕТ СН'!$I$5-'СЕТ СН'!$I$17</f>
        <v>3508.0122718500002</v>
      </c>
      <c r="M148" s="36">
        <f>SUMIFS(СВЦЭМ!$C$33:$C$776,СВЦЭМ!$A$33:$A$776,$A148,СВЦЭМ!$B$33:$B$776,M$119)+'СЕТ СН'!$I$9+СВЦЭМ!$D$10+'СЕТ СН'!$I$5-'СЕТ СН'!$I$17</f>
        <v>3518.95094707</v>
      </c>
      <c r="N148" s="36">
        <f>SUMIFS(СВЦЭМ!$C$33:$C$776,СВЦЭМ!$A$33:$A$776,$A148,СВЦЭМ!$B$33:$B$776,N$119)+'СЕТ СН'!$I$9+СВЦЭМ!$D$10+'СЕТ СН'!$I$5-'СЕТ СН'!$I$17</f>
        <v>3531.70294246</v>
      </c>
      <c r="O148" s="36">
        <f>SUMIFS(СВЦЭМ!$C$33:$C$776,СВЦЭМ!$A$33:$A$776,$A148,СВЦЭМ!$B$33:$B$776,O$119)+'СЕТ СН'!$I$9+СВЦЭМ!$D$10+'СЕТ СН'!$I$5-'СЕТ СН'!$I$17</f>
        <v>3535.00009826</v>
      </c>
      <c r="P148" s="36">
        <f>SUMIFS(СВЦЭМ!$C$33:$C$776,СВЦЭМ!$A$33:$A$776,$A148,СВЦЭМ!$B$33:$B$776,P$119)+'СЕТ СН'!$I$9+СВЦЭМ!$D$10+'СЕТ СН'!$I$5-'СЕТ СН'!$I$17</f>
        <v>3547.8541521000002</v>
      </c>
      <c r="Q148" s="36">
        <f>SUMIFS(СВЦЭМ!$C$33:$C$776,СВЦЭМ!$A$33:$A$776,$A148,СВЦЭМ!$B$33:$B$776,Q$119)+'СЕТ СН'!$I$9+СВЦЭМ!$D$10+'СЕТ СН'!$I$5-'СЕТ СН'!$I$17</f>
        <v>3553.61850344</v>
      </c>
      <c r="R148" s="36">
        <f>SUMIFS(СВЦЭМ!$C$33:$C$776,СВЦЭМ!$A$33:$A$776,$A148,СВЦЭМ!$B$33:$B$776,R$119)+'СЕТ СН'!$I$9+СВЦЭМ!$D$10+'СЕТ СН'!$I$5-'СЕТ СН'!$I$17</f>
        <v>3551.00056434</v>
      </c>
      <c r="S148" s="36">
        <f>SUMIFS(СВЦЭМ!$C$33:$C$776,СВЦЭМ!$A$33:$A$776,$A148,СВЦЭМ!$B$33:$B$776,S$119)+'СЕТ СН'!$I$9+СВЦЭМ!$D$10+'СЕТ СН'!$I$5-'СЕТ СН'!$I$17</f>
        <v>3548.2925733500001</v>
      </c>
      <c r="T148" s="36">
        <f>SUMIFS(СВЦЭМ!$C$33:$C$776,СВЦЭМ!$A$33:$A$776,$A148,СВЦЭМ!$B$33:$B$776,T$119)+'СЕТ СН'!$I$9+СВЦЭМ!$D$10+'СЕТ СН'!$I$5-'СЕТ СН'!$I$17</f>
        <v>3531.8974224499998</v>
      </c>
      <c r="U148" s="36">
        <f>SUMIFS(СВЦЭМ!$C$33:$C$776,СВЦЭМ!$A$33:$A$776,$A148,СВЦЭМ!$B$33:$B$776,U$119)+'СЕТ СН'!$I$9+СВЦЭМ!$D$10+'СЕТ СН'!$I$5-'СЕТ СН'!$I$17</f>
        <v>3512.5053072600003</v>
      </c>
      <c r="V148" s="36">
        <f>SUMIFS(СВЦЭМ!$C$33:$C$776,СВЦЭМ!$A$33:$A$776,$A148,СВЦЭМ!$B$33:$B$776,V$119)+'СЕТ СН'!$I$9+СВЦЭМ!$D$10+'СЕТ СН'!$I$5-'СЕТ СН'!$I$17</f>
        <v>3491.6234185500002</v>
      </c>
      <c r="W148" s="36">
        <f>SUMIFS(СВЦЭМ!$C$33:$C$776,СВЦЭМ!$A$33:$A$776,$A148,СВЦЭМ!$B$33:$B$776,W$119)+'СЕТ СН'!$I$9+СВЦЭМ!$D$10+'СЕТ СН'!$I$5-'СЕТ СН'!$I$17</f>
        <v>3469.3576930099998</v>
      </c>
      <c r="X148" s="36">
        <f>SUMIFS(СВЦЭМ!$C$33:$C$776,СВЦЭМ!$A$33:$A$776,$A148,СВЦЭМ!$B$33:$B$776,X$119)+'СЕТ СН'!$I$9+СВЦЭМ!$D$10+'СЕТ СН'!$I$5-'СЕТ СН'!$I$17</f>
        <v>3465.4694569600001</v>
      </c>
      <c r="Y148" s="36">
        <f>SUMIFS(СВЦЭМ!$C$33:$C$776,СВЦЭМ!$A$33:$A$776,$A148,СВЦЭМ!$B$33:$B$776,Y$119)+'СЕТ СН'!$I$9+СВЦЭМ!$D$10+'СЕТ СН'!$I$5-'СЕТ СН'!$I$17</f>
        <v>3498.1223447900002</v>
      </c>
    </row>
    <row r="149" spans="1:26" ht="15.75" x14ac:dyDescent="0.2">
      <c r="A149" s="35">
        <f t="shared" si="3"/>
        <v>43920</v>
      </c>
      <c r="B149" s="36">
        <f>SUMIFS(СВЦЭМ!$C$33:$C$776,СВЦЭМ!$A$33:$A$776,$A149,СВЦЭМ!$B$33:$B$776,B$119)+'СЕТ СН'!$I$9+СВЦЭМ!$D$10+'СЕТ СН'!$I$5-'СЕТ СН'!$I$17</f>
        <v>3548.7298522199999</v>
      </c>
      <c r="C149" s="36">
        <f>SUMIFS(СВЦЭМ!$C$33:$C$776,СВЦЭМ!$A$33:$A$776,$A149,СВЦЭМ!$B$33:$B$776,C$119)+'СЕТ СН'!$I$9+СВЦЭМ!$D$10+'СЕТ СН'!$I$5-'СЕТ СН'!$I$17</f>
        <v>3583.6550026899999</v>
      </c>
      <c r="D149" s="36">
        <f>SUMIFS(СВЦЭМ!$C$33:$C$776,СВЦЭМ!$A$33:$A$776,$A149,СВЦЭМ!$B$33:$B$776,D$119)+'СЕТ СН'!$I$9+СВЦЭМ!$D$10+'СЕТ СН'!$I$5-'СЕТ СН'!$I$17</f>
        <v>3632.4528357300001</v>
      </c>
      <c r="E149" s="36">
        <f>SUMIFS(СВЦЭМ!$C$33:$C$776,СВЦЭМ!$A$33:$A$776,$A149,СВЦЭМ!$B$33:$B$776,E$119)+'СЕТ СН'!$I$9+СВЦЭМ!$D$10+'СЕТ СН'!$I$5-'СЕТ СН'!$I$17</f>
        <v>3641.5149479800002</v>
      </c>
      <c r="F149" s="36">
        <f>SUMIFS(СВЦЭМ!$C$33:$C$776,СВЦЭМ!$A$33:$A$776,$A149,СВЦЭМ!$B$33:$B$776,F$119)+'СЕТ СН'!$I$9+СВЦЭМ!$D$10+'СЕТ СН'!$I$5-'СЕТ СН'!$I$17</f>
        <v>3633.1326164299999</v>
      </c>
      <c r="G149" s="36">
        <f>SUMIFS(СВЦЭМ!$C$33:$C$776,СВЦЭМ!$A$33:$A$776,$A149,СВЦЭМ!$B$33:$B$776,G$119)+'СЕТ СН'!$I$9+СВЦЭМ!$D$10+'СЕТ СН'!$I$5-'СЕТ СН'!$I$17</f>
        <v>3623.60765631</v>
      </c>
      <c r="H149" s="36">
        <f>SUMIFS(СВЦЭМ!$C$33:$C$776,СВЦЭМ!$A$33:$A$776,$A149,СВЦЭМ!$B$33:$B$776,H$119)+'СЕТ СН'!$I$9+СВЦЭМ!$D$10+'СЕТ СН'!$I$5-'СЕТ СН'!$I$17</f>
        <v>3596.3879623500002</v>
      </c>
      <c r="I149" s="36">
        <f>SUMIFS(СВЦЭМ!$C$33:$C$776,СВЦЭМ!$A$33:$A$776,$A149,СВЦЭМ!$B$33:$B$776,I$119)+'СЕТ СН'!$I$9+СВЦЭМ!$D$10+'СЕТ СН'!$I$5-'СЕТ СН'!$I$17</f>
        <v>3533.4090589299999</v>
      </c>
      <c r="J149" s="36">
        <f>SUMIFS(СВЦЭМ!$C$33:$C$776,СВЦЭМ!$A$33:$A$776,$A149,СВЦЭМ!$B$33:$B$776,J$119)+'СЕТ СН'!$I$9+СВЦЭМ!$D$10+'СЕТ СН'!$I$5-'СЕТ СН'!$I$17</f>
        <v>3490.1357782099999</v>
      </c>
      <c r="K149" s="36">
        <f>SUMIFS(СВЦЭМ!$C$33:$C$776,СВЦЭМ!$A$33:$A$776,$A149,СВЦЭМ!$B$33:$B$776,K$119)+'СЕТ СН'!$I$9+СВЦЭМ!$D$10+'СЕТ СН'!$I$5-'СЕТ СН'!$I$17</f>
        <v>3477.5517770500001</v>
      </c>
      <c r="L149" s="36">
        <f>SUMIFS(СВЦЭМ!$C$33:$C$776,СВЦЭМ!$A$33:$A$776,$A149,СВЦЭМ!$B$33:$B$776,L$119)+'СЕТ СН'!$I$9+СВЦЭМ!$D$10+'СЕТ СН'!$I$5-'СЕТ СН'!$I$17</f>
        <v>3489.65310095</v>
      </c>
      <c r="M149" s="36">
        <f>SUMIFS(СВЦЭМ!$C$33:$C$776,СВЦЭМ!$A$33:$A$776,$A149,СВЦЭМ!$B$33:$B$776,M$119)+'СЕТ СН'!$I$9+СВЦЭМ!$D$10+'СЕТ СН'!$I$5-'СЕТ СН'!$I$17</f>
        <v>3486.0779943299999</v>
      </c>
      <c r="N149" s="36">
        <f>SUMIFS(СВЦЭМ!$C$33:$C$776,СВЦЭМ!$A$33:$A$776,$A149,СВЦЭМ!$B$33:$B$776,N$119)+'СЕТ СН'!$I$9+СВЦЭМ!$D$10+'СЕТ СН'!$I$5-'СЕТ СН'!$I$17</f>
        <v>3504.3490538200003</v>
      </c>
      <c r="O149" s="36">
        <f>SUMIFS(СВЦЭМ!$C$33:$C$776,СВЦЭМ!$A$33:$A$776,$A149,СВЦЭМ!$B$33:$B$776,O$119)+'СЕТ СН'!$I$9+СВЦЭМ!$D$10+'СЕТ СН'!$I$5-'СЕТ СН'!$I$17</f>
        <v>3515.6747728300002</v>
      </c>
      <c r="P149" s="36">
        <f>SUMIFS(СВЦЭМ!$C$33:$C$776,СВЦЭМ!$A$33:$A$776,$A149,СВЦЭМ!$B$33:$B$776,P$119)+'СЕТ СН'!$I$9+СВЦЭМ!$D$10+'СЕТ СН'!$I$5-'СЕТ СН'!$I$17</f>
        <v>3519.8779181899999</v>
      </c>
      <c r="Q149" s="36">
        <f>SUMIFS(СВЦЭМ!$C$33:$C$776,СВЦЭМ!$A$33:$A$776,$A149,СВЦЭМ!$B$33:$B$776,Q$119)+'СЕТ СН'!$I$9+СВЦЭМ!$D$10+'СЕТ СН'!$I$5-'СЕТ СН'!$I$17</f>
        <v>3523.7227356000003</v>
      </c>
      <c r="R149" s="36">
        <f>SUMIFS(СВЦЭМ!$C$33:$C$776,СВЦЭМ!$A$33:$A$776,$A149,СВЦЭМ!$B$33:$B$776,R$119)+'СЕТ СН'!$I$9+СВЦЭМ!$D$10+'СЕТ СН'!$I$5-'СЕТ СН'!$I$17</f>
        <v>3524.4104983799998</v>
      </c>
      <c r="S149" s="36">
        <f>SUMIFS(СВЦЭМ!$C$33:$C$776,СВЦЭМ!$A$33:$A$776,$A149,СВЦЭМ!$B$33:$B$776,S$119)+'СЕТ СН'!$I$9+СВЦЭМ!$D$10+'СЕТ СН'!$I$5-'СЕТ СН'!$I$17</f>
        <v>3546.2831379700001</v>
      </c>
      <c r="T149" s="36">
        <f>SUMIFS(СВЦЭМ!$C$33:$C$776,СВЦЭМ!$A$33:$A$776,$A149,СВЦЭМ!$B$33:$B$776,T$119)+'СЕТ СН'!$I$9+СВЦЭМ!$D$10+'СЕТ СН'!$I$5-'СЕТ СН'!$I$17</f>
        <v>3535.0758619899998</v>
      </c>
      <c r="U149" s="36">
        <f>SUMIFS(СВЦЭМ!$C$33:$C$776,СВЦЭМ!$A$33:$A$776,$A149,СВЦЭМ!$B$33:$B$776,U$119)+'СЕТ СН'!$I$9+СВЦЭМ!$D$10+'СЕТ СН'!$I$5-'СЕТ СН'!$I$17</f>
        <v>3509.5214577000002</v>
      </c>
      <c r="V149" s="36">
        <f>SUMIFS(СВЦЭМ!$C$33:$C$776,СВЦЭМ!$A$33:$A$776,$A149,СВЦЭМ!$B$33:$B$776,V$119)+'СЕТ СН'!$I$9+СВЦЭМ!$D$10+'СЕТ СН'!$I$5-'СЕТ СН'!$I$17</f>
        <v>3519.6054571100003</v>
      </c>
      <c r="W149" s="36">
        <f>SUMIFS(СВЦЭМ!$C$33:$C$776,СВЦЭМ!$A$33:$A$776,$A149,СВЦЭМ!$B$33:$B$776,W$119)+'СЕТ СН'!$I$9+СВЦЭМ!$D$10+'СЕТ СН'!$I$5-'СЕТ СН'!$I$17</f>
        <v>3496.4620853199999</v>
      </c>
      <c r="X149" s="36">
        <f>SUMIFS(СВЦЭМ!$C$33:$C$776,СВЦЭМ!$A$33:$A$776,$A149,СВЦЭМ!$B$33:$B$776,X$119)+'СЕТ СН'!$I$9+СВЦЭМ!$D$10+'СЕТ СН'!$I$5-'СЕТ СН'!$I$17</f>
        <v>3522.6418170900001</v>
      </c>
      <c r="Y149" s="36">
        <f>SUMIFS(СВЦЭМ!$C$33:$C$776,СВЦЭМ!$A$33:$A$776,$A149,СВЦЭМ!$B$33:$B$776,Y$119)+'СЕТ СН'!$I$9+СВЦЭМ!$D$10+'СЕТ СН'!$I$5-'СЕТ СН'!$I$17</f>
        <v>3563.5383227900002</v>
      </c>
    </row>
    <row r="150" spans="1:26" ht="15.75" x14ac:dyDescent="0.2">
      <c r="A150" s="35">
        <f t="shared" si="3"/>
        <v>43921</v>
      </c>
      <c r="B150" s="36">
        <f>SUMIFS(СВЦЭМ!$C$33:$C$776,СВЦЭМ!$A$33:$A$776,$A150,СВЦЭМ!$B$33:$B$776,B$119)+'СЕТ СН'!$I$9+СВЦЭМ!$D$10+'СЕТ СН'!$I$5-'СЕТ СН'!$I$17</f>
        <v>3567.67478751</v>
      </c>
      <c r="C150" s="36">
        <f>SUMIFS(СВЦЭМ!$C$33:$C$776,СВЦЭМ!$A$33:$A$776,$A150,СВЦЭМ!$B$33:$B$776,C$119)+'СЕТ СН'!$I$9+СВЦЭМ!$D$10+'СЕТ СН'!$I$5-'СЕТ СН'!$I$17</f>
        <v>3598.68812041</v>
      </c>
      <c r="D150" s="36">
        <f>SUMIFS(СВЦЭМ!$C$33:$C$776,СВЦЭМ!$A$33:$A$776,$A150,СВЦЭМ!$B$33:$B$776,D$119)+'СЕТ СН'!$I$9+СВЦЭМ!$D$10+'СЕТ СН'!$I$5-'СЕТ СН'!$I$17</f>
        <v>3637.77752173</v>
      </c>
      <c r="E150" s="36">
        <f>SUMIFS(СВЦЭМ!$C$33:$C$776,СВЦЭМ!$A$33:$A$776,$A150,СВЦЭМ!$B$33:$B$776,E$119)+'СЕТ СН'!$I$9+СВЦЭМ!$D$10+'СЕТ СН'!$I$5-'СЕТ СН'!$I$17</f>
        <v>3653.5741137800001</v>
      </c>
      <c r="F150" s="36">
        <f>SUMIFS(СВЦЭМ!$C$33:$C$776,СВЦЭМ!$A$33:$A$776,$A150,СВЦЭМ!$B$33:$B$776,F$119)+'СЕТ СН'!$I$9+СВЦЭМ!$D$10+'СЕТ СН'!$I$5-'СЕТ СН'!$I$17</f>
        <v>3644.9123544700001</v>
      </c>
      <c r="G150" s="36">
        <f>SUMIFS(СВЦЭМ!$C$33:$C$776,СВЦЭМ!$A$33:$A$776,$A150,СВЦЭМ!$B$33:$B$776,G$119)+'СЕТ СН'!$I$9+СВЦЭМ!$D$10+'СЕТ СН'!$I$5-'СЕТ СН'!$I$17</f>
        <v>3634.9532626499999</v>
      </c>
      <c r="H150" s="36">
        <f>SUMIFS(СВЦЭМ!$C$33:$C$776,СВЦЭМ!$A$33:$A$776,$A150,СВЦЭМ!$B$33:$B$776,H$119)+'СЕТ СН'!$I$9+СВЦЭМ!$D$10+'СЕТ СН'!$I$5-'СЕТ СН'!$I$17</f>
        <v>3598.6614284699999</v>
      </c>
      <c r="I150" s="36">
        <f>SUMIFS(СВЦЭМ!$C$33:$C$776,СВЦЭМ!$A$33:$A$776,$A150,СВЦЭМ!$B$33:$B$776,I$119)+'СЕТ СН'!$I$9+СВЦЭМ!$D$10+'СЕТ СН'!$I$5-'СЕТ СН'!$I$17</f>
        <v>3548.948766</v>
      </c>
      <c r="J150" s="36">
        <f>SUMIFS(СВЦЭМ!$C$33:$C$776,СВЦЭМ!$A$33:$A$776,$A150,СВЦЭМ!$B$33:$B$776,J$119)+'СЕТ СН'!$I$9+СВЦЭМ!$D$10+'СЕТ СН'!$I$5-'СЕТ СН'!$I$17</f>
        <v>3509.7873895800003</v>
      </c>
      <c r="K150" s="36">
        <f>SUMIFS(СВЦЭМ!$C$33:$C$776,СВЦЭМ!$A$33:$A$776,$A150,СВЦЭМ!$B$33:$B$776,K$119)+'СЕТ СН'!$I$9+СВЦЭМ!$D$10+'СЕТ СН'!$I$5-'СЕТ СН'!$I$17</f>
        <v>3497.9570957400001</v>
      </c>
      <c r="L150" s="36">
        <f>SUMIFS(СВЦЭМ!$C$33:$C$776,СВЦЭМ!$A$33:$A$776,$A150,СВЦЭМ!$B$33:$B$776,L$119)+'СЕТ СН'!$I$9+СВЦЭМ!$D$10+'СЕТ СН'!$I$5-'СЕТ СН'!$I$17</f>
        <v>3490.4224274799999</v>
      </c>
      <c r="M150" s="36">
        <f>SUMIFS(СВЦЭМ!$C$33:$C$776,СВЦЭМ!$A$33:$A$776,$A150,СВЦЭМ!$B$33:$B$776,M$119)+'СЕТ СН'!$I$9+СВЦЭМ!$D$10+'СЕТ СН'!$I$5-'СЕТ СН'!$I$17</f>
        <v>3488.0437657900002</v>
      </c>
      <c r="N150" s="36">
        <f>SUMIFS(СВЦЭМ!$C$33:$C$776,СВЦЭМ!$A$33:$A$776,$A150,СВЦЭМ!$B$33:$B$776,N$119)+'СЕТ СН'!$I$9+СВЦЭМ!$D$10+'СЕТ СН'!$I$5-'СЕТ СН'!$I$17</f>
        <v>3498.7186294799999</v>
      </c>
      <c r="O150" s="36">
        <f>SUMIFS(СВЦЭМ!$C$33:$C$776,СВЦЭМ!$A$33:$A$776,$A150,СВЦЭМ!$B$33:$B$776,O$119)+'СЕТ СН'!$I$9+СВЦЭМ!$D$10+'СЕТ СН'!$I$5-'СЕТ СН'!$I$17</f>
        <v>3510.5474662500001</v>
      </c>
      <c r="P150" s="36">
        <f>SUMIFS(СВЦЭМ!$C$33:$C$776,СВЦЭМ!$A$33:$A$776,$A150,СВЦЭМ!$B$33:$B$776,P$119)+'СЕТ СН'!$I$9+СВЦЭМ!$D$10+'СЕТ СН'!$I$5-'СЕТ СН'!$I$17</f>
        <v>3520.8309529100002</v>
      </c>
      <c r="Q150" s="36">
        <f>SUMIFS(СВЦЭМ!$C$33:$C$776,СВЦЭМ!$A$33:$A$776,$A150,СВЦЭМ!$B$33:$B$776,Q$119)+'СЕТ СН'!$I$9+СВЦЭМ!$D$10+'СЕТ СН'!$I$5-'СЕТ СН'!$I$17</f>
        <v>3523.18532461</v>
      </c>
      <c r="R150" s="36">
        <f>SUMIFS(СВЦЭМ!$C$33:$C$776,СВЦЭМ!$A$33:$A$776,$A150,СВЦЭМ!$B$33:$B$776,R$119)+'СЕТ СН'!$I$9+СВЦЭМ!$D$10+'СЕТ СН'!$I$5-'СЕТ СН'!$I$17</f>
        <v>3508.3424470999998</v>
      </c>
      <c r="S150" s="36">
        <f>SUMIFS(СВЦЭМ!$C$33:$C$776,СВЦЭМ!$A$33:$A$776,$A150,СВЦЭМ!$B$33:$B$776,S$119)+'СЕТ СН'!$I$9+СВЦЭМ!$D$10+'СЕТ СН'!$I$5-'СЕТ СН'!$I$17</f>
        <v>3515.3328681100002</v>
      </c>
      <c r="T150" s="36">
        <f>SUMIFS(СВЦЭМ!$C$33:$C$776,СВЦЭМ!$A$33:$A$776,$A150,СВЦЭМ!$B$33:$B$776,T$119)+'СЕТ СН'!$I$9+СВЦЭМ!$D$10+'СЕТ СН'!$I$5-'СЕТ СН'!$I$17</f>
        <v>3489.8701328400002</v>
      </c>
      <c r="U150" s="36">
        <f>SUMIFS(СВЦЭМ!$C$33:$C$776,СВЦЭМ!$A$33:$A$776,$A150,СВЦЭМ!$B$33:$B$776,U$119)+'СЕТ СН'!$I$9+СВЦЭМ!$D$10+'СЕТ СН'!$I$5-'СЕТ СН'!$I$17</f>
        <v>3466.4273770099999</v>
      </c>
      <c r="V150" s="36">
        <f>SUMIFS(СВЦЭМ!$C$33:$C$776,СВЦЭМ!$A$33:$A$776,$A150,СВЦЭМ!$B$33:$B$776,V$119)+'СЕТ СН'!$I$9+СВЦЭМ!$D$10+'СЕТ СН'!$I$5-'СЕТ СН'!$I$17</f>
        <v>3464.67605667</v>
      </c>
      <c r="W150" s="36">
        <f>SUMIFS(СВЦЭМ!$C$33:$C$776,СВЦЭМ!$A$33:$A$776,$A150,СВЦЭМ!$B$33:$B$776,W$119)+'СЕТ СН'!$I$9+СВЦЭМ!$D$10+'СЕТ СН'!$I$5-'СЕТ СН'!$I$17</f>
        <v>3482.36829635</v>
      </c>
      <c r="X150" s="36">
        <f>SUMIFS(СВЦЭМ!$C$33:$C$776,СВЦЭМ!$A$33:$A$776,$A150,СВЦЭМ!$B$33:$B$776,X$119)+'СЕТ СН'!$I$9+СВЦЭМ!$D$10+'СЕТ СН'!$I$5-'СЕТ СН'!$I$17</f>
        <v>3476.5817121099999</v>
      </c>
      <c r="Y150" s="36">
        <f>SUMIFS(СВЦЭМ!$C$33:$C$776,СВЦЭМ!$A$33:$A$776,$A150,СВЦЭМ!$B$33:$B$776,Y$119)+'СЕТ СН'!$I$9+СВЦЭМ!$D$10+'СЕТ СН'!$I$5-'СЕТ СН'!$I$17</f>
        <v>3492.1216228200001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2" t="s">
        <v>77</v>
      </c>
      <c r="B153" s="132"/>
      <c r="C153" s="132"/>
      <c r="D153" s="132"/>
      <c r="E153" s="132"/>
      <c r="F153" s="132"/>
      <c r="G153" s="132"/>
      <c r="H153" s="132"/>
      <c r="I153" s="132"/>
      <c r="J153" s="132"/>
      <c r="K153" s="132"/>
      <c r="L153" s="132"/>
      <c r="M153" s="132"/>
      <c r="N153" s="133" t="s">
        <v>29</v>
      </c>
      <c r="O153" s="133"/>
      <c r="P153" s="133"/>
      <c r="Q153" s="133"/>
      <c r="R153" s="133"/>
      <c r="S153" s="133"/>
      <c r="T153" s="133"/>
      <c r="U153" s="133"/>
      <c r="V153" s="39"/>
      <c r="W153" s="39"/>
      <c r="X153" s="39"/>
      <c r="Y153" s="39"/>
      <c r="Z153" s="39"/>
    </row>
    <row r="154" spans="1:26" ht="15.75" x14ac:dyDescent="0.2">
      <c r="A154" s="132"/>
      <c r="B154" s="132"/>
      <c r="C154" s="132"/>
      <c r="D154" s="132"/>
      <c r="E154" s="132"/>
      <c r="F154" s="132"/>
      <c r="G154" s="132"/>
      <c r="H154" s="132"/>
      <c r="I154" s="132"/>
      <c r="J154" s="132"/>
      <c r="K154" s="132"/>
      <c r="L154" s="132"/>
      <c r="M154" s="132"/>
      <c r="N154" s="134" t="s">
        <v>0</v>
      </c>
      <c r="O154" s="134"/>
      <c r="P154" s="134" t="s">
        <v>1</v>
      </c>
      <c r="Q154" s="134"/>
      <c r="R154" s="134" t="s">
        <v>2</v>
      </c>
      <c r="S154" s="134"/>
      <c r="T154" s="134" t="s">
        <v>3</v>
      </c>
      <c r="U154" s="134"/>
      <c r="V154" s="39"/>
      <c r="W154" s="39"/>
      <c r="X154" s="39"/>
      <c r="Y154" s="39"/>
      <c r="Z154" s="39"/>
    </row>
    <row r="155" spans="1:26" ht="15.75" customHeight="1" x14ac:dyDescent="0.2">
      <c r="A155" s="132"/>
      <c r="B155" s="132"/>
      <c r="C155" s="132"/>
      <c r="D155" s="132"/>
      <c r="E155" s="132"/>
      <c r="F155" s="132"/>
      <c r="G155" s="132"/>
      <c r="H155" s="132"/>
      <c r="I155" s="132"/>
      <c r="J155" s="132"/>
      <c r="K155" s="132"/>
      <c r="L155" s="132"/>
      <c r="M155" s="132"/>
      <c r="N155" s="135">
        <f>СВЦЭМ!$D$12+'СЕТ СН'!$F$10-'СЕТ СН'!$F$18</f>
        <v>603552.18846323201</v>
      </c>
      <c r="O155" s="136"/>
      <c r="P155" s="135">
        <f>СВЦЭМ!$D$12+'СЕТ СН'!$F$10-'СЕТ СН'!$G$18</f>
        <v>603552.18846323201</v>
      </c>
      <c r="Q155" s="136"/>
      <c r="R155" s="135">
        <f>СВЦЭМ!$D$12+'СЕТ СН'!$F$10-'СЕТ СН'!$H$18</f>
        <v>603552.18846323201</v>
      </c>
      <c r="S155" s="136"/>
      <c r="T155" s="135">
        <f>СВЦЭМ!$D$12+'СЕТ СН'!$F$10-'СЕТ СН'!$I$18</f>
        <v>603552.18846323201</v>
      </c>
      <c r="U155" s="136"/>
      <c r="V155" s="40"/>
      <c r="W155" s="40"/>
      <c r="X155" s="40"/>
      <c r="Y155" s="30"/>
    </row>
    <row r="156" spans="1:26" x14ac:dyDescent="0.25">
      <c r="A156" s="130"/>
      <c r="B156" s="130"/>
      <c r="C156" s="130"/>
      <c r="D156" s="130"/>
      <c r="E156" s="130"/>
      <c r="F156" s="131"/>
      <c r="G156" s="131"/>
      <c r="H156" s="131"/>
      <c r="I156" s="131"/>
      <c r="J156" s="131"/>
      <c r="K156" s="131"/>
      <c r="L156" s="131"/>
      <c r="M156" s="131"/>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7.5" customHeight="1" x14ac:dyDescent="0.2">
      <c r="A1" s="119"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марте 2020г.</v>
      </c>
      <c r="B1" s="119"/>
      <c r="C1" s="119"/>
      <c r="D1" s="119"/>
      <c r="E1" s="119"/>
      <c r="F1" s="119"/>
      <c r="G1" s="119"/>
      <c r="H1" s="119"/>
      <c r="I1" s="119"/>
      <c r="J1" s="119"/>
      <c r="K1" s="119"/>
      <c r="L1" s="119"/>
      <c r="M1" s="119"/>
      <c r="N1" s="119"/>
      <c r="O1" s="119"/>
      <c r="P1" s="119"/>
      <c r="Q1" s="119"/>
      <c r="R1" s="119"/>
      <c r="S1" s="119"/>
      <c r="T1" s="119"/>
      <c r="U1" s="119"/>
      <c r="V1" s="119"/>
      <c r="W1" s="119"/>
      <c r="X1" s="119"/>
      <c r="Y1" s="119"/>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0" t="s">
        <v>39</v>
      </c>
      <c r="B3" s="120"/>
      <c r="C3" s="120"/>
      <c r="D3" s="120"/>
      <c r="E3" s="120"/>
      <c r="F3" s="120"/>
      <c r="G3" s="120"/>
      <c r="H3" s="120"/>
      <c r="I3" s="120"/>
      <c r="J3" s="120"/>
      <c r="K3" s="120"/>
      <c r="L3" s="120"/>
      <c r="M3" s="120"/>
      <c r="N3" s="120"/>
      <c r="O3" s="120"/>
      <c r="P3" s="120"/>
      <c r="Q3" s="120"/>
      <c r="R3" s="120"/>
      <c r="S3" s="120"/>
      <c r="T3" s="120"/>
      <c r="U3" s="120"/>
      <c r="V3" s="120"/>
      <c r="W3" s="120"/>
      <c r="X3" s="120"/>
      <c r="Y3" s="120"/>
    </row>
    <row r="4" spans="1:27" ht="33" customHeight="1" x14ac:dyDescent="0.2">
      <c r="A4" s="137" t="s">
        <v>9</v>
      </c>
      <c r="B4" s="137"/>
      <c r="C4" s="137"/>
      <c r="D4" s="137"/>
      <c r="E4" s="137"/>
      <c r="F4" s="137"/>
      <c r="G4" s="137"/>
      <c r="H4" s="137"/>
      <c r="I4" s="137"/>
      <c r="J4" s="137"/>
      <c r="K4" s="137"/>
      <c r="L4" s="137"/>
      <c r="M4" s="137"/>
      <c r="N4" s="137"/>
      <c r="O4" s="137"/>
      <c r="P4" s="137"/>
      <c r="Q4" s="137"/>
      <c r="R4" s="137"/>
      <c r="S4" s="137"/>
      <c r="T4" s="137"/>
      <c r="U4" s="137"/>
      <c r="V4" s="137"/>
      <c r="W4" s="137"/>
      <c r="X4" s="137"/>
      <c r="Y4" s="13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1"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x14ac:dyDescent="0.2">
      <c r="A10" s="122"/>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2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01.03.2020</v>
      </c>
      <c r="B12" s="36">
        <f>SUMIFS(СВЦЭМ!$C$33:$C$776,СВЦЭМ!$A$33:$A$776,$A12,СВЦЭМ!$B$33:$B$776,B$11)+'СЕТ СН'!$F$9+СВЦЭМ!$D$10+'СЕТ СН'!$F$6-'СЕТ СН'!$F$19</f>
        <v>931.57112182000003</v>
      </c>
      <c r="C12" s="36">
        <f>SUMIFS(СВЦЭМ!$C$33:$C$776,СВЦЭМ!$A$33:$A$776,$A12,СВЦЭМ!$B$33:$B$776,C$11)+'СЕТ СН'!$F$9+СВЦЭМ!$D$10+'СЕТ СН'!$F$6-'СЕТ СН'!$F$19</f>
        <v>960.71217303000003</v>
      </c>
      <c r="D12" s="36">
        <f>SUMIFS(СВЦЭМ!$C$33:$C$776,СВЦЭМ!$A$33:$A$776,$A12,СВЦЭМ!$B$33:$B$776,D$11)+'СЕТ СН'!$F$9+СВЦЭМ!$D$10+'СЕТ СН'!$F$6-'СЕТ СН'!$F$19</f>
        <v>969.43591572000003</v>
      </c>
      <c r="E12" s="36">
        <f>SUMIFS(СВЦЭМ!$C$33:$C$776,СВЦЭМ!$A$33:$A$776,$A12,СВЦЭМ!$B$33:$B$776,E$11)+'СЕТ СН'!$F$9+СВЦЭМ!$D$10+'СЕТ СН'!$F$6-'СЕТ СН'!$F$19</f>
        <v>978.07920621000005</v>
      </c>
      <c r="F12" s="36">
        <f>SUMIFS(СВЦЭМ!$C$33:$C$776,СВЦЭМ!$A$33:$A$776,$A12,СВЦЭМ!$B$33:$B$776,F$11)+'СЕТ СН'!$F$9+СВЦЭМ!$D$10+'СЕТ СН'!$F$6-'СЕТ СН'!$F$19</f>
        <v>974.04348960000004</v>
      </c>
      <c r="G12" s="36">
        <f>SUMIFS(СВЦЭМ!$C$33:$C$776,СВЦЭМ!$A$33:$A$776,$A12,СВЦЭМ!$B$33:$B$776,G$11)+'СЕТ СН'!$F$9+СВЦЭМ!$D$10+'СЕТ СН'!$F$6-'СЕТ СН'!$F$19</f>
        <v>973.13000293000005</v>
      </c>
      <c r="H12" s="36">
        <f>SUMIFS(СВЦЭМ!$C$33:$C$776,СВЦЭМ!$A$33:$A$776,$A12,СВЦЭМ!$B$33:$B$776,H$11)+'СЕТ СН'!$F$9+СВЦЭМ!$D$10+'СЕТ СН'!$F$6-'СЕТ СН'!$F$19</f>
        <v>963.11569348</v>
      </c>
      <c r="I12" s="36">
        <f>SUMIFS(СВЦЭМ!$C$33:$C$776,СВЦЭМ!$A$33:$A$776,$A12,СВЦЭМ!$B$33:$B$776,I$11)+'СЕТ СН'!$F$9+СВЦЭМ!$D$10+'СЕТ СН'!$F$6-'СЕТ СН'!$F$19</f>
        <v>931.08704053999998</v>
      </c>
      <c r="J12" s="36">
        <f>SUMIFS(СВЦЭМ!$C$33:$C$776,СВЦЭМ!$A$33:$A$776,$A12,СВЦЭМ!$B$33:$B$776,J$11)+'СЕТ СН'!$F$9+СВЦЭМ!$D$10+'СЕТ СН'!$F$6-'СЕТ СН'!$F$19</f>
        <v>873.20743942000001</v>
      </c>
      <c r="K12" s="36">
        <f>SUMIFS(СВЦЭМ!$C$33:$C$776,СВЦЭМ!$A$33:$A$776,$A12,СВЦЭМ!$B$33:$B$776,K$11)+'СЕТ СН'!$F$9+СВЦЭМ!$D$10+'СЕТ СН'!$F$6-'СЕТ СН'!$F$19</f>
        <v>857.85453903000007</v>
      </c>
      <c r="L12" s="36">
        <f>SUMIFS(СВЦЭМ!$C$33:$C$776,СВЦЭМ!$A$33:$A$776,$A12,СВЦЭМ!$B$33:$B$776,L$11)+'СЕТ СН'!$F$9+СВЦЭМ!$D$10+'СЕТ СН'!$F$6-'СЕТ СН'!$F$19</f>
        <v>843.89222775999997</v>
      </c>
      <c r="M12" s="36">
        <f>SUMIFS(СВЦЭМ!$C$33:$C$776,СВЦЭМ!$A$33:$A$776,$A12,СВЦЭМ!$B$33:$B$776,M$11)+'СЕТ СН'!$F$9+СВЦЭМ!$D$10+'СЕТ СН'!$F$6-'СЕТ СН'!$F$19</f>
        <v>846.20796069000005</v>
      </c>
      <c r="N12" s="36">
        <f>SUMIFS(СВЦЭМ!$C$33:$C$776,СВЦЭМ!$A$33:$A$776,$A12,СВЦЭМ!$B$33:$B$776,N$11)+'СЕТ СН'!$F$9+СВЦЭМ!$D$10+'СЕТ СН'!$F$6-'СЕТ СН'!$F$19</f>
        <v>855.28075539999998</v>
      </c>
      <c r="O12" s="36">
        <f>SUMIFS(СВЦЭМ!$C$33:$C$776,СВЦЭМ!$A$33:$A$776,$A12,СВЦЭМ!$B$33:$B$776,O$11)+'СЕТ СН'!$F$9+СВЦЭМ!$D$10+'СЕТ СН'!$F$6-'СЕТ СН'!$F$19</f>
        <v>869.78509371000007</v>
      </c>
      <c r="P12" s="36">
        <f>SUMIFS(СВЦЭМ!$C$33:$C$776,СВЦЭМ!$A$33:$A$776,$A12,СВЦЭМ!$B$33:$B$776,P$11)+'СЕТ СН'!$F$9+СВЦЭМ!$D$10+'СЕТ СН'!$F$6-'СЕТ СН'!$F$19</f>
        <v>880.97178813000005</v>
      </c>
      <c r="Q12" s="36">
        <f>SUMIFS(СВЦЭМ!$C$33:$C$776,СВЦЭМ!$A$33:$A$776,$A12,СВЦЭМ!$B$33:$B$776,Q$11)+'СЕТ СН'!$F$9+СВЦЭМ!$D$10+'СЕТ СН'!$F$6-'СЕТ СН'!$F$19</f>
        <v>890.97092334000001</v>
      </c>
      <c r="R12" s="36">
        <f>SUMIFS(СВЦЭМ!$C$33:$C$776,СВЦЭМ!$A$33:$A$776,$A12,СВЦЭМ!$B$33:$B$776,R$11)+'СЕТ СН'!$F$9+СВЦЭМ!$D$10+'СЕТ СН'!$F$6-'СЕТ СН'!$F$19</f>
        <v>885.75574372000005</v>
      </c>
      <c r="S12" s="36">
        <f>SUMIFS(СВЦЭМ!$C$33:$C$776,СВЦЭМ!$A$33:$A$776,$A12,СВЦЭМ!$B$33:$B$776,S$11)+'СЕТ СН'!$F$9+СВЦЭМ!$D$10+'СЕТ СН'!$F$6-'СЕТ СН'!$F$19</f>
        <v>884.35098404999997</v>
      </c>
      <c r="T12" s="36">
        <f>SUMIFS(СВЦЭМ!$C$33:$C$776,СВЦЭМ!$A$33:$A$776,$A12,СВЦЭМ!$B$33:$B$776,T$11)+'СЕТ СН'!$F$9+СВЦЭМ!$D$10+'СЕТ СН'!$F$6-'СЕТ СН'!$F$19</f>
        <v>870.39522263000003</v>
      </c>
      <c r="U12" s="36">
        <f>SUMIFS(СВЦЭМ!$C$33:$C$776,СВЦЭМ!$A$33:$A$776,$A12,СВЦЭМ!$B$33:$B$776,U$11)+'СЕТ СН'!$F$9+СВЦЭМ!$D$10+'СЕТ СН'!$F$6-'СЕТ СН'!$F$19</f>
        <v>859.00961771000004</v>
      </c>
      <c r="V12" s="36">
        <f>SUMIFS(СВЦЭМ!$C$33:$C$776,СВЦЭМ!$A$33:$A$776,$A12,СВЦЭМ!$B$33:$B$776,V$11)+'СЕТ СН'!$F$9+СВЦЭМ!$D$10+'СЕТ СН'!$F$6-'СЕТ СН'!$F$19</f>
        <v>852.37709324000002</v>
      </c>
      <c r="W12" s="36">
        <f>SUMIFS(СВЦЭМ!$C$33:$C$776,СВЦЭМ!$A$33:$A$776,$A12,СВЦЭМ!$B$33:$B$776,W$11)+'СЕТ СН'!$F$9+СВЦЭМ!$D$10+'СЕТ СН'!$F$6-'СЕТ СН'!$F$19</f>
        <v>857.13068779000002</v>
      </c>
      <c r="X12" s="36">
        <f>SUMIFS(СВЦЭМ!$C$33:$C$776,СВЦЭМ!$A$33:$A$776,$A12,СВЦЭМ!$B$33:$B$776,X$11)+'СЕТ СН'!$F$9+СВЦЭМ!$D$10+'СЕТ СН'!$F$6-'СЕТ СН'!$F$19</f>
        <v>868.90309401000002</v>
      </c>
      <c r="Y12" s="36">
        <f>SUMIFS(СВЦЭМ!$C$33:$C$776,СВЦЭМ!$A$33:$A$776,$A12,СВЦЭМ!$B$33:$B$776,Y$11)+'СЕТ СН'!$F$9+СВЦЭМ!$D$10+'СЕТ СН'!$F$6-'СЕТ СН'!$F$19</f>
        <v>902.98133143999996</v>
      </c>
      <c r="AA12" s="37"/>
    </row>
    <row r="13" spans="1:27" ht="15.75" x14ac:dyDescent="0.2">
      <c r="A13" s="35">
        <f>A12+1</f>
        <v>43892</v>
      </c>
      <c r="B13" s="36">
        <f>SUMIFS(СВЦЭМ!$C$33:$C$776,СВЦЭМ!$A$33:$A$776,$A13,СВЦЭМ!$B$33:$B$776,B$11)+'СЕТ СН'!$F$9+СВЦЭМ!$D$10+'СЕТ СН'!$F$6-'СЕТ СН'!$F$19</f>
        <v>876.52391548000003</v>
      </c>
      <c r="C13" s="36">
        <f>SUMIFS(СВЦЭМ!$C$33:$C$776,СВЦЭМ!$A$33:$A$776,$A13,СВЦЭМ!$B$33:$B$776,C$11)+'СЕТ СН'!$F$9+СВЦЭМ!$D$10+'СЕТ СН'!$F$6-'СЕТ СН'!$F$19</f>
        <v>879.15302581000003</v>
      </c>
      <c r="D13" s="36">
        <f>SUMIFS(СВЦЭМ!$C$33:$C$776,СВЦЭМ!$A$33:$A$776,$A13,СВЦЭМ!$B$33:$B$776,D$11)+'СЕТ СН'!$F$9+СВЦЭМ!$D$10+'СЕТ СН'!$F$6-'СЕТ СН'!$F$19</f>
        <v>884.97094351999999</v>
      </c>
      <c r="E13" s="36">
        <f>SUMIFS(СВЦЭМ!$C$33:$C$776,СВЦЭМ!$A$33:$A$776,$A13,СВЦЭМ!$B$33:$B$776,E$11)+'СЕТ СН'!$F$9+СВЦЭМ!$D$10+'СЕТ СН'!$F$6-'СЕТ СН'!$F$19</f>
        <v>890.79223278999996</v>
      </c>
      <c r="F13" s="36">
        <f>SUMIFS(СВЦЭМ!$C$33:$C$776,СВЦЭМ!$A$33:$A$776,$A13,СВЦЭМ!$B$33:$B$776,F$11)+'СЕТ СН'!$F$9+СВЦЭМ!$D$10+'СЕТ СН'!$F$6-'СЕТ СН'!$F$19</f>
        <v>889.83688169000004</v>
      </c>
      <c r="G13" s="36">
        <f>SUMIFS(СВЦЭМ!$C$33:$C$776,СВЦЭМ!$A$33:$A$776,$A13,СВЦЭМ!$B$33:$B$776,G$11)+'СЕТ СН'!$F$9+СВЦЭМ!$D$10+'СЕТ СН'!$F$6-'СЕТ СН'!$F$19</f>
        <v>903.23953621999999</v>
      </c>
      <c r="H13" s="36">
        <f>SUMIFS(СВЦЭМ!$C$33:$C$776,СВЦЭМ!$A$33:$A$776,$A13,СВЦЭМ!$B$33:$B$776,H$11)+'СЕТ СН'!$F$9+СВЦЭМ!$D$10+'СЕТ СН'!$F$6-'СЕТ СН'!$F$19</f>
        <v>951.74850690000005</v>
      </c>
      <c r="I13" s="36">
        <f>SUMIFS(СВЦЭМ!$C$33:$C$776,СВЦЭМ!$A$33:$A$776,$A13,СВЦЭМ!$B$33:$B$776,I$11)+'СЕТ СН'!$F$9+СВЦЭМ!$D$10+'СЕТ СН'!$F$6-'СЕТ СН'!$F$19</f>
        <v>926.59640437999997</v>
      </c>
      <c r="J13" s="36">
        <f>SUMIFS(СВЦЭМ!$C$33:$C$776,СВЦЭМ!$A$33:$A$776,$A13,СВЦЭМ!$B$33:$B$776,J$11)+'СЕТ СН'!$F$9+СВЦЭМ!$D$10+'СЕТ СН'!$F$6-'СЕТ СН'!$F$19</f>
        <v>884.40039980000006</v>
      </c>
      <c r="K13" s="36">
        <f>SUMIFS(СВЦЭМ!$C$33:$C$776,СВЦЭМ!$A$33:$A$776,$A13,СВЦЭМ!$B$33:$B$776,K$11)+'СЕТ СН'!$F$9+СВЦЭМ!$D$10+'СЕТ СН'!$F$6-'СЕТ СН'!$F$19</f>
        <v>870.95048727000005</v>
      </c>
      <c r="L13" s="36">
        <f>SUMIFS(СВЦЭМ!$C$33:$C$776,СВЦЭМ!$A$33:$A$776,$A13,СВЦЭМ!$B$33:$B$776,L$11)+'СЕТ СН'!$F$9+СВЦЭМ!$D$10+'СЕТ СН'!$F$6-'СЕТ СН'!$F$19</f>
        <v>873.81155138999998</v>
      </c>
      <c r="M13" s="36">
        <f>SUMIFS(СВЦЭМ!$C$33:$C$776,СВЦЭМ!$A$33:$A$776,$A13,СВЦЭМ!$B$33:$B$776,M$11)+'СЕТ СН'!$F$9+СВЦЭМ!$D$10+'СЕТ СН'!$F$6-'СЕТ СН'!$F$19</f>
        <v>888.78719945</v>
      </c>
      <c r="N13" s="36">
        <f>SUMIFS(СВЦЭМ!$C$33:$C$776,СВЦЭМ!$A$33:$A$776,$A13,СВЦЭМ!$B$33:$B$776,N$11)+'СЕТ СН'!$F$9+СВЦЭМ!$D$10+'СЕТ СН'!$F$6-'СЕТ СН'!$F$19</f>
        <v>902.81068103999996</v>
      </c>
      <c r="O13" s="36">
        <f>SUMIFS(СВЦЭМ!$C$33:$C$776,СВЦЭМ!$A$33:$A$776,$A13,СВЦЭМ!$B$33:$B$776,O$11)+'СЕТ СН'!$F$9+СВЦЭМ!$D$10+'СЕТ СН'!$F$6-'СЕТ СН'!$F$19</f>
        <v>919.46874588000003</v>
      </c>
      <c r="P13" s="36">
        <f>SUMIFS(СВЦЭМ!$C$33:$C$776,СВЦЭМ!$A$33:$A$776,$A13,СВЦЭМ!$B$33:$B$776,P$11)+'СЕТ СН'!$F$9+СВЦЭМ!$D$10+'СЕТ СН'!$F$6-'СЕТ СН'!$F$19</f>
        <v>924.98245651000002</v>
      </c>
      <c r="Q13" s="36">
        <f>SUMIFS(СВЦЭМ!$C$33:$C$776,СВЦЭМ!$A$33:$A$776,$A13,СВЦЭМ!$B$33:$B$776,Q$11)+'СЕТ СН'!$F$9+СВЦЭМ!$D$10+'СЕТ СН'!$F$6-'СЕТ СН'!$F$19</f>
        <v>937.12955628999998</v>
      </c>
      <c r="R13" s="36">
        <f>SUMIFS(СВЦЭМ!$C$33:$C$776,СВЦЭМ!$A$33:$A$776,$A13,СВЦЭМ!$B$33:$B$776,R$11)+'СЕТ СН'!$F$9+СВЦЭМ!$D$10+'СЕТ СН'!$F$6-'СЕТ СН'!$F$19</f>
        <v>933.97300733999998</v>
      </c>
      <c r="S13" s="36">
        <f>SUMIFS(СВЦЭМ!$C$33:$C$776,СВЦЭМ!$A$33:$A$776,$A13,СВЦЭМ!$B$33:$B$776,S$11)+'СЕТ СН'!$F$9+СВЦЭМ!$D$10+'СЕТ СН'!$F$6-'СЕТ СН'!$F$19</f>
        <v>930.25833269999998</v>
      </c>
      <c r="T13" s="36">
        <f>SUMIFS(СВЦЭМ!$C$33:$C$776,СВЦЭМ!$A$33:$A$776,$A13,СВЦЭМ!$B$33:$B$776,T$11)+'СЕТ СН'!$F$9+СВЦЭМ!$D$10+'СЕТ СН'!$F$6-'СЕТ СН'!$F$19</f>
        <v>911.17078632000005</v>
      </c>
      <c r="U13" s="36">
        <f>SUMIFS(СВЦЭМ!$C$33:$C$776,СВЦЭМ!$A$33:$A$776,$A13,СВЦЭМ!$B$33:$B$776,U$11)+'СЕТ СН'!$F$9+СВЦЭМ!$D$10+'СЕТ СН'!$F$6-'СЕТ СН'!$F$19</f>
        <v>888.84574950000001</v>
      </c>
      <c r="V13" s="36">
        <f>SUMIFS(СВЦЭМ!$C$33:$C$776,СВЦЭМ!$A$33:$A$776,$A13,СВЦЭМ!$B$33:$B$776,V$11)+'СЕТ СН'!$F$9+СВЦЭМ!$D$10+'СЕТ СН'!$F$6-'СЕТ СН'!$F$19</f>
        <v>893.08035694</v>
      </c>
      <c r="W13" s="36">
        <f>SUMIFS(СВЦЭМ!$C$33:$C$776,СВЦЭМ!$A$33:$A$776,$A13,СВЦЭМ!$B$33:$B$776,W$11)+'СЕТ СН'!$F$9+СВЦЭМ!$D$10+'СЕТ СН'!$F$6-'СЕТ СН'!$F$19</f>
        <v>904.93425891000004</v>
      </c>
      <c r="X13" s="36">
        <f>SUMIFS(СВЦЭМ!$C$33:$C$776,СВЦЭМ!$A$33:$A$776,$A13,СВЦЭМ!$B$33:$B$776,X$11)+'СЕТ СН'!$F$9+СВЦЭМ!$D$10+'СЕТ СН'!$F$6-'СЕТ СН'!$F$19</f>
        <v>920.25777305999998</v>
      </c>
      <c r="Y13" s="36">
        <f>SUMIFS(СВЦЭМ!$C$33:$C$776,СВЦЭМ!$A$33:$A$776,$A13,СВЦЭМ!$B$33:$B$776,Y$11)+'СЕТ СН'!$F$9+СВЦЭМ!$D$10+'СЕТ СН'!$F$6-'СЕТ СН'!$F$19</f>
        <v>948.58685922999996</v>
      </c>
    </row>
    <row r="14" spans="1:27" ht="15.75" x14ac:dyDescent="0.2">
      <c r="A14" s="35">
        <f t="shared" ref="A14:A42" si="0">A13+1</f>
        <v>43893</v>
      </c>
      <c r="B14" s="36">
        <f>SUMIFS(СВЦЭМ!$C$33:$C$776,СВЦЭМ!$A$33:$A$776,$A14,СВЦЭМ!$B$33:$B$776,B$11)+'СЕТ СН'!$F$9+СВЦЭМ!$D$10+'СЕТ СН'!$F$6-'СЕТ СН'!$F$19</f>
        <v>990.16967213999999</v>
      </c>
      <c r="C14" s="36">
        <f>SUMIFS(СВЦЭМ!$C$33:$C$776,СВЦЭМ!$A$33:$A$776,$A14,СВЦЭМ!$B$33:$B$776,C$11)+'СЕТ СН'!$F$9+СВЦЭМ!$D$10+'СЕТ СН'!$F$6-'СЕТ СН'!$F$19</f>
        <v>1012.6481737500001</v>
      </c>
      <c r="D14" s="36">
        <f>SUMIFS(СВЦЭМ!$C$33:$C$776,СВЦЭМ!$A$33:$A$776,$A14,СВЦЭМ!$B$33:$B$776,D$11)+'СЕТ СН'!$F$9+СВЦЭМ!$D$10+'СЕТ СН'!$F$6-'СЕТ СН'!$F$19</f>
        <v>1007.1526208</v>
      </c>
      <c r="E14" s="36">
        <f>SUMIFS(СВЦЭМ!$C$33:$C$776,СВЦЭМ!$A$33:$A$776,$A14,СВЦЭМ!$B$33:$B$776,E$11)+'СЕТ СН'!$F$9+СВЦЭМ!$D$10+'СЕТ СН'!$F$6-'СЕТ СН'!$F$19</f>
        <v>1011.27538206</v>
      </c>
      <c r="F14" s="36">
        <f>SUMIFS(СВЦЭМ!$C$33:$C$776,СВЦЭМ!$A$33:$A$776,$A14,СВЦЭМ!$B$33:$B$776,F$11)+'СЕТ СН'!$F$9+СВЦЭМ!$D$10+'СЕТ СН'!$F$6-'СЕТ СН'!$F$19</f>
        <v>1001.67106846</v>
      </c>
      <c r="G14" s="36">
        <f>SUMIFS(СВЦЭМ!$C$33:$C$776,СВЦЭМ!$A$33:$A$776,$A14,СВЦЭМ!$B$33:$B$776,G$11)+'СЕТ СН'!$F$9+СВЦЭМ!$D$10+'СЕТ СН'!$F$6-'СЕТ СН'!$F$19</f>
        <v>1009.38079872</v>
      </c>
      <c r="H14" s="36">
        <f>SUMIFS(СВЦЭМ!$C$33:$C$776,СВЦЭМ!$A$33:$A$776,$A14,СВЦЭМ!$B$33:$B$776,H$11)+'СЕТ СН'!$F$9+СВЦЭМ!$D$10+'СЕТ СН'!$F$6-'СЕТ СН'!$F$19</f>
        <v>987.78967016000001</v>
      </c>
      <c r="I14" s="36">
        <f>SUMIFS(СВЦЭМ!$C$33:$C$776,СВЦЭМ!$A$33:$A$776,$A14,СВЦЭМ!$B$33:$B$776,I$11)+'СЕТ СН'!$F$9+СВЦЭМ!$D$10+'СЕТ СН'!$F$6-'СЕТ СН'!$F$19</f>
        <v>900.59613695999997</v>
      </c>
      <c r="J14" s="36">
        <f>SUMIFS(СВЦЭМ!$C$33:$C$776,СВЦЭМ!$A$33:$A$776,$A14,СВЦЭМ!$B$33:$B$776,J$11)+'СЕТ СН'!$F$9+СВЦЭМ!$D$10+'СЕТ СН'!$F$6-'СЕТ СН'!$F$19</f>
        <v>831.31305775999999</v>
      </c>
      <c r="K14" s="36">
        <f>SUMIFS(СВЦЭМ!$C$33:$C$776,СВЦЭМ!$A$33:$A$776,$A14,СВЦЭМ!$B$33:$B$776,K$11)+'СЕТ СН'!$F$9+СВЦЭМ!$D$10+'СЕТ СН'!$F$6-'СЕТ СН'!$F$19</f>
        <v>828.49357748</v>
      </c>
      <c r="L14" s="36">
        <f>SUMIFS(СВЦЭМ!$C$33:$C$776,СВЦЭМ!$A$33:$A$776,$A14,СВЦЭМ!$B$33:$B$776,L$11)+'СЕТ СН'!$F$9+СВЦЭМ!$D$10+'СЕТ СН'!$F$6-'СЕТ СН'!$F$19</f>
        <v>832.36093367000001</v>
      </c>
      <c r="M14" s="36">
        <f>SUMIFS(СВЦЭМ!$C$33:$C$776,СВЦЭМ!$A$33:$A$776,$A14,СВЦЭМ!$B$33:$B$776,M$11)+'СЕТ СН'!$F$9+СВЦЭМ!$D$10+'СЕТ СН'!$F$6-'СЕТ СН'!$F$19</f>
        <v>837.72231503</v>
      </c>
      <c r="N14" s="36">
        <f>SUMIFS(СВЦЭМ!$C$33:$C$776,СВЦЭМ!$A$33:$A$776,$A14,СВЦЭМ!$B$33:$B$776,N$11)+'СЕТ СН'!$F$9+СВЦЭМ!$D$10+'СЕТ СН'!$F$6-'СЕТ СН'!$F$19</f>
        <v>852.52535961000001</v>
      </c>
      <c r="O14" s="36">
        <f>SUMIFS(СВЦЭМ!$C$33:$C$776,СВЦЭМ!$A$33:$A$776,$A14,СВЦЭМ!$B$33:$B$776,O$11)+'СЕТ СН'!$F$9+СВЦЭМ!$D$10+'СЕТ СН'!$F$6-'СЕТ СН'!$F$19</f>
        <v>868.91856675999998</v>
      </c>
      <c r="P14" s="36">
        <f>SUMIFS(СВЦЭМ!$C$33:$C$776,СВЦЭМ!$A$33:$A$776,$A14,СВЦЭМ!$B$33:$B$776,P$11)+'СЕТ СН'!$F$9+СВЦЭМ!$D$10+'СЕТ СН'!$F$6-'СЕТ СН'!$F$19</f>
        <v>878.11704822000002</v>
      </c>
      <c r="Q14" s="36">
        <f>SUMIFS(СВЦЭМ!$C$33:$C$776,СВЦЭМ!$A$33:$A$776,$A14,СВЦЭМ!$B$33:$B$776,Q$11)+'СЕТ СН'!$F$9+СВЦЭМ!$D$10+'СЕТ СН'!$F$6-'СЕТ СН'!$F$19</f>
        <v>882.42203338000002</v>
      </c>
      <c r="R14" s="36">
        <f>SUMIFS(СВЦЭМ!$C$33:$C$776,СВЦЭМ!$A$33:$A$776,$A14,СВЦЭМ!$B$33:$B$776,R$11)+'СЕТ СН'!$F$9+СВЦЭМ!$D$10+'СЕТ СН'!$F$6-'СЕТ СН'!$F$19</f>
        <v>873.50921980999999</v>
      </c>
      <c r="S14" s="36">
        <f>SUMIFS(СВЦЭМ!$C$33:$C$776,СВЦЭМ!$A$33:$A$776,$A14,СВЦЭМ!$B$33:$B$776,S$11)+'СЕТ СН'!$F$9+СВЦЭМ!$D$10+'СЕТ СН'!$F$6-'СЕТ СН'!$F$19</f>
        <v>861.53402626000002</v>
      </c>
      <c r="T14" s="36">
        <f>SUMIFS(СВЦЭМ!$C$33:$C$776,СВЦЭМ!$A$33:$A$776,$A14,СВЦЭМ!$B$33:$B$776,T$11)+'СЕТ СН'!$F$9+СВЦЭМ!$D$10+'СЕТ СН'!$F$6-'СЕТ СН'!$F$19</f>
        <v>846.61388907000003</v>
      </c>
      <c r="U14" s="36">
        <f>SUMIFS(СВЦЭМ!$C$33:$C$776,СВЦЭМ!$A$33:$A$776,$A14,СВЦЭМ!$B$33:$B$776,U$11)+'СЕТ СН'!$F$9+СВЦЭМ!$D$10+'СЕТ СН'!$F$6-'СЕТ СН'!$F$19</f>
        <v>871.88301057000001</v>
      </c>
      <c r="V14" s="36">
        <f>SUMIFS(СВЦЭМ!$C$33:$C$776,СВЦЭМ!$A$33:$A$776,$A14,СВЦЭМ!$B$33:$B$776,V$11)+'СЕТ СН'!$F$9+СВЦЭМ!$D$10+'СЕТ СН'!$F$6-'СЕТ СН'!$F$19</f>
        <v>878.45883884</v>
      </c>
      <c r="W14" s="36">
        <f>SUMIFS(СВЦЭМ!$C$33:$C$776,СВЦЭМ!$A$33:$A$776,$A14,СВЦЭМ!$B$33:$B$776,W$11)+'СЕТ СН'!$F$9+СВЦЭМ!$D$10+'СЕТ СН'!$F$6-'СЕТ СН'!$F$19</f>
        <v>860.63948400000004</v>
      </c>
      <c r="X14" s="36">
        <f>SUMIFS(СВЦЭМ!$C$33:$C$776,СВЦЭМ!$A$33:$A$776,$A14,СВЦЭМ!$B$33:$B$776,X$11)+'СЕТ СН'!$F$9+СВЦЭМ!$D$10+'СЕТ СН'!$F$6-'СЕТ СН'!$F$19</f>
        <v>856.41584499999999</v>
      </c>
      <c r="Y14" s="36">
        <f>SUMIFS(СВЦЭМ!$C$33:$C$776,СВЦЭМ!$A$33:$A$776,$A14,СВЦЭМ!$B$33:$B$776,Y$11)+'СЕТ СН'!$F$9+СВЦЭМ!$D$10+'СЕТ СН'!$F$6-'СЕТ СН'!$F$19</f>
        <v>904.03169968999998</v>
      </c>
    </row>
    <row r="15" spans="1:27" ht="15.75" x14ac:dyDescent="0.2">
      <c r="A15" s="35">
        <f t="shared" si="0"/>
        <v>43894</v>
      </c>
      <c r="B15" s="36">
        <f>SUMIFS(СВЦЭМ!$C$33:$C$776,СВЦЭМ!$A$33:$A$776,$A15,СВЦЭМ!$B$33:$B$776,B$11)+'СЕТ СН'!$F$9+СВЦЭМ!$D$10+'СЕТ СН'!$F$6-'СЕТ СН'!$F$19</f>
        <v>986.81322600999999</v>
      </c>
      <c r="C15" s="36">
        <f>SUMIFS(СВЦЭМ!$C$33:$C$776,СВЦЭМ!$A$33:$A$776,$A15,СВЦЭМ!$B$33:$B$776,C$11)+'СЕТ СН'!$F$9+СВЦЭМ!$D$10+'СЕТ СН'!$F$6-'СЕТ СН'!$F$19</f>
        <v>1013.18965371</v>
      </c>
      <c r="D15" s="36">
        <f>SUMIFS(СВЦЭМ!$C$33:$C$776,СВЦЭМ!$A$33:$A$776,$A15,СВЦЭМ!$B$33:$B$776,D$11)+'СЕТ СН'!$F$9+СВЦЭМ!$D$10+'СЕТ СН'!$F$6-'СЕТ СН'!$F$19</f>
        <v>1026.07092201</v>
      </c>
      <c r="E15" s="36">
        <f>SUMIFS(СВЦЭМ!$C$33:$C$776,СВЦЭМ!$A$33:$A$776,$A15,СВЦЭМ!$B$33:$B$776,E$11)+'СЕТ СН'!$F$9+СВЦЭМ!$D$10+'СЕТ СН'!$F$6-'СЕТ СН'!$F$19</f>
        <v>1027.27134204</v>
      </c>
      <c r="F15" s="36">
        <f>SUMIFS(СВЦЭМ!$C$33:$C$776,СВЦЭМ!$A$33:$A$776,$A15,СВЦЭМ!$B$33:$B$776,F$11)+'СЕТ СН'!$F$9+СВЦЭМ!$D$10+'СЕТ СН'!$F$6-'СЕТ СН'!$F$19</f>
        <v>1020.83345674</v>
      </c>
      <c r="G15" s="36">
        <f>SUMIFS(СВЦЭМ!$C$33:$C$776,СВЦЭМ!$A$33:$A$776,$A15,СВЦЭМ!$B$33:$B$776,G$11)+'СЕТ СН'!$F$9+СВЦЭМ!$D$10+'СЕТ СН'!$F$6-'СЕТ СН'!$F$19</f>
        <v>955.70995101000005</v>
      </c>
      <c r="H15" s="36">
        <f>SUMIFS(СВЦЭМ!$C$33:$C$776,СВЦЭМ!$A$33:$A$776,$A15,СВЦЭМ!$B$33:$B$776,H$11)+'СЕТ СН'!$F$9+СВЦЭМ!$D$10+'СЕТ СН'!$F$6-'СЕТ СН'!$F$19</f>
        <v>912.60167435000005</v>
      </c>
      <c r="I15" s="36">
        <f>SUMIFS(СВЦЭМ!$C$33:$C$776,СВЦЭМ!$A$33:$A$776,$A15,СВЦЭМ!$B$33:$B$776,I$11)+'СЕТ СН'!$F$9+СВЦЭМ!$D$10+'СЕТ СН'!$F$6-'СЕТ СН'!$F$19</f>
        <v>885.08630871000003</v>
      </c>
      <c r="J15" s="36">
        <f>SUMIFS(СВЦЭМ!$C$33:$C$776,СВЦЭМ!$A$33:$A$776,$A15,СВЦЭМ!$B$33:$B$776,J$11)+'СЕТ СН'!$F$9+СВЦЭМ!$D$10+'СЕТ СН'!$F$6-'СЕТ СН'!$F$19</f>
        <v>842.33700956000007</v>
      </c>
      <c r="K15" s="36">
        <f>SUMIFS(СВЦЭМ!$C$33:$C$776,СВЦЭМ!$A$33:$A$776,$A15,СВЦЭМ!$B$33:$B$776,K$11)+'СЕТ СН'!$F$9+СВЦЭМ!$D$10+'СЕТ СН'!$F$6-'СЕТ СН'!$F$19</f>
        <v>849.88873235000005</v>
      </c>
      <c r="L15" s="36">
        <f>SUMIFS(СВЦЭМ!$C$33:$C$776,СВЦЭМ!$A$33:$A$776,$A15,СВЦЭМ!$B$33:$B$776,L$11)+'СЕТ СН'!$F$9+СВЦЭМ!$D$10+'СЕТ СН'!$F$6-'СЕТ СН'!$F$19</f>
        <v>856.21121901000004</v>
      </c>
      <c r="M15" s="36">
        <f>SUMIFS(СВЦЭМ!$C$33:$C$776,СВЦЭМ!$A$33:$A$776,$A15,СВЦЭМ!$B$33:$B$776,M$11)+'СЕТ СН'!$F$9+СВЦЭМ!$D$10+'СЕТ СН'!$F$6-'СЕТ СН'!$F$19</f>
        <v>874.17392778999999</v>
      </c>
      <c r="N15" s="36">
        <f>SUMIFS(СВЦЭМ!$C$33:$C$776,СВЦЭМ!$A$33:$A$776,$A15,СВЦЭМ!$B$33:$B$776,N$11)+'СЕТ СН'!$F$9+СВЦЭМ!$D$10+'СЕТ СН'!$F$6-'СЕТ СН'!$F$19</f>
        <v>886.52137963999996</v>
      </c>
      <c r="O15" s="36">
        <f>SUMIFS(СВЦЭМ!$C$33:$C$776,СВЦЭМ!$A$33:$A$776,$A15,СВЦЭМ!$B$33:$B$776,O$11)+'СЕТ СН'!$F$9+СВЦЭМ!$D$10+'СЕТ СН'!$F$6-'СЕТ СН'!$F$19</f>
        <v>902.28631247999999</v>
      </c>
      <c r="P15" s="36">
        <f>SUMIFS(СВЦЭМ!$C$33:$C$776,СВЦЭМ!$A$33:$A$776,$A15,СВЦЭМ!$B$33:$B$776,P$11)+'СЕТ СН'!$F$9+СВЦЭМ!$D$10+'СЕТ СН'!$F$6-'СЕТ СН'!$F$19</f>
        <v>914.53830045000007</v>
      </c>
      <c r="Q15" s="36">
        <f>SUMIFS(СВЦЭМ!$C$33:$C$776,СВЦЭМ!$A$33:$A$776,$A15,СВЦЭМ!$B$33:$B$776,Q$11)+'СЕТ СН'!$F$9+СВЦЭМ!$D$10+'СЕТ СН'!$F$6-'СЕТ СН'!$F$19</f>
        <v>925.87856955999996</v>
      </c>
      <c r="R15" s="36">
        <f>SUMIFS(СВЦЭМ!$C$33:$C$776,СВЦЭМ!$A$33:$A$776,$A15,СВЦЭМ!$B$33:$B$776,R$11)+'СЕТ СН'!$F$9+СВЦЭМ!$D$10+'СЕТ СН'!$F$6-'СЕТ СН'!$F$19</f>
        <v>916.69900476999999</v>
      </c>
      <c r="S15" s="36">
        <f>SUMIFS(СВЦЭМ!$C$33:$C$776,СВЦЭМ!$A$33:$A$776,$A15,СВЦЭМ!$B$33:$B$776,S$11)+'СЕТ СН'!$F$9+СВЦЭМ!$D$10+'СЕТ СН'!$F$6-'СЕТ СН'!$F$19</f>
        <v>897.96160393000002</v>
      </c>
      <c r="T15" s="36">
        <f>SUMIFS(СВЦЭМ!$C$33:$C$776,СВЦЭМ!$A$33:$A$776,$A15,СВЦЭМ!$B$33:$B$776,T$11)+'СЕТ СН'!$F$9+СВЦЭМ!$D$10+'СЕТ СН'!$F$6-'СЕТ СН'!$F$19</f>
        <v>874.71914878999996</v>
      </c>
      <c r="U15" s="36">
        <f>SUMIFS(СВЦЭМ!$C$33:$C$776,СВЦЭМ!$A$33:$A$776,$A15,СВЦЭМ!$B$33:$B$776,U$11)+'СЕТ СН'!$F$9+СВЦЭМ!$D$10+'СЕТ СН'!$F$6-'СЕТ СН'!$F$19</f>
        <v>871.63959524000006</v>
      </c>
      <c r="V15" s="36">
        <f>SUMIFS(СВЦЭМ!$C$33:$C$776,СВЦЭМ!$A$33:$A$776,$A15,СВЦЭМ!$B$33:$B$776,V$11)+'СЕТ СН'!$F$9+СВЦЭМ!$D$10+'СЕТ СН'!$F$6-'СЕТ СН'!$F$19</f>
        <v>868.53146629000003</v>
      </c>
      <c r="W15" s="36">
        <f>SUMIFS(СВЦЭМ!$C$33:$C$776,СВЦЭМ!$A$33:$A$776,$A15,СВЦЭМ!$B$33:$B$776,W$11)+'СЕТ СН'!$F$9+СВЦЭМ!$D$10+'СЕТ СН'!$F$6-'СЕТ СН'!$F$19</f>
        <v>873.06771704000005</v>
      </c>
      <c r="X15" s="36">
        <f>SUMIFS(СВЦЭМ!$C$33:$C$776,СВЦЭМ!$A$33:$A$776,$A15,СВЦЭМ!$B$33:$B$776,X$11)+'СЕТ СН'!$F$9+СВЦЭМ!$D$10+'СЕТ СН'!$F$6-'СЕТ СН'!$F$19</f>
        <v>882.07411434000005</v>
      </c>
      <c r="Y15" s="36">
        <f>SUMIFS(СВЦЭМ!$C$33:$C$776,СВЦЭМ!$A$33:$A$776,$A15,СВЦЭМ!$B$33:$B$776,Y$11)+'СЕТ СН'!$F$9+СВЦЭМ!$D$10+'СЕТ СН'!$F$6-'СЕТ СН'!$F$19</f>
        <v>919.19642180000005</v>
      </c>
    </row>
    <row r="16" spans="1:27" ht="15.75" x14ac:dyDescent="0.2">
      <c r="A16" s="35">
        <f t="shared" si="0"/>
        <v>43895</v>
      </c>
      <c r="B16" s="36">
        <f>SUMIFS(СВЦЭМ!$C$33:$C$776,СВЦЭМ!$A$33:$A$776,$A16,СВЦЭМ!$B$33:$B$776,B$11)+'СЕТ СН'!$F$9+СВЦЭМ!$D$10+'СЕТ СН'!$F$6-'СЕТ СН'!$F$19</f>
        <v>966.50415082999996</v>
      </c>
      <c r="C16" s="36">
        <f>SUMIFS(СВЦЭМ!$C$33:$C$776,СВЦЭМ!$A$33:$A$776,$A16,СВЦЭМ!$B$33:$B$776,C$11)+'СЕТ СН'!$F$9+СВЦЭМ!$D$10+'СЕТ СН'!$F$6-'СЕТ СН'!$F$19</f>
        <v>1004.8425848100001</v>
      </c>
      <c r="D16" s="36">
        <f>SUMIFS(СВЦЭМ!$C$33:$C$776,СВЦЭМ!$A$33:$A$776,$A16,СВЦЭМ!$B$33:$B$776,D$11)+'СЕТ СН'!$F$9+СВЦЭМ!$D$10+'СЕТ СН'!$F$6-'СЕТ СН'!$F$19</f>
        <v>1011.84733981</v>
      </c>
      <c r="E16" s="36">
        <f>SUMIFS(СВЦЭМ!$C$33:$C$776,СВЦЭМ!$A$33:$A$776,$A16,СВЦЭМ!$B$33:$B$776,E$11)+'СЕТ СН'!$F$9+СВЦЭМ!$D$10+'СЕТ СН'!$F$6-'СЕТ СН'!$F$19</f>
        <v>1024.5045636700002</v>
      </c>
      <c r="F16" s="36">
        <f>SUMIFS(СВЦЭМ!$C$33:$C$776,СВЦЭМ!$A$33:$A$776,$A16,СВЦЭМ!$B$33:$B$776,F$11)+'СЕТ СН'!$F$9+СВЦЭМ!$D$10+'СЕТ СН'!$F$6-'СЕТ СН'!$F$19</f>
        <v>998.83737264000001</v>
      </c>
      <c r="G16" s="36">
        <f>SUMIFS(СВЦЭМ!$C$33:$C$776,СВЦЭМ!$A$33:$A$776,$A16,СВЦЭМ!$B$33:$B$776,G$11)+'СЕТ СН'!$F$9+СВЦЭМ!$D$10+'СЕТ СН'!$F$6-'СЕТ СН'!$F$19</f>
        <v>984.34355108</v>
      </c>
      <c r="H16" s="36">
        <f>SUMIFS(СВЦЭМ!$C$33:$C$776,СВЦЭМ!$A$33:$A$776,$A16,СВЦЭМ!$B$33:$B$776,H$11)+'СЕТ СН'!$F$9+СВЦЭМ!$D$10+'СЕТ СН'!$F$6-'СЕТ СН'!$F$19</f>
        <v>939.72560054999997</v>
      </c>
      <c r="I16" s="36">
        <f>SUMIFS(СВЦЭМ!$C$33:$C$776,СВЦЭМ!$A$33:$A$776,$A16,СВЦЭМ!$B$33:$B$776,I$11)+'СЕТ СН'!$F$9+СВЦЭМ!$D$10+'СЕТ СН'!$F$6-'СЕТ СН'!$F$19</f>
        <v>918.99325306000003</v>
      </c>
      <c r="J16" s="36">
        <f>SUMIFS(СВЦЭМ!$C$33:$C$776,СВЦЭМ!$A$33:$A$776,$A16,СВЦЭМ!$B$33:$B$776,J$11)+'СЕТ СН'!$F$9+СВЦЭМ!$D$10+'СЕТ СН'!$F$6-'СЕТ СН'!$F$19</f>
        <v>875.04691627</v>
      </c>
      <c r="K16" s="36">
        <f>SUMIFS(СВЦЭМ!$C$33:$C$776,СВЦЭМ!$A$33:$A$776,$A16,СВЦЭМ!$B$33:$B$776,K$11)+'СЕТ СН'!$F$9+СВЦЭМ!$D$10+'СЕТ СН'!$F$6-'СЕТ СН'!$F$19</f>
        <v>879.31434129000002</v>
      </c>
      <c r="L16" s="36">
        <f>SUMIFS(СВЦЭМ!$C$33:$C$776,СВЦЭМ!$A$33:$A$776,$A16,СВЦЭМ!$B$33:$B$776,L$11)+'СЕТ СН'!$F$9+СВЦЭМ!$D$10+'СЕТ СН'!$F$6-'СЕТ СН'!$F$19</f>
        <v>900.04575531</v>
      </c>
      <c r="M16" s="36">
        <f>SUMIFS(СВЦЭМ!$C$33:$C$776,СВЦЭМ!$A$33:$A$776,$A16,СВЦЭМ!$B$33:$B$776,M$11)+'СЕТ СН'!$F$9+СВЦЭМ!$D$10+'СЕТ СН'!$F$6-'СЕТ СН'!$F$19</f>
        <v>926.53269708000005</v>
      </c>
      <c r="N16" s="36">
        <f>SUMIFS(СВЦЭМ!$C$33:$C$776,СВЦЭМ!$A$33:$A$776,$A16,СВЦЭМ!$B$33:$B$776,N$11)+'СЕТ СН'!$F$9+СВЦЭМ!$D$10+'СЕТ СН'!$F$6-'СЕТ СН'!$F$19</f>
        <v>931.72637868000004</v>
      </c>
      <c r="O16" s="36">
        <f>SUMIFS(СВЦЭМ!$C$33:$C$776,СВЦЭМ!$A$33:$A$776,$A16,СВЦЭМ!$B$33:$B$776,O$11)+'СЕТ СН'!$F$9+СВЦЭМ!$D$10+'СЕТ СН'!$F$6-'СЕТ СН'!$F$19</f>
        <v>941.00868227000001</v>
      </c>
      <c r="P16" s="36">
        <f>SUMIFS(СВЦЭМ!$C$33:$C$776,СВЦЭМ!$A$33:$A$776,$A16,СВЦЭМ!$B$33:$B$776,P$11)+'СЕТ СН'!$F$9+СВЦЭМ!$D$10+'СЕТ СН'!$F$6-'СЕТ СН'!$F$19</f>
        <v>955.16531454000005</v>
      </c>
      <c r="Q16" s="36">
        <f>SUMIFS(СВЦЭМ!$C$33:$C$776,СВЦЭМ!$A$33:$A$776,$A16,СВЦЭМ!$B$33:$B$776,Q$11)+'СЕТ СН'!$F$9+СВЦЭМ!$D$10+'СЕТ СН'!$F$6-'СЕТ СН'!$F$19</f>
        <v>960.35989008000001</v>
      </c>
      <c r="R16" s="36">
        <f>SUMIFS(СВЦЭМ!$C$33:$C$776,СВЦЭМ!$A$33:$A$776,$A16,СВЦЭМ!$B$33:$B$776,R$11)+'СЕТ СН'!$F$9+СВЦЭМ!$D$10+'СЕТ СН'!$F$6-'СЕТ СН'!$F$19</f>
        <v>959.21356768999999</v>
      </c>
      <c r="S16" s="36">
        <f>SUMIFS(СВЦЭМ!$C$33:$C$776,СВЦЭМ!$A$33:$A$776,$A16,СВЦЭМ!$B$33:$B$776,S$11)+'СЕТ СН'!$F$9+СВЦЭМ!$D$10+'СЕТ СН'!$F$6-'СЕТ СН'!$F$19</f>
        <v>947.13116860000002</v>
      </c>
      <c r="T16" s="36">
        <f>SUMIFS(СВЦЭМ!$C$33:$C$776,СВЦЭМ!$A$33:$A$776,$A16,СВЦЭМ!$B$33:$B$776,T$11)+'СЕТ СН'!$F$9+СВЦЭМ!$D$10+'СЕТ СН'!$F$6-'СЕТ СН'!$F$19</f>
        <v>934.17268254999999</v>
      </c>
      <c r="U16" s="36">
        <f>SUMIFS(СВЦЭМ!$C$33:$C$776,СВЦЭМ!$A$33:$A$776,$A16,СВЦЭМ!$B$33:$B$776,U$11)+'СЕТ СН'!$F$9+СВЦЭМ!$D$10+'СЕТ СН'!$F$6-'СЕТ СН'!$F$19</f>
        <v>910.71780531000002</v>
      </c>
      <c r="V16" s="36">
        <f>SUMIFS(СВЦЭМ!$C$33:$C$776,СВЦЭМ!$A$33:$A$776,$A16,СВЦЭМ!$B$33:$B$776,V$11)+'СЕТ СН'!$F$9+СВЦЭМ!$D$10+'СЕТ СН'!$F$6-'СЕТ СН'!$F$19</f>
        <v>907.95454695000001</v>
      </c>
      <c r="W16" s="36">
        <f>SUMIFS(СВЦЭМ!$C$33:$C$776,СВЦЭМ!$A$33:$A$776,$A16,СВЦЭМ!$B$33:$B$776,W$11)+'СЕТ СН'!$F$9+СВЦЭМ!$D$10+'СЕТ СН'!$F$6-'СЕТ СН'!$F$19</f>
        <v>919.63060023000003</v>
      </c>
      <c r="X16" s="36">
        <f>SUMIFS(СВЦЭМ!$C$33:$C$776,СВЦЭМ!$A$33:$A$776,$A16,СВЦЭМ!$B$33:$B$776,X$11)+'СЕТ СН'!$F$9+СВЦЭМ!$D$10+'СЕТ СН'!$F$6-'СЕТ СН'!$F$19</f>
        <v>934.43678274000001</v>
      </c>
      <c r="Y16" s="36">
        <f>SUMIFS(СВЦЭМ!$C$33:$C$776,СВЦЭМ!$A$33:$A$776,$A16,СВЦЭМ!$B$33:$B$776,Y$11)+'СЕТ СН'!$F$9+СВЦЭМ!$D$10+'СЕТ СН'!$F$6-'СЕТ СН'!$F$19</f>
        <v>951.35586221000005</v>
      </c>
    </row>
    <row r="17" spans="1:25" ht="15.75" x14ac:dyDescent="0.2">
      <c r="A17" s="35">
        <f t="shared" si="0"/>
        <v>43896</v>
      </c>
      <c r="B17" s="36">
        <f>SUMIFS(СВЦЭМ!$C$33:$C$776,СВЦЭМ!$A$33:$A$776,$A17,СВЦЭМ!$B$33:$B$776,B$11)+'СЕТ СН'!$F$9+СВЦЭМ!$D$10+'СЕТ СН'!$F$6-'СЕТ СН'!$F$19</f>
        <v>1009.35813969</v>
      </c>
      <c r="C17" s="36">
        <f>SUMIFS(СВЦЭМ!$C$33:$C$776,СВЦЭМ!$A$33:$A$776,$A17,СВЦЭМ!$B$33:$B$776,C$11)+'СЕТ СН'!$F$9+СВЦЭМ!$D$10+'СЕТ СН'!$F$6-'СЕТ СН'!$F$19</f>
        <v>1032.4916977</v>
      </c>
      <c r="D17" s="36">
        <f>SUMIFS(СВЦЭМ!$C$33:$C$776,СВЦЭМ!$A$33:$A$776,$A17,СВЦЭМ!$B$33:$B$776,D$11)+'СЕТ СН'!$F$9+СВЦЭМ!$D$10+'СЕТ СН'!$F$6-'СЕТ СН'!$F$19</f>
        <v>1041.95729633</v>
      </c>
      <c r="E17" s="36">
        <f>SUMIFS(СВЦЭМ!$C$33:$C$776,СВЦЭМ!$A$33:$A$776,$A17,СВЦЭМ!$B$33:$B$776,E$11)+'СЕТ СН'!$F$9+СВЦЭМ!$D$10+'СЕТ СН'!$F$6-'СЕТ СН'!$F$19</f>
        <v>1047.9058964400001</v>
      </c>
      <c r="F17" s="36">
        <f>SUMIFS(СВЦЭМ!$C$33:$C$776,СВЦЭМ!$A$33:$A$776,$A17,СВЦЭМ!$B$33:$B$776,F$11)+'СЕТ СН'!$F$9+СВЦЭМ!$D$10+'СЕТ СН'!$F$6-'СЕТ СН'!$F$19</f>
        <v>1042.2972458500001</v>
      </c>
      <c r="G17" s="36">
        <f>SUMIFS(СВЦЭМ!$C$33:$C$776,СВЦЭМ!$A$33:$A$776,$A17,СВЦЭМ!$B$33:$B$776,G$11)+'СЕТ СН'!$F$9+СВЦЭМ!$D$10+'СЕТ СН'!$F$6-'СЕТ СН'!$F$19</f>
        <v>1017.67419609</v>
      </c>
      <c r="H17" s="36">
        <f>SUMIFS(СВЦЭМ!$C$33:$C$776,СВЦЭМ!$A$33:$A$776,$A17,СВЦЭМ!$B$33:$B$776,H$11)+'СЕТ СН'!$F$9+СВЦЭМ!$D$10+'СЕТ СН'!$F$6-'СЕТ СН'!$F$19</f>
        <v>988.39464605000001</v>
      </c>
      <c r="I17" s="36">
        <f>SUMIFS(СВЦЭМ!$C$33:$C$776,СВЦЭМ!$A$33:$A$776,$A17,СВЦЭМ!$B$33:$B$776,I$11)+'СЕТ СН'!$F$9+СВЦЭМ!$D$10+'СЕТ СН'!$F$6-'СЕТ СН'!$F$19</f>
        <v>952.31761273999996</v>
      </c>
      <c r="J17" s="36">
        <f>SUMIFS(СВЦЭМ!$C$33:$C$776,СВЦЭМ!$A$33:$A$776,$A17,СВЦЭМ!$B$33:$B$776,J$11)+'СЕТ СН'!$F$9+СВЦЭМ!$D$10+'СЕТ СН'!$F$6-'СЕТ СН'!$F$19</f>
        <v>903.80184943000006</v>
      </c>
      <c r="K17" s="36">
        <f>SUMIFS(СВЦЭМ!$C$33:$C$776,СВЦЭМ!$A$33:$A$776,$A17,СВЦЭМ!$B$33:$B$776,K$11)+'СЕТ СН'!$F$9+СВЦЭМ!$D$10+'СЕТ СН'!$F$6-'СЕТ СН'!$F$19</f>
        <v>894.64136401999997</v>
      </c>
      <c r="L17" s="36">
        <f>SUMIFS(СВЦЭМ!$C$33:$C$776,СВЦЭМ!$A$33:$A$776,$A17,СВЦЭМ!$B$33:$B$776,L$11)+'СЕТ СН'!$F$9+СВЦЭМ!$D$10+'СЕТ СН'!$F$6-'СЕТ СН'!$F$19</f>
        <v>908.83963976999996</v>
      </c>
      <c r="M17" s="36">
        <f>SUMIFS(СВЦЭМ!$C$33:$C$776,СВЦЭМ!$A$33:$A$776,$A17,СВЦЭМ!$B$33:$B$776,M$11)+'СЕТ СН'!$F$9+СВЦЭМ!$D$10+'СЕТ СН'!$F$6-'СЕТ СН'!$F$19</f>
        <v>927.28794656000002</v>
      </c>
      <c r="N17" s="36">
        <f>SUMIFS(СВЦЭМ!$C$33:$C$776,СВЦЭМ!$A$33:$A$776,$A17,СВЦЭМ!$B$33:$B$776,N$11)+'СЕТ СН'!$F$9+СВЦЭМ!$D$10+'СЕТ СН'!$F$6-'СЕТ СН'!$F$19</f>
        <v>936.46525565000002</v>
      </c>
      <c r="O17" s="36">
        <f>SUMIFS(СВЦЭМ!$C$33:$C$776,СВЦЭМ!$A$33:$A$776,$A17,СВЦЭМ!$B$33:$B$776,O$11)+'СЕТ СН'!$F$9+СВЦЭМ!$D$10+'СЕТ СН'!$F$6-'СЕТ СН'!$F$19</f>
        <v>953.64706525999998</v>
      </c>
      <c r="P17" s="36">
        <f>SUMIFS(СВЦЭМ!$C$33:$C$776,СВЦЭМ!$A$33:$A$776,$A17,СВЦЭМ!$B$33:$B$776,P$11)+'СЕТ СН'!$F$9+СВЦЭМ!$D$10+'СЕТ СН'!$F$6-'СЕТ СН'!$F$19</f>
        <v>964.53181861999997</v>
      </c>
      <c r="Q17" s="36">
        <f>SUMIFS(СВЦЭМ!$C$33:$C$776,СВЦЭМ!$A$33:$A$776,$A17,СВЦЭМ!$B$33:$B$776,Q$11)+'СЕТ СН'!$F$9+СВЦЭМ!$D$10+'СЕТ СН'!$F$6-'СЕТ СН'!$F$19</f>
        <v>967.63472552999997</v>
      </c>
      <c r="R17" s="36">
        <f>SUMIFS(СВЦЭМ!$C$33:$C$776,СВЦЭМ!$A$33:$A$776,$A17,СВЦЭМ!$B$33:$B$776,R$11)+'СЕТ СН'!$F$9+СВЦЭМ!$D$10+'СЕТ СН'!$F$6-'СЕТ СН'!$F$19</f>
        <v>957.82900973000005</v>
      </c>
      <c r="S17" s="36">
        <f>SUMIFS(СВЦЭМ!$C$33:$C$776,СВЦЭМ!$A$33:$A$776,$A17,СВЦЭМ!$B$33:$B$776,S$11)+'СЕТ СН'!$F$9+СВЦЭМ!$D$10+'СЕТ СН'!$F$6-'СЕТ СН'!$F$19</f>
        <v>946.70071783000003</v>
      </c>
      <c r="T17" s="36">
        <f>SUMIFS(СВЦЭМ!$C$33:$C$776,СВЦЭМ!$A$33:$A$776,$A17,СВЦЭМ!$B$33:$B$776,T$11)+'СЕТ СН'!$F$9+СВЦЭМ!$D$10+'СЕТ СН'!$F$6-'СЕТ СН'!$F$19</f>
        <v>921.03734897000004</v>
      </c>
      <c r="U17" s="36">
        <f>SUMIFS(СВЦЭМ!$C$33:$C$776,СВЦЭМ!$A$33:$A$776,$A17,СВЦЭМ!$B$33:$B$776,U$11)+'СЕТ СН'!$F$9+СВЦЭМ!$D$10+'СЕТ СН'!$F$6-'СЕТ СН'!$F$19</f>
        <v>920.53674175000003</v>
      </c>
      <c r="V17" s="36">
        <f>SUMIFS(СВЦЭМ!$C$33:$C$776,СВЦЭМ!$A$33:$A$776,$A17,СВЦЭМ!$B$33:$B$776,V$11)+'СЕТ СН'!$F$9+СВЦЭМ!$D$10+'СЕТ СН'!$F$6-'СЕТ СН'!$F$19</f>
        <v>913.34218472999999</v>
      </c>
      <c r="W17" s="36">
        <f>SUMIFS(СВЦЭМ!$C$33:$C$776,СВЦЭМ!$A$33:$A$776,$A17,СВЦЭМ!$B$33:$B$776,W$11)+'СЕТ СН'!$F$9+СВЦЭМ!$D$10+'СЕТ СН'!$F$6-'СЕТ СН'!$F$19</f>
        <v>927.83246940000004</v>
      </c>
      <c r="X17" s="36">
        <f>SUMIFS(СВЦЭМ!$C$33:$C$776,СВЦЭМ!$A$33:$A$776,$A17,СВЦЭМ!$B$33:$B$776,X$11)+'СЕТ СН'!$F$9+СВЦЭМ!$D$10+'СЕТ СН'!$F$6-'СЕТ СН'!$F$19</f>
        <v>937.24981984999999</v>
      </c>
      <c r="Y17" s="36">
        <f>SUMIFS(СВЦЭМ!$C$33:$C$776,СВЦЭМ!$A$33:$A$776,$A17,СВЦЭМ!$B$33:$B$776,Y$11)+'СЕТ СН'!$F$9+СВЦЭМ!$D$10+'СЕТ СН'!$F$6-'СЕТ СН'!$F$19</f>
        <v>946.42912168999999</v>
      </c>
    </row>
    <row r="18" spans="1:25" ht="15.75" x14ac:dyDescent="0.2">
      <c r="A18" s="35">
        <f t="shared" si="0"/>
        <v>43897</v>
      </c>
      <c r="B18" s="36">
        <f>SUMIFS(СВЦЭМ!$C$33:$C$776,СВЦЭМ!$A$33:$A$776,$A18,СВЦЭМ!$B$33:$B$776,B$11)+'СЕТ СН'!$F$9+СВЦЭМ!$D$10+'СЕТ СН'!$F$6-'СЕТ СН'!$F$19</f>
        <v>971.28514756000004</v>
      </c>
      <c r="C18" s="36">
        <f>SUMIFS(СВЦЭМ!$C$33:$C$776,СВЦЭМ!$A$33:$A$776,$A18,СВЦЭМ!$B$33:$B$776,C$11)+'СЕТ СН'!$F$9+СВЦЭМ!$D$10+'СЕТ СН'!$F$6-'СЕТ СН'!$F$19</f>
        <v>1003.53077538</v>
      </c>
      <c r="D18" s="36">
        <f>SUMIFS(СВЦЭМ!$C$33:$C$776,СВЦЭМ!$A$33:$A$776,$A18,СВЦЭМ!$B$33:$B$776,D$11)+'СЕТ СН'!$F$9+СВЦЭМ!$D$10+'СЕТ СН'!$F$6-'СЕТ СН'!$F$19</f>
        <v>1017.0134858</v>
      </c>
      <c r="E18" s="36">
        <f>SUMIFS(СВЦЭМ!$C$33:$C$776,СВЦЭМ!$A$33:$A$776,$A18,СВЦЭМ!$B$33:$B$776,E$11)+'СЕТ СН'!$F$9+СВЦЭМ!$D$10+'СЕТ СН'!$F$6-'СЕТ СН'!$F$19</f>
        <v>1027.5151361200001</v>
      </c>
      <c r="F18" s="36">
        <f>SUMIFS(СВЦЭМ!$C$33:$C$776,СВЦЭМ!$A$33:$A$776,$A18,СВЦЭМ!$B$33:$B$776,F$11)+'СЕТ СН'!$F$9+СВЦЭМ!$D$10+'СЕТ СН'!$F$6-'СЕТ СН'!$F$19</f>
        <v>1024.7945086700001</v>
      </c>
      <c r="G18" s="36">
        <f>SUMIFS(СВЦЭМ!$C$33:$C$776,СВЦЭМ!$A$33:$A$776,$A18,СВЦЭМ!$B$33:$B$776,G$11)+'СЕТ СН'!$F$9+СВЦЭМ!$D$10+'СЕТ СН'!$F$6-'СЕТ СН'!$F$19</f>
        <v>1016.2844138200001</v>
      </c>
      <c r="H18" s="36">
        <f>SUMIFS(СВЦЭМ!$C$33:$C$776,СВЦЭМ!$A$33:$A$776,$A18,СВЦЭМ!$B$33:$B$776,H$11)+'СЕТ СН'!$F$9+СВЦЭМ!$D$10+'СЕТ СН'!$F$6-'СЕТ СН'!$F$19</f>
        <v>997.07865306999997</v>
      </c>
      <c r="I18" s="36">
        <f>SUMIFS(СВЦЭМ!$C$33:$C$776,СВЦЭМ!$A$33:$A$776,$A18,СВЦЭМ!$B$33:$B$776,I$11)+'СЕТ СН'!$F$9+СВЦЭМ!$D$10+'СЕТ СН'!$F$6-'СЕТ СН'!$F$19</f>
        <v>956.81030483000006</v>
      </c>
      <c r="J18" s="36">
        <f>SUMIFS(СВЦЭМ!$C$33:$C$776,СВЦЭМ!$A$33:$A$776,$A18,СВЦЭМ!$B$33:$B$776,J$11)+'СЕТ СН'!$F$9+СВЦЭМ!$D$10+'СЕТ СН'!$F$6-'СЕТ СН'!$F$19</f>
        <v>907.70857574000001</v>
      </c>
      <c r="K18" s="36">
        <f>SUMIFS(СВЦЭМ!$C$33:$C$776,СВЦЭМ!$A$33:$A$776,$A18,СВЦЭМ!$B$33:$B$776,K$11)+'СЕТ СН'!$F$9+СВЦЭМ!$D$10+'СЕТ СН'!$F$6-'СЕТ СН'!$F$19</f>
        <v>909.36484746999997</v>
      </c>
      <c r="L18" s="36">
        <f>SUMIFS(СВЦЭМ!$C$33:$C$776,СВЦЭМ!$A$33:$A$776,$A18,СВЦЭМ!$B$33:$B$776,L$11)+'СЕТ СН'!$F$9+СВЦЭМ!$D$10+'СЕТ СН'!$F$6-'СЕТ СН'!$F$19</f>
        <v>912.65842257999998</v>
      </c>
      <c r="M18" s="36">
        <f>SUMIFS(СВЦЭМ!$C$33:$C$776,СВЦЭМ!$A$33:$A$776,$A18,СВЦЭМ!$B$33:$B$776,M$11)+'СЕТ СН'!$F$9+СВЦЭМ!$D$10+'СЕТ СН'!$F$6-'СЕТ СН'!$F$19</f>
        <v>914.97730784999999</v>
      </c>
      <c r="N18" s="36">
        <f>SUMIFS(СВЦЭМ!$C$33:$C$776,СВЦЭМ!$A$33:$A$776,$A18,СВЦЭМ!$B$33:$B$776,N$11)+'СЕТ СН'!$F$9+СВЦЭМ!$D$10+'СЕТ СН'!$F$6-'СЕТ СН'!$F$19</f>
        <v>931.73206871000002</v>
      </c>
      <c r="O18" s="36">
        <f>SUMIFS(СВЦЭМ!$C$33:$C$776,СВЦЭМ!$A$33:$A$776,$A18,СВЦЭМ!$B$33:$B$776,O$11)+'СЕТ СН'!$F$9+СВЦЭМ!$D$10+'СЕТ СН'!$F$6-'СЕТ СН'!$F$19</f>
        <v>934.86475687999996</v>
      </c>
      <c r="P18" s="36">
        <f>SUMIFS(СВЦЭМ!$C$33:$C$776,СВЦЭМ!$A$33:$A$776,$A18,СВЦЭМ!$B$33:$B$776,P$11)+'СЕТ СН'!$F$9+СВЦЭМ!$D$10+'СЕТ СН'!$F$6-'СЕТ СН'!$F$19</f>
        <v>945.96521874999996</v>
      </c>
      <c r="Q18" s="36">
        <f>SUMIFS(СВЦЭМ!$C$33:$C$776,СВЦЭМ!$A$33:$A$776,$A18,СВЦЭМ!$B$33:$B$776,Q$11)+'СЕТ СН'!$F$9+СВЦЭМ!$D$10+'СЕТ СН'!$F$6-'СЕТ СН'!$F$19</f>
        <v>953.30185582000001</v>
      </c>
      <c r="R18" s="36">
        <f>SUMIFS(СВЦЭМ!$C$33:$C$776,СВЦЭМ!$A$33:$A$776,$A18,СВЦЭМ!$B$33:$B$776,R$11)+'СЕТ СН'!$F$9+СВЦЭМ!$D$10+'СЕТ СН'!$F$6-'СЕТ СН'!$F$19</f>
        <v>942.03748088999998</v>
      </c>
      <c r="S18" s="36">
        <f>SUMIFS(СВЦЭМ!$C$33:$C$776,СВЦЭМ!$A$33:$A$776,$A18,СВЦЭМ!$B$33:$B$776,S$11)+'СЕТ СН'!$F$9+СВЦЭМ!$D$10+'СЕТ СН'!$F$6-'СЕТ СН'!$F$19</f>
        <v>922.54366949999996</v>
      </c>
      <c r="T18" s="36">
        <f>SUMIFS(СВЦЭМ!$C$33:$C$776,СВЦЭМ!$A$33:$A$776,$A18,СВЦЭМ!$B$33:$B$776,T$11)+'СЕТ СН'!$F$9+СВЦЭМ!$D$10+'СЕТ СН'!$F$6-'СЕТ СН'!$F$19</f>
        <v>904.46865127000001</v>
      </c>
      <c r="U18" s="36">
        <f>SUMIFS(СВЦЭМ!$C$33:$C$776,СВЦЭМ!$A$33:$A$776,$A18,СВЦЭМ!$B$33:$B$776,U$11)+'СЕТ СН'!$F$9+СВЦЭМ!$D$10+'СЕТ СН'!$F$6-'СЕТ СН'!$F$19</f>
        <v>908.05302260999997</v>
      </c>
      <c r="V18" s="36">
        <f>SUMIFS(СВЦЭМ!$C$33:$C$776,СВЦЭМ!$A$33:$A$776,$A18,СВЦЭМ!$B$33:$B$776,V$11)+'СЕТ СН'!$F$9+СВЦЭМ!$D$10+'СЕТ СН'!$F$6-'СЕТ СН'!$F$19</f>
        <v>911.62531679000006</v>
      </c>
      <c r="W18" s="36">
        <f>SUMIFS(СВЦЭМ!$C$33:$C$776,СВЦЭМ!$A$33:$A$776,$A18,СВЦЭМ!$B$33:$B$776,W$11)+'СЕТ СН'!$F$9+СВЦЭМ!$D$10+'СЕТ СН'!$F$6-'СЕТ СН'!$F$19</f>
        <v>920.90950593000002</v>
      </c>
      <c r="X18" s="36">
        <f>SUMIFS(СВЦЭМ!$C$33:$C$776,СВЦЭМ!$A$33:$A$776,$A18,СВЦЭМ!$B$33:$B$776,X$11)+'СЕТ СН'!$F$9+СВЦЭМ!$D$10+'СЕТ СН'!$F$6-'СЕТ СН'!$F$19</f>
        <v>928.67908039999998</v>
      </c>
      <c r="Y18" s="36">
        <f>SUMIFS(СВЦЭМ!$C$33:$C$776,СВЦЭМ!$A$33:$A$776,$A18,СВЦЭМ!$B$33:$B$776,Y$11)+'СЕТ СН'!$F$9+СВЦЭМ!$D$10+'СЕТ СН'!$F$6-'СЕТ СН'!$F$19</f>
        <v>944.32319433999999</v>
      </c>
    </row>
    <row r="19" spans="1:25" ht="15.75" x14ac:dyDescent="0.2">
      <c r="A19" s="35">
        <f t="shared" si="0"/>
        <v>43898</v>
      </c>
      <c r="B19" s="36">
        <f>SUMIFS(СВЦЭМ!$C$33:$C$776,СВЦЭМ!$A$33:$A$776,$A19,СВЦЭМ!$B$33:$B$776,B$11)+'СЕТ СН'!$F$9+СВЦЭМ!$D$10+'СЕТ СН'!$F$6-'СЕТ СН'!$F$19</f>
        <v>973.42403142000001</v>
      </c>
      <c r="C19" s="36">
        <f>SUMIFS(СВЦЭМ!$C$33:$C$776,СВЦЭМ!$A$33:$A$776,$A19,СВЦЭМ!$B$33:$B$776,C$11)+'СЕТ СН'!$F$9+СВЦЭМ!$D$10+'СЕТ СН'!$F$6-'СЕТ СН'!$F$19</f>
        <v>996.21537982999996</v>
      </c>
      <c r="D19" s="36">
        <f>SUMIFS(СВЦЭМ!$C$33:$C$776,СВЦЭМ!$A$33:$A$776,$A19,СВЦЭМ!$B$33:$B$776,D$11)+'СЕТ СН'!$F$9+СВЦЭМ!$D$10+'СЕТ СН'!$F$6-'СЕТ СН'!$F$19</f>
        <v>1007.5878990900001</v>
      </c>
      <c r="E19" s="36">
        <f>SUMIFS(СВЦЭМ!$C$33:$C$776,СВЦЭМ!$A$33:$A$776,$A19,СВЦЭМ!$B$33:$B$776,E$11)+'СЕТ СН'!$F$9+СВЦЭМ!$D$10+'СЕТ СН'!$F$6-'СЕТ СН'!$F$19</f>
        <v>1015.40293435</v>
      </c>
      <c r="F19" s="36">
        <f>SUMIFS(СВЦЭМ!$C$33:$C$776,СВЦЭМ!$A$33:$A$776,$A19,СВЦЭМ!$B$33:$B$776,F$11)+'СЕТ СН'!$F$9+СВЦЭМ!$D$10+'СЕТ СН'!$F$6-'СЕТ СН'!$F$19</f>
        <v>1013.7972025</v>
      </c>
      <c r="G19" s="36">
        <f>SUMIFS(СВЦЭМ!$C$33:$C$776,СВЦЭМ!$A$33:$A$776,$A19,СВЦЭМ!$B$33:$B$776,G$11)+'СЕТ СН'!$F$9+СВЦЭМ!$D$10+'СЕТ СН'!$F$6-'СЕТ СН'!$F$19</f>
        <v>1004.3530389700001</v>
      </c>
      <c r="H19" s="36">
        <f>SUMIFS(СВЦЭМ!$C$33:$C$776,СВЦЭМ!$A$33:$A$776,$A19,СВЦЭМ!$B$33:$B$776,H$11)+'СЕТ СН'!$F$9+СВЦЭМ!$D$10+'СЕТ СН'!$F$6-'СЕТ СН'!$F$19</f>
        <v>983.51082528000006</v>
      </c>
      <c r="I19" s="36">
        <f>SUMIFS(СВЦЭМ!$C$33:$C$776,СВЦЭМ!$A$33:$A$776,$A19,СВЦЭМ!$B$33:$B$776,I$11)+'СЕТ СН'!$F$9+СВЦЭМ!$D$10+'СЕТ СН'!$F$6-'СЕТ СН'!$F$19</f>
        <v>947.30619111999999</v>
      </c>
      <c r="J19" s="36">
        <f>SUMIFS(СВЦЭМ!$C$33:$C$776,СВЦЭМ!$A$33:$A$776,$A19,СВЦЭМ!$B$33:$B$776,J$11)+'СЕТ СН'!$F$9+СВЦЭМ!$D$10+'СЕТ СН'!$F$6-'СЕТ СН'!$F$19</f>
        <v>902.91622008000002</v>
      </c>
      <c r="K19" s="36">
        <f>SUMIFS(СВЦЭМ!$C$33:$C$776,СВЦЭМ!$A$33:$A$776,$A19,СВЦЭМ!$B$33:$B$776,K$11)+'СЕТ СН'!$F$9+СВЦЭМ!$D$10+'СЕТ СН'!$F$6-'СЕТ СН'!$F$19</f>
        <v>875.59814773000005</v>
      </c>
      <c r="L19" s="36">
        <f>SUMIFS(СВЦЭМ!$C$33:$C$776,СВЦЭМ!$A$33:$A$776,$A19,СВЦЭМ!$B$33:$B$776,L$11)+'СЕТ СН'!$F$9+СВЦЭМ!$D$10+'СЕТ СН'!$F$6-'СЕТ СН'!$F$19</f>
        <v>882.43440631999999</v>
      </c>
      <c r="M19" s="36">
        <f>SUMIFS(СВЦЭМ!$C$33:$C$776,СВЦЭМ!$A$33:$A$776,$A19,СВЦЭМ!$B$33:$B$776,M$11)+'СЕТ СН'!$F$9+СВЦЭМ!$D$10+'СЕТ СН'!$F$6-'СЕТ СН'!$F$19</f>
        <v>882.98444068000003</v>
      </c>
      <c r="N19" s="36">
        <f>SUMIFS(СВЦЭМ!$C$33:$C$776,СВЦЭМ!$A$33:$A$776,$A19,СВЦЭМ!$B$33:$B$776,N$11)+'СЕТ СН'!$F$9+СВЦЭМ!$D$10+'СЕТ СН'!$F$6-'СЕТ СН'!$F$19</f>
        <v>895.03582590999997</v>
      </c>
      <c r="O19" s="36">
        <f>SUMIFS(СВЦЭМ!$C$33:$C$776,СВЦЭМ!$A$33:$A$776,$A19,СВЦЭМ!$B$33:$B$776,O$11)+'СЕТ СН'!$F$9+СВЦЭМ!$D$10+'СЕТ СН'!$F$6-'СЕТ СН'!$F$19</f>
        <v>911.35895287000005</v>
      </c>
      <c r="P19" s="36">
        <f>SUMIFS(СВЦЭМ!$C$33:$C$776,СВЦЭМ!$A$33:$A$776,$A19,СВЦЭМ!$B$33:$B$776,P$11)+'СЕТ СН'!$F$9+СВЦЭМ!$D$10+'СЕТ СН'!$F$6-'СЕТ СН'!$F$19</f>
        <v>924.28305203000002</v>
      </c>
      <c r="Q19" s="36">
        <f>SUMIFS(СВЦЭМ!$C$33:$C$776,СВЦЭМ!$A$33:$A$776,$A19,СВЦЭМ!$B$33:$B$776,Q$11)+'СЕТ СН'!$F$9+СВЦЭМ!$D$10+'СЕТ СН'!$F$6-'СЕТ СН'!$F$19</f>
        <v>930.23292749999996</v>
      </c>
      <c r="R19" s="36">
        <f>SUMIFS(СВЦЭМ!$C$33:$C$776,СВЦЭМ!$A$33:$A$776,$A19,СВЦЭМ!$B$33:$B$776,R$11)+'СЕТ СН'!$F$9+СВЦЭМ!$D$10+'СЕТ СН'!$F$6-'СЕТ СН'!$F$19</f>
        <v>922.72889534000001</v>
      </c>
      <c r="S19" s="36">
        <f>SUMIFS(СВЦЭМ!$C$33:$C$776,СВЦЭМ!$A$33:$A$776,$A19,СВЦЭМ!$B$33:$B$776,S$11)+'СЕТ СН'!$F$9+СВЦЭМ!$D$10+'СЕТ СН'!$F$6-'СЕТ СН'!$F$19</f>
        <v>915.43748389000007</v>
      </c>
      <c r="T19" s="36">
        <f>SUMIFS(СВЦЭМ!$C$33:$C$776,СВЦЭМ!$A$33:$A$776,$A19,СВЦЭМ!$B$33:$B$776,T$11)+'СЕТ СН'!$F$9+СВЦЭМ!$D$10+'СЕТ СН'!$F$6-'СЕТ СН'!$F$19</f>
        <v>894.17568334999999</v>
      </c>
      <c r="U19" s="36">
        <f>SUMIFS(СВЦЭМ!$C$33:$C$776,СВЦЭМ!$A$33:$A$776,$A19,СВЦЭМ!$B$33:$B$776,U$11)+'СЕТ СН'!$F$9+СВЦЭМ!$D$10+'СЕТ СН'!$F$6-'СЕТ СН'!$F$19</f>
        <v>881.58034135000003</v>
      </c>
      <c r="V19" s="36">
        <f>SUMIFS(СВЦЭМ!$C$33:$C$776,СВЦЭМ!$A$33:$A$776,$A19,СВЦЭМ!$B$33:$B$776,V$11)+'СЕТ СН'!$F$9+СВЦЭМ!$D$10+'СЕТ СН'!$F$6-'СЕТ СН'!$F$19</f>
        <v>875.60728431999996</v>
      </c>
      <c r="W19" s="36">
        <f>SUMIFS(СВЦЭМ!$C$33:$C$776,СВЦЭМ!$A$33:$A$776,$A19,СВЦЭМ!$B$33:$B$776,W$11)+'СЕТ СН'!$F$9+СВЦЭМ!$D$10+'СЕТ СН'!$F$6-'СЕТ СН'!$F$19</f>
        <v>885.50375050000002</v>
      </c>
      <c r="X19" s="36">
        <f>SUMIFS(СВЦЭМ!$C$33:$C$776,СВЦЭМ!$A$33:$A$776,$A19,СВЦЭМ!$B$33:$B$776,X$11)+'СЕТ СН'!$F$9+СВЦЭМ!$D$10+'СЕТ СН'!$F$6-'СЕТ СН'!$F$19</f>
        <v>895.28872150000007</v>
      </c>
      <c r="Y19" s="36">
        <f>SUMIFS(СВЦЭМ!$C$33:$C$776,СВЦЭМ!$A$33:$A$776,$A19,СВЦЭМ!$B$33:$B$776,Y$11)+'СЕТ СН'!$F$9+СВЦЭМ!$D$10+'СЕТ СН'!$F$6-'СЕТ СН'!$F$19</f>
        <v>917.15395810000007</v>
      </c>
    </row>
    <row r="20" spans="1:25" ht="15.75" x14ac:dyDescent="0.2">
      <c r="A20" s="35">
        <f t="shared" si="0"/>
        <v>43899</v>
      </c>
      <c r="B20" s="36">
        <f>SUMIFS(СВЦЭМ!$C$33:$C$776,СВЦЭМ!$A$33:$A$776,$A20,СВЦЭМ!$B$33:$B$776,B$11)+'СЕТ СН'!$F$9+СВЦЭМ!$D$10+'СЕТ СН'!$F$6-'СЕТ СН'!$F$19</f>
        <v>974.45885172999999</v>
      </c>
      <c r="C20" s="36">
        <f>SUMIFS(СВЦЭМ!$C$33:$C$776,СВЦЭМ!$A$33:$A$776,$A20,СВЦЭМ!$B$33:$B$776,C$11)+'СЕТ СН'!$F$9+СВЦЭМ!$D$10+'СЕТ СН'!$F$6-'СЕТ СН'!$F$19</f>
        <v>976.21439359999999</v>
      </c>
      <c r="D20" s="36">
        <f>SUMIFS(СВЦЭМ!$C$33:$C$776,СВЦЭМ!$A$33:$A$776,$A20,СВЦЭМ!$B$33:$B$776,D$11)+'СЕТ СН'!$F$9+СВЦЭМ!$D$10+'СЕТ СН'!$F$6-'СЕТ СН'!$F$19</f>
        <v>995.54919888000006</v>
      </c>
      <c r="E20" s="36">
        <f>SUMIFS(СВЦЭМ!$C$33:$C$776,СВЦЭМ!$A$33:$A$776,$A20,СВЦЭМ!$B$33:$B$776,E$11)+'СЕТ СН'!$F$9+СВЦЭМ!$D$10+'СЕТ СН'!$F$6-'СЕТ СН'!$F$19</f>
        <v>1007.31996172</v>
      </c>
      <c r="F20" s="36">
        <f>SUMIFS(СВЦЭМ!$C$33:$C$776,СВЦЭМ!$A$33:$A$776,$A20,СВЦЭМ!$B$33:$B$776,F$11)+'СЕТ СН'!$F$9+СВЦЭМ!$D$10+'СЕТ СН'!$F$6-'СЕТ СН'!$F$19</f>
        <v>1004.79741059</v>
      </c>
      <c r="G20" s="36">
        <f>SUMIFS(СВЦЭМ!$C$33:$C$776,СВЦЭМ!$A$33:$A$776,$A20,СВЦЭМ!$B$33:$B$776,G$11)+'СЕТ СН'!$F$9+СВЦЭМ!$D$10+'СЕТ СН'!$F$6-'СЕТ СН'!$F$19</f>
        <v>1006.61179236</v>
      </c>
      <c r="H20" s="36">
        <f>SUMIFS(СВЦЭМ!$C$33:$C$776,СВЦЭМ!$A$33:$A$776,$A20,СВЦЭМ!$B$33:$B$776,H$11)+'СЕТ СН'!$F$9+СВЦЭМ!$D$10+'СЕТ СН'!$F$6-'СЕТ СН'!$F$19</f>
        <v>987.00095739000005</v>
      </c>
      <c r="I20" s="36">
        <f>SUMIFS(СВЦЭМ!$C$33:$C$776,СВЦЭМ!$A$33:$A$776,$A20,СВЦЭМ!$B$33:$B$776,I$11)+'СЕТ СН'!$F$9+СВЦЭМ!$D$10+'СЕТ СН'!$F$6-'СЕТ СН'!$F$19</f>
        <v>955.30796094000004</v>
      </c>
      <c r="J20" s="36">
        <f>SUMIFS(СВЦЭМ!$C$33:$C$776,СВЦЭМ!$A$33:$A$776,$A20,СВЦЭМ!$B$33:$B$776,J$11)+'СЕТ СН'!$F$9+СВЦЭМ!$D$10+'СЕТ СН'!$F$6-'СЕТ СН'!$F$19</f>
        <v>926.15603529999998</v>
      </c>
      <c r="K20" s="36">
        <f>SUMIFS(СВЦЭМ!$C$33:$C$776,СВЦЭМ!$A$33:$A$776,$A20,СВЦЭМ!$B$33:$B$776,K$11)+'СЕТ СН'!$F$9+СВЦЭМ!$D$10+'СЕТ СН'!$F$6-'СЕТ СН'!$F$19</f>
        <v>911.14585323000006</v>
      </c>
      <c r="L20" s="36">
        <f>SUMIFS(СВЦЭМ!$C$33:$C$776,СВЦЭМ!$A$33:$A$776,$A20,СВЦЭМ!$B$33:$B$776,L$11)+'СЕТ СН'!$F$9+СВЦЭМ!$D$10+'СЕТ СН'!$F$6-'СЕТ СН'!$F$19</f>
        <v>904.38842893000003</v>
      </c>
      <c r="M20" s="36">
        <f>SUMIFS(СВЦЭМ!$C$33:$C$776,СВЦЭМ!$A$33:$A$776,$A20,СВЦЭМ!$B$33:$B$776,M$11)+'СЕТ СН'!$F$9+СВЦЭМ!$D$10+'СЕТ СН'!$F$6-'СЕТ СН'!$F$19</f>
        <v>906.07044514000006</v>
      </c>
      <c r="N20" s="36">
        <f>SUMIFS(СВЦЭМ!$C$33:$C$776,СВЦЭМ!$A$33:$A$776,$A20,СВЦЭМ!$B$33:$B$776,N$11)+'СЕТ СН'!$F$9+СВЦЭМ!$D$10+'СЕТ СН'!$F$6-'СЕТ СН'!$F$19</f>
        <v>914.34652249999999</v>
      </c>
      <c r="O20" s="36">
        <f>SUMIFS(СВЦЭМ!$C$33:$C$776,СВЦЭМ!$A$33:$A$776,$A20,СВЦЭМ!$B$33:$B$776,O$11)+'СЕТ СН'!$F$9+СВЦЭМ!$D$10+'СЕТ СН'!$F$6-'СЕТ СН'!$F$19</f>
        <v>923.43253841000001</v>
      </c>
      <c r="P20" s="36">
        <f>SUMIFS(СВЦЭМ!$C$33:$C$776,СВЦЭМ!$A$33:$A$776,$A20,СВЦЭМ!$B$33:$B$776,P$11)+'СЕТ СН'!$F$9+СВЦЭМ!$D$10+'СЕТ СН'!$F$6-'СЕТ СН'!$F$19</f>
        <v>931.87306225999998</v>
      </c>
      <c r="Q20" s="36">
        <f>SUMIFS(СВЦЭМ!$C$33:$C$776,СВЦЭМ!$A$33:$A$776,$A20,СВЦЭМ!$B$33:$B$776,Q$11)+'СЕТ СН'!$F$9+СВЦЭМ!$D$10+'СЕТ СН'!$F$6-'СЕТ СН'!$F$19</f>
        <v>935.61937794000005</v>
      </c>
      <c r="R20" s="36">
        <f>SUMIFS(СВЦЭМ!$C$33:$C$776,СВЦЭМ!$A$33:$A$776,$A20,СВЦЭМ!$B$33:$B$776,R$11)+'СЕТ СН'!$F$9+СВЦЭМ!$D$10+'СЕТ СН'!$F$6-'СЕТ СН'!$F$19</f>
        <v>936.51061269000002</v>
      </c>
      <c r="S20" s="36">
        <f>SUMIFS(СВЦЭМ!$C$33:$C$776,СВЦЭМ!$A$33:$A$776,$A20,СВЦЭМ!$B$33:$B$776,S$11)+'СЕТ СН'!$F$9+СВЦЭМ!$D$10+'СЕТ СН'!$F$6-'СЕТ СН'!$F$19</f>
        <v>922.65974025000003</v>
      </c>
      <c r="T20" s="36">
        <f>SUMIFS(СВЦЭМ!$C$33:$C$776,СВЦЭМ!$A$33:$A$776,$A20,СВЦЭМ!$B$33:$B$776,T$11)+'СЕТ СН'!$F$9+СВЦЭМ!$D$10+'СЕТ СН'!$F$6-'СЕТ СН'!$F$19</f>
        <v>906.18370947000005</v>
      </c>
      <c r="U20" s="36">
        <f>SUMIFS(СВЦЭМ!$C$33:$C$776,СВЦЭМ!$A$33:$A$776,$A20,СВЦЭМ!$B$33:$B$776,U$11)+'СЕТ СН'!$F$9+СВЦЭМ!$D$10+'СЕТ СН'!$F$6-'СЕТ СН'!$F$19</f>
        <v>892.93188282000006</v>
      </c>
      <c r="V20" s="36">
        <f>SUMIFS(СВЦЭМ!$C$33:$C$776,СВЦЭМ!$A$33:$A$776,$A20,СВЦЭМ!$B$33:$B$776,V$11)+'СЕТ СН'!$F$9+СВЦЭМ!$D$10+'СЕТ СН'!$F$6-'СЕТ СН'!$F$19</f>
        <v>895.36084516000005</v>
      </c>
      <c r="W20" s="36">
        <f>SUMIFS(СВЦЭМ!$C$33:$C$776,СВЦЭМ!$A$33:$A$776,$A20,СВЦЭМ!$B$33:$B$776,W$11)+'СЕТ СН'!$F$9+СВЦЭМ!$D$10+'СЕТ СН'!$F$6-'СЕТ СН'!$F$19</f>
        <v>907.73101768000004</v>
      </c>
      <c r="X20" s="36">
        <f>SUMIFS(СВЦЭМ!$C$33:$C$776,СВЦЭМ!$A$33:$A$776,$A20,СВЦЭМ!$B$33:$B$776,X$11)+'СЕТ СН'!$F$9+СВЦЭМ!$D$10+'СЕТ СН'!$F$6-'СЕТ СН'!$F$19</f>
        <v>927.56789673000003</v>
      </c>
      <c r="Y20" s="36">
        <f>SUMIFS(СВЦЭМ!$C$33:$C$776,СВЦЭМ!$A$33:$A$776,$A20,СВЦЭМ!$B$33:$B$776,Y$11)+'СЕТ СН'!$F$9+СВЦЭМ!$D$10+'СЕТ СН'!$F$6-'СЕТ СН'!$F$19</f>
        <v>949.64820778000001</v>
      </c>
    </row>
    <row r="21" spans="1:25" ht="15.75" x14ac:dyDescent="0.2">
      <c r="A21" s="35">
        <f t="shared" si="0"/>
        <v>43900</v>
      </c>
      <c r="B21" s="36">
        <f>SUMIFS(СВЦЭМ!$C$33:$C$776,СВЦЭМ!$A$33:$A$776,$A21,СВЦЭМ!$B$33:$B$776,B$11)+'СЕТ СН'!$F$9+СВЦЭМ!$D$10+'СЕТ СН'!$F$6-'СЕТ СН'!$F$19</f>
        <v>966.71684135999999</v>
      </c>
      <c r="C21" s="36">
        <f>SUMIFS(СВЦЭМ!$C$33:$C$776,СВЦЭМ!$A$33:$A$776,$A21,СВЦЭМ!$B$33:$B$776,C$11)+'СЕТ СН'!$F$9+СВЦЭМ!$D$10+'СЕТ СН'!$F$6-'СЕТ СН'!$F$19</f>
        <v>995.76598767999997</v>
      </c>
      <c r="D21" s="36">
        <f>SUMIFS(СВЦЭМ!$C$33:$C$776,СВЦЭМ!$A$33:$A$776,$A21,СВЦЭМ!$B$33:$B$776,D$11)+'СЕТ СН'!$F$9+СВЦЭМ!$D$10+'СЕТ СН'!$F$6-'СЕТ СН'!$F$19</f>
        <v>993.41165496999997</v>
      </c>
      <c r="E21" s="36">
        <f>SUMIFS(СВЦЭМ!$C$33:$C$776,СВЦЭМ!$A$33:$A$776,$A21,СВЦЭМ!$B$33:$B$776,E$11)+'СЕТ СН'!$F$9+СВЦЭМ!$D$10+'СЕТ СН'!$F$6-'СЕТ СН'!$F$19</f>
        <v>996.13203977000001</v>
      </c>
      <c r="F21" s="36">
        <f>SUMIFS(СВЦЭМ!$C$33:$C$776,СВЦЭМ!$A$33:$A$776,$A21,СВЦЭМ!$B$33:$B$776,F$11)+'СЕТ СН'!$F$9+СВЦЭМ!$D$10+'СЕТ СН'!$F$6-'СЕТ СН'!$F$19</f>
        <v>991.56333840000002</v>
      </c>
      <c r="G21" s="36">
        <f>SUMIFS(СВЦЭМ!$C$33:$C$776,СВЦЭМ!$A$33:$A$776,$A21,СВЦЭМ!$B$33:$B$776,G$11)+'СЕТ СН'!$F$9+СВЦЭМ!$D$10+'СЕТ СН'!$F$6-'СЕТ СН'!$F$19</f>
        <v>948.13922401000002</v>
      </c>
      <c r="H21" s="36">
        <f>SUMIFS(СВЦЭМ!$C$33:$C$776,СВЦЭМ!$A$33:$A$776,$A21,СВЦЭМ!$B$33:$B$776,H$11)+'СЕТ СН'!$F$9+СВЦЭМ!$D$10+'СЕТ СН'!$F$6-'СЕТ СН'!$F$19</f>
        <v>926.00597777999997</v>
      </c>
      <c r="I21" s="36">
        <f>SUMIFS(СВЦЭМ!$C$33:$C$776,СВЦЭМ!$A$33:$A$776,$A21,СВЦЭМ!$B$33:$B$776,I$11)+'СЕТ СН'!$F$9+СВЦЭМ!$D$10+'СЕТ СН'!$F$6-'СЕТ СН'!$F$19</f>
        <v>893.49915295000005</v>
      </c>
      <c r="J21" s="36">
        <f>SUMIFS(СВЦЭМ!$C$33:$C$776,СВЦЭМ!$A$33:$A$776,$A21,СВЦЭМ!$B$33:$B$776,J$11)+'СЕТ СН'!$F$9+СВЦЭМ!$D$10+'СЕТ СН'!$F$6-'СЕТ СН'!$F$19</f>
        <v>865.69069095999998</v>
      </c>
      <c r="K21" s="36">
        <f>SUMIFS(СВЦЭМ!$C$33:$C$776,СВЦЭМ!$A$33:$A$776,$A21,СВЦЭМ!$B$33:$B$776,K$11)+'СЕТ СН'!$F$9+СВЦЭМ!$D$10+'СЕТ СН'!$F$6-'СЕТ СН'!$F$19</f>
        <v>877.02838478000001</v>
      </c>
      <c r="L21" s="36">
        <f>SUMIFS(СВЦЭМ!$C$33:$C$776,СВЦЭМ!$A$33:$A$776,$A21,СВЦЭМ!$B$33:$B$776,L$11)+'СЕТ СН'!$F$9+СВЦЭМ!$D$10+'СЕТ СН'!$F$6-'СЕТ СН'!$F$19</f>
        <v>876.58209085999999</v>
      </c>
      <c r="M21" s="36">
        <f>SUMIFS(СВЦЭМ!$C$33:$C$776,СВЦЭМ!$A$33:$A$776,$A21,СВЦЭМ!$B$33:$B$776,M$11)+'СЕТ СН'!$F$9+СВЦЭМ!$D$10+'СЕТ СН'!$F$6-'СЕТ СН'!$F$19</f>
        <v>871.57217993000006</v>
      </c>
      <c r="N21" s="36">
        <f>SUMIFS(СВЦЭМ!$C$33:$C$776,СВЦЭМ!$A$33:$A$776,$A21,СВЦЭМ!$B$33:$B$776,N$11)+'СЕТ СН'!$F$9+СВЦЭМ!$D$10+'СЕТ СН'!$F$6-'СЕТ СН'!$F$19</f>
        <v>868.03274480000005</v>
      </c>
      <c r="O21" s="36">
        <f>SUMIFS(СВЦЭМ!$C$33:$C$776,СВЦЭМ!$A$33:$A$776,$A21,СВЦЭМ!$B$33:$B$776,O$11)+'СЕТ СН'!$F$9+СВЦЭМ!$D$10+'СЕТ СН'!$F$6-'СЕТ СН'!$F$19</f>
        <v>862.12520391999999</v>
      </c>
      <c r="P21" s="36">
        <f>SUMIFS(СВЦЭМ!$C$33:$C$776,СВЦЭМ!$A$33:$A$776,$A21,СВЦЭМ!$B$33:$B$776,P$11)+'СЕТ СН'!$F$9+СВЦЭМ!$D$10+'СЕТ СН'!$F$6-'СЕТ СН'!$F$19</f>
        <v>860.32657666</v>
      </c>
      <c r="Q21" s="36">
        <f>SUMIFS(СВЦЭМ!$C$33:$C$776,СВЦЭМ!$A$33:$A$776,$A21,СВЦЭМ!$B$33:$B$776,Q$11)+'СЕТ СН'!$F$9+СВЦЭМ!$D$10+'СЕТ СН'!$F$6-'СЕТ СН'!$F$19</f>
        <v>856.27036296000006</v>
      </c>
      <c r="R21" s="36">
        <f>SUMIFS(СВЦЭМ!$C$33:$C$776,СВЦЭМ!$A$33:$A$776,$A21,СВЦЭМ!$B$33:$B$776,R$11)+'СЕТ СН'!$F$9+СВЦЭМ!$D$10+'СЕТ СН'!$F$6-'СЕТ СН'!$F$19</f>
        <v>851.96108642000002</v>
      </c>
      <c r="S21" s="36">
        <f>SUMIFS(СВЦЭМ!$C$33:$C$776,СВЦЭМ!$A$33:$A$776,$A21,СВЦЭМ!$B$33:$B$776,S$11)+'СЕТ СН'!$F$9+СВЦЭМ!$D$10+'СЕТ СН'!$F$6-'СЕТ СН'!$F$19</f>
        <v>846.54139224000005</v>
      </c>
      <c r="T21" s="36">
        <f>SUMIFS(СВЦЭМ!$C$33:$C$776,СВЦЭМ!$A$33:$A$776,$A21,СВЦЭМ!$B$33:$B$776,T$11)+'СЕТ СН'!$F$9+СВЦЭМ!$D$10+'СЕТ СН'!$F$6-'СЕТ СН'!$F$19</f>
        <v>847.24338812999997</v>
      </c>
      <c r="U21" s="36">
        <f>SUMIFS(СВЦЭМ!$C$33:$C$776,СВЦЭМ!$A$33:$A$776,$A21,СВЦЭМ!$B$33:$B$776,U$11)+'СЕТ СН'!$F$9+СВЦЭМ!$D$10+'СЕТ СН'!$F$6-'СЕТ СН'!$F$19</f>
        <v>869.14326105999999</v>
      </c>
      <c r="V21" s="36">
        <f>SUMIFS(СВЦЭМ!$C$33:$C$776,СВЦЭМ!$A$33:$A$776,$A21,СВЦЭМ!$B$33:$B$776,V$11)+'СЕТ СН'!$F$9+СВЦЭМ!$D$10+'СЕТ СН'!$F$6-'СЕТ СН'!$F$19</f>
        <v>868.08943713999997</v>
      </c>
      <c r="W21" s="36">
        <f>SUMIFS(СВЦЭМ!$C$33:$C$776,СВЦЭМ!$A$33:$A$776,$A21,СВЦЭМ!$B$33:$B$776,W$11)+'СЕТ СН'!$F$9+СВЦЭМ!$D$10+'СЕТ СН'!$F$6-'СЕТ СН'!$F$19</f>
        <v>864.13994667999998</v>
      </c>
      <c r="X21" s="36">
        <f>SUMIFS(СВЦЭМ!$C$33:$C$776,СВЦЭМ!$A$33:$A$776,$A21,СВЦЭМ!$B$33:$B$776,X$11)+'СЕТ СН'!$F$9+СВЦЭМ!$D$10+'СЕТ СН'!$F$6-'СЕТ СН'!$F$19</f>
        <v>856.36376362999999</v>
      </c>
      <c r="Y21" s="36">
        <f>SUMIFS(СВЦЭМ!$C$33:$C$776,СВЦЭМ!$A$33:$A$776,$A21,СВЦЭМ!$B$33:$B$776,Y$11)+'СЕТ СН'!$F$9+СВЦЭМ!$D$10+'СЕТ СН'!$F$6-'СЕТ СН'!$F$19</f>
        <v>862.69479984999998</v>
      </c>
    </row>
    <row r="22" spans="1:25" ht="15.75" x14ac:dyDescent="0.2">
      <c r="A22" s="35">
        <f t="shared" si="0"/>
        <v>43901</v>
      </c>
      <c r="B22" s="36">
        <f>SUMIFS(СВЦЭМ!$C$33:$C$776,СВЦЭМ!$A$33:$A$776,$A22,СВЦЭМ!$B$33:$B$776,B$11)+'СЕТ СН'!$F$9+СВЦЭМ!$D$10+'СЕТ СН'!$F$6-'СЕТ СН'!$F$19</f>
        <v>964.17707570000005</v>
      </c>
      <c r="C22" s="36">
        <f>SUMIFS(СВЦЭМ!$C$33:$C$776,СВЦЭМ!$A$33:$A$776,$A22,СВЦЭМ!$B$33:$B$776,C$11)+'СЕТ СН'!$F$9+СВЦЭМ!$D$10+'СЕТ СН'!$F$6-'СЕТ СН'!$F$19</f>
        <v>953.62126112999999</v>
      </c>
      <c r="D22" s="36">
        <f>SUMIFS(СВЦЭМ!$C$33:$C$776,СВЦЭМ!$A$33:$A$776,$A22,СВЦЭМ!$B$33:$B$776,D$11)+'СЕТ СН'!$F$9+СВЦЭМ!$D$10+'СЕТ СН'!$F$6-'СЕТ СН'!$F$19</f>
        <v>943.26267378</v>
      </c>
      <c r="E22" s="36">
        <f>SUMIFS(СВЦЭМ!$C$33:$C$776,СВЦЭМ!$A$33:$A$776,$A22,СВЦЭМ!$B$33:$B$776,E$11)+'СЕТ СН'!$F$9+СВЦЭМ!$D$10+'СЕТ СН'!$F$6-'СЕТ СН'!$F$19</f>
        <v>940.18713746000003</v>
      </c>
      <c r="F22" s="36">
        <f>SUMIFS(СВЦЭМ!$C$33:$C$776,СВЦЭМ!$A$33:$A$776,$A22,СВЦЭМ!$B$33:$B$776,F$11)+'СЕТ СН'!$F$9+СВЦЭМ!$D$10+'СЕТ СН'!$F$6-'СЕТ СН'!$F$19</f>
        <v>937.07825550000007</v>
      </c>
      <c r="G22" s="36">
        <f>SUMIFS(СВЦЭМ!$C$33:$C$776,СВЦЭМ!$A$33:$A$776,$A22,СВЦЭМ!$B$33:$B$776,G$11)+'СЕТ СН'!$F$9+СВЦЭМ!$D$10+'СЕТ СН'!$F$6-'СЕТ СН'!$F$19</f>
        <v>941.98085933000004</v>
      </c>
      <c r="H22" s="36">
        <f>SUMIFS(СВЦЭМ!$C$33:$C$776,СВЦЭМ!$A$33:$A$776,$A22,СВЦЭМ!$B$33:$B$776,H$11)+'СЕТ СН'!$F$9+СВЦЭМ!$D$10+'СЕТ СН'!$F$6-'СЕТ СН'!$F$19</f>
        <v>957.31433836999997</v>
      </c>
      <c r="I22" s="36">
        <f>SUMIFS(СВЦЭМ!$C$33:$C$776,СВЦЭМ!$A$33:$A$776,$A22,СВЦЭМ!$B$33:$B$776,I$11)+'СЕТ СН'!$F$9+СВЦЭМ!$D$10+'СЕТ СН'!$F$6-'СЕТ СН'!$F$19</f>
        <v>942.06766032999997</v>
      </c>
      <c r="J22" s="36">
        <f>SUMIFS(СВЦЭМ!$C$33:$C$776,СВЦЭМ!$A$33:$A$776,$A22,СВЦЭМ!$B$33:$B$776,J$11)+'СЕТ СН'!$F$9+СВЦЭМ!$D$10+'СЕТ СН'!$F$6-'СЕТ СН'!$F$19</f>
        <v>904.35684766999998</v>
      </c>
      <c r="K22" s="36">
        <f>SUMIFS(СВЦЭМ!$C$33:$C$776,СВЦЭМ!$A$33:$A$776,$A22,СВЦЭМ!$B$33:$B$776,K$11)+'СЕТ СН'!$F$9+СВЦЭМ!$D$10+'СЕТ СН'!$F$6-'СЕТ СН'!$F$19</f>
        <v>904.26897368000004</v>
      </c>
      <c r="L22" s="36">
        <f>SUMIFS(СВЦЭМ!$C$33:$C$776,СВЦЭМ!$A$33:$A$776,$A22,СВЦЭМ!$B$33:$B$776,L$11)+'СЕТ СН'!$F$9+СВЦЭМ!$D$10+'СЕТ СН'!$F$6-'СЕТ СН'!$F$19</f>
        <v>912.69437001000006</v>
      </c>
      <c r="M22" s="36">
        <f>SUMIFS(СВЦЭМ!$C$33:$C$776,СВЦЭМ!$A$33:$A$776,$A22,СВЦЭМ!$B$33:$B$776,M$11)+'СЕТ СН'!$F$9+СВЦЭМ!$D$10+'СЕТ СН'!$F$6-'СЕТ СН'!$F$19</f>
        <v>909.34912098000007</v>
      </c>
      <c r="N22" s="36">
        <f>SUMIFS(СВЦЭМ!$C$33:$C$776,СВЦЭМ!$A$33:$A$776,$A22,СВЦЭМ!$B$33:$B$776,N$11)+'СЕТ СН'!$F$9+СВЦЭМ!$D$10+'СЕТ СН'!$F$6-'СЕТ СН'!$F$19</f>
        <v>911.41940003000002</v>
      </c>
      <c r="O22" s="36">
        <f>SUMIFS(СВЦЭМ!$C$33:$C$776,СВЦЭМ!$A$33:$A$776,$A22,СВЦЭМ!$B$33:$B$776,O$11)+'СЕТ СН'!$F$9+СВЦЭМ!$D$10+'СЕТ СН'!$F$6-'СЕТ СН'!$F$19</f>
        <v>920.66630556999996</v>
      </c>
      <c r="P22" s="36">
        <f>SUMIFS(СВЦЭМ!$C$33:$C$776,СВЦЭМ!$A$33:$A$776,$A22,СВЦЭМ!$B$33:$B$776,P$11)+'СЕТ СН'!$F$9+СВЦЭМ!$D$10+'СЕТ СН'!$F$6-'СЕТ СН'!$F$19</f>
        <v>928.35677248000002</v>
      </c>
      <c r="Q22" s="36">
        <f>SUMIFS(СВЦЭМ!$C$33:$C$776,СВЦЭМ!$A$33:$A$776,$A22,СВЦЭМ!$B$33:$B$776,Q$11)+'СЕТ СН'!$F$9+СВЦЭМ!$D$10+'СЕТ СН'!$F$6-'СЕТ СН'!$F$19</f>
        <v>935.39972366000006</v>
      </c>
      <c r="R22" s="36">
        <f>SUMIFS(СВЦЭМ!$C$33:$C$776,СВЦЭМ!$A$33:$A$776,$A22,СВЦЭМ!$B$33:$B$776,R$11)+'СЕТ СН'!$F$9+СВЦЭМ!$D$10+'СЕТ СН'!$F$6-'СЕТ СН'!$F$19</f>
        <v>936.21372296000004</v>
      </c>
      <c r="S22" s="36">
        <f>SUMIFS(СВЦЭМ!$C$33:$C$776,СВЦЭМ!$A$33:$A$776,$A22,СВЦЭМ!$B$33:$B$776,S$11)+'СЕТ СН'!$F$9+СВЦЭМ!$D$10+'СЕТ СН'!$F$6-'СЕТ СН'!$F$19</f>
        <v>927.97076371000003</v>
      </c>
      <c r="T22" s="36">
        <f>SUMIFS(СВЦЭМ!$C$33:$C$776,СВЦЭМ!$A$33:$A$776,$A22,СВЦЭМ!$B$33:$B$776,T$11)+'СЕТ СН'!$F$9+СВЦЭМ!$D$10+'СЕТ СН'!$F$6-'СЕТ СН'!$F$19</f>
        <v>919.13510220000001</v>
      </c>
      <c r="U22" s="36">
        <f>SUMIFS(СВЦЭМ!$C$33:$C$776,СВЦЭМ!$A$33:$A$776,$A22,СВЦЭМ!$B$33:$B$776,U$11)+'СЕТ СН'!$F$9+СВЦЭМ!$D$10+'СЕТ СН'!$F$6-'СЕТ СН'!$F$19</f>
        <v>928.03156075000004</v>
      </c>
      <c r="V22" s="36">
        <f>SUMIFS(СВЦЭМ!$C$33:$C$776,СВЦЭМ!$A$33:$A$776,$A22,СВЦЭМ!$B$33:$B$776,V$11)+'СЕТ СН'!$F$9+СВЦЭМ!$D$10+'СЕТ СН'!$F$6-'СЕТ СН'!$F$19</f>
        <v>930.27553449000004</v>
      </c>
      <c r="W22" s="36">
        <f>SUMIFS(СВЦЭМ!$C$33:$C$776,СВЦЭМ!$A$33:$A$776,$A22,СВЦЭМ!$B$33:$B$776,W$11)+'СЕТ СН'!$F$9+СВЦЭМ!$D$10+'СЕТ СН'!$F$6-'СЕТ СН'!$F$19</f>
        <v>932.44741869999996</v>
      </c>
      <c r="X22" s="36">
        <f>SUMIFS(СВЦЭМ!$C$33:$C$776,СВЦЭМ!$A$33:$A$776,$A22,СВЦЭМ!$B$33:$B$776,X$11)+'СЕТ СН'!$F$9+СВЦЭМ!$D$10+'СЕТ СН'!$F$6-'СЕТ СН'!$F$19</f>
        <v>947.08342089999996</v>
      </c>
      <c r="Y22" s="36">
        <f>SUMIFS(СВЦЭМ!$C$33:$C$776,СВЦЭМ!$A$33:$A$776,$A22,СВЦЭМ!$B$33:$B$776,Y$11)+'СЕТ СН'!$F$9+СВЦЭМ!$D$10+'СЕТ СН'!$F$6-'СЕТ СН'!$F$19</f>
        <v>962.66220027999998</v>
      </c>
    </row>
    <row r="23" spans="1:25" ht="15.75" x14ac:dyDescent="0.2">
      <c r="A23" s="35">
        <f t="shared" si="0"/>
        <v>43902</v>
      </c>
      <c r="B23" s="36">
        <f>SUMIFS(СВЦЭМ!$C$33:$C$776,СВЦЭМ!$A$33:$A$776,$A23,СВЦЭМ!$B$33:$B$776,B$11)+'СЕТ СН'!$F$9+СВЦЭМ!$D$10+'СЕТ СН'!$F$6-'СЕТ СН'!$F$19</f>
        <v>935.69526045999999</v>
      </c>
      <c r="C23" s="36">
        <f>SUMIFS(СВЦЭМ!$C$33:$C$776,СВЦЭМ!$A$33:$A$776,$A23,СВЦЭМ!$B$33:$B$776,C$11)+'СЕТ СН'!$F$9+СВЦЭМ!$D$10+'СЕТ СН'!$F$6-'СЕТ СН'!$F$19</f>
        <v>955.41843139000002</v>
      </c>
      <c r="D23" s="36">
        <f>SUMIFS(СВЦЭМ!$C$33:$C$776,СВЦЭМ!$A$33:$A$776,$A23,СВЦЭМ!$B$33:$B$776,D$11)+'СЕТ СН'!$F$9+СВЦЭМ!$D$10+'СЕТ СН'!$F$6-'СЕТ СН'!$F$19</f>
        <v>969.88653253999996</v>
      </c>
      <c r="E23" s="36">
        <f>SUMIFS(СВЦЭМ!$C$33:$C$776,СВЦЭМ!$A$33:$A$776,$A23,СВЦЭМ!$B$33:$B$776,E$11)+'СЕТ СН'!$F$9+СВЦЭМ!$D$10+'СЕТ СН'!$F$6-'СЕТ СН'!$F$19</f>
        <v>975.19386113999997</v>
      </c>
      <c r="F23" s="36">
        <f>SUMIFS(СВЦЭМ!$C$33:$C$776,СВЦЭМ!$A$33:$A$776,$A23,СВЦЭМ!$B$33:$B$776,F$11)+'СЕТ СН'!$F$9+СВЦЭМ!$D$10+'СЕТ СН'!$F$6-'СЕТ СН'!$F$19</f>
        <v>968.84152890999997</v>
      </c>
      <c r="G23" s="36">
        <f>SUMIFS(СВЦЭМ!$C$33:$C$776,СВЦЭМ!$A$33:$A$776,$A23,СВЦЭМ!$B$33:$B$776,G$11)+'СЕТ СН'!$F$9+СВЦЭМ!$D$10+'СЕТ СН'!$F$6-'СЕТ СН'!$F$19</f>
        <v>960.02504799999997</v>
      </c>
      <c r="H23" s="36">
        <f>SUMIFS(СВЦЭМ!$C$33:$C$776,СВЦЭМ!$A$33:$A$776,$A23,СВЦЭМ!$B$33:$B$776,H$11)+'СЕТ СН'!$F$9+СВЦЭМ!$D$10+'СЕТ СН'!$F$6-'СЕТ СН'!$F$19</f>
        <v>953.63722296000003</v>
      </c>
      <c r="I23" s="36">
        <f>SUMIFS(СВЦЭМ!$C$33:$C$776,СВЦЭМ!$A$33:$A$776,$A23,СВЦЭМ!$B$33:$B$776,I$11)+'СЕТ СН'!$F$9+СВЦЭМ!$D$10+'СЕТ СН'!$F$6-'СЕТ СН'!$F$19</f>
        <v>949.93956222999998</v>
      </c>
      <c r="J23" s="36">
        <f>SUMIFS(СВЦЭМ!$C$33:$C$776,СВЦЭМ!$A$33:$A$776,$A23,СВЦЭМ!$B$33:$B$776,J$11)+'СЕТ СН'!$F$9+СВЦЭМ!$D$10+'СЕТ СН'!$F$6-'СЕТ СН'!$F$19</f>
        <v>914.47749434000002</v>
      </c>
      <c r="K23" s="36">
        <f>SUMIFS(СВЦЭМ!$C$33:$C$776,СВЦЭМ!$A$33:$A$776,$A23,СВЦЭМ!$B$33:$B$776,K$11)+'СЕТ СН'!$F$9+СВЦЭМ!$D$10+'СЕТ СН'!$F$6-'СЕТ СН'!$F$19</f>
        <v>914.92712969000002</v>
      </c>
      <c r="L23" s="36">
        <f>SUMIFS(СВЦЭМ!$C$33:$C$776,СВЦЭМ!$A$33:$A$776,$A23,СВЦЭМ!$B$33:$B$776,L$11)+'СЕТ СН'!$F$9+СВЦЭМ!$D$10+'СЕТ СН'!$F$6-'СЕТ СН'!$F$19</f>
        <v>923.11057579999999</v>
      </c>
      <c r="M23" s="36">
        <f>SUMIFS(СВЦЭМ!$C$33:$C$776,СВЦЭМ!$A$33:$A$776,$A23,СВЦЭМ!$B$33:$B$776,M$11)+'СЕТ СН'!$F$9+СВЦЭМ!$D$10+'СЕТ СН'!$F$6-'СЕТ СН'!$F$19</f>
        <v>939.81685889000005</v>
      </c>
      <c r="N23" s="36">
        <f>SUMIFS(СВЦЭМ!$C$33:$C$776,СВЦЭМ!$A$33:$A$776,$A23,СВЦЭМ!$B$33:$B$776,N$11)+'СЕТ СН'!$F$9+СВЦЭМ!$D$10+'СЕТ СН'!$F$6-'СЕТ СН'!$F$19</f>
        <v>949.99655253000003</v>
      </c>
      <c r="O23" s="36">
        <f>SUMIFS(СВЦЭМ!$C$33:$C$776,СВЦЭМ!$A$33:$A$776,$A23,СВЦЭМ!$B$33:$B$776,O$11)+'СЕТ СН'!$F$9+СВЦЭМ!$D$10+'СЕТ СН'!$F$6-'СЕТ СН'!$F$19</f>
        <v>958.25753526000005</v>
      </c>
      <c r="P23" s="36">
        <f>SUMIFS(СВЦЭМ!$C$33:$C$776,СВЦЭМ!$A$33:$A$776,$A23,СВЦЭМ!$B$33:$B$776,P$11)+'СЕТ СН'!$F$9+СВЦЭМ!$D$10+'СЕТ СН'!$F$6-'СЕТ СН'!$F$19</f>
        <v>963.05866464999997</v>
      </c>
      <c r="Q23" s="36">
        <f>SUMIFS(СВЦЭМ!$C$33:$C$776,СВЦЭМ!$A$33:$A$776,$A23,СВЦЭМ!$B$33:$B$776,Q$11)+'СЕТ СН'!$F$9+СВЦЭМ!$D$10+'СЕТ СН'!$F$6-'СЕТ СН'!$F$19</f>
        <v>961.94885779000003</v>
      </c>
      <c r="R23" s="36">
        <f>SUMIFS(СВЦЭМ!$C$33:$C$776,СВЦЭМ!$A$33:$A$776,$A23,СВЦЭМ!$B$33:$B$776,R$11)+'СЕТ СН'!$F$9+СВЦЭМ!$D$10+'СЕТ СН'!$F$6-'СЕТ СН'!$F$19</f>
        <v>962.6403186</v>
      </c>
      <c r="S23" s="36">
        <f>SUMIFS(СВЦЭМ!$C$33:$C$776,СВЦЭМ!$A$33:$A$776,$A23,СВЦЭМ!$B$33:$B$776,S$11)+'СЕТ СН'!$F$9+СВЦЭМ!$D$10+'СЕТ СН'!$F$6-'СЕТ СН'!$F$19</f>
        <v>961.67282465000005</v>
      </c>
      <c r="T23" s="36">
        <f>SUMIFS(СВЦЭМ!$C$33:$C$776,СВЦЭМ!$A$33:$A$776,$A23,СВЦЭМ!$B$33:$B$776,T$11)+'СЕТ СН'!$F$9+СВЦЭМ!$D$10+'СЕТ СН'!$F$6-'СЕТ СН'!$F$19</f>
        <v>927.70118903000002</v>
      </c>
      <c r="U23" s="36">
        <f>SUMIFS(СВЦЭМ!$C$33:$C$776,СВЦЭМ!$A$33:$A$776,$A23,СВЦЭМ!$B$33:$B$776,U$11)+'СЕТ СН'!$F$9+СВЦЭМ!$D$10+'СЕТ СН'!$F$6-'СЕТ СН'!$F$19</f>
        <v>916.94535000999997</v>
      </c>
      <c r="V23" s="36">
        <f>SUMIFS(СВЦЭМ!$C$33:$C$776,СВЦЭМ!$A$33:$A$776,$A23,СВЦЭМ!$B$33:$B$776,V$11)+'СЕТ СН'!$F$9+СВЦЭМ!$D$10+'СЕТ СН'!$F$6-'СЕТ СН'!$F$19</f>
        <v>912.06740502000002</v>
      </c>
      <c r="W23" s="36">
        <f>SUMIFS(СВЦЭМ!$C$33:$C$776,СВЦЭМ!$A$33:$A$776,$A23,СВЦЭМ!$B$33:$B$776,W$11)+'СЕТ СН'!$F$9+СВЦЭМ!$D$10+'СЕТ СН'!$F$6-'СЕТ СН'!$F$19</f>
        <v>926.16357220999998</v>
      </c>
      <c r="X23" s="36">
        <f>SUMIFS(СВЦЭМ!$C$33:$C$776,СВЦЭМ!$A$33:$A$776,$A23,СВЦЭМ!$B$33:$B$776,X$11)+'СЕТ СН'!$F$9+СВЦЭМ!$D$10+'СЕТ СН'!$F$6-'СЕТ СН'!$F$19</f>
        <v>936.46592332</v>
      </c>
      <c r="Y23" s="36">
        <f>SUMIFS(СВЦЭМ!$C$33:$C$776,СВЦЭМ!$A$33:$A$776,$A23,СВЦЭМ!$B$33:$B$776,Y$11)+'СЕТ СН'!$F$9+СВЦЭМ!$D$10+'СЕТ СН'!$F$6-'СЕТ СН'!$F$19</f>
        <v>957.19648099000005</v>
      </c>
    </row>
    <row r="24" spans="1:25" ht="15.75" x14ac:dyDescent="0.2">
      <c r="A24" s="35">
        <f t="shared" si="0"/>
        <v>43903</v>
      </c>
      <c r="B24" s="36">
        <f>SUMIFS(СВЦЭМ!$C$33:$C$776,СВЦЭМ!$A$33:$A$776,$A24,СВЦЭМ!$B$33:$B$776,B$11)+'СЕТ СН'!$F$9+СВЦЭМ!$D$10+'СЕТ СН'!$F$6-'СЕТ СН'!$F$19</f>
        <v>1014.91429212</v>
      </c>
      <c r="C24" s="36">
        <f>SUMIFS(СВЦЭМ!$C$33:$C$776,СВЦЭМ!$A$33:$A$776,$A24,СВЦЭМ!$B$33:$B$776,C$11)+'СЕТ СН'!$F$9+СВЦЭМ!$D$10+'СЕТ СН'!$F$6-'СЕТ СН'!$F$19</f>
        <v>1027.9979458800001</v>
      </c>
      <c r="D24" s="36">
        <f>SUMIFS(СВЦЭМ!$C$33:$C$776,СВЦЭМ!$A$33:$A$776,$A24,СВЦЭМ!$B$33:$B$776,D$11)+'СЕТ СН'!$F$9+СВЦЭМ!$D$10+'СЕТ СН'!$F$6-'СЕТ СН'!$F$19</f>
        <v>1039.40105171</v>
      </c>
      <c r="E24" s="36">
        <f>SUMIFS(СВЦЭМ!$C$33:$C$776,СВЦЭМ!$A$33:$A$776,$A24,СВЦЭМ!$B$33:$B$776,E$11)+'СЕТ СН'!$F$9+СВЦЭМ!$D$10+'СЕТ СН'!$F$6-'СЕТ СН'!$F$19</f>
        <v>1039.5651134700001</v>
      </c>
      <c r="F24" s="36">
        <f>SUMIFS(СВЦЭМ!$C$33:$C$776,СВЦЭМ!$A$33:$A$776,$A24,СВЦЭМ!$B$33:$B$776,F$11)+'СЕТ СН'!$F$9+СВЦЭМ!$D$10+'СЕТ СН'!$F$6-'СЕТ СН'!$F$19</f>
        <v>1035.53745813</v>
      </c>
      <c r="G24" s="36">
        <f>SUMIFS(СВЦЭМ!$C$33:$C$776,СВЦЭМ!$A$33:$A$776,$A24,СВЦЭМ!$B$33:$B$776,G$11)+'СЕТ СН'!$F$9+СВЦЭМ!$D$10+'СЕТ СН'!$F$6-'СЕТ СН'!$F$19</f>
        <v>1014.21713178</v>
      </c>
      <c r="H24" s="36">
        <f>SUMIFS(СВЦЭМ!$C$33:$C$776,СВЦЭМ!$A$33:$A$776,$A24,СВЦЭМ!$B$33:$B$776,H$11)+'СЕТ СН'!$F$9+СВЦЭМ!$D$10+'СЕТ СН'!$F$6-'СЕТ СН'!$F$19</f>
        <v>982.20981244999996</v>
      </c>
      <c r="I24" s="36">
        <f>SUMIFS(СВЦЭМ!$C$33:$C$776,СВЦЭМ!$A$33:$A$776,$A24,СВЦЭМ!$B$33:$B$776,I$11)+'СЕТ СН'!$F$9+СВЦЭМ!$D$10+'СЕТ СН'!$F$6-'СЕТ СН'!$F$19</f>
        <v>955.83595090000006</v>
      </c>
      <c r="J24" s="36">
        <f>SUMIFS(СВЦЭМ!$C$33:$C$776,СВЦЭМ!$A$33:$A$776,$A24,СВЦЭМ!$B$33:$B$776,J$11)+'СЕТ СН'!$F$9+СВЦЭМ!$D$10+'СЕТ СН'!$F$6-'СЕТ СН'!$F$19</f>
        <v>912.54789145000007</v>
      </c>
      <c r="K24" s="36">
        <f>SUMIFS(СВЦЭМ!$C$33:$C$776,СВЦЭМ!$A$33:$A$776,$A24,СВЦЭМ!$B$33:$B$776,K$11)+'СЕТ СН'!$F$9+СВЦЭМ!$D$10+'СЕТ СН'!$F$6-'СЕТ СН'!$F$19</f>
        <v>908.22382690999996</v>
      </c>
      <c r="L24" s="36">
        <f>SUMIFS(СВЦЭМ!$C$33:$C$776,СВЦЭМ!$A$33:$A$776,$A24,СВЦЭМ!$B$33:$B$776,L$11)+'СЕТ СН'!$F$9+СВЦЭМ!$D$10+'СЕТ СН'!$F$6-'СЕТ СН'!$F$19</f>
        <v>915.42026537000004</v>
      </c>
      <c r="M24" s="36">
        <f>SUMIFS(СВЦЭМ!$C$33:$C$776,СВЦЭМ!$A$33:$A$776,$A24,СВЦЭМ!$B$33:$B$776,M$11)+'СЕТ СН'!$F$9+СВЦЭМ!$D$10+'СЕТ СН'!$F$6-'СЕТ СН'!$F$19</f>
        <v>924.10230860000001</v>
      </c>
      <c r="N24" s="36">
        <f>SUMIFS(СВЦЭМ!$C$33:$C$776,СВЦЭМ!$A$33:$A$776,$A24,СВЦЭМ!$B$33:$B$776,N$11)+'СЕТ СН'!$F$9+СВЦЭМ!$D$10+'СЕТ СН'!$F$6-'СЕТ СН'!$F$19</f>
        <v>927.17117532999998</v>
      </c>
      <c r="O24" s="36">
        <f>SUMIFS(СВЦЭМ!$C$33:$C$776,СВЦЭМ!$A$33:$A$776,$A24,СВЦЭМ!$B$33:$B$776,O$11)+'СЕТ СН'!$F$9+СВЦЭМ!$D$10+'СЕТ СН'!$F$6-'СЕТ СН'!$F$19</f>
        <v>936.12750764999998</v>
      </c>
      <c r="P24" s="36">
        <f>SUMIFS(СВЦЭМ!$C$33:$C$776,СВЦЭМ!$A$33:$A$776,$A24,СВЦЭМ!$B$33:$B$776,P$11)+'СЕТ СН'!$F$9+СВЦЭМ!$D$10+'СЕТ СН'!$F$6-'СЕТ СН'!$F$19</f>
        <v>944.85813343999996</v>
      </c>
      <c r="Q24" s="36">
        <f>SUMIFS(СВЦЭМ!$C$33:$C$776,СВЦЭМ!$A$33:$A$776,$A24,СВЦЭМ!$B$33:$B$776,Q$11)+'СЕТ СН'!$F$9+СВЦЭМ!$D$10+'СЕТ СН'!$F$6-'СЕТ СН'!$F$19</f>
        <v>953.63685281000005</v>
      </c>
      <c r="R24" s="36">
        <f>SUMIFS(СВЦЭМ!$C$33:$C$776,СВЦЭМ!$A$33:$A$776,$A24,СВЦЭМ!$B$33:$B$776,R$11)+'СЕТ СН'!$F$9+СВЦЭМ!$D$10+'СЕТ СН'!$F$6-'СЕТ СН'!$F$19</f>
        <v>959.32568979999996</v>
      </c>
      <c r="S24" s="36">
        <f>SUMIFS(СВЦЭМ!$C$33:$C$776,СВЦЭМ!$A$33:$A$776,$A24,СВЦЭМ!$B$33:$B$776,S$11)+'СЕТ СН'!$F$9+СВЦЭМ!$D$10+'СЕТ СН'!$F$6-'СЕТ СН'!$F$19</f>
        <v>953.77624664000007</v>
      </c>
      <c r="T24" s="36">
        <f>SUMIFS(СВЦЭМ!$C$33:$C$776,СВЦЭМ!$A$33:$A$776,$A24,СВЦЭМ!$B$33:$B$776,T$11)+'СЕТ СН'!$F$9+СВЦЭМ!$D$10+'СЕТ СН'!$F$6-'СЕТ СН'!$F$19</f>
        <v>928.08052469000006</v>
      </c>
      <c r="U24" s="36">
        <f>SUMIFS(СВЦЭМ!$C$33:$C$776,СВЦЭМ!$A$33:$A$776,$A24,СВЦЭМ!$B$33:$B$776,U$11)+'СЕТ СН'!$F$9+СВЦЭМ!$D$10+'СЕТ СН'!$F$6-'СЕТ СН'!$F$19</f>
        <v>903.82347203000006</v>
      </c>
      <c r="V24" s="36">
        <f>SUMIFS(СВЦЭМ!$C$33:$C$776,СВЦЭМ!$A$33:$A$776,$A24,СВЦЭМ!$B$33:$B$776,V$11)+'СЕТ СН'!$F$9+СВЦЭМ!$D$10+'СЕТ СН'!$F$6-'СЕТ СН'!$F$19</f>
        <v>897.59423920000006</v>
      </c>
      <c r="W24" s="36">
        <f>SUMIFS(СВЦЭМ!$C$33:$C$776,СВЦЭМ!$A$33:$A$776,$A24,СВЦЭМ!$B$33:$B$776,W$11)+'СЕТ СН'!$F$9+СВЦЭМ!$D$10+'СЕТ СН'!$F$6-'СЕТ СН'!$F$19</f>
        <v>896.47896357000002</v>
      </c>
      <c r="X24" s="36">
        <f>SUMIFS(СВЦЭМ!$C$33:$C$776,СВЦЭМ!$A$33:$A$776,$A24,СВЦЭМ!$B$33:$B$776,X$11)+'СЕТ СН'!$F$9+СВЦЭМ!$D$10+'СЕТ СН'!$F$6-'СЕТ СН'!$F$19</f>
        <v>900.96127978000004</v>
      </c>
      <c r="Y24" s="36">
        <f>SUMIFS(СВЦЭМ!$C$33:$C$776,СВЦЭМ!$A$33:$A$776,$A24,СВЦЭМ!$B$33:$B$776,Y$11)+'СЕТ СН'!$F$9+СВЦЭМ!$D$10+'СЕТ СН'!$F$6-'СЕТ СН'!$F$19</f>
        <v>916.06779661999997</v>
      </c>
    </row>
    <row r="25" spans="1:25" ht="15.75" x14ac:dyDescent="0.2">
      <c r="A25" s="35">
        <f t="shared" si="0"/>
        <v>43904</v>
      </c>
      <c r="B25" s="36">
        <f>SUMIFS(СВЦЭМ!$C$33:$C$776,СВЦЭМ!$A$33:$A$776,$A25,СВЦЭМ!$B$33:$B$776,B$11)+'СЕТ СН'!$F$9+СВЦЭМ!$D$10+'СЕТ СН'!$F$6-'СЕТ СН'!$F$19</f>
        <v>942.30079911999997</v>
      </c>
      <c r="C25" s="36">
        <f>SUMIFS(СВЦЭМ!$C$33:$C$776,СВЦЭМ!$A$33:$A$776,$A25,СВЦЭМ!$B$33:$B$776,C$11)+'СЕТ СН'!$F$9+СВЦЭМ!$D$10+'СЕТ СН'!$F$6-'СЕТ СН'!$F$19</f>
        <v>964.79902892999996</v>
      </c>
      <c r="D25" s="36">
        <f>SUMIFS(СВЦЭМ!$C$33:$C$776,СВЦЭМ!$A$33:$A$776,$A25,СВЦЭМ!$B$33:$B$776,D$11)+'СЕТ СН'!$F$9+СВЦЭМ!$D$10+'СЕТ СН'!$F$6-'СЕТ СН'!$F$19</f>
        <v>974.84558186000004</v>
      </c>
      <c r="E25" s="36">
        <f>SUMIFS(СВЦЭМ!$C$33:$C$776,СВЦЭМ!$A$33:$A$776,$A25,СВЦЭМ!$B$33:$B$776,E$11)+'СЕТ СН'!$F$9+СВЦЭМ!$D$10+'СЕТ СН'!$F$6-'СЕТ СН'!$F$19</f>
        <v>988.32491431000005</v>
      </c>
      <c r="F25" s="36">
        <f>SUMIFS(СВЦЭМ!$C$33:$C$776,СВЦЭМ!$A$33:$A$776,$A25,СВЦЭМ!$B$33:$B$776,F$11)+'СЕТ СН'!$F$9+СВЦЭМ!$D$10+'СЕТ СН'!$F$6-'СЕТ СН'!$F$19</f>
        <v>983.14870409000002</v>
      </c>
      <c r="G25" s="36">
        <f>SUMIFS(СВЦЭМ!$C$33:$C$776,СВЦЭМ!$A$33:$A$776,$A25,СВЦЭМ!$B$33:$B$776,G$11)+'СЕТ СН'!$F$9+СВЦЭМ!$D$10+'СЕТ СН'!$F$6-'СЕТ СН'!$F$19</f>
        <v>969.27793285000007</v>
      </c>
      <c r="H25" s="36">
        <f>SUMIFS(СВЦЭМ!$C$33:$C$776,СВЦЭМ!$A$33:$A$776,$A25,СВЦЭМ!$B$33:$B$776,H$11)+'СЕТ СН'!$F$9+СВЦЭМ!$D$10+'СЕТ СН'!$F$6-'СЕТ СН'!$F$19</f>
        <v>949.71131243000002</v>
      </c>
      <c r="I25" s="36">
        <f>SUMIFS(СВЦЭМ!$C$33:$C$776,СВЦЭМ!$A$33:$A$776,$A25,СВЦЭМ!$B$33:$B$776,I$11)+'СЕТ СН'!$F$9+СВЦЭМ!$D$10+'СЕТ СН'!$F$6-'СЕТ СН'!$F$19</f>
        <v>931.42304640999998</v>
      </c>
      <c r="J25" s="36">
        <f>SUMIFS(СВЦЭМ!$C$33:$C$776,СВЦЭМ!$A$33:$A$776,$A25,СВЦЭМ!$B$33:$B$776,J$11)+'СЕТ СН'!$F$9+СВЦЭМ!$D$10+'СЕТ СН'!$F$6-'СЕТ СН'!$F$19</f>
        <v>904.47291570000004</v>
      </c>
      <c r="K25" s="36">
        <f>SUMIFS(СВЦЭМ!$C$33:$C$776,СВЦЭМ!$A$33:$A$776,$A25,СВЦЭМ!$B$33:$B$776,K$11)+'СЕТ СН'!$F$9+СВЦЭМ!$D$10+'СЕТ СН'!$F$6-'СЕТ СН'!$F$19</f>
        <v>919.61106457000005</v>
      </c>
      <c r="L25" s="36">
        <f>SUMIFS(СВЦЭМ!$C$33:$C$776,СВЦЭМ!$A$33:$A$776,$A25,СВЦЭМ!$B$33:$B$776,L$11)+'СЕТ СН'!$F$9+СВЦЭМ!$D$10+'СЕТ СН'!$F$6-'СЕТ СН'!$F$19</f>
        <v>927.36909089000005</v>
      </c>
      <c r="M25" s="36">
        <f>SUMIFS(СВЦЭМ!$C$33:$C$776,СВЦЭМ!$A$33:$A$776,$A25,СВЦЭМ!$B$33:$B$776,M$11)+'СЕТ СН'!$F$9+СВЦЭМ!$D$10+'СЕТ СН'!$F$6-'СЕТ СН'!$F$19</f>
        <v>934.72089144000006</v>
      </c>
      <c r="N25" s="36">
        <f>SUMIFS(СВЦЭМ!$C$33:$C$776,СВЦЭМ!$A$33:$A$776,$A25,СВЦЭМ!$B$33:$B$776,N$11)+'СЕТ СН'!$F$9+СВЦЭМ!$D$10+'СЕТ СН'!$F$6-'СЕТ СН'!$F$19</f>
        <v>946.40685482000004</v>
      </c>
      <c r="O25" s="36">
        <f>SUMIFS(СВЦЭМ!$C$33:$C$776,СВЦЭМ!$A$33:$A$776,$A25,СВЦЭМ!$B$33:$B$776,O$11)+'СЕТ СН'!$F$9+СВЦЭМ!$D$10+'СЕТ СН'!$F$6-'СЕТ СН'!$F$19</f>
        <v>960.93871483999999</v>
      </c>
      <c r="P25" s="36">
        <f>SUMIFS(СВЦЭМ!$C$33:$C$776,СВЦЭМ!$A$33:$A$776,$A25,СВЦЭМ!$B$33:$B$776,P$11)+'СЕТ СН'!$F$9+СВЦЭМ!$D$10+'СЕТ СН'!$F$6-'СЕТ СН'!$F$19</f>
        <v>960.44850501999997</v>
      </c>
      <c r="Q25" s="36">
        <f>SUMIFS(СВЦЭМ!$C$33:$C$776,СВЦЭМ!$A$33:$A$776,$A25,СВЦЭМ!$B$33:$B$776,Q$11)+'СЕТ СН'!$F$9+СВЦЭМ!$D$10+'СЕТ СН'!$F$6-'СЕТ СН'!$F$19</f>
        <v>957.36724318000006</v>
      </c>
      <c r="R25" s="36">
        <f>SUMIFS(СВЦЭМ!$C$33:$C$776,СВЦЭМ!$A$33:$A$776,$A25,СВЦЭМ!$B$33:$B$776,R$11)+'СЕТ СН'!$F$9+СВЦЭМ!$D$10+'СЕТ СН'!$F$6-'СЕТ СН'!$F$19</f>
        <v>947.09463340000002</v>
      </c>
      <c r="S25" s="36">
        <f>SUMIFS(СВЦЭМ!$C$33:$C$776,СВЦЭМ!$A$33:$A$776,$A25,СВЦЭМ!$B$33:$B$776,S$11)+'СЕТ СН'!$F$9+СВЦЭМ!$D$10+'СЕТ СН'!$F$6-'СЕТ СН'!$F$19</f>
        <v>940.07079149000003</v>
      </c>
      <c r="T25" s="36">
        <f>SUMIFS(СВЦЭМ!$C$33:$C$776,СВЦЭМ!$A$33:$A$776,$A25,СВЦЭМ!$B$33:$B$776,T$11)+'СЕТ СН'!$F$9+СВЦЭМ!$D$10+'СЕТ СН'!$F$6-'СЕТ СН'!$F$19</f>
        <v>917.63639426999998</v>
      </c>
      <c r="U25" s="36">
        <f>SUMIFS(СВЦЭМ!$C$33:$C$776,СВЦЭМ!$A$33:$A$776,$A25,СВЦЭМ!$B$33:$B$776,U$11)+'СЕТ СН'!$F$9+СВЦЭМ!$D$10+'СЕТ СН'!$F$6-'СЕТ СН'!$F$19</f>
        <v>910.32768609000004</v>
      </c>
      <c r="V25" s="36">
        <f>SUMIFS(СВЦЭМ!$C$33:$C$776,СВЦЭМ!$A$33:$A$776,$A25,СВЦЭМ!$B$33:$B$776,V$11)+'СЕТ СН'!$F$9+СВЦЭМ!$D$10+'СЕТ СН'!$F$6-'СЕТ СН'!$F$19</f>
        <v>897.23864226000001</v>
      </c>
      <c r="W25" s="36">
        <f>SUMIFS(СВЦЭМ!$C$33:$C$776,СВЦЭМ!$A$33:$A$776,$A25,СВЦЭМ!$B$33:$B$776,W$11)+'СЕТ СН'!$F$9+СВЦЭМ!$D$10+'СЕТ СН'!$F$6-'СЕТ СН'!$F$19</f>
        <v>916.27771353000003</v>
      </c>
      <c r="X25" s="36">
        <f>SUMIFS(СВЦЭМ!$C$33:$C$776,СВЦЭМ!$A$33:$A$776,$A25,СВЦЭМ!$B$33:$B$776,X$11)+'СЕТ СН'!$F$9+СВЦЭМ!$D$10+'СЕТ СН'!$F$6-'СЕТ СН'!$F$19</f>
        <v>917.92011312</v>
      </c>
      <c r="Y25" s="36">
        <f>SUMIFS(СВЦЭМ!$C$33:$C$776,СВЦЭМ!$A$33:$A$776,$A25,СВЦЭМ!$B$33:$B$776,Y$11)+'СЕТ СН'!$F$9+СВЦЭМ!$D$10+'СЕТ СН'!$F$6-'СЕТ СН'!$F$19</f>
        <v>918.74575247999996</v>
      </c>
    </row>
    <row r="26" spans="1:25" ht="15.75" x14ac:dyDescent="0.2">
      <c r="A26" s="35">
        <f t="shared" si="0"/>
        <v>43905</v>
      </c>
      <c r="B26" s="36">
        <f>SUMIFS(СВЦЭМ!$C$33:$C$776,СВЦЭМ!$A$33:$A$776,$A26,СВЦЭМ!$B$33:$B$776,B$11)+'СЕТ СН'!$F$9+СВЦЭМ!$D$10+'СЕТ СН'!$F$6-'СЕТ СН'!$F$19</f>
        <v>946.83606063000002</v>
      </c>
      <c r="C26" s="36">
        <f>SUMIFS(СВЦЭМ!$C$33:$C$776,СВЦЭМ!$A$33:$A$776,$A26,СВЦЭМ!$B$33:$B$776,C$11)+'СЕТ СН'!$F$9+СВЦЭМ!$D$10+'СЕТ СН'!$F$6-'СЕТ СН'!$F$19</f>
        <v>969.54011105999996</v>
      </c>
      <c r="D26" s="36">
        <f>SUMIFS(СВЦЭМ!$C$33:$C$776,СВЦЭМ!$A$33:$A$776,$A26,СВЦЭМ!$B$33:$B$776,D$11)+'СЕТ СН'!$F$9+СВЦЭМ!$D$10+'СЕТ СН'!$F$6-'СЕТ СН'!$F$19</f>
        <v>979.01187963999996</v>
      </c>
      <c r="E26" s="36">
        <f>SUMIFS(СВЦЭМ!$C$33:$C$776,СВЦЭМ!$A$33:$A$776,$A26,СВЦЭМ!$B$33:$B$776,E$11)+'СЕТ СН'!$F$9+СВЦЭМ!$D$10+'СЕТ СН'!$F$6-'СЕТ СН'!$F$19</f>
        <v>992.34297211000001</v>
      </c>
      <c r="F26" s="36">
        <f>SUMIFS(СВЦЭМ!$C$33:$C$776,СВЦЭМ!$A$33:$A$776,$A26,СВЦЭМ!$B$33:$B$776,F$11)+'СЕТ СН'!$F$9+СВЦЭМ!$D$10+'СЕТ СН'!$F$6-'СЕТ СН'!$F$19</f>
        <v>995.56712492999998</v>
      </c>
      <c r="G26" s="36">
        <f>SUMIFS(СВЦЭМ!$C$33:$C$776,СВЦЭМ!$A$33:$A$776,$A26,СВЦЭМ!$B$33:$B$776,G$11)+'СЕТ СН'!$F$9+СВЦЭМ!$D$10+'СЕТ СН'!$F$6-'СЕТ СН'!$F$19</f>
        <v>997.09894599000006</v>
      </c>
      <c r="H26" s="36">
        <f>SUMIFS(СВЦЭМ!$C$33:$C$776,СВЦЭМ!$A$33:$A$776,$A26,СВЦЭМ!$B$33:$B$776,H$11)+'СЕТ СН'!$F$9+СВЦЭМ!$D$10+'СЕТ СН'!$F$6-'СЕТ СН'!$F$19</f>
        <v>986.52101686000003</v>
      </c>
      <c r="I26" s="36">
        <f>SUMIFS(СВЦЭМ!$C$33:$C$776,СВЦЭМ!$A$33:$A$776,$A26,СВЦЭМ!$B$33:$B$776,I$11)+'СЕТ СН'!$F$9+СВЦЭМ!$D$10+'СЕТ СН'!$F$6-'СЕТ СН'!$F$19</f>
        <v>962.54310238000005</v>
      </c>
      <c r="J26" s="36">
        <f>SUMIFS(СВЦЭМ!$C$33:$C$776,СВЦЭМ!$A$33:$A$776,$A26,СВЦЭМ!$B$33:$B$776,J$11)+'СЕТ СН'!$F$9+СВЦЭМ!$D$10+'СЕТ СН'!$F$6-'СЕТ СН'!$F$19</f>
        <v>922.86916550000001</v>
      </c>
      <c r="K26" s="36">
        <f>SUMIFS(СВЦЭМ!$C$33:$C$776,СВЦЭМ!$A$33:$A$776,$A26,СВЦЭМ!$B$33:$B$776,K$11)+'СЕТ СН'!$F$9+СВЦЭМ!$D$10+'СЕТ СН'!$F$6-'СЕТ СН'!$F$19</f>
        <v>899.34947153999997</v>
      </c>
      <c r="L26" s="36">
        <f>SUMIFS(СВЦЭМ!$C$33:$C$776,СВЦЭМ!$A$33:$A$776,$A26,СВЦЭМ!$B$33:$B$776,L$11)+'СЕТ СН'!$F$9+СВЦЭМ!$D$10+'СЕТ СН'!$F$6-'СЕТ СН'!$F$19</f>
        <v>892.50683475000005</v>
      </c>
      <c r="M26" s="36">
        <f>SUMIFS(СВЦЭМ!$C$33:$C$776,СВЦЭМ!$A$33:$A$776,$A26,СВЦЭМ!$B$33:$B$776,M$11)+'СЕТ СН'!$F$9+СВЦЭМ!$D$10+'СЕТ СН'!$F$6-'СЕТ СН'!$F$19</f>
        <v>894.67185640000002</v>
      </c>
      <c r="N26" s="36">
        <f>SUMIFS(СВЦЭМ!$C$33:$C$776,СВЦЭМ!$A$33:$A$776,$A26,СВЦЭМ!$B$33:$B$776,N$11)+'СЕТ СН'!$F$9+СВЦЭМ!$D$10+'СЕТ СН'!$F$6-'СЕТ СН'!$F$19</f>
        <v>909.26921642000002</v>
      </c>
      <c r="O26" s="36">
        <f>SUMIFS(СВЦЭМ!$C$33:$C$776,СВЦЭМ!$A$33:$A$776,$A26,СВЦЭМ!$B$33:$B$776,O$11)+'СЕТ СН'!$F$9+СВЦЭМ!$D$10+'СЕТ СН'!$F$6-'СЕТ СН'!$F$19</f>
        <v>925.18050175999997</v>
      </c>
      <c r="P26" s="36">
        <f>SUMIFS(СВЦЭМ!$C$33:$C$776,СВЦЭМ!$A$33:$A$776,$A26,СВЦЭМ!$B$33:$B$776,P$11)+'СЕТ СН'!$F$9+СВЦЭМ!$D$10+'СЕТ СН'!$F$6-'СЕТ СН'!$F$19</f>
        <v>934.35546463000003</v>
      </c>
      <c r="Q26" s="36">
        <f>SUMIFS(СВЦЭМ!$C$33:$C$776,СВЦЭМ!$A$33:$A$776,$A26,СВЦЭМ!$B$33:$B$776,Q$11)+'СЕТ СН'!$F$9+СВЦЭМ!$D$10+'СЕТ СН'!$F$6-'СЕТ СН'!$F$19</f>
        <v>938.04769869000006</v>
      </c>
      <c r="R26" s="36">
        <f>SUMIFS(СВЦЭМ!$C$33:$C$776,СВЦЭМ!$A$33:$A$776,$A26,СВЦЭМ!$B$33:$B$776,R$11)+'СЕТ СН'!$F$9+СВЦЭМ!$D$10+'СЕТ СН'!$F$6-'СЕТ СН'!$F$19</f>
        <v>937.74304070000005</v>
      </c>
      <c r="S26" s="36">
        <f>SUMIFS(СВЦЭМ!$C$33:$C$776,СВЦЭМ!$A$33:$A$776,$A26,СВЦЭМ!$B$33:$B$776,S$11)+'СЕТ СН'!$F$9+СВЦЭМ!$D$10+'СЕТ СН'!$F$6-'СЕТ СН'!$F$19</f>
        <v>931.03315971999996</v>
      </c>
      <c r="T26" s="36">
        <f>SUMIFS(СВЦЭМ!$C$33:$C$776,СВЦЭМ!$A$33:$A$776,$A26,СВЦЭМ!$B$33:$B$776,T$11)+'СЕТ СН'!$F$9+СВЦЭМ!$D$10+'СЕТ СН'!$F$6-'СЕТ СН'!$F$19</f>
        <v>911.33310309000001</v>
      </c>
      <c r="U26" s="36">
        <f>SUMIFS(СВЦЭМ!$C$33:$C$776,СВЦЭМ!$A$33:$A$776,$A26,СВЦЭМ!$B$33:$B$776,U$11)+'СЕТ СН'!$F$9+СВЦЭМ!$D$10+'СЕТ СН'!$F$6-'СЕТ СН'!$F$19</f>
        <v>899.33481380000001</v>
      </c>
      <c r="V26" s="36">
        <f>SUMIFS(СВЦЭМ!$C$33:$C$776,СВЦЭМ!$A$33:$A$776,$A26,СВЦЭМ!$B$33:$B$776,V$11)+'СЕТ СН'!$F$9+СВЦЭМ!$D$10+'СЕТ СН'!$F$6-'СЕТ СН'!$F$19</f>
        <v>897.84557106</v>
      </c>
      <c r="W26" s="36">
        <f>SUMIFS(СВЦЭМ!$C$33:$C$776,СВЦЭМ!$A$33:$A$776,$A26,СВЦЭМ!$B$33:$B$776,W$11)+'СЕТ СН'!$F$9+СВЦЭМ!$D$10+'СЕТ СН'!$F$6-'СЕТ СН'!$F$19</f>
        <v>906.00734607000004</v>
      </c>
      <c r="X26" s="36">
        <f>SUMIFS(СВЦЭМ!$C$33:$C$776,СВЦЭМ!$A$33:$A$776,$A26,СВЦЭМ!$B$33:$B$776,X$11)+'СЕТ СН'!$F$9+СВЦЭМ!$D$10+'СЕТ СН'!$F$6-'СЕТ СН'!$F$19</f>
        <v>926.41717975000006</v>
      </c>
      <c r="Y26" s="36">
        <f>SUMIFS(СВЦЭМ!$C$33:$C$776,СВЦЭМ!$A$33:$A$776,$A26,СВЦЭМ!$B$33:$B$776,Y$11)+'СЕТ СН'!$F$9+СВЦЭМ!$D$10+'СЕТ СН'!$F$6-'СЕТ СН'!$F$19</f>
        <v>955.57424630000003</v>
      </c>
    </row>
    <row r="27" spans="1:25" ht="15.75" x14ac:dyDescent="0.2">
      <c r="A27" s="35">
        <f t="shared" si="0"/>
        <v>43906</v>
      </c>
      <c r="B27" s="36">
        <f>SUMIFS(СВЦЭМ!$C$33:$C$776,СВЦЭМ!$A$33:$A$776,$A27,СВЦЭМ!$B$33:$B$776,B$11)+'СЕТ СН'!$F$9+СВЦЭМ!$D$10+'СЕТ СН'!$F$6-'СЕТ СН'!$F$19</f>
        <v>995.90648400999999</v>
      </c>
      <c r="C27" s="36">
        <f>SUMIFS(СВЦЭМ!$C$33:$C$776,СВЦЭМ!$A$33:$A$776,$A27,СВЦЭМ!$B$33:$B$776,C$11)+'СЕТ СН'!$F$9+СВЦЭМ!$D$10+'СЕТ СН'!$F$6-'СЕТ СН'!$F$19</f>
        <v>1013.77027891</v>
      </c>
      <c r="D27" s="36">
        <f>SUMIFS(СВЦЭМ!$C$33:$C$776,СВЦЭМ!$A$33:$A$776,$A27,СВЦЭМ!$B$33:$B$776,D$11)+'СЕТ СН'!$F$9+СВЦЭМ!$D$10+'СЕТ СН'!$F$6-'СЕТ СН'!$F$19</f>
        <v>1017.42262468</v>
      </c>
      <c r="E27" s="36">
        <f>SUMIFS(СВЦЭМ!$C$33:$C$776,СВЦЭМ!$A$33:$A$776,$A27,СВЦЭМ!$B$33:$B$776,E$11)+'СЕТ СН'!$F$9+СВЦЭМ!$D$10+'СЕТ СН'!$F$6-'СЕТ СН'!$F$19</f>
        <v>1018.41241014</v>
      </c>
      <c r="F27" s="36">
        <f>SUMIFS(СВЦЭМ!$C$33:$C$776,СВЦЭМ!$A$33:$A$776,$A27,СВЦЭМ!$B$33:$B$776,F$11)+'СЕТ СН'!$F$9+СВЦЭМ!$D$10+'СЕТ СН'!$F$6-'СЕТ СН'!$F$19</f>
        <v>1018.21924459</v>
      </c>
      <c r="G27" s="36">
        <f>SUMIFS(СВЦЭМ!$C$33:$C$776,СВЦЭМ!$A$33:$A$776,$A27,СВЦЭМ!$B$33:$B$776,G$11)+'СЕТ СН'!$F$9+СВЦЭМ!$D$10+'СЕТ СН'!$F$6-'СЕТ СН'!$F$19</f>
        <v>1018.85524479</v>
      </c>
      <c r="H27" s="36">
        <f>SUMIFS(СВЦЭМ!$C$33:$C$776,СВЦЭМ!$A$33:$A$776,$A27,СВЦЭМ!$B$33:$B$776,H$11)+'СЕТ СН'!$F$9+СВЦЭМ!$D$10+'СЕТ СН'!$F$6-'СЕТ СН'!$F$19</f>
        <v>997.54932673999997</v>
      </c>
      <c r="I27" s="36">
        <f>SUMIFS(СВЦЭМ!$C$33:$C$776,СВЦЭМ!$A$33:$A$776,$A27,СВЦЭМ!$B$33:$B$776,I$11)+'СЕТ СН'!$F$9+СВЦЭМ!$D$10+'СЕТ СН'!$F$6-'СЕТ СН'!$F$19</f>
        <v>956.48351932000003</v>
      </c>
      <c r="J27" s="36">
        <f>SUMIFS(СВЦЭМ!$C$33:$C$776,СВЦЭМ!$A$33:$A$776,$A27,СВЦЭМ!$B$33:$B$776,J$11)+'СЕТ СН'!$F$9+СВЦЭМ!$D$10+'СЕТ СН'!$F$6-'СЕТ СН'!$F$19</f>
        <v>896.11905374000003</v>
      </c>
      <c r="K27" s="36">
        <f>SUMIFS(СВЦЭМ!$C$33:$C$776,СВЦЭМ!$A$33:$A$776,$A27,СВЦЭМ!$B$33:$B$776,K$11)+'СЕТ СН'!$F$9+СВЦЭМ!$D$10+'СЕТ СН'!$F$6-'СЕТ СН'!$F$19</f>
        <v>895.44722862000003</v>
      </c>
      <c r="L27" s="36">
        <f>SUMIFS(СВЦЭМ!$C$33:$C$776,СВЦЭМ!$A$33:$A$776,$A27,СВЦЭМ!$B$33:$B$776,L$11)+'СЕТ СН'!$F$9+СВЦЭМ!$D$10+'СЕТ СН'!$F$6-'СЕТ СН'!$F$19</f>
        <v>895.56672078999998</v>
      </c>
      <c r="M27" s="36">
        <f>SUMIFS(СВЦЭМ!$C$33:$C$776,СВЦЭМ!$A$33:$A$776,$A27,СВЦЭМ!$B$33:$B$776,M$11)+'СЕТ СН'!$F$9+СВЦЭМ!$D$10+'СЕТ СН'!$F$6-'СЕТ СН'!$F$19</f>
        <v>910.91204481</v>
      </c>
      <c r="N27" s="36">
        <f>SUMIFS(СВЦЭМ!$C$33:$C$776,СВЦЭМ!$A$33:$A$776,$A27,СВЦЭМ!$B$33:$B$776,N$11)+'СЕТ СН'!$F$9+СВЦЭМ!$D$10+'СЕТ СН'!$F$6-'СЕТ СН'!$F$19</f>
        <v>925.85516730000006</v>
      </c>
      <c r="O27" s="36">
        <f>SUMIFS(СВЦЭМ!$C$33:$C$776,СВЦЭМ!$A$33:$A$776,$A27,СВЦЭМ!$B$33:$B$776,O$11)+'СЕТ СН'!$F$9+СВЦЭМ!$D$10+'СЕТ СН'!$F$6-'СЕТ СН'!$F$19</f>
        <v>946.62039064999999</v>
      </c>
      <c r="P27" s="36">
        <f>SUMIFS(СВЦЭМ!$C$33:$C$776,СВЦЭМ!$A$33:$A$776,$A27,СВЦЭМ!$B$33:$B$776,P$11)+'СЕТ СН'!$F$9+СВЦЭМ!$D$10+'СЕТ СН'!$F$6-'СЕТ СН'!$F$19</f>
        <v>952.21639385000003</v>
      </c>
      <c r="Q27" s="36">
        <f>SUMIFS(СВЦЭМ!$C$33:$C$776,СВЦЭМ!$A$33:$A$776,$A27,СВЦЭМ!$B$33:$B$776,Q$11)+'СЕТ СН'!$F$9+СВЦЭМ!$D$10+'СЕТ СН'!$F$6-'СЕТ СН'!$F$19</f>
        <v>952.22499496</v>
      </c>
      <c r="R27" s="36">
        <f>SUMIFS(СВЦЭМ!$C$33:$C$776,СВЦЭМ!$A$33:$A$776,$A27,СВЦЭМ!$B$33:$B$776,R$11)+'СЕТ СН'!$F$9+СВЦЭМ!$D$10+'СЕТ СН'!$F$6-'СЕТ СН'!$F$19</f>
        <v>957.62827415000004</v>
      </c>
      <c r="S27" s="36">
        <f>SUMIFS(СВЦЭМ!$C$33:$C$776,СВЦЭМ!$A$33:$A$776,$A27,СВЦЭМ!$B$33:$B$776,S$11)+'СЕТ СН'!$F$9+СВЦЭМ!$D$10+'СЕТ СН'!$F$6-'СЕТ СН'!$F$19</f>
        <v>950.83777752000003</v>
      </c>
      <c r="T27" s="36">
        <f>SUMIFS(СВЦЭМ!$C$33:$C$776,СВЦЭМ!$A$33:$A$776,$A27,СВЦЭМ!$B$33:$B$776,T$11)+'СЕТ СН'!$F$9+СВЦЭМ!$D$10+'СЕТ СН'!$F$6-'СЕТ СН'!$F$19</f>
        <v>931.03432859999998</v>
      </c>
      <c r="U27" s="36">
        <f>SUMIFS(СВЦЭМ!$C$33:$C$776,СВЦЭМ!$A$33:$A$776,$A27,СВЦЭМ!$B$33:$B$776,U$11)+'СЕТ СН'!$F$9+СВЦЭМ!$D$10+'СЕТ СН'!$F$6-'СЕТ СН'!$F$19</f>
        <v>909.50602274000005</v>
      </c>
      <c r="V27" s="36">
        <f>SUMIFS(СВЦЭМ!$C$33:$C$776,СВЦЭМ!$A$33:$A$776,$A27,СВЦЭМ!$B$33:$B$776,V$11)+'СЕТ СН'!$F$9+СВЦЭМ!$D$10+'СЕТ СН'!$F$6-'СЕТ СН'!$F$19</f>
        <v>903.64659787000005</v>
      </c>
      <c r="W27" s="36">
        <f>SUMIFS(СВЦЭМ!$C$33:$C$776,СВЦЭМ!$A$33:$A$776,$A27,СВЦЭМ!$B$33:$B$776,W$11)+'СЕТ СН'!$F$9+СВЦЭМ!$D$10+'СЕТ СН'!$F$6-'СЕТ СН'!$F$19</f>
        <v>921.19116774999998</v>
      </c>
      <c r="X27" s="36">
        <f>SUMIFS(СВЦЭМ!$C$33:$C$776,СВЦЭМ!$A$33:$A$776,$A27,СВЦЭМ!$B$33:$B$776,X$11)+'СЕТ СН'!$F$9+СВЦЭМ!$D$10+'СЕТ СН'!$F$6-'СЕТ СН'!$F$19</f>
        <v>944.92308322999997</v>
      </c>
      <c r="Y27" s="36">
        <f>SUMIFS(СВЦЭМ!$C$33:$C$776,СВЦЭМ!$A$33:$A$776,$A27,СВЦЭМ!$B$33:$B$776,Y$11)+'СЕТ СН'!$F$9+СВЦЭМ!$D$10+'СЕТ СН'!$F$6-'СЕТ СН'!$F$19</f>
        <v>969.54315818999999</v>
      </c>
    </row>
    <row r="28" spans="1:25" ht="15.75" x14ac:dyDescent="0.2">
      <c r="A28" s="35">
        <f t="shared" si="0"/>
        <v>43907</v>
      </c>
      <c r="B28" s="36">
        <f>SUMIFS(СВЦЭМ!$C$33:$C$776,СВЦЭМ!$A$33:$A$776,$A28,СВЦЭМ!$B$33:$B$776,B$11)+'СЕТ СН'!$F$9+СВЦЭМ!$D$10+'СЕТ СН'!$F$6-'СЕТ СН'!$F$19</f>
        <v>931.29412128000001</v>
      </c>
      <c r="C28" s="36">
        <f>SUMIFS(СВЦЭМ!$C$33:$C$776,СВЦЭМ!$A$33:$A$776,$A28,СВЦЭМ!$B$33:$B$776,C$11)+'СЕТ СН'!$F$9+СВЦЭМ!$D$10+'СЕТ СН'!$F$6-'СЕТ СН'!$F$19</f>
        <v>947.01713652000001</v>
      </c>
      <c r="D28" s="36">
        <f>SUMIFS(СВЦЭМ!$C$33:$C$776,СВЦЭМ!$A$33:$A$776,$A28,СВЦЭМ!$B$33:$B$776,D$11)+'СЕТ СН'!$F$9+СВЦЭМ!$D$10+'СЕТ СН'!$F$6-'СЕТ СН'!$F$19</f>
        <v>959.78067134000003</v>
      </c>
      <c r="E28" s="36">
        <f>SUMIFS(СВЦЭМ!$C$33:$C$776,СВЦЭМ!$A$33:$A$776,$A28,СВЦЭМ!$B$33:$B$776,E$11)+'СЕТ СН'!$F$9+СВЦЭМ!$D$10+'СЕТ СН'!$F$6-'СЕТ СН'!$F$19</f>
        <v>957.61336546000007</v>
      </c>
      <c r="F28" s="36">
        <f>SUMIFS(СВЦЭМ!$C$33:$C$776,СВЦЭМ!$A$33:$A$776,$A28,СВЦЭМ!$B$33:$B$776,F$11)+'СЕТ СН'!$F$9+СВЦЭМ!$D$10+'СЕТ СН'!$F$6-'СЕТ СН'!$F$19</f>
        <v>950.23545847000003</v>
      </c>
      <c r="G28" s="36">
        <f>SUMIFS(СВЦЭМ!$C$33:$C$776,СВЦЭМ!$A$33:$A$776,$A28,СВЦЭМ!$B$33:$B$776,G$11)+'СЕТ СН'!$F$9+СВЦЭМ!$D$10+'СЕТ СН'!$F$6-'СЕТ СН'!$F$19</f>
        <v>934.49450486000001</v>
      </c>
      <c r="H28" s="36">
        <f>SUMIFS(СВЦЭМ!$C$33:$C$776,СВЦЭМ!$A$33:$A$776,$A28,СВЦЭМ!$B$33:$B$776,H$11)+'СЕТ СН'!$F$9+СВЦЭМ!$D$10+'СЕТ СН'!$F$6-'СЕТ СН'!$F$19</f>
        <v>914.96777944999997</v>
      </c>
      <c r="I28" s="36">
        <f>SUMIFS(СВЦЭМ!$C$33:$C$776,СВЦЭМ!$A$33:$A$776,$A28,СВЦЭМ!$B$33:$B$776,I$11)+'СЕТ СН'!$F$9+СВЦЭМ!$D$10+'СЕТ СН'!$F$6-'СЕТ СН'!$F$19</f>
        <v>897.03764622000006</v>
      </c>
      <c r="J28" s="36">
        <f>SUMIFS(СВЦЭМ!$C$33:$C$776,СВЦЭМ!$A$33:$A$776,$A28,СВЦЭМ!$B$33:$B$776,J$11)+'СЕТ СН'!$F$9+СВЦЭМ!$D$10+'СЕТ СН'!$F$6-'СЕТ СН'!$F$19</f>
        <v>889.30547996999996</v>
      </c>
      <c r="K28" s="36">
        <f>SUMIFS(СВЦЭМ!$C$33:$C$776,СВЦЭМ!$A$33:$A$776,$A28,СВЦЭМ!$B$33:$B$776,K$11)+'СЕТ СН'!$F$9+СВЦЭМ!$D$10+'СЕТ СН'!$F$6-'СЕТ СН'!$F$19</f>
        <v>895.41720698000006</v>
      </c>
      <c r="L28" s="36">
        <f>SUMIFS(СВЦЭМ!$C$33:$C$776,СВЦЭМ!$A$33:$A$776,$A28,СВЦЭМ!$B$33:$B$776,L$11)+'СЕТ СН'!$F$9+СВЦЭМ!$D$10+'СЕТ СН'!$F$6-'СЕТ СН'!$F$19</f>
        <v>901.28427349000003</v>
      </c>
      <c r="M28" s="36">
        <f>SUMIFS(СВЦЭМ!$C$33:$C$776,СВЦЭМ!$A$33:$A$776,$A28,СВЦЭМ!$B$33:$B$776,M$11)+'СЕТ СН'!$F$9+СВЦЭМ!$D$10+'СЕТ СН'!$F$6-'СЕТ СН'!$F$19</f>
        <v>919.47023877000004</v>
      </c>
      <c r="N28" s="36">
        <f>SUMIFS(СВЦЭМ!$C$33:$C$776,СВЦЭМ!$A$33:$A$776,$A28,СВЦЭМ!$B$33:$B$776,N$11)+'СЕТ СН'!$F$9+СВЦЭМ!$D$10+'СЕТ СН'!$F$6-'СЕТ СН'!$F$19</f>
        <v>942.35323634999997</v>
      </c>
      <c r="O28" s="36">
        <f>SUMIFS(СВЦЭМ!$C$33:$C$776,СВЦЭМ!$A$33:$A$776,$A28,СВЦЭМ!$B$33:$B$776,O$11)+'СЕТ СН'!$F$9+СВЦЭМ!$D$10+'СЕТ СН'!$F$6-'СЕТ СН'!$F$19</f>
        <v>947.08532342000001</v>
      </c>
      <c r="P28" s="36">
        <f>SUMIFS(СВЦЭМ!$C$33:$C$776,СВЦЭМ!$A$33:$A$776,$A28,СВЦЭМ!$B$33:$B$776,P$11)+'СЕТ СН'!$F$9+СВЦЭМ!$D$10+'СЕТ СН'!$F$6-'СЕТ СН'!$F$19</f>
        <v>942.29509924000001</v>
      </c>
      <c r="Q28" s="36">
        <f>SUMIFS(СВЦЭМ!$C$33:$C$776,СВЦЭМ!$A$33:$A$776,$A28,СВЦЭМ!$B$33:$B$776,Q$11)+'СЕТ СН'!$F$9+СВЦЭМ!$D$10+'СЕТ СН'!$F$6-'СЕТ СН'!$F$19</f>
        <v>943.59782340000004</v>
      </c>
      <c r="R28" s="36">
        <f>SUMIFS(СВЦЭМ!$C$33:$C$776,СВЦЭМ!$A$33:$A$776,$A28,СВЦЭМ!$B$33:$B$776,R$11)+'СЕТ СН'!$F$9+СВЦЭМ!$D$10+'СЕТ СН'!$F$6-'СЕТ СН'!$F$19</f>
        <v>942.99007173999996</v>
      </c>
      <c r="S28" s="36">
        <f>SUMIFS(СВЦЭМ!$C$33:$C$776,СВЦЭМ!$A$33:$A$776,$A28,СВЦЭМ!$B$33:$B$776,S$11)+'СЕТ СН'!$F$9+СВЦЭМ!$D$10+'СЕТ СН'!$F$6-'СЕТ СН'!$F$19</f>
        <v>940.61941121999996</v>
      </c>
      <c r="T28" s="36">
        <f>SUMIFS(СВЦЭМ!$C$33:$C$776,СВЦЭМ!$A$33:$A$776,$A28,СВЦЭМ!$B$33:$B$776,T$11)+'СЕТ СН'!$F$9+СВЦЭМ!$D$10+'СЕТ СН'!$F$6-'СЕТ СН'!$F$19</f>
        <v>937.70564915</v>
      </c>
      <c r="U28" s="36">
        <f>SUMIFS(СВЦЭМ!$C$33:$C$776,СВЦЭМ!$A$33:$A$776,$A28,СВЦЭМ!$B$33:$B$776,U$11)+'СЕТ СН'!$F$9+СВЦЭМ!$D$10+'СЕТ СН'!$F$6-'СЕТ СН'!$F$19</f>
        <v>938.80428888000006</v>
      </c>
      <c r="V28" s="36">
        <f>SUMIFS(СВЦЭМ!$C$33:$C$776,СВЦЭМ!$A$33:$A$776,$A28,СВЦЭМ!$B$33:$B$776,V$11)+'СЕТ СН'!$F$9+СВЦЭМ!$D$10+'СЕТ СН'!$F$6-'СЕТ СН'!$F$19</f>
        <v>932.21505180999998</v>
      </c>
      <c r="W28" s="36">
        <f>SUMIFS(СВЦЭМ!$C$33:$C$776,СВЦЭМ!$A$33:$A$776,$A28,СВЦЭМ!$B$33:$B$776,W$11)+'СЕТ СН'!$F$9+СВЦЭМ!$D$10+'СЕТ СН'!$F$6-'СЕТ СН'!$F$19</f>
        <v>914.40014671000006</v>
      </c>
      <c r="X28" s="36">
        <f>SUMIFS(СВЦЭМ!$C$33:$C$776,СВЦЭМ!$A$33:$A$776,$A28,СВЦЭМ!$B$33:$B$776,X$11)+'СЕТ СН'!$F$9+СВЦЭМ!$D$10+'СЕТ СН'!$F$6-'СЕТ СН'!$F$19</f>
        <v>906.02489046000005</v>
      </c>
      <c r="Y28" s="36">
        <f>SUMIFS(СВЦЭМ!$C$33:$C$776,СВЦЭМ!$A$33:$A$776,$A28,СВЦЭМ!$B$33:$B$776,Y$11)+'СЕТ СН'!$F$9+СВЦЭМ!$D$10+'СЕТ СН'!$F$6-'СЕТ СН'!$F$19</f>
        <v>903.59865411999999</v>
      </c>
    </row>
    <row r="29" spans="1:25" ht="15.75" x14ac:dyDescent="0.2">
      <c r="A29" s="35">
        <f t="shared" si="0"/>
        <v>43908</v>
      </c>
      <c r="B29" s="36">
        <f>SUMIFS(СВЦЭМ!$C$33:$C$776,СВЦЭМ!$A$33:$A$776,$A29,СВЦЭМ!$B$33:$B$776,B$11)+'СЕТ СН'!$F$9+СВЦЭМ!$D$10+'СЕТ СН'!$F$6-'СЕТ СН'!$F$19</f>
        <v>967.11852353000006</v>
      </c>
      <c r="C29" s="36">
        <f>SUMIFS(СВЦЭМ!$C$33:$C$776,СВЦЭМ!$A$33:$A$776,$A29,СВЦЭМ!$B$33:$B$776,C$11)+'СЕТ СН'!$F$9+СВЦЭМ!$D$10+'СЕТ СН'!$F$6-'СЕТ СН'!$F$19</f>
        <v>990.68485995000003</v>
      </c>
      <c r="D29" s="36">
        <f>SUMIFS(СВЦЭМ!$C$33:$C$776,СВЦЭМ!$A$33:$A$776,$A29,СВЦЭМ!$B$33:$B$776,D$11)+'СЕТ СН'!$F$9+СВЦЭМ!$D$10+'СЕТ СН'!$F$6-'СЕТ СН'!$F$19</f>
        <v>1010.22248647</v>
      </c>
      <c r="E29" s="36">
        <f>SUMIFS(СВЦЭМ!$C$33:$C$776,СВЦЭМ!$A$33:$A$776,$A29,СВЦЭМ!$B$33:$B$776,E$11)+'СЕТ СН'!$F$9+СВЦЭМ!$D$10+'СЕТ СН'!$F$6-'СЕТ СН'!$F$19</f>
        <v>1021.87900644</v>
      </c>
      <c r="F29" s="36">
        <f>SUMIFS(СВЦЭМ!$C$33:$C$776,СВЦЭМ!$A$33:$A$776,$A29,СВЦЭМ!$B$33:$B$776,F$11)+'СЕТ СН'!$F$9+СВЦЭМ!$D$10+'СЕТ СН'!$F$6-'СЕТ СН'!$F$19</f>
        <v>1023.09246295</v>
      </c>
      <c r="G29" s="36">
        <f>SUMIFS(СВЦЭМ!$C$33:$C$776,СВЦЭМ!$A$33:$A$776,$A29,СВЦЭМ!$B$33:$B$776,G$11)+'СЕТ СН'!$F$9+СВЦЭМ!$D$10+'СЕТ СН'!$F$6-'СЕТ СН'!$F$19</f>
        <v>1003.9321618500001</v>
      </c>
      <c r="H29" s="36">
        <f>SUMIFS(СВЦЭМ!$C$33:$C$776,СВЦЭМ!$A$33:$A$776,$A29,СВЦЭМ!$B$33:$B$776,H$11)+'СЕТ СН'!$F$9+СВЦЭМ!$D$10+'СЕТ СН'!$F$6-'СЕТ СН'!$F$19</f>
        <v>956.69349668999996</v>
      </c>
      <c r="I29" s="36">
        <f>SUMIFS(СВЦЭМ!$C$33:$C$776,СВЦЭМ!$A$33:$A$776,$A29,СВЦЭМ!$B$33:$B$776,I$11)+'СЕТ СН'!$F$9+СВЦЭМ!$D$10+'СЕТ СН'!$F$6-'СЕТ СН'!$F$19</f>
        <v>916.83407914999998</v>
      </c>
      <c r="J29" s="36">
        <f>SUMIFS(СВЦЭМ!$C$33:$C$776,СВЦЭМ!$A$33:$A$776,$A29,СВЦЭМ!$B$33:$B$776,J$11)+'СЕТ СН'!$F$9+СВЦЭМ!$D$10+'СЕТ СН'!$F$6-'СЕТ СН'!$F$19</f>
        <v>879.01685222000003</v>
      </c>
      <c r="K29" s="36">
        <f>SUMIFS(СВЦЭМ!$C$33:$C$776,СВЦЭМ!$A$33:$A$776,$A29,СВЦЭМ!$B$33:$B$776,K$11)+'СЕТ СН'!$F$9+СВЦЭМ!$D$10+'СЕТ СН'!$F$6-'СЕТ СН'!$F$19</f>
        <v>891.33169896000004</v>
      </c>
      <c r="L29" s="36">
        <f>SUMIFS(СВЦЭМ!$C$33:$C$776,СВЦЭМ!$A$33:$A$776,$A29,СВЦЭМ!$B$33:$B$776,L$11)+'СЕТ СН'!$F$9+СВЦЭМ!$D$10+'СЕТ СН'!$F$6-'СЕТ СН'!$F$19</f>
        <v>890.95473145000005</v>
      </c>
      <c r="M29" s="36">
        <f>SUMIFS(СВЦЭМ!$C$33:$C$776,СВЦЭМ!$A$33:$A$776,$A29,СВЦЭМ!$B$33:$B$776,M$11)+'СЕТ СН'!$F$9+СВЦЭМ!$D$10+'СЕТ СН'!$F$6-'СЕТ СН'!$F$19</f>
        <v>876.26302118000001</v>
      </c>
      <c r="N29" s="36">
        <f>SUMIFS(СВЦЭМ!$C$33:$C$776,СВЦЭМ!$A$33:$A$776,$A29,СВЦЭМ!$B$33:$B$776,N$11)+'СЕТ СН'!$F$9+СВЦЭМ!$D$10+'СЕТ СН'!$F$6-'СЕТ СН'!$F$19</f>
        <v>891.43523311000001</v>
      </c>
      <c r="O29" s="36">
        <f>SUMIFS(СВЦЭМ!$C$33:$C$776,СВЦЭМ!$A$33:$A$776,$A29,СВЦЭМ!$B$33:$B$776,O$11)+'СЕТ СН'!$F$9+СВЦЭМ!$D$10+'СЕТ СН'!$F$6-'СЕТ СН'!$F$19</f>
        <v>901.05400401999998</v>
      </c>
      <c r="P29" s="36">
        <f>SUMIFS(СВЦЭМ!$C$33:$C$776,СВЦЭМ!$A$33:$A$776,$A29,СВЦЭМ!$B$33:$B$776,P$11)+'СЕТ СН'!$F$9+СВЦЭМ!$D$10+'СЕТ СН'!$F$6-'СЕТ СН'!$F$19</f>
        <v>897.91748314000006</v>
      </c>
      <c r="Q29" s="36">
        <f>SUMIFS(СВЦЭМ!$C$33:$C$776,СВЦЭМ!$A$33:$A$776,$A29,СВЦЭМ!$B$33:$B$776,Q$11)+'СЕТ СН'!$F$9+СВЦЭМ!$D$10+'СЕТ СН'!$F$6-'СЕТ СН'!$F$19</f>
        <v>900.32049718999997</v>
      </c>
      <c r="R29" s="36">
        <f>SUMIFS(СВЦЭМ!$C$33:$C$776,СВЦЭМ!$A$33:$A$776,$A29,СВЦЭМ!$B$33:$B$776,R$11)+'СЕТ СН'!$F$9+СВЦЭМ!$D$10+'СЕТ СН'!$F$6-'СЕТ СН'!$F$19</f>
        <v>923.94237912000006</v>
      </c>
      <c r="S29" s="36">
        <f>SUMIFS(СВЦЭМ!$C$33:$C$776,СВЦЭМ!$A$33:$A$776,$A29,СВЦЭМ!$B$33:$B$776,S$11)+'СЕТ СН'!$F$9+СВЦЭМ!$D$10+'СЕТ СН'!$F$6-'СЕТ СН'!$F$19</f>
        <v>915.38833441999998</v>
      </c>
      <c r="T29" s="36">
        <f>SUMIFS(СВЦЭМ!$C$33:$C$776,СВЦЭМ!$A$33:$A$776,$A29,СВЦЭМ!$B$33:$B$776,T$11)+'СЕТ СН'!$F$9+СВЦЭМ!$D$10+'СЕТ СН'!$F$6-'СЕТ СН'!$F$19</f>
        <v>899.47230363000006</v>
      </c>
      <c r="U29" s="36">
        <f>SUMIFS(СВЦЭМ!$C$33:$C$776,СВЦЭМ!$A$33:$A$776,$A29,СВЦЭМ!$B$33:$B$776,U$11)+'СЕТ СН'!$F$9+СВЦЭМ!$D$10+'СЕТ СН'!$F$6-'СЕТ СН'!$F$19</f>
        <v>877.16840758000001</v>
      </c>
      <c r="V29" s="36">
        <f>SUMIFS(СВЦЭМ!$C$33:$C$776,СВЦЭМ!$A$33:$A$776,$A29,СВЦЭМ!$B$33:$B$776,V$11)+'СЕТ СН'!$F$9+СВЦЭМ!$D$10+'СЕТ СН'!$F$6-'СЕТ СН'!$F$19</f>
        <v>876.77723349999997</v>
      </c>
      <c r="W29" s="36">
        <f>SUMIFS(СВЦЭМ!$C$33:$C$776,СВЦЭМ!$A$33:$A$776,$A29,СВЦЭМ!$B$33:$B$776,W$11)+'СЕТ СН'!$F$9+СВЦЭМ!$D$10+'СЕТ СН'!$F$6-'СЕТ СН'!$F$19</f>
        <v>869.05875974000003</v>
      </c>
      <c r="X29" s="36">
        <f>SUMIFS(СВЦЭМ!$C$33:$C$776,СВЦЭМ!$A$33:$A$776,$A29,СВЦЭМ!$B$33:$B$776,X$11)+'СЕТ СН'!$F$9+СВЦЭМ!$D$10+'СЕТ СН'!$F$6-'СЕТ СН'!$F$19</f>
        <v>880.71023042000002</v>
      </c>
      <c r="Y29" s="36">
        <f>SUMIFS(СВЦЭМ!$C$33:$C$776,СВЦЭМ!$A$33:$A$776,$A29,СВЦЭМ!$B$33:$B$776,Y$11)+'СЕТ СН'!$F$9+СВЦЭМ!$D$10+'СЕТ СН'!$F$6-'СЕТ СН'!$F$19</f>
        <v>899.64880635999998</v>
      </c>
    </row>
    <row r="30" spans="1:25" ht="15.75" x14ac:dyDescent="0.2">
      <c r="A30" s="35">
        <f t="shared" si="0"/>
        <v>43909</v>
      </c>
      <c r="B30" s="36">
        <f>SUMIFS(СВЦЭМ!$C$33:$C$776,СВЦЭМ!$A$33:$A$776,$A30,СВЦЭМ!$B$33:$B$776,B$11)+'СЕТ СН'!$F$9+СВЦЭМ!$D$10+'СЕТ СН'!$F$6-'СЕТ СН'!$F$19</f>
        <v>934.59852204000003</v>
      </c>
      <c r="C30" s="36">
        <f>SUMIFS(СВЦЭМ!$C$33:$C$776,СВЦЭМ!$A$33:$A$776,$A30,СВЦЭМ!$B$33:$B$776,C$11)+'СЕТ СН'!$F$9+СВЦЭМ!$D$10+'СЕТ СН'!$F$6-'СЕТ СН'!$F$19</f>
        <v>961.64622193000002</v>
      </c>
      <c r="D30" s="36">
        <f>SUMIFS(СВЦЭМ!$C$33:$C$776,СВЦЭМ!$A$33:$A$776,$A30,СВЦЭМ!$B$33:$B$776,D$11)+'СЕТ СН'!$F$9+СВЦЭМ!$D$10+'СЕТ СН'!$F$6-'СЕТ СН'!$F$19</f>
        <v>972.20458930999996</v>
      </c>
      <c r="E30" s="36">
        <f>SUMIFS(СВЦЭМ!$C$33:$C$776,СВЦЭМ!$A$33:$A$776,$A30,СВЦЭМ!$B$33:$B$776,E$11)+'СЕТ СН'!$F$9+СВЦЭМ!$D$10+'СЕТ СН'!$F$6-'СЕТ СН'!$F$19</f>
        <v>986.37527682000007</v>
      </c>
      <c r="F30" s="36">
        <f>SUMIFS(СВЦЭМ!$C$33:$C$776,СВЦЭМ!$A$33:$A$776,$A30,СВЦЭМ!$B$33:$B$776,F$11)+'СЕТ СН'!$F$9+СВЦЭМ!$D$10+'СЕТ СН'!$F$6-'СЕТ СН'!$F$19</f>
        <v>988.06959471000005</v>
      </c>
      <c r="G30" s="36">
        <f>SUMIFS(СВЦЭМ!$C$33:$C$776,СВЦЭМ!$A$33:$A$776,$A30,СВЦЭМ!$B$33:$B$776,G$11)+'СЕТ СН'!$F$9+СВЦЭМ!$D$10+'СЕТ СН'!$F$6-'СЕТ СН'!$F$19</f>
        <v>964.57501393999996</v>
      </c>
      <c r="H30" s="36">
        <f>SUMIFS(СВЦЭМ!$C$33:$C$776,СВЦЭМ!$A$33:$A$776,$A30,СВЦЭМ!$B$33:$B$776,H$11)+'СЕТ СН'!$F$9+СВЦЭМ!$D$10+'СЕТ СН'!$F$6-'СЕТ СН'!$F$19</f>
        <v>921.01775548000001</v>
      </c>
      <c r="I30" s="36">
        <f>SUMIFS(СВЦЭМ!$C$33:$C$776,СВЦЭМ!$A$33:$A$776,$A30,СВЦЭМ!$B$33:$B$776,I$11)+'СЕТ СН'!$F$9+СВЦЭМ!$D$10+'СЕТ СН'!$F$6-'СЕТ СН'!$F$19</f>
        <v>883.15935257000001</v>
      </c>
      <c r="J30" s="36">
        <f>SUMIFS(СВЦЭМ!$C$33:$C$776,СВЦЭМ!$A$33:$A$776,$A30,СВЦЭМ!$B$33:$B$776,J$11)+'СЕТ СН'!$F$9+СВЦЭМ!$D$10+'СЕТ СН'!$F$6-'СЕТ СН'!$F$19</f>
        <v>884.23551870000006</v>
      </c>
      <c r="K30" s="36">
        <f>SUMIFS(СВЦЭМ!$C$33:$C$776,СВЦЭМ!$A$33:$A$776,$A30,СВЦЭМ!$B$33:$B$776,K$11)+'СЕТ СН'!$F$9+СВЦЭМ!$D$10+'СЕТ СН'!$F$6-'СЕТ СН'!$F$19</f>
        <v>897.71796574999996</v>
      </c>
      <c r="L30" s="36">
        <f>SUMIFS(СВЦЭМ!$C$33:$C$776,СВЦЭМ!$A$33:$A$776,$A30,СВЦЭМ!$B$33:$B$776,L$11)+'СЕТ СН'!$F$9+СВЦЭМ!$D$10+'СЕТ СН'!$F$6-'СЕТ СН'!$F$19</f>
        <v>898.35292937999998</v>
      </c>
      <c r="M30" s="36">
        <f>SUMIFS(СВЦЭМ!$C$33:$C$776,СВЦЭМ!$A$33:$A$776,$A30,СВЦЭМ!$B$33:$B$776,M$11)+'СЕТ СН'!$F$9+СВЦЭМ!$D$10+'СЕТ СН'!$F$6-'СЕТ СН'!$F$19</f>
        <v>869.03309002000003</v>
      </c>
      <c r="N30" s="36">
        <f>SUMIFS(СВЦЭМ!$C$33:$C$776,СВЦЭМ!$A$33:$A$776,$A30,СВЦЭМ!$B$33:$B$776,N$11)+'СЕТ СН'!$F$9+СВЦЭМ!$D$10+'СЕТ СН'!$F$6-'СЕТ СН'!$F$19</f>
        <v>871.25050490000001</v>
      </c>
      <c r="O30" s="36">
        <f>SUMIFS(СВЦЭМ!$C$33:$C$776,СВЦЭМ!$A$33:$A$776,$A30,СВЦЭМ!$B$33:$B$776,O$11)+'СЕТ СН'!$F$9+СВЦЭМ!$D$10+'СЕТ СН'!$F$6-'СЕТ СН'!$F$19</f>
        <v>892.25864089000004</v>
      </c>
      <c r="P30" s="36">
        <f>SUMIFS(СВЦЭМ!$C$33:$C$776,СВЦЭМ!$A$33:$A$776,$A30,СВЦЭМ!$B$33:$B$776,P$11)+'СЕТ СН'!$F$9+СВЦЭМ!$D$10+'СЕТ СН'!$F$6-'СЕТ СН'!$F$19</f>
        <v>886.82139373000007</v>
      </c>
      <c r="Q30" s="36">
        <f>SUMIFS(СВЦЭМ!$C$33:$C$776,СВЦЭМ!$A$33:$A$776,$A30,СВЦЭМ!$B$33:$B$776,Q$11)+'СЕТ СН'!$F$9+СВЦЭМ!$D$10+'СЕТ СН'!$F$6-'СЕТ СН'!$F$19</f>
        <v>890.33038658999999</v>
      </c>
      <c r="R30" s="36">
        <f>SUMIFS(СВЦЭМ!$C$33:$C$776,СВЦЭМ!$A$33:$A$776,$A30,СВЦЭМ!$B$33:$B$776,R$11)+'СЕТ СН'!$F$9+СВЦЭМ!$D$10+'СЕТ СН'!$F$6-'СЕТ СН'!$F$19</f>
        <v>880.39818919000004</v>
      </c>
      <c r="S30" s="36">
        <f>SUMIFS(СВЦЭМ!$C$33:$C$776,СВЦЭМ!$A$33:$A$776,$A30,СВЦЭМ!$B$33:$B$776,S$11)+'СЕТ СН'!$F$9+СВЦЭМ!$D$10+'СЕТ СН'!$F$6-'СЕТ СН'!$F$19</f>
        <v>883.10238202000005</v>
      </c>
      <c r="T30" s="36">
        <f>SUMIFS(СВЦЭМ!$C$33:$C$776,СВЦЭМ!$A$33:$A$776,$A30,СВЦЭМ!$B$33:$B$776,T$11)+'СЕТ СН'!$F$9+СВЦЭМ!$D$10+'СЕТ СН'!$F$6-'СЕТ СН'!$F$19</f>
        <v>884.57473971000002</v>
      </c>
      <c r="U30" s="36">
        <f>SUMIFS(СВЦЭМ!$C$33:$C$776,СВЦЭМ!$A$33:$A$776,$A30,СВЦЭМ!$B$33:$B$776,U$11)+'СЕТ СН'!$F$9+СВЦЭМ!$D$10+'СЕТ СН'!$F$6-'СЕТ СН'!$F$19</f>
        <v>883.80665399999998</v>
      </c>
      <c r="V30" s="36">
        <f>SUMIFS(СВЦЭМ!$C$33:$C$776,СВЦЭМ!$A$33:$A$776,$A30,СВЦЭМ!$B$33:$B$776,V$11)+'СЕТ СН'!$F$9+СВЦЭМ!$D$10+'СЕТ СН'!$F$6-'СЕТ СН'!$F$19</f>
        <v>876.95728864</v>
      </c>
      <c r="W30" s="36">
        <f>SUMIFS(СВЦЭМ!$C$33:$C$776,СВЦЭМ!$A$33:$A$776,$A30,СВЦЭМ!$B$33:$B$776,W$11)+'СЕТ СН'!$F$9+СВЦЭМ!$D$10+'СЕТ СН'!$F$6-'СЕТ СН'!$F$19</f>
        <v>893.95149147999996</v>
      </c>
      <c r="X30" s="36">
        <f>SUMIFS(СВЦЭМ!$C$33:$C$776,СВЦЭМ!$A$33:$A$776,$A30,СВЦЭМ!$B$33:$B$776,X$11)+'СЕТ СН'!$F$9+СВЦЭМ!$D$10+'СЕТ СН'!$F$6-'СЕТ СН'!$F$19</f>
        <v>880.08878777000007</v>
      </c>
      <c r="Y30" s="36">
        <f>SUMIFS(СВЦЭМ!$C$33:$C$776,СВЦЭМ!$A$33:$A$776,$A30,СВЦЭМ!$B$33:$B$776,Y$11)+'СЕТ СН'!$F$9+СВЦЭМ!$D$10+'СЕТ СН'!$F$6-'СЕТ СН'!$F$19</f>
        <v>894.43810303999999</v>
      </c>
    </row>
    <row r="31" spans="1:25" ht="15.75" x14ac:dyDescent="0.2">
      <c r="A31" s="35">
        <f t="shared" si="0"/>
        <v>43910</v>
      </c>
      <c r="B31" s="36">
        <f>SUMIFS(СВЦЭМ!$C$33:$C$776,СВЦЭМ!$A$33:$A$776,$A31,СВЦЭМ!$B$33:$B$776,B$11)+'СЕТ СН'!$F$9+СВЦЭМ!$D$10+'СЕТ СН'!$F$6-'СЕТ СН'!$F$19</f>
        <v>981.27800137999998</v>
      </c>
      <c r="C31" s="36">
        <f>SUMIFS(СВЦЭМ!$C$33:$C$776,СВЦЭМ!$A$33:$A$776,$A31,СВЦЭМ!$B$33:$B$776,C$11)+'СЕТ СН'!$F$9+СВЦЭМ!$D$10+'СЕТ СН'!$F$6-'СЕТ СН'!$F$19</f>
        <v>995.35734444000002</v>
      </c>
      <c r="D31" s="36">
        <f>SUMIFS(СВЦЭМ!$C$33:$C$776,СВЦЭМ!$A$33:$A$776,$A31,СВЦЭМ!$B$33:$B$776,D$11)+'СЕТ СН'!$F$9+СВЦЭМ!$D$10+'СЕТ СН'!$F$6-'СЕТ СН'!$F$19</f>
        <v>1011.71267874</v>
      </c>
      <c r="E31" s="36">
        <f>SUMIFS(СВЦЭМ!$C$33:$C$776,СВЦЭМ!$A$33:$A$776,$A31,СВЦЭМ!$B$33:$B$776,E$11)+'СЕТ СН'!$F$9+СВЦЭМ!$D$10+'СЕТ СН'!$F$6-'СЕТ СН'!$F$19</f>
        <v>1019.43969291</v>
      </c>
      <c r="F31" s="36">
        <f>SUMIFS(СВЦЭМ!$C$33:$C$776,СВЦЭМ!$A$33:$A$776,$A31,СВЦЭМ!$B$33:$B$776,F$11)+'СЕТ СН'!$F$9+СВЦЭМ!$D$10+'СЕТ СН'!$F$6-'СЕТ СН'!$F$19</f>
        <v>1017.04044916</v>
      </c>
      <c r="G31" s="36">
        <f>SUMIFS(СВЦЭМ!$C$33:$C$776,СВЦЭМ!$A$33:$A$776,$A31,СВЦЭМ!$B$33:$B$776,G$11)+'СЕТ СН'!$F$9+СВЦЭМ!$D$10+'СЕТ СН'!$F$6-'СЕТ СН'!$F$19</f>
        <v>1002.61615049</v>
      </c>
      <c r="H31" s="36">
        <f>SUMIFS(СВЦЭМ!$C$33:$C$776,СВЦЭМ!$A$33:$A$776,$A31,СВЦЭМ!$B$33:$B$776,H$11)+'СЕТ СН'!$F$9+СВЦЭМ!$D$10+'СЕТ СН'!$F$6-'СЕТ СН'!$F$19</f>
        <v>971.84764395000002</v>
      </c>
      <c r="I31" s="36">
        <f>SUMIFS(СВЦЭМ!$C$33:$C$776,СВЦЭМ!$A$33:$A$776,$A31,СВЦЭМ!$B$33:$B$776,I$11)+'СЕТ СН'!$F$9+СВЦЭМ!$D$10+'СЕТ СН'!$F$6-'СЕТ СН'!$F$19</f>
        <v>925.95884794000006</v>
      </c>
      <c r="J31" s="36">
        <f>SUMIFS(СВЦЭМ!$C$33:$C$776,СВЦЭМ!$A$33:$A$776,$A31,СВЦЭМ!$B$33:$B$776,J$11)+'СЕТ СН'!$F$9+СВЦЭМ!$D$10+'СЕТ СН'!$F$6-'СЕТ СН'!$F$19</f>
        <v>893.93823083000007</v>
      </c>
      <c r="K31" s="36">
        <f>SUMIFS(СВЦЭМ!$C$33:$C$776,СВЦЭМ!$A$33:$A$776,$A31,СВЦЭМ!$B$33:$B$776,K$11)+'СЕТ СН'!$F$9+СВЦЭМ!$D$10+'СЕТ СН'!$F$6-'СЕТ СН'!$F$19</f>
        <v>899.97632748000001</v>
      </c>
      <c r="L31" s="36">
        <f>SUMIFS(СВЦЭМ!$C$33:$C$776,СВЦЭМ!$A$33:$A$776,$A31,СВЦЭМ!$B$33:$B$776,L$11)+'СЕТ СН'!$F$9+СВЦЭМ!$D$10+'СЕТ СН'!$F$6-'СЕТ СН'!$F$19</f>
        <v>896.84659685999998</v>
      </c>
      <c r="M31" s="36">
        <f>SUMIFS(СВЦЭМ!$C$33:$C$776,СВЦЭМ!$A$33:$A$776,$A31,СВЦЭМ!$B$33:$B$776,M$11)+'СЕТ СН'!$F$9+СВЦЭМ!$D$10+'СЕТ СН'!$F$6-'СЕТ СН'!$F$19</f>
        <v>873.79766566000001</v>
      </c>
      <c r="N31" s="36">
        <f>SUMIFS(СВЦЭМ!$C$33:$C$776,СВЦЭМ!$A$33:$A$776,$A31,СВЦЭМ!$B$33:$B$776,N$11)+'СЕТ СН'!$F$9+СВЦЭМ!$D$10+'СЕТ СН'!$F$6-'СЕТ СН'!$F$19</f>
        <v>873.06274159999998</v>
      </c>
      <c r="O31" s="36">
        <f>SUMIFS(СВЦЭМ!$C$33:$C$776,СВЦЭМ!$A$33:$A$776,$A31,СВЦЭМ!$B$33:$B$776,O$11)+'СЕТ СН'!$F$9+СВЦЭМ!$D$10+'СЕТ СН'!$F$6-'СЕТ СН'!$F$19</f>
        <v>878.22586583999998</v>
      </c>
      <c r="P31" s="36">
        <f>SUMIFS(СВЦЭМ!$C$33:$C$776,СВЦЭМ!$A$33:$A$776,$A31,СВЦЭМ!$B$33:$B$776,P$11)+'СЕТ СН'!$F$9+СВЦЭМ!$D$10+'СЕТ СН'!$F$6-'СЕТ СН'!$F$19</f>
        <v>884.31315845000006</v>
      </c>
      <c r="Q31" s="36">
        <f>SUMIFS(СВЦЭМ!$C$33:$C$776,СВЦЭМ!$A$33:$A$776,$A31,СВЦЭМ!$B$33:$B$776,Q$11)+'СЕТ СН'!$F$9+СВЦЭМ!$D$10+'СЕТ СН'!$F$6-'СЕТ СН'!$F$19</f>
        <v>898.30181239000001</v>
      </c>
      <c r="R31" s="36">
        <f>SUMIFS(СВЦЭМ!$C$33:$C$776,СВЦЭМ!$A$33:$A$776,$A31,СВЦЭМ!$B$33:$B$776,R$11)+'СЕТ СН'!$F$9+СВЦЭМ!$D$10+'СЕТ СН'!$F$6-'СЕТ СН'!$F$19</f>
        <v>893.92638908000004</v>
      </c>
      <c r="S31" s="36">
        <f>SUMIFS(СВЦЭМ!$C$33:$C$776,СВЦЭМ!$A$33:$A$776,$A31,СВЦЭМ!$B$33:$B$776,S$11)+'СЕТ СН'!$F$9+СВЦЭМ!$D$10+'СЕТ СН'!$F$6-'СЕТ СН'!$F$19</f>
        <v>879.18318455999997</v>
      </c>
      <c r="T31" s="36">
        <f>SUMIFS(СВЦЭМ!$C$33:$C$776,СВЦЭМ!$A$33:$A$776,$A31,СВЦЭМ!$B$33:$B$776,T$11)+'СЕТ СН'!$F$9+СВЦЭМ!$D$10+'СЕТ СН'!$F$6-'СЕТ СН'!$F$19</f>
        <v>849.18216675999997</v>
      </c>
      <c r="U31" s="36">
        <f>SUMIFS(СВЦЭМ!$C$33:$C$776,СВЦЭМ!$A$33:$A$776,$A31,СВЦЭМ!$B$33:$B$776,U$11)+'СЕТ СН'!$F$9+СВЦЭМ!$D$10+'СЕТ СН'!$F$6-'СЕТ СН'!$F$19</f>
        <v>851.02685136000002</v>
      </c>
      <c r="V31" s="36">
        <f>SUMIFS(СВЦЭМ!$C$33:$C$776,СВЦЭМ!$A$33:$A$776,$A31,СВЦЭМ!$B$33:$B$776,V$11)+'СЕТ СН'!$F$9+СВЦЭМ!$D$10+'СЕТ СН'!$F$6-'СЕТ СН'!$F$19</f>
        <v>853.95995520999998</v>
      </c>
      <c r="W31" s="36">
        <f>SUMIFS(СВЦЭМ!$C$33:$C$776,СВЦЭМ!$A$33:$A$776,$A31,СВЦЭМ!$B$33:$B$776,W$11)+'СЕТ СН'!$F$9+СВЦЭМ!$D$10+'СЕТ СН'!$F$6-'СЕТ СН'!$F$19</f>
        <v>860.38990817000001</v>
      </c>
      <c r="X31" s="36">
        <f>SUMIFS(СВЦЭМ!$C$33:$C$776,СВЦЭМ!$A$33:$A$776,$A31,СВЦЭМ!$B$33:$B$776,X$11)+'СЕТ СН'!$F$9+СВЦЭМ!$D$10+'СЕТ СН'!$F$6-'СЕТ СН'!$F$19</f>
        <v>865.09554921000006</v>
      </c>
      <c r="Y31" s="36">
        <f>SUMIFS(СВЦЭМ!$C$33:$C$776,СВЦЭМ!$A$33:$A$776,$A31,СВЦЭМ!$B$33:$B$776,Y$11)+'СЕТ СН'!$F$9+СВЦЭМ!$D$10+'СЕТ СН'!$F$6-'СЕТ СН'!$F$19</f>
        <v>885.69459360999997</v>
      </c>
    </row>
    <row r="32" spans="1:25" ht="15.75" x14ac:dyDescent="0.2">
      <c r="A32" s="35">
        <f t="shared" si="0"/>
        <v>43911</v>
      </c>
      <c r="B32" s="36">
        <f>SUMIFS(СВЦЭМ!$C$33:$C$776,СВЦЭМ!$A$33:$A$776,$A32,СВЦЭМ!$B$33:$B$776,B$11)+'СЕТ СН'!$F$9+СВЦЭМ!$D$10+'СЕТ СН'!$F$6-'СЕТ СН'!$F$19</f>
        <v>955.55375687000003</v>
      </c>
      <c r="C32" s="36">
        <f>SUMIFS(СВЦЭМ!$C$33:$C$776,СВЦЭМ!$A$33:$A$776,$A32,СВЦЭМ!$B$33:$B$776,C$11)+'СЕТ СН'!$F$9+СВЦЭМ!$D$10+'СЕТ СН'!$F$6-'СЕТ СН'!$F$19</f>
        <v>980.22982554999999</v>
      </c>
      <c r="D32" s="36">
        <f>SUMIFS(СВЦЭМ!$C$33:$C$776,СВЦЭМ!$A$33:$A$776,$A32,СВЦЭМ!$B$33:$B$776,D$11)+'СЕТ СН'!$F$9+СВЦЭМ!$D$10+'СЕТ СН'!$F$6-'СЕТ СН'!$F$19</f>
        <v>991.89025368</v>
      </c>
      <c r="E32" s="36">
        <f>SUMIFS(СВЦЭМ!$C$33:$C$776,СВЦЭМ!$A$33:$A$776,$A32,СВЦЭМ!$B$33:$B$776,E$11)+'СЕТ СН'!$F$9+СВЦЭМ!$D$10+'СЕТ СН'!$F$6-'СЕТ СН'!$F$19</f>
        <v>991.08176556000001</v>
      </c>
      <c r="F32" s="36">
        <f>SUMIFS(СВЦЭМ!$C$33:$C$776,СВЦЭМ!$A$33:$A$776,$A32,СВЦЭМ!$B$33:$B$776,F$11)+'СЕТ СН'!$F$9+СВЦЭМ!$D$10+'СЕТ СН'!$F$6-'СЕТ СН'!$F$19</f>
        <v>989.73766568999997</v>
      </c>
      <c r="G32" s="36">
        <f>SUMIFS(СВЦЭМ!$C$33:$C$776,СВЦЭМ!$A$33:$A$776,$A32,СВЦЭМ!$B$33:$B$776,G$11)+'СЕТ СН'!$F$9+СВЦЭМ!$D$10+'СЕТ СН'!$F$6-'СЕТ СН'!$F$19</f>
        <v>990.31913278000002</v>
      </c>
      <c r="H32" s="36">
        <f>SUMIFS(СВЦЭМ!$C$33:$C$776,СВЦЭМ!$A$33:$A$776,$A32,СВЦЭМ!$B$33:$B$776,H$11)+'СЕТ СН'!$F$9+СВЦЭМ!$D$10+'СЕТ СН'!$F$6-'СЕТ СН'!$F$19</f>
        <v>972.19559132000006</v>
      </c>
      <c r="I32" s="36">
        <f>SUMIFS(СВЦЭМ!$C$33:$C$776,СВЦЭМ!$A$33:$A$776,$A32,СВЦЭМ!$B$33:$B$776,I$11)+'СЕТ СН'!$F$9+СВЦЭМ!$D$10+'СЕТ СН'!$F$6-'СЕТ СН'!$F$19</f>
        <v>926.94041335999998</v>
      </c>
      <c r="J32" s="36">
        <f>SUMIFS(СВЦЭМ!$C$33:$C$776,СВЦЭМ!$A$33:$A$776,$A32,СВЦЭМ!$B$33:$B$776,J$11)+'СЕТ СН'!$F$9+СВЦЭМ!$D$10+'СЕТ СН'!$F$6-'СЕТ СН'!$F$19</f>
        <v>883.37966060999997</v>
      </c>
      <c r="K32" s="36">
        <f>SUMIFS(СВЦЭМ!$C$33:$C$776,СВЦЭМ!$A$33:$A$776,$A32,СВЦЭМ!$B$33:$B$776,K$11)+'СЕТ СН'!$F$9+СВЦЭМ!$D$10+'СЕТ СН'!$F$6-'СЕТ СН'!$F$19</f>
        <v>889.82281390000003</v>
      </c>
      <c r="L32" s="36">
        <f>SUMIFS(СВЦЭМ!$C$33:$C$776,СВЦЭМ!$A$33:$A$776,$A32,СВЦЭМ!$B$33:$B$776,L$11)+'СЕТ СН'!$F$9+СВЦЭМ!$D$10+'СЕТ СН'!$F$6-'СЕТ СН'!$F$19</f>
        <v>888.32341338000003</v>
      </c>
      <c r="M32" s="36">
        <f>SUMIFS(СВЦЭМ!$C$33:$C$776,СВЦЭМ!$A$33:$A$776,$A32,СВЦЭМ!$B$33:$B$776,M$11)+'СЕТ СН'!$F$9+СВЦЭМ!$D$10+'СЕТ СН'!$F$6-'СЕТ СН'!$F$19</f>
        <v>889.56421130000001</v>
      </c>
      <c r="N32" s="36">
        <f>SUMIFS(СВЦЭМ!$C$33:$C$776,СВЦЭМ!$A$33:$A$776,$A32,СВЦЭМ!$B$33:$B$776,N$11)+'СЕТ СН'!$F$9+СВЦЭМ!$D$10+'СЕТ СН'!$F$6-'СЕТ СН'!$F$19</f>
        <v>895.2567669</v>
      </c>
      <c r="O32" s="36">
        <f>SUMIFS(СВЦЭМ!$C$33:$C$776,СВЦЭМ!$A$33:$A$776,$A32,СВЦЭМ!$B$33:$B$776,O$11)+'СЕТ СН'!$F$9+СВЦЭМ!$D$10+'СЕТ СН'!$F$6-'СЕТ СН'!$F$19</f>
        <v>899.17805641999996</v>
      </c>
      <c r="P32" s="36">
        <f>SUMIFS(СВЦЭМ!$C$33:$C$776,СВЦЭМ!$A$33:$A$776,$A32,СВЦЭМ!$B$33:$B$776,P$11)+'СЕТ СН'!$F$9+СВЦЭМ!$D$10+'СЕТ СН'!$F$6-'СЕТ СН'!$F$19</f>
        <v>899.38438395000003</v>
      </c>
      <c r="Q32" s="36">
        <f>SUMIFS(СВЦЭМ!$C$33:$C$776,СВЦЭМ!$A$33:$A$776,$A32,СВЦЭМ!$B$33:$B$776,Q$11)+'СЕТ СН'!$F$9+СВЦЭМ!$D$10+'СЕТ СН'!$F$6-'СЕТ СН'!$F$19</f>
        <v>898.39993702000004</v>
      </c>
      <c r="R32" s="36">
        <f>SUMIFS(СВЦЭМ!$C$33:$C$776,СВЦЭМ!$A$33:$A$776,$A32,СВЦЭМ!$B$33:$B$776,R$11)+'СЕТ СН'!$F$9+СВЦЭМ!$D$10+'СЕТ СН'!$F$6-'СЕТ СН'!$F$19</f>
        <v>893.65543895999997</v>
      </c>
      <c r="S32" s="36">
        <f>SUMIFS(СВЦЭМ!$C$33:$C$776,СВЦЭМ!$A$33:$A$776,$A32,СВЦЭМ!$B$33:$B$776,S$11)+'СЕТ СН'!$F$9+СВЦЭМ!$D$10+'СЕТ СН'!$F$6-'СЕТ СН'!$F$19</f>
        <v>889.55736350999996</v>
      </c>
      <c r="T32" s="36">
        <f>SUMIFS(СВЦЭМ!$C$33:$C$776,СВЦЭМ!$A$33:$A$776,$A32,СВЦЭМ!$B$33:$B$776,T$11)+'СЕТ СН'!$F$9+СВЦЭМ!$D$10+'СЕТ СН'!$F$6-'СЕТ СН'!$F$19</f>
        <v>882.14468944999999</v>
      </c>
      <c r="U32" s="36">
        <f>SUMIFS(СВЦЭМ!$C$33:$C$776,СВЦЭМ!$A$33:$A$776,$A32,СВЦЭМ!$B$33:$B$776,U$11)+'СЕТ СН'!$F$9+СВЦЭМ!$D$10+'СЕТ СН'!$F$6-'СЕТ СН'!$F$19</f>
        <v>872.01215135000007</v>
      </c>
      <c r="V32" s="36">
        <f>SUMIFS(СВЦЭМ!$C$33:$C$776,СВЦЭМ!$A$33:$A$776,$A32,СВЦЭМ!$B$33:$B$776,V$11)+'СЕТ СН'!$F$9+СВЦЭМ!$D$10+'СЕТ СН'!$F$6-'СЕТ СН'!$F$19</f>
        <v>853.73329419000004</v>
      </c>
      <c r="W32" s="36">
        <f>SUMIFS(СВЦЭМ!$C$33:$C$776,СВЦЭМ!$A$33:$A$776,$A32,СВЦЭМ!$B$33:$B$776,W$11)+'СЕТ СН'!$F$9+СВЦЭМ!$D$10+'СЕТ СН'!$F$6-'СЕТ СН'!$F$19</f>
        <v>865.85201252000002</v>
      </c>
      <c r="X32" s="36">
        <f>SUMIFS(СВЦЭМ!$C$33:$C$776,СВЦЭМ!$A$33:$A$776,$A32,СВЦЭМ!$B$33:$B$776,X$11)+'СЕТ СН'!$F$9+СВЦЭМ!$D$10+'СЕТ СН'!$F$6-'СЕТ СН'!$F$19</f>
        <v>871.54583013000001</v>
      </c>
      <c r="Y32" s="36">
        <f>SUMIFS(СВЦЭМ!$C$33:$C$776,СВЦЭМ!$A$33:$A$776,$A32,СВЦЭМ!$B$33:$B$776,Y$11)+'СЕТ СН'!$F$9+СВЦЭМ!$D$10+'СЕТ СН'!$F$6-'СЕТ СН'!$F$19</f>
        <v>896.14424382000004</v>
      </c>
    </row>
    <row r="33" spans="1:25" ht="15.75" x14ac:dyDescent="0.2">
      <c r="A33" s="35">
        <f t="shared" si="0"/>
        <v>43912</v>
      </c>
      <c r="B33" s="36">
        <f>SUMIFS(СВЦЭМ!$C$33:$C$776,СВЦЭМ!$A$33:$A$776,$A33,СВЦЭМ!$B$33:$B$776,B$11)+'СЕТ СН'!$F$9+СВЦЭМ!$D$10+'СЕТ СН'!$F$6-'СЕТ СН'!$F$19</f>
        <v>978.80523901000004</v>
      </c>
      <c r="C33" s="36">
        <f>SUMIFS(СВЦЭМ!$C$33:$C$776,СВЦЭМ!$A$33:$A$776,$A33,СВЦЭМ!$B$33:$B$776,C$11)+'СЕТ СН'!$F$9+СВЦЭМ!$D$10+'СЕТ СН'!$F$6-'СЕТ СН'!$F$19</f>
        <v>990.775083</v>
      </c>
      <c r="D33" s="36">
        <f>SUMIFS(СВЦЭМ!$C$33:$C$776,СВЦЭМ!$A$33:$A$776,$A33,СВЦЭМ!$B$33:$B$776,D$11)+'СЕТ СН'!$F$9+СВЦЭМ!$D$10+'СЕТ СН'!$F$6-'СЕТ СН'!$F$19</f>
        <v>999.16314843999999</v>
      </c>
      <c r="E33" s="36">
        <f>SUMIFS(СВЦЭМ!$C$33:$C$776,СВЦЭМ!$A$33:$A$776,$A33,СВЦЭМ!$B$33:$B$776,E$11)+'СЕТ СН'!$F$9+СВЦЭМ!$D$10+'СЕТ СН'!$F$6-'СЕТ СН'!$F$19</f>
        <v>1013.96189008</v>
      </c>
      <c r="F33" s="36">
        <f>SUMIFS(СВЦЭМ!$C$33:$C$776,СВЦЭМ!$A$33:$A$776,$A33,СВЦЭМ!$B$33:$B$776,F$11)+'СЕТ СН'!$F$9+СВЦЭМ!$D$10+'СЕТ СН'!$F$6-'СЕТ СН'!$F$19</f>
        <v>1015.36681126</v>
      </c>
      <c r="G33" s="36">
        <f>SUMIFS(СВЦЭМ!$C$33:$C$776,СВЦЭМ!$A$33:$A$776,$A33,СВЦЭМ!$B$33:$B$776,G$11)+'СЕТ СН'!$F$9+СВЦЭМ!$D$10+'СЕТ СН'!$F$6-'СЕТ СН'!$F$19</f>
        <v>996.40166967000005</v>
      </c>
      <c r="H33" s="36">
        <f>SUMIFS(СВЦЭМ!$C$33:$C$776,СВЦЭМ!$A$33:$A$776,$A33,СВЦЭМ!$B$33:$B$776,H$11)+'СЕТ СН'!$F$9+СВЦЭМ!$D$10+'СЕТ СН'!$F$6-'СЕТ СН'!$F$19</f>
        <v>956.74482756999998</v>
      </c>
      <c r="I33" s="36">
        <f>SUMIFS(СВЦЭМ!$C$33:$C$776,СВЦЭМ!$A$33:$A$776,$A33,СВЦЭМ!$B$33:$B$776,I$11)+'СЕТ СН'!$F$9+СВЦЭМ!$D$10+'СЕТ СН'!$F$6-'СЕТ СН'!$F$19</f>
        <v>909.83155619000001</v>
      </c>
      <c r="J33" s="36">
        <f>SUMIFS(СВЦЭМ!$C$33:$C$776,СВЦЭМ!$A$33:$A$776,$A33,СВЦЭМ!$B$33:$B$776,J$11)+'СЕТ СН'!$F$9+СВЦЭМ!$D$10+'СЕТ СН'!$F$6-'СЕТ СН'!$F$19</f>
        <v>855.65774655999996</v>
      </c>
      <c r="K33" s="36">
        <f>SUMIFS(СВЦЭМ!$C$33:$C$776,СВЦЭМ!$A$33:$A$776,$A33,СВЦЭМ!$B$33:$B$776,K$11)+'СЕТ СН'!$F$9+СВЦЭМ!$D$10+'СЕТ СН'!$F$6-'СЕТ СН'!$F$19</f>
        <v>856.40258055000004</v>
      </c>
      <c r="L33" s="36">
        <f>SUMIFS(СВЦЭМ!$C$33:$C$776,СВЦЭМ!$A$33:$A$776,$A33,СВЦЭМ!$B$33:$B$776,L$11)+'СЕТ СН'!$F$9+СВЦЭМ!$D$10+'СЕТ СН'!$F$6-'СЕТ СН'!$F$19</f>
        <v>856.65578672000004</v>
      </c>
      <c r="M33" s="36">
        <f>SUMIFS(СВЦЭМ!$C$33:$C$776,СВЦЭМ!$A$33:$A$776,$A33,СВЦЭМ!$B$33:$B$776,M$11)+'СЕТ СН'!$F$9+СВЦЭМ!$D$10+'СЕТ СН'!$F$6-'СЕТ СН'!$F$19</f>
        <v>866.10489045999998</v>
      </c>
      <c r="N33" s="36">
        <f>SUMIFS(СВЦЭМ!$C$33:$C$776,СВЦЭМ!$A$33:$A$776,$A33,СВЦЭМ!$B$33:$B$776,N$11)+'СЕТ СН'!$F$9+СВЦЭМ!$D$10+'СЕТ СН'!$F$6-'СЕТ СН'!$F$19</f>
        <v>874.68251358999999</v>
      </c>
      <c r="O33" s="36">
        <f>SUMIFS(СВЦЭМ!$C$33:$C$776,СВЦЭМ!$A$33:$A$776,$A33,СВЦЭМ!$B$33:$B$776,O$11)+'СЕТ СН'!$F$9+СВЦЭМ!$D$10+'СЕТ СН'!$F$6-'СЕТ СН'!$F$19</f>
        <v>887.07129430999998</v>
      </c>
      <c r="P33" s="36">
        <f>SUMIFS(СВЦЭМ!$C$33:$C$776,СВЦЭМ!$A$33:$A$776,$A33,СВЦЭМ!$B$33:$B$776,P$11)+'СЕТ СН'!$F$9+СВЦЭМ!$D$10+'СЕТ СН'!$F$6-'СЕТ СН'!$F$19</f>
        <v>899.00788177000004</v>
      </c>
      <c r="Q33" s="36">
        <f>SUMIFS(СВЦЭМ!$C$33:$C$776,СВЦЭМ!$A$33:$A$776,$A33,СВЦЭМ!$B$33:$B$776,Q$11)+'СЕТ СН'!$F$9+СВЦЭМ!$D$10+'СЕТ СН'!$F$6-'СЕТ СН'!$F$19</f>
        <v>901.71750605</v>
      </c>
      <c r="R33" s="36">
        <f>SUMIFS(СВЦЭМ!$C$33:$C$776,СВЦЭМ!$A$33:$A$776,$A33,СВЦЭМ!$B$33:$B$776,R$11)+'СЕТ СН'!$F$9+СВЦЭМ!$D$10+'СЕТ СН'!$F$6-'СЕТ СН'!$F$19</f>
        <v>895.89691686000003</v>
      </c>
      <c r="S33" s="36">
        <f>SUMIFS(СВЦЭМ!$C$33:$C$776,СВЦЭМ!$A$33:$A$776,$A33,СВЦЭМ!$B$33:$B$776,S$11)+'СЕТ СН'!$F$9+СВЦЭМ!$D$10+'СЕТ СН'!$F$6-'СЕТ СН'!$F$19</f>
        <v>887.29231795999999</v>
      </c>
      <c r="T33" s="36">
        <f>SUMIFS(СВЦЭМ!$C$33:$C$776,СВЦЭМ!$A$33:$A$776,$A33,СВЦЭМ!$B$33:$B$776,T$11)+'СЕТ СН'!$F$9+СВЦЭМ!$D$10+'СЕТ СН'!$F$6-'СЕТ СН'!$F$19</f>
        <v>867.00108643999999</v>
      </c>
      <c r="U33" s="36">
        <f>SUMIFS(СВЦЭМ!$C$33:$C$776,СВЦЭМ!$A$33:$A$776,$A33,СВЦЭМ!$B$33:$B$776,U$11)+'СЕТ СН'!$F$9+СВЦЭМ!$D$10+'СЕТ СН'!$F$6-'СЕТ СН'!$F$19</f>
        <v>853.74029284000005</v>
      </c>
      <c r="V33" s="36">
        <f>SUMIFS(СВЦЭМ!$C$33:$C$776,СВЦЭМ!$A$33:$A$776,$A33,СВЦЭМ!$B$33:$B$776,V$11)+'СЕТ СН'!$F$9+СВЦЭМ!$D$10+'СЕТ СН'!$F$6-'СЕТ СН'!$F$19</f>
        <v>856.64742869999998</v>
      </c>
      <c r="W33" s="36">
        <f>SUMIFS(СВЦЭМ!$C$33:$C$776,СВЦЭМ!$A$33:$A$776,$A33,СВЦЭМ!$B$33:$B$776,W$11)+'СЕТ СН'!$F$9+СВЦЭМ!$D$10+'СЕТ СН'!$F$6-'СЕТ СН'!$F$19</f>
        <v>857.53581351000003</v>
      </c>
      <c r="X33" s="36">
        <f>SUMIFS(СВЦЭМ!$C$33:$C$776,СВЦЭМ!$A$33:$A$776,$A33,СВЦЭМ!$B$33:$B$776,X$11)+'СЕТ СН'!$F$9+СВЦЭМ!$D$10+'СЕТ СН'!$F$6-'СЕТ СН'!$F$19</f>
        <v>856.43331452999996</v>
      </c>
      <c r="Y33" s="36">
        <f>SUMIFS(СВЦЭМ!$C$33:$C$776,СВЦЭМ!$A$33:$A$776,$A33,СВЦЭМ!$B$33:$B$776,Y$11)+'СЕТ СН'!$F$9+СВЦЭМ!$D$10+'СЕТ СН'!$F$6-'СЕТ СН'!$F$19</f>
        <v>897.74261847000002</v>
      </c>
    </row>
    <row r="34" spans="1:25" ht="15.75" x14ac:dyDescent="0.2">
      <c r="A34" s="35">
        <f t="shared" si="0"/>
        <v>43913</v>
      </c>
      <c r="B34" s="36">
        <f>SUMIFS(СВЦЭМ!$C$33:$C$776,СВЦЭМ!$A$33:$A$776,$A34,СВЦЭМ!$B$33:$B$776,B$11)+'СЕТ СН'!$F$9+СВЦЭМ!$D$10+'СЕТ СН'!$F$6-'СЕТ СН'!$F$19</f>
        <v>964.01305317000003</v>
      </c>
      <c r="C34" s="36">
        <f>SUMIFS(СВЦЭМ!$C$33:$C$776,СВЦЭМ!$A$33:$A$776,$A34,СВЦЭМ!$B$33:$B$776,C$11)+'СЕТ СН'!$F$9+СВЦЭМ!$D$10+'СЕТ СН'!$F$6-'СЕТ СН'!$F$19</f>
        <v>987.17419401999996</v>
      </c>
      <c r="D34" s="36">
        <f>SUMIFS(СВЦЭМ!$C$33:$C$776,СВЦЭМ!$A$33:$A$776,$A34,СВЦЭМ!$B$33:$B$776,D$11)+'СЕТ СН'!$F$9+СВЦЭМ!$D$10+'СЕТ СН'!$F$6-'СЕТ СН'!$F$19</f>
        <v>1003.11837241</v>
      </c>
      <c r="E34" s="36">
        <f>SUMIFS(СВЦЭМ!$C$33:$C$776,СВЦЭМ!$A$33:$A$776,$A34,СВЦЭМ!$B$33:$B$776,E$11)+'СЕТ СН'!$F$9+СВЦЭМ!$D$10+'СЕТ СН'!$F$6-'СЕТ СН'!$F$19</f>
        <v>1002.57546057</v>
      </c>
      <c r="F34" s="36">
        <f>SUMIFS(СВЦЭМ!$C$33:$C$776,СВЦЭМ!$A$33:$A$776,$A34,СВЦЭМ!$B$33:$B$776,F$11)+'СЕТ СН'!$F$9+СВЦЭМ!$D$10+'СЕТ СН'!$F$6-'СЕТ СН'!$F$19</f>
        <v>998.81577695999999</v>
      </c>
      <c r="G34" s="36">
        <f>SUMIFS(СВЦЭМ!$C$33:$C$776,СВЦЭМ!$A$33:$A$776,$A34,СВЦЭМ!$B$33:$B$776,G$11)+'СЕТ СН'!$F$9+СВЦЭМ!$D$10+'СЕТ СН'!$F$6-'СЕТ СН'!$F$19</f>
        <v>989.17400120000002</v>
      </c>
      <c r="H34" s="36">
        <f>SUMIFS(СВЦЭМ!$C$33:$C$776,СВЦЭМ!$A$33:$A$776,$A34,СВЦЭМ!$B$33:$B$776,H$11)+'СЕТ СН'!$F$9+СВЦЭМ!$D$10+'СЕТ СН'!$F$6-'СЕТ СН'!$F$19</f>
        <v>964.15577144999997</v>
      </c>
      <c r="I34" s="36">
        <f>SUMIFS(СВЦЭМ!$C$33:$C$776,СВЦЭМ!$A$33:$A$776,$A34,СВЦЭМ!$B$33:$B$776,I$11)+'СЕТ СН'!$F$9+СВЦЭМ!$D$10+'СЕТ СН'!$F$6-'СЕТ СН'!$F$19</f>
        <v>922.67749289000005</v>
      </c>
      <c r="J34" s="36">
        <f>SUMIFS(СВЦЭМ!$C$33:$C$776,СВЦЭМ!$A$33:$A$776,$A34,СВЦЭМ!$B$33:$B$776,J$11)+'СЕТ СН'!$F$9+СВЦЭМ!$D$10+'СЕТ СН'!$F$6-'СЕТ СН'!$F$19</f>
        <v>877.91619097</v>
      </c>
      <c r="K34" s="36">
        <f>SUMIFS(СВЦЭМ!$C$33:$C$776,СВЦЭМ!$A$33:$A$776,$A34,СВЦЭМ!$B$33:$B$776,K$11)+'СЕТ СН'!$F$9+СВЦЭМ!$D$10+'СЕТ СН'!$F$6-'СЕТ СН'!$F$19</f>
        <v>878.61598171000003</v>
      </c>
      <c r="L34" s="36">
        <f>SUMIFS(СВЦЭМ!$C$33:$C$776,СВЦЭМ!$A$33:$A$776,$A34,СВЦЭМ!$B$33:$B$776,L$11)+'СЕТ СН'!$F$9+СВЦЭМ!$D$10+'СЕТ СН'!$F$6-'СЕТ СН'!$F$19</f>
        <v>893.07427985000004</v>
      </c>
      <c r="M34" s="36">
        <f>SUMIFS(СВЦЭМ!$C$33:$C$776,СВЦЭМ!$A$33:$A$776,$A34,СВЦЭМ!$B$33:$B$776,M$11)+'СЕТ СН'!$F$9+СВЦЭМ!$D$10+'СЕТ СН'!$F$6-'СЕТ СН'!$F$19</f>
        <v>883.36941393000006</v>
      </c>
      <c r="N34" s="36">
        <f>SUMIFS(СВЦЭМ!$C$33:$C$776,СВЦЭМ!$A$33:$A$776,$A34,СВЦЭМ!$B$33:$B$776,N$11)+'СЕТ СН'!$F$9+СВЦЭМ!$D$10+'СЕТ СН'!$F$6-'СЕТ СН'!$F$19</f>
        <v>887.22850435999999</v>
      </c>
      <c r="O34" s="36">
        <f>SUMIFS(СВЦЭМ!$C$33:$C$776,СВЦЭМ!$A$33:$A$776,$A34,СВЦЭМ!$B$33:$B$776,O$11)+'СЕТ СН'!$F$9+СВЦЭМ!$D$10+'СЕТ СН'!$F$6-'СЕТ СН'!$F$19</f>
        <v>903.33263117000001</v>
      </c>
      <c r="P34" s="36">
        <f>SUMIFS(СВЦЭМ!$C$33:$C$776,СВЦЭМ!$A$33:$A$776,$A34,СВЦЭМ!$B$33:$B$776,P$11)+'СЕТ СН'!$F$9+СВЦЭМ!$D$10+'СЕТ СН'!$F$6-'СЕТ СН'!$F$19</f>
        <v>913.74189330000002</v>
      </c>
      <c r="Q34" s="36">
        <f>SUMIFS(СВЦЭМ!$C$33:$C$776,СВЦЭМ!$A$33:$A$776,$A34,СВЦЭМ!$B$33:$B$776,Q$11)+'СЕТ СН'!$F$9+СВЦЭМ!$D$10+'СЕТ СН'!$F$6-'СЕТ СН'!$F$19</f>
        <v>915.77541814000006</v>
      </c>
      <c r="R34" s="36">
        <f>SUMIFS(СВЦЭМ!$C$33:$C$776,СВЦЭМ!$A$33:$A$776,$A34,СВЦЭМ!$B$33:$B$776,R$11)+'СЕТ СН'!$F$9+СВЦЭМ!$D$10+'СЕТ СН'!$F$6-'СЕТ СН'!$F$19</f>
        <v>910.98596530999998</v>
      </c>
      <c r="S34" s="36">
        <f>SUMIFS(СВЦЭМ!$C$33:$C$776,СВЦЭМ!$A$33:$A$776,$A34,СВЦЭМ!$B$33:$B$776,S$11)+'СЕТ СН'!$F$9+СВЦЭМ!$D$10+'СЕТ СН'!$F$6-'СЕТ СН'!$F$19</f>
        <v>913.94826816</v>
      </c>
      <c r="T34" s="36">
        <f>SUMIFS(СВЦЭМ!$C$33:$C$776,СВЦЭМ!$A$33:$A$776,$A34,СВЦЭМ!$B$33:$B$776,T$11)+'СЕТ СН'!$F$9+СВЦЭМ!$D$10+'СЕТ СН'!$F$6-'СЕТ СН'!$F$19</f>
        <v>903.83238718999996</v>
      </c>
      <c r="U34" s="36">
        <f>SUMIFS(СВЦЭМ!$C$33:$C$776,СВЦЭМ!$A$33:$A$776,$A34,СВЦЭМ!$B$33:$B$776,U$11)+'СЕТ СН'!$F$9+СВЦЭМ!$D$10+'СЕТ СН'!$F$6-'СЕТ СН'!$F$19</f>
        <v>888.45933746000003</v>
      </c>
      <c r="V34" s="36">
        <f>SUMIFS(СВЦЭМ!$C$33:$C$776,СВЦЭМ!$A$33:$A$776,$A34,СВЦЭМ!$B$33:$B$776,V$11)+'СЕТ СН'!$F$9+СВЦЭМ!$D$10+'СЕТ СН'!$F$6-'СЕТ СН'!$F$19</f>
        <v>876.03425361000006</v>
      </c>
      <c r="W34" s="36">
        <f>SUMIFS(СВЦЭМ!$C$33:$C$776,СВЦЭМ!$A$33:$A$776,$A34,СВЦЭМ!$B$33:$B$776,W$11)+'СЕТ СН'!$F$9+СВЦЭМ!$D$10+'СЕТ СН'!$F$6-'СЕТ СН'!$F$19</f>
        <v>850.07276002000003</v>
      </c>
      <c r="X34" s="36">
        <f>SUMIFS(СВЦЭМ!$C$33:$C$776,СВЦЭМ!$A$33:$A$776,$A34,СВЦЭМ!$B$33:$B$776,X$11)+'СЕТ СН'!$F$9+СВЦЭМ!$D$10+'СЕТ СН'!$F$6-'СЕТ СН'!$F$19</f>
        <v>845.13929200999996</v>
      </c>
      <c r="Y34" s="36">
        <f>SUMIFS(СВЦЭМ!$C$33:$C$776,СВЦЭМ!$A$33:$A$776,$A34,СВЦЭМ!$B$33:$B$776,Y$11)+'СЕТ СН'!$F$9+СВЦЭМ!$D$10+'СЕТ СН'!$F$6-'СЕТ СН'!$F$19</f>
        <v>890.94538270999999</v>
      </c>
    </row>
    <row r="35" spans="1:25" ht="15.75" x14ac:dyDescent="0.2">
      <c r="A35" s="35">
        <f t="shared" si="0"/>
        <v>43914</v>
      </c>
      <c r="B35" s="36">
        <f>SUMIFS(СВЦЭМ!$C$33:$C$776,СВЦЭМ!$A$33:$A$776,$A35,СВЦЭМ!$B$33:$B$776,B$11)+'СЕТ СН'!$F$9+СВЦЭМ!$D$10+'СЕТ СН'!$F$6-'СЕТ СН'!$F$19</f>
        <v>930.30191574000003</v>
      </c>
      <c r="C35" s="36">
        <f>SUMIFS(СВЦЭМ!$C$33:$C$776,СВЦЭМ!$A$33:$A$776,$A35,СВЦЭМ!$B$33:$B$776,C$11)+'СЕТ СН'!$F$9+СВЦЭМ!$D$10+'СЕТ СН'!$F$6-'СЕТ СН'!$F$19</f>
        <v>959.17748308</v>
      </c>
      <c r="D35" s="36">
        <f>SUMIFS(СВЦЭМ!$C$33:$C$776,СВЦЭМ!$A$33:$A$776,$A35,СВЦЭМ!$B$33:$B$776,D$11)+'СЕТ СН'!$F$9+СВЦЭМ!$D$10+'СЕТ СН'!$F$6-'СЕТ СН'!$F$19</f>
        <v>982.31123553999998</v>
      </c>
      <c r="E35" s="36">
        <f>SUMIFS(СВЦЭМ!$C$33:$C$776,СВЦЭМ!$A$33:$A$776,$A35,СВЦЭМ!$B$33:$B$776,E$11)+'СЕТ СН'!$F$9+СВЦЭМ!$D$10+'СЕТ СН'!$F$6-'СЕТ СН'!$F$19</f>
        <v>987.96517772000004</v>
      </c>
      <c r="F35" s="36">
        <f>SUMIFS(СВЦЭМ!$C$33:$C$776,СВЦЭМ!$A$33:$A$776,$A35,СВЦЭМ!$B$33:$B$776,F$11)+'СЕТ СН'!$F$9+СВЦЭМ!$D$10+'СЕТ СН'!$F$6-'СЕТ СН'!$F$19</f>
        <v>979.23602515000005</v>
      </c>
      <c r="G35" s="36">
        <f>SUMIFS(СВЦЭМ!$C$33:$C$776,СВЦЭМ!$A$33:$A$776,$A35,СВЦЭМ!$B$33:$B$776,G$11)+'СЕТ СН'!$F$9+СВЦЭМ!$D$10+'СЕТ СН'!$F$6-'СЕТ СН'!$F$19</f>
        <v>966.50169249999999</v>
      </c>
      <c r="H35" s="36">
        <f>SUMIFS(СВЦЭМ!$C$33:$C$776,СВЦЭМ!$A$33:$A$776,$A35,СВЦЭМ!$B$33:$B$776,H$11)+'СЕТ СН'!$F$9+СВЦЭМ!$D$10+'СЕТ СН'!$F$6-'СЕТ СН'!$F$19</f>
        <v>935.50262903999999</v>
      </c>
      <c r="I35" s="36">
        <f>SUMIFS(СВЦЭМ!$C$33:$C$776,СВЦЭМ!$A$33:$A$776,$A35,СВЦЭМ!$B$33:$B$776,I$11)+'СЕТ СН'!$F$9+СВЦЭМ!$D$10+'СЕТ СН'!$F$6-'СЕТ СН'!$F$19</f>
        <v>887.48776931999998</v>
      </c>
      <c r="J35" s="36">
        <f>SUMIFS(СВЦЭМ!$C$33:$C$776,СВЦЭМ!$A$33:$A$776,$A35,СВЦЭМ!$B$33:$B$776,J$11)+'СЕТ СН'!$F$9+СВЦЭМ!$D$10+'СЕТ СН'!$F$6-'СЕТ СН'!$F$19</f>
        <v>844.27072131</v>
      </c>
      <c r="K35" s="36">
        <f>SUMIFS(СВЦЭМ!$C$33:$C$776,СВЦЭМ!$A$33:$A$776,$A35,СВЦЭМ!$B$33:$B$776,K$11)+'СЕТ СН'!$F$9+СВЦЭМ!$D$10+'СЕТ СН'!$F$6-'СЕТ СН'!$F$19</f>
        <v>851.00356105000003</v>
      </c>
      <c r="L35" s="36">
        <f>SUMIFS(СВЦЭМ!$C$33:$C$776,СВЦЭМ!$A$33:$A$776,$A35,СВЦЭМ!$B$33:$B$776,L$11)+'СЕТ СН'!$F$9+СВЦЭМ!$D$10+'СЕТ СН'!$F$6-'СЕТ СН'!$F$19</f>
        <v>864.41291498999999</v>
      </c>
      <c r="M35" s="36">
        <f>SUMIFS(СВЦЭМ!$C$33:$C$776,СВЦЭМ!$A$33:$A$776,$A35,СВЦЭМ!$B$33:$B$776,M$11)+'СЕТ СН'!$F$9+СВЦЭМ!$D$10+'СЕТ СН'!$F$6-'СЕТ СН'!$F$19</f>
        <v>858.60581299</v>
      </c>
      <c r="N35" s="36">
        <f>SUMIFS(СВЦЭМ!$C$33:$C$776,СВЦЭМ!$A$33:$A$776,$A35,СВЦЭМ!$B$33:$B$776,N$11)+'СЕТ СН'!$F$9+СВЦЭМ!$D$10+'СЕТ СН'!$F$6-'СЕТ СН'!$F$19</f>
        <v>896.02155433999997</v>
      </c>
      <c r="O35" s="36">
        <f>SUMIFS(СВЦЭМ!$C$33:$C$776,СВЦЭМ!$A$33:$A$776,$A35,СВЦЭМ!$B$33:$B$776,O$11)+'СЕТ СН'!$F$9+СВЦЭМ!$D$10+'СЕТ СН'!$F$6-'СЕТ СН'!$F$19</f>
        <v>914.92682413</v>
      </c>
      <c r="P35" s="36">
        <f>SUMIFS(СВЦЭМ!$C$33:$C$776,СВЦЭМ!$A$33:$A$776,$A35,СВЦЭМ!$B$33:$B$776,P$11)+'СЕТ СН'!$F$9+СВЦЭМ!$D$10+'СЕТ СН'!$F$6-'СЕТ СН'!$F$19</f>
        <v>923.76867062999997</v>
      </c>
      <c r="Q35" s="36">
        <f>SUMIFS(СВЦЭМ!$C$33:$C$776,СВЦЭМ!$A$33:$A$776,$A35,СВЦЭМ!$B$33:$B$776,Q$11)+'СЕТ СН'!$F$9+СВЦЭМ!$D$10+'СЕТ СН'!$F$6-'СЕТ СН'!$F$19</f>
        <v>927.55657633999999</v>
      </c>
      <c r="R35" s="36">
        <f>SUMIFS(СВЦЭМ!$C$33:$C$776,СВЦЭМ!$A$33:$A$776,$A35,СВЦЭМ!$B$33:$B$776,R$11)+'СЕТ СН'!$F$9+СВЦЭМ!$D$10+'СЕТ СН'!$F$6-'СЕТ СН'!$F$19</f>
        <v>905.77737454999999</v>
      </c>
      <c r="S35" s="36">
        <f>SUMIFS(СВЦЭМ!$C$33:$C$776,СВЦЭМ!$A$33:$A$776,$A35,СВЦЭМ!$B$33:$B$776,S$11)+'СЕТ СН'!$F$9+СВЦЭМ!$D$10+'СЕТ СН'!$F$6-'СЕТ СН'!$F$19</f>
        <v>885.94225151000001</v>
      </c>
      <c r="T35" s="36">
        <f>SUMIFS(СВЦЭМ!$C$33:$C$776,СВЦЭМ!$A$33:$A$776,$A35,СВЦЭМ!$B$33:$B$776,T$11)+'СЕТ СН'!$F$9+СВЦЭМ!$D$10+'СЕТ СН'!$F$6-'СЕТ СН'!$F$19</f>
        <v>867.82398576000003</v>
      </c>
      <c r="U35" s="36">
        <f>SUMIFS(СВЦЭМ!$C$33:$C$776,СВЦЭМ!$A$33:$A$776,$A35,СВЦЭМ!$B$33:$B$776,U$11)+'СЕТ СН'!$F$9+СВЦЭМ!$D$10+'СЕТ СН'!$F$6-'СЕТ СН'!$F$19</f>
        <v>856.70534812000005</v>
      </c>
      <c r="V35" s="36">
        <f>SUMIFS(СВЦЭМ!$C$33:$C$776,СВЦЭМ!$A$33:$A$776,$A35,СВЦЭМ!$B$33:$B$776,V$11)+'СЕТ СН'!$F$9+СВЦЭМ!$D$10+'СЕТ СН'!$F$6-'СЕТ СН'!$F$19</f>
        <v>871.67025293000006</v>
      </c>
      <c r="W35" s="36">
        <f>SUMIFS(СВЦЭМ!$C$33:$C$776,СВЦЭМ!$A$33:$A$776,$A35,СВЦЭМ!$B$33:$B$776,W$11)+'СЕТ СН'!$F$9+СВЦЭМ!$D$10+'СЕТ СН'!$F$6-'СЕТ СН'!$F$19</f>
        <v>853.41538985</v>
      </c>
      <c r="X35" s="36">
        <f>SUMIFS(СВЦЭМ!$C$33:$C$776,СВЦЭМ!$A$33:$A$776,$A35,СВЦЭМ!$B$33:$B$776,X$11)+'СЕТ СН'!$F$9+СВЦЭМ!$D$10+'СЕТ СН'!$F$6-'СЕТ СН'!$F$19</f>
        <v>858.65625231000001</v>
      </c>
      <c r="Y35" s="36">
        <f>SUMIFS(СВЦЭМ!$C$33:$C$776,СВЦЭМ!$A$33:$A$776,$A35,СВЦЭМ!$B$33:$B$776,Y$11)+'СЕТ СН'!$F$9+СВЦЭМ!$D$10+'СЕТ СН'!$F$6-'СЕТ СН'!$F$19</f>
        <v>897.66512556999999</v>
      </c>
    </row>
    <row r="36" spans="1:25" ht="15.75" x14ac:dyDescent="0.2">
      <c r="A36" s="35">
        <f t="shared" si="0"/>
        <v>43915</v>
      </c>
      <c r="B36" s="36">
        <f>SUMIFS(СВЦЭМ!$C$33:$C$776,СВЦЭМ!$A$33:$A$776,$A36,СВЦЭМ!$B$33:$B$776,B$11)+'СЕТ СН'!$F$9+СВЦЭМ!$D$10+'СЕТ СН'!$F$6-'СЕТ СН'!$F$19</f>
        <v>951.26019296000004</v>
      </c>
      <c r="C36" s="36">
        <f>SUMIFS(СВЦЭМ!$C$33:$C$776,СВЦЭМ!$A$33:$A$776,$A36,СВЦЭМ!$B$33:$B$776,C$11)+'СЕТ СН'!$F$9+СВЦЭМ!$D$10+'СЕТ СН'!$F$6-'СЕТ СН'!$F$19</f>
        <v>979.07068311</v>
      </c>
      <c r="D36" s="36">
        <f>SUMIFS(СВЦЭМ!$C$33:$C$776,СВЦЭМ!$A$33:$A$776,$A36,СВЦЭМ!$B$33:$B$776,D$11)+'СЕТ СН'!$F$9+СВЦЭМ!$D$10+'СЕТ СН'!$F$6-'СЕТ СН'!$F$19</f>
        <v>990.77199694000001</v>
      </c>
      <c r="E36" s="36">
        <f>SUMIFS(СВЦЭМ!$C$33:$C$776,СВЦЭМ!$A$33:$A$776,$A36,СВЦЭМ!$B$33:$B$776,E$11)+'СЕТ СН'!$F$9+СВЦЭМ!$D$10+'СЕТ СН'!$F$6-'СЕТ СН'!$F$19</f>
        <v>1002.05469264</v>
      </c>
      <c r="F36" s="36">
        <f>SUMIFS(СВЦЭМ!$C$33:$C$776,СВЦЭМ!$A$33:$A$776,$A36,СВЦЭМ!$B$33:$B$776,F$11)+'СЕТ СН'!$F$9+СВЦЭМ!$D$10+'СЕТ СН'!$F$6-'СЕТ СН'!$F$19</f>
        <v>994.58370918000003</v>
      </c>
      <c r="G36" s="36">
        <f>SUMIFS(СВЦЭМ!$C$33:$C$776,СВЦЭМ!$A$33:$A$776,$A36,СВЦЭМ!$B$33:$B$776,G$11)+'СЕТ СН'!$F$9+СВЦЭМ!$D$10+'СЕТ СН'!$F$6-'СЕТ СН'!$F$19</f>
        <v>985.12182716000007</v>
      </c>
      <c r="H36" s="36">
        <f>SUMIFS(СВЦЭМ!$C$33:$C$776,СВЦЭМ!$A$33:$A$776,$A36,СВЦЭМ!$B$33:$B$776,H$11)+'СЕТ СН'!$F$9+СВЦЭМ!$D$10+'СЕТ СН'!$F$6-'СЕТ СН'!$F$19</f>
        <v>952.84131122999997</v>
      </c>
      <c r="I36" s="36">
        <f>SUMIFS(СВЦЭМ!$C$33:$C$776,СВЦЭМ!$A$33:$A$776,$A36,СВЦЭМ!$B$33:$B$776,I$11)+'СЕТ СН'!$F$9+СВЦЭМ!$D$10+'СЕТ СН'!$F$6-'СЕТ СН'!$F$19</f>
        <v>912.75701125000001</v>
      </c>
      <c r="J36" s="36">
        <f>SUMIFS(СВЦЭМ!$C$33:$C$776,СВЦЭМ!$A$33:$A$776,$A36,СВЦЭМ!$B$33:$B$776,J$11)+'СЕТ СН'!$F$9+СВЦЭМ!$D$10+'СЕТ СН'!$F$6-'СЕТ СН'!$F$19</f>
        <v>867.75240470000006</v>
      </c>
      <c r="K36" s="36">
        <f>SUMIFS(СВЦЭМ!$C$33:$C$776,СВЦЭМ!$A$33:$A$776,$A36,СВЦЭМ!$B$33:$B$776,K$11)+'СЕТ СН'!$F$9+СВЦЭМ!$D$10+'СЕТ СН'!$F$6-'СЕТ СН'!$F$19</f>
        <v>871.27870416999997</v>
      </c>
      <c r="L36" s="36">
        <f>SUMIFS(СВЦЭМ!$C$33:$C$776,СВЦЭМ!$A$33:$A$776,$A36,СВЦЭМ!$B$33:$B$776,L$11)+'СЕТ СН'!$F$9+СВЦЭМ!$D$10+'СЕТ СН'!$F$6-'СЕТ СН'!$F$19</f>
        <v>883.73175108999999</v>
      </c>
      <c r="M36" s="36">
        <f>SUMIFS(СВЦЭМ!$C$33:$C$776,СВЦЭМ!$A$33:$A$776,$A36,СВЦЭМ!$B$33:$B$776,M$11)+'СЕТ СН'!$F$9+СВЦЭМ!$D$10+'СЕТ СН'!$F$6-'СЕТ СН'!$F$19</f>
        <v>862.60062504999996</v>
      </c>
      <c r="N36" s="36">
        <f>SUMIFS(СВЦЭМ!$C$33:$C$776,СВЦЭМ!$A$33:$A$776,$A36,СВЦЭМ!$B$33:$B$776,N$11)+'СЕТ СН'!$F$9+СВЦЭМ!$D$10+'СЕТ СН'!$F$6-'СЕТ СН'!$F$19</f>
        <v>867.76885906999996</v>
      </c>
      <c r="O36" s="36">
        <f>SUMIFS(СВЦЭМ!$C$33:$C$776,СВЦЭМ!$A$33:$A$776,$A36,СВЦЭМ!$B$33:$B$776,O$11)+'СЕТ СН'!$F$9+СВЦЭМ!$D$10+'СЕТ СН'!$F$6-'СЕТ СН'!$F$19</f>
        <v>878.07299374000002</v>
      </c>
      <c r="P36" s="36">
        <f>SUMIFS(СВЦЭМ!$C$33:$C$776,СВЦЭМ!$A$33:$A$776,$A36,СВЦЭМ!$B$33:$B$776,P$11)+'СЕТ СН'!$F$9+СВЦЭМ!$D$10+'СЕТ СН'!$F$6-'СЕТ СН'!$F$19</f>
        <v>891.33365798</v>
      </c>
      <c r="Q36" s="36">
        <f>SUMIFS(СВЦЭМ!$C$33:$C$776,СВЦЭМ!$A$33:$A$776,$A36,СВЦЭМ!$B$33:$B$776,Q$11)+'СЕТ СН'!$F$9+СВЦЭМ!$D$10+'СЕТ СН'!$F$6-'СЕТ СН'!$F$19</f>
        <v>898.98728392999999</v>
      </c>
      <c r="R36" s="36">
        <f>SUMIFS(СВЦЭМ!$C$33:$C$776,СВЦЭМ!$A$33:$A$776,$A36,СВЦЭМ!$B$33:$B$776,R$11)+'СЕТ СН'!$F$9+СВЦЭМ!$D$10+'СЕТ СН'!$F$6-'СЕТ СН'!$F$19</f>
        <v>893.54772365999997</v>
      </c>
      <c r="S36" s="36">
        <f>SUMIFS(СВЦЭМ!$C$33:$C$776,СВЦЭМ!$A$33:$A$776,$A36,СВЦЭМ!$B$33:$B$776,S$11)+'СЕТ СН'!$F$9+СВЦЭМ!$D$10+'СЕТ СН'!$F$6-'СЕТ СН'!$F$19</f>
        <v>879.22556886999996</v>
      </c>
      <c r="T36" s="36">
        <f>SUMIFS(СВЦЭМ!$C$33:$C$776,СВЦЭМ!$A$33:$A$776,$A36,СВЦЭМ!$B$33:$B$776,T$11)+'СЕТ СН'!$F$9+СВЦЭМ!$D$10+'СЕТ СН'!$F$6-'СЕТ СН'!$F$19</f>
        <v>857.30391536000002</v>
      </c>
      <c r="U36" s="36">
        <f>SUMIFS(СВЦЭМ!$C$33:$C$776,СВЦЭМ!$A$33:$A$776,$A36,СВЦЭМ!$B$33:$B$776,U$11)+'СЕТ СН'!$F$9+СВЦЭМ!$D$10+'СЕТ СН'!$F$6-'СЕТ СН'!$F$19</f>
        <v>849.65017754999997</v>
      </c>
      <c r="V36" s="36">
        <f>SUMIFS(СВЦЭМ!$C$33:$C$776,СВЦЭМ!$A$33:$A$776,$A36,СВЦЭМ!$B$33:$B$776,V$11)+'СЕТ СН'!$F$9+СВЦЭМ!$D$10+'СЕТ СН'!$F$6-'СЕТ СН'!$F$19</f>
        <v>866.52542097000003</v>
      </c>
      <c r="W36" s="36">
        <f>SUMIFS(СВЦЭМ!$C$33:$C$776,СВЦЭМ!$A$33:$A$776,$A36,СВЦЭМ!$B$33:$B$776,W$11)+'СЕТ СН'!$F$9+СВЦЭМ!$D$10+'СЕТ СН'!$F$6-'СЕТ СН'!$F$19</f>
        <v>855.82034689</v>
      </c>
      <c r="X36" s="36">
        <f>SUMIFS(СВЦЭМ!$C$33:$C$776,СВЦЭМ!$A$33:$A$776,$A36,СВЦЭМ!$B$33:$B$776,X$11)+'СЕТ СН'!$F$9+СВЦЭМ!$D$10+'СЕТ СН'!$F$6-'СЕТ СН'!$F$19</f>
        <v>853.45070209000005</v>
      </c>
      <c r="Y36" s="36">
        <f>SUMIFS(СВЦЭМ!$C$33:$C$776,СВЦЭМ!$A$33:$A$776,$A36,СВЦЭМ!$B$33:$B$776,Y$11)+'СЕТ СН'!$F$9+СВЦЭМ!$D$10+'СЕТ СН'!$F$6-'СЕТ СН'!$F$19</f>
        <v>852.59257267999999</v>
      </c>
    </row>
    <row r="37" spans="1:25" ht="15.75" x14ac:dyDescent="0.2">
      <c r="A37" s="35">
        <f t="shared" si="0"/>
        <v>43916</v>
      </c>
      <c r="B37" s="36">
        <f>SUMIFS(СВЦЭМ!$C$33:$C$776,СВЦЭМ!$A$33:$A$776,$A37,СВЦЭМ!$B$33:$B$776,B$11)+'СЕТ СН'!$F$9+СВЦЭМ!$D$10+'СЕТ СН'!$F$6-'СЕТ СН'!$F$19</f>
        <v>898.38300769</v>
      </c>
      <c r="C37" s="36">
        <f>SUMIFS(СВЦЭМ!$C$33:$C$776,СВЦЭМ!$A$33:$A$776,$A37,СВЦЭМ!$B$33:$B$776,C$11)+'СЕТ СН'!$F$9+СВЦЭМ!$D$10+'СЕТ СН'!$F$6-'СЕТ СН'!$F$19</f>
        <v>903.66123701000004</v>
      </c>
      <c r="D37" s="36">
        <f>SUMIFS(СВЦЭМ!$C$33:$C$776,СВЦЭМ!$A$33:$A$776,$A37,СВЦЭМ!$B$33:$B$776,D$11)+'СЕТ СН'!$F$9+СВЦЭМ!$D$10+'СЕТ СН'!$F$6-'СЕТ СН'!$F$19</f>
        <v>904.33241104000001</v>
      </c>
      <c r="E37" s="36">
        <f>SUMIFS(СВЦЭМ!$C$33:$C$776,СВЦЭМ!$A$33:$A$776,$A37,СВЦЭМ!$B$33:$B$776,E$11)+'СЕТ СН'!$F$9+СВЦЭМ!$D$10+'СЕТ СН'!$F$6-'СЕТ СН'!$F$19</f>
        <v>916.81375467999999</v>
      </c>
      <c r="F37" s="36">
        <f>SUMIFS(СВЦЭМ!$C$33:$C$776,СВЦЭМ!$A$33:$A$776,$A37,СВЦЭМ!$B$33:$B$776,F$11)+'СЕТ СН'!$F$9+СВЦЭМ!$D$10+'СЕТ СН'!$F$6-'СЕТ СН'!$F$19</f>
        <v>915.21919531000003</v>
      </c>
      <c r="G37" s="36">
        <f>SUMIFS(СВЦЭМ!$C$33:$C$776,СВЦЭМ!$A$33:$A$776,$A37,СВЦЭМ!$B$33:$B$776,G$11)+'СЕТ СН'!$F$9+СВЦЭМ!$D$10+'СЕТ СН'!$F$6-'СЕТ СН'!$F$19</f>
        <v>908.97757234000005</v>
      </c>
      <c r="H37" s="36">
        <f>SUMIFS(СВЦЭМ!$C$33:$C$776,СВЦЭМ!$A$33:$A$776,$A37,СВЦЭМ!$B$33:$B$776,H$11)+'СЕТ СН'!$F$9+СВЦЭМ!$D$10+'СЕТ СН'!$F$6-'СЕТ СН'!$F$19</f>
        <v>915.84317368000006</v>
      </c>
      <c r="I37" s="36">
        <f>SUMIFS(СВЦЭМ!$C$33:$C$776,СВЦЭМ!$A$33:$A$776,$A37,СВЦЭМ!$B$33:$B$776,I$11)+'СЕТ СН'!$F$9+СВЦЭМ!$D$10+'СЕТ СН'!$F$6-'СЕТ СН'!$F$19</f>
        <v>909.39179334000005</v>
      </c>
      <c r="J37" s="36">
        <f>SUMIFS(СВЦЭМ!$C$33:$C$776,СВЦЭМ!$A$33:$A$776,$A37,СВЦЭМ!$B$33:$B$776,J$11)+'СЕТ СН'!$F$9+СВЦЭМ!$D$10+'СЕТ СН'!$F$6-'СЕТ СН'!$F$19</f>
        <v>888.91461294999999</v>
      </c>
      <c r="K37" s="36">
        <f>SUMIFS(СВЦЭМ!$C$33:$C$776,СВЦЭМ!$A$33:$A$776,$A37,СВЦЭМ!$B$33:$B$776,K$11)+'СЕТ СН'!$F$9+СВЦЭМ!$D$10+'СЕТ СН'!$F$6-'СЕТ СН'!$F$19</f>
        <v>884.55042001000004</v>
      </c>
      <c r="L37" s="36">
        <f>SUMIFS(СВЦЭМ!$C$33:$C$776,СВЦЭМ!$A$33:$A$776,$A37,СВЦЭМ!$B$33:$B$776,L$11)+'СЕТ СН'!$F$9+СВЦЭМ!$D$10+'СЕТ СН'!$F$6-'СЕТ СН'!$F$19</f>
        <v>897.27768520999996</v>
      </c>
      <c r="M37" s="36">
        <f>SUMIFS(СВЦЭМ!$C$33:$C$776,СВЦЭМ!$A$33:$A$776,$A37,СВЦЭМ!$B$33:$B$776,M$11)+'СЕТ СН'!$F$9+СВЦЭМ!$D$10+'СЕТ СН'!$F$6-'СЕТ СН'!$F$19</f>
        <v>886.58554944000002</v>
      </c>
      <c r="N37" s="36">
        <f>SUMIFS(СВЦЭМ!$C$33:$C$776,СВЦЭМ!$A$33:$A$776,$A37,СВЦЭМ!$B$33:$B$776,N$11)+'СЕТ СН'!$F$9+СВЦЭМ!$D$10+'СЕТ СН'!$F$6-'СЕТ СН'!$F$19</f>
        <v>892.16813518000004</v>
      </c>
      <c r="O37" s="36">
        <f>SUMIFS(СВЦЭМ!$C$33:$C$776,СВЦЭМ!$A$33:$A$776,$A37,СВЦЭМ!$B$33:$B$776,O$11)+'СЕТ СН'!$F$9+СВЦЭМ!$D$10+'СЕТ СН'!$F$6-'СЕТ СН'!$F$19</f>
        <v>904.42108025000005</v>
      </c>
      <c r="P37" s="36">
        <f>SUMIFS(СВЦЭМ!$C$33:$C$776,СВЦЭМ!$A$33:$A$776,$A37,СВЦЭМ!$B$33:$B$776,P$11)+'СЕТ СН'!$F$9+СВЦЭМ!$D$10+'СЕТ СН'!$F$6-'СЕТ СН'!$F$19</f>
        <v>906.13833247000002</v>
      </c>
      <c r="Q37" s="36">
        <f>SUMIFS(СВЦЭМ!$C$33:$C$776,СВЦЭМ!$A$33:$A$776,$A37,СВЦЭМ!$B$33:$B$776,Q$11)+'СЕТ СН'!$F$9+СВЦЭМ!$D$10+'СЕТ СН'!$F$6-'СЕТ СН'!$F$19</f>
        <v>908.23381950999999</v>
      </c>
      <c r="R37" s="36">
        <f>SUMIFS(СВЦЭМ!$C$33:$C$776,СВЦЭМ!$A$33:$A$776,$A37,СВЦЭМ!$B$33:$B$776,R$11)+'СЕТ СН'!$F$9+СВЦЭМ!$D$10+'СЕТ СН'!$F$6-'СЕТ СН'!$F$19</f>
        <v>907.46013027000004</v>
      </c>
      <c r="S37" s="36">
        <f>SUMIFS(СВЦЭМ!$C$33:$C$776,СВЦЭМ!$A$33:$A$776,$A37,СВЦЭМ!$B$33:$B$776,S$11)+'СЕТ СН'!$F$9+СВЦЭМ!$D$10+'СЕТ СН'!$F$6-'СЕТ СН'!$F$19</f>
        <v>899.69957955000007</v>
      </c>
      <c r="T37" s="36">
        <f>SUMIFS(СВЦЭМ!$C$33:$C$776,СВЦЭМ!$A$33:$A$776,$A37,СВЦЭМ!$B$33:$B$776,T$11)+'СЕТ СН'!$F$9+СВЦЭМ!$D$10+'СЕТ СН'!$F$6-'СЕТ СН'!$F$19</f>
        <v>891.20164008000006</v>
      </c>
      <c r="U37" s="36">
        <f>SUMIFS(СВЦЭМ!$C$33:$C$776,СВЦЭМ!$A$33:$A$776,$A37,СВЦЭМ!$B$33:$B$776,U$11)+'СЕТ СН'!$F$9+СВЦЭМ!$D$10+'СЕТ СН'!$F$6-'СЕТ СН'!$F$19</f>
        <v>887.83449746999997</v>
      </c>
      <c r="V37" s="36">
        <f>SUMIFS(СВЦЭМ!$C$33:$C$776,СВЦЭМ!$A$33:$A$776,$A37,СВЦЭМ!$B$33:$B$776,V$11)+'СЕТ СН'!$F$9+СВЦЭМ!$D$10+'СЕТ СН'!$F$6-'СЕТ СН'!$F$19</f>
        <v>885.33739245000004</v>
      </c>
      <c r="W37" s="36">
        <f>SUMIFS(СВЦЭМ!$C$33:$C$776,СВЦЭМ!$A$33:$A$776,$A37,СВЦЭМ!$B$33:$B$776,W$11)+'СЕТ СН'!$F$9+СВЦЭМ!$D$10+'СЕТ СН'!$F$6-'СЕТ СН'!$F$19</f>
        <v>876.62407951</v>
      </c>
      <c r="X37" s="36">
        <f>SUMIFS(СВЦЭМ!$C$33:$C$776,СВЦЭМ!$A$33:$A$776,$A37,СВЦЭМ!$B$33:$B$776,X$11)+'СЕТ СН'!$F$9+СВЦЭМ!$D$10+'СЕТ СН'!$F$6-'СЕТ СН'!$F$19</f>
        <v>890.16157122000004</v>
      </c>
      <c r="Y37" s="36">
        <f>SUMIFS(СВЦЭМ!$C$33:$C$776,СВЦЭМ!$A$33:$A$776,$A37,СВЦЭМ!$B$33:$B$776,Y$11)+'СЕТ СН'!$F$9+СВЦЭМ!$D$10+'СЕТ СН'!$F$6-'СЕТ СН'!$F$19</f>
        <v>905.90778396999997</v>
      </c>
    </row>
    <row r="38" spans="1:25" ht="15.75" x14ac:dyDescent="0.2">
      <c r="A38" s="35">
        <f t="shared" si="0"/>
        <v>43917</v>
      </c>
      <c r="B38" s="36">
        <f>SUMIFS(СВЦЭМ!$C$33:$C$776,СВЦЭМ!$A$33:$A$776,$A38,СВЦЭМ!$B$33:$B$776,B$11)+'СЕТ СН'!$F$9+СВЦЭМ!$D$10+'СЕТ СН'!$F$6-'СЕТ СН'!$F$19</f>
        <v>951.59159484999998</v>
      </c>
      <c r="C38" s="36">
        <f>SUMIFS(СВЦЭМ!$C$33:$C$776,СВЦЭМ!$A$33:$A$776,$A38,СВЦЭМ!$B$33:$B$776,C$11)+'СЕТ СН'!$F$9+СВЦЭМ!$D$10+'СЕТ СН'!$F$6-'СЕТ СН'!$F$19</f>
        <v>972.92565291000005</v>
      </c>
      <c r="D38" s="36">
        <f>SUMIFS(СВЦЭМ!$C$33:$C$776,СВЦЭМ!$A$33:$A$776,$A38,СВЦЭМ!$B$33:$B$776,D$11)+'СЕТ СН'!$F$9+СВЦЭМ!$D$10+'СЕТ СН'!$F$6-'СЕТ СН'!$F$19</f>
        <v>985.15018367000005</v>
      </c>
      <c r="E38" s="36">
        <f>SUMIFS(СВЦЭМ!$C$33:$C$776,СВЦЭМ!$A$33:$A$776,$A38,СВЦЭМ!$B$33:$B$776,E$11)+'СЕТ СН'!$F$9+СВЦЭМ!$D$10+'СЕТ СН'!$F$6-'СЕТ СН'!$F$19</f>
        <v>994.80733909000003</v>
      </c>
      <c r="F38" s="36">
        <f>SUMIFS(СВЦЭМ!$C$33:$C$776,СВЦЭМ!$A$33:$A$776,$A38,СВЦЭМ!$B$33:$B$776,F$11)+'СЕТ СН'!$F$9+СВЦЭМ!$D$10+'СЕТ СН'!$F$6-'СЕТ СН'!$F$19</f>
        <v>990.53382253999996</v>
      </c>
      <c r="G38" s="36">
        <f>SUMIFS(СВЦЭМ!$C$33:$C$776,СВЦЭМ!$A$33:$A$776,$A38,СВЦЭМ!$B$33:$B$776,G$11)+'СЕТ СН'!$F$9+СВЦЭМ!$D$10+'СЕТ СН'!$F$6-'СЕТ СН'!$F$19</f>
        <v>977.84553067000002</v>
      </c>
      <c r="H38" s="36">
        <f>SUMIFS(СВЦЭМ!$C$33:$C$776,СВЦЭМ!$A$33:$A$776,$A38,СВЦЭМ!$B$33:$B$776,H$11)+'СЕТ СН'!$F$9+СВЦЭМ!$D$10+'СЕТ СН'!$F$6-'СЕТ СН'!$F$19</f>
        <v>958.53021078000006</v>
      </c>
      <c r="I38" s="36">
        <f>SUMIFS(СВЦЭМ!$C$33:$C$776,СВЦЭМ!$A$33:$A$776,$A38,СВЦЭМ!$B$33:$B$776,I$11)+'СЕТ СН'!$F$9+СВЦЭМ!$D$10+'СЕТ СН'!$F$6-'СЕТ СН'!$F$19</f>
        <v>917.45261923999999</v>
      </c>
      <c r="J38" s="36">
        <f>SUMIFS(СВЦЭМ!$C$33:$C$776,СВЦЭМ!$A$33:$A$776,$A38,СВЦЭМ!$B$33:$B$776,J$11)+'СЕТ СН'!$F$9+СВЦЭМ!$D$10+'СЕТ СН'!$F$6-'СЕТ СН'!$F$19</f>
        <v>877.47057079000001</v>
      </c>
      <c r="K38" s="36">
        <f>SUMIFS(СВЦЭМ!$C$33:$C$776,СВЦЭМ!$A$33:$A$776,$A38,СВЦЭМ!$B$33:$B$776,K$11)+'СЕТ СН'!$F$9+СВЦЭМ!$D$10+'СЕТ СН'!$F$6-'СЕТ СН'!$F$19</f>
        <v>870.37467577999996</v>
      </c>
      <c r="L38" s="36">
        <f>SUMIFS(СВЦЭМ!$C$33:$C$776,СВЦЭМ!$A$33:$A$776,$A38,СВЦЭМ!$B$33:$B$776,L$11)+'СЕТ СН'!$F$9+СВЦЭМ!$D$10+'СЕТ СН'!$F$6-'СЕТ СН'!$F$19</f>
        <v>892.10041144000002</v>
      </c>
      <c r="M38" s="36">
        <f>SUMIFS(СВЦЭМ!$C$33:$C$776,СВЦЭМ!$A$33:$A$776,$A38,СВЦЭМ!$B$33:$B$776,M$11)+'СЕТ СН'!$F$9+СВЦЭМ!$D$10+'СЕТ СН'!$F$6-'СЕТ СН'!$F$19</f>
        <v>888.10591307000004</v>
      </c>
      <c r="N38" s="36">
        <f>SUMIFS(СВЦЭМ!$C$33:$C$776,СВЦЭМ!$A$33:$A$776,$A38,СВЦЭМ!$B$33:$B$776,N$11)+'СЕТ СН'!$F$9+СВЦЭМ!$D$10+'СЕТ СН'!$F$6-'СЕТ СН'!$F$19</f>
        <v>899.33993986999997</v>
      </c>
      <c r="O38" s="36">
        <f>SUMIFS(СВЦЭМ!$C$33:$C$776,СВЦЭМ!$A$33:$A$776,$A38,СВЦЭМ!$B$33:$B$776,O$11)+'СЕТ СН'!$F$9+СВЦЭМ!$D$10+'СЕТ СН'!$F$6-'СЕТ СН'!$F$19</f>
        <v>911.63864159000002</v>
      </c>
      <c r="P38" s="36">
        <f>SUMIFS(СВЦЭМ!$C$33:$C$776,СВЦЭМ!$A$33:$A$776,$A38,СВЦЭМ!$B$33:$B$776,P$11)+'СЕТ СН'!$F$9+СВЦЭМ!$D$10+'СЕТ СН'!$F$6-'СЕТ СН'!$F$19</f>
        <v>917.90187054</v>
      </c>
      <c r="Q38" s="36">
        <f>SUMIFS(СВЦЭМ!$C$33:$C$776,СВЦЭМ!$A$33:$A$776,$A38,СВЦЭМ!$B$33:$B$776,Q$11)+'СЕТ СН'!$F$9+СВЦЭМ!$D$10+'СЕТ СН'!$F$6-'СЕТ СН'!$F$19</f>
        <v>925.44444817999999</v>
      </c>
      <c r="R38" s="36">
        <f>SUMIFS(СВЦЭМ!$C$33:$C$776,СВЦЭМ!$A$33:$A$776,$A38,СВЦЭМ!$B$33:$B$776,R$11)+'СЕТ СН'!$F$9+СВЦЭМ!$D$10+'СЕТ СН'!$F$6-'СЕТ СН'!$F$19</f>
        <v>922.38400889000002</v>
      </c>
      <c r="S38" s="36">
        <f>SUMIFS(СВЦЭМ!$C$33:$C$776,СВЦЭМ!$A$33:$A$776,$A38,СВЦЭМ!$B$33:$B$776,S$11)+'СЕТ СН'!$F$9+СВЦЭМ!$D$10+'СЕТ СН'!$F$6-'СЕТ СН'!$F$19</f>
        <v>904.10843460000001</v>
      </c>
      <c r="T38" s="36">
        <f>SUMIFS(СВЦЭМ!$C$33:$C$776,СВЦЭМ!$A$33:$A$776,$A38,СВЦЭМ!$B$33:$B$776,T$11)+'СЕТ СН'!$F$9+СВЦЭМ!$D$10+'СЕТ СН'!$F$6-'СЕТ СН'!$F$19</f>
        <v>893.25079991000007</v>
      </c>
      <c r="U38" s="36">
        <f>SUMIFS(СВЦЭМ!$C$33:$C$776,СВЦЭМ!$A$33:$A$776,$A38,СВЦЭМ!$B$33:$B$776,U$11)+'СЕТ СН'!$F$9+СВЦЭМ!$D$10+'СЕТ СН'!$F$6-'СЕТ СН'!$F$19</f>
        <v>879.00540666000006</v>
      </c>
      <c r="V38" s="36">
        <f>SUMIFS(СВЦЭМ!$C$33:$C$776,СВЦЭМ!$A$33:$A$776,$A38,СВЦЭМ!$B$33:$B$776,V$11)+'СЕТ СН'!$F$9+СВЦЭМ!$D$10+'СЕТ СН'!$F$6-'СЕТ СН'!$F$19</f>
        <v>881.16473056000007</v>
      </c>
      <c r="W38" s="36">
        <f>SUMIFS(СВЦЭМ!$C$33:$C$776,СВЦЭМ!$A$33:$A$776,$A38,СВЦЭМ!$B$33:$B$776,W$11)+'СЕТ СН'!$F$9+СВЦЭМ!$D$10+'СЕТ СН'!$F$6-'СЕТ СН'!$F$19</f>
        <v>879.63280270999996</v>
      </c>
      <c r="X38" s="36">
        <f>SUMIFS(СВЦЭМ!$C$33:$C$776,СВЦЭМ!$A$33:$A$776,$A38,СВЦЭМ!$B$33:$B$776,X$11)+'СЕТ СН'!$F$9+СВЦЭМ!$D$10+'СЕТ СН'!$F$6-'СЕТ СН'!$F$19</f>
        <v>886.88189577000003</v>
      </c>
      <c r="Y38" s="36">
        <f>SUMIFS(СВЦЭМ!$C$33:$C$776,СВЦЭМ!$A$33:$A$776,$A38,СВЦЭМ!$B$33:$B$776,Y$11)+'СЕТ СН'!$F$9+СВЦЭМ!$D$10+'СЕТ СН'!$F$6-'СЕТ СН'!$F$19</f>
        <v>905.25897013999997</v>
      </c>
    </row>
    <row r="39" spans="1:25" ht="15.75" x14ac:dyDescent="0.2">
      <c r="A39" s="35">
        <f t="shared" si="0"/>
        <v>43918</v>
      </c>
      <c r="B39" s="36">
        <f>SUMIFS(СВЦЭМ!$C$33:$C$776,СВЦЭМ!$A$33:$A$776,$A39,СВЦЭМ!$B$33:$B$776,B$11)+'СЕТ СН'!$F$9+СВЦЭМ!$D$10+'СЕТ СН'!$F$6-'СЕТ СН'!$F$19</f>
        <v>992.32763070999999</v>
      </c>
      <c r="C39" s="36">
        <f>SUMIFS(СВЦЭМ!$C$33:$C$776,СВЦЭМ!$A$33:$A$776,$A39,СВЦЭМ!$B$33:$B$776,C$11)+'СЕТ СН'!$F$9+СВЦЭМ!$D$10+'СЕТ СН'!$F$6-'СЕТ СН'!$F$19</f>
        <v>990.70000818000005</v>
      </c>
      <c r="D39" s="36">
        <f>SUMIFS(СВЦЭМ!$C$33:$C$776,СВЦЭМ!$A$33:$A$776,$A39,СВЦЭМ!$B$33:$B$776,D$11)+'СЕТ СН'!$F$9+СВЦЭМ!$D$10+'СЕТ СН'!$F$6-'СЕТ СН'!$F$19</f>
        <v>1013.93338684</v>
      </c>
      <c r="E39" s="36">
        <f>SUMIFS(СВЦЭМ!$C$33:$C$776,СВЦЭМ!$A$33:$A$776,$A39,СВЦЭМ!$B$33:$B$776,E$11)+'СЕТ СН'!$F$9+СВЦЭМ!$D$10+'СЕТ СН'!$F$6-'СЕТ СН'!$F$19</f>
        <v>1027.38117349</v>
      </c>
      <c r="F39" s="36">
        <f>SUMIFS(СВЦЭМ!$C$33:$C$776,СВЦЭМ!$A$33:$A$776,$A39,СВЦЭМ!$B$33:$B$776,F$11)+'СЕТ СН'!$F$9+СВЦЭМ!$D$10+'СЕТ СН'!$F$6-'СЕТ СН'!$F$19</f>
        <v>1022.40303797</v>
      </c>
      <c r="G39" s="36">
        <f>SUMIFS(СВЦЭМ!$C$33:$C$776,СВЦЭМ!$A$33:$A$776,$A39,СВЦЭМ!$B$33:$B$776,G$11)+'СЕТ СН'!$F$9+СВЦЭМ!$D$10+'СЕТ СН'!$F$6-'СЕТ СН'!$F$19</f>
        <v>1019.40334634</v>
      </c>
      <c r="H39" s="36">
        <f>SUMIFS(СВЦЭМ!$C$33:$C$776,СВЦЭМ!$A$33:$A$776,$A39,СВЦЭМ!$B$33:$B$776,H$11)+'СЕТ СН'!$F$9+СВЦЭМ!$D$10+'СЕТ СН'!$F$6-'СЕТ СН'!$F$19</f>
        <v>1001.12611014</v>
      </c>
      <c r="I39" s="36">
        <f>SUMIFS(СВЦЭМ!$C$33:$C$776,СВЦЭМ!$A$33:$A$776,$A39,СВЦЭМ!$B$33:$B$776,I$11)+'СЕТ СН'!$F$9+СВЦЭМ!$D$10+'СЕТ СН'!$F$6-'СЕТ СН'!$F$19</f>
        <v>970.11864868999999</v>
      </c>
      <c r="J39" s="36">
        <f>SUMIFS(СВЦЭМ!$C$33:$C$776,СВЦЭМ!$A$33:$A$776,$A39,СВЦЭМ!$B$33:$B$776,J$11)+'СЕТ СН'!$F$9+СВЦЭМ!$D$10+'СЕТ СН'!$F$6-'СЕТ СН'!$F$19</f>
        <v>934.83227939000005</v>
      </c>
      <c r="K39" s="36">
        <f>SUMIFS(СВЦЭМ!$C$33:$C$776,СВЦЭМ!$A$33:$A$776,$A39,СВЦЭМ!$B$33:$B$776,K$11)+'СЕТ СН'!$F$9+СВЦЭМ!$D$10+'СЕТ СН'!$F$6-'СЕТ СН'!$F$19</f>
        <v>931.06539033000001</v>
      </c>
      <c r="L39" s="36">
        <f>SUMIFS(СВЦЭМ!$C$33:$C$776,СВЦЭМ!$A$33:$A$776,$A39,СВЦЭМ!$B$33:$B$776,L$11)+'СЕТ СН'!$F$9+СВЦЭМ!$D$10+'СЕТ СН'!$F$6-'СЕТ СН'!$F$19</f>
        <v>941.56943445000002</v>
      </c>
      <c r="M39" s="36">
        <f>SUMIFS(СВЦЭМ!$C$33:$C$776,СВЦЭМ!$A$33:$A$776,$A39,СВЦЭМ!$B$33:$B$776,M$11)+'СЕТ СН'!$F$9+СВЦЭМ!$D$10+'СЕТ СН'!$F$6-'СЕТ СН'!$F$19</f>
        <v>942.41111911999997</v>
      </c>
      <c r="N39" s="36">
        <f>SUMIFS(СВЦЭМ!$C$33:$C$776,СВЦЭМ!$A$33:$A$776,$A39,СВЦЭМ!$B$33:$B$776,N$11)+'СЕТ СН'!$F$9+СВЦЭМ!$D$10+'СЕТ СН'!$F$6-'СЕТ СН'!$F$19</f>
        <v>950.36924322000004</v>
      </c>
      <c r="O39" s="36">
        <f>SUMIFS(СВЦЭМ!$C$33:$C$776,СВЦЭМ!$A$33:$A$776,$A39,СВЦЭМ!$B$33:$B$776,O$11)+'СЕТ СН'!$F$9+СВЦЭМ!$D$10+'СЕТ СН'!$F$6-'СЕТ СН'!$F$19</f>
        <v>964.63870282000005</v>
      </c>
      <c r="P39" s="36">
        <f>SUMIFS(СВЦЭМ!$C$33:$C$776,СВЦЭМ!$A$33:$A$776,$A39,СВЦЭМ!$B$33:$B$776,P$11)+'СЕТ СН'!$F$9+СВЦЭМ!$D$10+'СЕТ СН'!$F$6-'СЕТ СН'!$F$19</f>
        <v>985.26989222999998</v>
      </c>
      <c r="Q39" s="36">
        <f>SUMIFS(СВЦЭМ!$C$33:$C$776,СВЦЭМ!$A$33:$A$776,$A39,СВЦЭМ!$B$33:$B$776,Q$11)+'СЕТ СН'!$F$9+СВЦЭМ!$D$10+'СЕТ СН'!$F$6-'СЕТ СН'!$F$19</f>
        <v>984.47949669000002</v>
      </c>
      <c r="R39" s="36">
        <f>SUMIFS(СВЦЭМ!$C$33:$C$776,СВЦЭМ!$A$33:$A$776,$A39,СВЦЭМ!$B$33:$B$776,R$11)+'СЕТ СН'!$F$9+СВЦЭМ!$D$10+'СЕТ СН'!$F$6-'СЕТ СН'!$F$19</f>
        <v>980.97273337000001</v>
      </c>
      <c r="S39" s="36">
        <f>SUMIFS(СВЦЭМ!$C$33:$C$776,СВЦЭМ!$A$33:$A$776,$A39,СВЦЭМ!$B$33:$B$776,S$11)+'СЕТ СН'!$F$9+СВЦЭМ!$D$10+'СЕТ СН'!$F$6-'СЕТ СН'!$F$19</f>
        <v>976.31210687999999</v>
      </c>
      <c r="T39" s="36">
        <f>SUMIFS(СВЦЭМ!$C$33:$C$776,СВЦЭМ!$A$33:$A$776,$A39,СВЦЭМ!$B$33:$B$776,T$11)+'СЕТ СН'!$F$9+СВЦЭМ!$D$10+'СЕТ СН'!$F$6-'СЕТ СН'!$F$19</f>
        <v>970.25636480000003</v>
      </c>
      <c r="U39" s="36">
        <f>SUMIFS(СВЦЭМ!$C$33:$C$776,СВЦЭМ!$A$33:$A$776,$A39,СВЦЭМ!$B$33:$B$776,U$11)+'СЕТ СН'!$F$9+СВЦЭМ!$D$10+'СЕТ СН'!$F$6-'СЕТ СН'!$F$19</f>
        <v>958.72902507000003</v>
      </c>
      <c r="V39" s="36">
        <f>SUMIFS(СВЦЭМ!$C$33:$C$776,СВЦЭМ!$A$33:$A$776,$A39,СВЦЭМ!$B$33:$B$776,V$11)+'СЕТ СН'!$F$9+СВЦЭМ!$D$10+'СЕТ СН'!$F$6-'СЕТ СН'!$F$19</f>
        <v>926.74191514000006</v>
      </c>
      <c r="W39" s="36">
        <f>SUMIFS(СВЦЭМ!$C$33:$C$776,СВЦЭМ!$A$33:$A$776,$A39,СВЦЭМ!$B$33:$B$776,W$11)+'СЕТ СН'!$F$9+СВЦЭМ!$D$10+'СЕТ СН'!$F$6-'СЕТ СН'!$F$19</f>
        <v>912.71467855000003</v>
      </c>
      <c r="X39" s="36">
        <f>SUMIFS(СВЦЭМ!$C$33:$C$776,СВЦЭМ!$A$33:$A$776,$A39,СВЦЭМ!$B$33:$B$776,X$11)+'СЕТ СН'!$F$9+СВЦЭМ!$D$10+'СЕТ СН'!$F$6-'СЕТ СН'!$F$19</f>
        <v>919.47202913000001</v>
      </c>
      <c r="Y39" s="36">
        <f>SUMIFS(СВЦЭМ!$C$33:$C$776,СВЦЭМ!$A$33:$A$776,$A39,СВЦЭМ!$B$33:$B$776,Y$11)+'СЕТ СН'!$F$9+СВЦЭМ!$D$10+'СЕТ СН'!$F$6-'СЕТ СН'!$F$19</f>
        <v>953.89007253</v>
      </c>
    </row>
    <row r="40" spans="1:25" ht="15.75" x14ac:dyDescent="0.2">
      <c r="A40" s="35">
        <f t="shared" si="0"/>
        <v>43919</v>
      </c>
      <c r="B40" s="36">
        <f>SUMIFS(СВЦЭМ!$C$33:$C$776,СВЦЭМ!$A$33:$A$776,$A40,СВЦЭМ!$B$33:$B$776,B$11)+'СЕТ СН'!$F$9+СВЦЭМ!$D$10+'СЕТ СН'!$F$6-'СЕТ СН'!$F$19</f>
        <v>1008.0974896</v>
      </c>
      <c r="C40" s="36">
        <f>SUMIFS(СВЦЭМ!$C$33:$C$776,СВЦЭМ!$A$33:$A$776,$A40,СВЦЭМ!$B$33:$B$776,C$11)+'СЕТ СН'!$F$9+СВЦЭМ!$D$10+'СЕТ СН'!$F$6-'СЕТ СН'!$F$19</f>
        <v>1020.37854092</v>
      </c>
      <c r="D40" s="36">
        <f>SUMIFS(СВЦЭМ!$C$33:$C$776,СВЦЭМ!$A$33:$A$776,$A40,СВЦЭМ!$B$33:$B$776,D$11)+'СЕТ СН'!$F$9+СВЦЭМ!$D$10+'СЕТ СН'!$F$6-'СЕТ СН'!$F$19</f>
        <v>1045.0078987500001</v>
      </c>
      <c r="E40" s="36">
        <f>SUMIFS(СВЦЭМ!$C$33:$C$776,СВЦЭМ!$A$33:$A$776,$A40,СВЦЭМ!$B$33:$B$776,E$11)+'СЕТ СН'!$F$9+СВЦЭМ!$D$10+'СЕТ СН'!$F$6-'СЕТ СН'!$F$19</f>
        <v>1053.88271061</v>
      </c>
      <c r="F40" s="36">
        <f>SUMIFS(СВЦЭМ!$C$33:$C$776,СВЦЭМ!$A$33:$A$776,$A40,СВЦЭМ!$B$33:$B$776,F$11)+'СЕТ СН'!$F$9+СВЦЭМ!$D$10+'СЕТ СН'!$F$6-'СЕТ СН'!$F$19</f>
        <v>1054.2210395300001</v>
      </c>
      <c r="G40" s="36">
        <f>SUMIFS(СВЦЭМ!$C$33:$C$776,СВЦЭМ!$A$33:$A$776,$A40,СВЦЭМ!$B$33:$B$776,G$11)+'СЕТ СН'!$F$9+СВЦЭМ!$D$10+'СЕТ СН'!$F$6-'СЕТ СН'!$F$19</f>
        <v>1050.78478885</v>
      </c>
      <c r="H40" s="36">
        <f>SUMIFS(СВЦЭМ!$C$33:$C$776,СВЦЭМ!$A$33:$A$776,$A40,СВЦЭМ!$B$33:$B$776,H$11)+'СЕТ СН'!$F$9+СВЦЭМ!$D$10+'СЕТ СН'!$F$6-'СЕТ СН'!$F$19</f>
        <v>1033.1040301800001</v>
      </c>
      <c r="I40" s="36">
        <f>SUMIFS(СВЦЭМ!$C$33:$C$776,СВЦЭМ!$A$33:$A$776,$A40,СВЦЭМ!$B$33:$B$776,I$11)+'СЕТ СН'!$F$9+СВЦЭМ!$D$10+'СЕТ СН'!$F$6-'СЕТ СН'!$F$19</f>
        <v>996.18192305000002</v>
      </c>
      <c r="J40" s="36">
        <f>SUMIFS(СВЦЭМ!$C$33:$C$776,СВЦЭМ!$A$33:$A$776,$A40,СВЦЭМ!$B$33:$B$776,J$11)+'СЕТ СН'!$F$9+СВЦЭМ!$D$10+'СЕТ СН'!$F$6-'СЕТ СН'!$F$19</f>
        <v>925.80399070999999</v>
      </c>
      <c r="K40" s="36">
        <f>SUMIFS(СВЦЭМ!$C$33:$C$776,СВЦЭМ!$A$33:$A$776,$A40,СВЦЭМ!$B$33:$B$776,K$11)+'СЕТ СН'!$F$9+СВЦЭМ!$D$10+'СЕТ СН'!$F$6-'СЕТ СН'!$F$19</f>
        <v>898.09773263</v>
      </c>
      <c r="L40" s="36">
        <f>SUMIFS(СВЦЭМ!$C$33:$C$776,СВЦЭМ!$A$33:$A$776,$A40,СВЦЭМ!$B$33:$B$776,L$11)+'СЕТ СН'!$F$9+СВЦЭМ!$D$10+'СЕТ СН'!$F$6-'СЕТ СН'!$F$19</f>
        <v>909.18227185000001</v>
      </c>
      <c r="M40" s="36">
        <f>SUMIFS(СВЦЭМ!$C$33:$C$776,СВЦЭМ!$A$33:$A$776,$A40,СВЦЭМ!$B$33:$B$776,M$11)+'СЕТ СН'!$F$9+СВЦЭМ!$D$10+'СЕТ СН'!$F$6-'СЕТ СН'!$F$19</f>
        <v>920.12094707000006</v>
      </c>
      <c r="N40" s="36">
        <f>SUMIFS(СВЦЭМ!$C$33:$C$776,СВЦЭМ!$A$33:$A$776,$A40,СВЦЭМ!$B$33:$B$776,N$11)+'СЕТ СН'!$F$9+СВЦЭМ!$D$10+'СЕТ СН'!$F$6-'СЕТ СН'!$F$19</f>
        <v>932.87294245999999</v>
      </c>
      <c r="O40" s="36">
        <f>SUMIFS(СВЦЭМ!$C$33:$C$776,СВЦЭМ!$A$33:$A$776,$A40,СВЦЭМ!$B$33:$B$776,O$11)+'СЕТ СН'!$F$9+СВЦЭМ!$D$10+'СЕТ СН'!$F$6-'СЕТ СН'!$F$19</f>
        <v>936.17009826000003</v>
      </c>
      <c r="P40" s="36">
        <f>SUMIFS(СВЦЭМ!$C$33:$C$776,СВЦЭМ!$A$33:$A$776,$A40,СВЦЭМ!$B$33:$B$776,P$11)+'СЕТ СН'!$F$9+СВЦЭМ!$D$10+'СЕТ СН'!$F$6-'СЕТ СН'!$F$19</f>
        <v>949.02415210000004</v>
      </c>
      <c r="Q40" s="36">
        <f>SUMIFS(СВЦЭМ!$C$33:$C$776,СВЦЭМ!$A$33:$A$776,$A40,СВЦЭМ!$B$33:$B$776,Q$11)+'СЕТ СН'!$F$9+СВЦЭМ!$D$10+'СЕТ СН'!$F$6-'СЕТ СН'!$F$19</f>
        <v>954.78850344</v>
      </c>
      <c r="R40" s="36">
        <f>SUMIFS(СВЦЭМ!$C$33:$C$776,СВЦЭМ!$A$33:$A$776,$A40,СВЦЭМ!$B$33:$B$776,R$11)+'СЕТ СН'!$F$9+СВЦЭМ!$D$10+'СЕТ СН'!$F$6-'СЕТ СН'!$F$19</f>
        <v>952.17056434000006</v>
      </c>
      <c r="S40" s="36">
        <f>SUMIFS(СВЦЭМ!$C$33:$C$776,СВЦЭМ!$A$33:$A$776,$A40,СВЦЭМ!$B$33:$B$776,S$11)+'СЕТ СН'!$F$9+СВЦЭМ!$D$10+'СЕТ СН'!$F$6-'СЕТ СН'!$F$19</f>
        <v>949.46257334999996</v>
      </c>
      <c r="T40" s="36">
        <f>SUMIFS(СВЦЭМ!$C$33:$C$776,СВЦЭМ!$A$33:$A$776,$A40,СВЦЭМ!$B$33:$B$776,T$11)+'СЕТ СН'!$F$9+СВЦЭМ!$D$10+'СЕТ СН'!$F$6-'СЕТ СН'!$F$19</f>
        <v>933.06742244999998</v>
      </c>
      <c r="U40" s="36">
        <f>SUMIFS(СВЦЭМ!$C$33:$C$776,СВЦЭМ!$A$33:$A$776,$A40,СВЦЭМ!$B$33:$B$776,U$11)+'СЕТ СН'!$F$9+СВЦЭМ!$D$10+'СЕТ СН'!$F$6-'СЕТ СН'!$F$19</f>
        <v>913.67530726000007</v>
      </c>
      <c r="V40" s="36">
        <f>SUMIFS(СВЦЭМ!$C$33:$C$776,СВЦЭМ!$A$33:$A$776,$A40,СВЦЭМ!$B$33:$B$776,V$11)+'СЕТ СН'!$F$9+СВЦЭМ!$D$10+'СЕТ СН'!$F$6-'СЕТ СН'!$F$19</f>
        <v>892.79341855000007</v>
      </c>
      <c r="W40" s="36">
        <f>SUMIFS(СВЦЭМ!$C$33:$C$776,СВЦЭМ!$A$33:$A$776,$A40,СВЦЭМ!$B$33:$B$776,W$11)+'СЕТ СН'!$F$9+СВЦЭМ!$D$10+'СЕТ СН'!$F$6-'СЕТ СН'!$F$19</f>
        <v>870.52769301000001</v>
      </c>
      <c r="X40" s="36">
        <f>SUMIFS(СВЦЭМ!$C$33:$C$776,СВЦЭМ!$A$33:$A$776,$A40,СВЦЭМ!$B$33:$B$776,X$11)+'СЕТ СН'!$F$9+СВЦЭМ!$D$10+'СЕТ СН'!$F$6-'СЕТ СН'!$F$19</f>
        <v>866.63945695999996</v>
      </c>
      <c r="Y40" s="36">
        <f>SUMIFS(СВЦЭМ!$C$33:$C$776,СВЦЭМ!$A$33:$A$776,$A40,СВЦЭМ!$B$33:$B$776,Y$11)+'СЕТ СН'!$F$9+СВЦЭМ!$D$10+'СЕТ СН'!$F$6-'СЕТ СН'!$F$19</f>
        <v>899.29234479000002</v>
      </c>
    </row>
    <row r="41" spans="1:25" ht="15.75" x14ac:dyDescent="0.2">
      <c r="A41" s="35">
        <f t="shared" si="0"/>
        <v>43920</v>
      </c>
      <c r="B41" s="36">
        <f>SUMIFS(СВЦЭМ!$C$33:$C$776,СВЦЭМ!$A$33:$A$776,$A41,СВЦЭМ!$B$33:$B$776,B$11)+'СЕТ СН'!$F$9+СВЦЭМ!$D$10+'СЕТ СН'!$F$6-'СЕТ СН'!$F$19</f>
        <v>949.89985221999996</v>
      </c>
      <c r="C41" s="36">
        <f>SUMIFS(СВЦЭМ!$C$33:$C$776,СВЦЭМ!$A$33:$A$776,$A41,СВЦЭМ!$B$33:$B$776,C$11)+'СЕТ СН'!$F$9+СВЦЭМ!$D$10+'СЕТ СН'!$F$6-'СЕТ СН'!$F$19</f>
        <v>984.82500269000002</v>
      </c>
      <c r="D41" s="36">
        <f>SUMIFS(СВЦЭМ!$C$33:$C$776,СВЦЭМ!$A$33:$A$776,$A41,СВЦЭМ!$B$33:$B$776,D$11)+'СЕТ СН'!$F$9+СВЦЭМ!$D$10+'СЕТ СН'!$F$6-'СЕТ СН'!$F$19</f>
        <v>1033.6228357300001</v>
      </c>
      <c r="E41" s="36">
        <f>SUMIFS(СВЦЭМ!$C$33:$C$776,СВЦЭМ!$A$33:$A$776,$A41,СВЦЭМ!$B$33:$B$776,E$11)+'СЕТ СН'!$F$9+СВЦЭМ!$D$10+'СЕТ СН'!$F$6-'СЕТ СН'!$F$19</f>
        <v>1042.6849479800001</v>
      </c>
      <c r="F41" s="36">
        <f>SUMIFS(СВЦЭМ!$C$33:$C$776,СВЦЭМ!$A$33:$A$776,$A41,СВЦЭМ!$B$33:$B$776,F$11)+'СЕТ СН'!$F$9+СВЦЭМ!$D$10+'СЕТ СН'!$F$6-'СЕТ СН'!$F$19</f>
        <v>1034.3026164300002</v>
      </c>
      <c r="G41" s="36">
        <f>SUMIFS(СВЦЭМ!$C$33:$C$776,СВЦЭМ!$A$33:$A$776,$A41,СВЦЭМ!$B$33:$B$776,G$11)+'СЕТ СН'!$F$9+СВЦЭМ!$D$10+'СЕТ СН'!$F$6-'СЕТ СН'!$F$19</f>
        <v>1024.7776563100001</v>
      </c>
      <c r="H41" s="36">
        <f>SUMIFS(СВЦЭМ!$C$33:$C$776,СВЦЭМ!$A$33:$A$776,$A41,СВЦЭМ!$B$33:$B$776,H$11)+'СЕТ СН'!$F$9+СВЦЭМ!$D$10+'СЕТ СН'!$F$6-'СЕТ СН'!$F$19</f>
        <v>997.55796235000003</v>
      </c>
      <c r="I41" s="36">
        <f>SUMIFS(СВЦЭМ!$C$33:$C$776,СВЦЭМ!$A$33:$A$776,$A41,СВЦЭМ!$B$33:$B$776,I$11)+'СЕТ СН'!$F$9+СВЦЭМ!$D$10+'СЕТ СН'!$F$6-'СЕТ СН'!$F$19</f>
        <v>934.57905892999997</v>
      </c>
      <c r="J41" s="36">
        <f>SUMIFS(СВЦЭМ!$C$33:$C$776,СВЦЭМ!$A$33:$A$776,$A41,СВЦЭМ!$B$33:$B$776,J$11)+'СЕТ СН'!$F$9+СВЦЭМ!$D$10+'СЕТ СН'!$F$6-'СЕТ СН'!$F$19</f>
        <v>891.30577820999997</v>
      </c>
      <c r="K41" s="36">
        <f>SUMIFS(СВЦЭМ!$C$33:$C$776,СВЦЭМ!$A$33:$A$776,$A41,СВЦЭМ!$B$33:$B$776,K$11)+'СЕТ СН'!$F$9+СВЦЭМ!$D$10+'СЕТ СН'!$F$6-'СЕТ СН'!$F$19</f>
        <v>878.72177705000001</v>
      </c>
      <c r="L41" s="36">
        <f>SUMIFS(СВЦЭМ!$C$33:$C$776,СВЦЭМ!$A$33:$A$776,$A41,СВЦЭМ!$B$33:$B$776,L$11)+'СЕТ СН'!$F$9+СВЦЭМ!$D$10+'СЕТ СН'!$F$6-'СЕТ СН'!$F$19</f>
        <v>890.82310095000003</v>
      </c>
      <c r="M41" s="36">
        <f>SUMIFS(СВЦЭМ!$C$33:$C$776,СВЦЭМ!$A$33:$A$776,$A41,СВЦЭМ!$B$33:$B$776,M$11)+'СЕТ СН'!$F$9+СВЦЭМ!$D$10+'СЕТ СН'!$F$6-'СЕТ СН'!$F$19</f>
        <v>887.24799432999998</v>
      </c>
      <c r="N41" s="36">
        <f>SUMIFS(СВЦЭМ!$C$33:$C$776,СВЦЭМ!$A$33:$A$776,$A41,СВЦЭМ!$B$33:$B$776,N$11)+'СЕТ СН'!$F$9+СВЦЭМ!$D$10+'СЕТ СН'!$F$6-'СЕТ СН'!$F$19</f>
        <v>905.51905382000007</v>
      </c>
      <c r="O41" s="36">
        <f>SUMIFS(СВЦЭМ!$C$33:$C$776,СВЦЭМ!$A$33:$A$776,$A41,СВЦЭМ!$B$33:$B$776,O$11)+'СЕТ СН'!$F$9+СВЦЭМ!$D$10+'СЕТ СН'!$F$6-'СЕТ СН'!$F$19</f>
        <v>916.84477283000001</v>
      </c>
      <c r="P41" s="36">
        <f>SUMIFS(СВЦЭМ!$C$33:$C$776,СВЦЭМ!$A$33:$A$776,$A41,СВЦЭМ!$B$33:$B$776,P$11)+'СЕТ СН'!$F$9+СВЦЭМ!$D$10+'СЕТ СН'!$F$6-'СЕТ СН'!$F$19</f>
        <v>921.04791819000002</v>
      </c>
      <c r="Q41" s="36">
        <f>SUMIFS(СВЦЭМ!$C$33:$C$776,СВЦЭМ!$A$33:$A$776,$A41,СВЦЭМ!$B$33:$B$776,Q$11)+'СЕТ СН'!$F$9+СВЦЭМ!$D$10+'СЕТ СН'!$F$6-'СЕТ СН'!$F$19</f>
        <v>924.89273560000004</v>
      </c>
      <c r="R41" s="36">
        <f>SUMIFS(СВЦЭМ!$C$33:$C$776,СВЦЭМ!$A$33:$A$776,$A41,СВЦЭМ!$B$33:$B$776,R$11)+'СЕТ СН'!$F$9+СВЦЭМ!$D$10+'СЕТ СН'!$F$6-'СЕТ СН'!$F$19</f>
        <v>925.58049837999999</v>
      </c>
      <c r="S41" s="36">
        <f>SUMIFS(СВЦЭМ!$C$33:$C$776,СВЦЭМ!$A$33:$A$776,$A41,СВЦЭМ!$B$33:$B$776,S$11)+'СЕТ СН'!$F$9+СВЦЭМ!$D$10+'СЕТ СН'!$F$6-'СЕТ СН'!$F$19</f>
        <v>947.45313797000006</v>
      </c>
      <c r="T41" s="36">
        <f>SUMIFS(СВЦЭМ!$C$33:$C$776,СВЦЭМ!$A$33:$A$776,$A41,СВЦЭМ!$B$33:$B$776,T$11)+'СЕТ СН'!$F$9+СВЦЭМ!$D$10+'СЕТ СН'!$F$6-'СЕТ СН'!$F$19</f>
        <v>936.24586198999998</v>
      </c>
      <c r="U41" s="36">
        <f>SUMIFS(СВЦЭМ!$C$33:$C$776,СВЦЭМ!$A$33:$A$776,$A41,СВЦЭМ!$B$33:$B$776,U$11)+'СЕТ СН'!$F$9+СВЦЭМ!$D$10+'СЕТ СН'!$F$6-'СЕТ СН'!$F$19</f>
        <v>910.6914577</v>
      </c>
      <c r="V41" s="36">
        <f>SUMIFS(СВЦЭМ!$C$33:$C$776,СВЦЭМ!$A$33:$A$776,$A41,СВЦЭМ!$B$33:$B$776,V$11)+'СЕТ СН'!$F$9+СВЦЭМ!$D$10+'СЕТ СН'!$F$6-'СЕТ СН'!$F$19</f>
        <v>920.77545711000005</v>
      </c>
      <c r="W41" s="36">
        <f>SUMIFS(СВЦЭМ!$C$33:$C$776,СВЦЭМ!$A$33:$A$776,$A41,СВЦЭМ!$B$33:$B$776,W$11)+'СЕТ СН'!$F$9+СВЦЭМ!$D$10+'СЕТ СН'!$F$6-'СЕТ СН'!$F$19</f>
        <v>897.63208531999999</v>
      </c>
      <c r="X41" s="36">
        <f>SUMIFS(СВЦЭМ!$C$33:$C$776,СВЦЭМ!$A$33:$A$776,$A41,СВЦЭМ!$B$33:$B$776,X$11)+'СЕТ СН'!$F$9+СВЦЭМ!$D$10+'СЕТ СН'!$F$6-'СЕТ СН'!$F$19</f>
        <v>923.81181708999998</v>
      </c>
      <c r="Y41" s="36">
        <f>SUMIFS(СВЦЭМ!$C$33:$C$776,СВЦЭМ!$A$33:$A$776,$A41,СВЦЭМ!$B$33:$B$776,Y$11)+'СЕТ СН'!$F$9+СВЦЭМ!$D$10+'СЕТ СН'!$F$6-'СЕТ СН'!$F$19</f>
        <v>964.70832279000001</v>
      </c>
    </row>
    <row r="42" spans="1:25" ht="15.75" x14ac:dyDescent="0.2">
      <c r="A42" s="35">
        <f t="shared" si="0"/>
        <v>43921</v>
      </c>
      <c r="B42" s="36">
        <f>SUMIFS(СВЦЭМ!$C$33:$C$776,СВЦЭМ!$A$33:$A$776,$A42,СВЦЭМ!$B$33:$B$776,B$11)+'СЕТ СН'!$F$9+СВЦЭМ!$D$10+'СЕТ СН'!$F$6-'СЕТ СН'!$F$19</f>
        <v>968.84478751000006</v>
      </c>
      <c r="C42" s="36">
        <f>SUMIFS(СВЦЭМ!$C$33:$C$776,СВЦЭМ!$A$33:$A$776,$A42,СВЦЭМ!$B$33:$B$776,C$11)+'СЕТ СН'!$F$9+СВЦЭМ!$D$10+'СЕТ СН'!$F$6-'СЕТ СН'!$F$19</f>
        <v>999.85812040999997</v>
      </c>
      <c r="D42" s="36">
        <f>SUMIFS(СВЦЭМ!$C$33:$C$776,СВЦЭМ!$A$33:$A$776,$A42,СВЦЭМ!$B$33:$B$776,D$11)+'СЕТ СН'!$F$9+СВЦЭМ!$D$10+'СЕТ СН'!$F$6-'СЕТ СН'!$F$19</f>
        <v>1038.9475217300001</v>
      </c>
      <c r="E42" s="36">
        <f>SUMIFS(СВЦЭМ!$C$33:$C$776,СВЦЭМ!$A$33:$A$776,$A42,СВЦЭМ!$B$33:$B$776,E$11)+'СЕТ СН'!$F$9+СВЦЭМ!$D$10+'СЕТ СН'!$F$6-'СЕТ СН'!$F$19</f>
        <v>1054.7441137800001</v>
      </c>
      <c r="F42" s="36">
        <f>SUMIFS(СВЦЭМ!$C$33:$C$776,СВЦЭМ!$A$33:$A$776,$A42,СВЦЭМ!$B$33:$B$776,F$11)+'СЕТ СН'!$F$9+СВЦЭМ!$D$10+'СЕТ СН'!$F$6-'СЕТ СН'!$F$19</f>
        <v>1046.0823544700002</v>
      </c>
      <c r="G42" s="36">
        <f>SUMIFS(СВЦЭМ!$C$33:$C$776,СВЦЭМ!$A$33:$A$776,$A42,СВЦЭМ!$B$33:$B$776,G$11)+'СЕТ СН'!$F$9+СВЦЭМ!$D$10+'СЕТ СН'!$F$6-'СЕТ СН'!$F$19</f>
        <v>1036.12326265</v>
      </c>
      <c r="H42" s="36">
        <f>SUMIFS(СВЦЭМ!$C$33:$C$776,СВЦЭМ!$A$33:$A$776,$A42,СВЦЭМ!$B$33:$B$776,H$11)+'СЕТ СН'!$F$9+СВЦЭМ!$D$10+'СЕТ СН'!$F$6-'СЕТ СН'!$F$19</f>
        <v>999.83142846999999</v>
      </c>
      <c r="I42" s="36">
        <f>SUMIFS(СВЦЭМ!$C$33:$C$776,СВЦЭМ!$A$33:$A$776,$A42,СВЦЭМ!$B$33:$B$776,I$11)+'СЕТ СН'!$F$9+СВЦЭМ!$D$10+'СЕТ СН'!$F$6-'СЕТ СН'!$F$19</f>
        <v>950.11876600000005</v>
      </c>
      <c r="J42" s="36">
        <f>SUMIFS(СВЦЭМ!$C$33:$C$776,СВЦЭМ!$A$33:$A$776,$A42,СВЦЭМ!$B$33:$B$776,J$11)+'СЕТ СН'!$F$9+СВЦЭМ!$D$10+'СЕТ СН'!$F$6-'СЕТ СН'!$F$19</f>
        <v>910.95738958000004</v>
      </c>
      <c r="K42" s="36">
        <f>SUMIFS(СВЦЭМ!$C$33:$C$776,СВЦЭМ!$A$33:$A$776,$A42,СВЦЭМ!$B$33:$B$776,K$11)+'СЕТ СН'!$F$9+СВЦЭМ!$D$10+'СЕТ СН'!$F$6-'СЕТ СН'!$F$19</f>
        <v>899.12709573999996</v>
      </c>
      <c r="L42" s="36">
        <f>SUMIFS(СВЦЭМ!$C$33:$C$776,СВЦЭМ!$A$33:$A$776,$A42,СВЦЭМ!$B$33:$B$776,L$11)+'СЕТ СН'!$F$9+СВЦЭМ!$D$10+'СЕТ СН'!$F$6-'СЕТ СН'!$F$19</f>
        <v>891.59242747999997</v>
      </c>
      <c r="M42" s="36">
        <f>SUMIFS(СВЦЭМ!$C$33:$C$776,СВЦЭМ!$A$33:$A$776,$A42,СВЦЭМ!$B$33:$B$776,M$11)+'СЕТ СН'!$F$9+СВЦЭМ!$D$10+'СЕТ СН'!$F$6-'СЕТ СН'!$F$19</f>
        <v>889.21376579000002</v>
      </c>
      <c r="N42" s="36">
        <f>SUMIFS(СВЦЭМ!$C$33:$C$776,СВЦЭМ!$A$33:$A$776,$A42,СВЦЭМ!$B$33:$B$776,N$11)+'СЕТ СН'!$F$9+СВЦЭМ!$D$10+'СЕТ СН'!$F$6-'СЕТ СН'!$F$19</f>
        <v>899.88862947999996</v>
      </c>
      <c r="O42" s="36">
        <f>SUMIFS(СВЦЭМ!$C$33:$C$776,СВЦЭМ!$A$33:$A$776,$A42,СВЦЭМ!$B$33:$B$776,O$11)+'СЕТ СН'!$F$9+СВЦЭМ!$D$10+'СЕТ СН'!$F$6-'СЕТ СН'!$F$19</f>
        <v>911.71746625000003</v>
      </c>
      <c r="P42" s="36">
        <f>SUMIFS(СВЦЭМ!$C$33:$C$776,СВЦЭМ!$A$33:$A$776,$A42,СВЦЭМ!$B$33:$B$776,P$11)+'СЕТ СН'!$F$9+СВЦЭМ!$D$10+'СЕТ СН'!$F$6-'СЕТ СН'!$F$19</f>
        <v>922.00095291000002</v>
      </c>
      <c r="Q42" s="36">
        <f>SUMIFS(СВЦЭМ!$C$33:$C$776,СВЦЭМ!$A$33:$A$776,$A42,СВЦЭМ!$B$33:$B$776,Q$11)+'СЕТ СН'!$F$9+СВЦЭМ!$D$10+'СЕТ СН'!$F$6-'СЕТ СН'!$F$19</f>
        <v>924.35532461000003</v>
      </c>
      <c r="R42" s="36">
        <f>SUMIFS(СВЦЭМ!$C$33:$C$776,СВЦЭМ!$A$33:$A$776,$A42,СВЦЭМ!$B$33:$B$776,R$11)+'СЕТ СН'!$F$9+СВЦЭМ!$D$10+'СЕТ СН'!$F$6-'СЕТ СН'!$F$19</f>
        <v>909.51244710000003</v>
      </c>
      <c r="S42" s="36">
        <f>SUMIFS(СВЦЭМ!$C$33:$C$776,СВЦЭМ!$A$33:$A$776,$A42,СВЦЭМ!$B$33:$B$776,S$11)+'СЕТ СН'!$F$9+СВЦЭМ!$D$10+'СЕТ СН'!$F$6-'СЕТ СН'!$F$19</f>
        <v>916.50286811000001</v>
      </c>
      <c r="T42" s="36">
        <f>SUMIFS(СВЦЭМ!$C$33:$C$776,СВЦЭМ!$A$33:$A$776,$A42,СВЦЭМ!$B$33:$B$776,T$11)+'СЕТ СН'!$F$9+СВЦЭМ!$D$10+'СЕТ СН'!$F$6-'СЕТ СН'!$F$19</f>
        <v>891.04013284000007</v>
      </c>
      <c r="U42" s="36">
        <f>SUMIFS(СВЦЭМ!$C$33:$C$776,СВЦЭМ!$A$33:$A$776,$A42,СВЦЭМ!$B$33:$B$776,U$11)+'СЕТ СН'!$F$9+СВЦЭМ!$D$10+'СЕТ СН'!$F$6-'СЕТ СН'!$F$19</f>
        <v>867.59737701000006</v>
      </c>
      <c r="V42" s="36">
        <f>SUMIFS(СВЦЭМ!$C$33:$C$776,СВЦЭМ!$A$33:$A$776,$A42,СВЦЭМ!$B$33:$B$776,V$11)+'СЕТ СН'!$F$9+СВЦЭМ!$D$10+'СЕТ СН'!$F$6-'СЕТ СН'!$F$19</f>
        <v>865.84605667000005</v>
      </c>
      <c r="W42" s="36">
        <f>SUMIFS(СВЦЭМ!$C$33:$C$776,СВЦЭМ!$A$33:$A$776,$A42,СВЦЭМ!$B$33:$B$776,W$11)+'СЕТ СН'!$F$9+СВЦЭМ!$D$10+'СЕТ СН'!$F$6-'СЕТ СН'!$F$19</f>
        <v>883.53829635</v>
      </c>
      <c r="X42" s="36">
        <f>SUMIFS(СВЦЭМ!$C$33:$C$776,СВЦЭМ!$A$33:$A$776,$A42,СВЦЭМ!$B$33:$B$776,X$11)+'СЕТ СН'!$F$9+СВЦЭМ!$D$10+'СЕТ СН'!$F$6-'СЕТ СН'!$F$19</f>
        <v>877.75171210999997</v>
      </c>
      <c r="Y42" s="36">
        <f>SUMIFS(СВЦЭМ!$C$33:$C$776,СВЦЭМ!$A$33:$A$776,$A42,СВЦЭМ!$B$33:$B$776,Y$11)+'СЕТ СН'!$F$9+СВЦЭМ!$D$10+'СЕТ СН'!$F$6-'СЕТ СН'!$F$19</f>
        <v>893.29162282000004</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1"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5" ht="12.75" customHeight="1" x14ac:dyDescent="0.2">
      <c r="A46" s="122"/>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5" ht="12.75" customHeight="1" x14ac:dyDescent="0.2">
      <c r="A47" s="12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01.03.2020</v>
      </c>
      <c r="B48" s="36">
        <f>SUMIFS(СВЦЭМ!$C$33:$C$776,СВЦЭМ!$A$33:$A$776,$A48,СВЦЭМ!$B$33:$B$776,B$47)+'СЕТ СН'!$G$9+СВЦЭМ!$D$10+'СЕТ СН'!$G$6-'СЕТ СН'!$G$19</f>
        <v>1438.7511218200002</v>
      </c>
      <c r="C48" s="36">
        <f>SUMIFS(СВЦЭМ!$C$33:$C$776,СВЦЭМ!$A$33:$A$776,$A48,СВЦЭМ!$B$33:$B$776,C$47)+'СЕТ СН'!$G$9+СВЦЭМ!$D$10+'СЕТ СН'!$G$6-'СЕТ СН'!$G$19</f>
        <v>1467.8921730300001</v>
      </c>
      <c r="D48" s="36">
        <f>SUMIFS(СВЦЭМ!$C$33:$C$776,СВЦЭМ!$A$33:$A$776,$A48,СВЦЭМ!$B$33:$B$776,D$47)+'СЕТ СН'!$G$9+СВЦЭМ!$D$10+'СЕТ СН'!$G$6-'СЕТ СН'!$G$19</f>
        <v>1476.61591572</v>
      </c>
      <c r="E48" s="36">
        <f>SUMIFS(СВЦЭМ!$C$33:$C$776,СВЦЭМ!$A$33:$A$776,$A48,СВЦЭМ!$B$33:$B$776,E$47)+'СЕТ СН'!$G$9+СВЦЭМ!$D$10+'СЕТ СН'!$G$6-'СЕТ СН'!$G$19</f>
        <v>1485.2592062100002</v>
      </c>
      <c r="F48" s="36">
        <f>SUMIFS(СВЦЭМ!$C$33:$C$776,СВЦЭМ!$A$33:$A$776,$A48,СВЦЭМ!$B$33:$B$776,F$47)+'СЕТ СН'!$G$9+СВЦЭМ!$D$10+'СЕТ СН'!$G$6-'СЕТ СН'!$G$19</f>
        <v>1481.2234896</v>
      </c>
      <c r="G48" s="36">
        <f>SUMIFS(СВЦЭМ!$C$33:$C$776,СВЦЭМ!$A$33:$A$776,$A48,СВЦЭМ!$B$33:$B$776,G$47)+'СЕТ СН'!$G$9+СВЦЭМ!$D$10+'СЕТ СН'!$G$6-'СЕТ СН'!$G$19</f>
        <v>1480.3100029300001</v>
      </c>
      <c r="H48" s="36">
        <f>SUMIFS(СВЦЭМ!$C$33:$C$776,СВЦЭМ!$A$33:$A$776,$A48,СВЦЭМ!$B$33:$B$776,H$47)+'СЕТ СН'!$G$9+СВЦЭМ!$D$10+'СЕТ СН'!$G$6-'СЕТ СН'!$G$19</f>
        <v>1470.29569348</v>
      </c>
      <c r="I48" s="36">
        <f>SUMIFS(СВЦЭМ!$C$33:$C$776,СВЦЭМ!$A$33:$A$776,$A48,СВЦЭМ!$B$33:$B$776,I$47)+'СЕТ СН'!$G$9+СВЦЭМ!$D$10+'СЕТ СН'!$G$6-'СЕТ СН'!$G$19</f>
        <v>1438.2670405399999</v>
      </c>
      <c r="J48" s="36">
        <f>SUMIFS(СВЦЭМ!$C$33:$C$776,СВЦЭМ!$A$33:$A$776,$A48,СВЦЭМ!$B$33:$B$776,J$47)+'СЕТ СН'!$G$9+СВЦЭМ!$D$10+'СЕТ СН'!$G$6-'СЕТ СН'!$G$19</f>
        <v>1380.3874394200002</v>
      </c>
      <c r="K48" s="36">
        <f>SUMIFS(СВЦЭМ!$C$33:$C$776,СВЦЭМ!$A$33:$A$776,$A48,СВЦЭМ!$B$33:$B$776,K$47)+'СЕТ СН'!$G$9+СВЦЭМ!$D$10+'СЕТ СН'!$G$6-'СЕТ СН'!$G$19</f>
        <v>1365.0345390300001</v>
      </c>
      <c r="L48" s="36">
        <f>SUMIFS(СВЦЭМ!$C$33:$C$776,СВЦЭМ!$A$33:$A$776,$A48,СВЦЭМ!$B$33:$B$776,L$47)+'СЕТ СН'!$G$9+СВЦЭМ!$D$10+'СЕТ СН'!$G$6-'СЕТ СН'!$G$19</f>
        <v>1351.07222776</v>
      </c>
      <c r="M48" s="36">
        <f>SUMIFS(СВЦЭМ!$C$33:$C$776,СВЦЭМ!$A$33:$A$776,$A48,СВЦЭМ!$B$33:$B$776,M$47)+'СЕТ СН'!$G$9+СВЦЭМ!$D$10+'СЕТ СН'!$G$6-'СЕТ СН'!$G$19</f>
        <v>1353.38796069</v>
      </c>
      <c r="N48" s="36">
        <f>SUMIFS(СВЦЭМ!$C$33:$C$776,СВЦЭМ!$A$33:$A$776,$A48,СВЦЭМ!$B$33:$B$776,N$47)+'СЕТ СН'!$G$9+СВЦЭМ!$D$10+'СЕТ СН'!$G$6-'СЕТ СН'!$G$19</f>
        <v>1362.4607553999999</v>
      </c>
      <c r="O48" s="36">
        <f>SUMIFS(СВЦЭМ!$C$33:$C$776,СВЦЭМ!$A$33:$A$776,$A48,СВЦЭМ!$B$33:$B$776,O$47)+'СЕТ СН'!$G$9+СВЦЭМ!$D$10+'СЕТ СН'!$G$6-'СЕТ СН'!$G$19</f>
        <v>1376.96509371</v>
      </c>
      <c r="P48" s="36">
        <f>SUMIFS(СВЦЭМ!$C$33:$C$776,СВЦЭМ!$A$33:$A$776,$A48,СВЦЭМ!$B$33:$B$776,P$47)+'СЕТ СН'!$G$9+СВЦЭМ!$D$10+'СЕТ СН'!$G$6-'СЕТ СН'!$G$19</f>
        <v>1388.1517881300001</v>
      </c>
      <c r="Q48" s="36">
        <f>SUMIFS(СВЦЭМ!$C$33:$C$776,СВЦЭМ!$A$33:$A$776,$A48,СВЦЭМ!$B$33:$B$776,Q$47)+'СЕТ СН'!$G$9+СВЦЭМ!$D$10+'СЕТ СН'!$G$6-'СЕТ СН'!$G$19</f>
        <v>1398.1509233400002</v>
      </c>
      <c r="R48" s="36">
        <f>SUMIFS(СВЦЭМ!$C$33:$C$776,СВЦЭМ!$A$33:$A$776,$A48,СВЦЭМ!$B$33:$B$776,R$47)+'СЕТ СН'!$G$9+СВЦЭМ!$D$10+'СЕТ СН'!$G$6-'СЕТ СН'!$G$19</f>
        <v>1392.9357437200001</v>
      </c>
      <c r="S48" s="36">
        <f>SUMIFS(СВЦЭМ!$C$33:$C$776,СВЦЭМ!$A$33:$A$776,$A48,СВЦЭМ!$B$33:$B$776,S$47)+'СЕТ СН'!$G$9+СВЦЭМ!$D$10+'СЕТ СН'!$G$6-'СЕТ СН'!$G$19</f>
        <v>1391.5309840499999</v>
      </c>
      <c r="T48" s="36">
        <f>SUMIFS(СВЦЭМ!$C$33:$C$776,СВЦЭМ!$A$33:$A$776,$A48,СВЦЭМ!$B$33:$B$776,T$47)+'СЕТ СН'!$G$9+СВЦЭМ!$D$10+'СЕТ СН'!$G$6-'СЕТ СН'!$G$19</f>
        <v>1377.5752226300001</v>
      </c>
      <c r="U48" s="36">
        <f>SUMIFS(СВЦЭМ!$C$33:$C$776,СВЦЭМ!$A$33:$A$776,$A48,СВЦЭМ!$B$33:$B$776,U$47)+'СЕТ СН'!$G$9+СВЦЭМ!$D$10+'СЕТ СН'!$G$6-'СЕТ СН'!$G$19</f>
        <v>1366.1896177100002</v>
      </c>
      <c r="V48" s="36">
        <f>SUMIFS(СВЦЭМ!$C$33:$C$776,СВЦЭМ!$A$33:$A$776,$A48,СВЦЭМ!$B$33:$B$776,V$47)+'СЕТ СН'!$G$9+СВЦЭМ!$D$10+'СЕТ СН'!$G$6-'СЕТ СН'!$G$19</f>
        <v>1359.5570932400001</v>
      </c>
      <c r="W48" s="36">
        <f>SUMIFS(СВЦЭМ!$C$33:$C$776,СВЦЭМ!$A$33:$A$776,$A48,СВЦЭМ!$B$33:$B$776,W$47)+'СЕТ СН'!$G$9+СВЦЭМ!$D$10+'СЕТ СН'!$G$6-'СЕТ СН'!$G$19</f>
        <v>1364.31068779</v>
      </c>
      <c r="X48" s="36">
        <f>SUMIFS(СВЦЭМ!$C$33:$C$776,СВЦЭМ!$A$33:$A$776,$A48,СВЦЭМ!$B$33:$B$776,X$47)+'СЕТ СН'!$G$9+СВЦЭМ!$D$10+'СЕТ СН'!$G$6-'СЕТ СН'!$G$19</f>
        <v>1376.08309401</v>
      </c>
      <c r="Y48" s="36">
        <f>SUMIFS(СВЦЭМ!$C$33:$C$776,СВЦЭМ!$A$33:$A$776,$A48,СВЦЭМ!$B$33:$B$776,Y$47)+'СЕТ СН'!$G$9+СВЦЭМ!$D$10+'СЕТ СН'!$G$6-'СЕТ СН'!$G$19</f>
        <v>1410.1613314400001</v>
      </c>
    </row>
    <row r="49" spans="1:25" ht="15.75" x14ac:dyDescent="0.2">
      <c r="A49" s="35">
        <f>A48+1</f>
        <v>43892</v>
      </c>
      <c r="B49" s="36">
        <f>SUMIFS(СВЦЭМ!$C$33:$C$776,СВЦЭМ!$A$33:$A$776,$A49,СВЦЭМ!$B$33:$B$776,B$47)+'СЕТ СН'!$G$9+СВЦЭМ!$D$10+'СЕТ СН'!$G$6-'СЕТ СН'!$G$19</f>
        <v>1383.70391548</v>
      </c>
      <c r="C49" s="36">
        <f>SUMIFS(СВЦЭМ!$C$33:$C$776,СВЦЭМ!$A$33:$A$776,$A49,СВЦЭМ!$B$33:$B$776,C$47)+'СЕТ СН'!$G$9+СВЦЭМ!$D$10+'СЕТ СН'!$G$6-'СЕТ СН'!$G$19</f>
        <v>1386.33302581</v>
      </c>
      <c r="D49" s="36">
        <f>SUMIFS(СВЦЭМ!$C$33:$C$776,СВЦЭМ!$A$33:$A$776,$A49,СВЦЭМ!$B$33:$B$776,D$47)+'СЕТ СН'!$G$9+СВЦЭМ!$D$10+'СЕТ СН'!$G$6-'СЕТ СН'!$G$19</f>
        <v>1392.1509435200001</v>
      </c>
      <c r="E49" s="36">
        <f>SUMIFS(СВЦЭМ!$C$33:$C$776,СВЦЭМ!$A$33:$A$776,$A49,СВЦЭМ!$B$33:$B$776,E$47)+'СЕТ СН'!$G$9+СВЦЭМ!$D$10+'СЕТ СН'!$G$6-'СЕТ СН'!$G$19</f>
        <v>1397.9722327899999</v>
      </c>
      <c r="F49" s="36">
        <f>SUMIFS(СВЦЭМ!$C$33:$C$776,СВЦЭМ!$A$33:$A$776,$A49,СВЦЭМ!$B$33:$B$776,F$47)+'СЕТ СН'!$G$9+СВЦЭМ!$D$10+'СЕТ СН'!$G$6-'СЕТ СН'!$G$19</f>
        <v>1397.01688169</v>
      </c>
      <c r="G49" s="36">
        <f>SUMIFS(СВЦЭМ!$C$33:$C$776,СВЦЭМ!$A$33:$A$776,$A49,СВЦЭМ!$B$33:$B$776,G$47)+'СЕТ СН'!$G$9+СВЦЭМ!$D$10+'СЕТ СН'!$G$6-'СЕТ СН'!$G$19</f>
        <v>1410.4195362200001</v>
      </c>
      <c r="H49" s="36">
        <f>SUMIFS(СВЦЭМ!$C$33:$C$776,СВЦЭМ!$A$33:$A$776,$A49,СВЦЭМ!$B$33:$B$776,H$47)+'СЕТ СН'!$G$9+СВЦЭМ!$D$10+'СЕТ СН'!$G$6-'СЕТ СН'!$G$19</f>
        <v>1458.9285069000002</v>
      </c>
      <c r="I49" s="36">
        <f>SUMIFS(СВЦЭМ!$C$33:$C$776,СВЦЭМ!$A$33:$A$776,$A49,СВЦЭМ!$B$33:$B$776,I$47)+'СЕТ СН'!$G$9+СВЦЭМ!$D$10+'СЕТ СН'!$G$6-'СЕТ СН'!$G$19</f>
        <v>1433.77640438</v>
      </c>
      <c r="J49" s="36">
        <f>SUMIFS(СВЦЭМ!$C$33:$C$776,СВЦЭМ!$A$33:$A$776,$A49,СВЦЭМ!$B$33:$B$776,J$47)+'СЕТ СН'!$G$9+СВЦЭМ!$D$10+'СЕТ СН'!$G$6-'СЕТ СН'!$G$19</f>
        <v>1391.5803998000001</v>
      </c>
      <c r="K49" s="36">
        <f>SUMIFS(СВЦЭМ!$C$33:$C$776,СВЦЭМ!$A$33:$A$776,$A49,СВЦЭМ!$B$33:$B$776,K$47)+'СЕТ СН'!$G$9+СВЦЭМ!$D$10+'СЕТ СН'!$G$6-'СЕТ СН'!$G$19</f>
        <v>1378.1304872700002</v>
      </c>
      <c r="L49" s="36">
        <f>SUMIFS(СВЦЭМ!$C$33:$C$776,СВЦЭМ!$A$33:$A$776,$A49,СВЦЭМ!$B$33:$B$776,L$47)+'СЕТ СН'!$G$9+СВЦЭМ!$D$10+'СЕТ СН'!$G$6-'СЕТ СН'!$G$19</f>
        <v>1380.99155139</v>
      </c>
      <c r="M49" s="36">
        <f>SUMIFS(СВЦЭМ!$C$33:$C$776,СВЦЭМ!$A$33:$A$776,$A49,СВЦЭМ!$B$33:$B$776,M$47)+'СЕТ СН'!$G$9+СВЦЭМ!$D$10+'СЕТ СН'!$G$6-'СЕТ СН'!$G$19</f>
        <v>1395.96719945</v>
      </c>
      <c r="N49" s="36">
        <f>SUMIFS(СВЦЭМ!$C$33:$C$776,СВЦЭМ!$A$33:$A$776,$A49,СВЦЭМ!$B$33:$B$776,N$47)+'СЕТ СН'!$G$9+СВЦЭМ!$D$10+'СЕТ СН'!$G$6-'СЕТ СН'!$G$19</f>
        <v>1409.99068104</v>
      </c>
      <c r="O49" s="36">
        <f>SUMIFS(СВЦЭМ!$C$33:$C$776,СВЦЭМ!$A$33:$A$776,$A49,СВЦЭМ!$B$33:$B$776,O$47)+'СЕТ СН'!$G$9+СВЦЭМ!$D$10+'СЕТ СН'!$G$6-'СЕТ СН'!$G$19</f>
        <v>1426.6487458800002</v>
      </c>
      <c r="P49" s="36">
        <f>SUMIFS(СВЦЭМ!$C$33:$C$776,СВЦЭМ!$A$33:$A$776,$A49,СВЦЭМ!$B$33:$B$776,P$47)+'СЕТ СН'!$G$9+СВЦЭМ!$D$10+'СЕТ СН'!$G$6-'СЕТ СН'!$G$19</f>
        <v>1432.1624565100001</v>
      </c>
      <c r="Q49" s="36">
        <f>SUMIFS(СВЦЭМ!$C$33:$C$776,СВЦЭМ!$A$33:$A$776,$A49,СВЦЭМ!$B$33:$B$776,Q$47)+'СЕТ СН'!$G$9+СВЦЭМ!$D$10+'СЕТ СН'!$G$6-'СЕТ СН'!$G$19</f>
        <v>1444.30955629</v>
      </c>
      <c r="R49" s="36">
        <f>SUMIFS(СВЦЭМ!$C$33:$C$776,СВЦЭМ!$A$33:$A$776,$A49,СВЦЭМ!$B$33:$B$776,R$47)+'СЕТ СН'!$G$9+СВЦЭМ!$D$10+'СЕТ СН'!$G$6-'СЕТ СН'!$G$19</f>
        <v>1441.1530073399999</v>
      </c>
      <c r="S49" s="36">
        <f>SUMIFS(СВЦЭМ!$C$33:$C$776,СВЦЭМ!$A$33:$A$776,$A49,СВЦЭМ!$B$33:$B$776,S$47)+'СЕТ СН'!$G$9+СВЦЭМ!$D$10+'СЕТ СН'!$G$6-'СЕТ СН'!$G$19</f>
        <v>1437.4383327</v>
      </c>
      <c r="T49" s="36">
        <f>SUMIFS(СВЦЭМ!$C$33:$C$776,СВЦЭМ!$A$33:$A$776,$A49,СВЦЭМ!$B$33:$B$776,T$47)+'СЕТ СН'!$G$9+СВЦЭМ!$D$10+'СЕТ СН'!$G$6-'СЕТ СН'!$G$19</f>
        <v>1418.3507863200002</v>
      </c>
      <c r="U49" s="36">
        <f>SUMIFS(СВЦЭМ!$C$33:$C$776,СВЦЭМ!$A$33:$A$776,$A49,СВЦЭМ!$B$33:$B$776,U$47)+'СЕТ СН'!$G$9+СВЦЭМ!$D$10+'СЕТ СН'!$G$6-'СЕТ СН'!$G$19</f>
        <v>1396.0257495000001</v>
      </c>
      <c r="V49" s="36">
        <f>SUMIFS(СВЦЭМ!$C$33:$C$776,СВЦЭМ!$A$33:$A$776,$A49,СВЦЭМ!$B$33:$B$776,V$47)+'СЕТ СН'!$G$9+СВЦЭМ!$D$10+'СЕТ СН'!$G$6-'СЕТ СН'!$G$19</f>
        <v>1400.2603569400001</v>
      </c>
      <c r="W49" s="36">
        <f>SUMIFS(СВЦЭМ!$C$33:$C$776,СВЦЭМ!$A$33:$A$776,$A49,СВЦЭМ!$B$33:$B$776,W$47)+'СЕТ СН'!$G$9+СВЦЭМ!$D$10+'СЕТ СН'!$G$6-'СЕТ СН'!$G$19</f>
        <v>1412.11425891</v>
      </c>
      <c r="X49" s="36">
        <f>SUMIFS(СВЦЭМ!$C$33:$C$776,СВЦЭМ!$A$33:$A$776,$A49,СВЦЭМ!$B$33:$B$776,X$47)+'СЕТ СН'!$G$9+СВЦЭМ!$D$10+'СЕТ СН'!$G$6-'СЕТ СН'!$G$19</f>
        <v>1427.4377730599999</v>
      </c>
      <c r="Y49" s="36">
        <f>SUMIFS(СВЦЭМ!$C$33:$C$776,СВЦЭМ!$A$33:$A$776,$A49,СВЦЭМ!$B$33:$B$776,Y$47)+'СЕТ СН'!$G$9+СВЦЭМ!$D$10+'СЕТ СН'!$G$6-'СЕТ СН'!$G$19</f>
        <v>1455.7668592300001</v>
      </c>
    </row>
    <row r="50" spans="1:25" ht="15.75" x14ac:dyDescent="0.2">
      <c r="A50" s="35">
        <f t="shared" ref="A50:A78" si="1">A49+1</f>
        <v>43893</v>
      </c>
      <c r="B50" s="36">
        <f>SUMIFS(СВЦЭМ!$C$33:$C$776,СВЦЭМ!$A$33:$A$776,$A50,СВЦЭМ!$B$33:$B$776,B$47)+'СЕТ СН'!$G$9+СВЦЭМ!$D$10+'СЕТ СН'!$G$6-'СЕТ СН'!$G$19</f>
        <v>1497.3496721400002</v>
      </c>
      <c r="C50" s="36">
        <f>SUMIFS(СВЦЭМ!$C$33:$C$776,СВЦЭМ!$A$33:$A$776,$A50,СВЦЭМ!$B$33:$B$776,C$47)+'СЕТ СН'!$G$9+СВЦЭМ!$D$10+'СЕТ СН'!$G$6-'СЕТ СН'!$G$19</f>
        <v>1519.8281737500001</v>
      </c>
      <c r="D50" s="36">
        <f>SUMIFS(СВЦЭМ!$C$33:$C$776,СВЦЭМ!$A$33:$A$776,$A50,СВЦЭМ!$B$33:$B$776,D$47)+'СЕТ СН'!$G$9+СВЦЭМ!$D$10+'СЕТ СН'!$G$6-'СЕТ СН'!$G$19</f>
        <v>1514.3326208000001</v>
      </c>
      <c r="E50" s="36">
        <f>SUMIFS(СВЦЭМ!$C$33:$C$776,СВЦЭМ!$A$33:$A$776,$A50,СВЦЭМ!$B$33:$B$776,E$47)+'СЕТ СН'!$G$9+СВЦЭМ!$D$10+'СЕТ СН'!$G$6-'СЕТ СН'!$G$19</f>
        <v>1518.4553820599999</v>
      </c>
      <c r="F50" s="36">
        <f>SUMIFS(СВЦЭМ!$C$33:$C$776,СВЦЭМ!$A$33:$A$776,$A50,СВЦЭМ!$B$33:$B$776,F$47)+'СЕТ СН'!$G$9+СВЦЭМ!$D$10+'СЕТ СН'!$G$6-'СЕТ СН'!$G$19</f>
        <v>1508.8510684600001</v>
      </c>
      <c r="G50" s="36">
        <f>SUMIFS(СВЦЭМ!$C$33:$C$776,СВЦЭМ!$A$33:$A$776,$A50,СВЦЭМ!$B$33:$B$776,G$47)+'СЕТ СН'!$G$9+СВЦЭМ!$D$10+'СЕТ СН'!$G$6-'СЕТ СН'!$G$19</f>
        <v>1516.5607987200001</v>
      </c>
      <c r="H50" s="36">
        <f>SUMIFS(СВЦЭМ!$C$33:$C$776,СВЦЭМ!$A$33:$A$776,$A50,СВЦЭМ!$B$33:$B$776,H$47)+'СЕТ СН'!$G$9+СВЦЭМ!$D$10+'СЕТ СН'!$G$6-'СЕТ СН'!$G$19</f>
        <v>1494.9696701600001</v>
      </c>
      <c r="I50" s="36">
        <f>SUMIFS(СВЦЭМ!$C$33:$C$776,СВЦЭМ!$A$33:$A$776,$A50,СВЦЭМ!$B$33:$B$776,I$47)+'СЕТ СН'!$G$9+СВЦЭМ!$D$10+'СЕТ СН'!$G$6-'СЕТ СН'!$G$19</f>
        <v>1407.77613696</v>
      </c>
      <c r="J50" s="36">
        <f>SUMIFS(СВЦЭМ!$C$33:$C$776,СВЦЭМ!$A$33:$A$776,$A50,СВЦЭМ!$B$33:$B$776,J$47)+'СЕТ СН'!$G$9+СВЦЭМ!$D$10+'СЕТ СН'!$G$6-'СЕТ СН'!$G$19</f>
        <v>1338.4930577600001</v>
      </c>
      <c r="K50" s="36">
        <f>SUMIFS(СВЦЭМ!$C$33:$C$776,СВЦЭМ!$A$33:$A$776,$A50,СВЦЭМ!$B$33:$B$776,K$47)+'СЕТ СН'!$G$9+СВЦЭМ!$D$10+'СЕТ СН'!$G$6-'СЕТ СН'!$G$19</f>
        <v>1335.6735774799999</v>
      </c>
      <c r="L50" s="36">
        <f>SUMIFS(СВЦЭМ!$C$33:$C$776,СВЦЭМ!$A$33:$A$776,$A50,СВЦЭМ!$B$33:$B$776,L$47)+'СЕТ СН'!$G$9+СВЦЭМ!$D$10+'СЕТ СН'!$G$6-'СЕТ СН'!$G$19</f>
        <v>1339.54093367</v>
      </c>
      <c r="M50" s="36">
        <f>SUMIFS(СВЦЭМ!$C$33:$C$776,СВЦЭМ!$A$33:$A$776,$A50,СВЦЭМ!$B$33:$B$776,M$47)+'СЕТ СН'!$G$9+СВЦЭМ!$D$10+'СЕТ СН'!$G$6-'СЕТ СН'!$G$19</f>
        <v>1344.90231503</v>
      </c>
      <c r="N50" s="36">
        <f>SUMIFS(СВЦЭМ!$C$33:$C$776,СВЦЭМ!$A$33:$A$776,$A50,СВЦЭМ!$B$33:$B$776,N$47)+'СЕТ СН'!$G$9+СВЦЭМ!$D$10+'СЕТ СН'!$G$6-'СЕТ СН'!$G$19</f>
        <v>1359.70535961</v>
      </c>
      <c r="O50" s="36">
        <f>SUMIFS(СВЦЭМ!$C$33:$C$776,СВЦЭМ!$A$33:$A$776,$A50,СВЦЭМ!$B$33:$B$776,O$47)+'СЕТ СН'!$G$9+СВЦЭМ!$D$10+'СЕТ СН'!$G$6-'СЕТ СН'!$G$19</f>
        <v>1376.09856676</v>
      </c>
      <c r="P50" s="36">
        <f>SUMIFS(СВЦЭМ!$C$33:$C$776,СВЦЭМ!$A$33:$A$776,$A50,СВЦЭМ!$B$33:$B$776,P$47)+'СЕТ СН'!$G$9+СВЦЭМ!$D$10+'СЕТ СН'!$G$6-'СЕТ СН'!$G$19</f>
        <v>1385.2970482200001</v>
      </c>
      <c r="Q50" s="36">
        <f>SUMIFS(СВЦЭМ!$C$33:$C$776,СВЦЭМ!$A$33:$A$776,$A50,СВЦЭМ!$B$33:$B$776,Q$47)+'СЕТ СН'!$G$9+СВЦЭМ!$D$10+'СЕТ СН'!$G$6-'СЕТ СН'!$G$19</f>
        <v>1389.6020333800002</v>
      </c>
      <c r="R50" s="36">
        <f>SUMIFS(СВЦЭМ!$C$33:$C$776,СВЦЭМ!$A$33:$A$776,$A50,СВЦЭМ!$B$33:$B$776,R$47)+'СЕТ СН'!$G$9+СВЦЭМ!$D$10+'СЕТ СН'!$G$6-'СЕТ СН'!$G$19</f>
        <v>1380.6892198099999</v>
      </c>
      <c r="S50" s="36">
        <f>SUMIFS(СВЦЭМ!$C$33:$C$776,СВЦЭМ!$A$33:$A$776,$A50,СВЦЭМ!$B$33:$B$776,S$47)+'СЕТ СН'!$G$9+СВЦЭМ!$D$10+'СЕТ СН'!$G$6-'СЕТ СН'!$G$19</f>
        <v>1368.7140262600001</v>
      </c>
      <c r="T50" s="36">
        <f>SUMIFS(СВЦЭМ!$C$33:$C$776,СВЦЭМ!$A$33:$A$776,$A50,СВЦЭМ!$B$33:$B$776,T$47)+'СЕТ СН'!$G$9+СВЦЭМ!$D$10+'СЕТ СН'!$G$6-'СЕТ СН'!$G$19</f>
        <v>1353.7938890700002</v>
      </c>
      <c r="U50" s="36">
        <f>SUMIFS(СВЦЭМ!$C$33:$C$776,СВЦЭМ!$A$33:$A$776,$A50,СВЦЭМ!$B$33:$B$776,U$47)+'СЕТ СН'!$G$9+СВЦЭМ!$D$10+'СЕТ СН'!$G$6-'СЕТ СН'!$G$19</f>
        <v>1379.0630105700002</v>
      </c>
      <c r="V50" s="36">
        <f>SUMIFS(СВЦЭМ!$C$33:$C$776,СВЦЭМ!$A$33:$A$776,$A50,СВЦЭМ!$B$33:$B$776,V$47)+'СЕТ СН'!$G$9+СВЦЭМ!$D$10+'СЕТ СН'!$G$6-'СЕТ СН'!$G$19</f>
        <v>1385.6388388400001</v>
      </c>
      <c r="W50" s="36">
        <f>SUMIFS(СВЦЭМ!$C$33:$C$776,СВЦЭМ!$A$33:$A$776,$A50,СВЦЭМ!$B$33:$B$776,W$47)+'СЕТ СН'!$G$9+СВЦЭМ!$D$10+'СЕТ СН'!$G$6-'СЕТ СН'!$G$19</f>
        <v>1367.8194840000001</v>
      </c>
      <c r="X50" s="36">
        <f>SUMIFS(СВЦЭМ!$C$33:$C$776,СВЦЭМ!$A$33:$A$776,$A50,СВЦЭМ!$B$33:$B$776,X$47)+'СЕТ СН'!$G$9+СВЦЭМ!$D$10+'СЕТ СН'!$G$6-'СЕТ СН'!$G$19</f>
        <v>1363.5958450000001</v>
      </c>
      <c r="Y50" s="36">
        <f>SUMIFS(СВЦЭМ!$C$33:$C$776,СВЦЭМ!$A$33:$A$776,$A50,СВЦЭМ!$B$33:$B$776,Y$47)+'СЕТ СН'!$G$9+СВЦЭМ!$D$10+'СЕТ СН'!$G$6-'СЕТ СН'!$G$19</f>
        <v>1411.2116996899999</v>
      </c>
    </row>
    <row r="51" spans="1:25" ht="15.75" x14ac:dyDescent="0.2">
      <c r="A51" s="35">
        <f t="shared" si="1"/>
        <v>43894</v>
      </c>
      <c r="B51" s="36">
        <f>SUMIFS(СВЦЭМ!$C$33:$C$776,СВЦЭМ!$A$33:$A$776,$A51,СВЦЭМ!$B$33:$B$776,B$47)+'СЕТ СН'!$G$9+СВЦЭМ!$D$10+'СЕТ СН'!$G$6-'СЕТ СН'!$G$19</f>
        <v>1493.9932260099999</v>
      </c>
      <c r="C51" s="36">
        <f>SUMIFS(СВЦЭМ!$C$33:$C$776,СВЦЭМ!$A$33:$A$776,$A51,СВЦЭМ!$B$33:$B$776,C$47)+'СЕТ СН'!$G$9+СВЦЭМ!$D$10+'СЕТ СН'!$G$6-'СЕТ СН'!$G$19</f>
        <v>1520.36965371</v>
      </c>
      <c r="D51" s="36">
        <f>SUMIFS(СВЦЭМ!$C$33:$C$776,СВЦЭМ!$A$33:$A$776,$A51,СВЦЭМ!$B$33:$B$776,D$47)+'СЕТ СН'!$G$9+СВЦЭМ!$D$10+'СЕТ СН'!$G$6-'СЕТ СН'!$G$19</f>
        <v>1533.2509220100001</v>
      </c>
      <c r="E51" s="36">
        <f>SUMIFS(СВЦЭМ!$C$33:$C$776,СВЦЭМ!$A$33:$A$776,$A51,СВЦЭМ!$B$33:$B$776,E$47)+'СЕТ СН'!$G$9+СВЦЭМ!$D$10+'СЕТ СН'!$G$6-'СЕТ СН'!$G$19</f>
        <v>1534.4513420400001</v>
      </c>
      <c r="F51" s="36">
        <f>SUMIFS(СВЦЭМ!$C$33:$C$776,СВЦЭМ!$A$33:$A$776,$A51,СВЦЭМ!$B$33:$B$776,F$47)+'СЕТ СН'!$G$9+СВЦЭМ!$D$10+'СЕТ СН'!$G$6-'СЕТ СН'!$G$19</f>
        <v>1528.01345674</v>
      </c>
      <c r="G51" s="36">
        <f>SUMIFS(СВЦЭМ!$C$33:$C$776,СВЦЭМ!$A$33:$A$776,$A51,СВЦЭМ!$B$33:$B$776,G$47)+'СЕТ СН'!$G$9+СВЦЭМ!$D$10+'СЕТ СН'!$G$6-'СЕТ СН'!$G$19</f>
        <v>1462.88995101</v>
      </c>
      <c r="H51" s="36">
        <f>SUMIFS(СВЦЭМ!$C$33:$C$776,СВЦЭМ!$A$33:$A$776,$A51,СВЦЭМ!$B$33:$B$776,H$47)+'СЕТ СН'!$G$9+СВЦЭМ!$D$10+'СЕТ СН'!$G$6-'СЕТ СН'!$G$19</f>
        <v>1419.7816743500002</v>
      </c>
      <c r="I51" s="36">
        <f>SUMIFS(СВЦЭМ!$C$33:$C$776,СВЦЭМ!$A$33:$A$776,$A51,СВЦЭМ!$B$33:$B$776,I$47)+'СЕТ СН'!$G$9+СВЦЭМ!$D$10+'СЕТ СН'!$G$6-'СЕТ СН'!$G$19</f>
        <v>1392.26630871</v>
      </c>
      <c r="J51" s="36">
        <f>SUMIFS(СВЦЭМ!$C$33:$C$776,СВЦЭМ!$A$33:$A$776,$A51,СВЦЭМ!$B$33:$B$776,J$47)+'СЕТ СН'!$G$9+СВЦЭМ!$D$10+'СЕТ СН'!$G$6-'СЕТ СН'!$G$19</f>
        <v>1349.5170095600001</v>
      </c>
      <c r="K51" s="36">
        <f>SUMIFS(СВЦЭМ!$C$33:$C$776,СВЦЭМ!$A$33:$A$776,$A51,СВЦЭМ!$B$33:$B$776,K$47)+'СЕТ СН'!$G$9+СВЦЭМ!$D$10+'СЕТ СН'!$G$6-'СЕТ СН'!$G$19</f>
        <v>1357.0687323500001</v>
      </c>
      <c r="L51" s="36">
        <f>SUMIFS(СВЦЭМ!$C$33:$C$776,СВЦЭМ!$A$33:$A$776,$A51,СВЦЭМ!$B$33:$B$776,L$47)+'СЕТ СН'!$G$9+СВЦЭМ!$D$10+'СЕТ СН'!$G$6-'СЕТ СН'!$G$19</f>
        <v>1363.39121901</v>
      </c>
      <c r="M51" s="36">
        <f>SUMIFS(СВЦЭМ!$C$33:$C$776,СВЦЭМ!$A$33:$A$776,$A51,СВЦЭМ!$B$33:$B$776,M$47)+'СЕТ СН'!$G$9+СВЦЭМ!$D$10+'СЕТ СН'!$G$6-'СЕТ СН'!$G$19</f>
        <v>1381.3539277899999</v>
      </c>
      <c r="N51" s="36">
        <f>SUMIFS(СВЦЭМ!$C$33:$C$776,СВЦЭМ!$A$33:$A$776,$A51,СВЦЭМ!$B$33:$B$776,N$47)+'СЕТ СН'!$G$9+СВЦЭМ!$D$10+'СЕТ СН'!$G$6-'СЕТ СН'!$G$19</f>
        <v>1393.7013796400001</v>
      </c>
      <c r="O51" s="36">
        <f>SUMIFS(СВЦЭМ!$C$33:$C$776,СВЦЭМ!$A$33:$A$776,$A51,СВЦЭМ!$B$33:$B$776,O$47)+'СЕТ СН'!$G$9+СВЦЭМ!$D$10+'СЕТ СН'!$G$6-'СЕТ СН'!$G$19</f>
        <v>1409.4663124799999</v>
      </c>
      <c r="P51" s="36">
        <f>SUMIFS(СВЦЭМ!$C$33:$C$776,СВЦЭМ!$A$33:$A$776,$A51,СВЦЭМ!$B$33:$B$776,P$47)+'СЕТ СН'!$G$9+СВЦЭМ!$D$10+'СЕТ СН'!$G$6-'СЕТ СН'!$G$19</f>
        <v>1421.7183004500002</v>
      </c>
      <c r="Q51" s="36">
        <f>SUMIFS(СВЦЭМ!$C$33:$C$776,СВЦЭМ!$A$33:$A$776,$A51,СВЦЭМ!$B$33:$B$776,Q$47)+'СЕТ СН'!$G$9+СВЦЭМ!$D$10+'СЕТ СН'!$G$6-'СЕТ СН'!$G$19</f>
        <v>1433.05856956</v>
      </c>
      <c r="R51" s="36">
        <f>SUMIFS(СВЦЭМ!$C$33:$C$776,СВЦЭМ!$A$33:$A$776,$A51,СВЦЭМ!$B$33:$B$776,R$47)+'СЕТ СН'!$G$9+СВЦЭМ!$D$10+'СЕТ СН'!$G$6-'СЕТ СН'!$G$19</f>
        <v>1423.8790047699999</v>
      </c>
      <c r="S51" s="36">
        <f>SUMIFS(СВЦЭМ!$C$33:$C$776,СВЦЭМ!$A$33:$A$776,$A51,СВЦЭМ!$B$33:$B$776,S$47)+'СЕТ СН'!$G$9+СВЦЭМ!$D$10+'СЕТ СН'!$G$6-'СЕТ СН'!$G$19</f>
        <v>1405.1416039300002</v>
      </c>
      <c r="T51" s="36">
        <f>SUMIFS(СВЦЭМ!$C$33:$C$776,СВЦЭМ!$A$33:$A$776,$A51,СВЦЭМ!$B$33:$B$776,T$47)+'СЕТ СН'!$G$9+СВЦЭМ!$D$10+'СЕТ СН'!$G$6-'СЕТ СН'!$G$19</f>
        <v>1381.89914879</v>
      </c>
      <c r="U51" s="36">
        <f>SUMIFS(СВЦЭМ!$C$33:$C$776,СВЦЭМ!$A$33:$A$776,$A51,СВЦЭМ!$B$33:$B$776,U$47)+'СЕТ СН'!$G$9+СВЦЭМ!$D$10+'СЕТ СН'!$G$6-'СЕТ СН'!$G$19</f>
        <v>1378.8195952400001</v>
      </c>
      <c r="V51" s="36">
        <f>SUMIFS(СВЦЭМ!$C$33:$C$776,СВЦЭМ!$A$33:$A$776,$A51,СВЦЭМ!$B$33:$B$776,V$47)+'СЕТ СН'!$G$9+СВЦЭМ!$D$10+'СЕТ СН'!$G$6-'СЕТ СН'!$G$19</f>
        <v>1375.7114662900001</v>
      </c>
      <c r="W51" s="36">
        <f>SUMIFS(СВЦЭМ!$C$33:$C$776,СВЦЭМ!$A$33:$A$776,$A51,СВЦЭМ!$B$33:$B$776,W$47)+'СЕТ СН'!$G$9+СВЦЭМ!$D$10+'СЕТ СН'!$G$6-'СЕТ СН'!$G$19</f>
        <v>1380.2477170400002</v>
      </c>
      <c r="X51" s="36">
        <f>SUMIFS(СВЦЭМ!$C$33:$C$776,СВЦЭМ!$A$33:$A$776,$A51,СВЦЭМ!$B$33:$B$776,X$47)+'СЕТ СН'!$G$9+СВЦЭМ!$D$10+'СЕТ СН'!$G$6-'СЕТ СН'!$G$19</f>
        <v>1389.2541143400001</v>
      </c>
      <c r="Y51" s="36">
        <f>SUMIFS(СВЦЭМ!$C$33:$C$776,СВЦЭМ!$A$33:$A$776,$A51,СВЦЭМ!$B$33:$B$776,Y$47)+'СЕТ СН'!$G$9+СВЦЭМ!$D$10+'СЕТ СН'!$G$6-'СЕТ СН'!$G$19</f>
        <v>1426.3764218000001</v>
      </c>
    </row>
    <row r="52" spans="1:25" ht="15.75" x14ac:dyDescent="0.2">
      <c r="A52" s="35">
        <f t="shared" si="1"/>
        <v>43895</v>
      </c>
      <c r="B52" s="36">
        <f>SUMIFS(СВЦЭМ!$C$33:$C$776,СВЦЭМ!$A$33:$A$776,$A52,СВЦЭМ!$B$33:$B$776,B$47)+'СЕТ СН'!$G$9+СВЦЭМ!$D$10+'СЕТ СН'!$G$6-'СЕТ СН'!$G$19</f>
        <v>1473.6841508299999</v>
      </c>
      <c r="C52" s="36">
        <f>SUMIFS(СВЦЭМ!$C$33:$C$776,СВЦЭМ!$A$33:$A$776,$A52,СВЦЭМ!$B$33:$B$776,C$47)+'СЕТ СН'!$G$9+СВЦЭМ!$D$10+'СЕТ СН'!$G$6-'СЕТ СН'!$G$19</f>
        <v>1512.0225848100001</v>
      </c>
      <c r="D52" s="36">
        <f>SUMIFS(СВЦЭМ!$C$33:$C$776,СВЦЭМ!$A$33:$A$776,$A52,СВЦЭМ!$B$33:$B$776,D$47)+'СЕТ СН'!$G$9+СВЦЭМ!$D$10+'СЕТ СН'!$G$6-'СЕТ СН'!$G$19</f>
        <v>1519.0273398100001</v>
      </c>
      <c r="E52" s="36">
        <f>SUMIFS(СВЦЭМ!$C$33:$C$776,СВЦЭМ!$A$33:$A$776,$A52,СВЦЭМ!$B$33:$B$776,E$47)+'СЕТ СН'!$G$9+СВЦЭМ!$D$10+'СЕТ СН'!$G$6-'СЕТ СН'!$G$19</f>
        <v>1531.68456367</v>
      </c>
      <c r="F52" s="36">
        <f>SUMIFS(СВЦЭМ!$C$33:$C$776,СВЦЭМ!$A$33:$A$776,$A52,СВЦЭМ!$B$33:$B$776,F$47)+'СЕТ СН'!$G$9+СВЦЭМ!$D$10+'СЕТ СН'!$G$6-'СЕТ СН'!$G$19</f>
        <v>1506.0173726400001</v>
      </c>
      <c r="G52" s="36">
        <f>SUMIFS(СВЦЭМ!$C$33:$C$776,СВЦЭМ!$A$33:$A$776,$A52,СВЦЭМ!$B$33:$B$776,G$47)+'СЕТ СН'!$G$9+СВЦЭМ!$D$10+'СЕТ СН'!$G$6-'СЕТ СН'!$G$19</f>
        <v>1491.5235510800001</v>
      </c>
      <c r="H52" s="36">
        <f>SUMIFS(СВЦЭМ!$C$33:$C$776,СВЦЭМ!$A$33:$A$776,$A52,СВЦЭМ!$B$33:$B$776,H$47)+'СЕТ СН'!$G$9+СВЦЭМ!$D$10+'СЕТ СН'!$G$6-'СЕТ СН'!$G$19</f>
        <v>1446.9056005500001</v>
      </c>
      <c r="I52" s="36">
        <f>SUMIFS(СВЦЭМ!$C$33:$C$776,СВЦЭМ!$A$33:$A$776,$A52,СВЦЭМ!$B$33:$B$776,I$47)+'СЕТ СН'!$G$9+СВЦЭМ!$D$10+'СЕТ СН'!$G$6-'СЕТ СН'!$G$19</f>
        <v>1426.1732530600002</v>
      </c>
      <c r="J52" s="36">
        <f>SUMIFS(СВЦЭМ!$C$33:$C$776,СВЦЭМ!$A$33:$A$776,$A52,СВЦЭМ!$B$33:$B$776,J$47)+'СЕТ СН'!$G$9+СВЦЭМ!$D$10+'СЕТ СН'!$G$6-'СЕТ СН'!$G$19</f>
        <v>1382.2269162699999</v>
      </c>
      <c r="K52" s="36">
        <f>SUMIFS(СВЦЭМ!$C$33:$C$776,СВЦЭМ!$A$33:$A$776,$A52,СВЦЭМ!$B$33:$B$776,K$47)+'СЕТ СН'!$G$9+СВЦЭМ!$D$10+'СЕТ СН'!$G$6-'СЕТ СН'!$G$19</f>
        <v>1386.4943412900002</v>
      </c>
      <c r="L52" s="36">
        <f>SUMIFS(СВЦЭМ!$C$33:$C$776,СВЦЭМ!$A$33:$A$776,$A52,СВЦЭМ!$B$33:$B$776,L$47)+'СЕТ СН'!$G$9+СВЦЭМ!$D$10+'СЕТ СН'!$G$6-'СЕТ СН'!$G$19</f>
        <v>1407.2257553100001</v>
      </c>
      <c r="M52" s="36">
        <f>SUMIFS(СВЦЭМ!$C$33:$C$776,СВЦЭМ!$A$33:$A$776,$A52,СВЦЭМ!$B$33:$B$776,M$47)+'СЕТ СН'!$G$9+СВЦЭМ!$D$10+'СЕТ СН'!$G$6-'СЕТ СН'!$G$19</f>
        <v>1433.71269708</v>
      </c>
      <c r="N52" s="36">
        <f>SUMIFS(СВЦЭМ!$C$33:$C$776,СВЦЭМ!$A$33:$A$776,$A52,СВЦЭМ!$B$33:$B$776,N$47)+'СЕТ СН'!$G$9+СВЦЭМ!$D$10+'СЕТ СН'!$G$6-'СЕТ СН'!$G$19</f>
        <v>1438.9063786800002</v>
      </c>
      <c r="O52" s="36">
        <f>SUMIFS(СВЦЭМ!$C$33:$C$776,СВЦЭМ!$A$33:$A$776,$A52,СВЦЭМ!$B$33:$B$776,O$47)+'СЕТ СН'!$G$9+СВЦЭМ!$D$10+'СЕТ СН'!$G$6-'СЕТ СН'!$G$19</f>
        <v>1448.1886822700001</v>
      </c>
      <c r="P52" s="36">
        <f>SUMIFS(СВЦЭМ!$C$33:$C$776,СВЦЭМ!$A$33:$A$776,$A52,СВЦЭМ!$B$33:$B$776,P$47)+'СЕТ СН'!$G$9+СВЦЭМ!$D$10+'СЕТ СН'!$G$6-'СЕТ СН'!$G$19</f>
        <v>1462.3453145400001</v>
      </c>
      <c r="Q52" s="36">
        <f>SUMIFS(СВЦЭМ!$C$33:$C$776,СВЦЭМ!$A$33:$A$776,$A52,СВЦЭМ!$B$33:$B$776,Q$47)+'СЕТ СН'!$G$9+СВЦЭМ!$D$10+'СЕТ СН'!$G$6-'СЕТ СН'!$G$19</f>
        <v>1467.5398900800001</v>
      </c>
      <c r="R52" s="36">
        <f>SUMIFS(СВЦЭМ!$C$33:$C$776,СВЦЭМ!$A$33:$A$776,$A52,СВЦЭМ!$B$33:$B$776,R$47)+'СЕТ СН'!$G$9+СВЦЭМ!$D$10+'СЕТ СН'!$G$6-'СЕТ СН'!$G$19</f>
        <v>1466.3935676900001</v>
      </c>
      <c r="S52" s="36">
        <f>SUMIFS(СВЦЭМ!$C$33:$C$776,СВЦЭМ!$A$33:$A$776,$A52,СВЦЭМ!$B$33:$B$776,S$47)+'СЕТ СН'!$G$9+СВЦЭМ!$D$10+'СЕТ СН'!$G$6-'СЕТ СН'!$G$19</f>
        <v>1454.3111686000002</v>
      </c>
      <c r="T52" s="36">
        <f>SUMIFS(СВЦЭМ!$C$33:$C$776,СВЦЭМ!$A$33:$A$776,$A52,СВЦЭМ!$B$33:$B$776,T$47)+'СЕТ СН'!$G$9+СВЦЭМ!$D$10+'СЕТ СН'!$G$6-'СЕТ СН'!$G$19</f>
        <v>1441.3526825500001</v>
      </c>
      <c r="U52" s="36">
        <f>SUMIFS(СВЦЭМ!$C$33:$C$776,СВЦЭМ!$A$33:$A$776,$A52,СВЦЭМ!$B$33:$B$776,U$47)+'СЕТ СН'!$G$9+СВЦЭМ!$D$10+'СЕТ СН'!$G$6-'СЕТ СН'!$G$19</f>
        <v>1417.89780531</v>
      </c>
      <c r="V52" s="36">
        <f>SUMIFS(СВЦЭМ!$C$33:$C$776,СВЦЭМ!$A$33:$A$776,$A52,СВЦЭМ!$B$33:$B$776,V$47)+'СЕТ СН'!$G$9+СВЦЭМ!$D$10+'СЕТ СН'!$G$6-'СЕТ СН'!$G$19</f>
        <v>1415.1345469500002</v>
      </c>
      <c r="W52" s="36">
        <f>SUMIFS(СВЦЭМ!$C$33:$C$776,СВЦЭМ!$A$33:$A$776,$A52,СВЦЭМ!$B$33:$B$776,W$47)+'СЕТ СН'!$G$9+СВЦЭМ!$D$10+'СЕТ СН'!$G$6-'СЕТ СН'!$G$19</f>
        <v>1426.8106002300001</v>
      </c>
      <c r="X52" s="36">
        <f>SUMIFS(СВЦЭМ!$C$33:$C$776,СВЦЭМ!$A$33:$A$776,$A52,СВЦЭМ!$B$33:$B$776,X$47)+'СЕТ СН'!$G$9+СВЦЭМ!$D$10+'СЕТ СН'!$G$6-'СЕТ СН'!$G$19</f>
        <v>1441.61678274</v>
      </c>
      <c r="Y52" s="36">
        <f>SUMIFS(СВЦЭМ!$C$33:$C$776,СВЦЭМ!$A$33:$A$776,$A52,СВЦЭМ!$B$33:$B$776,Y$47)+'СЕТ СН'!$G$9+СВЦЭМ!$D$10+'СЕТ СН'!$G$6-'СЕТ СН'!$G$19</f>
        <v>1458.5358622100002</v>
      </c>
    </row>
    <row r="53" spans="1:25" ht="15.75" x14ac:dyDescent="0.2">
      <c r="A53" s="35">
        <f t="shared" si="1"/>
        <v>43896</v>
      </c>
      <c r="B53" s="36">
        <f>SUMIFS(СВЦЭМ!$C$33:$C$776,СВЦЭМ!$A$33:$A$776,$A53,СВЦЭМ!$B$33:$B$776,B$47)+'СЕТ СН'!$G$9+СВЦЭМ!$D$10+'СЕТ СН'!$G$6-'СЕТ СН'!$G$19</f>
        <v>1516.5381396900002</v>
      </c>
      <c r="C53" s="36">
        <f>SUMIFS(СВЦЭМ!$C$33:$C$776,СВЦЭМ!$A$33:$A$776,$A53,СВЦЭМ!$B$33:$B$776,C$47)+'СЕТ СН'!$G$9+СВЦЭМ!$D$10+'СЕТ СН'!$G$6-'СЕТ СН'!$G$19</f>
        <v>1539.6716977000001</v>
      </c>
      <c r="D53" s="36">
        <f>SUMIFS(СВЦЭМ!$C$33:$C$776,СВЦЭМ!$A$33:$A$776,$A53,СВЦЭМ!$B$33:$B$776,D$47)+'СЕТ СН'!$G$9+СВЦЭМ!$D$10+'СЕТ СН'!$G$6-'СЕТ СН'!$G$19</f>
        <v>1549.13729633</v>
      </c>
      <c r="E53" s="36">
        <f>SUMIFS(СВЦЭМ!$C$33:$C$776,СВЦЭМ!$A$33:$A$776,$A53,СВЦЭМ!$B$33:$B$776,E$47)+'СЕТ СН'!$G$9+СВЦЭМ!$D$10+'СЕТ СН'!$G$6-'СЕТ СН'!$G$19</f>
        <v>1555.0858964399999</v>
      </c>
      <c r="F53" s="36">
        <f>SUMIFS(СВЦЭМ!$C$33:$C$776,СВЦЭМ!$A$33:$A$776,$A53,СВЦЭМ!$B$33:$B$776,F$47)+'СЕТ СН'!$G$9+СВЦЭМ!$D$10+'СЕТ СН'!$G$6-'СЕТ СН'!$G$19</f>
        <v>1549.4772458500001</v>
      </c>
      <c r="G53" s="36">
        <f>SUMIFS(СВЦЭМ!$C$33:$C$776,СВЦЭМ!$A$33:$A$776,$A53,СВЦЭМ!$B$33:$B$776,G$47)+'СЕТ СН'!$G$9+СВЦЭМ!$D$10+'СЕТ СН'!$G$6-'СЕТ СН'!$G$19</f>
        <v>1524.8541960900002</v>
      </c>
      <c r="H53" s="36">
        <f>SUMIFS(СВЦЭМ!$C$33:$C$776,СВЦЭМ!$A$33:$A$776,$A53,СВЦЭМ!$B$33:$B$776,H$47)+'СЕТ СН'!$G$9+СВЦЭМ!$D$10+'СЕТ СН'!$G$6-'СЕТ СН'!$G$19</f>
        <v>1495.57464605</v>
      </c>
      <c r="I53" s="36">
        <f>SUMIFS(СВЦЭМ!$C$33:$C$776,СВЦЭМ!$A$33:$A$776,$A53,СВЦЭМ!$B$33:$B$776,I$47)+'СЕТ СН'!$G$9+СВЦЭМ!$D$10+'СЕТ СН'!$G$6-'СЕТ СН'!$G$19</f>
        <v>1459.49761274</v>
      </c>
      <c r="J53" s="36">
        <f>SUMIFS(СВЦЭМ!$C$33:$C$776,СВЦЭМ!$A$33:$A$776,$A53,СВЦЭМ!$B$33:$B$776,J$47)+'СЕТ СН'!$G$9+СВЦЭМ!$D$10+'СЕТ СН'!$G$6-'СЕТ СН'!$G$19</f>
        <v>1410.9818494300002</v>
      </c>
      <c r="K53" s="36">
        <f>SUMIFS(СВЦЭМ!$C$33:$C$776,СВЦЭМ!$A$33:$A$776,$A53,СВЦЭМ!$B$33:$B$776,K$47)+'СЕТ СН'!$G$9+СВЦЭМ!$D$10+'СЕТ СН'!$G$6-'СЕТ СН'!$G$19</f>
        <v>1401.8213640200001</v>
      </c>
      <c r="L53" s="36">
        <f>SUMIFS(СВЦЭМ!$C$33:$C$776,СВЦЭМ!$A$33:$A$776,$A53,СВЦЭМ!$B$33:$B$776,L$47)+'СЕТ СН'!$G$9+СВЦЭМ!$D$10+'СЕТ СН'!$G$6-'СЕТ СН'!$G$19</f>
        <v>1416.0196397700001</v>
      </c>
      <c r="M53" s="36">
        <f>SUMIFS(СВЦЭМ!$C$33:$C$776,СВЦЭМ!$A$33:$A$776,$A53,СВЦЭМ!$B$33:$B$776,M$47)+'СЕТ СН'!$G$9+СВЦЭМ!$D$10+'СЕТ СН'!$G$6-'СЕТ СН'!$G$19</f>
        <v>1434.4679465600002</v>
      </c>
      <c r="N53" s="36">
        <f>SUMIFS(СВЦЭМ!$C$33:$C$776,СВЦЭМ!$A$33:$A$776,$A53,СВЦЭМ!$B$33:$B$776,N$47)+'СЕТ СН'!$G$9+СВЦЭМ!$D$10+'СЕТ СН'!$G$6-'СЕТ СН'!$G$19</f>
        <v>1443.6452556500001</v>
      </c>
      <c r="O53" s="36">
        <f>SUMIFS(СВЦЭМ!$C$33:$C$776,СВЦЭМ!$A$33:$A$776,$A53,СВЦЭМ!$B$33:$B$776,O$47)+'СЕТ СН'!$G$9+СВЦЭМ!$D$10+'СЕТ СН'!$G$6-'СЕТ СН'!$G$19</f>
        <v>1460.8270652599999</v>
      </c>
      <c r="P53" s="36">
        <f>SUMIFS(СВЦЭМ!$C$33:$C$776,СВЦЭМ!$A$33:$A$776,$A53,СВЦЭМ!$B$33:$B$776,P$47)+'СЕТ СН'!$G$9+СВЦЭМ!$D$10+'СЕТ СН'!$G$6-'СЕТ СН'!$G$19</f>
        <v>1471.71181862</v>
      </c>
      <c r="Q53" s="36">
        <f>SUMIFS(СВЦЭМ!$C$33:$C$776,СВЦЭМ!$A$33:$A$776,$A53,СВЦЭМ!$B$33:$B$776,Q$47)+'СЕТ СН'!$G$9+СВЦЭМ!$D$10+'СЕТ СН'!$G$6-'СЕТ СН'!$G$19</f>
        <v>1474.81472553</v>
      </c>
      <c r="R53" s="36">
        <f>SUMIFS(СВЦЭМ!$C$33:$C$776,СВЦЭМ!$A$33:$A$776,$A53,СВЦЭМ!$B$33:$B$776,R$47)+'СЕТ СН'!$G$9+СВЦЭМ!$D$10+'СЕТ СН'!$G$6-'СЕТ СН'!$G$19</f>
        <v>1465.0090097300001</v>
      </c>
      <c r="S53" s="36">
        <f>SUMIFS(СВЦЭМ!$C$33:$C$776,СВЦЭМ!$A$33:$A$776,$A53,СВЦЭМ!$B$33:$B$776,S$47)+'СЕТ СН'!$G$9+СВЦЭМ!$D$10+'СЕТ СН'!$G$6-'СЕТ СН'!$G$19</f>
        <v>1453.8807178300001</v>
      </c>
      <c r="T53" s="36">
        <f>SUMIFS(СВЦЭМ!$C$33:$C$776,СВЦЭМ!$A$33:$A$776,$A53,СВЦЭМ!$B$33:$B$776,T$47)+'СЕТ СН'!$G$9+СВЦЭМ!$D$10+'СЕТ СН'!$G$6-'СЕТ СН'!$G$19</f>
        <v>1428.2173489700001</v>
      </c>
      <c r="U53" s="36">
        <f>SUMIFS(СВЦЭМ!$C$33:$C$776,СВЦЭМ!$A$33:$A$776,$A53,СВЦЭМ!$B$33:$B$776,U$47)+'СЕТ СН'!$G$9+СВЦЭМ!$D$10+'СЕТ СН'!$G$6-'СЕТ СН'!$G$19</f>
        <v>1427.71674175</v>
      </c>
      <c r="V53" s="36">
        <f>SUMIFS(СВЦЭМ!$C$33:$C$776,СВЦЭМ!$A$33:$A$776,$A53,СВЦЭМ!$B$33:$B$776,V$47)+'СЕТ СН'!$G$9+СВЦЭМ!$D$10+'СЕТ СН'!$G$6-'СЕТ СН'!$G$19</f>
        <v>1420.5221847299999</v>
      </c>
      <c r="W53" s="36">
        <f>SUMIFS(СВЦЭМ!$C$33:$C$776,СВЦЭМ!$A$33:$A$776,$A53,СВЦЭМ!$B$33:$B$776,W$47)+'СЕТ СН'!$G$9+СВЦЭМ!$D$10+'СЕТ СН'!$G$6-'СЕТ СН'!$G$19</f>
        <v>1435.0124694000001</v>
      </c>
      <c r="X53" s="36">
        <f>SUMIFS(СВЦЭМ!$C$33:$C$776,СВЦЭМ!$A$33:$A$776,$A53,СВЦЭМ!$B$33:$B$776,X$47)+'СЕТ СН'!$G$9+СВЦЭМ!$D$10+'СЕТ СН'!$G$6-'СЕТ СН'!$G$19</f>
        <v>1444.4298198500001</v>
      </c>
      <c r="Y53" s="36">
        <f>SUMIFS(СВЦЭМ!$C$33:$C$776,СВЦЭМ!$A$33:$A$776,$A53,СВЦЭМ!$B$33:$B$776,Y$47)+'СЕТ СН'!$G$9+СВЦЭМ!$D$10+'СЕТ СН'!$G$6-'СЕТ СН'!$G$19</f>
        <v>1453.6091216899999</v>
      </c>
    </row>
    <row r="54" spans="1:25" ht="15.75" x14ac:dyDescent="0.2">
      <c r="A54" s="35">
        <f t="shared" si="1"/>
        <v>43897</v>
      </c>
      <c r="B54" s="36">
        <f>SUMIFS(СВЦЭМ!$C$33:$C$776,СВЦЭМ!$A$33:$A$776,$A54,СВЦЭМ!$B$33:$B$776,B$47)+'СЕТ СН'!$G$9+СВЦЭМ!$D$10+'СЕТ СН'!$G$6-'СЕТ СН'!$G$19</f>
        <v>1478.4651475600001</v>
      </c>
      <c r="C54" s="36">
        <f>SUMIFS(СВЦЭМ!$C$33:$C$776,СВЦЭМ!$A$33:$A$776,$A54,СВЦЭМ!$B$33:$B$776,C$47)+'СЕТ СН'!$G$9+СВЦЭМ!$D$10+'СЕТ СН'!$G$6-'СЕТ СН'!$G$19</f>
        <v>1510.7107753800001</v>
      </c>
      <c r="D54" s="36">
        <f>SUMIFS(СВЦЭМ!$C$33:$C$776,СВЦЭМ!$A$33:$A$776,$A54,СВЦЭМ!$B$33:$B$776,D$47)+'СЕТ СН'!$G$9+СВЦЭМ!$D$10+'СЕТ СН'!$G$6-'СЕТ СН'!$G$19</f>
        <v>1524.1934858</v>
      </c>
      <c r="E54" s="36">
        <f>SUMIFS(СВЦЭМ!$C$33:$C$776,СВЦЭМ!$A$33:$A$776,$A54,СВЦЭМ!$B$33:$B$776,E$47)+'СЕТ СН'!$G$9+СВЦЭМ!$D$10+'СЕТ СН'!$G$6-'СЕТ СН'!$G$19</f>
        <v>1534.6951361199999</v>
      </c>
      <c r="F54" s="36">
        <f>SUMIFS(СВЦЭМ!$C$33:$C$776,СВЦЭМ!$A$33:$A$776,$A54,СВЦЭМ!$B$33:$B$776,F$47)+'СЕТ СН'!$G$9+СВЦЭМ!$D$10+'СЕТ СН'!$G$6-'СЕТ СН'!$G$19</f>
        <v>1531.97450867</v>
      </c>
      <c r="G54" s="36">
        <f>SUMIFS(СВЦЭМ!$C$33:$C$776,СВЦЭМ!$A$33:$A$776,$A54,СВЦЭМ!$B$33:$B$776,G$47)+'СЕТ СН'!$G$9+СВЦЭМ!$D$10+'СЕТ СН'!$G$6-'СЕТ СН'!$G$19</f>
        <v>1523.4644138200001</v>
      </c>
      <c r="H54" s="36">
        <f>SUMIFS(СВЦЭМ!$C$33:$C$776,СВЦЭМ!$A$33:$A$776,$A54,СВЦЭМ!$B$33:$B$776,H$47)+'СЕТ СН'!$G$9+СВЦЭМ!$D$10+'СЕТ СН'!$G$6-'СЕТ СН'!$G$19</f>
        <v>1504.25865307</v>
      </c>
      <c r="I54" s="36">
        <f>SUMIFS(СВЦЭМ!$C$33:$C$776,СВЦЭМ!$A$33:$A$776,$A54,СВЦЭМ!$B$33:$B$776,I$47)+'СЕТ СН'!$G$9+СВЦЭМ!$D$10+'СЕТ СН'!$G$6-'СЕТ СН'!$G$19</f>
        <v>1463.9903048300002</v>
      </c>
      <c r="J54" s="36">
        <f>SUMIFS(СВЦЭМ!$C$33:$C$776,СВЦЭМ!$A$33:$A$776,$A54,СВЦЭМ!$B$33:$B$776,J$47)+'СЕТ СН'!$G$9+СВЦЭМ!$D$10+'СЕТ СН'!$G$6-'СЕТ СН'!$G$19</f>
        <v>1414.8885757400001</v>
      </c>
      <c r="K54" s="36">
        <f>SUMIFS(СВЦЭМ!$C$33:$C$776,СВЦЭМ!$A$33:$A$776,$A54,СВЦЭМ!$B$33:$B$776,K$47)+'СЕТ СН'!$G$9+СВЦЭМ!$D$10+'СЕТ СН'!$G$6-'СЕТ СН'!$G$19</f>
        <v>1416.5448474700001</v>
      </c>
      <c r="L54" s="36">
        <f>SUMIFS(СВЦЭМ!$C$33:$C$776,СВЦЭМ!$A$33:$A$776,$A54,СВЦЭМ!$B$33:$B$776,L$47)+'СЕТ СН'!$G$9+СВЦЭМ!$D$10+'СЕТ СН'!$G$6-'СЕТ СН'!$G$19</f>
        <v>1419.83842258</v>
      </c>
      <c r="M54" s="36">
        <f>SUMIFS(СВЦЭМ!$C$33:$C$776,СВЦЭМ!$A$33:$A$776,$A54,СВЦЭМ!$B$33:$B$776,M$47)+'СЕТ СН'!$G$9+СВЦЭМ!$D$10+'СЕТ СН'!$G$6-'СЕТ СН'!$G$19</f>
        <v>1422.1573078500001</v>
      </c>
      <c r="N54" s="36">
        <f>SUMIFS(СВЦЭМ!$C$33:$C$776,СВЦЭМ!$A$33:$A$776,$A54,СВЦЭМ!$B$33:$B$776,N$47)+'СЕТ СН'!$G$9+СВЦЭМ!$D$10+'СЕТ СН'!$G$6-'СЕТ СН'!$G$19</f>
        <v>1438.9120687100001</v>
      </c>
      <c r="O54" s="36">
        <f>SUMIFS(СВЦЭМ!$C$33:$C$776,СВЦЭМ!$A$33:$A$776,$A54,СВЦЭМ!$B$33:$B$776,O$47)+'СЕТ СН'!$G$9+СВЦЭМ!$D$10+'СЕТ СН'!$G$6-'СЕТ СН'!$G$19</f>
        <v>1442.04475688</v>
      </c>
      <c r="P54" s="36">
        <f>SUMIFS(СВЦЭМ!$C$33:$C$776,СВЦЭМ!$A$33:$A$776,$A54,СВЦЭМ!$B$33:$B$776,P$47)+'СЕТ СН'!$G$9+СВЦЭМ!$D$10+'СЕТ СН'!$G$6-'СЕТ СН'!$G$19</f>
        <v>1453.1452187499999</v>
      </c>
      <c r="Q54" s="36">
        <f>SUMIFS(СВЦЭМ!$C$33:$C$776,СВЦЭМ!$A$33:$A$776,$A54,СВЦЭМ!$B$33:$B$776,Q$47)+'СЕТ СН'!$G$9+СВЦЭМ!$D$10+'СЕТ СН'!$G$6-'СЕТ СН'!$G$19</f>
        <v>1460.48185582</v>
      </c>
      <c r="R54" s="36">
        <f>SUMIFS(СВЦЭМ!$C$33:$C$776,СВЦЭМ!$A$33:$A$776,$A54,СВЦЭМ!$B$33:$B$776,R$47)+'СЕТ СН'!$G$9+СВЦЭМ!$D$10+'СЕТ СН'!$G$6-'СЕТ СН'!$G$19</f>
        <v>1449.2174808899999</v>
      </c>
      <c r="S54" s="36">
        <f>SUMIFS(СВЦЭМ!$C$33:$C$776,СВЦЭМ!$A$33:$A$776,$A54,СВЦЭМ!$B$33:$B$776,S$47)+'СЕТ СН'!$G$9+СВЦЭМ!$D$10+'СЕТ СН'!$G$6-'СЕТ СН'!$G$19</f>
        <v>1429.7236695000001</v>
      </c>
      <c r="T54" s="36">
        <f>SUMIFS(СВЦЭМ!$C$33:$C$776,СВЦЭМ!$A$33:$A$776,$A54,СВЦЭМ!$B$33:$B$776,T$47)+'СЕТ СН'!$G$9+СВЦЭМ!$D$10+'СЕТ СН'!$G$6-'СЕТ СН'!$G$19</f>
        <v>1411.6486512700001</v>
      </c>
      <c r="U54" s="36">
        <f>SUMIFS(СВЦЭМ!$C$33:$C$776,СВЦЭМ!$A$33:$A$776,$A54,СВЦЭМ!$B$33:$B$776,U$47)+'СЕТ СН'!$G$9+СВЦЭМ!$D$10+'СЕТ СН'!$G$6-'СЕТ СН'!$G$19</f>
        <v>1415.23302261</v>
      </c>
      <c r="V54" s="36">
        <f>SUMIFS(СВЦЭМ!$C$33:$C$776,СВЦЭМ!$A$33:$A$776,$A54,СВЦЭМ!$B$33:$B$776,V$47)+'СЕТ СН'!$G$9+СВЦЭМ!$D$10+'СЕТ СН'!$G$6-'СЕТ СН'!$G$19</f>
        <v>1418.8053167900002</v>
      </c>
      <c r="W54" s="36">
        <f>SUMIFS(СВЦЭМ!$C$33:$C$776,СВЦЭМ!$A$33:$A$776,$A54,СВЦЭМ!$B$33:$B$776,W$47)+'СЕТ СН'!$G$9+СВЦЭМ!$D$10+'СЕТ СН'!$G$6-'СЕТ СН'!$G$19</f>
        <v>1428.0895059300001</v>
      </c>
      <c r="X54" s="36">
        <f>SUMIFS(СВЦЭМ!$C$33:$C$776,СВЦЭМ!$A$33:$A$776,$A54,СВЦЭМ!$B$33:$B$776,X$47)+'СЕТ СН'!$G$9+СВЦЭМ!$D$10+'СЕТ СН'!$G$6-'СЕТ СН'!$G$19</f>
        <v>1435.8590804</v>
      </c>
      <c r="Y54" s="36">
        <f>SUMIFS(СВЦЭМ!$C$33:$C$776,СВЦЭМ!$A$33:$A$776,$A54,СВЦЭМ!$B$33:$B$776,Y$47)+'СЕТ СН'!$G$9+СВЦЭМ!$D$10+'СЕТ СН'!$G$6-'СЕТ СН'!$G$19</f>
        <v>1451.5031943399999</v>
      </c>
    </row>
    <row r="55" spans="1:25" ht="15.75" x14ac:dyDescent="0.2">
      <c r="A55" s="35">
        <f t="shared" si="1"/>
        <v>43898</v>
      </c>
      <c r="B55" s="36">
        <f>SUMIFS(СВЦЭМ!$C$33:$C$776,СВЦЭМ!$A$33:$A$776,$A55,СВЦЭМ!$B$33:$B$776,B$47)+'СЕТ СН'!$G$9+СВЦЭМ!$D$10+'СЕТ СН'!$G$6-'СЕТ СН'!$G$19</f>
        <v>1480.60403142</v>
      </c>
      <c r="C55" s="36">
        <f>SUMIFS(СВЦЭМ!$C$33:$C$776,СВЦЭМ!$A$33:$A$776,$A55,СВЦЭМ!$B$33:$B$776,C$47)+'СЕТ СН'!$G$9+СВЦЭМ!$D$10+'СЕТ СН'!$G$6-'СЕТ СН'!$G$19</f>
        <v>1503.3953798299999</v>
      </c>
      <c r="D55" s="36">
        <f>SUMIFS(СВЦЭМ!$C$33:$C$776,СВЦЭМ!$A$33:$A$776,$A55,СВЦЭМ!$B$33:$B$776,D$47)+'СЕТ СН'!$G$9+СВЦЭМ!$D$10+'СЕТ СН'!$G$6-'СЕТ СН'!$G$19</f>
        <v>1514.7678990900001</v>
      </c>
      <c r="E55" s="36">
        <f>SUMIFS(СВЦЭМ!$C$33:$C$776,СВЦЭМ!$A$33:$A$776,$A55,СВЦЭМ!$B$33:$B$776,E$47)+'СЕТ СН'!$G$9+СВЦЭМ!$D$10+'СЕТ СН'!$G$6-'СЕТ СН'!$G$19</f>
        <v>1522.58293435</v>
      </c>
      <c r="F55" s="36">
        <f>SUMIFS(СВЦЭМ!$C$33:$C$776,СВЦЭМ!$A$33:$A$776,$A55,СВЦЭМ!$B$33:$B$776,F$47)+'СЕТ СН'!$G$9+СВЦЭМ!$D$10+'СЕТ СН'!$G$6-'СЕТ СН'!$G$19</f>
        <v>1520.9772025000002</v>
      </c>
      <c r="G55" s="36">
        <f>SUMIFS(СВЦЭМ!$C$33:$C$776,СВЦЭМ!$A$33:$A$776,$A55,СВЦЭМ!$B$33:$B$776,G$47)+'СЕТ СН'!$G$9+СВЦЭМ!$D$10+'СЕТ СН'!$G$6-'СЕТ СН'!$G$19</f>
        <v>1511.5330389700002</v>
      </c>
      <c r="H55" s="36">
        <f>SUMIFS(СВЦЭМ!$C$33:$C$776,СВЦЭМ!$A$33:$A$776,$A55,СВЦЭМ!$B$33:$B$776,H$47)+'СЕТ СН'!$G$9+СВЦЭМ!$D$10+'СЕТ СН'!$G$6-'СЕТ СН'!$G$19</f>
        <v>1490.6908252800001</v>
      </c>
      <c r="I55" s="36">
        <f>SUMIFS(СВЦЭМ!$C$33:$C$776,СВЦЭМ!$A$33:$A$776,$A55,СВЦЭМ!$B$33:$B$776,I$47)+'СЕТ СН'!$G$9+СВЦЭМ!$D$10+'СЕТ СН'!$G$6-'СЕТ СН'!$G$19</f>
        <v>1454.4861911200001</v>
      </c>
      <c r="J55" s="36">
        <f>SUMIFS(СВЦЭМ!$C$33:$C$776,СВЦЭМ!$A$33:$A$776,$A55,СВЦЭМ!$B$33:$B$776,J$47)+'СЕТ СН'!$G$9+СВЦЭМ!$D$10+'СЕТ СН'!$G$6-'СЕТ СН'!$G$19</f>
        <v>1410.09622008</v>
      </c>
      <c r="K55" s="36">
        <f>SUMIFS(СВЦЭМ!$C$33:$C$776,СВЦЭМ!$A$33:$A$776,$A55,СВЦЭМ!$B$33:$B$776,K$47)+'СЕТ СН'!$G$9+СВЦЭМ!$D$10+'СЕТ СН'!$G$6-'СЕТ СН'!$G$19</f>
        <v>1382.77814773</v>
      </c>
      <c r="L55" s="36">
        <f>SUMIFS(СВЦЭМ!$C$33:$C$776,СВЦЭМ!$A$33:$A$776,$A55,СВЦЭМ!$B$33:$B$776,L$47)+'СЕТ СН'!$G$9+СВЦЭМ!$D$10+'СЕТ СН'!$G$6-'СЕТ СН'!$G$19</f>
        <v>1389.6144063199999</v>
      </c>
      <c r="M55" s="36">
        <f>SUMIFS(СВЦЭМ!$C$33:$C$776,СВЦЭМ!$A$33:$A$776,$A55,СВЦЭМ!$B$33:$B$776,M$47)+'СЕТ СН'!$G$9+СВЦЭМ!$D$10+'СЕТ СН'!$G$6-'СЕТ СН'!$G$19</f>
        <v>1390.1644406800001</v>
      </c>
      <c r="N55" s="36">
        <f>SUMIFS(СВЦЭМ!$C$33:$C$776,СВЦЭМ!$A$33:$A$776,$A55,СВЦЭМ!$B$33:$B$776,N$47)+'СЕТ СН'!$G$9+СВЦЭМ!$D$10+'СЕТ СН'!$G$6-'СЕТ СН'!$G$19</f>
        <v>1402.2158259100001</v>
      </c>
      <c r="O55" s="36">
        <f>SUMIFS(СВЦЭМ!$C$33:$C$776,СВЦЭМ!$A$33:$A$776,$A55,СВЦЭМ!$B$33:$B$776,O$47)+'СЕТ СН'!$G$9+СВЦЭМ!$D$10+'СЕТ СН'!$G$6-'СЕТ СН'!$G$19</f>
        <v>1418.5389528700002</v>
      </c>
      <c r="P55" s="36">
        <f>SUMIFS(СВЦЭМ!$C$33:$C$776,СВЦЭМ!$A$33:$A$776,$A55,СВЦЭМ!$B$33:$B$776,P$47)+'СЕТ СН'!$G$9+СВЦЭМ!$D$10+'СЕТ СН'!$G$6-'СЕТ СН'!$G$19</f>
        <v>1431.4630520300002</v>
      </c>
      <c r="Q55" s="36">
        <f>SUMIFS(СВЦЭМ!$C$33:$C$776,СВЦЭМ!$A$33:$A$776,$A55,СВЦЭМ!$B$33:$B$776,Q$47)+'СЕТ СН'!$G$9+СВЦЭМ!$D$10+'СЕТ СН'!$G$6-'СЕТ СН'!$G$19</f>
        <v>1437.4129275</v>
      </c>
      <c r="R55" s="36">
        <f>SUMIFS(СВЦЭМ!$C$33:$C$776,СВЦЭМ!$A$33:$A$776,$A55,СВЦЭМ!$B$33:$B$776,R$47)+'СЕТ СН'!$G$9+СВЦЭМ!$D$10+'СЕТ СН'!$G$6-'СЕТ СН'!$G$19</f>
        <v>1429.9088953400001</v>
      </c>
      <c r="S55" s="36">
        <f>SUMIFS(СВЦЭМ!$C$33:$C$776,СВЦЭМ!$A$33:$A$776,$A55,СВЦЭМ!$B$33:$B$776,S$47)+'СЕТ СН'!$G$9+СВЦЭМ!$D$10+'СЕТ СН'!$G$6-'СЕТ СН'!$G$19</f>
        <v>1422.6174838900001</v>
      </c>
      <c r="T55" s="36">
        <f>SUMIFS(СВЦЭМ!$C$33:$C$776,СВЦЭМ!$A$33:$A$776,$A55,СВЦЭМ!$B$33:$B$776,T$47)+'СЕТ СН'!$G$9+СВЦЭМ!$D$10+'СЕТ СН'!$G$6-'СЕТ СН'!$G$19</f>
        <v>1401.3556833500002</v>
      </c>
      <c r="U55" s="36">
        <f>SUMIFS(СВЦЭМ!$C$33:$C$776,СВЦЭМ!$A$33:$A$776,$A55,СВЦЭМ!$B$33:$B$776,U$47)+'СЕТ СН'!$G$9+СВЦЭМ!$D$10+'СЕТ СН'!$G$6-'СЕТ СН'!$G$19</f>
        <v>1388.7603413500001</v>
      </c>
      <c r="V55" s="36">
        <f>SUMIFS(СВЦЭМ!$C$33:$C$776,СВЦЭМ!$A$33:$A$776,$A55,СВЦЭМ!$B$33:$B$776,V$47)+'СЕТ СН'!$G$9+СВЦЭМ!$D$10+'СЕТ СН'!$G$6-'СЕТ СН'!$G$19</f>
        <v>1382.78728432</v>
      </c>
      <c r="W55" s="36">
        <f>SUMIFS(СВЦЭМ!$C$33:$C$776,СВЦЭМ!$A$33:$A$776,$A55,СВЦЭМ!$B$33:$B$776,W$47)+'СЕТ СН'!$G$9+СВЦЭМ!$D$10+'СЕТ СН'!$G$6-'СЕТ СН'!$G$19</f>
        <v>1392.6837505000001</v>
      </c>
      <c r="X55" s="36">
        <f>SUMIFS(СВЦЭМ!$C$33:$C$776,СВЦЭМ!$A$33:$A$776,$A55,СВЦЭМ!$B$33:$B$776,X$47)+'СЕТ СН'!$G$9+СВЦЭМ!$D$10+'СЕТ СН'!$G$6-'СЕТ СН'!$G$19</f>
        <v>1402.4687215000001</v>
      </c>
      <c r="Y55" s="36">
        <f>SUMIFS(СВЦЭМ!$C$33:$C$776,СВЦЭМ!$A$33:$A$776,$A55,СВЦЭМ!$B$33:$B$776,Y$47)+'СЕТ СН'!$G$9+СВЦЭМ!$D$10+'СЕТ СН'!$G$6-'СЕТ СН'!$G$19</f>
        <v>1424.3339581</v>
      </c>
    </row>
    <row r="56" spans="1:25" ht="15.75" x14ac:dyDescent="0.2">
      <c r="A56" s="35">
        <f t="shared" si="1"/>
        <v>43899</v>
      </c>
      <c r="B56" s="36">
        <f>SUMIFS(СВЦЭМ!$C$33:$C$776,СВЦЭМ!$A$33:$A$776,$A56,СВЦЭМ!$B$33:$B$776,B$47)+'СЕТ СН'!$G$9+СВЦЭМ!$D$10+'СЕТ СН'!$G$6-'СЕТ СН'!$G$19</f>
        <v>1481.6388517300002</v>
      </c>
      <c r="C56" s="36">
        <f>SUMIFS(СВЦЭМ!$C$33:$C$776,СВЦЭМ!$A$33:$A$776,$A56,СВЦЭМ!$B$33:$B$776,C$47)+'СЕТ СН'!$G$9+СВЦЭМ!$D$10+'СЕТ СН'!$G$6-'СЕТ СН'!$G$19</f>
        <v>1483.3943936000001</v>
      </c>
      <c r="D56" s="36">
        <f>SUMIFS(СВЦЭМ!$C$33:$C$776,СВЦЭМ!$A$33:$A$776,$A56,СВЦЭМ!$B$33:$B$776,D$47)+'СЕТ СН'!$G$9+СВЦЭМ!$D$10+'СЕТ СН'!$G$6-'СЕТ СН'!$G$19</f>
        <v>1502.7291988800002</v>
      </c>
      <c r="E56" s="36">
        <f>SUMIFS(СВЦЭМ!$C$33:$C$776,СВЦЭМ!$A$33:$A$776,$A56,СВЦЭМ!$B$33:$B$776,E$47)+'СЕТ СН'!$G$9+СВЦЭМ!$D$10+'СЕТ СН'!$G$6-'СЕТ СН'!$G$19</f>
        <v>1514.4999617200001</v>
      </c>
      <c r="F56" s="36">
        <f>SUMIFS(СВЦЭМ!$C$33:$C$776,СВЦЭМ!$A$33:$A$776,$A56,СВЦЭМ!$B$33:$B$776,F$47)+'СЕТ СН'!$G$9+СВЦЭМ!$D$10+'СЕТ СН'!$G$6-'СЕТ СН'!$G$19</f>
        <v>1511.9774105900001</v>
      </c>
      <c r="G56" s="36">
        <f>SUMIFS(СВЦЭМ!$C$33:$C$776,СВЦЭМ!$A$33:$A$776,$A56,СВЦЭМ!$B$33:$B$776,G$47)+'СЕТ СН'!$G$9+СВЦЭМ!$D$10+'СЕТ СН'!$G$6-'СЕТ СН'!$G$19</f>
        <v>1513.79179236</v>
      </c>
      <c r="H56" s="36">
        <f>SUMIFS(СВЦЭМ!$C$33:$C$776,СВЦЭМ!$A$33:$A$776,$A56,СВЦЭМ!$B$33:$B$776,H$47)+'СЕТ СН'!$G$9+СВЦЭМ!$D$10+'СЕТ СН'!$G$6-'СЕТ СН'!$G$19</f>
        <v>1494.18095739</v>
      </c>
      <c r="I56" s="36">
        <f>SUMIFS(СВЦЭМ!$C$33:$C$776,СВЦЭМ!$A$33:$A$776,$A56,СВЦЭМ!$B$33:$B$776,I$47)+'СЕТ СН'!$G$9+СВЦЭМ!$D$10+'СЕТ СН'!$G$6-'СЕТ СН'!$G$19</f>
        <v>1462.48796094</v>
      </c>
      <c r="J56" s="36">
        <f>SUMIFS(СВЦЭМ!$C$33:$C$776,СВЦЭМ!$A$33:$A$776,$A56,СВЦЭМ!$B$33:$B$776,J$47)+'СЕТ СН'!$G$9+СВЦЭМ!$D$10+'СЕТ СН'!$G$6-'СЕТ СН'!$G$19</f>
        <v>1433.3360353</v>
      </c>
      <c r="K56" s="36">
        <f>SUMIFS(СВЦЭМ!$C$33:$C$776,СВЦЭМ!$A$33:$A$776,$A56,СВЦЭМ!$B$33:$B$776,K$47)+'СЕТ СН'!$G$9+СВЦЭМ!$D$10+'СЕТ СН'!$G$6-'СЕТ СН'!$G$19</f>
        <v>1418.3258532300001</v>
      </c>
      <c r="L56" s="36">
        <f>SUMIFS(СВЦЭМ!$C$33:$C$776,СВЦЭМ!$A$33:$A$776,$A56,СВЦЭМ!$B$33:$B$776,L$47)+'СЕТ СН'!$G$9+СВЦЭМ!$D$10+'СЕТ СН'!$G$6-'СЕТ СН'!$G$19</f>
        <v>1411.5684289300002</v>
      </c>
      <c r="M56" s="36">
        <f>SUMIFS(СВЦЭМ!$C$33:$C$776,СВЦЭМ!$A$33:$A$776,$A56,СВЦЭМ!$B$33:$B$776,M$47)+'СЕТ СН'!$G$9+СВЦЭМ!$D$10+'СЕТ СН'!$G$6-'СЕТ СН'!$G$19</f>
        <v>1413.25044514</v>
      </c>
      <c r="N56" s="36">
        <f>SUMIFS(СВЦЭМ!$C$33:$C$776,СВЦЭМ!$A$33:$A$776,$A56,СВЦЭМ!$B$33:$B$776,N$47)+'СЕТ СН'!$G$9+СВЦЭМ!$D$10+'СЕТ СН'!$G$6-'СЕТ СН'!$G$19</f>
        <v>1421.5265225000001</v>
      </c>
      <c r="O56" s="36">
        <f>SUMIFS(СВЦЭМ!$C$33:$C$776,СВЦЭМ!$A$33:$A$776,$A56,СВЦЭМ!$B$33:$B$776,O$47)+'СЕТ СН'!$G$9+СВЦЭМ!$D$10+'СЕТ СН'!$G$6-'СЕТ СН'!$G$19</f>
        <v>1430.6125384100001</v>
      </c>
      <c r="P56" s="36">
        <f>SUMIFS(СВЦЭМ!$C$33:$C$776,СВЦЭМ!$A$33:$A$776,$A56,СВЦЭМ!$B$33:$B$776,P$47)+'СЕТ СН'!$G$9+СВЦЭМ!$D$10+'СЕТ СН'!$G$6-'СЕТ СН'!$G$19</f>
        <v>1439.0530622599999</v>
      </c>
      <c r="Q56" s="36">
        <f>SUMIFS(СВЦЭМ!$C$33:$C$776,СВЦЭМ!$A$33:$A$776,$A56,СВЦЭМ!$B$33:$B$776,Q$47)+'СЕТ СН'!$G$9+СВЦЭМ!$D$10+'СЕТ СН'!$G$6-'СЕТ СН'!$G$19</f>
        <v>1442.7993779400001</v>
      </c>
      <c r="R56" s="36">
        <f>SUMIFS(СВЦЭМ!$C$33:$C$776,СВЦЭМ!$A$33:$A$776,$A56,СВЦЭМ!$B$33:$B$776,R$47)+'СЕТ СН'!$G$9+СВЦЭМ!$D$10+'СЕТ СН'!$G$6-'СЕТ СН'!$G$19</f>
        <v>1443.6906126900001</v>
      </c>
      <c r="S56" s="36">
        <f>SUMIFS(СВЦЭМ!$C$33:$C$776,СВЦЭМ!$A$33:$A$776,$A56,СВЦЭМ!$B$33:$B$776,S$47)+'СЕТ СН'!$G$9+СВЦЭМ!$D$10+'СЕТ СН'!$G$6-'СЕТ СН'!$G$19</f>
        <v>1429.83974025</v>
      </c>
      <c r="T56" s="36">
        <f>SUMIFS(СВЦЭМ!$C$33:$C$776,СВЦЭМ!$A$33:$A$776,$A56,СВЦЭМ!$B$33:$B$776,T$47)+'СЕТ СН'!$G$9+СВЦЭМ!$D$10+'СЕТ СН'!$G$6-'СЕТ СН'!$G$19</f>
        <v>1413.3637094700002</v>
      </c>
      <c r="U56" s="36">
        <f>SUMIFS(СВЦЭМ!$C$33:$C$776,СВЦЭМ!$A$33:$A$776,$A56,СВЦЭМ!$B$33:$B$776,U$47)+'СЕТ СН'!$G$9+СВЦЭМ!$D$10+'СЕТ СН'!$G$6-'СЕТ СН'!$G$19</f>
        <v>1400.1118828200001</v>
      </c>
      <c r="V56" s="36">
        <f>SUMIFS(СВЦЭМ!$C$33:$C$776,СВЦЭМ!$A$33:$A$776,$A56,СВЦЭМ!$B$33:$B$776,V$47)+'СЕТ СН'!$G$9+СВЦЭМ!$D$10+'СЕТ СН'!$G$6-'СЕТ СН'!$G$19</f>
        <v>1402.5408451600001</v>
      </c>
      <c r="W56" s="36">
        <f>SUMIFS(СВЦЭМ!$C$33:$C$776,СВЦЭМ!$A$33:$A$776,$A56,СВЦЭМ!$B$33:$B$776,W$47)+'СЕТ СН'!$G$9+СВЦЭМ!$D$10+'СЕТ СН'!$G$6-'СЕТ СН'!$G$19</f>
        <v>1414.91101768</v>
      </c>
      <c r="X56" s="36">
        <f>SUMIFS(СВЦЭМ!$C$33:$C$776,СВЦЭМ!$A$33:$A$776,$A56,СВЦЭМ!$B$33:$B$776,X$47)+'СЕТ СН'!$G$9+СВЦЭМ!$D$10+'СЕТ СН'!$G$6-'СЕТ СН'!$G$19</f>
        <v>1434.7478967300001</v>
      </c>
      <c r="Y56" s="36">
        <f>SUMIFS(СВЦЭМ!$C$33:$C$776,СВЦЭМ!$A$33:$A$776,$A56,СВЦЭМ!$B$33:$B$776,Y$47)+'СЕТ СН'!$G$9+СВЦЭМ!$D$10+'СЕТ СН'!$G$6-'СЕТ СН'!$G$19</f>
        <v>1456.82820778</v>
      </c>
    </row>
    <row r="57" spans="1:25" ht="15.75" x14ac:dyDescent="0.2">
      <c r="A57" s="35">
        <f t="shared" si="1"/>
        <v>43900</v>
      </c>
      <c r="B57" s="36">
        <f>SUMIFS(СВЦЭМ!$C$33:$C$776,СВЦЭМ!$A$33:$A$776,$A57,СВЦЭМ!$B$33:$B$776,B$47)+'СЕТ СН'!$G$9+СВЦЭМ!$D$10+'СЕТ СН'!$G$6-'СЕТ СН'!$G$19</f>
        <v>1473.8968413600001</v>
      </c>
      <c r="C57" s="36">
        <f>SUMIFS(СВЦЭМ!$C$33:$C$776,СВЦЭМ!$A$33:$A$776,$A57,СВЦЭМ!$B$33:$B$776,C$47)+'СЕТ СН'!$G$9+СВЦЭМ!$D$10+'СЕТ СН'!$G$6-'СЕТ СН'!$G$19</f>
        <v>1502.9459876800001</v>
      </c>
      <c r="D57" s="36">
        <f>SUMIFS(СВЦЭМ!$C$33:$C$776,СВЦЭМ!$A$33:$A$776,$A57,СВЦЭМ!$B$33:$B$776,D$47)+'СЕТ СН'!$G$9+СВЦЭМ!$D$10+'СЕТ СН'!$G$6-'СЕТ СН'!$G$19</f>
        <v>1500.59165497</v>
      </c>
      <c r="E57" s="36">
        <f>SUMIFS(СВЦЭМ!$C$33:$C$776,СВЦЭМ!$A$33:$A$776,$A57,СВЦЭМ!$B$33:$B$776,E$47)+'СЕТ СН'!$G$9+СВЦЭМ!$D$10+'СЕТ СН'!$G$6-'СЕТ СН'!$G$19</f>
        <v>1503.31203977</v>
      </c>
      <c r="F57" s="36">
        <f>SUMIFS(СВЦЭМ!$C$33:$C$776,СВЦЭМ!$A$33:$A$776,$A57,СВЦЭМ!$B$33:$B$776,F$47)+'СЕТ СН'!$G$9+СВЦЭМ!$D$10+'СЕТ СН'!$G$6-'СЕТ СН'!$G$19</f>
        <v>1498.7433384000001</v>
      </c>
      <c r="G57" s="36">
        <f>SUMIFS(СВЦЭМ!$C$33:$C$776,СВЦЭМ!$A$33:$A$776,$A57,СВЦЭМ!$B$33:$B$776,G$47)+'СЕТ СН'!$G$9+СВЦЭМ!$D$10+'СЕТ СН'!$G$6-'СЕТ СН'!$G$19</f>
        <v>1455.3192240100002</v>
      </c>
      <c r="H57" s="36">
        <f>SUMIFS(СВЦЭМ!$C$33:$C$776,СВЦЭМ!$A$33:$A$776,$A57,СВЦЭМ!$B$33:$B$776,H$47)+'СЕТ СН'!$G$9+СВЦЭМ!$D$10+'СЕТ СН'!$G$6-'СЕТ СН'!$G$19</f>
        <v>1433.18597778</v>
      </c>
      <c r="I57" s="36">
        <f>SUMIFS(СВЦЭМ!$C$33:$C$776,СВЦЭМ!$A$33:$A$776,$A57,СВЦЭМ!$B$33:$B$776,I$47)+'СЕТ СН'!$G$9+СВЦЭМ!$D$10+'СЕТ СН'!$G$6-'СЕТ СН'!$G$19</f>
        <v>1400.6791529500001</v>
      </c>
      <c r="J57" s="36">
        <f>SUMIFS(СВЦЭМ!$C$33:$C$776,СВЦЭМ!$A$33:$A$776,$A57,СВЦЭМ!$B$33:$B$776,J$47)+'СЕТ СН'!$G$9+СВЦЭМ!$D$10+'СЕТ СН'!$G$6-'СЕТ СН'!$G$19</f>
        <v>1372.87069096</v>
      </c>
      <c r="K57" s="36">
        <f>SUMIFS(СВЦЭМ!$C$33:$C$776,СВЦЭМ!$A$33:$A$776,$A57,СВЦЭМ!$B$33:$B$776,K$47)+'СЕТ СН'!$G$9+СВЦЭМ!$D$10+'СЕТ СН'!$G$6-'СЕТ СН'!$G$19</f>
        <v>1384.20838478</v>
      </c>
      <c r="L57" s="36">
        <f>SUMIFS(СВЦЭМ!$C$33:$C$776,СВЦЭМ!$A$33:$A$776,$A57,СВЦЭМ!$B$33:$B$776,L$47)+'СЕТ СН'!$G$9+СВЦЭМ!$D$10+'СЕТ СН'!$G$6-'СЕТ СН'!$G$19</f>
        <v>1383.7620908600002</v>
      </c>
      <c r="M57" s="36">
        <f>SUMIFS(СВЦЭМ!$C$33:$C$776,СВЦЭМ!$A$33:$A$776,$A57,СВЦЭМ!$B$33:$B$776,M$47)+'СЕТ СН'!$G$9+СВЦЭМ!$D$10+'СЕТ СН'!$G$6-'СЕТ СН'!$G$19</f>
        <v>1378.7521799300002</v>
      </c>
      <c r="N57" s="36">
        <f>SUMIFS(СВЦЭМ!$C$33:$C$776,СВЦЭМ!$A$33:$A$776,$A57,СВЦЭМ!$B$33:$B$776,N$47)+'СЕТ СН'!$G$9+СВЦЭМ!$D$10+'СЕТ СН'!$G$6-'СЕТ СН'!$G$19</f>
        <v>1375.2127448000001</v>
      </c>
      <c r="O57" s="36">
        <f>SUMIFS(СВЦЭМ!$C$33:$C$776,СВЦЭМ!$A$33:$A$776,$A57,СВЦЭМ!$B$33:$B$776,O$47)+'СЕТ СН'!$G$9+СВЦЭМ!$D$10+'СЕТ СН'!$G$6-'СЕТ СН'!$G$19</f>
        <v>1369.3052039200002</v>
      </c>
      <c r="P57" s="36">
        <f>SUMIFS(СВЦЭМ!$C$33:$C$776,СВЦЭМ!$A$33:$A$776,$A57,СВЦЭМ!$B$33:$B$776,P$47)+'СЕТ СН'!$G$9+СВЦЭМ!$D$10+'СЕТ СН'!$G$6-'СЕТ СН'!$G$19</f>
        <v>1367.5065766600001</v>
      </c>
      <c r="Q57" s="36">
        <f>SUMIFS(СВЦЭМ!$C$33:$C$776,СВЦЭМ!$A$33:$A$776,$A57,СВЦЭМ!$B$33:$B$776,Q$47)+'СЕТ СН'!$G$9+СВЦЭМ!$D$10+'СЕТ СН'!$G$6-'СЕТ СН'!$G$19</f>
        <v>1363.4503629600001</v>
      </c>
      <c r="R57" s="36">
        <f>SUMIFS(СВЦЭМ!$C$33:$C$776,СВЦЭМ!$A$33:$A$776,$A57,СВЦЭМ!$B$33:$B$776,R$47)+'СЕТ СН'!$G$9+СВЦЭМ!$D$10+'СЕТ СН'!$G$6-'СЕТ СН'!$G$19</f>
        <v>1359.1410864200002</v>
      </c>
      <c r="S57" s="36">
        <f>SUMIFS(СВЦЭМ!$C$33:$C$776,СВЦЭМ!$A$33:$A$776,$A57,СВЦЭМ!$B$33:$B$776,S$47)+'СЕТ СН'!$G$9+СВЦЭМ!$D$10+'СЕТ СН'!$G$6-'СЕТ СН'!$G$19</f>
        <v>1353.7213922400001</v>
      </c>
      <c r="T57" s="36">
        <f>SUMIFS(СВЦЭМ!$C$33:$C$776,СВЦЭМ!$A$33:$A$776,$A57,СВЦЭМ!$B$33:$B$776,T$47)+'СЕТ СН'!$G$9+СВЦЭМ!$D$10+'СЕТ СН'!$G$6-'СЕТ СН'!$G$19</f>
        <v>1354.4233881300001</v>
      </c>
      <c r="U57" s="36">
        <f>SUMIFS(СВЦЭМ!$C$33:$C$776,СВЦЭМ!$A$33:$A$776,$A57,СВЦЭМ!$B$33:$B$776,U$47)+'СЕТ СН'!$G$9+СВЦЭМ!$D$10+'СЕТ СН'!$G$6-'СЕТ СН'!$G$19</f>
        <v>1376.32326106</v>
      </c>
      <c r="V57" s="36">
        <f>SUMIFS(СВЦЭМ!$C$33:$C$776,СВЦЭМ!$A$33:$A$776,$A57,СВЦЭМ!$B$33:$B$776,V$47)+'СЕТ СН'!$G$9+СВЦЭМ!$D$10+'СЕТ СН'!$G$6-'СЕТ СН'!$G$19</f>
        <v>1375.26943714</v>
      </c>
      <c r="W57" s="36">
        <f>SUMIFS(СВЦЭМ!$C$33:$C$776,СВЦЭМ!$A$33:$A$776,$A57,СВЦЭМ!$B$33:$B$776,W$47)+'СЕТ СН'!$G$9+СВЦЭМ!$D$10+'СЕТ СН'!$G$6-'СЕТ СН'!$G$19</f>
        <v>1371.3199466800002</v>
      </c>
      <c r="X57" s="36">
        <f>SUMIFS(СВЦЭМ!$C$33:$C$776,СВЦЭМ!$A$33:$A$776,$A57,СВЦЭМ!$B$33:$B$776,X$47)+'СЕТ СН'!$G$9+СВЦЭМ!$D$10+'СЕТ СН'!$G$6-'СЕТ СН'!$G$19</f>
        <v>1363.5437636300001</v>
      </c>
      <c r="Y57" s="36">
        <f>SUMIFS(СВЦЭМ!$C$33:$C$776,СВЦЭМ!$A$33:$A$776,$A57,СВЦЭМ!$B$33:$B$776,Y$47)+'СЕТ СН'!$G$9+СВЦЭМ!$D$10+'СЕТ СН'!$G$6-'СЕТ СН'!$G$19</f>
        <v>1369.87479985</v>
      </c>
    </row>
    <row r="58" spans="1:25" ht="15.75" x14ac:dyDescent="0.2">
      <c r="A58" s="35">
        <f t="shared" si="1"/>
        <v>43901</v>
      </c>
      <c r="B58" s="36">
        <f>SUMIFS(СВЦЭМ!$C$33:$C$776,СВЦЭМ!$A$33:$A$776,$A58,СВЦЭМ!$B$33:$B$776,B$47)+'СЕТ СН'!$G$9+СВЦЭМ!$D$10+'СЕТ СН'!$G$6-'СЕТ СН'!$G$19</f>
        <v>1471.3570757000002</v>
      </c>
      <c r="C58" s="36">
        <f>SUMIFS(СВЦЭМ!$C$33:$C$776,СВЦЭМ!$A$33:$A$776,$A58,СВЦЭМ!$B$33:$B$776,C$47)+'СЕТ СН'!$G$9+СВЦЭМ!$D$10+'СЕТ СН'!$G$6-'СЕТ СН'!$G$19</f>
        <v>1460.8012611300001</v>
      </c>
      <c r="D58" s="36">
        <f>SUMIFS(СВЦЭМ!$C$33:$C$776,СВЦЭМ!$A$33:$A$776,$A58,СВЦЭМ!$B$33:$B$776,D$47)+'СЕТ СН'!$G$9+СВЦЭМ!$D$10+'СЕТ СН'!$G$6-'СЕТ СН'!$G$19</f>
        <v>1450.44267378</v>
      </c>
      <c r="E58" s="36">
        <f>SUMIFS(СВЦЭМ!$C$33:$C$776,СВЦЭМ!$A$33:$A$776,$A58,СВЦЭМ!$B$33:$B$776,E$47)+'СЕТ СН'!$G$9+СВЦЭМ!$D$10+'СЕТ СН'!$G$6-'СЕТ СН'!$G$19</f>
        <v>1447.3671374600001</v>
      </c>
      <c r="F58" s="36">
        <f>SUMIFS(СВЦЭМ!$C$33:$C$776,СВЦЭМ!$A$33:$A$776,$A58,СВЦЭМ!$B$33:$B$776,F$47)+'СЕТ СН'!$G$9+СВЦЭМ!$D$10+'СЕТ СН'!$G$6-'СЕТ СН'!$G$19</f>
        <v>1444.2582555000001</v>
      </c>
      <c r="G58" s="36">
        <f>SUMIFS(СВЦЭМ!$C$33:$C$776,СВЦЭМ!$A$33:$A$776,$A58,СВЦЭМ!$B$33:$B$776,G$47)+'СЕТ СН'!$G$9+СВЦЭМ!$D$10+'СЕТ СН'!$G$6-'СЕТ СН'!$G$19</f>
        <v>1449.1608593300002</v>
      </c>
      <c r="H58" s="36">
        <f>SUMIFS(СВЦЭМ!$C$33:$C$776,СВЦЭМ!$A$33:$A$776,$A58,СВЦЭМ!$B$33:$B$776,H$47)+'СЕТ СН'!$G$9+СВЦЭМ!$D$10+'СЕТ СН'!$G$6-'СЕТ СН'!$G$19</f>
        <v>1464.4943383700002</v>
      </c>
      <c r="I58" s="36">
        <f>SUMIFS(СВЦЭМ!$C$33:$C$776,СВЦЭМ!$A$33:$A$776,$A58,СВЦЭМ!$B$33:$B$776,I$47)+'СЕТ СН'!$G$9+СВЦЭМ!$D$10+'СЕТ СН'!$G$6-'СЕТ СН'!$G$19</f>
        <v>1449.2476603300001</v>
      </c>
      <c r="J58" s="36">
        <f>SUMIFS(СВЦЭМ!$C$33:$C$776,СВЦЭМ!$A$33:$A$776,$A58,СВЦЭМ!$B$33:$B$776,J$47)+'СЕТ СН'!$G$9+СВЦЭМ!$D$10+'СЕТ СН'!$G$6-'СЕТ СН'!$G$19</f>
        <v>1411.53684767</v>
      </c>
      <c r="K58" s="36">
        <f>SUMIFS(СВЦЭМ!$C$33:$C$776,СВЦЭМ!$A$33:$A$776,$A58,СВЦЭМ!$B$33:$B$776,K$47)+'СЕТ СН'!$G$9+СВЦЭМ!$D$10+'СЕТ СН'!$G$6-'СЕТ СН'!$G$19</f>
        <v>1411.4489736800001</v>
      </c>
      <c r="L58" s="36">
        <f>SUMIFS(СВЦЭМ!$C$33:$C$776,СВЦЭМ!$A$33:$A$776,$A58,СВЦЭМ!$B$33:$B$776,L$47)+'СЕТ СН'!$G$9+СВЦЭМ!$D$10+'СЕТ СН'!$G$6-'СЕТ СН'!$G$19</f>
        <v>1419.8743700100001</v>
      </c>
      <c r="M58" s="36">
        <f>SUMIFS(СВЦЭМ!$C$33:$C$776,СВЦЭМ!$A$33:$A$776,$A58,СВЦЭМ!$B$33:$B$776,M$47)+'СЕТ СН'!$G$9+СВЦЭМ!$D$10+'СЕТ СН'!$G$6-'СЕТ СН'!$G$19</f>
        <v>1416.5291209800002</v>
      </c>
      <c r="N58" s="36">
        <f>SUMIFS(СВЦЭМ!$C$33:$C$776,СВЦЭМ!$A$33:$A$776,$A58,СВЦЭМ!$B$33:$B$776,N$47)+'СЕТ СН'!$G$9+СВЦЭМ!$D$10+'СЕТ СН'!$G$6-'СЕТ СН'!$G$19</f>
        <v>1418.5994000300002</v>
      </c>
      <c r="O58" s="36">
        <f>SUMIFS(СВЦЭМ!$C$33:$C$776,СВЦЭМ!$A$33:$A$776,$A58,СВЦЭМ!$B$33:$B$776,O$47)+'СЕТ СН'!$G$9+СВЦЭМ!$D$10+'СЕТ СН'!$G$6-'СЕТ СН'!$G$19</f>
        <v>1427.8463055699999</v>
      </c>
      <c r="P58" s="36">
        <f>SUMIFS(СВЦЭМ!$C$33:$C$776,СВЦЭМ!$A$33:$A$776,$A58,СВЦЭМ!$B$33:$B$776,P$47)+'СЕТ СН'!$G$9+СВЦЭМ!$D$10+'СЕТ СН'!$G$6-'СЕТ СН'!$G$19</f>
        <v>1435.5367724800001</v>
      </c>
      <c r="Q58" s="36">
        <f>SUMIFS(СВЦЭМ!$C$33:$C$776,СВЦЭМ!$A$33:$A$776,$A58,СВЦЭМ!$B$33:$B$776,Q$47)+'СЕТ СН'!$G$9+СВЦЭМ!$D$10+'СЕТ СН'!$G$6-'СЕТ СН'!$G$19</f>
        <v>1442.5797236600001</v>
      </c>
      <c r="R58" s="36">
        <f>SUMIFS(СВЦЭМ!$C$33:$C$776,СВЦЭМ!$A$33:$A$776,$A58,СВЦЭМ!$B$33:$B$776,R$47)+'СЕТ СН'!$G$9+СВЦЭМ!$D$10+'СЕТ СН'!$G$6-'СЕТ СН'!$G$19</f>
        <v>1443.3937229600001</v>
      </c>
      <c r="S58" s="36">
        <f>SUMIFS(СВЦЭМ!$C$33:$C$776,СВЦЭМ!$A$33:$A$776,$A58,СВЦЭМ!$B$33:$B$776,S$47)+'СЕТ СН'!$G$9+СВЦЭМ!$D$10+'СЕТ СН'!$G$6-'СЕТ СН'!$G$19</f>
        <v>1435.1507637100001</v>
      </c>
      <c r="T58" s="36">
        <f>SUMIFS(СВЦЭМ!$C$33:$C$776,СВЦЭМ!$A$33:$A$776,$A58,СВЦЭМ!$B$33:$B$776,T$47)+'СЕТ СН'!$G$9+СВЦЭМ!$D$10+'СЕТ СН'!$G$6-'СЕТ СН'!$G$19</f>
        <v>1426.3151022000002</v>
      </c>
      <c r="U58" s="36">
        <f>SUMIFS(СВЦЭМ!$C$33:$C$776,СВЦЭМ!$A$33:$A$776,$A58,СВЦЭМ!$B$33:$B$776,U$47)+'СЕТ СН'!$G$9+СВЦЭМ!$D$10+'СЕТ СН'!$G$6-'СЕТ СН'!$G$19</f>
        <v>1435.21156075</v>
      </c>
      <c r="V58" s="36">
        <f>SUMIFS(СВЦЭМ!$C$33:$C$776,СВЦЭМ!$A$33:$A$776,$A58,СВЦЭМ!$B$33:$B$776,V$47)+'СЕТ СН'!$G$9+СВЦЭМ!$D$10+'СЕТ СН'!$G$6-'СЕТ СН'!$G$19</f>
        <v>1437.45553449</v>
      </c>
      <c r="W58" s="36">
        <f>SUMIFS(СВЦЭМ!$C$33:$C$776,СВЦЭМ!$A$33:$A$776,$A58,СВЦЭМ!$B$33:$B$776,W$47)+'СЕТ СН'!$G$9+СВЦЭМ!$D$10+'СЕТ СН'!$G$6-'СЕТ СН'!$G$19</f>
        <v>1439.6274186999999</v>
      </c>
      <c r="X58" s="36">
        <f>SUMIFS(СВЦЭМ!$C$33:$C$776,СВЦЭМ!$A$33:$A$776,$A58,СВЦЭМ!$B$33:$B$776,X$47)+'СЕТ СН'!$G$9+СВЦЭМ!$D$10+'СЕТ СН'!$G$6-'СЕТ СН'!$G$19</f>
        <v>1454.2634209</v>
      </c>
      <c r="Y58" s="36">
        <f>SUMIFS(СВЦЭМ!$C$33:$C$776,СВЦЭМ!$A$33:$A$776,$A58,СВЦЭМ!$B$33:$B$776,Y$47)+'СЕТ СН'!$G$9+СВЦЭМ!$D$10+'СЕТ СН'!$G$6-'СЕТ СН'!$G$19</f>
        <v>1469.84220028</v>
      </c>
    </row>
    <row r="59" spans="1:25" ht="15.75" x14ac:dyDescent="0.2">
      <c r="A59" s="35">
        <f t="shared" si="1"/>
        <v>43902</v>
      </c>
      <c r="B59" s="36">
        <f>SUMIFS(СВЦЭМ!$C$33:$C$776,СВЦЭМ!$A$33:$A$776,$A59,СВЦЭМ!$B$33:$B$776,B$47)+'СЕТ СН'!$G$9+СВЦЭМ!$D$10+'СЕТ СН'!$G$6-'СЕТ СН'!$G$19</f>
        <v>1442.8752604599999</v>
      </c>
      <c r="C59" s="36">
        <f>SUMIFS(СВЦЭМ!$C$33:$C$776,СВЦЭМ!$A$33:$A$776,$A59,СВЦЭМ!$B$33:$B$776,C$47)+'СЕТ СН'!$G$9+СВЦЭМ!$D$10+'СЕТ СН'!$G$6-'СЕТ СН'!$G$19</f>
        <v>1462.5984313900001</v>
      </c>
      <c r="D59" s="36">
        <f>SUMIFS(СВЦЭМ!$C$33:$C$776,СВЦЭМ!$A$33:$A$776,$A59,СВЦЭМ!$B$33:$B$776,D$47)+'СЕТ СН'!$G$9+СВЦЭМ!$D$10+'СЕТ СН'!$G$6-'СЕТ СН'!$G$19</f>
        <v>1477.06653254</v>
      </c>
      <c r="E59" s="36">
        <f>SUMIFS(СВЦЭМ!$C$33:$C$776,СВЦЭМ!$A$33:$A$776,$A59,СВЦЭМ!$B$33:$B$776,E$47)+'СЕТ СН'!$G$9+СВЦЭМ!$D$10+'СЕТ СН'!$G$6-'СЕТ СН'!$G$19</f>
        <v>1482.3738611399999</v>
      </c>
      <c r="F59" s="36">
        <f>SUMIFS(СВЦЭМ!$C$33:$C$776,СВЦЭМ!$A$33:$A$776,$A59,СВЦЭМ!$B$33:$B$776,F$47)+'СЕТ СН'!$G$9+СВЦЭМ!$D$10+'СЕТ СН'!$G$6-'СЕТ СН'!$G$19</f>
        <v>1476.0215289100001</v>
      </c>
      <c r="G59" s="36">
        <f>SUMIFS(СВЦЭМ!$C$33:$C$776,СВЦЭМ!$A$33:$A$776,$A59,СВЦЭМ!$B$33:$B$776,G$47)+'СЕТ СН'!$G$9+СВЦЭМ!$D$10+'СЕТ СН'!$G$6-'СЕТ СН'!$G$19</f>
        <v>1467.205048</v>
      </c>
      <c r="H59" s="36">
        <f>SUMIFS(СВЦЭМ!$C$33:$C$776,СВЦЭМ!$A$33:$A$776,$A59,СВЦЭМ!$B$33:$B$776,H$47)+'СЕТ СН'!$G$9+СВЦЭМ!$D$10+'СЕТ СН'!$G$6-'СЕТ СН'!$G$19</f>
        <v>1460.81722296</v>
      </c>
      <c r="I59" s="36">
        <f>SUMIFS(СВЦЭМ!$C$33:$C$776,СВЦЭМ!$A$33:$A$776,$A59,СВЦЭМ!$B$33:$B$776,I$47)+'СЕТ СН'!$G$9+СВЦЭМ!$D$10+'СЕТ СН'!$G$6-'СЕТ СН'!$G$19</f>
        <v>1457.1195622300002</v>
      </c>
      <c r="J59" s="36">
        <f>SUMIFS(СВЦЭМ!$C$33:$C$776,СВЦЭМ!$A$33:$A$776,$A59,СВЦЭМ!$B$33:$B$776,J$47)+'СЕТ СН'!$G$9+СВЦЭМ!$D$10+'СЕТ СН'!$G$6-'СЕТ СН'!$G$19</f>
        <v>1421.6574943400001</v>
      </c>
      <c r="K59" s="36">
        <f>SUMIFS(СВЦЭМ!$C$33:$C$776,СВЦЭМ!$A$33:$A$776,$A59,СВЦЭМ!$B$33:$B$776,K$47)+'СЕТ СН'!$G$9+СВЦЭМ!$D$10+'СЕТ СН'!$G$6-'СЕТ СН'!$G$19</f>
        <v>1422.10712969</v>
      </c>
      <c r="L59" s="36">
        <f>SUMIFS(СВЦЭМ!$C$33:$C$776,СВЦЭМ!$A$33:$A$776,$A59,СВЦЭМ!$B$33:$B$776,L$47)+'СЕТ СН'!$G$9+СВЦЭМ!$D$10+'СЕТ СН'!$G$6-'СЕТ СН'!$G$19</f>
        <v>1430.2905758000002</v>
      </c>
      <c r="M59" s="36">
        <f>SUMIFS(СВЦЭМ!$C$33:$C$776,СВЦЭМ!$A$33:$A$776,$A59,СВЦЭМ!$B$33:$B$776,M$47)+'СЕТ СН'!$G$9+СВЦЭМ!$D$10+'СЕТ СН'!$G$6-'СЕТ СН'!$G$19</f>
        <v>1446.9968588900001</v>
      </c>
      <c r="N59" s="36">
        <f>SUMIFS(СВЦЭМ!$C$33:$C$776,СВЦЭМ!$A$33:$A$776,$A59,СВЦЭМ!$B$33:$B$776,N$47)+'СЕТ СН'!$G$9+СВЦЭМ!$D$10+'СЕТ СН'!$G$6-'СЕТ СН'!$G$19</f>
        <v>1457.1765525300002</v>
      </c>
      <c r="O59" s="36">
        <f>SUMIFS(СВЦЭМ!$C$33:$C$776,СВЦЭМ!$A$33:$A$776,$A59,СВЦЭМ!$B$33:$B$776,O$47)+'СЕТ СН'!$G$9+СВЦЭМ!$D$10+'СЕТ СН'!$G$6-'СЕТ СН'!$G$19</f>
        <v>1465.43753526</v>
      </c>
      <c r="P59" s="36">
        <f>SUMIFS(СВЦЭМ!$C$33:$C$776,СВЦЭМ!$A$33:$A$776,$A59,СВЦЭМ!$B$33:$B$776,P$47)+'СЕТ СН'!$G$9+СВЦЭМ!$D$10+'СЕТ СН'!$G$6-'СЕТ СН'!$G$19</f>
        <v>1470.2386646499999</v>
      </c>
      <c r="Q59" s="36">
        <f>SUMIFS(СВЦЭМ!$C$33:$C$776,СВЦЭМ!$A$33:$A$776,$A59,СВЦЭМ!$B$33:$B$776,Q$47)+'СЕТ СН'!$G$9+СВЦЭМ!$D$10+'СЕТ СН'!$G$6-'СЕТ СН'!$G$19</f>
        <v>1469.12885779</v>
      </c>
      <c r="R59" s="36">
        <f>SUMIFS(СВЦЭМ!$C$33:$C$776,СВЦЭМ!$A$33:$A$776,$A59,СВЦЭМ!$B$33:$B$776,R$47)+'СЕТ СН'!$G$9+СВЦЭМ!$D$10+'СЕТ СН'!$G$6-'СЕТ СН'!$G$19</f>
        <v>1469.8203186000001</v>
      </c>
      <c r="S59" s="36">
        <f>SUMIFS(СВЦЭМ!$C$33:$C$776,СВЦЭМ!$A$33:$A$776,$A59,СВЦЭМ!$B$33:$B$776,S$47)+'СЕТ СН'!$G$9+СВЦЭМ!$D$10+'СЕТ СН'!$G$6-'СЕТ СН'!$G$19</f>
        <v>1468.85282465</v>
      </c>
      <c r="T59" s="36">
        <f>SUMIFS(СВЦЭМ!$C$33:$C$776,СВЦЭМ!$A$33:$A$776,$A59,СВЦЭМ!$B$33:$B$776,T$47)+'СЕТ СН'!$G$9+СВЦЭМ!$D$10+'СЕТ СН'!$G$6-'СЕТ СН'!$G$19</f>
        <v>1434.8811890300001</v>
      </c>
      <c r="U59" s="36">
        <f>SUMIFS(СВЦЭМ!$C$33:$C$776,СВЦЭМ!$A$33:$A$776,$A59,СВЦЭМ!$B$33:$B$776,U$47)+'СЕТ СН'!$G$9+СВЦЭМ!$D$10+'СЕТ СН'!$G$6-'СЕТ СН'!$G$19</f>
        <v>1424.1253500100001</v>
      </c>
      <c r="V59" s="36">
        <f>SUMIFS(СВЦЭМ!$C$33:$C$776,СВЦЭМ!$A$33:$A$776,$A59,СВЦЭМ!$B$33:$B$776,V$47)+'СЕТ СН'!$G$9+СВЦЭМ!$D$10+'СЕТ СН'!$G$6-'СЕТ СН'!$G$19</f>
        <v>1419.2474050200001</v>
      </c>
      <c r="W59" s="36">
        <f>SUMIFS(СВЦЭМ!$C$33:$C$776,СВЦЭМ!$A$33:$A$776,$A59,СВЦЭМ!$B$33:$B$776,W$47)+'СЕТ СН'!$G$9+СВЦЭМ!$D$10+'СЕТ СН'!$G$6-'СЕТ СН'!$G$19</f>
        <v>1433.34357221</v>
      </c>
      <c r="X59" s="36">
        <f>SUMIFS(СВЦЭМ!$C$33:$C$776,СВЦЭМ!$A$33:$A$776,$A59,СВЦЭМ!$B$33:$B$776,X$47)+'СЕТ СН'!$G$9+СВЦЭМ!$D$10+'СЕТ СН'!$G$6-'СЕТ СН'!$G$19</f>
        <v>1443.6459233200001</v>
      </c>
      <c r="Y59" s="36">
        <f>SUMIFS(СВЦЭМ!$C$33:$C$776,СВЦЭМ!$A$33:$A$776,$A59,СВЦЭМ!$B$33:$B$776,Y$47)+'СЕТ СН'!$G$9+СВЦЭМ!$D$10+'СЕТ СН'!$G$6-'СЕТ СН'!$G$19</f>
        <v>1464.3764809900001</v>
      </c>
    </row>
    <row r="60" spans="1:25" ht="15.75" x14ac:dyDescent="0.2">
      <c r="A60" s="35">
        <f t="shared" si="1"/>
        <v>43903</v>
      </c>
      <c r="B60" s="36">
        <f>SUMIFS(СВЦЭМ!$C$33:$C$776,СВЦЭМ!$A$33:$A$776,$A60,СВЦЭМ!$B$33:$B$776,B$47)+'СЕТ СН'!$G$9+СВЦЭМ!$D$10+'СЕТ СН'!$G$6-'СЕТ СН'!$G$19</f>
        <v>1522.0942921200001</v>
      </c>
      <c r="C60" s="36">
        <f>SUMIFS(СВЦЭМ!$C$33:$C$776,СВЦЭМ!$A$33:$A$776,$A60,СВЦЭМ!$B$33:$B$776,C$47)+'СЕТ СН'!$G$9+СВЦЭМ!$D$10+'СЕТ СН'!$G$6-'СЕТ СН'!$G$19</f>
        <v>1535.1779458800002</v>
      </c>
      <c r="D60" s="36">
        <f>SUMIFS(СВЦЭМ!$C$33:$C$776,СВЦЭМ!$A$33:$A$776,$A60,СВЦЭМ!$B$33:$B$776,D$47)+'СЕТ СН'!$G$9+СВЦЭМ!$D$10+'СЕТ СН'!$G$6-'СЕТ СН'!$G$19</f>
        <v>1546.5810517100001</v>
      </c>
      <c r="E60" s="36">
        <f>SUMIFS(СВЦЭМ!$C$33:$C$776,СВЦЭМ!$A$33:$A$776,$A60,СВЦЭМ!$B$33:$B$776,E$47)+'СЕТ СН'!$G$9+СВЦЭМ!$D$10+'СЕТ СН'!$G$6-'СЕТ СН'!$G$19</f>
        <v>1546.74511347</v>
      </c>
      <c r="F60" s="36">
        <f>SUMIFS(СВЦЭМ!$C$33:$C$776,СВЦЭМ!$A$33:$A$776,$A60,СВЦЭМ!$B$33:$B$776,F$47)+'СЕТ СН'!$G$9+СВЦЭМ!$D$10+'СЕТ СН'!$G$6-'СЕТ СН'!$G$19</f>
        <v>1542.7174581300001</v>
      </c>
      <c r="G60" s="36">
        <f>SUMIFS(СВЦЭМ!$C$33:$C$776,СВЦЭМ!$A$33:$A$776,$A60,СВЦЭМ!$B$33:$B$776,G$47)+'СЕТ СН'!$G$9+СВЦЭМ!$D$10+'СЕТ СН'!$G$6-'СЕТ СН'!$G$19</f>
        <v>1521.3971317800001</v>
      </c>
      <c r="H60" s="36">
        <f>SUMIFS(СВЦЭМ!$C$33:$C$776,СВЦЭМ!$A$33:$A$776,$A60,СВЦЭМ!$B$33:$B$776,H$47)+'СЕТ СН'!$G$9+СВЦЭМ!$D$10+'СЕТ СН'!$G$6-'СЕТ СН'!$G$19</f>
        <v>1489.3898124500001</v>
      </c>
      <c r="I60" s="36">
        <f>SUMIFS(СВЦЭМ!$C$33:$C$776,СВЦЭМ!$A$33:$A$776,$A60,СВЦЭМ!$B$33:$B$776,I$47)+'СЕТ СН'!$G$9+СВЦЭМ!$D$10+'СЕТ СН'!$G$6-'СЕТ СН'!$G$19</f>
        <v>1463.0159509</v>
      </c>
      <c r="J60" s="36">
        <f>SUMIFS(СВЦЭМ!$C$33:$C$776,СВЦЭМ!$A$33:$A$776,$A60,СВЦЭМ!$B$33:$B$776,J$47)+'СЕТ СН'!$G$9+СВЦЭМ!$D$10+'СЕТ СН'!$G$6-'СЕТ СН'!$G$19</f>
        <v>1419.7278914500002</v>
      </c>
      <c r="K60" s="36">
        <f>SUMIFS(СВЦЭМ!$C$33:$C$776,СВЦЭМ!$A$33:$A$776,$A60,СВЦЭМ!$B$33:$B$776,K$47)+'СЕТ СН'!$G$9+СВЦЭМ!$D$10+'СЕТ СН'!$G$6-'СЕТ СН'!$G$19</f>
        <v>1415.4038269100001</v>
      </c>
      <c r="L60" s="36">
        <f>SUMIFS(СВЦЭМ!$C$33:$C$776,СВЦЭМ!$A$33:$A$776,$A60,СВЦЭМ!$B$33:$B$776,L$47)+'СЕТ СН'!$G$9+СВЦЭМ!$D$10+'СЕТ СН'!$G$6-'СЕТ СН'!$G$19</f>
        <v>1422.6002653700002</v>
      </c>
      <c r="M60" s="36">
        <f>SUMIFS(СВЦЭМ!$C$33:$C$776,СВЦЭМ!$A$33:$A$776,$A60,СВЦЭМ!$B$33:$B$776,M$47)+'СЕТ СН'!$G$9+СВЦЭМ!$D$10+'СЕТ СН'!$G$6-'СЕТ СН'!$G$19</f>
        <v>1431.2823086000001</v>
      </c>
      <c r="N60" s="36">
        <f>SUMIFS(СВЦЭМ!$C$33:$C$776,СВЦЭМ!$A$33:$A$776,$A60,СВЦЭМ!$B$33:$B$776,N$47)+'СЕТ СН'!$G$9+СВЦЭМ!$D$10+'СЕТ СН'!$G$6-'СЕТ СН'!$G$19</f>
        <v>1434.3511753299999</v>
      </c>
      <c r="O60" s="36">
        <f>SUMIFS(СВЦЭМ!$C$33:$C$776,СВЦЭМ!$A$33:$A$776,$A60,СВЦЭМ!$B$33:$B$776,O$47)+'СЕТ СН'!$G$9+СВЦЭМ!$D$10+'СЕТ СН'!$G$6-'СЕТ СН'!$G$19</f>
        <v>1443.3075076499999</v>
      </c>
      <c r="P60" s="36">
        <f>SUMIFS(СВЦЭМ!$C$33:$C$776,СВЦЭМ!$A$33:$A$776,$A60,СВЦЭМ!$B$33:$B$776,P$47)+'СЕТ СН'!$G$9+СВЦЭМ!$D$10+'СЕТ СН'!$G$6-'СЕТ СН'!$G$19</f>
        <v>1452.0381334399999</v>
      </c>
      <c r="Q60" s="36">
        <f>SUMIFS(СВЦЭМ!$C$33:$C$776,СВЦЭМ!$A$33:$A$776,$A60,СВЦЭМ!$B$33:$B$776,Q$47)+'СЕТ СН'!$G$9+СВЦЭМ!$D$10+'СЕТ СН'!$G$6-'СЕТ СН'!$G$19</f>
        <v>1460.81685281</v>
      </c>
      <c r="R60" s="36">
        <f>SUMIFS(СВЦЭМ!$C$33:$C$776,СВЦЭМ!$A$33:$A$776,$A60,СВЦЭМ!$B$33:$B$776,R$47)+'СЕТ СН'!$G$9+СВЦЭМ!$D$10+'СЕТ СН'!$G$6-'СЕТ СН'!$G$19</f>
        <v>1466.5056898</v>
      </c>
      <c r="S60" s="36">
        <f>SUMIFS(СВЦЭМ!$C$33:$C$776,СВЦЭМ!$A$33:$A$776,$A60,СВЦЭМ!$B$33:$B$776,S$47)+'СЕТ СН'!$G$9+СВЦЭМ!$D$10+'СЕТ СН'!$G$6-'СЕТ СН'!$G$19</f>
        <v>1460.9562466400002</v>
      </c>
      <c r="T60" s="36">
        <f>SUMIFS(СВЦЭМ!$C$33:$C$776,СВЦЭМ!$A$33:$A$776,$A60,СВЦЭМ!$B$33:$B$776,T$47)+'СЕТ СН'!$G$9+СВЦЭМ!$D$10+'СЕТ СН'!$G$6-'СЕТ СН'!$G$19</f>
        <v>1435.2605246900002</v>
      </c>
      <c r="U60" s="36">
        <f>SUMIFS(СВЦЭМ!$C$33:$C$776,СВЦЭМ!$A$33:$A$776,$A60,СВЦЭМ!$B$33:$B$776,U$47)+'СЕТ СН'!$G$9+СВЦЭМ!$D$10+'СЕТ СН'!$G$6-'СЕТ СН'!$G$19</f>
        <v>1411.00347203</v>
      </c>
      <c r="V60" s="36">
        <f>SUMIFS(СВЦЭМ!$C$33:$C$776,СВЦЭМ!$A$33:$A$776,$A60,СВЦЭМ!$B$33:$B$776,V$47)+'СЕТ СН'!$G$9+СВЦЭМ!$D$10+'СЕТ СН'!$G$6-'СЕТ СН'!$G$19</f>
        <v>1404.7742392</v>
      </c>
      <c r="W60" s="36">
        <f>SUMIFS(СВЦЭМ!$C$33:$C$776,СВЦЭМ!$A$33:$A$776,$A60,СВЦЭМ!$B$33:$B$776,W$47)+'СЕТ СН'!$G$9+СВЦЭМ!$D$10+'СЕТ СН'!$G$6-'СЕТ СН'!$G$19</f>
        <v>1403.6589635700002</v>
      </c>
      <c r="X60" s="36">
        <f>SUMIFS(СВЦЭМ!$C$33:$C$776,СВЦЭМ!$A$33:$A$776,$A60,СВЦЭМ!$B$33:$B$776,X$47)+'СЕТ СН'!$G$9+СВЦЭМ!$D$10+'СЕТ СН'!$G$6-'СЕТ СН'!$G$19</f>
        <v>1408.1412797800001</v>
      </c>
      <c r="Y60" s="36">
        <f>SUMIFS(СВЦЭМ!$C$33:$C$776,СВЦЭМ!$A$33:$A$776,$A60,СВЦЭМ!$B$33:$B$776,Y$47)+'СЕТ СН'!$G$9+СВЦЭМ!$D$10+'СЕТ СН'!$G$6-'СЕТ СН'!$G$19</f>
        <v>1423.2477966199999</v>
      </c>
    </row>
    <row r="61" spans="1:25" ht="15.75" x14ac:dyDescent="0.2">
      <c r="A61" s="35">
        <f t="shared" si="1"/>
        <v>43904</v>
      </c>
      <c r="B61" s="36">
        <f>SUMIFS(СВЦЭМ!$C$33:$C$776,СВЦЭМ!$A$33:$A$776,$A61,СВЦЭМ!$B$33:$B$776,B$47)+'СЕТ СН'!$G$9+СВЦЭМ!$D$10+'СЕТ СН'!$G$6-'СЕТ СН'!$G$19</f>
        <v>1449.48079912</v>
      </c>
      <c r="C61" s="36">
        <f>SUMIFS(СВЦЭМ!$C$33:$C$776,СВЦЭМ!$A$33:$A$776,$A61,СВЦЭМ!$B$33:$B$776,C$47)+'СЕТ СН'!$G$9+СВЦЭМ!$D$10+'СЕТ СН'!$G$6-'СЕТ СН'!$G$19</f>
        <v>1471.9790289299999</v>
      </c>
      <c r="D61" s="36">
        <f>SUMIFS(СВЦЭМ!$C$33:$C$776,СВЦЭМ!$A$33:$A$776,$A61,СВЦЭМ!$B$33:$B$776,D$47)+'СЕТ СН'!$G$9+СВЦЭМ!$D$10+'СЕТ СН'!$G$6-'СЕТ СН'!$G$19</f>
        <v>1482.0255818600001</v>
      </c>
      <c r="E61" s="36">
        <f>SUMIFS(СВЦЭМ!$C$33:$C$776,СВЦЭМ!$A$33:$A$776,$A61,СВЦЭМ!$B$33:$B$776,E$47)+'СЕТ СН'!$G$9+СВЦЭМ!$D$10+'СЕТ СН'!$G$6-'СЕТ СН'!$G$19</f>
        <v>1495.50491431</v>
      </c>
      <c r="F61" s="36">
        <f>SUMIFS(СВЦЭМ!$C$33:$C$776,СВЦЭМ!$A$33:$A$776,$A61,СВЦЭМ!$B$33:$B$776,F$47)+'СЕТ СН'!$G$9+СВЦЭМ!$D$10+'СЕТ СН'!$G$6-'СЕТ СН'!$G$19</f>
        <v>1490.32870409</v>
      </c>
      <c r="G61" s="36">
        <f>SUMIFS(СВЦЭМ!$C$33:$C$776,СВЦЭМ!$A$33:$A$776,$A61,СВЦЭМ!$B$33:$B$776,G$47)+'СЕТ СН'!$G$9+СВЦЭМ!$D$10+'СЕТ СН'!$G$6-'СЕТ СН'!$G$19</f>
        <v>1476.4579328500001</v>
      </c>
      <c r="H61" s="36">
        <f>SUMIFS(СВЦЭМ!$C$33:$C$776,СВЦЭМ!$A$33:$A$776,$A61,СВЦЭМ!$B$33:$B$776,H$47)+'СЕТ СН'!$G$9+СВЦЭМ!$D$10+'СЕТ СН'!$G$6-'СЕТ СН'!$G$19</f>
        <v>1456.8913124300002</v>
      </c>
      <c r="I61" s="36">
        <f>SUMIFS(СВЦЭМ!$C$33:$C$776,СВЦЭМ!$A$33:$A$776,$A61,СВЦЭМ!$B$33:$B$776,I$47)+'СЕТ СН'!$G$9+СВЦЭМ!$D$10+'СЕТ СН'!$G$6-'СЕТ СН'!$G$19</f>
        <v>1438.6030464099999</v>
      </c>
      <c r="J61" s="36">
        <f>SUMIFS(СВЦЭМ!$C$33:$C$776,СВЦЭМ!$A$33:$A$776,$A61,СВЦЭМ!$B$33:$B$776,J$47)+'СЕТ СН'!$G$9+СВЦЭМ!$D$10+'СЕТ СН'!$G$6-'СЕТ СН'!$G$19</f>
        <v>1411.6529157</v>
      </c>
      <c r="K61" s="36">
        <f>SUMIFS(СВЦЭМ!$C$33:$C$776,СВЦЭМ!$A$33:$A$776,$A61,СВЦЭМ!$B$33:$B$776,K$47)+'СЕТ СН'!$G$9+СВЦЭМ!$D$10+'СЕТ СН'!$G$6-'СЕТ СН'!$G$19</f>
        <v>1426.7910645700001</v>
      </c>
      <c r="L61" s="36">
        <f>SUMIFS(СВЦЭМ!$C$33:$C$776,СВЦЭМ!$A$33:$A$776,$A61,СВЦЭМ!$B$33:$B$776,L$47)+'СЕТ СН'!$G$9+СВЦЭМ!$D$10+'СЕТ СН'!$G$6-'СЕТ СН'!$G$19</f>
        <v>1434.5490908900001</v>
      </c>
      <c r="M61" s="36">
        <f>SUMIFS(СВЦЭМ!$C$33:$C$776,СВЦЭМ!$A$33:$A$776,$A61,СВЦЭМ!$B$33:$B$776,M$47)+'СЕТ СН'!$G$9+СВЦЭМ!$D$10+'СЕТ СН'!$G$6-'СЕТ СН'!$G$19</f>
        <v>1441.9008914400001</v>
      </c>
      <c r="N61" s="36">
        <f>SUMIFS(СВЦЭМ!$C$33:$C$776,СВЦЭМ!$A$33:$A$776,$A61,СВЦЭМ!$B$33:$B$776,N$47)+'СЕТ СН'!$G$9+СВЦЭМ!$D$10+'СЕТ СН'!$G$6-'СЕТ СН'!$G$19</f>
        <v>1453.5868548200001</v>
      </c>
      <c r="O61" s="36">
        <f>SUMIFS(СВЦЭМ!$C$33:$C$776,СВЦЭМ!$A$33:$A$776,$A61,СВЦЭМ!$B$33:$B$776,O$47)+'СЕТ СН'!$G$9+СВЦЭМ!$D$10+'СЕТ СН'!$G$6-'СЕТ СН'!$G$19</f>
        <v>1468.1187148399999</v>
      </c>
      <c r="P61" s="36">
        <f>SUMIFS(СВЦЭМ!$C$33:$C$776,СВЦЭМ!$A$33:$A$776,$A61,СВЦЭМ!$B$33:$B$776,P$47)+'СЕТ СН'!$G$9+СВЦЭМ!$D$10+'СЕТ СН'!$G$6-'СЕТ СН'!$G$19</f>
        <v>1467.6285050199999</v>
      </c>
      <c r="Q61" s="36">
        <f>SUMIFS(СВЦЭМ!$C$33:$C$776,СВЦЭМ!$A$33:$A$776,$A61,СВЦЭМ!$B$33:$B$776,Q$47)+'СЕТ СН'!$G$9+СВЦЭМ!$D$10+'СЕТ СН'!$G$6-'СЕТ СН'!$G$19</f>
        <v>1464.5472431800001</v>
      </c>
      <c r="R61" s="36">
        <f>SUMIFS(СВЦЭМ!$C$33:$C$776,СВЦЭМ!$A$33:$A$776,$A61,СВЦЭМ!$B$33:$B$776,R$47)+'СЕТ СН'!$G$9+СВЦЭМ!$D$10+'СЕТ СН'!$G$6-'СЕТ СН'!$G$19</f>
        <v>1454.2746334000001</v>
      </c>
      <c r="S61" s="36">
        <f>SUMIFS(СВЦЭМ!$C$33:$C$776,СВЦЭМ!$A$33:$A$776,$A61,СВЦЭМ!$B$33:$B$776,S$47)+'СЕТ СН'!$G$9+СВЦЭМ!$D$10+'СЕТ СН'!$G$6-'СЕТ СН'!$G$19</f>
        <v>1447.2507914900002</v>
      </c>
      <c r="T61" s="36">
        <f>SUMIFS(СВЦЭМ!$C$33:$C$776,СВЦЭМ!$A$33:$A$776,$A61,СВЦЭМ!$B$33:$B$776,T$47)+'СЕТ СН'!$G$9+СВЦЭМ!$D$10+'СЕТ СН'!$G$6-'СЕТ СН'!$G$19</f>
        <v>1424.81639427</v>
      </c>
      <c r="U61" s="36">
        <f>SUMIFS(СВЦЭМ!$C$33:$C$776,СВЦЭМ!$A$33:$A$776,$A61,СВЦЭМ!$B$33:$B$776,U$47)+'СЕТ СН'!$G$9+СВЦЭМ!$D$10+'СЕТ СН'!$G$6-'СЕТ СН'!$G$19</f>
        <v>1417.5076860900001</v>
      </c>
      <c r="V61" s="36">
        <f>SUMIFS(СВЦЭМ!$C$33:$C$776,СВЦЭМ!$A$33:$A$776,$A61,СВЦЭМ!$B$33:$B$776,V$47)+'СЕТ СН'!$G$9+СВЦЭМ!$D$10+'СЕТ СН'!$G$6-'СЕТ СН'!$G$19</f>
        <v>1404.4186422600001</v>
      </c>
      <c r="W61" s="36">
        <f>SUMIFS(СВЦЭМ!$C$33:$C$776,СВЦЭМ!$A$33:$A$776,$A61,СВЦЭМ!$B$33:$B$776,W$47)+'СЕТ СН'!$G$9+СВЦЭМ!$D$10+'СЕТ СН'!$G$6-'СЕТ СН'!$G$19</f>
        <v>1423.4577135300001</v>
      </c>
      <c r="X61" s="36">
        <f>SUMIFS(СВЦЭМ!$C$33:$C$776,СВЦЭМ!$A$33:$A$776,$A61,СВЦЭМ!$B$33:$B$776,X$47)+'СЕТ СН'!$G$9+СВЦЭМ!$D$10+'СЕТ СН'!$G$6-'СЕТ СН'!$G$19</f>
        <v>1425.1001131200001</v>
      </c>
      <c r="Y61" s="36">
        <f>SUMIFS(СВЦЭМ!$C$33:$C$776,СВЦЭМ!$A$33:$A$776,$A61,СВЦЭМ!$B$33:$B$776,Y$47)+'СЕТ СН'!$G$9+СВЦЭМ!$D$10+'СЕТ СН'!$G$6-'СЕТ СН'!$G$19</f>
        <v>1425.92575248</v>
      </c>
    </row>
    <row r="62" spans="1:25" ht="15.75" x14ac:dyDescent="0.2">
      <c r="A62" s="35">
        <f t="shared" si="1"/>
        <v>43905</v>
      </c>
      <c r="B62" s="36">
        <f>SUMIFS(СВЦЭМ!$C$33:$C$776,СВЦЭМ!$A$33:$A$776,$A62,СВЦЭМ!$B$33:$B$776,B$47)+'СЕТ СН'!$G$9+СВЦЭМ!$D$10+'СЕТ СН'!$G$6-'СЕТ СН'!$G$19</f>
        <v>1454.0160606300001</v>
      </c>
      <c r="C62" s="36">
        <f>SUMIFS(СВЦЭМ!$C$33:$C$776,СВЦЭМ!$A$33:$A$776,$A62,СВЦЭМ!$B$33:$B$776,C$47)+'СЕТ СН'!$G$9+СВЦЭМ!$D$10+'СЕТ СН'!$G$6-'СЕТ СН'!$G$19</f>
        <v>1476.7201110599999</v>
      </c>
      <c r="D62" s="36">
        <f>SUMIFS(СВЦЭМ!$C$33:$C$776,СВЦЭМ!$A$33:$A$776,$A62,СВЦЭМ!$B$33:$B$776,D$47)+'СЕТ СН'!$G$9+СВЦЭМ!$D$10+'СЕТ СН'!$G$6-'СЕТ СН'!$G$19</f>
        <v>1486.19187964</v>
      </c>
      <c r="E62" s="36">
        <f>SUMIFS(СВЦЭМ!$C$33:$C$776,СВЦЭМ!$A$33:$A$776,$A62,СВЦЭМ!$B$33:$B$776,E$47)+'СЕТ СН'!$G$9+СВЦЭМ!$D$10+'СЕТ СН'!$G$6-'СЕТ СН'!$G$19</f>
        <v>1499.52297211</v>
      </c>
      <c r="F62" s="36">
        <f>SUMIFS(СВЦЭМ!$C$33:$C$776,СВЦЭМ!$A$33:$A$776,$A62,СВЦЭМ!$B$33:$B$776,F$47)+'СЕТ СН'!$G$9+СВЦЭМ!$D$10+'СЕТ СН'!$G$6-'СЕТ СН'!$G$19</f>
        <v>1502.7471249300002</v>
      </c>
      <c r="G62" s="36">
        <f>SUMIFS(СВЦЭМ!$C$33:$C$776,СВЦЭМ!$A$33:$A$776,$A62,СВЦЭМ!$B$33:$B$776,G$47)+'СЕТ СН'!$G$9+СВЦЭМ!$D$10+'СЕТ СН'!$G$6-'СЕТ СН'!$G$19</f>
        <v>1504.27894599</v>
      </c>
      <c r="H62" s="36">
        <f>SUMIFS(СВЦЭМ!$C$33:$C$776,СВЦЭМ!$A$33:$A$776,$A62,СВЦЭМ!$B$33:$B$776,H$47)+'СЕТ СН'!$G$9+СВЦЭМ!$D$10+'СЕТ СН'!$G$6-'СЕТ СН'!$G$19</f>
        <v>1493.70101686</v>
      </c>
      <c r="I62" s="36">
        <f>SUMIFS(СВЦЭМ!$C$33:$C$776,СВЦЭМ!$A$33:$A$776,$A62,СВЦЭМ!$B$33:$B$776,I$47)+'СЕТ СН'!$G$9+СВЦЭМ!$D$10+'СЕТ СН'!$G$6-'СЕТ СН'!$G$19</f>
        <v>1469.72310238</v>
      </c>
      <c r="J62" s="36">
        <f>SUMIFS(СВЦЭМ!$C$33:$C$776,СВЦЭМ!$A$33:$A$776,$A62,СВЦЭМ!$B$33:$B$776,J$47)+'СЕТ СН'!$G$9+СВЦЭМ!$D$10+'СЕТ СН'!$G$6-'СЕТ СН'!$G$19</f>
        <v>1430.0491655000001</v>
      </c>
      <c r="K62" s="36">
        <f>SUMIFS(СВЦЭМ!$C$33:$C$776,СВЦЭМ!$A$33:$A$776,$A62,СВЦЭМ!$B$33:$B$776,K$47)+'СЕТ СН'!$G$9+СВЦЭМ!$D$10+'СЕТ СН'!$G$6-'СЕТ СН'!$G$19</f>
        <v>1406.52947154</v>
      </c>
      <c r="L62" s="36">
        <f>SUMIFS(СВЦЭМ!$C$33:$C$776,СВЦЭМ!$A$33:$A$776,$A62,СВЦЭМ!$B$33:$B$776,L$47)+'СЕТ СН'!$G$9+СВЦЭМ!$D$10+'СЕТ СН'!$G$6-'СЕТ СН'!$G$19</f>
        <v>1399.6868347500001</v>
      </c>
      <c r="M62" s="36">
        <f>SUMIFS(СВЦЭМ!$C$33:$C$776,СВЦЭМ!$A$33:$A$776,$A62,СВЦЭМ!$B$33:$B$776,M$47)+'СЕТ СН'!$G$9+СВЦЭМ!$D$10+'СЕТ СН'!$G$6-'СЕТ СН'!$G$19</f>
        <v>1401.8518564000001</v>
      </c>
      <c r="N62" s="36">
        <f>SUMIFS(СВЦЭМ!$C$33:$C$776,СВЦЭМ!$A$33:$A$776,$A62,СВЦЭМ!$B$33:$B$776,N$47)+'СЕТ СН'!$G$9+СВЦЭМ!$D$10+'СЕТ СН'!$G$6-'СЕТ СН'!$G$19</f>
        <v>1416.4492164200001</v>
      </c>
      <c r="O62" s="36">
        <f>SUMIFS(СВЦЭМ!$C$33:$C$776,СВЦЭМ!$A$33:$A$776,$A62,СВЦЭМ!$B$33:$B$776,O$47)+'СЕТ СН'!$G$9+СВЦЭМ!$D$10+'СЕТ СН'!$G$6-'СЕТ СН'!$G$19</f>
        <v>1432.36050176</v>
      </c>
      <c r="P62" s="36">
        <f>SUMIFS(СВЦЭМ!$C$33:$C$776,СВЦЭМ!$A$33:$A$776,$A62,СВЦЭМ!$B$33:$B$776,P$47)+'СЕТ СН'!$G$9+СВЦЭМ!$D$10+'СЕТ СН'!$G$6-'СЕТ СН'!$G$19</f>
        <v>1441.5354646300002</v>
      </c>
      <c r="Q62" s="36">
        <f>SUMIFS(СВЦЭМ!$C$33:$C$776,СВЦЭМ!$A$33:$A$776,$A62,СВЦЭМ!$B$33:$B$776,Q$47)+'СЕТ СН'!$G$9+СВЦЭМ!$D$10+'СЕТ СН'!$G$6-'СЕТ СН'!$G$19</f>
        <v>1445.2276986900001</v>
      </c>
      <c r="R62" s="36">
        <f>SUMIFS(СВЦЭМ!$C$33:$C$776,СВЦЭМ!$A$33:$A$776,$A62,СВЦЭМ!$B$33:$B$776,R$47)+'СЕТ СН'!$G$9+СВЦЭМ!$D$10+'СЕТ СН'!$G$6-'СЕТ СН'!$G$19</f>
        <v>1444.9230407</v>
      </c>
      <c r="S62" s="36">
        <f>SUMIFS(СВЦЭМ!$C$33:$C$776,СВЦЭМ!$A$33:$A$776,$A62,СВЦЭМ!$B$33:$B$776,S$47)+'СЕТ СН'!$G$9+СВЦЭМ!$D$10+'СЕТ СН'!$G$6-'СЕТ СН'!$G$19</f>
        <v>1438.21315972</v>
      </c>
      <c r="T62" s="36">
        <f>SUMIFS(СВЦЭМ!$C$33:$C$776,СВЦЭМ!$A$33:$A$776,$A62,СВЦЭМ!$B$33:$B$776,T$47)+'СЕТ СН'!$G$9+СВЦЭМ!$D$10+'СЕТ СН'!$G$6-'СЕТ СН'!$G$19</f>
        <v>1418.5131030900002</v>
      </c>
      <c r="U62" s="36">
        <f>SUMIFS(СВЦЭМ!$C$33:$C$776,СВЦЭМ!$A$33:$A$776,$A62,СВЦЭМ!$B$33:$B$776,U$47)+'СЕТ СН'!$G$9+СВЦЭМ!$D$10+'СЕТ СН'!$G$6-'СЕТ СН'!$G$19</f>
        <v>1406.5148138</v>
      </c>
      <c r="V62" s="36">
        <f>SUMIFS(СВЦЭМ!$C$33:$C$776,СВЦЭМ!$A$33:$A$776,$A62,СВЦЭМ!$B$33:$B$776,V$47)+'СЕТ СН'!$G$9+СВЦЭМ!$D$10+'СЕТ СН'!$G$6-'СЕТ СН'!$G$19</f>
        <v>1405.0255710599999</v>
      </c>
      <c r="W62" s="36">
        <f>SUMIFS(СВЦЭМ!$C$33:$C$776,СВЦЭМ!$A$33:$A$776,$A62,СВЦЭМ!$B$33:$B$776,W$47)+'СЕТ СН'!$G$9+СВЦЭМ!$D$10+'СЕТ СН'!$G$6-'СЕТ СН'!$G$19</f>
        <v>1413.1873460700001</v>
      </c>
      <c r="X62" s="36">
        <f>SUMIFS(СВЦЭМ!$C$33:$C$776,СВЦЭМ!$A$33:$A$776,$A62,СВЦЭМ!$B$33:$B$776,X$47)+'СЕТ СН'!$G$9+СВЦЭМ!$D$10+'СЕТ СН'!$G$6-'СЕТ СН'!$G$19</f>
        <v>1433.5971797500001</v>
      </c>
      <c r="Y62" s="36">
        <f>SUMIFS(СВЦЭМ!$C$33:$C$776,СВЦЭМ!$A$33:$A$776,$A62,СВЦЭМ!$B$33:$B$776,Y$47)+'СЕТ СН'!$G$9+СВЦЭМ!$D$10+'СЕТ СН'!$G$6-'СЕТ СН'!$G$19</f>
        <v>1462.7542463</v>
      </c>
    </row>
    <row r="63" spans="1:25" ht="15.75" x14ac:dyDescent="0.2">
      <c r="A63" s="35">
        <f t="shared" si="1"/>
        <v>43906</v>
      </c>
      <c r="B63" s="36">
        <f>SUMIFS(СВЦЭМ!$C$33:$C$776,СВЦЭМ!$A$33:$A$776,$A63,СВЦЭМ!$B$33:$B$776,B$47)+'СЕТ СН'!$G$9+СВЦЭМ!$D$10+'СЕТ СН'!$G$6-'СЕТ СН'!$G$19</f>
        <v>1503.08648401</v>
      </c>
      <c r="C63" s="36">
        <f>SUMIFS(СВЦЭМ!$C$33:$C$776,СВЦЭМ!$A$33:$A$776,$A63,СВЦЭМ!$B$33:$B$776,C$47)+'СЕТ СН'!$G$9+СВЦЭМ!$D$10+'СЕТ СН'!$G$6-'СЕТ СН'!$G$19</f>
        <v>1520.9502789100002</v>
      </c>
      <c r="D63" s="36">
        <f>SUMIFS(СВЦЭМ!$C$33:$C$776,СВЦЭМ!$A$33:$A$776,$A63,СВЦЭМ!$B$33:$B$776,D$47)+'СЕТ СН'!$G$9+СВЦЭМ!$D$10+'СЕТ СН'!$G$6-'СЕТ СН'!$G$19</f>
        <v>1524.6026246800002</v>
      </c>
      <c r="E63" s="36">
        <f>SUMIFS(СВЦЭМ!$C$33:$C$776,СВЦЭМ!$A$33:$A$776,$A63,СВЦЭМ!$B$33:$B$776,E$47)+'СЕТ СН'!$G$9+СВЦЭМ!$D$10+'СЕТ СН'!$G$6-'СЕТ СН'!$G$19</f>
        <v>1525.5924101400001</v>
      </c>
      <c r="F63" s="36">
        <f>SUMIFS(СВЦЭМ!$C$33:$C$776,СВЦЭМ!$A$33:$A$776,$A63,СВЦЭМ!$B$33:$B$776,F$47)+'СЕТ СН'!$G$9+СВЦЭМ!$D$10+'СЕТ СН'!$G$6-'СЕТ СН'!$G$19</f>
        <v>1525.3992445900001</v>
      </c>
      <c r="G63" s="36">
        <f>SUMIFS(СВЦЭМ!$C$33:$C$776,СВЦЭМ!$A$33:$A$776,$A63,СВЦЭМ!$B$33:$B$776,G$47)+'СЕТ СН'!$G$9+СВЦЭМ!$D$10+'СЕТ СН'!$G$6-'СЕТ СН'!$G$19</f>
        <v>1526.03524479</v>
      </c>
      <c r="H63" s="36">
        <f>SUMIFS(СВЦЭМ!$C$33:$C$776,СВЦЭМ!$A$33:$A$776,$A63,СВЦЭМ!$B$33:$B$776,H$47)+'СЕТ СН'!$G$9+СВЦЭМ!$D$10+'СЕТ СН'!$G$6-'СЕТ СН'!$G$19</f>
        <v>1504.72932674</v>
      </c>
      <c r="I63" s="36">
        <f>SUMIFS(СВЦЭМ!$C$33:$C$776,СВЦЭМ!$A$33:$A$776,$A63,СВЦЭМ!$B$33:$B$776,I$47)+'СЕТ СН'!$G$9+СВЦЭМ!$D$10+'СЕТ СН'!$G$6-'СЕТ СН'!$G$19</f>
        <v>1463.66351932</v>
      </c>
      <c r="J63" s="36">
        <f>SUMIFS(СВЦЭМ!$C$33:$C$776,СВЦЭМ!$A$33:$A$776,$A63,СВЦЭМ!$B$33:$B$776,J$47)+'СЕТ СН'!$G$9+СВЦЭМ!$D$10+'СЕТ СН'!$G$6-'СЕТ СН'!$G$19</f>
        <v>1403.2990537400001</v>
      </c>
      <c r="K63" s="36">
        <f>SUMIFS(СВЦЭМ!$C$33:$C$776,СВЦЭМ!$A$33:$A$776,$A63,СВЦЭМ!$B$33:$B$776,K$47)+'СЕТ СН'!$G$9+СВЦЭМ!$D$10+'СЕТ СН'!$G$6-'СЕТ СН'!$G$19</f>
        <v>1402.6272286200001</v>
      </c>
      <c r="L63" s="36">
        <f>SUMIFS(СВЦЭМ!$C$33:$C$776,СВЦЭМ!$A$33:$A$776,$A63,СВЦЭМ!$B$33:$B$776,L$47)+'СЕТ СН'!$G$9+СВЦЭМ!$D$10+'СЕТ СН'!$G$6-'СЕТ СН'!$G$19</f>
        <v>1402.7467207899999</v>
      </c>
      <c r="M63" s="36">
        <f>SUMIFS(СВЦЭМ!$C$33:$C$776,СВЦЭМ!$A$33:$A$776,$A63,СВЦЭМ!$B$33:$B$776,M$47)+'СЕТ СН'!$G$9+СВЦЭМ!$D$10+'СЕТ СН'!$G$6-'СЕТ СН'!$G$19</f>
        <v>1418.0920448100001</v>
      </c>
      <c r="N63" s="36">
        <f>SUMIFS(СВЦЭМ!$C$33:$C$776,СВЦЭМ!$A$33:$A$776,$A63,СВЦЭМ!$B$33:$B$776,N$47)+'СЕТ СН'!$G$9+СВЦЭМ!$D$10+'СЕТ СН'!$G$6-'СЕТ СН'!$G$19</f>
        <v>1433.0351673</v>
      </c>
      <c r="O63" s="36">
        <f>SUMIFS(СВЦЭМ!$C$33:$C$776,СВЦЭМ!$A$33:$A$776,$A63,СВЦЭМ!$B$33:$B$776,O$47)+'СЕТ СН'!$G$9+СВЦЭМ!$D$10+'СЕТ СН'!$G$6-'СЕТ СН'!$G$19</f>
        <v>1453.8003906500001</v>
      </c>
      <c r="P63" s="36">
        <f>SUMIFS(СВЦЭМ!$C$33:$C$776,СВЦЭМ!$A$33:$A$776,$A63,СВЦЭМ!$B$33:$B$776,P$47)+'СЕТ СН'!$G$9+СВЦЭМ!$D$10+'СЕТ СН'!$G$6-'СЕТ СН'!$G$19</f>
        <v>1459.3963938500001</v>
      </c>
      <c r="Q63" s="36">
        <f>SUMIFS(СВЦЭМ!$C$33:$C$776,СВЦЭМ!$A$33:$A$776,$A63,СВЦЭМ!$B$33:$B$776,Q$47)+'СЕТ СН'!$G$9+СВЦЭМ!$D$10+'СЕТ СН'!$G$6-'СЕТ СН'!$G$19</f>
        <v>1459.4049949600001</v>
      </c>
      <c r="R63" s="36">
        <f>SUMIFS(СВЦЭМ!$C$33:$C$776,СВЦЭМ!$A$33:$A$776,$A63,СВЦЭМ!$B$33:$B$776,R$47)+'СЕТ СН'!$G$9+СВЦЭМ!$D$10+'СЕТ СН'!$G$6-'СЕТ СН'!$G$19</f>
        <v>1464.8082741500002</v>
      </c>
      <c r="S63" s="36">
        <f>SUMIFS(СВЦЭМ!$C$33:$C$776,СВЦЭМ!$A$33:$A$776,$A63,СВЦЭМ!$B$33:$B$776,S$47)+'СЕТ СН'!$G$9+СВЦЭМ!$D$10+'СЕТ СН'!$G$6-'СЕТ СН'!$G$19</f>
        <v>1458.01777752</v>
      </c>
      <c r="T63" s="36">
        <f>SUMIFS(СВЦЭМ!$C$33:$C$776,СВЦЭМ!$A$33:$A$776,$A63,СВЦЭМ!$B$33:$B$776,T$47)+'СЕТ СН'!$G$9+СВЦЭМ!$D$10+'СЕТ СН'!$G$6-'СЕТ СН'!$G$19</f>
        <v>1438.2143286</v>
      </c>
      <c r="U63" s="36">
        <f>SUMIFS(СВЦЭМ!$C$33:$C$776,СВЦЭМ!$A$33:$A$776,$A63,СВЦЭМ!$B$33:$B$776,U$47)+'СЕТ СН'!$G$9+СВЦЭМ!$D$10+'СЕТ СН'!$G$6-'СЕТ СН'!$G$19</f>
        <v>1416.6860227400002</v>
      </c>
      <c r="V63" s="36">
        <f>SUMIFS(СВЦЭМ!$C$33:$C$776,СВЦЭМ!$A$33:$A$776,$A63,СВЦЭМ!$B$33:$B$776,V$47)+'СЕТ СН'!$G$9+СВЦЭМ!$D$10+'СЕТ СН'!$G$6-'СЕТ СН'!$G$19</f>
        <v>1410.8265978700001</v>
      </c>
      <c r="W63" s="36">
        <f>SUMIFS(СВЦЭМ!$C$33:$C$776,СВЦЭМ!$A$33:$A$776,$A63,СВЦЭМ!$B$33:$B$776,W$47)+'СЕТ СН'!$G$9+СВЦЭМ!$D$10+'СЕТ СН'!$G$6-'СЕТ СН'!$G$19</f>
        <v>1428.37116775</v>
      </c>
      <c r="X63" s="36">
        <f>SUMIFS(СВЦЭМ!$C$33:$C$776,СВЦЭМ!$A$33:$A$776,$A63,СВЦЭМ!$B$33:$B$776,X$47)+'СЕТ СН'!$G$9+СВЦЭМ!$D$10+'СЕТ СН'!$G$6-'СЕТ СН'!$G$19</f>
        <v>1452.10308323</v>
      </c>
      <c r="Y63" s="36">
        <f>SUMIFS(СВЦЭМ!$C$33:$C$776,СВЦЭМ!$A$33:$A$776,$A63,СВЦЭМ!$B$33:$B$776,Y$47)+'СЕТ СН'!$G$9+СВЦЭМ!$D$10+'СЕТ СН'!$G$6-'СЕТ СН'!$G$19</f>
        <v>1476.72315819</v>
      </c>
    </row>
    <row r="64" spans="1:25" ht="15.75" x14ac:dyDescent="0.2">
      <c r="A64" s="35">
        <f t="shared" si="1"/>
        <v>43907</v>
      </c>
      <c r="B64" s="36">
        <f>SUMIFS(СВЦЭМ!$C$33:$C$776,СВЦЭМ!$A$33:$A$776,$A64,СВЦЭМ!$B$33:$B$776,B$47)+'СЕТ СН'!$G$9+СВЦЭМ!$D$10+'СЕТ СН'!$G$6-'СЕТ СН'!$G$19</f>
        <v>1438.47412128</v>
      </c>
      <c r="C64" s="36">
        <f>SUMIFS(СВЦЭМ!$C$33:$C$776,СВЦЭМ!$A$33:$A$776,$A64,СВЦЭМ!$B$33:$B$776,C$47)+'СЕТ СН'!$G$9+СВЦЭМ!$D$10+'СЕТ СН'!$G$6-'СЕТ СН'!$G$19</f>
        <v>1454.1971365200002</v>
      </c>
      <c r="D64" s="36">
        <f>SUMIFS(СВЦЭМ!$C$33:$C$776,СВЦЭМ!$A$33:$A$776,$A64,СВЦЭМ!$B$33:$B$776,D$47)+'СЕТ СН'!$G$9+СВЦЭМ!$D$10+'СЕТ СН'!$G$6-'СЕТ СН'!$G$19</f>
        <v>1466.9606713400001</v>
      </c>
      <c r="E64" s="36">
        <f>SUMIFS(СВЦЭМ!$C$33:$C$776,СВЦЭМ!$A$33:$A$776,$A64,СВЦЭМ!$B$33:$B$776,E$47)+'СЕТ СН'!$G$9+СВЦЭМ!$D$10+'СЕТ СН'!$G$6-'СЕТ СН'!$G$19</f>
        <v>1464.7933654600001</v>
      </c>
      <c r="F64" s="36">
        <f>SUMIFS(СВЦЭМ!$C$33:$C$776,СВЦЭМ!$A$33:$A$776,$A64,СВЦЭМ!$B$33:$B$776,F$47)+'СЕТ СН'!$G$9+СВЦЭМ!$D$10+'СЕТ СН'!$G$6-'СЕТ СН'!$G$19</f>
        <v>1457.41545847</v>
      </c>
      <c r="G64" s="36">
        <f>SUMIFS(СВЦЭМ!$C$33:$C$776,СВЦЭМ!$A$33:$A$776,$A64,СВЦЭМ!$B$33:$B$776,G$47)+'СЕТ СН'!$G$9+СВЦЭМ!$D$10+'СЕТ СН'!$G$6-'СЕТ СН'!$G$19</f>
        <v>1441.6745048600001</v>
      </c>
      <c r="H64" s="36">
        <f>SUMIFS(СВЦЭМ!$C$33:$C$776,СВЦЭМ!$A$33:$A$776,$A64,СВЦЭМ!$B$33:$B$776,H$47)+'СЕТ СН'!$G$9+СВЦЭМ!$D$10+'СЕТ СН'!$G$6-'СЕТ СН'!$G$19</f>
        <v>1422.1477794500001</v>
      </c>
      <c r="I64" s="36">
        <f>SUMIFS(СВЦЭМ!$C$33:$C$776,СВЦЭМ!$A$33:$A$776,$A64,СВЦЭМ!$B$33:$B$776,I$47)+'СЕТ СН'!$G$9+СВЦЭМ!$D$10+'СЕТ СН'!$G$6-'СЕТ СН'!$G$19</f>
        <v>1404.21764622</v>
      </c>
      <c r="J64" s="36">
        <f>SUMIFS(СВЦЭМ!$C$33:$C$776,СВЦЭМ!$A$33:$A$776,$A64,СВЦЭМ!$B$33:$B$776,J$47)+'СЕТ СН'!$G$9+СВЦЭМ!$D$10+'СЕТ СН'!$G$6-'СЕТ СН'!$G$19</f>
        <v>1396.4854799700001</v>
      </c>
      <c r="K64" s="36">
        <f>SUMIFS(СВЦЭМ!$C$33:$C$776,СВЦЭМ!$A$33:$A$776,$A64,СВЦЭМ!$B$33:$B$776,K$47)+'СЕТ СН'!$G$9+СВЦЭМ!$D$10+'СЕТ СН'!$G$6-'СЕТ СН'!$G$19</f>
        <v>1402.59720698</v>
      </c>
      <c r="L64" s="36">
        <f>SUMIFS(СВЦЭМ!$C$33:$C$776,СВЦЭМ!$A$33:$A$776,$A64,СВЦЭМ!$B$33:$B$776,L$47)+'СЕТ СН'!$G$9+СВЦЭМ!$D$10+'СЕТ СН'!$G$6-'СЕТ СН'!$G$19</f>
        <v>1408.4642734900001</v>
      </c>
      <c r="M64" s="36">
        <f>SUMIFS(СВЦЭМ!$C$33:$C$776,СВЦЭМ!$A$33:$A$776,$A64,СВЦЭМ!$B$33:$B$776,M$47)+'СЕТ СН'!$G$9+СВЦЭМ!$D$10+'СЕТ СН'!$G$6-'СЕТ СН'!$G$19</f>
        <v>1426.6502387700002</v>
      </c>
      <c r="N64" s="36">
        <f>SUMIFS(СВЦЭМ!$C$33:$C$776,СВЦЭМ!$A$33:$A$776,$A64,СВЦЭМ!$B$33:$B$776,N$47)+'СЕТ СН'!$G$9+СВЦЭМ!$D$10+'СЕТ СН'!$G$6-'СЕТ СН'!$G$19</f>
        <v>1449.5332363500002</v>
      </c>
      <c r="O64" s="36">
        <f>SUMIFS(СВЦЭМ!$C$33:$C$776,СВЦЭМ!$A$33:$A$776,$A64,СВЦЭМ!$B$33:$B$776,O$47)+'СЕТ СН'!$G$9+СВЦЭМ!$D$10+'СЕТ СН'!$G$6-'СЕТ СН'!$G$19</f>
        <v>1454.2653234200002</v>
      </c>
      <c r="P64" s="36">
        <f>SUMIFS(СВЦЭМ!$C$33:$C$776,СВЦЭМ!$A$33:$A$776,$A64,СВЦЭМ!$B$33:$B$776,P$47)+'СЕТ СН'!$G$9+СВЦЭМ!$D$10+'СЕТ СН'!$G$6-'СЕТ СН'!$G$19</f>
        <v>1449.47509924</v>
      </c>
      <c r="Q64" s="36">
        <f>SUMIFS(СВЦЭМ!$C$33:$C$776,СВЦЭМ!$A$33:$A$776,$A64,СВЦЭМ!$B$33:$B$776,Q$47)+'СЕТ СН'!$G$9+СВЦЭМ!$D$10+'СЕТ СН'!$G$6-'СЕТ СН'!$G$19</f>
        <v>1450.7778234000002</v>
      </c>
      <c r="R64" s="36">
        <f>SUMIFS(СВЦЭМ!$C$33:$C$776,СВЦЭМ!$A$33:$A$776,$A64,СВЦЭМ!$B$33:$B$776,R$47)+'СЕТ СН'!$G$9+СВЦЭМ!$D$10+'СЕТ СН'!$G$6-'СЕТ СН'!$G$19</f>
        <v>1450.1700717399999</v>
      </c>
      <c r="S64" s="36">
        <f>SUMIFS(СВЦЭМ!$C$33:$C$776,СВЦЭМ!$A$33:$A$776,$A64,СВЦЭМ!$B$33:$B$776,S$47)+'СЕТ СН'!$G$9+СВЦЭМ!$D$10+'СЕТ СН'!$G$6-'СЕТ СН'!$G$19</f>
        <v>1447.7994112199999</v>
      </c>
      <c r="T64" s="36">
        <f>SUMIFS(СВЦЭМ!$C$33:$C$776,СВЦЭМ!$A$33:$A$776,$A64,СВЦЭМ!$B$33:$B$776,T$47)+'СЕТ СН'!$G$9+СВЦЭМ!$D$10+'СЕТ СН'!$G$6-'СЕТ СН'!$G$19</f>
        <v>1444.8856491500001</v>
      </c>
      <c r="U64" s="36">
        <f>SUMIFS(СВЦЭМ!$C$33:$C$776,СВЦЭМ!$A$33:$A$776,$A64,СВЦЭМ!$B$33:$B$776,U$47)+'СЕТ СН'!$G$9+СВЦЭМ!$D$10+'СЕТ СН'!$G$6-'СЕТ СН'!$G$19</f>
        <v>1445.9842888800001</v>
      </c>
      <c r="V64" s="36">
        <f>SUMIFS(СВЦЭМ!$C$33:$C$776,СВЦЭМ!$A$33:$A$776,$A64,СВЦЭМ!$B$33:$B$776,V$47)+'СЕТ СН'!$G$9+СВЦЭМ!$D$10+'СЕТ СН'!$G$6-'СЕТ СН'!$G$19</f>
        <v>1439.39505181</v>
      </c>
      <c r="W64" s="36">
        <f>SUMIFS(СВЦЭМ!$C$33:$C$776,СВЦЭМ!$A$33:$A$776,$A64,СВЦЭМ!$B$33:$B$776,W$47)+'СЕТ СН'!$G$9+СВЦЭМ!$D$10+'СЕТ СН'!$G$6-'СЕТ СН'!$G$19</f>
        <v>1421.58014671</v>
      </c>
      <c r="X64" s="36">
        <f>SUMIFS(СВЦЭМ!$C$33:$C$776,СВЦЭМ!$A$33:$A$776,$A64,СВЦЭМ!$B$33:$B$776,X$47)+'СЕТ СН'!$G$9+СВЦЭМ!$D$10+'СЕТ СН'!$G$6-'СЕТ СН'!$G$19</f>
        <v>1413.2048904600001</v>
      </c>
      <c r="Y64" s="36">
        <f>SUMIFS(СВЦЭМ!$C$33:$C$776,СВЦЭМ!$A$33:$A$776,$A64,СВЦЭМ!$B$33:$B$776,Y$47)+'СЕТ СН'!$G$9+СВЦЭМ!$D$10+'СЕТ СН'!$G$6-'СЕТ СН'!$G$19</f>
        <v>1410.7786541200001</v>
      </c>
    </row>
    <row r="65" spans="1:27" ht="15.75" x14ac:dyDescent="0.2">
      <c r="A65" s="35">
        <f t="shared" si="1"/>
        <v>43908</v>
      </c>
      <c r="B65" s="36">
        <f>SUMIFS(СВЦЭМ!$C$33:$C$776,СВЦЭМ!$A$33:$A$776,$A65,СВЦЭМ!$B$33:$B$776,B$47)+'СЕТ СН'!$G$9+СВЦЭМ!$D$10+'СЕТ СН'!$G$6-'СЕТ СН'!$G$19</f>
        <v>1474.2985235300002</v>
      </c>
      <c r="C65" s="36">
        <f>SUMIFS(СВЦЭМ!$C$33:$C$776,СВЦЭМ!$A$33:$A$776,$A65,СВЦЭМ!$B$33:$B$776,C$47)+'СЕТ СН'!$G$9+СВЦЭМ!$D$10+'СЕТ СН'!$G$6-'СЕТ СН'!$G$19</f>
        <v>1497.8648599500002</v>
      </c>
      <c r="D65" s="36">
        <f>SUMIFS(СВЦЭМ!$C$33:$C$776,СВЦЭМ!$A$33:$A$776,$A65,СВЦЭМ!$B$33:$B$776,D$47)+'СЕТ СН'!$G$9+СВЦЭМ!$D$10+'СЕТ СН'!$G$6-'СЕТ СН'!$G$19</f>
        <v>1517.40248647</v>
      </c>
      <c r="E65" s="36">
        <f>SUMIFS(СВЦЭМ!$C$33:$C$776,СВЦЭМ!$A$33:$A$776,$A65,СВЦЭМ!$B$33:$B$776,E$47)+'СЕТ СН'!$G$9+СВЦЭМ!$D$10+'СЕТ СН'!$G$6-'СЕТ СН'!$G$19</f>
        <v>1529.0590064400001</v>
      </c>
      <c r="F65" s="36">
        <f>SUMIFS(СВЦЭМ!$C$33:$C$776,СВЦЭМ!$A$33:$A$776,$A65,СВЦЭМ!$B$33:$B$776,F$47)+'СЕТ СН'!$G$9+СВЦЭМ!$D$10+'СЕТ СН'!$G$6-'СЕТ СН'!$G$19</f>
        <v>1530.2724629500001</v>
      </c>
      <c r="G65" s="36">
        <f>SUMIFS(СВЦЭМ!$C$33:$C$776,СВЦЭМ!$A$33:$A$776,$A65,СВЦЭМ!$B$33:$B$776,G$47)+'СЕТ СН'!$G$9+СВЦЭМ!$D$10+'СЕТ СН'!$G$6-'СЕТ СН'!$G$19</f>
        <v>1511.1121618500001</v>
      </c>
      <c r="H65" s="36">
        <f>SUMIFS(СВЦЭМ!$C$33:$C$776,СВЦЭМ!$A$33:$A$776,$A65,СВЦЭМ!$B$33:$B$776,H$47)+'СЕТ СН'!$G$9+СВЦЭМ!$D$10+'СЕТ СН'!$G$6-'СЕТ СН'!$G$19</f>
        <v>1463.8734966900001</v>
      </c>
      <c r="I65" s="36">
        <f>SUMIFS(СВЦЭМ!$C$33:$C$776,СВЦЭМ!$A$33:$A$776,$A65,СВЦЭМ!$B$33:$B$776,I$47)+'СЕТ СН'!$G$9+СВЦЭМ!$D$10+'СЕТ СН'!$G$6-'СЕТ СН'!$G$19</f>
        <v>1424.01407915</v>
      </c>
      <c r="J65" s="36">
        <f>SUMIFS(СВЦЭМ!$C$33:$C$776,СВЦЭМ!$A$33:$A$776,$A65,СВЦЭМ!$B$33:$B$776,J$47)+'СЕТ СН'!$G$9+СВЦЭМ!$D$10+'СЕТ СН'!$G$6-'СЕТ СН'!$G$19</f>
        <v>1386.19685222</v>
      </c>
      <c r="K65" s="36">
        <f>SUMIFS(СВЦЭМ!$C$33:$C$776,СВЦЭМ!$A$33:$A$776,$A65,СВЦЭМ!$B$33:$B$776,K$47)+'СЕТ СН'!$G$9+СВЦЭМ!$D$10+'СЕТ СН'!$G$6-'СЕТ СН'!$G$19</f>
        <v>1398.5116989600001</v>
      </c>
      <c r="L65" s="36">
        <f>SUMIFS(СВЦЭМ!$C$33:$C$776,СВЦЭМ!$A$33:$A$776,$A65,СВЦЭМ!$B$33:$B$776,L$47)+'СЕТ СН'!$G$9+СВЦЭМ!$D$10+'СЕТ СН'!$G$6-'СЕТ СН'!$G$19</f>
        <v>1398.1347314500001</v>
      </c>
      <c r="M65" s="36">
        <f>SUMIFS(СВЦЭМ!$C$33:$C$776,СВЦЭМ!$A$33:$A$776,$A65,СВЦЭМ!$B$33:$B$776,M$47)+'СЕТ СН'!$G$9+СВЦЭМ!$D$10+'СЕТ СН'!$G$6-'СЕТ СН'!$G$19</f>
        <v>1383.44302118</v>
      </c>
      <c r="N65" s="36">
        <f>SUMIFS(СВЦЭМ!$C$33:$C$776,СВЦЭМ!$A$33:$A$776,$A65,СВЦЭМ!$B$33:$B$776,N$47)+'СЕТ СН'!$G$9+СВЦЭМ!$D$10+'СЕТ СН'!$G$6-'СЕТ СН'!$G$19</f>
        <v>1398.6152331100002</v>
      </c>
      <c r="O65" s="36">
        <f>SUMIFS(СВЦЭМ!$C$33:$C$776,СВЦЭМ!$A$33:$A$776,$A65,СВЦЭМ!$B$33:$B$776,O$47)+'СЕТ СН'!$G$9+СВЦЭМ!$D$10+'СЕТ СН'!$G$6-'СЕТ СН'!$G$19</f>
        <v>1408.2340040200002</v>
      </c>
      <c r="P65" s="36">
        <f>SUMIFS(СВЦЭМ!$C$33:$C$776,СВЦЭМ!$A$33:$A$776,$A65,СВЦЭМ!$B$33:$B$776,P$47)+'СЕТ СН'!$G$9+СВЦЭМ!$D$10+'СЕТ СН'!$G$6-'СЕТ СН'!$G$19</f>
        <v>1405.0974831400001</v>
      </c>
      <c r="Q65" s="36">
        <f>SUMIFS(СВЦЭМ!$C$33:$C$776,СВЦЭМ!$A$33:$A$776,$A65,СВЦЭМ!$B$33:$B$776,Q$47)+'СЕТ СН'!$G$9+СВЦЭМ!$D$10+'СЕТ СН'!$G$6-'СЕТ СН'!$G$19</f>
        <v>1407.50049719</v>
      </c>
      <c r="R65" s="36">
        <f>SUMIFS(СВЦЭМ!$C$33:$C$776,СВЦЭМ!$A$33:$A$776,$A65,СВЦЭМ!$B$33:$B$776,R$47)+'СЕТ СН'!$G$9+СВЦЭМ!$D$10+'СЕТ СН'!$G$6-'СЕТ СН'!$G$19</f>
        <v>1431.12237912</v>
      </c>
      <c r="S65" s="36">
        <f>SUMIFS(СВЦЭМ!$C$33:$C$776,СВЦЭМ!$A$33:$A$776,$A65,СВЦЭМ!$B$33:$B$776,S$47)+'СЕТ СН'!$G$9+СВЦЭМ!$D$10+'СЕТ СН'!$G$6-'СЕТ СН'!$G$19</f>
        <v>1422.5683344200002</v>
      </c>
      <c r="T65" s="36">
        <f>SUMIFS(СВЦЭМ!$C$33:$C$776,СВЦЭМ!$A$33:$A$776,$A65,СВЦЭМ!$B$33:$B$776,T$47)+'СЕТ СН'!$G$9+СВЦЭМ!$D$10+'СЕТ СН'!$G$6-'СЕТ СН'!$G$19</f>
        <v>1406.65230363</v>
      </c>
      <c r="U65" s="36">
        <f>SUMIFS(СВЦЭМ!$C$33:$C$776,СВЦЭМ!$A$33:$A$776,$A65,СВЦЭМ!$B$33:$B$776,U$47)+'СЕТ СН'!$G$9+СВЦЭМ!$D$10+'СЕТ СН'!$G$6-'СЕТ СН'!$G$19</f>
        <v>1384.3484075800002</v>
      </c>
      <c r="V65" s="36">
        <f>SUMIFS(СВЦЭМ!$C$33:$C$776,СВЦЭМ!$A$33:$A$776,$A65,СВЦЭМ!$B$33:$B$776,V$47)+'СЕТ СН'!$G$9+СВЦЭМ!$D$10+'СЕТ СН'!$G$6-'СЕТ СН'!$G$19</f>
        <v>1383.9572335</v>
      </c>
      <c r="W65" s="36">
        <f>SUMIFS(СВЦЭМ!$C$33:$C$776,СВЦЭМ!$A$33:$A$776,$A65,СВЦЭМ!$B$33:$B$776,W$47)+'СЕТ СН'!$G$9+СВЦЭМ!$D$10+'СЕТ СН'!$G$6-'СЕТ СН'!$G$19</f>
        <v>1376.2387597400002</v>
      </c>
      <c r="X65" s="36">
        <f>SUMIFS(СВЦЭМ!$C$33:$C$776,СВЦЭМ!$A$33:$A$776,$A65,СВЦЭМ!$B$33:$B$776,X$47)+'СЕТ СН'!$G$9+СВЦЭМ!$D$10+'СЕТ СН'!$G$6-'СЕТ СН'!$G$19</f>
        <v>1387.8902304200001</v>
      </c>
      <c r="Y65" s="36">
        <f>SUMIFS(СВЦЭМ!$C$33:$C$776,СВЦЭМ!$A$33:$A$776,$A65,СВЦЭМ!$B$33:$B$776,Y$47)+'СЕТ СН'!$G$9+СВЦЭМ!$D$10+'СЕТ СН'!$G$6-'СЕТ СН'!$G$19</f>
        <v>1406.82880636</v>
      </c>
    </row>
    <row r="66" spans="1:27" ht="15.75" x14ac:dyDescent="0.2">
      <c r="A66" s="35">
        <f t="shared" si="1"/>
        <v>43909</v>
      </c>
      <c r="B66" s="36">
        <f>SUMIFS(СВЦЭМ!$C$33:$C$776,СВЦЭМ!$A$33:$A$776,$A66,СВЦЭМ!$B$33:$B$776,B$47)+'СЕТ СН'!$G$9+СВЦЭМ!$D$10+'СЕТ СН'!$G$6-'СЕТ СН'!$G$19</f>
        <v>1441.7785220400001</v>
      </c>
      <c r="C66" s="36">
        <f>SUMIFS(СВЦЭМ!$C$33:$C$776,СВЦЭМ!$A$33:$A$776,$A66,СВЦЭМ!$B$33:$B$776,C$47)+'СЕТ СН'!$G$9+СВЦЭМ!$D$10+'СЕТ СН'!$G$6-'СЕТ СН'!$G$19</f>
        <v>1468.82622193</v>
      </c>
      <c r="D66" s="36">
        <f>SUMIFS(СВЦЭМ!$C$33:$C$776,СВЦЭМ!$A$33:$A$776,$A66,СВЦЭМ!$B$33:$B$776,D$47)+'СЕТ СН'!$G$9+СВЦЭМ!$D$10+'СЕТ СН'!$G$6-'СЕТ СН'!$G$19</f>
        <v>1479.3845893100001</v>
      </c>
      <c r="E66" s="36">
        <f>SUMIFS(СВЦЭМ!$C$33:$C$776,СВЦЭМ!$A$33:$A$776,$A66,СВЦЭМ!$B$33:$B$776,E$47)+'СЕТ СН'!$G$9+СВЦЭМ!$D$10+'СЕТ СН'!$G$6-'СЕТ СН'!$G$19</f>
        <v>1493.55527682</v>
      </c>
      <c r="F66" s="36">
        <f>SUMIFS(СВЦЭМ!$C$33:$C$776,СВЦЭМ!$A$33:$A$776,$A66,СВЦЭМ!$B$33:$B$776,F$47)+'СЕТ СН'!$G$9+СВЦЭМ!$D$10+'СЕТ СН'!$G$6-'СЕТ СН'!$G$19</f>
        <v>1495.2495947100001</v>
      </c>
      <c r="G66" s="36">
        <f>SUMIFS(СВЦЭМ!$C$33:$C$776,СВЦЭМ!$A$33:$A$776,$A66,СВЦЭМ!$B$33:$B$776,G$47)+'СЕТ СН'!$G$9+СВЦЭМ!$D$10+'СЕТ СН'!$G$6-'СЕТ СН'!$G$19</f>
        <v>1471.75501394</v>
      </c>
      <c r="H66" s="36">
        <f>SUMIFS(СВЦЭМ!$C$33:$C$776,СВЦЭМ!$A$33:$A$776,$A66,СВЦЭМ!$B$33:$B$776,H$47)+'СЕТ СН'!$G$9+СВЦЭМ!$D$10+'СЕТ СН'!$G$6-'СЕТ СН'!$G$19</f>
        <v>1428.1977554800001</v>
      </c>
      <c r="I66" s="36">
        <f>SUMIFS(СВЦЭМ!$C$33:$C$776,СВЦЭМ!$A$33:$A$776,$A66,СВЦЭМ!$B$33:$B$776,I$47)+'СЕТ СН'!$G$9+СВЦЭМ!$D$10+'СЕТ СН'!$G$6-'СЕТ СН'!$G$19</f>
        <v>1390.3393525700001</v>
      </c>
      <c r="J66" s="36">
        <f>SUMIFS(СВЦЭМ!$C$33:$C$776,СВЦЭМ!$A$33:$A$776,$A66,СВЦЭМ!$B$33:$B$776,J$47)+'СЕТ СН'!$G$9+СВЦЭМ!$D$10+'СЕТ СН'!$G$6-'СЕТ СН'!$G$19</f>
        <v>1391.4155187000001</v>
      </c>
      <c r="K66" s="36">
        <f>SUMIFS(СВЦЭМ!$C$33:$C$776,СВЦЭМ!$A$33:$A$776,$A66,СВЦЭМ!$B$33:$B$776,K$47)+'СЕТ СН'!$G$9+СВЦЭМ!$D$10+'СЕТ СН'!$G$6-'СЕТ СН'!$G$19</f>
        <v>1404.8979657499999</v>
      </c>
      <c r="L66" s="36">
        <f>SUMIFS(СВЦЭМ!$C$33:$C$776,СВЦЭМ!$A$33:$A$776,$A66,СВЦЭМ!$B$33:$B$776,L$47)+'СЕТ СН'!$G$9+СВЦЭМ!$D$10+'СЕТ СН'!$G$6-'СЕТ СН'!$G$19</f>
        <v>1405.53292938</v>
      </c>
      <c r="M66" s="36">
        <f>SUMIFS(СВЦЭМ!$C$33:$C$776,СВЦЭМ!$A$33:$A$776,$A66,СВЦЭМ!$B$33:$B$776,M$47)+'СЕТ СН'!$G$9+СВЦЭМ!$D$10+'СЕТ СН'!$G$6-'СЕТ СН'!$G$19</f>
        <v>1376.21309002</v>
      </c>
      <c r="N66" s="36">
        <f>SUMIFS(СВЦЭМ!$C$33:$C$776,СВЦЭМ!$A$33:$A$776,$A66,СВЦЭМ!$B$33:$B$776,N$47)+'СЕТ СН'!$G$9+СВЦЭМ!$D$10+'СЕТ СН'!$G$6-'СЕТ СН'!$G$19</f>
        <v>1378.4305049</v>
      </c>
      <c r="O66" s="36">
        <f>SUMIFS(СВЦЭМ!$C$33:$C$776,СВЦЭМ!$A$33:$A$776,$A66,СВЦЭМ!$B$33:$B$776,O$47)+'СЕТ СН'!$G$9+СВЦЭМ!$D$10+'СЕТ СН'!$G$6-'СЕТ СН'!$G$19</f>
        <v>1399.43864089</v>
      </c>
      <c r="P66" s="36">
        <f>SUMIFS(СВЦЭМ!$C$33:$C$776,СВЦЭМ!$A$33:$A$776,$A66,СВЦЭМ!$B$33:$B$776,P$47)+'СЕТ СН'!$G$9+СВЦЭМ!$D$10+'СЕТ СН'!$G$6-'СЕТ СН'!$G$19</f>
        <v>1394.00139373</v>
      </c>
      <c r="Q66" s="36">
        <f>SUMIFS(СВЦЭМ!$C$33:$C$776,СВЦЭМ!$A$33:$A$776,$A66,СВЦЭМ!$B$33:$B$776,Q$47)+'СЕТ СН'!$G$9+СВЦЭМ!$D$10+'СЕТ СН'!$G$6-'СЕТ СН'!$G$19</f>
        <v>1397.5103865900001</v>
      </c>
      <c r="R66" s="36">
        <f>SUMIFS(СВЦЭМ!$C$33:$C$776,СВЦЭМ!$A$33:$A$776,$A66,СВЦЭМ!$B$33:$B$776,R$47)+'СЕТ СН'!$G$9+СВЦЭМ!$D$10+'СЕТ СН'!$G$6-'СЕТ СН'!$G$19</f>
        <v>1387.5781891900001</v>
      </c>
      <c r="S66" s="36">
        <f>SUMIFS(СВЦЭМ!$C$33:$C$776,СВЦЭМ!$A$33:$A$776,$A66,СВЦЭМ!$B$33:$B$776,S$47)+'СЕТ СН'!$G$9+СВЦЭМ!$D$10+'СЕТ СН'!$G$6-'СЕТ СН'!$G$19</f>
        <v>1390.2823820200001</v>
      </c>
      <c r="T66" s="36">
        <f>SUMIFS(СВЦЭМ!$C$33:$C$776,СВЦЭМ!$A$33:$A$776,$A66,СВЦЭМ!$B$33:$B$776,T$47)+'СЕТ СН'!$G$9+СВЦЭМ!$D$10+'СЕТ СН'!$G$6-'СЕТ СН'!$G$19</f>
        <v>1391.7547397100002</v>
      </c>
      <c r="U66" s="36">
        <f>SUMIFS(СВЦЭМ!$C$33:$C$776,СВЦЭМ!$A$33:$A$776,$A66,СВЦЭМ!$B$33:$B$776,U$47)+'СЕТ СН'!$G$9+СВЦЭМ!$D$10+'СЕТ СН'!$G$6-'СЕТ СН'!$G$19</f>
        <v>1390.986654</v>
      </c>
      <c r="V66" s="36">
        <f>SUMIFS(СВЦЭМ!$C$33:$C$776,СВЦЭМ!$A$33:$A$776,$A66,СВЦЭМ!$B$33:$B$776,V$47)+'СЕТ СН'!$G$9+СВЦЭМ!$D$10+'СЕТ СН'!$G$6-'СЕТ СН'!$G$19</f>
        <v>1384.13728864</v>
      </c>
      <c r="W66" s="36">
        <f>SUMIFS(СВЦЭМ!$C$33:$C$776,СВЦЭМ!$A$33:$A$776,$A66,СВЦЭМ!$B$33:$B$776,W$47)+'СЕТ СН'!$G$9+СВЦЭМ!$D$10+'СЕТ СН'!$G$6-'СЕТ СН'!$G$19</f>
        <v>1401.13149148</v>
      </c>
      <c r="X66" s="36">
        <f>SUMIFS(СВЦЭМ!$C$33:$C$776,СВЦЭМ!$A$33:$A$776,$A66,СВЦЭМ!$B$33:$B$776,X$47)+'СЕТ СН'!$G$9+СВЦЭМ!$D$10+'СЕТ СН'!$G$6-'СЕТ СН'!$G$19</f>
        <v>1387.26878777</v>
      </c>
      <c r="Y66" s="36">
        <f>SUMIFS(СВЦЭМ!$C$33:$C$776,СВЦЭМ!$A$33:$A$776,$A66,СВЦЭМ!$B$33:$B$776,Y$47)+'СЕТ СН'!$G$9+СВЦЭМ!$D$10+'СЕТ СН'!$G$6-'СЕТ СН'!$G$19</f>
        <v>1401.6181030400001</v>
      </c>
    </row>
    <row r="67" spans="1:27" ht="15.75" x14ac:dyDescent="0.2">
      <c r="A67" s="35">
        <f t="shared" si="1"/>
        <v>43910</v>
      </c>
      <c r="B67" s="36">
        <f>SUMIFS(СВЦЭМ!$C$33:$C$776,СВЦЭМ!$A$33:$A$776,$A67,СВЦЭМ!$B$33:$B$776,B$47)+'СЕТ СН'!$G$9+СВЦЭМ!$D$10+'СЕТ СН'!$G$6-'СЕТ СН'!$G$19</f>
        <v>1488.45800138</v>
      </c>
      <c r="C67" s="36">
        <f>SUMIFS(СВЦЭМ!$C$33:$C$776,СВЦЭМ!$A$33:$A$776,$A67,СВЦЭМ!$B$33:$B$776,C$47)+'СЕТ СН'!$G$9+СВЦЭМ!$D$10+'СЕТ СН'!$G$6-'СЕТ СН'!$G$19</f>
        <v>1502.5373444400002</v>
      </c>
      <c r="D67" s="36">
        <f>SUMIFS(СВЦЭМ!$C$33:$C$776,СВЦЭМ!$A$33:$A$776,$A67,СВЦЭМ!$B$33:$B$776,D$47)+'СЕТ СН'!$G$9+СВЦЭМ!$D$10+'СЕТ СН'!$G$6-'СЕТ СН'!$G$19</f>
        <v>1518.8926787400001</v>
      </c>
      <c r="E67" s="36">
        <f>SUMIFS(СВЦЭМ!$C$33:$C$776,СВЦЭМ!$A$33:$A$776,$A67,СВЦЭМ!$B$33:$B$776,E$47)+'СЕТ СН'!$G$9+СВЦЭМ!$D$10+'СЕТ СН'!$G$6-'СЕТ СН'!$G$19</f>
        <v>1526.6196929100001</v>
      </c>
      <c r="F67" s="36">
        <f>SUMIFS(СВЦЭМ!$C$33:$C$776,СВЦЭМ!$A$33:$A$776,$A67,СВЦЭМ!$B$33:$B$776,F$47)+'СЕТ СН'!$G$9+СВЦЭМ!$D$10+'СЕТ СН'!$G$6-'СЕТ СН'!$G$19</f>
        <v>1524.22044916</v>
      </c>
      <c r="G67" s="36">
        <f>SUMIFS(СВЦЭМ!$C$33:$C$776,СВЦЭМ!$A$33:$A$776,$A67,СВЦЭМ!$B$33:$B$776,G$47)+'СЕТ СН'!$G$9+СВЦЭМ!$D$10+'СЕТ СН'!$G$6-'СЕТ СН'!$G$19</f>
        <v>1509.7961504899999</v>
      </c>
      <c r="H67" s="36">
        <f>SUMIFS(СВЦЭМ!$C$33:$C$776,СВЦЭМ!$A$33:$A$776,$A67,СВЦЭМ!$B$33:$B$776,H$47)+'СЕТ СН'!$G$9+СВЦЭМ!$D$10+'СЕТ СН'!$G$6-'СЕТ СН'!$G$19</f>
        <v>1479.0276439500001</v>
      </c>
      <c r="I67" s="36">
        <f>SUMIFS(СВЦЭМ!$C$33:$C$776,СВЦЭМ!$A$33:$A$776,$A67,СВЦЭМ!$B$33:$B$776,I$47)+'СЕТ СН'!$G$9+СВЦЭМ!$D$10+'СЕТ СН'!$G$6-'СЕТ СН'!$G$19</f>
        <v>1433.1388479400002</v>
      </c>
      <c r="J67" s="36">
        <f>SUMIFS(СВЦЭМ!$C$33:$C$776,СВЦЭМ!$A$33:$A$776,$A67,СВЦЭМ!$B$33:$B$776,J$47)+'СЕТ СН'!$G$9+СВЦЭМ!$D$10+'СЕТ СН'!$G$6-'СЕТ СН'!$G$19</f>
        <v>1401.1182308300001</v>
      </c>
      <c r="K67" s="36">
        <f>SUMIFS(СВЦЭМ!$C$33:$C$776,СВЦЭМ!$A$33:$A$776,$A67,СВЦЭМ!$B$33:$B$776,K$47)+'СЕТ СН'!$G$9+СВЦЭМ!$D$10+'СЕТ СН'!$G$6-'СЕТ СН'!$G$19</f>
        <v>1407.1563274800001</v>
      </c>
      <c r="L67" s="36">
        <f>SUMIFS(СВЦЭМ!$C$33:$C$776,СВЦЭМ!$A$33:$A$776,$A67,СВЦЭМ!$B$33:$B$776,L$47)+'СЕТ СН'!$G$9+СВЦЭМ!$D$10+'СЕТ СН'!$G$6-'СЕТ СН'!$G$19</f>
        <v>1404.0265968600002</v>
      </c>
      <c r="M67" s="36">
        <f>SUMIFS(СВЦЭМ!$C$33:$C$776,СВЦЭМ!$A$33:$A$776,$A67,СВЦЭМ!$B$33:$B$776,M$47)+'СЕТ СН'!$G$9+СВЦЭМ!$D$10+'СЕТ СН'!$G$6-'СЕТ СН'!$G$19</f>
        <v>1380.9776656600002</v>
      </c>
      <c r="N67" s="36">
        <f>SUMIFS(СВЦЭМ!$C$33:$C$776,СВЦЭМ!$A$33:$A$776,$A67,СВЦЭМ!$B$33:$B$776,N$47)+'СЕТ СН'!$G$9+СВЦЭМ!$D$10+'СЕТ СН'!$G$6-'СЕТ СН'!$G$19</f>
        <v>1380.2427416</v>
      </c>
      <c r="O67" s="36">
        <f>SUMIFS(СВЦЭМ!$C$33:$C$776,СВЦЭМ!$A$33:$A$776,$A67,СВЦЭМ!$B$33:$B$776,O$47)+'СЕТ СН'!$G$9+СВЦЭМ!$D$10+'СЕТ СН'!$G$6-'СЕТ СН'!$G$19</f>
        <v>1385.4058658399999</v>
      </c>
      <c r="P67" s="36">
        <f>SUMIFS(СВЦЭМ!$C$33:$C$776,СВЦЭМ!$A$33:$A$776,$A67,СВЦЭМ!$B$33:$B$776,P$47)+'СЕТ СН'!$G$9+СВЦЭМ!$D$10+'СЕТ СН'!$G$6-'СЕТ СН'!$G$19</f>
        <v>1391.49315845</v>
      </c>
      <c r="Q67" s="36">
        <f>SUMIFS(СВЦЭМ!$C$33:$C$776,СВЦЭМ!$A$33:$A$776,$A67,СВЦЭМ!$B$33:$B$776,Q$47)+'СЕТ СН'!$G$9+СВЦЭМ!$D$10+'СЕТ СН'!$G$6-'СЕТ СН'!$G$19</f>
        <v>1405.48181239</v>
      </c>
      <c r="R67" s="36">
        <f>SUMIFS(СВЦЭМ!$C$33:$C$776,СВЦЭМ!$A$33:$A$776,$A67,СВЦЭМ!$B$33:$B$776,R$47)+'СЕТ СН'!$G$9+СВЦЭМ!$D$10+'СЕТ СН'!$G$6-'СЕТ СН'!$G$19</f>
        <v>1401.1063890800001</v>
      </c>
      <c r="S67" s="36">
        <f>SUMIFS(СВЦЭМ!$C$33:$C$776,СВЦЭМ!$A$33:$A$776,$A67,СВЦЭМ!$B$33:$B$776,S$47)+'СЕТ СН'!$G$9+СВЦЭМ!$D$10+'СЕТ СН'!$G$6-'СЕТ СН'!$G$19</f>
        <v>1386.36318456</v>
      </c>
      <c r="T67" s="36">
        <f>SUMIFS(СВЦЭМ!$C$33:$C$776,СВЦЭМ!$A$33:$A$776,$A67,СВЦЭМ!$B$33:$B$776,T$47)+'СЕТ СН'!$G$9+СВЦЭМ!$D$10+'СЕТ СН'!$G$6-'СЕТ СН'!$G$19</f>
        <v>1356.36216676</v>
      </c>
      <c r="U67" s="36">
        <f>SUMIFS(СВЦЭМ!$C$33:$C$776,СВЦЭМ!$A$33:$A$776,$A67,СВЦЭМ!$B$33:$B$776,U$47)+'СЕТ СН'!$G$9+СВЦЭМ!$D$10+'СЕТ СН'!$G$6-'СЕТ СН'!$G$19</f>
        <v>1358.2068513600002</v>
      </c>
      <c r="V67" s="36">
        <f>SUMIFS(СВЦЭМ!$C$33:$C$776,СВЦЭМ!$A$33:$A$776,$A67,СВЦЭМ!$B$33:$B$776,V$47)+'СЕТ СН'!$G$9+СВЦЭМ!$D$10+'СЕТ СН'!$G$6-'СЕТ СН'!$G$19</f>
        <v>1361.1399552100002</v>
      </c>
      <c r="W67" s="36">
        <f>SUMIFS(СВЦЭМ!$C$33:$C$776,СВЦЭМ!$A$33:$A$776,$A67,СВЦЭМ!$B$33:$B$776,W$47)+'СЕТ СН'!$G$9+СВЦЭМ!$D$10+'СЕТ СН'!$G$6-'СЕТ СН'!$G$19</f>
        <v>1367.56990817</v>
      </c>
      <c r="X67" s="36">
        <f>SUMIFS(СВЦЭМ!$C$33:$C$776,СВЦЭМ!$A$33:$A$776,$A67,СВЦЭМ!$B$33:$B$776,X$47)+'СЕТ СН'!$G$9+СВЦЭМ!$D$10+'СЕТ СН'!$G$6-'СЕТ СН'!$G$19</f>
        <v>1372.27554921</v>
      </c>
      <c r="Y67" s="36">
        <f>SUMIFS(СВЦЭМ!$C$33:$C$776,СВЦЭМ!$A$33:$A$776,$A67,СВЦЭМ!$B$33:$B$776,Y$47)+'СЕТ СН'!$G$9+СВЦЭМ!$D$10+'СЕТ СН'!$G$6-'СЕТ СН'!$G$19</f>
        <v>1392.8745936099999</v>
      </c>
    </row>
    <row r="68" spans="1:27" ht="15.75" x14ac:dyDescent="0.2">
      <c r="A68" s="35">
        <f t="shared" si="1"/>
        <v>43911</v>
      </c>
      <c r="B68" s="36">
        <f>SUMIFS(СВЦЭМ!$C$33:$C$776,СВЦЭМ!$A$33:$A$776,$A68,СВЦЭМ!$B$33:$B$776,B$47)+'СЕТ СН'!$G$9+СВЦЭМ!$D$10+'СЕТ СН'!$G$6-'СЕТ СН'!$G$19</f>
        <v>1462.73375687</v>
      </c>
      <c r="C68" s="36">
        <f>SUMIFS(СВЦЭМ!$C$33:$C$776,СВЦЭМ!$A$33:$A$776,$A68,СВЦЭМ!$B$33:$B$776,C$47)+'СЕТ СН'!$G$9+СВЦЭМ!$D$10+'СЕТ СН'!$G$6-'СЕТ СН'!$G$19</f>
        <v>1487.4098255500001</v>
      </c>
      <c r="D68" s="36">
        <f>SUMIFS(СВЦЭМ!$C$33:$C$776,СВЦЭМ!$A$33:$A$776,$A68,СВЦЭМ!$B$33:$B$776,D$47)+'СЕТ СН'!$G$9+СВЦЭМ!$D$10+'СЕТ СН'!$G$6-'СЕТ СН'!$G$19</f>
        <v>1499.07025368</v>
      </c>
      <c r="E68" s="36">
        <f>SUMIFS(СВЦЭМ!$C$33:$C$776,СВЦЭМ!$A$33:$A$776,$A68,СВЦЭМ!$B$33:$B$776,E$47)+'СЕТ СН'!$G$9+СВЦЭМ!$D$10+'СЕТ СН'!$G$6-'СЕТ СН'!$G$19</f>
        <v>1498.2617655600002</v>
      </c>
      <c r="F68" s="36">
        <f>SUMIFS(СВЦЭМ!$C$33:$C$776,СВЦЭМ!$A$33:$A$776,$A68,СВЦЭМ!$B$33:$B$776,F$47)+'СЕТ СН'!$G$9+СВЦЭМ!$D$10+'СЕТ СН'!$G$6-'СЕТ СН'!$G$19</f>
        <v>1496.9176656899999</v>
      </c>
      <c r="G68" s="36">
        <f>SUMIFS(СВЦЭМ!$C$33:$C$776,СВЦЭМ!$A$33:$A$776,$A68,СВЦЭМ!$B$33:$B$776,G$47)+'СЕТ СН'!$G$9+СВЦЭМ!$D$10+'СЕТ СН'!$G$6-'СЕТ СН'!$G$19</f>
        <v>1497.4991327800001</v>
      </c>
      <c r="H68" s="36">
        <f>SUMIFS(СВЦЭМ!$C$33:$C$776,СВЦЭМ!$A$33:$A$776,$A68,СВЦЭМ!$B$33:$B$776,H$47)+'СЕТ СН'!$G$9+СВЦЭМ!$D$10+'СЕТ СН'!$G$6-'СЕТ СН'!$G$19</f>
        <v>1479.3755913200002</v>
      </c>
      <c r="I68" s="36">
        <f>SUMIFS(СВЦЭМ!$C$33:$C$776,СВЦЭМ!$A$33:$A$776,$A68,СВЦЭМ!$B$33:$B$776,I$47)+'СЕТ СН'!$G$9+СВЦЭМ!$D$10+'СЕТ СН'!$G$6-'СЕТ СН'!$G$19</f>
        <v>1434.1204133599999</v>
      </c>
      <c r="J68" s="36">
        <f>SUMIFS(СВЦЭМ!$C$33:$C$776,СВЦЭМ!$A$33:$A$776,$A68,СВЦЭМ!$B$33:$B$776,J$47)+'СЕТ СН'!$G$9+СВЦЭМ!$D$10+'СЕТ СН'!$G$6-'СЕТ СН'!$G$19</f>
        <v>1390.55966061</v>
      </c>
      <c r="K68" s="36">
        <f>SUMIFS(СВЦЭМ!$C$33:$C$776,СВЦЭМ!$A$33:$A$776,$A68,СВЦЭМ!$B$33:$B$776,K$47)+'СЕТ СН'!$G$9+СВЦЭМ!$D$10+'СЕТ СН'!$G$6-'СЕТ СН'!$G$19</f>
        <v>1397.0028139000001</v>
      </c>
      <c r="L68" s="36">
        <f>SUMIFS(СВЦЭМ!$C$33:$C$776,СВЦЭМ!$A$33:$A$776,$A68,СВЦЭМ!$B$33:$B$776,L$47)+'СЕТ СН'!$G$9+СВЦЭМ!$D$10+'СЕТ СН'!$G$6-'СЕТ СН'!$G$19</f>
        <v>1395.50341338</v>
      </c>
      <c r="M68" s="36">
        <f>SUMIFS(СВЦЭМ!$C$33:$C$776,СВЦЭМ!$A$33:$A$776,$A68,СВЦЭМ!$B$33:$B$776,M$47)+'СЕТ СН'!$G$9+СВЦЭМ!$D$10+'СЕТ СН'!$G$6-'СЕТ СН'!$G$19</f>
        <v>1396.7442113000002</v>
      </c>
      <c r="N68" s="36">
        <f>SUMIFS(СВЦЭМ!$C$33:$C$776,СВЦЭМ!$A$33:$A$776,$A68,СВЦЭМ!$B$33:$B$776,N$47)+'СЕТ СН'!$G$9+СВЦЭМ!$D$10+'СЕТ СН'!$G$6-'СЕТ СН'!$G$19</f>
        <v>1402.4367669000001</v>
      </c>
      <c r="O68" s="36">
        <f>SUMIFS(СВЦЭМ!$C$33:$C$776,СВЦЭМ!$A$33:$A$776,$A68,СВЦЭМ!$B$33:$B$776,O$47)+'СЕТ СН'!$G$9+СВЦЭМ!$D$10+'СЕТ СН'!$G$6-'СЕТ СН'!$G$19</f>
        <v>1406.3580564200001</v>
      </c>
      <c r="P68" s="36">
        <f>SUMIFS(СВЦЭМ!$C$33:$C$776,СВЦЭМ!$A$33:$A$776,$A68,СВЦЭМ!$B$33:$B$776,P$47)+'СЕТ СН'!$G$9+СВЦЭМ!$D$10+'СЕТ СН'!$G$6-'СЕТ СН'!$G$19</f>
        <v>1406.5643839500001</v>
      </c>
      <c r="Q68" s="36">
        <f>SUMIFS(СВЦЭМ!$C$33:$C$776,СВЦЭМ!$A$33:$A$776,$A68,СВЦЭМ!$B$33:$B$776,Q$47)+'СЕТ СН'!$G$9+СВЦЭМ!$D$10+'СЕТ СН'!$G$6-'СЕТ СН'!$G$19</f>
        <v>1405.5799370200002</v>
      </c>
      <c r="R68" s="36">
        <f>SUMIFS(СВЦЭМ!$C$33:$C$776,СВЦЭМ!$A$33:$A$776,$A68,СВЦЭМ!$B$33:$B$776,R$47)+'СЕТ СН'!$G$9+СВЦЭМ!$D$10+'СЕТ СН'!$G$6-'СЕТ СН'!$G$19</f>
        <v>1400.8354389599999</v>
      </c>
      <c r="S68" s="36">
        <f>SUMIFS(СВЦЭМ!$C$33:$C$776,СВЦЭМ!$A$33:$A$776,$A68,СВЦЭМ!$B$33:$B$776,S$47)+'СЕТ СН'!$G$9+СВЦЭМ!$D$10+'СЕТ СН'!$G$6-'СЕТ СН'!$G$19</f>
        <v>1396.73736351</v>
      </c>
      <c r="T68" s="36">
        <f>SUMIFS(СВЦЭМ!$C$33:$C$776,СВЦЭМ!$A$33:$A$776,$A68,СВЦЭМ!$B$33:$B$776,T$47)+'СЕТ СН'!$G$9+СВЦЭМ!$D$10+'СЕТ СН'!$G$6-'СЕТ СН'!$G$19</f>
        <v>1389.3246894500001</v>
      </c>
      <c r="U68" s="36">
        <f>SUMIFS(СВЦЭМ!$C$33:$C$776,СВЦЭМ!$A$33:$A$776,$A68,СВЦЭМ!$B$33:$B$776,U$47)+'СЕТ СН'!$G$9+СВЦЭМ!$D$10+'СЕТ СН'!$G$6-'СЕТ СН'!$G$19</f>
        <v>1379.1921513500001</v>
      </c>
      <c r="V68" s="36">
        <f>SUMIFS(СВЦЭМ!$C$33:$C$776,СВЦЭМ!$A$33:$A$776,$A68,СВЦЭМ!$B$33:$B$776,V$47)+'СЕТ СН'!$G$9+СВЦЭМ!$D$10+'СЕТ СН'!$G$6-'СЕТ СН'!$G$19</f>
        <v>1360.9132941900002</v>
      </c>
      <c r="W68" s="36">
        <f>SUMIFS(СВЦЭМ!$C$33:$C$776,СВЦЭМ!$A$33:$A$776,$A68,СВЦЭМ!$B$33:$B$776,W$47)+'СЕТ СН'!$G$9+СВЦЭМ!$D$10+'СЕТ СН'!$G$6-'СЕТ СН'!$G$19</f>
        <v>1373.0320125200001</v>
      </c>
      <c r="X68" s="36">
        <f>SUMIFS(СВЦЭМ!$C$33:$C$776,СВЦЭМ!$A$33:$A$776,$A68,СВЦЭМ!$B$33:$B$776,X$47)+'СЕТ СН'!$G$9+СВЦЭМ!$D$10+'СЕТ СН'!$G$6-'СЕТ СН'!$G$19</f>
        <v>1378.7258301300001</v>
      </c>
      <c r="Y68" s="36">
        <f>SUMIFS(СВЦЭМ!$C$33:$C$776,СВЦЭМ!$A$33:$A$776,$A68,СВЦЭМ!$B$33:$B$776,Y$47)+'СЕТ СН'!$G$9+СВЦЭМ!$D$10+'СЕТ СН'!$G$6-'СЕТ СН'!$G$19</f>
        <v>1403.32424382</v>
      </c>
    </row>
    <row r="69" spans="1:27" ht="15.75" x14ac:dyDescent="0.2">
      <c r="A69" s="35">
        <f t="shared" si="1"/>
        <v>43912</v>
      </c>
      <c r="B69" s="36">
        <f>SUMIFS(СВЦЭМ!$C$33:$C$776,СВЦЭМ!$A$33:$A$776,$A69,СВЦЭМ!$B$33:$B$776,B$47)+'СЕТ СН'!$G$9+СВЦЭМ!$D$10+'СЕТ СН'!$G$6-'СЕТ СН'!$G$19</f>
        <v>1485.98523901</v>
      </c>
      <c r="C69" s="36">
        <f>SUMIFS(СВЦЭМ!$C$33:$C$776,СВЦЭМ!$A$33:$A$776,$A69,СВЦЭМ!$B$33:$B$776,C$47)+'СЕТ СН'!$G$9+СВЦЭМ!$D$10+'СЕТ СН'!$G$6-'СЕТ СН'!$G$19</f>
        <v>1497.9550830000001</v>
      </c>
      <c r="D69" s="36">
        <f>SUMIFS(СВЦЭМ!$C$33:$C$776,СВЦЭМ!$A$33:$A$776,$A69,СВЦЭМ!$B$33:$B$776,D$47)+'СЕТ СН'!$G$9+СВЦЭМ!$D$10+'СЕТ СН'!$G$6-'СЕТ СН'!$G$19</f>
        <v>1506.34314844</v>
      </c>
      <c r="E69" s="36">
        <f>SUMIFS(СВЦЭМ!$C$33:$C$776,СВЦЭМ!$A$33:$A$776,$A69,СВЦЭМ!$B$33:$B$776,E$47)+'СЕТ СН'!$G$9+СВЦЭМ!$D$10+'СЕТ СН'!$G$6-'СЕТ СН'!$G$19</f>
        <v>1521.1418900799999</v>
      </c>
      <c r="F69" s="36">
        <f>SUMIFS(СВЦЭМ!$C$33:$C$776,СВЦЭМ!$A$33:$A$776,$A69,СВЦЭМ!$B$33:$B$776,F$47)+'СЕТ СН'!$G$9+СВЦЭМ!$D$10+'СЕТ СН'!$G$6-'СЕТ СН'!$G$19</f>
        <v>1522.5468112600001</v>
      </c>
      <c r="G69" s="36">
        <f>SUMIFS(СВЦЭМ!$C$33:$C$776,СВЦЭМ!$A$33:$A$776,$A69,СВЦЭМ!$B$33:$B$776,G$47)+'СЕТ СН'!$G$9+СВЦЭМ!$D$10+'СЕТ СН'!$G$6-'СЕТ СН'!$G$19</f>
        <v>1503.5816696700001</v>
      </c>
      <c r="H69" s="36">
        <f>SUMIFS(СВЦЭМ!$C$33:$C$776,СВЦЭМ!$A$33:$A$776,$A69,СВЦЭМ!$B$33:$B$776,H$47)+'СЕТ СН'!$G$9+СВЦЭМ!$D$10+'СЕТ СН'!$G$6-'СЕТ СН'!$G$19</f>
        <v>1463.9248275700002</v>
      </c>
      <c r="I69" s="36">
        <f>SUMIFS(СВЦЭМ!$C$33:$C$776,СВЦЭМ!$A$33:$A$776,$A69,СВЦЭМ!$B$33:$B$776,I$47)+'СЕТ СН'!$G$9+СВЦЭМ!$D$10+'СЕТ СН'!$G$6-'СЕТ СН'!$G$19</f>
        <v>1417.0115561900002</v>
      </c>
      <c r="J69" s="36">
        <f>SUMIFS(СВЦЭМ!$C$33:$C$776,СВЦЭМ!$A$33:$A$776,$A69,СВЦЭМ!$B$33:$B$776,J$47)+'СЕТ СН'!$G$9+СВЦЭМ!$D$10+'СЕТ СН'!$G$6-'СЕТ СН'!$G$19</f>
        <v>1362.8377465600001</v>
      </c>
      <c r="K69" s="36">
        <f>SUMIFS(СВЦЭМ!$C$33:$C$776,СВЦЭМ!$A$33:$A$776,$A69,СВЦЭМ!$B$33:$B$776,K$47)+'СЕТ СН'!$G$9+СВЦЭМ!$D$10+'СЕТ СН'!$G$6-'СЕТ СН'!$G$19</f>
        <v>1363.5825805500001</v>
      </c>
      <c r="L69" s="36">
        <f>SUMIFS(СВЦЭМ!$C$33:$C$776,СВЦЭМ!$A$33:$A$776,$A69,СВЦЭМ!$B$33:$B$776,L$47)+'СЕТ СН'!$G$9+СВЦЭМ!$D$10+'СЕТ СН'!$G$6-'СЕТ СН'!$G$19</f>
        <v>1363.8357867200002</v>
      </c>
      <c r="M69" s="36">
        <f>SUMIFS(СВЦЭМ!$C$33:$C$776,СВЦЭМ!$A$33:$A$776,$A69,СВЦЭМ!$B$33:$B$776,M$47)+'СЕТ СН'!$G$9+СВЦЭМ!$D$10+'СЕТ СН'!$G$6-'СЕТ СН'!$G$19</f>
        <v>1373.28489046</v>
      </c>
      <c r="N69" s="36">
        <f>SUMIFS(СВЦЭМ!$C$33:$C$776,СВЦЭМ!$A$33:$A$776,$A69,СВЦЭМ!$B$33:$B$776,N$47)+'СЕТ СН'!$G$9+СВЦЭМ!$D$10+'СЕТ СН'!$G$6-'СЕТ СН'!$G$19</f>
        <v>1381.8625135900002</v>
      </c>
      <c r="O69" s="36">
        <f>SUMIFS(СВЦЭМ!$C$33:$C$776,СВЦЭМ!$A$33:$A$776,$A69,СВЦЭМ!$B$33:$B$776,O$47)+'СЕТ СН'!$G$9+СВЦЭМ!$D$10+'СЕТ СН'!$G$6-'СЕТ СН'!$G$19</f>
        <v>1394.25129431</v>
      </c>
      <c r="P69" s="36">
        <f>SUMIFS(СВЦЭМ!$C$33:$C$776,СВЦЭМ!$A$33:$A$776,$A69,СВЦЭМ!$B$33:$B$776,P$47)+'СЕТ СН'!$G$9+СВЦЭМ!$D$10+'СЕТ СН'!$G$6-'СЕТ СН'!$G$19</f>
        <v>1406.1878817700001</v>
      </c>
      <c r="Q69" s="36">
        <f>SUMIFS(СВЦЭМ!$C$33:$C$776,СВЦЭМ!$A$33:$A$776,$A69,СВЦЭМ!$B$33:$B$776,Q$47)+'СЕТ СН'!$G$9+СВЦЭМ!$D$10+'СЕТ СН'!$G$6-'СЕТ СН'!$G$19</f>
        <v>1408.8975060500002</v>
      </c>
      <c r="R69" s="36">
        <f>SUMIFS(СВЦЭМ!$C$33:$C$776,СВЦЭМ!$A$33:$A$776,$A69,СВЦЭМ!$B$33:$B$776,R$47)+'СЕТ СН'!$G$9+СВЦЭМ!$D$10+'СЕТ СН'!$G$6-'СЕТ СН'!$G$19</f>
        <v>1403.07691686</v>
      </c>
      <c r="S69" s="36">
        <f>SUMIFS(СВЦЭМ!$C$33:$C$776,СВЦЭМ!$A$33:$A$776,$A69,СВЦЭМ!$B$33:$B$776,S$47)+'СЕТ СН'!$G$9+СВЦЭМ!$D$10+'СЕТ СН'!$G$6-'СЕТ СН'!$G$19</f>
        <v>1394.4723179600001</v>
      </c>
      <c r="T69" s="36">
        <f>SUMIFS(СВЦЭМ!$C$33:$C$776,СВЦЭМ!$A$33:$A$776,$A69,СВЦЭМ!$B$33:$B$776,T$47)+'СЕТ СН'!$G$9+СВЦЭМ!$D$10+'СЕТ СН'!$G$6-'СЕТ СН'!$G$19</f>
        <v>1374.1810864399999</v>
      </c>
      <c r="U69" s="36">
        <f>SUMIFS(СВЦЭМ!$C$33:$C$776,СВЦЭМ!$A$33:$A$776,$A69,СВЦЭМ!$B$33:$B$776,U$47)+'СЕТ СН'!$G$9+СВЦЭМ!$D$10+'СЕТ СН'!$G$6-'СЕТ СН'!$G$19</f>
        <v>1360.92029284</v>
      </c>
      <c r="V69" s="36">
        <f>SUMIFS(СВЦЭМ!$C$33:$C$776,СВЦЭМ!$A$33:$A$776,$A69,СВЦЭМ!$B$33:$B$776,V$47)+'СЕТ СН'!$G$9+СВЦЭМ!$D$10+'СЕТ СН'!$G$6-'СЕТ СН'!$G$19</f>
        <v>1363.8274286999999</v>
      </c>
      <c r="W69" s="36">
        <f>SUMIFS(СВЦЭМ!$C$33:$C$776,СВЦЭМ!$A$33:$A$776,$A69,СВЦЭМ!$B$33:$B$776,W$47)+'СЕТ СН'!$G$9+СВЦЭМ!$D$10+'СЕТ СН'!$G$6-'СЕТ СН'!$G$19</f>
        <v>1364.7158135100001</v>
      </c>
      <c r="X69" s="36">
        <f>SUMIFS(СВЦЭМ!$C$33:$C$776,СВЦЭМ!$A$33:$A$776,$A69,СВЦЭМ!$B$33:$B$776,X$47)+'СЕТ СН'!$G$9+СВЦЭМ!$D$10+'СЕТ СН'!$G$6-'СЕТ СН'!$G$19</f>
        <v>1363.61331453</v>
      </c>
      <c r="Y69" s="36">
        <f>SUMIFS(СВЦЭМ!$C$33:$C$776,СВЦЭМ!$A$33:$A$776,$A69,СВЦЭМ!$B$33:$B$776,Y$47)+'СЕТ СН'!$G$9+СВЦЭМ!$D$10+'СЕТ СН'!$G$6-'СЕТ СН'!$G$19</f>
        <v>1404.9226184700001</v>
      </c>
    </row>
    <row r="70" spans="1:27" ht="15.75" x14ac:dyDescent="0.2">
      <c r="A70" s="35">
        <f t="shared" si="1"/>
        <v>43913</v>
      </c>
      <c r="B70" s="36">
        <f>SUMIFS(СВЦЭМ!$C$33:$C$776,СВЦЭМ!$A$33:$A$776,$A70,СВЦЭМ!$B$33:$B$776,B$47)+'СЕТ СН'!$G$9+СВЦЭМ!$D$10+'СЕТ СН'!$G$6-'СЕТ СН'!$G$19</f>
        <v>1471.19305317</v>
      </c>
      <c r="C70" s="36">
        <f>SUMIFS(СВЦЭМ!$C$33:$C$776,СВЦЭМ!$A$33:$A$776,$A70,СВЦЭМ!$B$33:$B$776,C$47)+'СЕТ СН'!$G$9+СВЦЭМ!$D$10+'СЕТ СН'!$G$6-'СЕТ СН'!$G$19</f>
        <v>1494.35419402</v>
      </c>
      <c r="D70" s="36">
        <f>SUMIFS(СВЦЭМ!$C$33:$C$776,СВЦЭМ!$A$33:$A$776,$A70,СВЦЭМ!$B$33:$B$776,D$47)+'СЕТ СН'!$G$9+СВЦЭМ!$D$10+'СЕТ СН'!$G$6-'СЕТ СН'!$G$19</f>
        <v>1510.29837241</v>
      </c>
      <c r="E70" s="36">
        <f>SUMIFS(СВЦЭМ!$C$33:$C$776,СВЦЭМ!$A$33:$A$776,$A70,СВЦЭМ!$B$33:$B$776,E$47)+'СЕТ СН'!$G$9+СВЦЭМ!$D$10+'СЕТ СН'!$G$6-'СЕТ СН'!$G$19</f>
        <v>1509.7554605700002</v>
      </c>
      <c r="F70" s="36">
        <f>SUMIFS(СВЦЭМ!$C$33:$C$776,СВЦЭМ!$A$33:$A$776,$A70,СВЦЭМ!$B$33:$B$776,F$47)+'СЕТ СН'!$G$9+СВЦЭМ!$D$10+'СЕТ СН'!$G$6-'СЕТ СН'!$G$19</f>
        <v>1505.9957769600001</v>
      </c>
      <c r="G70" s="36">
        <f>SUMIFS(СВЦЭМ!$C$33:$C$776,СВЦЭМ!$A$33:$A$776,$A70,СВЦЭМ!$B$33:$B$776,G$47)+'СЕТ СН'!$G$9+СВЦЭМ!$D$10+'СЕТ СН'!$G$6-'СЕТ СН'!$G$19</f>
        <v>1496.3540012000001</v>
      </c>
      <c r="H70" s="36">
        <f>SUMIFS(СВЦЭМ!$C$33:$C$776,СВЦЭМ!$A$33:$A$776,$A70,СВЦЭМ!$B$33:$B$776,H$47)+'СЕТ СН'!$G$9+СВЦЭМ!$D$10+'СЕТ СН'!$G$6-'СЕТ СН'!$G$19</f>
        <v>1471.33577145</v>
      </c>
      <c r="I70" s="36">
        <f>SUMIFS(СВЦЭМ!$C$33:$C$776,СВЦЭМ!$A$33:$A$776,$A70,СВЦЭМ!$B$33:$B$776,I$47)+'СЕТ СН'!$G$9+СВЦЭМ!$D$10+'СЕТ СН'!$G$6-'СЕТ СН'!$G$19</f>
        <v>1429.8574928900002</v>
      </c>
      <c r="J70" s="36">
        <f>SUMIFS(СВЦЭМ!$C$33:$C$776,СВЦЭМ!$A$33:$A$776,$A70,СВЦЭМ!$B$33:$B$776,J$47)+'СЕТ СН'!$G$9+СВЦЭМ!$D$10+'СЕТ СН'!$G$6-'СЕТ СН'!$G$19</f>
        <v>1385.09619097</v>
      </c>
      <c r="K70" s="36">
        <f>SUMIFS(СВЦЭМ!$C$33:$C$776,СВЦЭМ!$A$33:$A$776,$A70,СВЦЭМ!$B$33:$B$776,K$47)+'СЕТ СН'!$G$9+СВЦЭМ!$D$10+'СЕТ СН'!$G$6-'СЕТ СН'!$G$19</f>
        <v>1385.79598171</v>
      </c>
      <c r="L70" s="36">
        <f>SUMIFS(СВЦЭМ!$C$33:$C$776,СВЦЭМ!$A$33:$A$776,$A70,СВЦЭМ!$B$33:$B$776,L$47)+'СЕТ СН'!$G$9+СВЦЭМ!$D$10+'СЕТ СН'!$G$6-'СЕТ СН'!$G$19</f>
        <v>1400.2542798500001</v>
      </c>
      <c r="M70" s="36">
        <f>SUMIFS(СВЦЭМ!$C$33:$C$776,СВЦЭМ!$A$33:$A$776,$A70,СВЦЭМ!$B$33:$B$776,M$47)+'СЕТ СН'!$G$9+СВЦЭМ!$D$10+'СЕТ СН'!$G$6-'СЕТ СН'!$G$19</f>
        <v>1390.5494139300001</v>
      </c>
      <c r="N70" s="36">
        <f>SUMIFS(СВЦЭМ!$C$33:$C$776,СВЦЭМ!$A$33:$A$776,$A70,СВЦЭМ!$B$33:$B$776,N$47)+'СЕТ СН'!$G$9+СВЦЭМ!$D$10+'СЕТ СН'!$G$6-'СЕТ СН'!$G$19</f>
        <v>1394.4085043600001</v>
      </c>
      <c r="O70" s="36">
        <f>SUMIFS(СВЦЭМ!$C$33:$C$776,СВЦЭМ!$A$33:$A$776,$A70,СВЦЭМ!$B$33:$B$776,O$47)+'СЕТ СН'!$G$9+СВЦЭМ!$D$10+'СЕТ СН'!$G$6-'СЕТ СН'!$G$19</f>
        <v>1410.5126311700001</v>
      </c>
      <c r="P70" s="36">
        <f>SUMIFS(СВЦЭМ!$C$33:$C$776,СВЦЭМ!$A$33:$A$776,$A70,СВЦЭМ!$B$33:$B$776,P$47)+'СЕТ СН'!$G$9+СВЦЭМ!$D$10+'СЕТ СН'!$G$6-'СЕТ СН'!$G$19</f>
        <v>1420.9218933000002</v>
      </c>
      <c r="Q70" s="36">
        <f>SUMIFS(СВЦЭМ!$C$33:$C$776,СВЦЭМ!$A$33:$A$776,$A70,СВЦЭМ!$B$33:$B$776,Q$47)+'СЕТ СН'!$G$9+СВЦЭМ!$D$10+'СЕТ СН'!$G$6-'СЕТ СН'!$G$19</f>
        <v>1422.9554181400001</v>
      </c>
      <c r="R70" s="36">
        <f>SUMIFS(СВЦЭМ!$C$33:$C$776,СВЦЭМ!$A$33:$A$776,$A70,СВЦЭМ!$B$33:$B$776,R$47)+'СЕТ СН'!$G$9+СВЦЭМ!$D$10+'СЕТ СН'!$G$6-'СЕТ СН'!$G$19</f>
        <v>1418.16596531</v>
      </c>
      <c r="S70" s="36">
        <f>SUMIFS(СВЦЭМ!$C$33:$C$776,СВЦЭМ!$A$33:$A$776,$A70,СВЦЭМ!$B$33:$B$776,S$47)+'СЕТ СН'!$G$9+СВЦЭМ!$D$10+'СЕТ СН'!$G$6-'СЕТ СН'!$G$19</f>
        <v>1421.1282681600001</v>
      </c>
      <c r="T70" s="36">
        <f>SUMIFS(СВЦЭМ!$C$33:$C$776,СВЦЭМ!$A$33:$A$776,$A70,СВЦЭМ!$B$33:$B$776,T$47)+'СЕТ СН'!$G$9+СВЦЭМ!$D$10+'СЕТ СН'!$G$6-'СЕТ СН'!$G$19</f>
        <v>1411.01238719</v>
      </c>
      <c r="U70" s="36">
        <f>SUMIFS(СВЦЭМ!$C$33:$C$776,СВЦЭМ!$A$33:$A$776,$A70,СВЦЭМ!$B$33:$B$776,U$47)+'СЕТ СН'!$G$9+СВЦЭМ!$D$10+'СЕТ СН'!$G$6-'СЕТ СН'!$G$19</f>
        <v>1395.6393374600002</v>
      </c>
      <c r="V70" s="36">
        <f>SUMIFS(СВЦЭМ!$C$33:$C$776,СВЦЭМ!$A$33:$A$776,$A70,СВЦЭМ!$B$33:$B$776,V$47)+'СЕТ СН'!$G$9+СВЦЭМ!$D$10+'СЕТ СН'!$G$6-'СЕТ СН'!$G$19</f>
        <v>1383.21425361</v>
      </c>
      <c r="W70" s="36">
        <f>SUMIFS(СВЦЭМ!$C$33:$C$776,СВЦЭМ!$A$33:$A$776,$A70,СВЦЭМ!$B$33:$B$776,W$47)+'СЕТ СН'!$G$9+СВЦЭМ!$D$10+'СЕТ СН'!$G$6-'СЕТ СН'!$G$19</f>
        <v>1357.2527600200001</v>
      </c>
      <c r="X70" s="36">
        <f>SUMIFS(СВЦЭМ!$C$33:$C$776,СВЦЭМ!$A$33:$A$776,$A70,СВЦЭМ!$B$33:$B$776,X$47)+'СЕТ СН'!$G$9+СВЦЭМ!$D$10+'СЕТ СН'!$G$6-'СЕТ СН'!$G$19</f>
        <v>1352.31929201</v>
      </c>
      <c r="Y70" s="36">
        <f>SUMIFS(СВЦЭМ!$C$33:$C$776,СВЦЭМ!$A$33:$A$776,$A70,СВЦЭМ!$B$33:$B$776,Y$47)+'СЕТ СН'!$G$9+СВЦЭМ!$D$10+'СЕТ СН'!$G$6-'СЕТ СН'!$G$19</f>
        <v>1398.1253827099999</v>
      </c>
    </row>
    <row r="71" spans="1:27" ht="15.75" x14ac:dyDescent="0.2">
      <c r="A71" s="35">
        <f t="shared" si="1"/>
        <v>43914</v>
      </c>
      <c r="B71" s="36">
        <f>SUMIFS(СВЦЭМ!$C$33:$C$776,СВЦЭМ!$A$33:$A$776,$A71,СВЦЭМ!$B$33:$B$776,B$47)+'СЕТ СН'!$G$9+СВЦЭМ!$D$10+'СЕТ СН'!$G$6-'СЕТ СН'!$G$19</f>
        <v>1437.4819157400002</v>
      </c>
      <c r="C71" s="36">
        <f>SUMIFS(СВЦЭМ!$C$33:$C$776,СВЦЭМ!$A$33:$A$776,$A71,СВЦЭМ!$B$33:$B$776,C$47)+'СЕТ СН'!$G$9+СВЦЭМ!$D$10+'СЕТ СН'!$G$6-'СЕТ СН'!$G$19</f>
        <v>1466.3574830800001</v>
      </c>
      <c r="D71" s="36">
        <f>SUMIFS(СВЦЭМ!$C$33:$C$776,СВЦЭМ!$A$33:$A$776,$A71,СВЦЭМ!$B$33:$B$776,D$47)+'СЕТ СН'!$G$9+СВЦЭМ!$D$10+'СЕТ СН'!$G$6-'СЕТ СН'!$G$19</f>
        <v>1489.4912355400002</v>
      </c>
      <c r="E71" s="36">
        <f>SUMIFS(СВЦЭМ!$C$33:$C$776,СВЦЭМ!$A$33:$A$776,$A71,СВЦЭМ!$B$33:$B$776,E$47)+'СЕТ СН'!$G$9+СВЦЭМ!$D$10+'СЕТ СН'!$G$6-'СЕТ СН'!$G$19</f>
        <v>1495.14517772</v>
      </c>
      <c r="F71" s="36">
        <f>SUMIFS(СВЦЭМ!$C$33:$C$776,СВЦЭМ!$A$33:$A$776,$A71,СВЦЭМ!$B$33:$B$776,F$47)+'СЕТ СН'!$G$9+СВЦЭМ!$D$10+'СЕТ СН'!$G$6-'СЕТ СН'!$G$19</f>
        <v>1486.4160251500002</v>
      </c>
      <c r="G71" s="36">
        <f>SUMIFS(СВЦЭМ!$C$33:$C$776,СВЦЭМ!$A$33:$A$776,$A71,СВЦЭМ!$B$33:$B$776,G$47)+'СЕТ СН'!$G$9+СВЦЭМ!$D$10+'СЕТ СН'!$G$6-'СЕТ СН'!$G$19</f>
        <v>1473.6816925000001</v>
      </c>
      <c r="H71" s="36">
        <f>SUMIFS(СВЦЭМ!$C$33:$C$776,СВЦЭМ!$A$33:$A$776,$A71,СВЦЭМ!$B$33:$B$776,H$47)+'СЕТ СН'!$G$9+СВЦЭМ!$D$10+'СЕТ СН'!$G$6-'СЕТ СН'!$G$19</f>
        <v>1442.6826290399999</v>
      </c>
      <c r="I71" s="36">
        <f>SUMIFS(СВЦЭМ!$C$33:$C$776,СВЦЭМ!$A$33:$A$776,$A71,СВЦЭМ!$B$33:$B$776,I$47)+'СЕТ СН'!$G$9+СВЦЭМ!$D$10+'СЕТ СН'!$G$6-'СЕТ СН'!$G$19</f>
        <v>1394.6677693199999</v>
      </c>
      <c r="J71" s="36">
        <f>SUMIFS(СВЦЭМ!$C$33:$C$776,СВЦЭМ!$A$33:$A$776,$A71,СВЦЭМ!$B$33:$B$776,J$47)+'СЕТ СН'!$G$9+СВЦЭМ!$D$10+'СЕТ СН'!$G$6-'СЕТ СН'!$G$19</f>
        <v>1351.4507213100001</v>
      </c>
      <c r="K71" s="36">
        <f>SUMIFS(СВЦЭМ!$C$33:$C$776,СВЦЭМ!$A$33:$A$776,$A71,СВЦЭМ!$B$33:$B$776,K$47)+'СЕТ СН'!$G$9+СВЦЭМ!$D$10+'СЕТ СН'!$G$6-'СЕТ СН'!$G$19</f>
        <v>1358.1835610500002</v>
      </c>
      <c r="L71" s="36">
        <f>SUMIFS(СВЦЭМ!$C$33:$C$776,СВЦЭМ!$A$33:$A$776,$A71,СВЦЭМ!$B$33:$B$776,L$47)+'СЕТ СН'!$G$9+СВЦЭМ!$D$10+'СЕТ СН'!$G$6-'СЕТ СН'!$G$19</f>
        <v>1371.5929149900001</v>
      </c>
      <c r="M71" s="36">
        <f>SUMIFS(СВЦЭМ!$C$33:$C$776,СВЦЭМ!$A$33:$A$776,$A71,СВЦЭМ!$B$33:$B$776,M$47)+'СЕТ СН'!$G$9+СВЦЭМ!$D$10+'СЕТ СН'!$G$6-'СЕТ СН'!$G$19</f>
        <v>1365.7858129900001</v>
      </c>
      <c r="N71" s="36">
        <f>SUMIFS(СВЦЭМ!$C$33:$C$776,СВЦЭМ!$A$33:$A$776,$A71,СВЦЭМ!$B$33:$B$776,N$47)+'СЕТ СН'!$G$9+СВЦЭМ!$D$10+'СЕТ СН'!$G$6-'СЕТ СН'!$G$19</f>
        <v>1403.20155434</v>
      </c>
      <c r="O71" s="36">
        <f>SUMIFS(СВЦЭМ!$C$33:$C$776,СВЦЭМ!$A$33:$A$776,$A71,СВЦЭМ!$B$33:$B$776,O$47)+'СЕТ СН'!$G$9+СВЦЭМ!$D$10+'СЕТ СН'!$G$6-'СЕТ СН'!$G$19</f>
        <v>1422.1068241299999</v>
      </c>
      <c r="P71" s="36">
        <f>SUMIFS(СВЦЭМ!$C$33:$C$776,СВЦЭМ!$A$33:$A$776,$A71,СВЦЭМ!$B$33:$B$776,P$47)+'СЕТ СН'!$G$9+СВЦЭМ!$D$10+'СЕТ СН'!$G$6-'СЕТ СН'!$G$19</f>
        <v>1430.9486706299999</v>
      </c>
      <c r="Q71" s="36">
        <f>SUMIFS(СВЦЭМ!$C$33:$C$776,СВЦЭМ!$A$33:$A$776,$A71,СВЦЭМ!$B$33:$B$776,Q$47)+'СЕТ СН'!$G$9+СВЦЭМ!$D$10+'СЕТ СН'!$G$6-'СЕТ СН'!$G$19</f>
        <v>1434.7365763400001</v>
      </c>
      <c r="R71" s="36">
        <f>SUMIFS(СВЦЭМ!$C$33:$C$776,СВЦЭМ!$A$33:$A$776,$A71,СВЦЭМ!$B$33:$B$776,R$47)+'СЕТ СН'!$G$9+СВЦЭМ!$D$10+'СЕТ СН'!$G$6-'СЕТ СН'!$G$19</f>
        <v>1412.9573745500002</v>
      </c>
      <c r="S71" s="36">
        <f>SUMIFS(СВЦЭМ!$C$33:$C$776,СВЦЭМ!$A$33:$A$776,$A71,СВЦЭМ!$B$33:$B$776,S$47)+'СЕТ СН'!$G$9+СВЦЭМ!$D$10+'СЕТ СН'!$G$6-'СЕТ СН'!$G$19</f>
        <v>1393.1222515100001</v>
      </c>
      <c r="T71" s="36">
        <f>SUMIFS(СВЦЭМ!$C$33:$C$776,СВЦЭМ!$A$33:$A$776,$A71,СВЦЭМ!$B$33:$B$776,T$47)+'СЕТ СН'!$G$9+СВЦЭМ!$D$10+'СЕТ СН'!$G$6-'СЕТ СН'!$G$19</f>
        <v>1375.00398576</v>
      </c>
      <c r="U71" s="36">
        <f>SUMIFS(СВЦЭМ!$C$33:$C$776,СВЦЭМ!$A$33:$A$776,$A71,СВЦЭМ!$B$33:$B$776,U$47)+'СЕТ СН'!$G$9+СВЦЭМ!$D$10+'СЕТ СН'!$G$6-'СЕТ СН'!$G$19</f>
        <v>1363.8853481200001</v>
      </c>
      <c r="V71" s="36">
        <f>SUMIFS(СВЦЭМ!$C$33:$C$776,СВЦЭМ!$A$33:$A$776,$A71,СВЦЭМ!$B$33:$B$776,V$47)+'СЕТ СН'!$G$9+СВЦЭМ!$D$10+'СЕТ СН'!$G$6-'СЕТ СН'!$G$19</f>
        <v>1378.8502529300001</v>
      </c>
      <c r="W71" s="36">
        <f>SUMIFS(СВЦЭМ!$C$33:$C$776,СВЦЭМ!$A$33:$A$776,$A71,СВЦЭМ!$B$33:$B$776,W$47)+'СЕТ СН'!$G$9+СВЦЭМ!$D$10+'СЕТ СН'!$G$6-'СЕТ СН'!$G$19</f>
        <v>1360.5953898500002</v>
      </c>
      <c r="X71" s="36">
        <f>SUMIFS(СВЦЭМ!$C$33:$C$776,СВЦЭМ!$A$33:$A$776,$A71,СВЦЭМ!$B$33:$B$776,X$47)+'СЕТ СН'!$G$9+СВЦЭМ!$D$10+'СЕТ СН'!$G$6-'СЕТ СН'!$G$19</f>
        <v>1365.83625231</v>
      </c>
      <c r="Y71" s="36">
        <f>SUMIFS(СВЦЭМ!$C$33:$C$776,СВЦЭМ!$A$33:$A$776,$A71,СВЦЭМ!$B$33:$B$776,Y$47)+'СЕТ СН'!$G$9+СВЦЭМ!$D$10+'СЕТ СН'!$G$6-'СЕТ СН'!$G$19</f>
        <v>1404.8451255700002</v>
      </c>
    </row>
    <row r="72" spans="1:27" ht="15.75" x14ac:dyDescent="0.2">
      <c r="A72" s="35">
        <f t="shared" si="1"/>
        <v>43915</v>
      </c>
      <c r="B72" s="36">
        <f>SUMIFS(СВЦЭМ!$C$33:$C$776,СВЦЭМ!$A$33:$A$776,$A72,СВЦЭМ!$B$33:$B$776,B$47)+'СЕТ СН'!$G$9+СВЦЭМ!$D$10+'СЕТ СН'!$G$6-'СЕТ СН'!$G$19</f>
        <v>1458.4401929600001</v>
      </c>
      <c r="C72" s="36">
        <f>SUMIFS(СВЦЭМ!$C$33:$C$776,СВЦЭМ!$A$33:$A$776,$A72,СВЦЭМ!$B$33:$B$776,C$47)+'СЕТ СН'!$G$9+СВЦЭМ!$D$10+'СЕТ СН'!$G$6-'СЕТ СН'!$G$19</f>
        <v>1486.25068311</v>
      </c>
      <c r="D72" s="36">
        <f>SUMIFS(СВЦЭМ!$C$33:$C$776,СВЦЭМ!$A$33:$A$776,$A72,СВЦЭМ!$B$33:$B$776,D$47)+'СЕТ СН'!$G$9+СВЦЭМ!$D$10+'СЕТ СН'!$G$6-'СЕТ СН'!$G$19</f>
        <v>1497.9519969400001</v>
      </c>
      <c r="E72" s="36">
        <f>SUMIFS(СВЦЭМ!$C$33:$C$776,СВЦЭМ!$A$33:$A$776,$A72,СВЦЭМ!$B$33:$B$776,E$47)+'СЕТ СН'!$G$9+СВЦЭМ!$D$10+'СЕТ СН'!$G$6-'СЕТ СН'!$G$19</f>
        <v>1509.23469264</v>
      </c>
      <c r="F72" s="36">
        <f>SUMIFS(СВЦЭМ!$C$33:$C$776,СВЦЭМ!$A$33:$A$776,$A72,СВЦЭМ!$B$33:$B$776,F$47)+'СЕТ СН'!$G$9+СВЦЭМ!$D$10+'СЕТ СН'!$G$6-'СЕТ СН'!$G$19</f>
        <v>1501.7637091800002</v>
      </c>
      <c r="G72" s="36">
        <f>SUMIFS(СВЦЭМ!$C$33:$C$776,СВЦЭМ!$A$33:$A$776,$A72,СВЦЭМ!$B$33:$B$776,G$47)+'СЕТ СН'!$G$9+СВЦЭМ!$D$10+'СЕТ СН'!$G$6-'СЕТ СН'!$G$19</f>
        <v>1492.3018271600001</v>
      </c>
      <c r="H72" s="36">
        <f>SUMIFS(СВЦЭМ!$C$33:$C$776,СВЦЭМ!$A$33:$A$776,$A72,СВЦЭМ!$B$33:$B$776,H$47)+'СЕТ СН'!$G$9+СВЦЭМ!$D$10+'СЕТ СН'!$G$6-'СЕТ СН'!$G$19</f>
        <v>1460.02131123</v>
      </c>
      <c r="I72" s="36">
        <f>SUMIFS(СВЦЭМ!$C$33:$C$776,СВЦЭМ!$A$33:$A$776,$A72,СВЦЭМ!$B$33:$B$776,I$47)+'СЕТ СН'!$G$9+СВЦЭМ!$D$10+'СЕТ СН'!$G$6-'СЕТ СН'!$G$19</f>
        <v>1419.9370112500001</v>
      </c>
      <c r="J72" s="36">
        <f>SUMIFS(СВЦЭМ!$C$33:$C$776,СВЦЭМ!$A$33:$A$776,$A72,СВЦЭМ!$B$33:$B$776,J$47)+'СЕТ СН'!$G$9+СВЦЭМ!$D$10+'СЕТ СН'!$G$6-'СЕТ СН'!$G$19</f>
        <v>1374.9324047</v>
      </c>
      <c r="K72" s="36">
        <f>SUMIFS(СВЦЭМ!$C$33:$C$776,СВЦЭМ!$A$33:$A$776,$A72,СВЦЭМ!$B$33:$B$776,K$47)+'СЕТ СН'!$G$9+СВЦЭМ!$D$10+'СЕТ СН'!$G$6-'СЕТ СН'!$G$19</f>
        <v>1378.4587041700001</v>
      </c>
      <c r="L72" s="36">
        <f>SUMIFS(СВЦЭМ!$C$33:$C$776,СВЦЭМ!$A$33:$A$776,$A72,СВЦЭМ!$B$33:$B$776,L$47)+'СЕТ СН'!$G$9+СВЦЭМ!$D$10+'СЕТ СН'!$G$6-'СЕТ СН'!$G$19</f>
        <v>1390.9117510900001</v>
      </c>
      <c r="M72" s="36">
        <f>SUMIFS(СВЦЭМ!$C$33:$C$776,СВЦЭМ!$A$33:$A$776,$A72,СВЦЭМ!$B$33:$B$776,M$47)+'СЕТ СН'!$G$9+СВЦЭМ!$D$10+'СЕТ СН'!$G$6-'СЕТ СН'!$G$19</f>
        <v>1369.78062505</v>
      </c>
      <c r="N72" s="36">
        <f>SUMIFS(СВЦЭМ!$C$33:$C$776,СВЦЭМ!$A$33:$A$776,$A72,СВЦЭМ!$B$33:$B$776,N$47)+'СЕТ СН'!$G$9+СВЦЭМ!$D$10+'СЕТ СН'!$G$6-'СЕТ СН'!$G$19</f>
        <v>1374.94885907</v>
      </c>
      <c r="O72" s="36">
        <f>SUMIFS(СВЦЭМ!$C$33:$C$776,СВЦЭМ!$A$33:$A$776,$A72,СВЦЭМ!$B$33:$B$776,O$47)+'СЕТ СН'!$G$9+СВЦЭМ!$D$10+'СЕТ СН'!$G$6-'СЕТ СН'!$G$19</f>
        <v>1385.25299374</v>
      </c>
      <c r="P72" s="36">
        <f>SUMIFS(СВЦЭМ!$C$33:$C$776,СВЦЭМ!$A$33:$A$776,$A72,СВЦЭМ!$B$33:$B$776,P$47)+'СЕТ СН'!$G$9+СВЦЭМ!$D$10+'СЕТ СН'!$G$6-'СЕТ СН'!$G$19</f>
        <v>1398.5136579800001</v>
      </c>
      <c r="Q72" s="36">
        <f>SUMIFS(СВЦЭМ!$C$33:$C$776,СВЦЭМ!$A$33:$A$776,$A72,СВЦЭМ!$B$33:$B$776,Q$47)+'СЕТ СН'!$G$9+СВЦЭМ!$D$10+'СЕТ СН'!$G$6-'СЕТ СН'!$G$19</f>
        <v>1406.1672839299999</v>
      </c>
      <c r="R72" s="36">
        <f>SUMIFS(СВЦЭМ!$C$33:$C$776,СВЦЭМ!$A$33:$A$776,$A72,СВЦЭМ!$B$33:$B$776,R$47)+'СЕТ СН'!$G$9+СВЦЭМ!$D$10+'СЕТ СН'!$G$6-'СЕТ СН'!$G$19</f>
        <v>1400.72772366</v>
      </c>
      <c r="S72" s="36">
        <f>SUMIFS(СВЦЭМ!$C$33:$C$776,СВЦЭМ!$A$33:$A$776,$A72,СВЦЭМ!$B$33:$B$776,S$47)+'СЕТ СН'!$G$9+СВЦЭМ!$D$10+'СЕТ СН'!$G$6-'СЕТ СН'!$G$19</f>
        <v>1386.40556887</v>
      </c>
      <c r="T72" s="36">
        <f>SUMIFS(СВЦЭМ!$C$33:$C$776,СВЦЭМ!$A$33:$A$776,$A72,СВЦЭМ!$B$33:$B$776,T$47)+'СЕТ СН'!$G$9+СВЦЭМ!$D$10+'СЕТ СН'!$G$6-'СЕТ СН'!$G$19</f>
        <v>1364.4839153600001</v>
      </c>
      <c r="U72" s="36">
        <f>SUMIFS(СВЦЭМ!$C$33:$C$776,СВЦЭМ!$A$33:$A$776,$A72,СВЦЭМ!$B$33:$B$776,U$47)+'СЕТ СН'!$G$9+СВЦЭМ!$D$10+'СЕТ СН'!$G$6-'СЕТ СН'!$G$19</f>
        <v>1356.8301775499999</v>
      </c>
      <c r="V72" s="36">
        <f>SUMIFS(СВЦЭМ!$C$33:$C$776,СВЦЭМ!$A$33:$A$776,$A72,СВЦЭМ!$B$33:$B$776,V$47)+'СЕТ СН'!$G$9+СВЦЭМ!$D$10+'СЕТ СН'!$G$6-'СЕТ СН'!$G$19</f>
        <v>1373.70542097</v>
      </c>
      <c r="W72" s="36">
        <f>SUMIFS(СВЦЭМ!$C$33:$C$776,СВЦЭМ!$A$33:$A$776,$A72,СВЦЭМ!$B$33:$B$776,W$47)+'СЕТ СН'!$G$9+СВЦЭМ!$D$10+'СЕТ СН'!$G$6-'СЕТ СН'!$G$19</f>
        <v>1363.0003468899999</v>
      </c>
      <c r="X72" s="36">
        <f>SUMIFS(СВЦЭМ!$C$33:$C$776,СВЦЭМ!$A$33:$A$776,$A72,СВЦЭМ!$B$33:$B$776,X$47)+'СЕТ СН'!$G$9+СВЦЭМ!$D$10+'СЕТ СН'!$G$6-'СЕТ СН'!$G$19</f>
        <v>1360.6307020900001</v>
      </c>
      <c r="Y72" s="36">
        <f>SUMIFS(СВЦЭМ!$C$33:$C$776,СВЦЭМ!$A$33:$A$776,$A72,СВЦЭМ!$B$33:$B$776,Y$47)+'СЕТ СН'!$G$9+СВЦЭМ!$D$10+'СЕТ СН'!$G$6-'СЕТ СН'!$G$19</f>
        <v>1359.7725726799999</v>
      </c>
    </row>
    <row r="73" spans="1:27" ht="15.75" x14ac:dyDescent="0.2">
      <c r="A73" s="35">
        <f t="shared" si="1"/>
        <v>43916</v>
      </c>
      <c r="B73" s="36">
        <f>SUMIFS(СВЦЭМ!$C$33:$C$776,СВЦЭМ!$A$33:$A$776,$A73,СВЦЭМ!$B$33:$B$776,B$47)+'СЕТ СН'!$G$9+СВЦЭМ!$D$10+'СЕТ СН'!$G$6-'СЕТ СН'!$G$19</f>
        <v>1405.5630076900002</v>
      </c>
      <c r="C73" s="36">
        <f>SUMIFS(СВЦЭМ!$C$33:$C$776,СВЦЭМ!$A$33:$A$776,$A73,СВЦЭМ!$B$33:$B$776,C$47)+'СЕТ СН'!$G$9+СВЦЭМ!$D$10+'СЕТ СН'!$G$6-'СЕТ СН'!$G$19</f>
        <v>1410.84123701</v>
      </c>
      <c r="D73" s="36">
        <f>SUMIFS(СВЦЭМ!$C$33:$C$776,СВЦЭМ!$A$33:$A$776,$A73,СВЦЭМ!$B$33:$B$776,D$47)+'СЕТ СН'!$G$9+СВЦЭМ!$D$10+'СЕТ СН'!$G$6-'СЕТ СН'!$G$19</f>
        <v>1411.5124110400002</v>
      </c>
      <c r="E73" s="36">
        <f>SUMIFS(СВЦЭМ!$C$33:$C$776,СВЦЭМ!$A$33:$A$776,$A73,СВЦЭМ!$B$33:$B$776,E$47)+'СЕТ СН'!$G$9+СВЦЭМ!$D$10+'СЕТ СН'!$G$6-'СЕТ СН'!$G$19</f>
        <v>1423.9937546800002</v>
      </c>
      <c r="F73" s="36">
        <f>SUMIFS(СВЦЭМ!$C$33:$C$776,СВЦЭМ!$A$33:$A$776,$A73,СВЦЭМ!$B$33:$B$776,F$47)+'СЕТ СН'!$G$9+СВЦЭМ!$D$10+'СЕТ СН'!$G$6-'СЕТ СН'!$G$19</f>
        <v>1422.3991953100001</v>
      </c>
      <c r="G73" s="36">
        <f>SUMIFS(СВЦЭМ!$C$33:$C$776,СВЦЭМ!$A$33:$A$776,$A73,СВЦЭМ!$B$33:$B$776,G$47)+'СЕТ СН'!$G$9+СВЦЭМ!$D$10+'СЕТ СН'!$G$6-'СЕТ СН'!$G$19</f>
        <v>1416.1575723400001</v>
      </c>
      <c r="H73" s="36">
        <f>SUMIFS(СВЦЭМ!$C$33:$C$776,СВЦЭМ!$A$33:$A$776,$A73,СВЦЭМ!$B$33:$B$776,H$47)+'СЕТ СН'!$G$9+СВЦЭМ!$D$10+'СЕТ СН'!$G$6-'СЕТ СН'!$G$19</f>
        <v>1423.0231736800001</v>
      </c>
      <c r="I73" s="36">
        <f>SUMIFS(СВЦЭМ!$C$33:$C$776,СВЦЭМ!$A$33:$A$776,$A73,СВЦЭМ!$B$33:$B$776,I$47)+'СЕТ СН'!$G$9+СВЦЭМ!$D$10+'СЕТ СН'!$G$6-'СЕТ СН'!$G$19</f>
        <v>1416.5717933400001</v>
      </c>
      <c r="J73" s="36">
        <f>SUMIFS(СВЦЭМ!$C$33:$C$776,СВЦЭМ!$A$33:$A$776,$A73,СВЦЭМ!$B$33:$B$776,J$47)+'СЕТ СН'!$G$9+СВЦЭМ!$D$10+'СЕТ СН'!$G$6-'СЕТ СН'!$G$19</f>
        <v>1396.0946129500001</v>
      </c>
      <c r="K73" s="36">
        <f>SUMIFS(СВЦЭМ!$C$33:$C$776,СВЦЭМ!$A$33:$A$776,$A73,СВЦЭМ!$B$33:$B$776,K$47)+'СЕТ СН'!$G$9+СВЦЭМ!$D$10+'СЕТ СН'!$G$6-'СЕТ СН'!$G$19</f>
        <v>1391.7304200100002</v>
      </c>
      <c r="L73" s="36">
        <f>SUMIFS(СВЦЭМ!$C$33:$C$776,СВЦЭМ!$A$33:$A$776,$A73,СВЦЭМ!$B$33:$B$776,L$47)+'СЕТ СН'!$G$9+СВЦЭМ!$D$10+'СЕТ СН'!$G$6-'СЕТ СН'!$G$19</f>
        <v>1404.4576852099999</v>
      </c>
      <c r="M73" s="36">
        <f>SUMIFS(СВЦЭМ!$C$33:$C$776,СВЦЭМ!$A$33:$A$776,$A73,СВЦЭМ!$B$33:$B$776,M$47)+'СЕТ СН'!$G$9+СВЦЭМ!$D$10+'СЕТ СН'!$G$6-'СЕТ СН'!$G$19</f>
        <v>1393.7655494400001</v>
      </c>
      <c r="N73" s="36">
        <f>SUMIFS(СВЦЭМ!$C$33:$C$776,СВЦЭМ!$A$33:$A$776,$A73,СВЦЭМ!$B$33:$B$776,N$47)+'СЕТ СН'!$G$9+СВЦЭМ!$D$10+'СЕТ СН'!$G$6-'СЕТ СН'!$G$19</f>
        <v>1399.3481351800001</v>
      </c>
      <c r="O73" s="36">
        <f>SUMIFS(СВЦЭМ!$C$33:$C$776,СВЦЭМ!$A$33:$A$776,$A73,СВЦЭМ!$B$33:$B$776,O$47)+'СЕТ СН'!$G$9+СВЦЭМ!$D$10+'СЕТ СН'!$G$6-'СЕТ СН'!$G$19</f>
        <v>1411.60108025</v>
      </c>
      <c r="P73" s="36">
        <f>SUMIFS(СВЦЭМ!$C$33:$C$776,СВЦЭМ!$A$33:$A$776,$A73,СВЦЭМ!$B$33:$B$776,P$47)+'СЕТ СН'!$G$9+СВЦЭМ!$D$10+'СЕТ СН'!$G$6-'СЕТ СН'!$G$19</f>
        <v>1413.3183324700001</v>
      </c>
      <c r="Q73" s="36">
        <f>SUMIFS(СВЦЭМ!$C$33:$C$776,СВЦЭМ!$A$33:$A$776,$A73,СВЦЭМ!$B$33:$B$776,Q$47)+'СЕТ СН'!$G$9+СВЦЭМ!$D$10+'СЕТ СН'!$G$6-'СЕТ СН'!$G$19</f>
        <v>1415.4138195099999</v>
      </c>
      <c r="R73" s="36">
        <f>SUMIFS(СВЦЭМ!$C$33:$C$776,СВЦЭМ!$A$33:$A$776,$A73,СВЦЭМ!$B$33:$B$776,R$47)+'СЕТ СН'!$G$9+СВЦЭМ!$D$10+'СЕТ СН'!$G$6-'СЕТ СН'!$G$19</f>
        <v>1414.6401302700001</v>
      </c>
      <c r="S73" s="36">
        <f>SUMIFS(СВЦЭМ!$C$33:$C$776,СВЦЭМ!$A$33:$A$776,$A73,СВЦЭМ!$B$33:$B$776,S$47)+'СЕТ СН'!$G$9+СВЦЭМ!$D$10+'СЕТ СН'!$G$6-'СЕТ СН'!$G$19</f>
        <v>1406.87957955</v>
      </c>
      <c r="T73" s="36">
        <f>SUMIFS(СВЦЭМ!$C$33:$C$776,СВЦЭМ!$A$33:$A$776,$A73,СВЦЭМ!$B$33:$B$776,T$47)+'СЕТ СН'!$G$9+СВЦЭМ!$D$10+'СЕТ СН'!$G$6-'СЕТ СН'!$G$19</f>
        <v>1398.3816400800001</v>
      </c>
      <c r="U73" s="36">
        <f>SUMIFS(СВЦЭМ!$C$33:$C$776,СВЦЭМ!$A$33:$A$776,$A73,СВЦЭМ!$B$33:$B$776,U$47)+'СЕТ СН'!$G$9+СВЦЭМ!$D$10+'СЕТ СН'!$G$6-'СЕТ СН'!$G$19</f>
        <v>1395.0144974700002</v>
      </c>
      <c r="V73" s="36">
        <f>SUMIFS(СВЦЭМ!$C$33:$C$776,СВЦЭМ!$A$33:$A$776,$A73,СВЦЭМ!$B$33:$B$776,V$47)+'СЕТ СН'!$G$9+СВЦЭМ!$D$10+'СЕТ СН'!$G$6-'СЕТ СН'!$G$19</f>
        <v>1392.51739245</v>
      </c>
      <c r="W73" s="36">
        <f>SUMIFS(СВЦЭМ!$C$33:$C$776,СВЦЭМ!$A$33:$A$776,$A73,СВЦЭМ!$B$33:$B$776,W$47)+'СЕТ СН'!$G$9+СВЦЭМ!$D$10+'СЕТ СН'!$G$6-'СЕТ СН'!$G$19</f>
        <v>1383.8040795100001</v>
      </c>
      <c r="X73" s="36">
        <f>SUMIFS(СВЦЭМ!$C$33:$C$776,СВЦЭМ!$A$33:$A$776,$A73,СВЦЭМ!$B$33:$B$776,X$47)+'СЕТ СН'!$G$9+СВЦЭМ!$D$10+'СЕТ СН'!$G$6-'СЕТ СН'!$G$19</f>
        <v>1397.3415712200001</v>
      </c>
      <c r="Y73" s="36">
        <f>SUMIFS(СВЦЭМ!$C$33:$C$776,СВЦЭМ!$A$33:$A$776,$A73,СВЦЭМ!$B$33:$B$776,Y$47)+'СЕТ СН'!$G$9+СВЦЭМ!$D$10+'СЕТ СН'!$G$6-'СЕТ СН'!$G$19</f>
        <v>1413.0877839700001</v>
      </c>
    </row>
    <row r="74" spans="1:27" ht="15.75" x14ac:dyDescent="0.2">
      <c r="A74" s="35">
        <f t="shared" si="1"/>
        <v>43917</v>
      </c>
      <c r="B74" s="36">
        <f>SUMIFS(СВЦЭМ!$C$33:$C$776,СВЦЭМ!$A$33:$A$776,$A74,СВЦЭМ!$B$33:$B$776,B$47)+'СЕТ СН'!$G$9+СВЦЭМ!$D$10+'СЕТ СН'!$G$6-'СЕТ СН'!$G$19</f>
        <v>1458.7715948499999</v>
      </c>
      <c r="C74" s="36">
        <f>SUMIFS(СВЦЭМ!$C$33:$C$776,СВЦЭМ!$A$33:$A$776,$A74,СВЦЭМ!$B$33:$B$776,C$47)+'СЕТ СН'!$G$9+СВЦЭМ!$D$10+'СЕТ СН'!$G$6-'СЕТ СН'!$G$19</f>
        <v>1480.1056529100001</v>
      </c>
      <c r="D74" s="36">
        <f>SUMIFS(СВЦЭМ!$C$33:$C$776,СВЦЭМ!$A$33:$A$776,$A74,СВЦЭМ!$B$33:$B$776,D$47)+'СЕТ СН'!$G$9+СВЦЭМ!$D$10+'СЕТ СН'!$G$6-'СЕТ СН'!$G$19</f>
        <v>1492.3301836700002</v>
      </c>
      <c r="E74" s="36">
        <f>SUMIFS(СВЦЭМ!$C$33:$C$776,СВЦЭМ!$A$33:$A$776,$A74,СВЦЭМ!$B$33:$B$776,E$47)+'СЕТ СН'!$G$9+СВЦЭМ!$D$10+'СЕТ СН'!$G$6-'СЕТ СН'!$G$19</f>
        <v>1501.9873390900002</v>
      </c>
      <c r="F74" s="36">
        <f>SUMIFS(СВЦЭМ!$C$33:$C$776,СВЦЭМ!$A$33:$A$776,$A74,СВЦЭМ!$B$33:$B$776,F$47)+'СЕТ СН'!$G$9+СВЦЭМ!$D$10+'СЕТ СН'!$G$6-'СЕТ СН'!$G$19</f>
        <v>1497.7138225399999</v>
      </c>
      <c r="G74" s="36">
        <f>SUMIFS(СВЦЭМ!$C$33:$C$776,СВЦЭМ!$A$33:$A$776,$A74,СВЦЭМ!$B$33:$B$776,G$47)+'СЕТ СН'!$G$9+СВЦЭМ!$D$10+'СЕТ СН'!$G$6-'СЕТ СН'!$G$19</f>
        <v>1485.0255306700001</v>
      </c>
      <c r="H74" s="36">
        <f>SUMIFS(СВЦЭМ!$C$33:$C$776,СВЦЭМ!$A$33:$A$776,$A74,СВЦЭМ!$B$33:$B$776,H$47)+'СЕТ СН'!$G$9+СВЦЭМ!$D$10+'СЕТ СН'!$G$6-'СЕТ СН'!$G$19</f>
        <v>1465.7102107800001</v>
      </c>
      <c r="I74" s="36">
        <f>SUMIFS(СВЦЭМ!$C$33:$C$776,СВЦЭМ!$A$33:$A$776,$A74,СВЦЭМ!$B$33:$B$776,I$47)+'СЕТ СН'!$G$9+СВЦЭМ!$D$10+'СЕТ СН'!$G$6-'СЕТ СН'!$G$19</f>
        <v>1424.6326192400002</v>
      </c>
      <c r="J74" s="36">
        <f>SUMIFS(СВЦЭМ!$C$33:$C$776,СВЦЭМ!$A$33:$A$776,$A74,СВЦЭМ!$B$33:$B$776,J$47)+'СЕТ СН'!$G$9+СВЦЭМ!$D$10+'СЕТ СН'!$G$6-'СЕТ СН'!$G$19</f>
        <v>1384.6505707900001</v>
      </c>
      <c r="K74" s="36">
        <f>SUMIFS(СВЦЭМ!$C$33:$C$776,СВЦЭМ!$A$33:$A$776,$A74,СВЦЭМ!$B$33:$B$776,K$47)+'СЕТ СН'!$G$9+СВЦЭМ!$D$10+'СЕТ СН'!$G$6-'СЕТ СН'!$G$19</f>
        <v>1377.55467578</v>
      </c>
      <c r="L74" s="36">
        <f>SUMIFS(СВЦЭМ!$C$33:$C$776,СВЦЭМ!$A$33:$A$776,$A74,СВЦЭМ!$B$33:$B$776,L$47)+'СЕТ СН'!$G$9+СВЦЭМ!$D$10+'СЕТ СН'!$G$6-'СЕТ СН'!$G$19</f>
        <v>1399.2804114400001</v>
      </c>
      <c r="M74" s="36">
        <f>SUMIFS(СВЦЭМ!$C$33:$C$776,СВЦЭМ!$A$33:$A$776,$A74,СВЦЭМ!$B$33:$B$776,M$47)+'СЕТ СН'!$G$9+СВЦЭМ!$D$10+'СЕТ СН'!$G$6-'СЕТ СН'!$G$19</f>
        <v>1395.2859130700001</v>
      </c>
      <c r="N74" s="36">
        <f>SUMIFS(СВЦЭМ!$C$33:$C$776,СВЦЭМ!$A$33:$A$776,$A74,СВЦЭМ!$B$33:$B$776,N$47)+'СЕТ СН'!$G$9+СВЦЭМ!$D$10+'СЕТ СН'!$G$6-'СЕТ СН'!$G$19</f>
        <v>1406.5199398700001</v>
      </c>
      <c r="O74" s="36">
        <f>SUMIFS(СВЦЭМ!$C$33:$C$776,СВЦЭМ!$A$33:$A$776,$A74,СВЦЭМ!$B$33:$B$776,O$47)+'СЕТ СН'!$G$9+СВЦЭМ!$D$10+'СЕТ СН'!$G$6-'СЕТ СН'!$G$19</f>
        <v>1418.81864159</v>
      </c>
      <c r="P74" s="36">
        <f>SUMIFS(СВЦЭМ!$C$33:$C$776,СВЦЭМ!$A$33:$A$776,$A74,СВЦЭМ!$B$33:$B$776,P$47)+'СЕТ СН'!$G$9+СВЦЭМ!$D$10+'СЕТ СН'!$G$6-'СЕТ СН'!$G$19</f>
        <v>1425.0818705400002</v>
      </c>
      <c r="Q74" s="36">
        <f>SUMIFS(СВЦЭМ!$C$33:$C$776,СВЦЭМ!$A$33:$A$776,$A74,СВЦЭМ!$B$33:$B$776,Q$47)+'СЕТ СН'!$G$9+СВЦЭМ!$D$10+'СЕТ СН'!$G$6-'СЕТ СН'!$G$19</f>
        <v>1432.6244481799999</v>
      </c>
      <c r="R74" s="36">
        <f>SUMIFS(СВЦЭМ!$C$33:$C$776,СВЦЭМ!$A$33:$A$776,$A74,СВЦЭМ!$B$33:$B$776,R$47)+'СЕТ СН'!$G$9+СВЦЭМ!$D$10+'СЕТ СН'!$G$6-'СЕТ СН'!$G$19</f>
        <v>1429.56400889</v>
      </c>
      <c r="S74" s="36">
        <f>SUMIFS(СВЦЭМ!$C$33:$C$776,СВЦЭМ!$A$33:$A$776,$A74,СВЦЭМ!$B$33:$B$776,S$47)+'СЕТ СН'!$G$9+СВЦЭМ!$D$10+'СЕТ СН'!$G$6-'СЕТ СН'!$G$19</f>
        <v>1411.2884346000001</v>
      </c>
      <c r="T74" s="36">
        <f>SUMIFS(СВЦЭМ!$C$33:$C$776,СВЦЭМ!$A$33:$A$776,$A74,СВЦЭМ!$B$33:$B$776,T$47)+'СЕТ СН'!$G$9+СВЦЭМ!$D$10+'СЕТ СН'!$G$6-'СЕТ СН'!$G$19</f>
        <v>1400.4307999100001</v>
      </c>
      <c r="U74" s="36">
        <f>SUMIFS(СВЦЭМ!$C$33:$C$776,СВЦЭМ!$A$33:$A$776,$A74,СВЦЭМ!$B$33:$B$776,U$47)+'СЕТ СН'!$G$9+СВЦЭМ!$D$10+'СЕТ СН'!$G$6-'СЕТ СН'!$G$19</f>
        <v>1386.1854066600001</v>
      </c>
      <c r="V74" s="36">
        <f>SUMIFS(СВЦЭМ!$C$33:$C$776,СВЦЭМ!$A$33:$A$776,$A74,СВЦЭМ!$B$33:$B$776,V$47)+'СЕТ СН'!$G$9+СВЦЭМ!$D$10+'СЕТ СН'!$G$6-'СЕТ СН'!$G$19</f>
        <v>1388.3447305600002</v>
      </c>
      <c r="W74" s="36">
        <f>SUMIFS(СВЦЭМ!$C$33:$C$776,СВЦЭМ!$A$33:$A$776,$A74,СВЦЭМ!$B$33:$B$776,W$47)+'СЕТ СН'!$G$9+СВЦЭМ!$D$10+'СЕТ СН'!$G$6-'СЕТ СН'!$G$19</f>
        <v>1386.8128027100001</v>
      </c>
      <c r="X74" s="36">
        <f>SUMIFS(СВЦЭМ!$C$33:$C$776,СВЦЭМ!$A$33:$A$776,$A74,СВЦЭМ!$B$33:$B$776,X$47)+'СЕТ СН'!$G$9+СВЦЭМ!$D$10+'СЕТ СН'!$G$6-'СЕТ СН'!$G$19</f>
        <v>1394.0618957700001</v>
      </c>
      <c r="Y74" s="36">
        <f>SUMIFS(СВЦЭМ!$C$33:$C$776,СВЦЭМ!$A$33:$A$776,$A74,СВЦЭМ!$B$33:$B$776,Y$47)+'СЕТ СН'!$G$9+СВЦЭМ!$D$10+'СЕТ СН'!$G$6-'СЕТ СН'!$G$19</f>
        <v>1412.43897014</v>
      </c>
    </row>
    <row r="75" spans="1:27" ht="15.75" x14ac:dyDescent="0.2">
      <c r="A75" s="35">
        <f t="shared" si="1"/>
        <v>43918</v>
      </c>
      <c r="B75" s="36">
        <f>SUMIFS(СВЦЭМ!$C$33:$C$776,СВЦЭМ!$A$33:$A$776,$A75,СВЦЭМ!$B$33:$B$776,B$47)+'СЕТ СН'!$G$9+СВЦЭМ!$D$10+'СЕТ СН'!$G$6-'СЕТ СН'!$G$19</f>
        <v>1499.5076307100001</v>
      </c>
      <c r="C75" s="36">
        <f>SUMIFS(СВЦЭМ!$C$33:$C$776,СВЦЭМ!$A$33:$A$776,$A75,СВЦЭМ!$B$33:$B$776,C$47)+'СЕТ СН'!$G$9+СВЦЭМ!$D$10+'СЕТ СН'!$G$6-'СЕТ СН'!$G$19</f>
        <v>1497.88000818</v>
      </c>
      <c r="D75" s="36">
        <f>SUMIFS(СВЦЭМ!$C$33:$C$776,СВЦЭМ!$A$33:$A$776,$A75,СВЦЭМ!$B$33:$B$776,D$47)+'СЕТ СН'!$G$9+СВЦЭМ!$D$10+'СЕТ СН'!$G$6-'СЕТ СН'!$G$19</f>
        <v>1521.1133868400002</v>
      </c>
      <c r="E75" s="36">
        <f>SUMIFS(СВЦЭМ!$C$33:$C$776,СВЦЭМ!$A$33:$A$776,$A75,СВЦЭМ!$B$33:$B$776,E$47)+'СЕТ СН'!$G$9+СВЦЭМ!$D$10+'СЕТ СН'!$G$6-'СЕТ СН'!$G$19</f>
        <v>1534.5611734900001</v>
      </c>
      <c r="F75" s="36">
        <f>SUMIFS(СВЦЭМ!$C$33:$C$776,СВЦЭМ!$A$33:$A$776,$A75,СВЦЭМ!$B$33:$B$776,F$47)+'СЕТ СН'!$G$9+СВЦЭМ!$D$10+'СЕТ СН'!$G$6-'СЕТ СН'!$G$19</f>
        <v>1529.5830379700001</v>
      </c>
      <c r="G75" s="36">
        <f>SUMIFS(СВЦЭМ!$C$33:$C$776,СВЦЭМ!$A$33:$A$776,$A75,СВЦЭМ!$B$33:$B$776,G$47)+'СЕТ СН'!$G$9+СВЦЭМ!$D$10+'СЕТ СН'!$G$6-'СЕТ СН'!$G$19</f>
        <v>1526.5833463399999</v>
      </c>
      <c r="H75" s="36">
        <f>SUMIFS(СВЦЭМ!$C$33:$C$776,СВЦЭМ!$A$33:$A$776,$A75,СВЦЭМ!$B$33:$B$776,H$47)+'СЕТ СН'!$G$9+СВЦЭМ!$D$10+'СЕТ СН'!$G$6-'СЕТ СН'!$G$19</f>
        <v>1508.3061101400001</v>
      </c>
      <c r="I75" s="36">
        <f>SUMIFS(СВЦЭМ!$C$33:$C$776,СВЦЭМ!$A$33:$A$776,$A75,СВЦЭМ!$B$33:$B$776,I$47)+'СЕТ СН'!$G$9+СВЦЭМ!$D$10+'СЕТ СН'!$G$6-'СЕТ СН'!$G$19</f>
        <v>1477.2986486899999</v>
      </c>
      <c r="J75" s="36">
        <f>SUMIFS(СВЦЭМ!$C$33:$C$776,СВЦЭМ!$A$33:$A$776,$A75,СВЦЭМ!$B$33:$B$776,J$47)+'СЕТ СН'!$G$9+СВЦЭМ!$D$10+'СЕТ СН'!$G$6-'СЕТ СН'!$G$19</f>
        <v>1442.01227939</v>
      </c>
      <c r="K75" s="36">
        <f>SUMIFS(СВЦЭМ!$C$33:$C$776,СВЦЭМ!$A$33:$A$776,$A75,СВЦЭМ!$B$33:$B$776,K$47)+'СЕТ СН'!$G$9+СВЦЭМ!$D$10+'СЕТ СН'!$G$6-'СЕТ СН'!$G$19</f>
        <v>1438.2453903300002</v>
      </c>
      <c r="L75" s="36">
        <f>SUMIFS(СВЦЭМ!$C$33:$C$776,СВЦЭМ!$A$33:$A$776,$A75,СВЦЭМ!$B$33:$B$776,L$47)+'СЕТ СН'!$G$9+СВЦЭМ!$D$10+'СЕТ СН'!$G$6-'СЕТ СН'!$G$19</f>
        <v>1448.7494344500001</v>
      </c>
      <c r="M75" s="36">
        <f>SUMIFS(СВЦЭМ!$C$33:$C$776,СВЦЭМ!$A$33:$A$776,$A75,СВЦЭМ!$B$33:$B$776,M$47)+'СЕТ СН'!$G$9+СВЦЭМ!$D$10+'СЕТ СН'!$G$6-'СЕТ СН'!$G$19</f>
        <v>1449.59111912</v>
      </c>
      <c r="N75" s="36">
        <f>SUMIFS(СВЦЭМ!$C$33:$C$776,СВЦЭМ!$A$33:$A$776,$A75,СВЦЭМ!$B$33:$B$776,N$47)+'СЕТ СН'!$G$9+СВЦЭМ!$D$10+'СЕТ СН'!$G$6-'СЕТ СН'!$G$19</f>
        <v>1457.5492432200001</v>
      </c>
      <c r="O75" s="36">
        <f>SUMIFS(СВЦЭМ!$C$33:$C$776,СВЦЭМ!$A$33:$A$776,$A75,СВЦЭМ!$B$33:$B$776,O$47)+'СЕТ СН'!$G$9+СВЦЭМ!$D$10+'СЕТ СН'!$G$6-'СЕТ СН'!$G$19</f>
        <v>1471.81870282</v>
      </c>
      <c r="P75" s="36">
        <f>SUMIFS(СВЦЭМ!$C$33:$C$776,СВЦЭМ!$A$33:$A$776,$A75,СВЦЭМ!$B$33:$B$776,P$47)+'СЕТ СН'!$G$9+СВЦЭМ!$D$10+'СЕТ СН'!$G$6-'СЕТ СН'!$G$19</f>
        <v>1492.4498922299999</v>
      </c>
      <c r="Q75" s="36">
        <f>SUMIFS(СВЦЭМ!$C$33:$C$776,СВЦЭМ!$A$33:$A$776,$A75,СВЦЭМ!$B$33:$B$776,Q$47)+'СЕТ СН'!$G$9+СВЦЭМ!$D$10+'СЕТ СН'!$G$6-'СЕТ СН'!$G$19</f>
        <v>1491.6594966900002</v>
      </c>
      <c r="R75" s="36">
        <f>SUMIFS(СВЦЭМ!$C$33:$C$776,СВЦЭМ!$A$33:$A$776,$A75,СВЦЭМ!$B$33:$B$776,R$47)+'СЕТ СН'!$G$9+СВЦЭМ!$D$10+'СЕТ СН'!$G$6-'СЕТ СН'!$G$19</f>
        <v>1488.1527333700001</v>
      </c>
      <c r="S75" s="36">
        <f>SUMIFS(СВЦЭМ!$C$33:$C$776,СВЦЭМ!$A$33:$A$776,$A75,СВЦЭМ!$B$33:$B$776,S$47)+'СЕТ СН'!$G$9+СВЦЭМ!$D$10+'СЕТ СН'!$G$6-'СЕТ СН'!$G$19</f>
        <v>1483.4921068799999</v>
      </c>
      <c r="T75" s="36">
        <f>SUMIFS(СВЦЭМ!$C$33:$C$776,СВЦЭМ!$A$33:$A$776,$A75,СВЦЭМ!$B$33:$B$776,T$47)+'СЕТ СН'!$G$9+СВЦЭМ!$D$10+'СЕТ СН'!$G$6-'СЕТ СН'!$G$19</f>
        <v>1477.4363648000001</v>
      </c>
      <c r="U75" s="36">
        <f>SUMIFS(СВЦЭМ!$C$33:$C$776,СВЦЭМ!$A$33:$A$776,$A75,СВЦЭМ!$B$33:$B$776,U$47)+'СЕТ СН'!$G$9+СВЦЭМ!$D$10+'СЕТ СН'!$G$6-'СЕТ СН'!$G$19</f>
        <v>1465.9090250700001</v>
      </c>
      <c r="V75" s="36">
        <f>SUMIFS(СВЦЭМ!$C$33:$C$776,СВЦЭМ!$A$33:$A$776,$A75,СВЦЭМ!$B$33:$B$776,V$47)+'СЕТ СН'!$G$9+СВЦЭМ!$D$10+'СЕТ СН'!$G$6-'СЕТ СН'!$G$19</f>
        <v>1433.9219151400002</v>
      </c>
      <c r="W75" s="36">
        <f>SUMIFS(СВЦЭМ!$C$33:$C$776,СВЦЭМ!$A$33:$A$776,$A75,СВЦЭМ!$B$33:$B$776,W$47)+'СЕТ СН'!$G$9+СВЦЭМ!$D$10+'СЕТ СН'!$G$6-'СЕТ СН'!$G$19</f>
        <v>1419.8946785500002</v>
      </c>
      <c r="X75" s="36">
        <f>SUMIFS(СВЦЭМ!$C$33:$C$776,СВЦЭМ!$A$33:$A$776,$A75,СВЦЭМ!$B$33:$B$776,X$47)+'СЕТ СН'!$G$9+СВЦЭМ!$D$10+'СЕТ СН'!$G$6-'СЕТ СН'!$G$19</f>
        <v>1426.6520291300001</v>
      </c>
      <c r="Y75" s="36">
        <f>SUMIFS(СВЦЭМ!$C$33:$C$776,СВЦЭМ!$A$33:$A$776,$A75,СВЦЭМ!$B$33:$B$776,Y$47)+'СЕТ СН'!$G$9+СВЦЭМ!$D$10+'СЕТ СН'!$G$6-'СЕТ СН'!$G$19</f>
        <v>1461.0700725300001</v>
      </c>
    </row>
    <row r="76" spans="1:27" ht="15.75" x14ac:dyDescent="0.2">
      <c r="A76" s="35">
        <f t="shared" si="1"/>
        <v>43919</v>
      </c>
      <c r="B76" s="36">
        <f>SUMIFS(СВЦЭМ!$C$33:$C$776,СВЦЭМ!$A$33:$A$776,$A76,СВЦЭМ!$B$33:$B$776,B$47)+'СЕТ СН'!$G$9+СВЦЭМ!$D$10+'СЕТ СН'!$G$6-'СЕТ СН'!$G$19</f>
        <v>1515.2774896000001</v>
      </c>
      <c r="C76" s="36">
        <f>SUMIFS(СВЦЭМ!$C$33:$C$776,СВЦЭМ!$A$33:$A$776,$A76,СВЦЭМ!$B$33:$B$776,C$47)+'СЕТ СН'!$G$9+СВЦЭМ!$D$10+'СЕТ СН'!$G$6-'СЕТ СН'!$G$19</f>
        <v>1527.55854092</v>
      </c>
      <c r="D76" s="36">
        <f>SUMIFS(СВЦЭМ!$C$33:$C$776,СВЦЭМ!$A$33:$A$776,$A76,СВЦЭМ!$B$33:$B$776,D$47)+'СЕТ СН'!$G$9+СВЦЭМ!$D$10+'СЕТ СН'!$G$6-'СЕТ СН'!$G$19</f>
        <v>1552.1878987499999</v>
      </c>
      <c r="E76" s="36">
        <f>SUMIFS(СВЦЭМ!$C$33:$C$776,СВЦЭМ!$A$33:$A$776,$A76,СВЦЭМ!$B$33:$B$776,E$47)+'СЕТ СН'!$G$9+СВЦЭМ!$D$10+'СЕТ СН'!$G$6-'СЕТ СН'!$G$19</f>
        <v>1561.0627106100001</v>
      </c>
      <c r="F76" s="36">
        <f>SUMIFS(СВЦЭМ!$C$33:$C$776,СВЦЭМ!$A$33:$A$776,$A76,СВЦЭМ!$B$33:$B$776,F$47)+'СЕТ СН'!$G$9+СВЦЭМ!$D$10+'СЕТ СН'!$G$6-'СЕТ СН'!$G$19</f>
        <v>1561.4010395300002</v>
      </c>
      <c r="G76" s="36">
        <f>SUMIFS(СВЦЭМ!$C$33:$C$776,СВЦЭМ!$A$33:$A$776,$A76,СВЦЭМ!$B$33:$B$776,G$47)+'СЕТ СН'!$G$9+СВЦЭМ!$D$10+'СЕТ СН'!$G$6-'СЕТ СН'!$G$19</f>
        <v>1557.9647888500001</v>
      </c>
      <c r="H76" s="36">
        <f>SUMIFS(СВЦЭМ!$C$33:$C$776,СВЦЭМ!$A$33:$A$776,$A76,СВЦЭМ!$B$33:$B$776,H$47)+'СЕТ СН'!$G$9+СВЦЭМ!$D$10+'СЕТ СН'!$G$6-'СЕТ СН'!$G$19</f>
        <v>1540.2840301800002</v>
      </c>
      <c r="I76" s="36">
        <f>SUMIFS(СВЦЭМ!$C$33:$C$776,СВЦЭМ!$A$33:$A$776,$A76,СВЦЭМ!$B$33:$B$776,I$47)+'СЕТ СН'!$G$9+СВЦЭМ!$D$10+'СЕТ СН'!$G$6-'СЕТ СН'!$G$19</f>
        <v>1503.3619230500001</v>
      </c>
      <c r="J76" s="36">
        <f>SUMIFS(СВЦЭМ!$C$33:$C$776,СВЦЭМ!$A$33:$A$776,$A76,СВЦЭМ!$B$33:$B$776,J$47)+'СЕТ СН'!$G$9+СВЦЭМ!$D$10+'СЕТ СН'!$G$6-'СЕТ СН'!$G$19</f>
        <v>1432.9839907099999</v>
      </c>
      <c r="K76" s="36">
        <f>SUMIFS(СВЦЭМ!$C$33:$C$776,СВЦЭМ!$A$33:$A$776,$A76,СВЦЭМ!$B$33:$B$776,K$47)+'СЕТ СН'!$G$9+СВЦЭМ!$D$10+'СЕТ СН'!$G$6-'СЕТ СН'!$G$19</f>
        <v>1405.2777326300002</v>
      </c>
      <c r="L76" s="36">
        <f>SUMIFS(СВЦЭМ!$C$33:$C$776,СВЦЭМ!$A$33:$A$776,$A76,СВЦЭМ!$B$33:$B$776,L$47)+'СЕТ СН'!$G$9+СВЦЭМ!$D$10+'СЕТ СН'!$G$6-'СЕТ СН'!$G$19</f>
        <v>1416.3622718500001</v>
      </c>
      <c r="M76" s="36">
        <f>SUMIFS(СВЦЭМ!$C$33:$C$776,СВЦЭМ!$A$33:$A$776,$A76,СВЦЭМ!$B$33:$B$776,M$47)+'СЕТ СН'!$G$9+СВЦЭМ!$D$10+'СЕТ СН'!$G$6-'СЕТ СН'!$G$19</f>
        <v>1427.3009470700001</v>
      </c>
      <c r="N76" s="36">
        <f>SUMIFS(СВЦЭМ!$C$33:$C$776,СВЦЭМ!$A$33:$A$776,$A76,СВЦЭМ!$B$33:$B$776,N$47)+'СЕТ СН'!$G$9+СВЦЭМ!$D$10+'СЕТ СН'!$G$6-'СЕТ СН'!$G$19</f>
        <v>1440.0529424599999</v>
      </c>
      <c r="O76" s="36">
        <f>SUMIFS(СВЦЭМ!$C$33:$C$776,СВЦЭМ!$A$33:$A$776,$A76,СВЦЭМ!$B$33:$B$776,O$47)+'СЕТ СН'!$G$9+СВЦЭМ!$D$10+'СЕТ СН'!$G$6-'СЕТ СН'!$G$19</f>
        <v>1443.3500982600001</v>
      </c>
      <c r="P76" s="36">
        <f>SUMIFS(СВЦЭМ!$C$33:$C$776,СВЦЭМ!$A$33:$A$776,$A76,СВЦЭМ!$B$33:$B$776,P$47)+'СЕТ СН'!$G$9+СВЦЭМ!$D$10+'СЕТ СН'!$G$6-'СЕТ СН'!$G$19</f>
        <v>1456.2041521000001</v>
      </c>
      <c r="Q76" s="36">
        <f>SUMIFS(СВЦЭМ!$C$33:$C$776,СВЦЭМ!$A$33:$A$776,$A76,СВЦЭМ!$B$33:$B$776,Q$47)+'СЕТ СН'!$G$9+СВЦЭМ!$D$10+'СЕТ СН'!$G$6-'СЕТ СН'!$G$19</f>
        <v>1461.9685034399999</v>
      </c>
      <c r="R76" s="36">
        <f>SUMIFS(СВЦЭМ!$C$33:$C$776,СВЦЭМ!$A$33:$A$776,$A76,СВЦЭМ!$B$33:$B$776,R$47)+'СЕТ СН'!$G$9+СВЦЭМ!$D$10+'СЕТ СН'!$G$6-'СЕТ СН'!$G$19</f>
        <v>1459.3505643400001</v>
      </c>
      <c r="S76" s="36">
        <f>SUMIFS(СВЦЭМ!$C$33:$C$776,СВЦЭМ!$A$33:$A$776,$A76,СВЦЭМ!$B$33:$B$776,S$47)+'СЕТ СН'!$G$9+СВЦЭМ!$D$10+'СЕТ СН'!$G$6-'СЕТ СН'!$G$19</f>
        <v>1456.64257335</v>
      </c>
      <c r="T76" s="36">
        <f>SUMIFS(СВЦЭМ!$C$33:$C$776,СВЦЭМ!$A$33:$A$776,$A76,СВЦЭМ!$B$33:$B$776,T$47)+'СЕТ СН'!$G$9+СВЦЭМ!$D$10+'СЕТ СН'!$G$6-'СЕТ СН'!$G$19</f>
        <v>1440.2474224500002</v>
      </c>
      <c r="U76" s="36">
        <f>SUMIFS(СВЦЭМ!$C$33:$C$776,СВЦЭМ!$A$33:$A$776,$A76,СВЦЭМ!$B$33:$B$776,U$47)+'СЕТ СН'!$G$9+СВЦЭМ!$D$10+'СЕТ СН'!$G$6-'СЕТ СН'!$G$19</f>
        <v>1420.8553072600002</v>
      </c>
      <c r="V76" s="36">
        <f>SUMIFS(СВЦЭМ!$C$33:$C$776,СВЦЭМ!$A$33:$A$776,$A76,СВЦЭМ!$B$33:$B$776,V$47)+'СЕТ СН'!$G$9+СВЦЭМ!$D$10+'СЕТ СН'!$G$6-'СЕТ СН'!$G$19</f>
        <v>1399.9734185500001</v>
      </c>
      <c r="W76" s="36">
        <f>SUMIFS(СВЦЭМ!$C$33:$C$776,СВЦЭМ!$A$33:$A$776,$A76,СВЦЭМ!$B$33:$B$776,W$47)+'СЕТ СН'!$G$9+СВЦЭМ!$D$10+'СЕТ СН'!$G$6-'СЕТ СН'!$G$19</f>
        <v>1377.7076930100002</v>
      </c>
      <c r="X76" s="36">
        <f>SUMIFS(СВЦЭМ!$C$33:$C$776,СВЦЭМ!$A$33:$A$776,$A76,СВЦЭМ!$B$33:$B$776,X$47)+'СЕТ СН'!$G$9+СВЦЭМ!$D$10+'СЕТ СН'!$G$6-'СЕТ СН'!$G$19</f>
        <v>1373.81945696</v>
      </c>
      <c r="Y76" s="36">
        <f>SUMIFS(СВЦЭМ!$C$33:$C$776,СВЦЭМ!$A$33:$A$776,$A76,СВЦЭМ!$B$33:$B$776,Y$47)+'СЕТ СН'!$G$9+СВЦЭМ!$D$10+'СЕТ СН'!$G$6-'СЕТ СН'!$G$19</f>
        <v>1406.4723447900001</v>
      </c>
    </row>
    <row r="77" spans="1:27" ht="15.75" x14ac:dyDescent="0.2">
      <c r="A77" s="35">
        <f t="shared" si="1"/>
        <v>43920</v>
      </c>
      <c r="B77" s="36">
        <f>SUMIFS(СВЦЭМ!$C$33:$C$776,СВЦЭМ!$A$33:$A$776,$A77,СВЦЭМ!$B$33:$B$776,B$47)+'СЕТ СН'!$G$9+СВЦЭМ!$D$10+'СЕТ СН'!$G$6-'СЕТ СН'!$G$19</f>
        <v>1457.07985222</v>
      </c>
      <c r="C77" s="36">
        <f>SUMIFS(СВЦЭМ!$C$33:$C$776,СВЦЭМ!$A$33:$A$776,$A77,СВЦЭМ!$B$33:$B$776,C$47)+'СЕТ СН'!$G$9+СВЦЭМ!$D$10+'СЕТ СН'!$G$6-'СЕТ СН'!$G$19</f>
        <v>1492.0050026900001</v>
      </c>
      <c r="D77" s="36">
        <f>SUMIFS(СВЦЭМ!$C$33:$C$776,СВЦЭМ!$A$33:$A$776,$A77,СВЦЭМ!$B$33:$B$776,D$47)+'СЕТ СН'!$G$9+СВЦЭМ!$D$10+'СЕТ СН'!$G$6-'СЕТ СН'!$G$19</f>
        <v>1540.80283573</v>
      </c>
      <c r="E77" s="36">
        <f>SUMIFS(СВЦЭМ!$C$33:$C$776,СВЦЭМ!$A$33:$A$776,$A77,СВЦЭМ!$B$33:$B$776,E$47)+'СЕТ СН'!$G$9+СВЦЭМ!$D$10+'СЕТ СН'!$G$6-'СЕТ СН'!$G$19</f>
        <v>1549.8649479800001</v>
      </c>
      <c r="F77" s="36">
        <f>SUMIFS(СВЦЭМ!$C$33:$C$776,СВЦЭМ!$A$33:$A$776,$A77,СВЦЭМ!$B$33:$B$776,F$47)+'СЕТ СН'!$G$9+СВЦЭМ!$D$10+'СЕТ СН'!$G$6-'СЕТ СН'!$G$19</f>
        <v>1541.4826164300002</v>
      </c>
      <c r="G77" s="36">
        <f>SUMIFS(СВЦЭМ!$C$33:$C$776,СВЦЭМ!$A$33:$A$776,$A77,СВЦЭМ!$B$33:$B$776,G$47)+'СЕТ СН'!$G$9+СВЦЭМ!$D$10+'СЕТ СН'!$G$6-'СЕТ СН'!$G$19</f>
        <v>1531.9576563099999</v>
      </c>
      <c r="H77" s="36">
        <f>SUMIFS(СВЦЭМ!$C$33:$C$776,СВЦЭМ!$A$33:$A$776,$A77,СВЦЭМ!$B$33:$B$776,H$47)+'СЕТ СН'!$G$9+СВЦЭМ!$D$10+'СЕТ СН'!$G$6-'СЕТ СН'!$G$19</f>
        <v>1504.7379623500001</v>
      </c>
      <c r="I77" s="36">
        <f>SUMIFS(СВЦЭМ!$C$33:$C$776,СВЦЭМ!$A$33:$A$776,$A77,СВЦЭМ!$B$33:$B$776,I$47)+'СЕТ СН'!$G$9+СВЦЭМ!$D$10+'СЕТ СН'!$G$6-'СЕТ СН'!$G$19</f>
        <v>1441.75905893</v>
      </c>
      <c r="J77" s="36">
        <f>SUMIFS(СВЦЭМ!$C$33:$C$776,СВЦЭМ!$A$33:$A$776,$A77,СВЦЭМ!$B$33:$B$776,J$47)+'СЕТ СН'!$G$9+СВЦЭМ!$D$10+'СЕТ СН'!$G$6-'СЕТ СН'!$G$19</f>
        <v>1398.48577821</v>
      </c>
      <c r="K77" s="36">
        <f>SUMIFS(СВЦЭМ!$C$33:$C$776,СВЦЭМ!$A$33:$A$776,$A77,СВЦЭМ!$B$33:$B$776,K$47)+'СЕТ СН'!$G$9+СВЦЭМ!$D$10+'СЕТ СН'!$G$6-'СЕТ СН'!$G$19</f>
        <v>1385.90177705</v>
      </c>
      <c r="L77" s="36">
        <f>SUMIFS(СВЦЭМ!$C$33:$C$776,СВЦЭМ!$A$33:$A$776,$A77,СВЦЭМ!$B$33:$B$776,L$47)+'СЕТ СН'!$G$9+СВЦЭМ!$D$10+'СЕТ СН'!$G$6-'СЕТ СН'!$G$19</f>
        <v>1398.0031009500001</v>
      </c>
      <c r="M77" s="36">
        <f>SUMIFS(СВЦЭМ!$C$33:$C$776,СВЦЭМ!$A$33:$A$776,$A77,СВЦЭМ!$B$33:$B$776,M$47)+'СЕТ СН'!$G$9+СВЦЭМ!$D$10+'СЕТ СН'!$G$6-'СЕТ СН'!$G$19</f>
        <v>1394.42799433</v>
      </c>
      <c r="N77" s="36">
        <f>SUMIFS(СВЦЭМ!$C$33:$C$776,СВЦЭМ!$A$33:$A$776,$A77,СВЦЭМ!$B$33:$B$776,N$47)+'СЕТ СН'!$G$9+СВЦЭМ!$D$10+'СЕТ СН'!$G$6-'СЕТ СН'!$G$19</f>
        <v>1412.6990538200002</v>
      </c>
      <c r="O77" s="36">
        <f>SUMIFS(СВЦЭМ!$C$33:$C$776,СВЦЭМ!$A$33:$A$776,$A77,СВЦЭМ!$B$33:$B$776,O$47)+'СЕТ СН'!$G$9+СВЦЭМ!$D$10+'СЕТ СН'!$G$6-'СЕТ СН'!$G$19</f>
        <v>1424.0247728300001</v>
      </c>
      <c r="P77" s="36">
        <f>SUMIFS(СВЦЭМ!$C$33:$C$776,СВЦЭМ!$A$33:$A$776,$A77,СВЦЭМ!$B$33:$B$776,P$47)+'СЕТ СН'!$G$9+СВЦЭМ!$D$10+'СЕТ СН'!$G$6-'СЕТ СН'!$G$19</f>
        <v>1428.2279181900001</v>
      </c>
      <c r="Q77" s="36">
        <f>SUMIFS(СВЦЭМ!$C$33:$C$776,СВЦЭМ!$A$33:$A$776,$A77,СВЦЭМ!$B$33:$B$776,Q$47)+'СЕТ СН'!$G$9+СВЦЭМ!$D$10+'СЕТ СН'!$G$6-'СЕТ СН'!$G$19</f>
        <v>1432.0727356000002</v>
      </c>
      <c r="R77" s="36">
        <f>SUMIFS(СВЦЭМ!$C$33:$C$776,СВЦЭМ!$A$33:$A$776,$A77,СВЦЭМ!$B$33:$B$776,R$47)+'СЕТ СН'!$G$9+СВЦЭМ!$D$10+'СЕТ СН'!$G$6-'СЕТ СН'!$G$19</f>
        <v>1432.7604983800002</v>
      </c>
      <c r="S77" s="36">
        <f>SUMIFS(СВЦЭМ!$C$33:$C$776,СВЦЭМ!$A$33:$A$776,$A77,СВЦЭМ!$B$33:$B$776,S$47)+'СЕТ СН'!$G$9+СВЦЭМ!$D$10+'СЕТ СН'!$G$6-'СЕТ СН'!$G$19</f>
        <v>1454.63313797</v>
      </c>
      <c r="T77" s="36">
        <f>SUMIFS(СВЦЭМ!$C$33:$C$776,СВЦЭМ!$A$33:$A$776,$A77,СВЦЭМ!$B$33:$B$776,T$47)+'СЕТ СН'!$G$9+СВЦЭМ!$D$10+'СЕТ СН'!$G$6-'СЕТ СН'!$G$19</f>
        <v>1443.4258619900002</v>
      </c>
      <c r="U77" s="36">
        <f>SUMIFS(СВЦЭМ!$C$33:$C$776,СВЦЭМ!$A$33:$A$776,$A77,СВЦЭМ!$B$33:$B$776,U$47)+'СЕТ СН'!$G$9+СВЦЭМ!$D$10+'СЕТ СН'!$G$6-'СЕТ СН'!$G$19</f>
        <v>1417.8714577000001</v>
      </c>
      <c r="V77" s="36">
        <f>SUMIFS(СВЦЭМ!$C$33:$C$776,СВЦЭМ!$A$33:$A$776,$A77,СВЦЭМ!$B$33:$B$776,V$47)+'СЕТ СН'!$G$9+СВЦЭМ!$D$10+'СЕТ СН'!$G$6-'СЕТ СН'!$G$19</f>
        <v>1427.9554571100002</v>
      </c>
      <c r="W77" s="36">
        <f>SUMIFS(СВЦЭМ!$C$33:$C$776,СВЦЭМ!$A$33:$A$776,$A77,СВЦЭМ!$B$33:$B$776,W$47)+'СЕТ СН'!$G$9+СВЦЭМ!$D$10+'СЕТ СН'!$G$6-'СЕТ СН'!$G$19</f>
        <v>1404.8120853200001</v>
      </c>
      <c r="X77" s="36">
        <f>SUMIFS(СВЦЭМ!$C$33:$C$776,СВЦЭМ!$A$33:$A$776,$A77,СВЦЭМ!$B$33:$B$776,X$47)+'СЕТ СН'!$G$9+СВЦЭМ!$D$10+'СЕТ СН'!$G$6-'СЕТ СН'!$G$19</f>
        <v>1430.99181709</v>
      </c>
      <c r="Y77" s="36">
        <f>SUMIFS(СВЦЭМ!$C$33:$C$776,СВЦЭМ!$A$33:$A$776,$A77,СВЦЭМ!$B$33:$B$776,Y$47)+'СЕТ СН'!$G$9+СВЦЭМ!$D$10+'СЕТ СН'!$G$6-'СЕТ СН'!$G$19</f>
        <v>1471.8883227900001</v>
      </c>
      <c r="AA77" s="37"/>
    </row>
    <row r="78" spans="1:27" ht="15.75" x14ac:dyDescent="0.2">
      <c r="A78" s="35">
        <f t="shared" si="1"/>
        <v>43921</v>
      </c>
      <c r="B78" s="36">
        <f>SUMIFS(СВЦЭМ!$C$33:$C$776,СВЦЭМ!$A$33:$A$776,$A78,СВЦЭМ!$B$33:$B$776,B$47)+'СЕТ СН'!$G$9+СВЦЭМ!$D$10+'СЕТ СН'!$G$6-'СЕТ СН'!$G$19</f>
        <v>1476.0247875100001</v>
      </c>
      <c r="C78" s="36">
        <f>SUMIFS(СВЦЭМ!$C$33:$C$776,СВЦЭМ!$A$33:$A$776,$A78,СВЦЭМ!$B$33:$B$776,C$47)+'СЕТ СН'!$G$9+СВЦЭМ!$D$10+'СЕТ СН'!$G$6-'СЕТ СН'!$G$19</f>
        <v>1507.0381204099999</v>
      </c>
      <c r="D78" s="36">
        <f>SUMIFS(СВЦЭМ!$C$33:$C$776,СВЦЭМ!$A$33:$A$776,$A78,СВЦЭМ!$B$33:$B$776,D$47)+'СЕТ СН'!$G$9+СВЦЭМ!$D$10+'СЕТ СН'!$G$6-'СЕТ СН'!$G$19</f>
        <v>1546.1275217300001</v>
      </c>
      <c r="E78" s="36">
        <f>SUMIFS(СВЦЭМ!$C$33:$C$776,СВЦЭМ!$A$33:$A$776,$A78,СВЦЭМ!$B$33:$B$776,E$47)+'СЕТ СН'!$G$9+СВЦЭМ!$D$10+'СЕТ СН'!$G$6-'СЕТ СН'!$G$19</f>
        <v>1561.92411378</v>
      </c>
      <c r="F78" s="36">
        <f>SUMIFS(СВЦЭМ!$C$33:$C$776,СВЦЭМ!$A$33:$A$776,$A78,СВЦЭМ!$B$33:$B$776,F$47)+'СЕТ СН'!$G$9+СВЦЭМ!$D$10+'СЕТ СН'!$G$6-'СЕТ СН'!$G$19</f>
        <v>1553.26235447</v>
      </c>
      <c r="G78" s="36">
        <f>SUMIFS(СВЦЭМ!$C$33:$C$776,СВЦЭМ!$A$33:$A$776,$A78,СВЦЭМ!$B$33:$B$776,G$47)+'СЕТ СН'!$G$9+СВЦЭМ!$D$10+'СЕТ СН'!$G$6-'СЕТ СН'!$G$19</f>
        <v>1543.3032626500001</v>
      </c>
      <c r="H78" s="36">
        <f>SUMIFS(СВЦЭМ!$C$33:$C$776,СВЦЭМ!$A$33:$A$776,$A78,СВЦЭМ!$B$33:$B$776,H$47)+'СЕТ СН'!$G$9+СВЦЭМ!$D$10+'СЕТ СН'!$G$6-'СЕТ СН'!$G$19</f>
        <v>1507.0114284700001</v>
      </c>
      <c r="I78" s="36">
        <f>SUMIFS(СВЦЭМ!$C$33:$C$776,СВЦЭМ!$A$33:$A$776,$A78,СВЦЭМ!$B$33:$B$776,I$47)+'СЕТ СН'!$G$9+СВЦЭМ!$D$10+'СЕТ СН'!$G$6-'СЕТ СН'!$G$19</f>
        <v>1457.2987660000001</v>
      </c>
      <c r="J78" s="36">
        <f>SUMIFS(СВЦЭМ!$C$33:$C$776,СВЦЭМ!$A$33:$A$776,$A78,СВЦЭМ!$B$33:$B$776,J$47)+'СЕТ СН'!$G$9+СВЦЭМ!$D$10+'СЕТ СН'!$G$6-'СЕТ СН'!$G$19</f>
        <v>1418.1373895800002</v>
      </c>
      <c r="K78" s="36">
        <f>SUMIFS(СВЦЭМ!$C$33:$C$776,СВЦЭМ!$A$33:$A$776,$A78,СВЦЭМ!$B$33:$B$776,K$47)+'СЕТ СН'!$G$9+СВЦЭМ!$D$10+'СЕТ СН'!$G$6-'СЕТ СН'!$G$19</f>
        <v>1406.30709574</v>
      </c>
      <c r="L78" s="36">
        <f>SUMIFS(СВЦЭМ!$C$33:$C$776,СВЦЭМ!$A$33:$A$776,$A78,СВЦЭМ!$B$33:$B$776,L$47)+'СЕТ СН'!$G$9+СВЦЭМ!$D$10+'СЕТ СН'!$G$6-'СЕТ СН'!$G$19</f>
        <v>1398.77242748</v>
      </c>
      <c r="M78" s="36">
        <f>SUMIFS(СВЦЭМ!$C$33:$C$776,СВЦЭМ!$A$33:$A$776,$A78,СВЦЭМ!$B$33:$B$776,M$47)+'СЕТ СН'!$G$9+СВЦЭМ!$D$10+'СЕТ СН'!$G$6-'СЕТ СН'!$G$19</f>
        <v>1396.3937657900001</v>
      </c>
      <c r="N78" s="36">
        <f>SUMIFS(СВЦЭМ!$C$33:$C$776,СВЦЭМ!$A$33:$A$776,$A78,СВЦЭМ!$B$33:$B$776,N$47)+'СЕТ СН'!$G$9+СВЦЭМ!$D$10+'СЕТ СН'!$G$6-'СЕТ СН'!$G$19</f>
        <v>1407.06862948</v>
      </c>
      <c r="O78" s="36">
        <f>SUMIFS(СВЦЭМ!$C$33:$C$776,СВЦЭМ!$A$33:$A$776,$A78,СВЦЭМ!$B$33:$B$776,O$47)+'СЕТ СН'!$G$9+СВЦЭМ!$D$10+'СЕТ СН'!$G$6-'СЕТ СН'!$G$19</f>
        <v>1418.89746625</v>
      </c>
      <c r="P78" s="36">
        <f>SUMIFS(СВЦЭМ!$C$33:$C$776,СВЦЭМ!$A$33:$A$776,$A78,СВЦЭМ!$B$33:$B$776,P$47)+'СЕТ СН'!$G$9+СВЦЭМ!$D$10+'СЕТ СН'!$G$6-'СЕТ СН'!$G$19</f>
        <v>1429.1809529100001</v>
      </c>
      <c r="Q78" s="36">
        <f>SUMIFS(СВЦЭМ!$C$33:$C$776,СВЦЭМ!$A$33:$A$776,$A78,СВЦЭМ!$B$33:$B$776,Q$47)+'СЕТ СН'!$G$9+СВЦЭМ!$D$10+'СЕТ СН'!$G$6-'СЕТ СН'!$G$19</f>
        <v>1431.5353246100001</v>
      </c>
      <c r="R78" s="36">
        <f>SUMIFS(СВЦЭМ!$C$33:$C$776,СВЦЭМ!$A$33:$A$776,$A78,СВЦЭМ!$B$33:$B$776,R$47)+'СЕТ СН'!$G$9+СВЦЭМ!$D$10+'СЕТ СН'!$G$6-'СЕТ СН'!$G$19</f>
        <v>1416.6924471000002</v>
      </c>
      <c r="S78" s="36">
        <f>SUMIFS(СВЦЭМ!$C$33:$C$776,СВЦЭМ!$A$33:$A$776,$A78,СВЦЭМ!$B$33:$B$776,S$47)+'СЕТ СН'!$G$9+СВЦЭМ!$D$10+'СЕТ СН'!$G$6-'СЕТ СН'!$G$19</f>
        <v>1423.6828681100001</v>
      </c>
      <c r="T78" s="36">
        <f>SUMIFS(СВЦЭМ!$C$33:$C$776,СВЦЭМ!$A$33:$A$776,$A78,СВЦЭМ!$B$33:$B$776,T$47)+'СЕТ СН'!$G$9+СВЦЭМ!$D$10+'СЕТ СН'!$G$6-'СЕТ СН'!$G$19</f>
        <v>1398.2201328400001</v>
      </c>
      <c r="U78" s="36">
        <f>SUMIFS(СВЦЭМ!$C$33:$C$776,СВЦЭМ!$A$33:$A$776,$A78,СВЦЭМ!$B$33:$B$776,U$47)+'СЕТ СН'!$G$9+СВЦЭМ!$D$10+'СЕТ СН'!$G$6-'СЕТ СН'!$G$19</f>
        <v>1374.7773770100002</v>
      </c>
      <c r="V78" s="36">
        <f>SUMIFS(СВЦЭМ!$C$33:$C$776,СВЦЭМ!$A$33:$A$776,$A78,СВЦЭМ!$B$33:$B$776,V$47)+'СЕТ СН'!$G$9+СВЦЭМ!$D$10+'СЕТ СН'!$G$6-'СЕТ СН'!$G$19</f>
        <v>1373.0260566700001</v>
      </c>
      <c r="W78" s="36">
        <f>SUMIFS(СВЦЭМ!$C$33:$C$776,СВЦЭМ!$A$33:$A$776,$A78,СВЦЭМ!$B$33:$B$776,W$47)+'СЕТ СН'!$G$9+СВЦЭМ!$D$10+'СЕТ СН'!$G$6-'СЕТ СН'!$G$19</f>
        <v>1390.7182963499999</v>
      </c>
      <c r="X78" s="36">
        <f>SUMIFS(СВЦЭМ!$C$33:$C$776,СВЦЭМ!$A$33:$A$776,$A78,СВЦЭМ!$B$33:$B$776,X$47)+'СЕТ СН'!$G$9+СВЦЭМ!$D$10+'СЕТ СН'!$G$6-'СЕТ СН'!$G$19</f>
        <v>1384.93171211</v>
      </c>
      <c r="Y78" s="36">
        <f>SUMIFS(СВЦЭМ!$C$33:$C$776,СВЦЭМ!$A$33:$A$776,$A78,СВЦЭМ!$B$33:$B$776,Y$47)+'СЕТ СН'!$G$9+СВЦЭМ!$D$10+'СЕТ СН'!$G$6-'СЕТ СН'!$G$19</f>
        <v>1400.47162282</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1"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5" ht="12.75" customHeight="1" x14ac:dyDescent="0.2">
      <c r="A82" s="122"/>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5" ht="12.75" customHeight="1" x14ac:dyDescent="0.2">
      <c r="A83" s="12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01.03.2020</v>
      </c>
      <c r="B84" s="36">
        <f>SUMIFS(СВЦЭМ!$C$33:$C$776,СВЦЭМ!$A$33:$A$776,$A84,СВЦЭМ!$B$33:$B$776,B$83)+'СЕТ СН'!$H$9+СВЦЭМ!$D$10+'СЕТ СН'!$H$6-'СЕТ СН'!$H$19</f>
        <v>1258.26112182</v>
      </c>
      <c r="C84" s="36">
        <f>SUMIFS(СВЦЭМ!$C$33:$C$776,СВЦЭМ!$A$33:$A$776,$A84,СВЦЭМ!$B$33:$B$776,C$83)+'СЕТ СН'!$H$9+СВЦЭМ!$D$10+'СЕТ СН'!$H$6-'СЕТ СН'!$H$19</f>
        <v>1287.4021730300001</v>
      </c>
      <c r="D84" s="36">
        <f>SUMIFS(СВЦЭМ!$C$33:$C$776,СВЦЭМ!$A$33:$A$776,$A84,СВЦЭМ!$B$33:$B$776,D$83)+'СЕТ СН'!$H$9+СВЦЭМ!$D$10+'СЕТ СН'!$H$6-'СЕТ СН'!$H$19</f>
        <v>1296.1259157200002</v>
      </c>
      <c r="E84" s="36">
        <f>SUMIFS(СВЦЭМ!$C$33:$C$776,СВЦЭМ!$A$33:$A$776,$A84,СВЦЭМ!$B$33:$B$776,E$83)+'СЕТ СН'!$H$9+СВЦЭМ!$D$10+'СЕТ СН'!$H$6-'СЕТ СН'!$H$19</f>
        <v>1304.76920621</v>
      </c>
      <c r="F84" s="36">
        <f>SUMIFS(СВЦЭМ!$C$33:$C$776,СВЦЭМ!$A$33:$A$776,$A84,СВЦЭМ!$B$33:$B$776,F$83)+'СЕТ СН'!$H$9+СВЦЭМ!$D$10+'СЕТ СН'!$H$6-'СЕТ СН'!$H$19</f>
        <v>1300.7334896000002</v>
      </c>
      <c r="G84" s="36">
        <f>SUMIFS(СВЦЭМ!$C$33:$C$776,СВЦЭМ!$A$33:$A$776,$A84,СВЦЭМ!$B$33:$B$776,G$83)+'СЕТ СН'!$H$9+СВЦЭМ!$D$10+'СЕТ СН'!$H$6-'СЕТ СН'!$H$19</f>
        <v>1299.8200029300001</v>
      </c>
      <c r="H84" s="36">
        <f>SUMIFS(СВЦЭМ!$C$33:$C$776,СВЦЭМ!$A$33:$A$776,$A84,СВЦЭМ!$B$33:$B$776,H$83)+'СЕТ СН'!$H$9+СВЦЭМ!$D$10+'СЕТ СН'!$H$6-'СЕТ СН'!$H$19</f>
        <v>1289.8056934800002</v>
      </c>
      <c r="I84" s="36">
        <f>SUMIFS(СВЦЭМ!$C$33:$C$776,СВЦЭМ!$A$33:$A$776,$A84,СВЦЭМ!$B$33:$B$776,I$83)+'СЕТ СН'!$H$9+СВЦЭМ!$D$10+'СЕТ СН'!$H$6-'СЕТ СН'!$H$19</f>
        <v>1257.7770405400001</v>
      </c>
      <c r="J84" s="36">
        <f>SUMIFS(СВЦЭМ!$C$33:$C$776,СВЦЭМ!$A$33:$A$776,$A84,СВЦЭМ!$B$33:$B$776,J$83)+'СЕТ СН'!$H$9+СВЦЭМ!$D$10+'СЕТ СН'!$H$6-'СЕТ СН'!$H$19</f>
        <v>1199.89743942</v>
      </c>
      <c r="K84" s="36">
        <f>SUMIFS(СВЦЭМ!$C$33:$C$776,СВЦЭМ!$A$33:$A$776,$A84,СВЦЭМ!$B$33:$B$776,K$83)+'СЕТ СН'!$H$9+СВЦЭМ!$D$10+'СЕТ СН'!$H$6-'СЕТ СН'!$H$19</f>
        <v>1184.5445390300001</v>
      </c>
      <c r="L84" s="36">
        <f>SUMIFS(СВЦЭМ!$C$33:$C$776,СВЦЭМ!$A$33:$A$776,$A84,СВЦЭМ!$B$33:$B$776,L$83)+'СЕТ СН'!$H$9+СВЦЭМ!$D$10+'СЕТ СН'!$H$6-'СЕТ СН'!$H$19</f>
        <v>1170.58222776</v>
      </c>
      <c r="M84" s="36">
        <f>SUMIFS(СВЦЭМ!$C$33:$C$776,СВЦЭМ!$A$33:$A$776,$A84,СВЦЭМ!$B$33:$B$776,M$83)+'СЕТ СН'!$H$9+СВЦЭМ!$D$10+'СЕТ СН'!$H$6-'СЕТ СН'!$H$19</f>
        <v>1172.8979606900002</v>
      </c>
      <c r="N84" s="36">
        <f>SUMIFS(СВЦЭМ!$C$33:$C$776,СВЦЭМ!$A$33:$A$776,$A84,СВЦЭМ!$B$33:$B$776,N$83)+'СЕТ СН'!$H$9+СВЦЭМ!$D$10+'СЕТ СН'!$H$6-'СЕТ СН'!$H$19</f>
        <v>1181.9707554000001</v>
      </c>
      <c r="O84" s="36">
        <f>SUMIFS(СВЦЭМ!$C$33:$C$776,СВЦЭМ!$A$33:$A$776,$A84,СВЦЭМ!$B$33:$B$776,O$83)+'СЕТ СН'!$H$9+СВЦЭМ!$D$10+'СЕТ СН'!$H$6-'СЕТ СН'!$H$19</f>
        <v>1196.4750937100002</v>
      </c>
      <c r="P84" s="36">
        <f>SUMIFS(СВЦЭМ!$C$33:$C$776,СВЦЭМ!$A$33:$A$776,$A84,СВЦЭМ!$B$33:$B$776,P$83)+'СЕТ СН'!$H$9+СВЦЭМ!$D$10+'СЕТ СН'!$H$6-'СЕТ СН'!$H$19</f>
        <v>1207.6617881300001</v>
      </c>
      <c r="Q84" s="36">
        <f>SUMIFS(СВЦЭМ!$C$33:$C$776,СВЦЭМ!$A$33:$A$776,$A84,СВЦЭМ!$B$33:$B$776,Q$83)+'СЕТ СН'!$H$9+СВЦЭМ!$D$10+'СЕТ СН'!$H$6-'СЕТ СН'!$H$19</f>
        <v>1217.66092334</v>
      </c>
      <c r="R84" s="36">
        <f>SUMIFS(СВЦЭМ!$C$33:$C$776,СВЦЭМ!$A$33:$A$776,$A84,СВЦЭМ!$B$33:$B$776,R$83)+'СЕТ СН'!$H$9+СВЦЭМ!$D$10+'СЕТ СН'!$H$6-'СЕТ СН'!$H$19</f>
        <v>1212.4457437200001</v>
      </c>
      <c r="S84" s="36">
        <f>SUMIFS(СВЦЭМ!$C$33:$C$776,СВЦЭМ!$A$33:$A$776,$A84,СВЦЭМ!$B$33:$B$776,S$83)+'СЕТ СН'!$H$9+СВЦЭМ!$D$10+'СЕТ СН'!$H$6-'СЕТ СН'!$H$19</f>
        <v>1211.0409840500001</v>
      </c>
      <c r="T84" s="36">
        <f>SUMIFS(СВЦЭМ!$C$33:$C$776,СВЦЭМ!$A$33:$A$776,$A84,СВЦЭМ!$B$33:$B$776,T$83)+'СЕТ СН'!$H$9+СВЦЭМ!$D$10+'СЕТ СН'!$H$6-'СЕТ СН'!$H$19</f>
        <v>1197.0852226300001</v>
      </c>
      <c r="U84" s="36">
        <f>SUMIFS(СВЦЭМ!$C$33:$C$776,СВЦЭМ!$A$33:$A$776,$A84,СВЦЭМ!$B$33:$B$776,U$83)+'СЕТ СН'!$H$9+СВЦЭМ!$D$10+'СЕТ СН'!$H$6-'СЕТ СН'!$H$19</f>
        <v>1185.69961771</v>
      </c>
      <c r="V84" s="36">
        <f>SUMIFS(СВЦЭМ!$C$33:$C$776,СВЦЭМ!$A$33:$A$776,$A84,СВЦЭМ!$B$33:$B$776,V$83)+'СЕТ СН'!$H$9+СВЦЭМ!$D$10+'СЕТ СН'!$H$6-'СЕТ СН'!$H$19</f>
        <v>1179.0670932400001</v>
      </c>
      <c r="W84" s="36">
        <f>SUMIFS(СВЦЭМ!$C$33:$C$776,СВЦЭМ!$A$33:$A$776,$A84,СВЦЭМ!$B$33:$B$776,W$83)+'СЕТ СН'!$H$9+СВЦЭМ!$D$10+'СЕТ СН'!$H$6-'СЕТ СН'!$H$19</f>
        <v>1183.8206877900002</v>
      </c>
      <c r="X84" s="36">
        <f>SUMIFS(СВЦЭМ!$C$33:$C$776,СВЦЭМ!$A$33:$A$776,$A84,СВЦЭМ!$B$33:$B$776,X$83)+'СЕТ СН'!$H$9+СВЦЭМ!$D$10+'СЕТ СН'!$H$6-'СЕТ СН'!$H$19</f>
        <v>1195.5930940100002</v>
      </c>
      <c r="Y84" s="36">
        <f>SUMIFS(СВЦЭМ!$C$33:$C$776,СВЦЭМ!$A$33:$A$776,$A84,СВЦЭМ!$B$33:$B$776,Y$83)+'СЕТ СН'!$H$9+СВЦЭМ!$D$10+'СЕТ СН'!$H$6-'СЕТ СН'!$H$19</f>
        <v>1229.6713314399999</v>
      </c>
    </row>
    <row r="85" spans="1:25" ht="15.75" x14ac:dyDescent="0.2">
      <c r="A85" s="35">
        <f>A84+1</f>
        <v>43892</v>
      </c>
      <c r="B85" s="36">
        <f>SUMIFS(СВЦЭМ!$C$33:$C$776,СВЦЭМ!$A$33:$A$776,$A85,СВЦЭМ!$B$33:$B$776,B$83)+'СЕТ СН'!$H$9+СВЦЭМ!$D$10+'СЕТ СН'!$H$6-'СЕТ СН'!$H$19</f>
        <v>1203.2139154800002</v>
      </c>
      <c r="C85" s="36">
        <f>SUMIFS(СВЦЭМ!$C$33:$C$776,СВЦЭМ!$A$33:$A$776,$A85,СВЦЭМ!$B$33:$B$776,C$83)+'СЕТ СН'!$H$9+СВЦЭМ!$D$10+'СЕТ СН'!$H$6-'СЕТ СН'!$H$19</f>
        <v>1205.8430258100002</v>
      </c>
      <c r="D85" s="36">
        <f>SUMIFS(СВЦЭМ!$C$33:$C$776,СВЦЭМ!$A$33:$A$776,$A85,СВЦЭМ!$B$33:$B$776,D$83)+'СЕТ СН'!$H$9+СВЦЭМ!$D$10+'СЕТ СН'!$H$6-'СЕТ СН'!$H$19</f>
        <v>1211.66094352</v>
      </c>
      <c r="E85" s="36">
        <f>SUMIFS(СВЦЭМ!$C$33:$C$776,СВЦЭМ!$A$33:$A$776,$A85,СВЦЭМ!$B$33:$B$776,E$83)+'СЕТ СН'!$H$9+СВЦЭМ!$D$10+'СЕТ СН'!$H$6-'СЕТ СН'!$H$19</f>
        <v>1217.4822327900001</v>
      </c>
      <c r="F85" s="36">
        <f>SUMIFS(СВЦЭМ!$C$33:$C$776,СВЦЭМ!$A$33:$A$776,$A85,СВЦЭМ!$B$33:$B$776,F$83)+'СЕТ СН'!$H$9+СВЦЭМ!$D$10+'СЕТ СН'!$H$6-'СЕТ СН'!$H$19</f>
        <v>1216.5268816900002</v>
      </c>
      <c r="G85" s="36">
        <f>SUMIFS(СВЦЭМ!$C$33:$C$776,СВЦЭМ!$A$33:$A$776,$A85,СВЦЭМ!$B$33:$B$776,G$83)+'СЕТ СН'!$H$9+СВЦЭМ!$D$10+'СЕТ СН'!$H$6-'СЕТ СН'!$H$19</f>
        <v>1229.92953622</v>
      </c>
      <c r="H85" s="36">
        <f>SUMIFS(СВЦЭМ!$C$33:$C$776,СВЦЭМ!$A$33:$A$776,$A85,СВЦЭМ!$B$33:$B$776,H$83)+'СЕТ СН'!$H$9+СВЦЭМ!$D$10+'СЕТ СН'!$H$6-'СЕТ СН'!$H$19</f>
        <v>1278.4385069</v>
      </c>
      <c r="I85" s="36">
        <f>SUMIFS(СВЦЭМ!$C$33:$C$776,СВЦЭМ!$A$33:$A$776,$A85,СВЦЭМ!$B$33:$B$776,I$83)+'СЕТ СН'!$H$9+СВЦЭМ!$D$10+'СЕТ СН'!$H$6-'СЕТ СН'!$H$19</f>
        <v>1253.28640438</v>
      </c>
      <c r="J85" s="36">
        <f>SUMIFS(СВЦЭМ!$C$33:$C$776,СВЦЭМ!$A$33:$A$776,$A85,СВЦЭМ!$B$33:$B$776,J$83)+'СЕТ СН'!$H$9+СВЦЭМ!$D$10+'СЕТ СН'!$H$6-'СЕТ СН'!$H$19</f>
        <v>1211.0903998000001</v>
      </c>
      <c r="K85" s="36">
        <f>SUMIFS(СВЦЭМ!$C$33:$C$776,СВЦЭМ!$A$33:$A$776,$A85,СВЦЭМ!$B$33:$B$776,K$83)+'СЕТ СН'!$H$9+СВЦЭМ!$D$10+'СЕТ СН'!$H$6-'СЕТ СН'!$H$19</f>
        <v>1197.64048727</v>
      </c>
      <c r="L85" s="36">
        <f>SUMIFS(СВЦЭМ!$C$33:$C$776,СВЦЭМ!$A$33:$A$776,$A85,СВЦЭМ!$B$33:$B$776,L$83)+'СЕТ СН'!$H$9+СВЦЭМ!$D$10+'СЕТ СН'!$H$6-'СЕТ СН'!$H$19</f>
        <v>1200.50155139</v>
      </c>
      <c r="M85" s="36">
        <f>SUMIFS(СВЦЭМ!$C$33:$C$776,СВЦЭМ!$A$33:$A$776,$A85,СВЦЭМ!$B$33:$B$776,M$83)+'СЕТ СН'!$H$9+СВЦЭМ!$D$10+'СЕТ СН'!$H$6-'СЕТ СН'!$H$19</f>
        <v>1215.4771994500002</v>
      </c>
      <c r="N85" s="36">
        <f>SUMIFS(СВЦЭМ!$C$33:$C$776,СВЦЭМ!$A$33:$A$776,$A85,СВЦЭМ!$B$33:$B$776,N$83)+'СЕТ СН'!$H$9+СВЦЭМ!$D$10+'СЕТ СН'!$H$6-'СЕТ СН'!$H$19</f>
        <v>1229.50068104</v>
      </c>
      <c r="O85" s="36">
        <f>SUMIFS(СВЦЭМ!$C$33:$C$776,СВЦЭМ!$A$33:$A$776,$A85,СВЦЭМ!$B$33:$B$776,O$83)+'СЕТ СН'!$H$9+СВЦЭМ!$D$10+'СЕТ СН'!$H$6-'СЕТ СН'!$H$19</f>
        <v>1246.15874588</v>
      </c>
      <c r="P85" s="36">
        <f>SUMIFS(СВЦЭМ!$C$33:$C$776,СВЦЭМ!$A$33:$A$776,$A85,СВЦЭМ!$B$33:$B$776,P$83)+'СЕТ СН'!$H$9+СВЦЭМ!$D$10+'СЕТ СН'!$H$6-'СЕТ СН'!$H$19</f>
        <v>1251.6724565100001</v>
      </c>
      <c r="Q85" s="36">
        <f>SUMIFS(СВЦЭМ!$C$33:$C$776,СВЦЭМ!$A$33:$A$776,$A85,СВЦЭМ!$B$33:$B$776,Q$83)+'СЕТ СН'!$H$9+СВЦЭМ!$D$10+'СЕТ СН'!$H$6-'СЕТ СН'!$H$19</f>
        <v>1263.81955629</v>
      </c>
      <c r="R85" s="36">
        <f>SUMIFS(СВЦЭМ!$C$33:$C$776,СВЦЭМ!$A$33:$A$776,$A85,СВЦЭМ!$B$33:$B$776,R$83)+'СЕТ СН'!$H$9+СВЦЭМ!$D$10+'СЕТ СН'!$H$6-'СЕТ СН'!$H$19</f>
        <v>1260.6630073400001</v>
      </c>
      <c r="S85" s="36">
        <f>SUMIFS(СВЦЭМ!$C$33:$C$776,СВЦЭМ!$A$33:$A$776,$A85,СВЦЭМ!$B$33:$B$776,S$83)+'СЕТ СН'!$H$9+СВЦЭМ!$D$10+'СЕТ СН'!$H$6-'СЕТ СН'!$H$19</f>
        <v>1256.9483327</v>
      </c>
      <c r="T85" s="36">
        <f>SUMIFS(СВЦЭМ!$C$33:$C$776,СВЦЭМ!$A$33:$A$776,$A85,СВЦЭМ!$B$33:$B$776,T$83)+'СЕТ СН'!$H$9+СВЦЭМ!$D$10+'СЕТ СН'!$H$6-'СЕТ СН'!$H$19</f>
        <v>1237.86078632</v>
      </c>
      <c r="U85" s="36">
        <f>SUMIFS(СВЦЭМ!$C$33:$C$776,СВЦЭМ!$A$33:$A$776,$A85,СВЦЭМ!$B$33:$B$776,U$83)+'СЕТ СН'!$H$9+СВЦЭМ!$D$10+'СЕТ СН'!$H$6-'СЕТ СН'!$H$19</f>
        <v>1215.5357495000001</v>
      </c>
      <c r="V85" s="36">
        <f>SUMIFS(СВЦЭМ!$C$33:$C$776,СВЦЭМ!$A$33:$A$776,$A85,СВЦЭМ!$B$33:$B$776,V$83)+'СЕТ СН'!$H$9+СВЦЭМ!$D$10+'СЕТ СН'!$H$6-'СЕТ СН'!$H$19</f>
        <v>1219.7703569400001</v>
      </c>
      <c r="W85" s="36">
        <f>SUMIFS(СВЦЭМ!$C$33:$C$776,СВЦЭМ!$A$33:$A$776,$A85,СВЦЭМ!$B$33:$B$776,W$83)+'СЕТ СН'!$H$9+СВЦЭМ!$D$10+'СЕТ СН'!$H$6-'СЕТ СН'!$H$19</f>
        <v>1231.6242589100002</v>
      </c>
      <c r="X85" s="36">
        <f>SUMIFS(СВЦЭМ!$C$33:$C$776,СВЦЭМ!$A$33:$A$776,$A85,СВЦЭМ!$B$33:$B$776,X$83)+'СЕТ СН'!$H$9+СВЦЭМ!$D$10+'СЕТ СН'!$H$6-'СЕТ СН'!$H$19</f>
        <v>1246.9477730600001</v>
      </c>
      <c r="Y85" s="36">
        <f>SUMIFS(СВЦЭМ!$C$33:$C$776,СВЦЭМ!$A$33:$A$776,$A85,СВЦЭМ!$B$33:$B$776,Y$83)+'СЕТ СН'!$H$9+СВЦЭМ!$D$10+'СЕТ СН'!$H$6-'СЕТ СН'!$H$19</f>
        <v>1275.2768592299999</v>
      </c>
    </row>
    <row r="86" spans="1:25" ht="15.75" x14ac:dyDescent="0.2">
      <c r="A86" s="35">
        <f t="shared" ref="A86:A114" si="2">A85+1</f>
        <v>43893</v>
      </c>
      <c r="B86" s="36">
        <f>SUMIFS(СВЦЭМ!$C$33:$C$776,СВЦЭМ!$A$33:$A$776,$A86,СВЦЭМ!$B$33:$B$776,B$83)+'СЕТ СН'!$H$9+СВЦЭМ!$D$10+'СЕТ СН'!$H$6-'СЕТ СН'!$H$19</f>
        <v>1316.8596721399999</v>
      </c>
      <c r="C86" s="36">
        <f>SUMIFS(СВЦЭМ!$C$33:$C$776,СВЦЭМ!$A$33:$A$776,$A86,СВЦЭМ!$B$33:$B$776,C$83)+'СЕТ СН'!$H$9+СВЦЭМ!$D$10+'СЕТ СН'!$H$6-'СЕТ СН'!$H$19</f>
        <v>1339.3381737500001</v>
      </c>
      <c r="D86" s="36">
        <f>SUMIFS(СВЦЭМ!$C$33:$C$776,СВЦЭМ!$A$33:$A$776,$A86,СВЦЭМ!$B$33:$B$776,D$83)+'СЕТ СН'!$H$9+СВЦЭМ!$D$10+'СЕТ СН'!$H$6-'СЕТ СН'!$H$19</f>
        <v>1333.8426208000001</v>
      </c>
      <c r="E86" s="36">
        <f>SUMIFS(СВЦЭМ!$C$33:$C$776,СВЦЭМ!$A$33:$A$776,$A86,СВЦЭМ!$B$33:$B$776,E$83)+'СЕТ СН'!$H$9+СВЦЭМ!$D$10+'СЕТ СН'!$H$6-'СЕТ СН'!$H$19</f>
        <v>1337.9653820600001</v>
      </c>
      <c r="F86" s="36">
        <f>SUMIFS(СВЦЭМ!$C$33:$C$776,СВЦЭМ!$A$33:$A$776,$A86,СВЦЭМ!$B$33:$B$776,F$83)+'СЕТ СН'!$H$9+СВЦЭМ!$D$10+'СЕТ СН'!$H$6-'СЕТ СН'!$H$19</f>
        <v>1328.3610684600001</v>
      </c>
      <c r="G86" s="36">
        <f>SUMIFS(СВЦЭМ!$C$33:$C$776,СВЦЭМ!$A$33:$A$776,$A86,СВЦЭМ!$B$33:$B$776,G$83)+'СЕТ СН'!$H$9+СВЦЭМ!$D$10+'СЕТ СН'!$H$6-'СЕТ СН'!$H$19</f>
        <v>1336.0707987200001</v>
      </c>
      <c r="H86" s="36">
        <f>SUMIFS(СВЦЭМ!$C$33:$C$776,СВЦЭМ!$A$33:$A$776,$A86,СВЦЭМ!$B$33:$B$776,H$83)+'СЕТ СН'!$H$9+СВЦЭМ!$D$10+'СЕТ СН'!$H$6-'СЕТ СН'!$H$19</f>
        <v>1314.4796701600001</v>
      </c>
      <c r="I86" s="36">
        <f>SUMIFS(СВЦЭМ!$C$33:$C$776,СВЦЭМ!$A$33:$A$776,$A86,СВЦЭМ!$B$33:$B$776,I$83)+'СЕТ СН'!$H$9+СВЦЭМ!$D$10+'СЕТ СН'!$H$6-'СЕТ СН'!$H$19</f>
        <v>1227.28613696</v>
      </c>
      <c r="J86" s="36">
        <f>SUMIFS(СВЦЭМ!$C$33:$C$776,СВЦЭМ!$A$33:$A$776,$A86,СВЦЭМ!$B$33:$B$776,J$83)+'СЕТ СН'!$H$9+СВЦЭМ!$D$10+'СЕТ СН'!$H$6-'СЕТ СН'!$H$19</f>
        <v>1158.00305776</v>
      </c>
      <c r="K86" s="36">
        <f>SUMIFS(СВЦЭМ!$C$33:$C$776,СВЦЭМ!$A$33:$A$776,$A86,СВЦЭМ!$B$33:$B$776,K$83)+'СЕТ СН'!$H$9+СВЦЭМ!$D$10+'СЕТ СН'!$H$6-'СЕТ СН'!$H$19</f>
        <v>1155.1835774800002</v>
      </c>
      <c r="L86" s="36">
        <f>SUMIFS(СВЦЭМ!$C$33:$C$776,СВЦЭМ!$A$33:$A$776,$A86,СВЦЭМ!$B$33:$B$776,L$83)+'СЕТ СН'!$H$9+СВЦЭМ!$D$10+'СЕТ СН'!$H$6-'СЕТ СН'!$H$19</f>
        <v>1159.0509336700002</v>
      </c>
      <c r="M86" s="36">
        <f>SUMIFS(СВЦЭМ!$C$33:$C$776,СВЦЭМ!$A$33:$A$776,$A86,СВЦЭМ!$B$33:$B$776,M$83)+'СЕТ СН'!$H$9+СВЦЭМ!$D$10+'СЕТ СН'!$H$6-'СЕТ СН'!$H$19</f>
        <v>1164.4123150300002</v>
      </c>
      <c r="N86" s="36">
        <f>SUMIFS(СВЦЭМ!$C$33:$C$776,СВЦЭМ!$A$33:$A$776,$A86,СВЦЭМ!$B$33:$B$776,N$83)+'СЕТ СН'!$H$9+СВЦЭМ!$D$10+'СЕТ СН'!$H$6-'СЕТ СН'!$H$19</f>
        <v>1179.2153596100002</v>
      </c>
      <c r="O86" s="36">
        <f>SUMIFS(СВЦЭМ!$C$33:$C$776,СВЦЭМ!$A$33:$A$776,$A86,СВЦЭМ!$B$33:$B$776,O$83)+'СЕТ СН'!$H$9+СВЦЭМ!$D$10+'СЕТ СН'!$H$6-'СЕТ СН'!$H$19</f>
        <v>1195.60856676</v>
      </c>
      <c r="P86" s="36">
        <f>SUMIFS(СВЦЭМ!$C$33:$C$776,СВЦЭМ!$A$33:$A$776,$A86,СВЦЭМ!$B$33:$B$776,P$83)+'СЕТ СН'!$H$9+СВЦЭМ!$D$10+'СЕТ СН'!$H$6-'СЕТ СН'!$H$19</f>
        <v>1204.8070482200001</v>
      </c>
      <c r="Q86" s="36">
        <f>SUMIFS(СВЦЭМ!$C$33:$C$776,СВЦЭМ!$A$33:$A$776,$A86,СВЦЭМ!$B$33:$B$776,Q$83)+'СЕТ СН'!$H$9+СВЦЭМ!$D$10+'СЕТ СН'!$H$6-'СЕТ СН'!$H$19</f>
        <v>1209.11203338</v>
      </c>
      <c r="R86" s="36">
        <f>SUMIFS(СВЦЭМ!$C$33:$C$776,СВЦЭМ!$A$33:$A$776,$A86,СВЦЭМ!$B$33:$B$776,R$83)+'СЕТ СН'!$H$9+СВЦЭМ!$D$10+'СЕТ СН'!$H$6-'СЕТ СН'!$H$19</f>
        <v>1200.1992198100002</v>
      </c>
      <c r="S86" s="36">
        <f>SUMIFS(СВЦЭМ!$C$33:$C$776,СВЦЭМ!$A$33:$A$776,$A86,СВЦЭМ!$B$33:$B$776,S$83)+'СЕТ СН'!$H$9+СВЦЭМ!$D$10+'СЕТ СН'!$H$6-'СЕТ СН'!$H$19</f>
        <v>1188.2240262600001</v>
      </c>
      <c r="T86" s="36">
        <f>SUMIFS(СВЦЭМ!$C$33:$C$776,СВЦЭМ!$A$33:$A$776,$A86,СВЦЭМ!$B$33:$B$776,T$83)+'СЕТ СН'!$H$9+СВЦЭМ!$D$10+'СЕТ СН'!$H$6-'СЕТ СН'!$H$19</f>
        <v>1173.30388907</v>
      </c>
      <c r="U86" s="36">
        <f>SUMIFS(СВЦЭМ!$C$33:$C$776,СВЦЭМ!$A$33:$A$776,$A86,СВЦЭМ!$B$33:$B$776,U$83)+'СЕТ СН'!$H$9+СВЦЭМ!$D$10+'СЕТ СН'!$H$6-'СЕТ СН'!$H$19</f>
        <v>1198.57301057</v>
      </c>
      <c r="V86" s="36">
        <f>SUMIFS(СВЦЭМ!$C$33:$C$776,СВЦЭМ!$A$33:$A$776,$A86,СВЦЭМ!$B$33:$B$776,V$83)+'СЕТ СН'!$H$9+СВЦЭМ!$D$10+'СЕТ СН'!$H$6-'СЕТ СН'!$H$19</f>
        <v>1205.1488388400001</v>
      </c>
      <c r="W86" s="36">
        <f>SUMIFS(СВЦЭМ!$C$33:$C$776,СВЦЭМ!$A$33:$A$776,$A86,СВЦЭМ!$B$33:$B$776,W$83)+'СЕТ СН'!$H$9+СВЦЭМ!$D$10+'СЕТ СН'!$H$6-'СЕТ СН'!$H$19</f>
        <v>1187.3294840000001</v>
      </c>
      <c r="X86" s="36">
        <f>SUMIFS(СВЦЭМ!$C$33:$C$776,СВЦЭМ!$A$33:$A$776,$A86,СВЦЭМ!$B$33:$B$776,X$83)+'СЕТ СН'!$H$9+СВЦЭМ!$D$10+'СЕТ СН'!$H$6-'СЕТ СН'!$H$19</f>
        <v>1183.105845</v>
      </c>
      <c r="Y86" s="36">
        <f>SUMIFS(СВЦЭМ!$C$33:$C$776,СВЦЭМ!$A$33:$A$776,$A86,СВЦЭМ!$B$33:$B$776,Y$83)+'СЕТ СН'!$H$9+СВЦЭМ!$D$10+'СЕТ СН'!$H$6-'СЕТ СН'!$H$19</f>
        <v>1230.7216996900002</v>
      </c>
    </row>
    <row r="87" spans="1:25" ht="15.75" x14ac:dyDescent="0.2">
      <c r="A87" s="35">
        <f t="shared" si="2"/>
        <v>43894</v>
      </c>
      <c r="B87" s="36">
        <f>SUMIFS(СВЦЭМ!$C$33:$C$776,СВЦЭМ!$A$33:$A$776,$A87,СВЦЭМ!$B$33:$B$776,B$83)+'СЕТ СН'!$H$9+СВЦЭМ!$D$10+'СЕТ СН'!$H$6-'СЕТ СН'!$H$19</f>
        <v>1313.5032260100002</v>
      </c>
      <c r="C87" s="36">
        <f>SUMIFS(СВЦЭМ!$C$33:$C$776,СВЦЭМ!$A$33:$A$776,$A87,СВЦЭМ!$B$33:$B$776,C$83)+'СЕТ СН'!$H$9+СВЦЭМ!$D$10+'СЕТ СН'!$H$6-'СЕТ СН'!$H$19</f>
        <v>1339.8796537100002</v>
      </c>
      <c r="D87" s="36">
        <f>SUMIFS(СВЦЭМ!$C$33:$C$776,СВЦЭМ!$A$33:$A$776,$A87,СВЦЭМ!$B$33:$B$776,D$83)+'СЕТ СН'!$H$9+СВЦЭМ!$D$10+'СЕТ СН'!$H$6-'СЕТ СН'!$H$19</f>
        <v>1352.7609220100001</v>
      </c>
      <c r="E87" s="36">
        <f>SUMIFS(СВЦЭМ!$C$33:$C$776,СВЦЭМ!$A$33:$A$776,$A87,СВЦЭМ!$B$33:$B$776,E$83)+'СЕТ СН'!$H$9+СВЦЭМ!$D$10+'СЕТ СН'!$H$6-'СЕТ СН'!$H$19</f>
        <v>1353.9613420400001</v>
      </c>
      <c r="F87" s="36">
        <f>SUMIFS(СВЦЭМ!$C$33:$C$776,СВЦЭМ!$A$33:$A$776,$A87,СВЦЭМ!$B$33:$B$776,F$83)+'СЕТ СН'!$H$9+СВЦЭМ!$D$10+'СЕТ СН'!$H$6-'СЕТ СН'!$H$19</f>
        <v>1347.52345674</v>
      </c>
      <c r="G87" s="36">
        <f>SUMIFS(СВЦЭМ!$C$33:$C$776,СВЦЭМ!$A$33:$A$776,$A87,СВЦЭМ!$B$33:$B$776,G$83)+'СЕТ СН'!$H$9+СВЦЭМ!$D$10+'СЕТ СН'!$H$6-'СЕТ СН'!$H$19</f>
        <v>1282.3999510100002</v>
      </c>
      <c r="H87" s="36">
        <f>SUMIFS(СВЦЭМ!$C$33:$C$776,СВЦЭМ!$A$33:$A$776,$A87,СВЦЭМ!$B$33:$B$776,H$83)+'СЕТ СН'!$H$9+СВЦЭМ!$D$10+'СЕТ СН'!$H$6-'СЕТ СН'!$H$19</f>
        <v>1239.29167435</v>
      </c>
      <c r="I87" s="36">
        <f>SUMIFS(СВЦЭМ!$C$33:$C$776,СВЦЭМ!$A$33:$A$776,$A87,СВЦЭМ!$B$33:$B$776,I$83)+'СЕТ СН'!$H$9+СВЦЭМ!$D$10+'СЕТ СН'!$H$6-'СЕТ СН'!$H$19</f>
        <v>1211.7763087100002</v>
      </c>
      <c r="J87" s="36">
        <f>SUMIFS(СВЦЭМ!$C$33:$C$776,СВЦЭМ!$A$33:$A$776,$A87,СВЦЭМ!$B$33:$B$776,J$83)+'СЕТ СН'!$H$9+СВЦЭМ!$D$10+'СЕТ СН'!$H$6-'СЕТ СН'!$H$19</f>
        <v>1169.0270095600001</v>
      </c>
      <c r="K87" s="36">
        <f>SUMIFS(СВЦЭМ!$C$33:$C$776,СВЦЭМ!$A$33:$A$776,$A87,СВЦЭМ!$B$33:$B$776,K$83)+'СЕТ СН'!$H$9+СВЦЭМ!$D$10+'СЕТ СН'!$H$6-'СЕТ СН'!$H$19</f>
        <v>1176.5787323500001</v>
      </c>
      <c r="L87" s="36">
        <f>SUMIFS(СВЦЭМ!$C$33:$C$776,СВЦЭМ!$A$33:$A$776,$A87,СВЦЭМ!$B$33:$B$776,L$83)+'СЕТ СН'!$H$9+СВЦЭМ!$D$10+'СЕТ СН'!$H$6-'СЕТ СН'!$H$19</f>
        <v>1182.9012190100002</v>
      </c>
      <c r="M87" s="36">
        <f>SUMIFS(СВЦЭМ!$C$33:$C$776,СВЦЭМ!$A$33:$A$776,$A87,СВЦЭМ!$B$33:$B$776,M$83)+'СЕТ СН'!$H$9+СВЦЭМ!$D$10+'СЕТ СН'!$H$6-'СЕТ СН'!$H$19</f>
        <v>1200.8639277900002</v>
      </c>
      <c r="N87" s="36">
        <f>SUMIFS(СВЦЭМ!$C$33:$C$776,СВЦЭМ!$A$33:$A$776,$A87,СВЦЭМ!$B$33:$B$776,N$83)+'СЕТ СН'!$H$9+СВЦЭМ!$D$10+'СЕТ СН'!$H$6-'СЕТ СН'!$H$19</f>
        <v>1213.2113796399999</v>
      </c>
      <c r="O87" s="36">
        <f>SUMIFS(СВЦЭМ!$C$33:$C$776,СВЦЭМ!$A$33:$A$776,$A87,СВЦЭМ!$B$33:$B$776,O$83)+'СЕТ СН'!$H$9+СВЦЭМ!$D$10+'СЕТ СН'!$H$6-'СЕТ СН'!$H$19</f>
        <v>1228.9763124800002</v>
      </c>
      <c r="P87" s="36">
        <f>SUMIFS(СВЦЭМ!$C$33:$C$776,СВЦЭМ!$A$33:$A$776,$A87,СВЦЭМ!$B$33:$B$776,P$83)+'СЕТ СН'!$H$9+СВЦЭМ!$D$10+'СЕТ СН'!$H$6-'СЕТ СН'!$H$19</f>
        <v>1241.22830045</v>
      </c>
      <c r="Q87" s="36">
        <f>SUMIFS(СВЦЭМ!$C$33:$C$776,СВЦЭМ!$A$33:$A$776,$A87,СВЦЭМ!$B$33:$B$776,Q$83)+'СЕТ СН'!$H$9+СВЦЭМ!$D$10+'СЕТ СН'!$H$6-'СЕТ СН'!$H$19</f>
        <v>1252.56856956</v>
      </c>
      <c r="R87" s="36">
        <f>SUMIFS(СВЦЭМ!$C$33:$C$776,СВЦЭМ!$A$33:$A$776,$A87,СВЦЭМ!$B$33:$B$776,R$83)+'СЕТ СН'!$H$9+СВЦЭМ!$D$10+'СЕТ СН'!$H$6-'СЕТ СН'!$H$19</f>
        <v>1243.3890047700002</v>
      </c>
      <c r="S87" s="36">
        <f>SUMIFS(СВЦЭМ!$C$33:$C$776,СВЦЭМ!$A$33:$A$776,$A87,СВЦЭМ!$B$33:$B$776,S$83)+'СЕТ СН'!$H$9+СВЦЭМ!$D$10+'СЕТ СН'!$H$6-'СЕТ СН'!$H$19</f>
        <v>1224.65160393</v>
      </c>
      <c r="T87" s="36">
        <f>SUMIFS(СВЦЭМ!$C$33:$C$776,СВЦЭМ!$A$33:$A$776,$A87,СВЦЭМ!$B$33:$B$776,T$83)+'СЕТ СН'!$H$9+СВЦЭМ!$D$10+'СЕТ СН'!$H$6-'СЕТ СН'!$H$19</f>
        <v>1201.40914879</v>
      </c>
      <c r="U87" s="36">
        <f>SUMIFS(СВЦЭМ!$C$33:$C$776,СВЦЭМ!$A$33:$A$776,$A87,СВЦЭМ!$B$33:$B$776,U$83)+'СЕТ СН'!$H$9+СВЦЭМ!$D$10+'СЕТ СН'!$H$6-'СЕТ СН'!$H$19</f>
        <v>1198.3295952400001</v>
      </c>
      <c r="V87" s="36">
        <f>SUMIFS(СВЦЭМ!$C$33:$C$776,СВЦЭМ!$A$33:$A$776,$A87,СВЦЭМ!$B$33:$B$776,V$83)+'СЕТ СН'!$H$9+СВЦЭМ!$D$10+'СЕТ СН'!$H$6-'СЕТ СН'!$H$19</f>
        <v>1195.2214662900001</v>
      </c>
      <c r="W87" s="36">
        <f>SUMIFS(СВЦЭМ!$C$33:$C$776,СВЦЭМ!$A$33:$A$776,$A87,СВЦЭМ!$B$33:$B$776,W$83)+'СЕТ СН'!$H$9+СВЦЭМ!$D$10+'СЕТ СН'!$H$6-'СЕТ СН'!$H$19</f>
        <v>1199.75771704</v>
      </c>
      <c r="X87" s="36">
        <f>SUMIFS(СВЦЭМ!$C$33:$C$776,СВЦЭМ!$A$33:$A$776,$A87,СВЦЭМ!$B$33:$B$776,X$83)+'СЕТ СН'!$H$9+СВЦЭМ!$D$10+'СЕТ СН'!$H$6-'СЕТ СН'!$H$19</f>
        <v>1208.7641143400001</v>
      </c>
      <c r="Y87" s="36">
        <f>SUMIFS(СВЦЭМ!$C$33:$C$776,СВЦЭМ!$A$33:$A$776,$A87,СВЦЭМ!$B$33:$B$776,Y$83)+'СЕТ СН'!$H$9+СВЦЭМ!$D$10+'СЕТ СН'!$H$6-'СЕТ СН'!$H$19</f>
        <v>1245.8864218000001</v>
      </c>
    </row>
    <row r="88" spans="1:25" ht="15.75" x14ac:dyDescent="0.2">
      <c r="A88" s="35">
        <f t="shared" si="2"/>
        <v>43895</v>
      </c>
      <c r="B88" s="36">
        <f>SUMIFS(СВЦЭМ!$C$33:$C$776,СВЦЭМ!$A$33:$A$776,$A88,СВЦЭМ!$B$33:$B$776,B$83)+'СЕТ СН'!$H$9+СВЦЭМ!$D$10+'СЕТ СН'!$H$6-'СЕТ СН'!$H$19</f>
        <v>1293.1941508300001</v>
      </c>
      <c r="C88" s="36">
        <f>SUMIFS(СВЦЭМ!$C$33:$C$776,СВЦЭМ!$A$33:$A$776,$A88,СВЦЭМ!$B$33:$B$776,C$83)+'СЕТ СН'!$H$9+СВЦЭМ!$D$10+'СЕТ СН'!$H$6-'СЕТ СН'!$H$19</f>
        <v>1331.5325848100001</v>
      </c>
      <c r="D88" s="36">
        <f>SUMIFS(СВЦЭМ!$C$33:$C$776,СВЦЭМ!$A$33:$A$776,$A88,СВЦЭМ!$B$33:$B$776,D$83)+'СЕТ СН'!$H$9+СВЦЭМ!$D$10+'СЕТ СН'!$H$6-'СЕТ СН'!$H$19</f>
        <v>1338.53733981</v>
      </c>
      <c r="E88" s="36">
        <f>SUMIFS(СВЦЭМ!$C$33:$C$776,СВЦЭМ!$A$33:$A$776,$A88,СВЦЭМ!$B$33:$B$776,E$83)+'СЕТ СН'!$H$9+СВЦЭМ!$D$10+'СЕТ СН'!$H$6-'СЕТ СН'!$H$19</f>
        <v>1351.1945636700002</v>
      </c>
      <c r="F88" s="36">
        <f>SUMIFS(СВЦЭМ!$C$33:$C$776,СВЦЭМ!$A$33:$A$776,$A88,СВЦЭМ!$B$33:$B$776,F$83)+'СЕТ СН'!$H$9+СВЦЭМ!$D$10+'СЕТ СН'!$H$6-'СЕТ СН'!$H$19</f>
        <v>1325.5273726400001</v>
      </c>
      <c r="G88" s="36">
        <f>SUMIFS(СВЦЭМ!$C$33:$C$776,СВЦЭМ!$A$33:$A$776,$A88,СВЦЭМ!$B$33:$B$776,G$83)+'СЕТ СН'!$H$9+СВЦЭМ!$D$10+'СЕТ СН'!$H$6-'СЕТ СН'!$H$19</f>
        <v>1311.0335510800001</v>
      </c>
      <c r="H88" s="36">
        <f>SUMIFS(СВЦЭМ!$C$33:$C$776,СВЦЭМ!$A$33:$A$776,$A88,СВЦЭМ!$B$33:$B$776,H$83)+'СЕТ СН'!$H$9+СВЦЭМ!$D$10+'СЕТ СН'!$H$6-'СЕТ СН'!$H$19</f>
        <v>1266.4156005499999</v>
      </c>
      <c r="I88" s="36">
        <f>SUMIFS(СВЦЭМ!$C$33:$C$776,СВЦЭМ!$A$33:$A$776,$A88,СВЦЭМ!$B$33:$B$776,I$83)+'СЕТ СН'!$H$9+СВЦЭМ!$D$10+'СЕТ СН'!$H$6-'СЕТ СН'!$H$19</f>
        <v>1245.68325306</v>
      </c>
      <c r="J88" s="36">
        <f>SUMIFS(СВЦЭМ!$C$33:$C$776,СВЦЭМ!$A$33:$A$776,$A88,СВЦЭМ!$B$33:$B$776,J$83)+'СЕТ СН'!$H$9+СВЦЭМ!$D$10+'СЕТ СН'!$H$6-'СЕТ СН'!$H$19</f>
        <v>1201.7369162700002</v>
      </c>
      <c r="K88" s="36">
        <f>SUMIFS(СВЦЭМ!$C$33:$C$776,СВЦЭМ!$A$33:$A$776,$A88,СВЦЭМ!$B$33:$B$776,K$83)+'СЕТ СН'!$H$9+СВЦЭМ!$D$10+'СЕТ СН'!$H$6-'СЕТ СН'!$H$19</f>
        <v>1206.00434129</v>
      </c>
      <c r="L88" s="36">
        <f>SUMIFS(СВЦЭМ!$C$33:$C$776,СВЦЭМ!$A$33:$A$776,$A88,СВЦЭМ!$B$33:$B$776,L$83)+'СЕТ СН'!$H$9+СВЦЭМ!$D$10+'СЕТ СН'!$H$6-'СЕТ СН'!$H$19</f>
        <v>1226.7357553100001</v>
      </c>
      <c r="M88" s="36">
        <f>SUMIFS(СВЦЭМ!$C$33:$C$776,СВЦЭМ!$A$33:$A$776,$A88,СВЦЭМ!$B$33:$B$776,M$83)+'СЕТ СН'!$H$9+СВЦЭМ!$D$10+'СЕТ СН'!$H$6-'СЕТ СН'!$H$19</f>
        <v>1253.2226970800002</v>
      </c>
      <c r="N88" s="36">
        <f>SUMIFS(СВЦЭМ!$C$33:$C$776,СВЦЭМ!$A$33:$A$776,$A88,СВЦЭМ!$B$33:$B$776,N$83)+'СЕТ СН'!$H$9+СВЦЭМ!$D$10+'СЕТ СН'!$H$6-'СЕТ СН'!$H$19</f>
        <v>1258.41637868</v>
      </c>
      <c r="O88" s="36">
        <f>SUMIFS(СВЦЭМ!$C$33:$C$776,СВЦЭМ!$A$33:$A$776,$A88,СВЦЭМ!$B$33:$B$776,O$83)+'СЕТ СН'!$H$9+СВЦЭМ!$D$10+'СЕТ СН'!$H$6-'СЕТ СН'!$H$19</f>
        <v>1267.6986822700001</v>
      </c>
      <c r="P88" s="36">
        <f>SUMIFS(СВЦЭМ!$C$33:$C$776,СВЦЭМ!$A$33:$A$776,$A88,СВЦЭМ!$B$33:$B$776,P$83)+'СЕТ СН'!$H$9+СВЦЭМ!$D$10+'СЕТ СН'!$H$6-'СЕТ СН'!$H$19</f>
        <v>1281.8553145400001</v>
      </c>
      <c r="Q88" s="36">
        <f>SUMIFS(СВЦЭМ!$C$33:$C$776,СВЦЭМ!$A$33:$A$776,$A88,СВЦЭМ!$B$33:$B$776,Q$83)+'СЕТ СН'!$H$9+СВЦЭМ!$D$10+'СЕТ СН'!$H$6-'СЕТ СН'!$H$19</f>
        <v>1287.0498900800001</v>
      </c>
      <c r="R88" s="36">
        <f>SUMIFS(СВЦЭМ!$C$33:$C$776,СВЦЭМ!$A$33:$A$776,$A88,СВЦЭМ!$B$33:$B$776,R$83)+'СЕТ СН'!$H$9+СВЦЭМ!$D$10+'СЕТ СН'!$H$6-'СЕТ СН'!$H$19</f>
        <v>1285.90356769</v>
      </c>
      <c r="S88" s="36">
        <f>SUMIFS(СВЦЭМ!$C$33:$C$776,СВЦЭМ!$A$33:$A$776,$A88,СВЦЭМ!$B$33:$B$776,S$83)+'СЕТ СН'!$H$9+СВЦЭМ!$D$10+'СЕТ СН'!$H$6-'СЕТ СН'!$H$19</f>
        <v>1273.8211686</v>
      </c>
      <c r="T88" s="36">
        <f>SUMIFS(СВЦЭМ!$C$33:$C$776,СВЦЭМ!$A$33:$A$776,$A88,СВЦЭМ!$B$33:$B$776,T$83)+'СЕТ СН'!$H$9+СВЦЭМ!$D$10+'СЕТ СН'!$H$6-'СЕТ СН'!$H$19</f>
        <v>1260.86268255</v>
      </c>
      <c r="U88" s="36">
        <f>SUMIFS(СВЦЭМ!$C$33:$C$776,СВЦЭМ!$A$33:$A$776,$A88,СВЦЭМ!$B$33:$B$776,U$83)+'СЕТ СН'!$H$9+СВЦЭМ!$D$10+'СЕТ СН'!$H$6-'СЕТ СН'!$H$19</f>
        <v>1237.4078053100002</v>
      </c>
      <c r="V88" s="36">
        <f>SUMIFS(СВЦЭМ!$C$33:$C$776,СВЦЭМ!$A$33:$A$776,$A88,СВЦЭМ!$B$33:$B$776,V$83)+'СЕТ СН'!$H$9+СВЦЭМ!$D$10+'СЕТ СН'!$H$6-'СЕТ СН'!$H$19</f>
        <v>1234.6445469499999</v>
      </c>
      <c r="W88" s="36">
        <f>SUMIFS(СВЦЭМ!$C$33:$C$776,СВЦЭМ!$A$33:$A$776,$A88,СВЦЭМ!$B$33:$B$776,W$83)+'СЕТ СН'!$H$9+СВЦЭМ!$D$10+'СЕТ СН'!$H$6-'СЕТ СН'!$H$19</f>
        <v>1246.3206002300001</v>
      </c>
      <c r="X88" s="36">
        <f>SUMIFS(СВЦЭМ!$C$33:$C$776,СВЦЭМ!$A$33:$A$776,$A88,СВЦЭМ!$B$33:$B$776,X$83)+'СЕТ СН'!$H$9+СВЦЭМ!$D$10+'СЕТ СН'!$H$6-'СЕТ СН'!$H$19</f>
        <v>1261.1267827400002</v>
      </c>
      <c r="Y88" s="36">
        <f>SUMIFS(СВЦЭМ!$C$33:$C$776,СВЦЭМ!$A$33:$A$776,$A88,СВЦЭМ!$B$33:$B$776,Y$83)+'СЕТ СН'!$H$9+СВЦЭМ!$D$10+'СЕТ СН'!$H$6-'СЕТ СН'!$H$19</f>
        <v>1278.04586221</v>
      </c>
    </row>
    <row r="89" spans="1:25" ht="15.75" x14ac:dyDescent="0.2">
      <c r="A89" s="35">
        <f t="shared" si="2"/>
        <v>43896</v>
      </c>
      <c r="B89" s="36">
        <f>SUMIFS(СВЦЭМ!$C$33:$C$776,СВЦЭМ!$A$33:$A$776,$A89,СВЦЭМ!$B$33:$B$776,B$83)+'СЕТ СН'!$H$9+СВЦЭМ!$D$10+'СЕТ СН'!$H$6-'СЕТ СН'!$H$19</f>
        <v>1336.04813969</v>
      </c>
      <c r="C89" s="36">
        <f>SUMIFS(СВЦЭМ!$C$33:$C$776,СВЦЭМ!$A$33:$A$776,$A89,СВЦЭМ!$B$33:$B$776,C$83)+'СЕТ СН'!$H$9+СВЦЭМ!$D$10+'СЕТ СН'!$H$6-'СЕТ СН'!$H$19</f>
        <v>1359.1816977000001</v>
      </c>
      <c r="D89" s="36">
        <f>SUMIFS(СВЦЭМ!$C$33:$C$776,СВЦЭМ!$A$33:$A$776,$A89,СВЦЭМ!$B$33:$B$776,D$83)+'СЕТ СН'!$H$9+СВЦЭМ!$D$10+'СЕТ СН'!$H$6-'СЕТ СН'!$H$19</f>
        <v>1368.64729633</v>
      </c>
      <c r="E89" s="36">
        <f>SUMIFS(СВЦЭМ!$C$33:$C$776,СВЦЭМ!$A$33:$A$776,$A89,СВЦЭМ!$B$33:$B$776,E$83)+'СЕТ СН'!$H$9+СВЦЭМ!$D$10+'СЕТ СН'!$H$6-'СЕТ СН'!$H$19</f>
        <v>1374.5958964400002</v>
      </c>
      <c r="F89" s="36">
        <f>SUMIFS(СВЦЭМ!$C$33:$C$776,СВЦЭМ!$A$33:$A$776,$A89,СВЦЭМ!$B$33:$B$776,F$83)+'СЕТ СН'!$H$9+СВЦЭМ!$D$10+'СЕТ СН'!$H$6-'СЕТ СН'!$H$19</f>
        <v>1368.9872458499999</v>
      </c>
      <c r="G89" s="36">
        <f>SUMIFS(СВЦЭМ!$C$33:$C$776,СВЦЭМ!$A$33:$A$776,$A89,СВЦЭМ!$B$33:$B$776,G$83)+'СЕТ СН'!$H$9+СВЦЭМ!$D$10+'СЕТ СН'!$H$6-'СЕТ СН'!$H$19</f>
        <v>1344.36419609</v>
      </c>
      <c r="H89" s="36">
        <f>SUMIFS(СВЦЭМ!$C$33:$C$776,СВЦЭМ!$A$33:$A$776,$A89,СВЦЭМ!$B$33:$B$776,H$83)+'СЕТ СН'!$H$9+СВЦЭМ!$D$10+'СЕТ СН'!$H$6-'СЕТ СН'!$H$19</f>
        <v>1315.0846460500002</v>
      </c>
      <c r="I89" s="36">
        <f>SUMIFS(СВЦЭМ!$C$33:$C$776,СВЦЭМ!$A$33:$A$776,$A89,СВЦЭМ!$B$33:$B$776,I$83)+'СЕТ СН'!$H$9+СВЦЭМ!$D$10+'СЕТ СН'!$H$6-'СЕТ СН'!$H$19</f>
        <v>1279.00761274</v>
      </c>
      <c r="J89" s="36">
        <f>SUMIFS(СВЦЭМ!$C$33:$C$776,СВЦЭМ!$A$33:$A$776,$A89,СВЦЭМ!$B$33:$B$776,J$83)+'СЕТ СН'!$H$9+СВЦЭМ!$D$10+'СЕТ СН'!$H$6-'СЕТ СН'!$H$19</f>
        <v>1230.49184943</v>
      </c>
      <c r="K89" s="36">
        <f>SUMIFS(СВЦЭМ!$C$33:$C$776,СВЦЭМ!$A$33:$A$776,$A89,СВЦЭМ!$B$33:$B$776,K$83)+'СЕТ СН'!$H$9+СВЦЭМ!$D$10+'СЕТ СН'!$H$6-'СЕТ СН'!$H$19</f>
        <v>1221.3313640199999</v>
      </c>
      <c r="L89" s="36">
        <f>SUMIFS(СВЦЭМ!$C$33:$C$776,СВЦЭМ!$A$33:$A$776,$A89,СВЦЭМ!$B$33:$B$776,L$83)+'СЕТ СН'!$H$9+СВЦЭМ!$D$10+'СЕТ СН'!$H$6-'СЕТ СН'!$H$19</f>
        <v>1235.5296397699999</v>
      </c>
      <c r="M89" s="36">
        <f>SUMIFS(СВЦЭМ!$C$33:$C$776,СВЦЭМ!$A$33:$A$776,$A89,СВЦЭМ!$B$33:$B$776,M$83)+'СЕТ СН'!$H$9+СВЦЭМ!$D$10+'СЕТ СН'!$H$6-'СЕТ СН'!$H$19</f>
        <v>1253.97794656</v>
      </c>
      <c r="N89" s="36">
        <f>SUMIFS(СВЦЭМ!$C$33:$C$776,СВЦЭМ!$A$33:$A$776,$A89,СВЦЭМ!$B$33:$B$776,N$83)+'СЕТ СН'!$H$9+СВЦЭМ!$D$10+'СЕТ СН'!$H$6-'СЕТ СН'!$H$19</f>
        <v>1263.1552556500001</v>
      </c>
      <c r="O89" s="36">
        <f>SUMIFS(СВЦЭМ!$C$33:$C$776,СВЦЭМ!$A$33:$A$776,$A89,СВЦЭМ!$B$33:$B$776,O$83)+'СЕТ СН'!$H$9+СВЦЭМ!$D$10+'СЕТ СН'!$H$6-'СЕТ СН'!$H$19</f>
        <v>1280.3370652600001</v>
      </c>
      <c r="P89" s="36">
        <f>SUMIFS(СВЦЭМ!$C$33:$C$776,СВЦЭМ!$A$33:$A$776,$A89,СВЦЭМ!$B$33:$B$776,P$83)+'СЕТ СН'!$H$9+СВЦЭМ!$D$10+'СЕТ СН'!$H$6-'СЕТ СН'!$H$19</f>
        <v>1291.22181862</v>
      </c>
      <c r="Q89" s="36">
        <f>SUMIFS(СВЦЭМ!$C$33:$C$776,СВЦЭМ!$A$33:$A$776,$A89,СВЦЭМ!$B$33:$B$776,Q$83)+'СЕТ СН'!$H$9+СВЦЭМ!$D$10+'СЕТ СН'!$H$6-'СЕТ СН'!$H$19</f>
        <v>1294.32472553</v>
      </c>
      <c r="R89" s="36">
        <f>SUMIFS(СВЦЭМ!$C$33:$C$776,СВЦЭМ!$A$33:$A$776,$A89,СВЦЭМ!$B$33:$B$776,R$83)+'СЕТ СН'!$H$9+СВЦЭМ!$D$10+'СЕТ СН'!$H$6-'СЕТ СН'!$H$19</f>
        <v>1284.5190097300001</v>
      </c>
      <c r="S89" s="36">
        <f>SUMIFS(СВЦЭМ!$C$33:$C$776,СВЦЭМ!$A$33:$A$776,$A89,СВЦЭМ!$B$33:$B$776,S$83)+'СЕТ СН'!$H$9+СВЦЭМ!$D$10+'СЕТ СН'!$H$6-'СЕТ СН'!$H$19</f>
        <v>1273.3907178300001</v>
      </c>
      <c r="T89" s="36">
        <f>SUMIFS(СВЦЭМ!$C$33:$C$776,СВЦЭМ!$A$33:$A$776,$A89,СВЦЭМ!$B$33:$B$776,T$83)+'СЕТ СН'!$H$9+СВЦЭМ!$D$10+'СЕТ СН'!$H$6-'СЕТ СН'!$H$19</f>
        <v>1247.7273489700001</v>
      </c>
      <c r="U89" s="36">
        <f>SUMIFS(СВЦЭМ!$C$33:$C$776,СВЦЭМ!$A$33:$A$776,$A89,СВЦЭМ!$B$33:$B$776,U$83)+'СЕТ СН'!$H$9+СВЦЭМ!$D$10+'СЕТ СН'!$H$6-'СЕТ СН'!$H$19</f>
        <v>1247.2267417500002</v>
      </c>
      <c r="V89" s="36">
        <f>SUMIFS(СВЦЭМ!$C$33:$C$776,СВЦЭМ!$A$33:$A$776,$A89,СВЦЭМ!$B$33:$B$776,V$83)+'СЕТ СН'!$H$9+СВЦЭМ!$D$10+'СЕТ СН'!$H$6-'СЕТ СН'!$H$19</f>
        <v>1240.0321847300002</v>
      </c>
      <c r="W89" s="36">
        <f>SUMIFS(СВЦЭМ!$C$33:$C$776,СВЦЭМ!$A$33:$A$776,$A89,СВЦЭМ!$B$33:$B$776,W$83)+'СЕТ СН'!$H$9+СВЦЭМ!$D$10+'СЕТ СН'!$H$6-'СЕТ СН'!$H$19</f>
        <v>1254.5224694000001</v>
      </c>
      <c r="X89" s="36">
        <f>SUMIFS(СВЦЭМ!$C$33:$C$776,СВЦЭМ!$A$33:$A$776,$A89,СВЦЭМ!$B$33:$B$776,X$83)+'СЕТ СН'!$H$9+СВЦЭМ!$D$10+'СЕТ СН'!$H$6-'СЕТ СН'!$H$19</f>
        <v>1263.93981985</v>
      </c>
      <c r="Y89" s="36">
        <f>SUMIFS(СВЦЭМ!$C$33:$C$776,СВЦЭМ!$A$33:$A$776,$A89,СВЦЭМ!$B$33:$B$776,Y$83)+'СЕТ СН'!$H$9+СВЦЭМ!$D$10+'СЕТ СН'!$H$6-'СЕТ СН'!$H$19</f>
        <v>1273.1191216900002</v>
      </c>
    </row>
    <row r="90" spans="1:25" ht="15.75" x14ac:dyDescent="0.2">
      <c r="A90" s="35">
        <f t="shared" si="2"/>
        <v>43897</v>
      </c>
      <c r="B90" s="36">
        <f>SUMIFS(СВЦЭМ!$C$33:$C$776,СВЦЭМ!$A$33:$A$776,$A90,СВЦЭМ!$B$33:$B$776,B$83)+'СЕТ СН'!$H$9+СВЦЭМ!$D$10+'СЕТ СН'!$H$6-'СЕТ СН'!$H$19</f>
        <v>1297.9751475600001</v>
      </c>
      <c r="C90" s="36">
        <f>SUMIFS(СВЦЭМ!$C$33:$C$776,СВЦЭМ!$A$33:$A$776,$A90,СВЦЭМ!$B$33:$B$776,C$83)+'СЕТ СН'!$H$9+СВЦЭМ!$D$10+'СЕТ СН'!$H$6-'СЕТ СН'!$H$19</f>
        <v>1330.2207753800001</v>
      </c>
      <c r="D90" s="36">
        <f>SUMIFS(СВЦЭМ!$C$33:$C$776,СВЦЭМ!$A$33:$A$776,$A90,СВЦЭМ!$B$33:$B$776,D$83)+'СЕТ СН'!$H$9+СВЦЭМ!$D$10+'СЕТ СН'!$H$6-'СЕТ СН'!$H$19</f>
        <v>1343.7034858000002</v>
      </c>
      <c r="E90" s="36">
        <f>SUMIFS(СВЦЭМ!$C$33:$C$776,СВЦЭМ!$A$33:$A$776,$A90,СВЦЭМ!$B$33:$B$776,E$83)+'СЕТ СН'!$H$9+СВЦЭМ!$D$10+'СЕТ СН'!$H$6-'СЕТ СН'!$H$19</f>
        <v>1354.2051361200001</v>
      </c>
      <c r="F90" s="36">
        <f>SUMIFS(СВЦЭМ!$C$33:$C$776,СВЦЭМ!$A$33:$A$776,$A90,СВЦЭМ!$B$33:$B$776,F$83)+'СЕТ СН'!$H$9+СВЦЭМ!$D$10+'СЕТ СН'!$H$6-'СЕТ СН'!$H$19</f>
        <v>1351.4845086700002</v>
      </c>
      <c r="G90" s="36">
        <f>SUMIFS(СВЦЭМ!$C$33:$C$776,СВЦЭМ!$A$33:$A$776,$A90,СВЦЭМ!$B$33:$B$776,G$83)+'СЕТ СН'!$H$9+СВЦЭМ!$D$10+'СЕТ СН'!$H$6-'СЕТ СН'!$H$19</f>
        <v>1342.9744138200001</v>
      </c>
      <c r="H90" s="36">
        <f>SUMIFS(СВЦЭМ!$C$33:$C$776,СВЦЭМ!$A$33:$A$776,$A90,СВЦЭМ!$B$33:$B$776,H$83)+'СЕТ СН'!$H$9+СВЦЭМ!$D$10+'СЕТ СН'!$H$6-'СЕТ СН'!$H$19</f>
        <v>1323.76865307</v>
      </c>
      <c r="I90" s="36">
        <f>SUMIFS(СВЦЭМ!$C$33:$C$776,СВЦЭМ!$A$33:$A$776,$A90,СВЦЭМ!$B$33:$B$776,I$83)+'СЕТ СН'!$H$9+СВЦЭМ!$D$10+'СЕТ СН'!$H$6-'СЕТ СН'!$H$19</f>
        <v>1283.50030483</v>
      </c>
      <c r="J90" s="36">
        <f>SUMIFS(СВЦЭМ!$C$33:$C$776,СВЦЭМ!$A$33:$A$776,$A90,СВЦЭМ!$B$33:$B$776,J$83)+'СЕТ СН'!$H$9+СВЦЭМ!$D$10+'СЕТ СН'!$H$6-'СЕТ СН'!$H$19</f>
        <v>1234.3985757400001</v>
      </c>
      <c r="K90" s="36">
        <f>SUMIFS(СВЦЭМ!$C$33:$C$776,СВЦЭМ!$A$33:$A$776,$A90,СВЦЭМ!$B$33:$B$776,K$83)+'СЕТ СН'!$H$9+СВЦЭМ!$D$10+'СЕТ СН'!$H$6-'СЕТ СН'!$H$19</f>
        <v>1236.0548474699999</v>
      </c>
      <c r="L90" s="36">
        <f>SUMIFS(СВЦЭМ!$C$33:$C$776,СВЦЭМ!$A$33:$A$776,$A90,СВЦЭМ!$B$33:$B$776,L$83)+'СЕТ СН'!$H$9+СВЦЭМ!$D$10+'СЕТ СН'!$H$6-'СЕТ СН'!$H$19</f>
        <v>1239.34842258</v>
      </c>
      <c r="M90" s="36">
        <f>SUMIFS(СВЦЭМ!$C$33:$C$776,СВЦЭМ!$A$33:$A$776,$A90,СВЦЭМ!$B$33:$B$776,M$83)+'СЕТ СН'!$H$9+СВЦЭМ!$D$10+'СЕТ СН'!$H$6-'СЕТ СН'!$H$19</f>
        <v>1241.66730785</v>
      </c>
      <c r="N90" s="36">
        <f>SUMIFS(СВЦЭМ!$C$33:$C$776,СВЦЭМ!$A$33:$A$776,$A90,СВЦЭМ!$B$33:$B$776,N$83)+'СЕТ СН'!$H$9+СВЦЭМ!$D$10+'СЕТ СН'!$H$6-'СЕТ СН'!$H$19</f>
        <v>1258.4220687100001</v>
      </c>
      <c r="O90" s="36">
        <f>SUMIFS(СВЦЭМ!$C$33:$C$776,СВЦЭМ!$A$33:$A$776,$A90,СВЦЭМ!$B$33:$B$776,O$83)+'СЕТ СН'!$H$9+СВЦЭМ!$D$10+'СЕТ СН'!$H$6-'СЕТ СН'!$H$19</f>
        <v>1261.55475688</v>
      </c>
      <c r="P90" s="36">
        <f>SUMIFS(СВЦЭМ!$C$33:$C$776,СВЦЭМ!$A$33:$A$776,$A90,СВЦЭМ!$B$33:$B$776,P$83)+'СЕТ СН'!$H$9+СВЦЭМ!$D$10+'СЕТ СН'!$H$6-'СЕТ СН'!$H$19</f>
        <v>1272.6552187500001</v>
      </c>
      <c r="Q90" s="36">
        <f>SUMIFS(СВЦЭМ!$C$33:$C$776,СВЦЭМ!$A$33:$A$776,$A90,СВЦЭМ!$B$33:$B$776,Q$83)+'СЕТ СН'!$H$9+СВЦЭМ!$D$10+'СЕТ СН'!$H$6-'СЕТ СН'!$H$19</f>
        <v>1279.9918558200002</v>
      </c>
      <c r="R90" s="36">
        <f>SUMIFS(СВЦЭМ!$C$33:$C$776,СВЦЭМ!$A$33:$A$776,$A90,СВЦЭМ!$B$33:$B$776,R$83)+'СЕТ СН'!$H$9+СВЦЭМ!$D$10+'СЕТ СН'!$H$6-'СЕТ СН'!$H$19</f>
        <v>1268.7274808900002</v>
      </c>
      <c r="S90" s="36">
        <f>SUMIFS(СВЦЭМ!$C$33:$C$776,СВЦЭМ!$A$33:$A$776,$A90,СВЦЭМ!$B$33:$B$776,S$83)+'СЕТ СН'!$H$9+СВЦЭМ!$D$10+'СЕТ СН'!$H$6-'СЕТ СН'!$H$19</f>
        <v>1249.2336694999999</v>
      </c>
      <c r="T90" s="36">
        <f>SUMIFS(СВЦЭМ!$C$33:$C$776,СВЦЭМ!$A$33:$A$776,$A90,СВЦЭМ!$B$33:$B$776,T$83)+'СЕТ СН'!$H$9+СВЦЭМ!$D$10+'СЕТ СН'!$H$6-'СЕТ СН'!$H$19</f>
        <v>1231.1586512700001</v>
      </c>
      <c r="U90" s="36">
        <f>SUMIFS(СВЦЭМ!$C$33:$C$776,СВЦЭМ!$A$33:$A$776,$A90,СВЦЭМ!$B$33:$B$776,U$83)+'СЕТ СН'!$H$9+СВЦЭМ!$D$10+'СЕТ СН'!$H$6-'СЕТ СН'!$H$19</f>
        <v>1234.74302261</v>
      </c>
      <c r="V90" s="36">
        <f>SUMIFS(СВЦЭМ!$C$33:$C$776,СВЦЭМ!$A$33:$A$776,$A90,СВЦЭМ!$B$33:$B$776,V$83)+'СЕТ СН'!$H$9+СВЦЭМ!$D$10+'СЕТ СН'!$H$6-'СЕТ СН'!$H$19</f>
        <v>1238.31531679</v>
      </c>
      <c r="W90" s="36">
        <f>SUMIFS(СВЦЭМ!$C$33:$C$776,СВЦЭМ!$A$33:$A$776,$A90,СВЦЭМ!$B$33:$B$776,W$83)+'СЕТ СН'!$H$9+СВЦЭМ!$D$10+'СЕТ СН'!$H$6-'СЕТ СН'!$H$19</f>
        <v>1247.5995059300001</v>
      </c>
      <c r="X90" s="36">
        <f>SUMIFS(СВЦЭМ!$C$33:$C$776,СВЦЭМ!$A$33:$A$776,$A90,СВЦЭМ!$B$33:$B$776,X$83)+'СЕТ СН'!$H$9+СВЦЭМ!$D$10+'СЕТ СН'!$H$6-'СЕТ СН'!$H$19</f>
        <v>1255.3690804</v>
      </c>
      <c r="Y90" s="36">
        <f>SUMIFS(СВЦЭМ!$C$33:$C$776,СВЦЭМ!$A$33:$A$776,$A90,СВЦЭМ!$B$33:$B$776,Y$83)+'СЕТ СН'!$H$9+СВЦЭМ!$D$10+'СЕТ СН'!$H$6-'СЕТ СН'!$H$19</f>
        <v>1271.0131943400002</v>
      </c>
    </row>
    <row r="91" spans="1:25" ht="15.75" x14ac:dyDescent="0.2">
      <c r="A91" s="35">
        <f t="shared" si="2"/>
        <v>43898</v>
      </c>
      <c r="B91" s="36">
        <f>SUMIFS(СВЦЭМ!$C$33:$C$776,СВЦЭМ!$A$33:$A$776,$A91,СВЦЭМ!$B$33:$B$776,B$83)+'СЕТ СН'!$H$9+СВЦЭМ!$D$10+'СЕТ СН'!$H$6-'СЕТ СН'!$H$19</f>
        <v>1300.1140314200002</v>
      </c>
      <c r="C91" s="36">
        <f>SUMIFS(СВЦЭМ!$C$33:$C$776,СВЦЭМ!$A$33:$A$776,$A91,СВЦЭМ!$B$33:$B$776,C$83)+'СЕТ СН'!$H$9+СВЦЭМ!$D$10+'СЕТ СН'!$H$6-'СЕТ СН'!$H$19</f>
        <v>1322.9053798300001</v>
      </c>
      <c r="D91" s="36">
        <f>SUMIFS(СВЦЭМ!$C$33:$C$776,СВЦЭМ!$A$33:$A$776,$A91,СВЦЭМ!$B$33:$B$776,D$83)+'СЕТ СН'!$H$9+СВЦЭМ!$D$10+'СЕТ СН'!$H$6-'СЕТ СН'!$H$19</f>
        <v>1334.2778990900001</v>
      </c>
      <c r="E91" s="36">
        <f>SUMIFS(СВЦЭМ!$C$33:$C$776,СВЦЭМ!$A$33:$A$776,$A91,СВЦЭМ!$B$33:$B$776,E$83)+'СЕТ СН'!$H$9+СВЦЭМ!$D$10+'СЕТ СН'!$H$6-'СЕТ СН'!$H$19</f>
        <v>1342.0929343500002</v>
      </c>
      <c r="F91" s="36">
        <f>SUMIFS(СВЦЭМ!$C$33:$C$776,СВЦЭМ!$A$33:$A$776,$A91,СВЦЭМ!$B$33:$B$776,F$83)+'СЕТ СН'!$H$9+СВЦЭМ!$D$10+'СЕТ СН'!$H$6-'СЕТ СН'!$H$19</f>
        <v>1340.4872025</v>
      </c>
      <c r="G91" s="36">
        <f>SUMIFS(СВЦЭМ!$C$33:$C$776,СВЦЭМ!$A$33:$A$776,$A91,СВЦЭМ!$B$33:$B$776,G$83)+'СЕТ СН'!$H$9+СВЦЭМ!$D$10+'СЕТ СН'!$H$6-'СЕТ СН'!$H$19</f>
        <v>1331.04303897</v>
      </c>
      <c r="H91" s="36">
        <f>SUMIFS(СВЦЭМ!$C$33:$C$776,СВЦЭМ!$A$33:$A$776,$A91,СВЦЭМ!$B$33:$B$776,H$83)+'СЕТ СН'!$H$9+СВЦЭМ!$D$10+'СЕТ СН'!$H$6-'СЕТ СН'!$H$19</f>
        <v>1310.2008252800001</v>
      </c>
      <c r="I91" s="36">
        <f>SUMIFS(СВЦЭМ!$C$33:$C$776,СВЦЭМ!$A$33:$A$776,$A91,СВЦЭМ!$B$33:$B$776,I$83)+'СЕТ СН'!$H$9+СВЦЭМ!$D$10+'СЕТ СН'!$H$6-'СЕТ СН'!$H$19</f>
        <v>1273.99619112</v>
      </c>
      <c r="J91" s="36">
        <f>SUMIFS(СВЦЭМ!$C$33:$C$776,СВЦЭМ!$A$33:$A$776,$A91,СВЦЭМ!$B$33:$B$776,J$83)+'СЕТ СН'!$H$9+СВЦЭМ!$D$10+'СЕТ СН'!$H$6-'СЕТ СН'!$H$19</f>
        <v>1229.6062200800002</v>
      </c>
      <c r="K91" s="36">
        <f>SUMIFS(СВЦЭМ!$C$33:$C$776,СВЦЭМ!$A$33:$A$776,$A91,СВЦЭМ!$B$33:$B$776,K$83)+'СЕТ СН'!$H$9+СВЦЭМ!$D$10+'СЕТ СН'!$H$6-'СЕТ СН'!$H$19</f>
        <v>1202.2881477300002</v>
      </c>
      <c r="L91" s="36">
        <f>SUMIFS(СВЦЭМ!$C$33:$C$776,СВЦЭМ!$A$33:$A$776,$A91,СВЦЭМ!$B$33:$B$776,L$83)+'СЕТ СН'!$H$9+СВЦЭМ!$D$10+'СЕТ СН'!$H$6-'СЕТ СН'!$H$19</f>
        <v>1209.1244063200002</v>
      </c>
      <c r="M91" s="36">
        <f>SUMIFS(СВЦЭМ!$C$33:$C$776,СВЦЭМ!$A$33:$A$776,$A91,СВЦЭМ!$B$33:$B$776,M$83)+'СЕТ СН'!$H$9+СВЦЭМ!$D$10+'СЕТ СН'!$H$6-'СЕТ СН'!$H$19</f>
        <v>1209.6744406800001</v>
      </c>
      <c r="N91" s="36">
        <f>SUMIFS(СВЦЭМ!$C$33:$C$776,СВЦЭМ!$A$33:$A$776,$A91,СВЦЭМ!$B$33:$B$776,N$83)+'СЕТ СН'!$H$9+СВЦЭМ!$D$10+'СЕТ СН'!$H$6-'СЕТ СН'!$H$19</f>
        <v>1221.7258259099999</v>
      </c>
      <c r="O91" s="36">
        <f>SUMIFS(СВЦЭМ!$C$33:$C$776,СВЦЭМ!$A$33:$A$776,$A91,СВЦЭМ!$B$33:$B$776,O$83)+'СЕТ СН'!$H$9+СВЦЭМ!$D$10+'СЕТ СН'!$H$6-'СЕТ СН'!$H$19</f>
        <v>1238.04895287</v>
      </c>
      <c r="P91" s="36">
        <f>SUMIFS(СВЦЭМ!$C$33:$C$776,СВЦЭМ!$A$33:$A$776,$A91,СВЦЭМ!$B$33:$B$776,P$83)+'СЕТ СН'!$H$9+СВЦЭМ!$D$10+'СЕТ СН'!$H$6-'СЕТ СН'!$H$19</f>
        <v>1250.97305203</v>
      </c>
      <c r="Q91" s="36">
        <f>SUMIFS(СВЦЭМ!$C$33:$C$776,СВЦЭМ!$A$33:$A$776,$A91,СВЦЭМ!$B$33:$B$776,Q$83)+'СЕТ СН'!$H$9+СВЦЭМ!$D$10+'СЕТ СН'!$H$6-'СЕТ СН'!$H$19</f>
        <v>1256.9229275</v>
      </c>
      <c r="R91" s="36">
        <f>SUMIFS(СВЦЭМ!$C$33:$C$776,СВЦЭМ!$A$33:$A$776,$A91,СВЦЭМ!$B$33:$B$776,R$83)+'СЕТ СН'!$H$9+СВЦЭМ!$D$10+'СЕТ СН'!$H$6-'СЕТ СН'!$H$19</f>
        <v>1249.4188953400001</v>
      </c>
      <c r="S91" s="36">
        <f>SUMIFS(СВЦЭМ!$C$33:$C$776,СВЦЭМ!$A$33:$A$776,$A91,СВЦЭМ!$B$33:$B$776,S$83)+'СЕТ СН'!$H$9+СВЦЭМ!$D$10+'СЕТ СН'!$H$6-'СЕТ СН'!$H$19</f>
        <v>1242.1274838900001</v>
      </c>
      <c r="T91" s="36">
        <f>SUMIFS(СВЦЭМ!$C$33:$C$776,СВЦЭМ!$A$33:$A$776,$A91,СВЦЭМ!$B$33:$B$776,T$83)+'СЕТ СН'!$H$9+СВЦЭМ!$D$10+'СЕТ СН'!$H$6-'СЕТ СН'!$H$19</f>
        <v>1220.8656833499999</v>
      </c>
      <c r="U91" s="36">
        <f>SUMIFS(СВЦЭМ!$C$33:$C$776,СВЦЭМ!$A$33:$A$776,$A91,СВЦЭМ!$B$33:$B$776,U$83)+'СЕТ СН'!$H$9+СВЦЭМ!$D$10+'СЕТ СН'!$H$6-'СЕТ СН'!$H$19</f>
        <v>1208.2703413500001</v>
      </c>
      <c r="V91" s="36">
        <f>SUMIFS(СВЦЭМ!$C$33:$C$776,СВЦЭМ!$A$33:$A$776,$A91,СВЦЭМ!$B$33:$B$776,V$83)+'СЕТ СН'!$H$9+СВЦЭМ!$D$10+'СЕТ СН'!$H$6-'СЕТ СН'!$H$19</f>
        <v>1202.29728432</v>
      </c>
      <c r="W91" s="36">
        <f>SUMIFS(СВЦЭМ!$C$33:$C$776,СВЦЭМ!$A$33:$A$776,$A91,СВЦЭМ!$B$33:$B$776,W$83)+'СЕТ СН'!$H$9+СВЦЭМ!$D$10+'СЕТ СН'!$H$6-'СЕТ СН'!$H$19</f>
        <v>1212.1937505000001</v>
      </c>
      <c r="X91" s="36">
        <f>SUMIFS(СВЦЭМ!$C$33:$C$776,СВЦЭМ!$A$33:$A$776,$A91,СВЦЭМ!$B$33:$B$776,X$83)+'СЕТ СН'!$H$9+СВЦЭМ!$D$10+'СЕТ СН'!$H$6-'СЕТ СН'!$H$19</f>
        <v>1221.9787215000001</v>
      </c>
      <c r="Y91" s="36">
        <f>SUMIFS(СВЦЭМ!$C$33:$C$776,СВЦЭМ!$A$33:$A$776,$A91,СВЦЭМ!$B$33:$B$776,Y$83)+'СЕТ СН'!$H$9+СВЦЭМ!$D$10+'СЕТ СН'!$H$6-'СЕТ СН'!$H$19</f>
        <v>1243.8439581000002</v>
      </c>
    </row>
    <row r="92" spans="1:25" ht="15.75" x14ac:dyDescent="0.2">
      <c r="A92" s="35">
        <f t="shared" si="2"/>
        <v>43899</v>
      </c>
      <c r="B92" s="36">
        <f>SUMIFS(СВЦЭМ!$C$33:$C$776,СВЦЭМ!$A$33:$A$776,$A92,СВЦЭМ!$B$33:$B$776,B$83)+'СЕТ СН'!$H$9+СВЦЭМ!$D$10+'СЕТ СН'!$H$6-'СЕТ СН'!$H$19</f>
        <v>1301.1488517299999</v>
      </c>
      <c r="C92" s="36">
        <f>SUMIFS(СВЦЭМ!$C$33:$C$776,СВЦЭМ!$A$33:$A$776,$A92,СВЦЭМ!$B$33:$B$776,C$83)+'СЕТ СН'!$H$9+СВЦЭМ!$D$10+'СЕТ СН'!$H$6-'СЕТ СН'!$H$19</f>
        <v>1302.9043936</v>
      </c>
      <c r="D92" s="36">
        <f>SUMIFS(СВЦЭМ!$C$33:$C$776,СВЦЭМ!$A$33:$A$776,$A92,СВЦЭМ!$B$33:$B$776,D$83)+'СЕТ СН'!$H$9+СВЦЭМ!$D$10+'СЕТ СН'!$H$6-'СЕТ СН'!$H$19</f>
        <v>1322.23919888</v>
      </c>
      <c r="E92" s="36">
        <f>SUMIFS(СВЦЭМ!$C$33:$C$776,СВЦЭМ!$A$33:$A$776,$A92,СВЦЭМ!$B$33:$B$776,E$83)+'СЕТ СН'!$H$9+СВЦЭМ!$D$10+'СЕТ СН'!$H$6-'СЕТ СН'!$H$19</f>
        <v>1334.0099617200001</v>
      </c>
      <c r="F92" s="36">
        <f>SUMIFS(СВЦЭМ!$C$33:$C$776,СВЦЭМ!$A$33:$A$776,$A92,СВЦЭМ!$B$33:$B$776,F$83)+'СЕТ СН'!$H$9+СВЦЭМ!$D$10+'СЕТ СН'!$H$6-'СЕТ СН'!$H$19</f>
        <v>1331.4874105900001</v>
      </c>
      <c r="G92" s="36">
        <f>SUMIFS(СВЦЭМ!$C$33:$C$776,СВЦЭМ!$A$33:$A$776,$A92,СВЦЭМ!$B$33:$B$776,G$83)+'СЕТ СН'!$H$9+СВЦЭМ!$D$10+'СЕТ СН'!$H$6-'СЕТ СН'!$H$19</f>
        <v>1333.30179236</v>
      </c>
      <c r="H92" s="36">
        <f>SUMIFS(СВЦЭМ!$C$33:$C$776,СВЦЭМ!$A$33:$A$776,$A92,СВЦЭМ!$B$33:$B$776,H$83)+'СЕТ СН'!$H$9+СВЦЭМ!$D$10+'СЕТ СН'!$H$6-'СЕТ СН'!$H$19</f>
        <v>1313.6909573900002</v>
      </c>
      <c r="I92" s="36">
        <f>SUMIFS(СВЦЭМ!$C$33:$C$776,СВЦЭМ!$A$33:$A$776,$A92,СВЦЭМ!$B$33:$B$776,I$83)+'СЕТ СН'!$H$9+СВЦЭМ!$D$10+'СЕТ СН'!$H$6-'СЕТ СН'!$H$19</f>
        <v>1281.9979609400002</v>
      </c>
      <c r="J92" s="36">
        <f>SUMIFS(СВЦЭМ!$C$33:$C$776,СВЦЭМ!$A$33:$A$776,$A92,СВЦЭМ!$B$33:$B$776,J$83)+'СЕТ СН'!$H$9+СВЦЭМ!$D$10+'СЕТ СН'!$H$6-'СЕТ СН'!$H$19</f>
        <v>1252.8460353</v>
      </c>
      <c r="K92" s="36">
        <f>SUMIFS(СВЦЭМ!$C$33:$C$776,СВЦЭМ!$A$33:$A$776,$A92,СВЦЭМ!$B$33:$B$776,K$83)+'СЕТ СН'!$H$9+СВЦЭМ!$D$10+'СЕТ СН'!$H$6-'СЕТ СН'!$H$19</f>
        <v>1237.8358532300001</v>
      </c>
      <c r="L92" s="36">
        <f>SUMIFS(СВЦЭМ!$C$33:$C$776,СВЦЭМ!$A$33:$A$776,$A92,СВЦЭМ!$B$33:$B$776,L$83)+'СЕТ СН'!$H$9+СВЦЭМ!$D$10+'СЕТ СН'!$H$6-'СЕТ СН'!$H$19</f>
        <v>1231.07842893</v>
      </c>
      <c r="M92" s="36">
        <f>SUMIFS(СВЦЭМ!$C$33:$C$776,СВЦЭМ!$A$33:$A$776,$A92,СВЦЭМ!$B$33:$B$776,M$83)+'СЕТ СН'!$H$9+СВЦЭМ!$D$10+'СЕТ СН'!$H$6-'СЕТ СН'!$H$19</f>
        <v>1232.7604451400002</v>
      </c>
      <c r="N92" s="36">
        <f>SUMIFS(СВЦЭМ!$C$33:$C$776,СВЦЭМ!$A$33:$A$776,$A92,СВЦЭМ!$B$33:$B$776,N$83)+'СЕТ СН'!$H$9+СВЦЭМ!$D$10+'СЕТ СН'!$H$6-'СЕТ СН'!$H$19</f>
        <v>1241.0365225</v>
      </c>
      <c r="O92" s="36">
        <f>SUMIFS(СВЦЭМ!$C$33:$C$776,СВЦЭМ!$A$33:$A$776,$A92,СВЦЭМ!$B$33:$B$776,O$83)+'СЕТ СН'!$H$9+СВЦЭМ!$D$10+'СЕТ СН'!$H$6-'СЕТ СН'!$H$19</f>
        <v>1250.1225384100001</v>
      </c>
      <c r="P92" s="36">
        <f>SUMIFS(СВЦЭМ!$C$33:$C$776,СВЦЭМ!$A$33:$A$776,$A92,СВЦЭМ!$B$33:$B$776,P$83)+'СЕТ СН'!$H$9+СВЦЭМ!$D$10+'СЕТ СН'!$H$6-'СЕТ СН'!$H$19</f>
        <v>1258.5630622600002</v>
      </c>
      <c r="Q92" s="36">
        <f>SUMIFS(СВЦЭМ!$C$33:$C$776,СВЦЭМ!$A$33:$A$776,$A92,СВЦЭМ!$B$33:$B$776,Q$83)+'СЕТ СН'!$H$9+СВЦЭМ!$D$10+'СЕТ СН'!$H$6-'СЕТ СН'!$H$19</f>
        <v>1262.3093779400001</v>
      </c>
      <c r="R92" s="36">
        <f>SUMIFS(СВЦЭМ!$C$33:$C$776,СВЦЭМ!$A$33:$A$776,$A92,СВЦЭМ!$B$33:$B$776,R$83)+'СЕТ СН'!$H$9+СВЦЭМ!$D$10+'СЕТ СН'!$H$6-'СЕТ СН'!$H$19</f>
        <v>1263.2006126900001</v>
      </c>
      <c r="S92" s="36">
        <f>SUMIFS(СВЦЭМ!$C$33:$C$776,СВЦЭМ!$A$33:$A$776,$A92,СВЦЭМ!$B$33:$B$776,S$83)+'СЕТ СН'!$H$9+СВЦЭМ!$D$10+'СЕТ СН'!$H$6-'СЕТ СН'!$H$19</f>
        <v>1249.3497402500002</v>
      </c>
      <c r="T92" s="36">
        <f>SUMIFS(СВЦЭМ!$C$33:$C$776,СВЦЭМ!$A$33:$A$776,$A92,СВЦЭМ!$B$33:$B$776,T$83)+'СЕТ СН'!$H$9+СВЦЭМ!$D$10+'СЕТ СН'!$H$6-'СЕТ СН'!$H$19</f>
        <v>1232.87370947</v>
      </c>
      <c r="U92" s="36">
        <f>SUMIFS(СВЦЭМ!$C$33:$C$776,СВЦЭМ!$A$33:$A$776,$A92,СВЦЭМ!$B$33:$B$776,U$83)+'СЕТ СН'!$H$9+СВЦЭМ!$D$10+'СЕТ СН'!$H$6-'СЕТ СН'!$H$19</f>
        <v>1219.6218828200001</v>
      </c>
      <c r="V92" s="36">
        <f>SUMIFS(СВЦЭМ!$C$33:$C$776,СВЦЭМ!$A$33:$A$776,$A92,СВЦЭМ!$B$33:$B$776,V$83)+'СЕТ СН'!$H$9+СВЦЭМ!$D$10+'СЕТ СН'!$H$6-'СЕТ СН'!$H$19</f>
        <v>1222.0508451600001</v>
      </c>
      <c r="W92" s="36">
        <f>SUMIFS(СВЦЭМ!$C$33:$C$776,СВЦЭМ!$A$33:$A$776,$A92,СВЦЭМ!$B$33:$B$776,W$83)+'СЕТ СН'!$H$9+СВЦЭМ!$D$10+'СЕТ СН'!$H$6-'СЕТ СН'!$H$19</f>
        <v>1234.4210176800002</v>
      </c>
      <c r="X92" s="36">
        <f>SUMIFS(СВЦЭМ!$C$33:$C$776,СВЦЭМ!$A$33:$A$776,$A92,СВЦЭМ!$B$33:$B$776,X$83)+'СЕТ СН'!$H$9+СВЦЭМ!$D$10+'СЕТ СН'!$H$6-'СЕТ СН'!$H$19</f>
        <v>1254.2578967300001</v>
      </c>
      <c r="Y92" s="36">
        <f>SUMIFS(СВЦЭМ!$C$33:$C$776,СВЦЭМ!$A$33:$A$776,$A92,СВЦЭМ!$B$33:$B$776,Y$83)+'СЕТ СН'!$H$9+СВЦЭМ!$D$10+'СЕТ СН'!$H$6-'СЕТ СН'!$H$19</f>
        <v>1276.3382077800002</v>
      </c>
    </row>
    <row r="93" spans="1:25" ht="15.75" x14ac:dyDescent="0.2">
      <c r="A93" s="35">
        <f t="shared" si="2"/>
        <v>43900</v>
      </c>
      <c r="B93" s="36">
        <f>SUMIFS(СВЦЭМ!$C$33:$C$776,СВЦЭМ!$A$33:$A$776,$A93,СВЦЭМ!$B$33:$B$776,B$83)+'СЕТ СН'!$H$9+СВЦЭМ!$D$10+'СЕТ СН'!$H$6-'СЕТ СН'!$H$19</f>
        <v>1293.40684136</v>
      </c>
      <c r="C93" s="36">
        <f>SUMIFS(СВЦЭМ!$C$33:$C$776,СВЦЭМ!$A$33:$A$776,$A93,СВЦЭМ!$B$33:$B$776,C$83)+'СЕТ СН'!$H$9+СВЦЭМ!$D$10+'СЕТ СН'!$H$6-'СЕТ СН'!$H$19</f>
        <v>1322.4559876799999</v>
      </c>
      <c r="D93" s="36">
        <f>SUMIFS(СВЦЭМ!$C$33:$C$776,СВЦЭМ!$A$33:$A$776,$A93,СВЦЭМ!$B$33:$B$776,D$83)+'СЕТ СН'!$H$9+СВЦЭМ!$D$10+'СЕТ СН'!$H$6-'СЕТ СН'!$H$19</f>
        <v>1320.10165497</v>
      </c>
      <c r="E93" s="36">
        <f>SUMIFS(СВЦЭМ!$C$33:$C$776,СВЦЭМ!$A$33:$A$776,$A93,СВЦЭМ!$B$33:$B$776,E$83)+'СЕТ СН'!$H$9+СВЦЭМ!$D$10+'СЕТ СН'!$H$6-'СЕТ СН'!$H$19</f>
        <v>1322.8220397700002</v>
      </c>
      <c r="F93" s="36">
        <f>SUMIFS(СВЦЭМ!$C$33:$C$776,СВЦЭМ!$A$33:$A$776,$A93,СВЦЭМ!$B$33:$B$776,F$83)+'СЕТ СН'!$H$9+СВЦЭМ!$D$10+'СЕТ СН'!$H$6-'СЕТ СН'!$H$19</f>
        <v>1318.2533384000001</v>
      </c>
      <c r="G93" s="36">
        <f>SUMIFS(СВЦЭМ!$C$33:$C$776,СВЦЭМ!$A$33:$A$776,$A93,СВЦЭМ!$B$33:$B$776,G$83)+'СЕТ СН'!$H$9+СВЦЭМ!$D$10+'СЕТ СН'!$H$6-'СЕТ СН'!$H$19</f>
        <v>1274.82922401</v>
      </c>
      <c r="H93" s="36">
        <f>SUMIFS(СВЦЭМ!$C$33:$C$776,СВЦЭМ!$A$33:$A$776,$A93,СВЦЭМ!$B$33:$B$776,H$83)+'СЕТ СН'!$H$9+СВЦЭМ!$D$10+'СЕТ СН'!$H$6-'СЕТ СН'!$H$19</f>
        <v>1252.69597778</v>
      </c>
      <c r="I93" s="36">
        <f>SUMIFS(СВЦЭМ!$C$33:$C$776,СВЦЭМ!$A$33:$A$776,$A93,СВЦЭМ!$B$33:$B$776,I$83)+'СЕТ СН'!$H$9+СВЦЭМ!$D$10+'СЕТ СН'!$H$6-'СЕТ СН'!$H$19</f>
        <v>1220.1891529500001</v>
      </c>
      <c r="J93" s="36">
        <f>SUMIFS(СВЦЭМ!$C$33:$C$776,СВЦЭМ!$A$33:$A$776,$A93,СВЦЭМ!$B$33:$B$776,J$83)+'СЕТ СН'!$H$9+СВЦЭМ!$D$10+'СЕТ СН'!$H$6-'СЕТ СН'!$H$19</f>
        <v>1192.38069096</v>
      </c>
      <c r="K93" s="36">
        <f>SUMIFS(СВЦЭМ!$C$33:$C$776,СВЦЭМ!$A$33:$A$776,$A93,СВЦЭМ!$B$33:$B$776,K$83)+'СЕТ СН'!$H$9+СВЦЭМ!$D$10+'СЕТ СН'!$H$6-'СЕТ СН'!$H$19</f>
        <v>1203.7183847800002</v>
      </c>
      <c r="L93" s="36">
        <f>SUMIFS(СВЦЭМ!$C$33:$C$776,СВЦЭМ!$A$33:$A$776,$A93,СВЦЭМ!$B$33:$B$776,L$83)+'СЕТ СН'!$H$9+СВЦЭМ!$D$10+'СЕТ СН'!$H$6-'СЕТ СН'!$H$19</f>
        <v>1203.2720908599999</v>
      </c>
      <c r="M93" s="36">
        <f>SUMIFS(СВЦЭМ!$C$33:$C$776,СВЦЭМ!$A$33:$A$776,$A93,СВЦЭМ!$B$33:$B$776,M$83)+'СЕТ СН'!$H$9+СВЦЭМ!$D$10+'СЕТ СН'!$H$6-'СЕТ СН'!$H$19</f>
        <v>1198.26217993</v>
      </c>
      <c r="N93" s="36">
        <f>SUMIFS(СВЦЭМ!$C$33:$C$776,СВЦЭМ!$A$33:$A$776,$A93,СВЦЭМ!$B$33:$B$776,N$83)+'СЕТ СН'!$H$9+СВЦЭМ!$D$10+'СЕТ СН'!$H$6-'СЕТ СН'!$H$19</f>
        <v>1194.7227448000001</v>
      </c>
      <c r="O93" s="36">
        <f>SUMIFS(СВЦЭМ!$C$33:$C$776,СВЦЭМ!$A$33:$A$776,$A93,СВЦЭМ!$B$33:$B$776,O$83)+'СЕТ СН'!$H$9+СВЦЭМ!$D$10+'СЕТ СН'!$H$6-'СЕТ СН'!$H$19</f>
        <v>1188.8152039199999</v>
      </c>
      <c r="P93" s="36">
        <f>SUMIFS(СВЦЭМ!$C$33:$C$776,СВЦЭМ!$A$33:$A$776,$A93,СВЦЭМ!$B$33:$B$776,P$83)+'СЕТ СН'!$H$9+СВЦЭМ!$D$10+'СЕТ СН'!$H$6-'СЕТ СН'!$H$19</f>
        <v>1187.0165766600001</v>
      </c>
      <c r="Q93" s="36">
        <f>SUMIFS(СВЦЭМ!$C$33:$C$776,СВЦЭМ!$A$33:$A$776,$A93,СВЦЭМ!$B$33:$B$776,Q$83)+'СЕТ СН'!$H$9+СВЦЭМ!$D$10+'СЕТ СН'!$H$6-'СЕТ СН'!$H$19</f>
        <v>1182.9603629600001</v>
      </c>
      <c r="R93" s="36">
        <f>SUMIFS(СВЦЭМ!$C$33:$C$776,СВЦЭМ!$A$33:$A$776,$A93,СВЦЭМ!$B$33:$B$776,R$83)+'СЕТ СН'!$H$9+СВЦЭМ!$D$10+'СЕТ СН'!$H$6-'СЕТ СН'!$H$19</f>
        <v>1178.65108642</v>
      </c>
      <c r="S93" s="36">
        <f>SUMIFS(СВЦЭМ!$C$33:$C$776,СВЦЭМ!$A$33:$A$776,$A93,СВЦЭМ!$B$33:$B$776,S$83)+'СЕТ СН'!$H$9+СВЦЭМ!$D$10+'СЕТ СН'!$H$6-'СЕТ СН'!$H$19</f>
        <v>1173.2313922400001</v>
      </c>
      <c r="T93" s="36">
        <f>SUMIFS(СВЦЭМ!$C$33:$C$776,СВЦЭМ!$A$33:$A$776,$A93,СВЦЭМ!$B$33:$B$776,T$83)+'СЕТ СН'!$H$9+СВЦЭМ!$D$10+'СЕТ СН'!$H$6-'СЕТ СН'!$H$19</f>
        <v>1173.9333881299999</v>
      </c>
      <c r="U93" s="36">
        <f>SUMIFS(СВЦЭМ!$C$33:$C$776,СВЦЭМ!$A$33:$A$776,$A93,СВЦЭМ!$B$33:$B$776,U$83)+'СЕТ СН'!$H$9+СВЦЭМ!$D$10+'СЕТ СН'!$H$6-'СЕТ СН'!$H$19</f>
        <v>1195.83326106</v>
      </c>
      <c r="V93" s="36">
        <f>SUMIFS(СВЦЭМ!$C$33:$C$776,СВЦЭМ!$A$33:$A$776,$A93,СВЦЭМ!$B$33:$B$776,V$83)+'СЕТ СН'!$H$9+СВЦЭМ!$D$10+'СЕТ СН'!$H$6-'СЕТ СН'!$H$19</f>
        <v>1194.77943714</v>
      </c>
      <c r="W93" s="36">
        <f>SUMIFS(СВЦЭМ!$C$33:$C$776,СВЦЭМ!$A$33:$A$776,$A93,СВЦЭМ!$B$33:$B$776,W$83)+'СЕТ СН'!$H$9+СВЦЭМ!$D$10+'СЕТ СН'!$H$6-'СЕТ СН'!$H$19</f>
        <v>1190.8299466799999</v>
      </c>
      <c r="X93" s="36">
        <f>SUMIFS(СВЦЭМ!$C$33:$C$776,СВЦЭМ!$A$33:$A$776,$A93,СВЦЭМ!$B$33:$B$776,X$83)+'СЕТ СН'!$H$9+СВЦЭМ!$D$10+'СЕТ СН'!$H$6-'СЕТ СН'!$H$19</f>
        <v>1183.05376363</v>
      </c>
      <c r="Y93" s="36">
        <f>SUMIFS(СВЦЭМ!$C$33:$C$776,СВЦЭМ!$A$33:$A$776,$A93,СВЦЭМ!$B$33:$B$776,Y$83)+'СЕТ СН'!$H$9+СВЦЭМ!$D$10+'СЕТ СН'!$H$6-'СЕТ СН'!$H$19</f>
        <v>1189.38479985</v>
      </c>
    </row>
    <row r="94" spans="1:25" ht="15.75" x14ac:dyDescent="0.2">
      <c r="A94" s="35">
        <f t="shared" si="2"/>
        <v>43901</v>
      </c>
      <c r="B94" s="36">
        <f>SUMIFS(СВЦЭМ!$C$33:$C$776,СВЦЭМ!$A$33:$A$776,$A94,СВЦЭМ!$B$33:$B$776,B$83)+'СЕТ СН'!$H$9+СВЦЭМ!$D$10+'СЕТ СН'!$H$6-'СЕТ СН'!$H$19</f>
        <v>1290.8670757</v>
      </c>
      <c r="C94" s="36">
        <f>SUMIFS(СВЦЭМ!$C$33:$C$776,СВЦЭМ!$A$33:$A$776,$A94,СВЦЭМ!$B$33:$B$776,C$83)+'СЕТ СН'!$H$9+СВЦЭМ!$D$10+'СЕТ СН'!$H$6-'СЕТ СН'!$H$19</f>
        <v>1280.31126113</v>
      </c>
      <c r="D94" s="36">
        <f>SUMIFS(СВЦЭМ!$C$33:$C$776,СВЦЭМ!$A$33:$A$776,$A94,СВЦЭМ!$B$33:$B$776,D$83)+'СЕТ СН'!$H$9+СВЦЭМ!$D$10+'СЕТ СН'!$H$6-'СЕТ СН'!$H$19</f>
        <v>1269.9526737800002</v>
      </c>
      <c r="E94" s="36">
        <f>SUMIFS(СВЦЭМ!$C$33:$C$776,СВЦЭМ!$A$33:$A$776,$A94,СВЦЭМ!$B$33:$B$776,E$83)+'СЕТ СН'!$H$9+СВЦЭМ!$D$10+'СЕТ СН'!$H$6-'СЕТ СН'!$H$19</f>
        <v>1266.8771374600001</v>
      </c>
      <c r="F94" s="36">
        <f>SUMIFS(СВЦЭМ!$C$33:$C$776,СВЦЭМ!$A$33:$A$776,$A94,СВЦЭМ!$B$33:$B$776,F$83)+'СЕТ СН'!$H$9+СВЦЭМ!$D$10+'СЕТ СН'!$H$6-'СЕТ СН'!$H$19</f>
        <v>1263.7682555000001</v>
      </c>
      <c r="G94" s="36">
        <f>SUMIFS(СВЦЭМ!$C$33:$C$776,СВЦЭМ!$A$33:$A$776,$A94,СВЦЭМ!$B$33:$B$776,G$83)+'СЕТ СН'!$H$9+СВЦЭМ!$D$10+'СЕТ СН'!$H$6-'СЕТ СН'!$H$19</f>
        <v>1268.67085933</v>
      </c>
      <c r="H94" s="36">
        <f>SUMIFS(СВЦЭМ!$C$33:$C$776,СВЦЭМ!$A$33:$A$776,$A94,СВЦЭМ!$B$33:$B$776,H$83)+'СЕТ СН'!$H$9+СВЦЭМ!$D$10+'СЕТ СН'!$H$6-'СЕТ СН'!$H$19</f>
        <v>1284.0043383699999</v>
      </c>
      <c r="I94" s="36">
        <f>SUMIFS(СВЦЭМ!$C$33:$C$776,СВЦЭМ!$A$33:$A$776,$A94,СВЦЭМ!$B$33:$B$776,I$83)+'СЕТ СН'!$H$9+СВЦЭМ!$D$10+'СЕТ СН'!$H$6-'СЕТ СН'!$H$19</f>
        <v>1268.7576603299999</v>
      </c>
      <c r="J94" s="36">
        <f>SUMIFS(СВЦЭМ!$C$33:$C$776,СВЦЭМ!$A$33:$A$776,$A94,СВЦЭМ!$B$33:$B$776,J$83)+'СЕТ СН'!$H$9+СВЦЭМ!$D$10+'СЕТ СН'!$H$6-'СЕТ СН'!$H$19</f>
        <v>1231.04684767</v>
      </c>
      <c r="K94" s="36">
        <f>SUMIFS(СВЦЭМ!$C$33:$C$776,СВЦЭМ!$A$33:$A$776,$A94,СВЦЭМ!$B$33:$B$776,K$83)+'СЕТ СН'!$H$9+СВЦЭМ!$D$10+'СЕТ СН'!$H$6-'СЕТ СН'!$H$19</f>
        <v>1230.9589736800001</v>
      </c>
      <c r="L94" s="36">
        <f>SUMIFS(СВЦЭМ!$C$33:$C$776,СВЦЭМ!$A$33:$A$776,$A94,СВЦЭМ!$B$33:$B$776,L$83)+'СЕТ СН'!$H$9+СВЦЭМ!$D$10+'СЕТ СН'!$H$6-'СЕТ СН'!$H$19</f>
        <v>1239.3843700100001</v>
      </c>
      <c r="M94" s="36">
        <f>SUMIFS(СВЦЭМ!$C$33:$C$776,СВЦЭМ!$A$33:$A$776,$A94,СВЦЭМ!$B$33:$B$776,M$83)+'СЕТ СН'!$H$9+СВЦЭМ!$D$10+'СЕТ СН'!$H$6-'СЕТ СН'!$H$19</f>
        <v>1236.03912098</v>
      </c>
      <c r="N94" s="36">
        <f>SUMIFS(СВЦЭМ!$C$33:$C$776,СВЦЭМ!$A$33:$A$776,$A94,СВЦЭМ!$B$33:$B$776,N$83)+'СЕТ СН'!$H$9+СВЦЭМ!$D$10+'СЕТ СН'!$H$6-'СЕТ СН'!$H$19</f>
        <v>1238.10940003</v>
      </c>
      <c r="O94" s="36">
        <f>SUMIFS(СВЦЭМ!$C$33:$C$776,СВЦЭМ!$A$33:$A$776,$A94,СВЦЭМ!$B$33:$B$776,O$83)+'СЕТ СН'!$H$9+СВЦЭМ!$D$10+'СЕТ СН'!$H$6-'СЕТ СН'!$H$19</f>
        <v>1247.3563055700001</v>
      </c>
      <c r="P94" s="36">
        <f>SUMIFS(СВЦЭМ!$C$33:$C$776,СВЦЭМ!$A$33:$A$776,$A94,СВЦЭМ!$B$33:$B$776,P$83)+'СЕТ СН'!$H$9+СВЦЭМ!$D$10+'СЕТ СН'!$H$6-'СЕТ СН'!$H$19</f>
        <v>1255.0467724800001</v>
      </c>
      <c r="Q94" s="36">
        <f>SUMIFS(СВЦЭМ!$C$33:$C$776,СВЦЭМ!$A$33:$A$776,$A94,СВЦЭМ!$B$33:$B$776,Q$83)+'СЕТ СН'!$H$9+СВЦЭМ!$D$10+'СЕТ СН'!$H$6-'СЕТ СН'!$H$19</f>
        <v>1262.0897236600001</v>
      </c>
      <c r="R94" s="36">
        <f>SUMIFS(СВЦЭМ!$C$33:$C$776,СВЦЭМ!$A$33:$A$776,$A94,СВЦЭМ!$B$33:$B$776,R$83)+'СЕТ СН'!$H$9+СВЦЭМ!$D$10+'СЕТ СН'!$H$6-'СЕТ СН'!$H$19</f>
        <v>1262.9037229600001</v>
      </c>
      <c r="S94" s="36">
        <f>SUMIFS(СВЦЭМ!$C$33:$C$776,СВЦЭМ!$A$33:$A$776,$A94,СВЦЭМ!$B$33:$B$776,S$83)+'СЕТ СН'!$H$9+СВЦЭМ!$D$10+'СЕТ СН'!$H$6-'СЕТ СН'!$H$19</f>
        <v>1254.6607637100001</v>
      </c>
      <c r="T94" s="36">
        <f>SUMIFS(СВЦЭМ!$C$33:$C$776,СВЦЭМ!$A$33:$A$776,$A94,СВЦЭМ!$B$33:$B$776,T$83)+'СЕТ СН'!$H$9+СВЦЭМ!$D$10+'СЕТ СН'!$H$6-'СЕТ СН'!$H$19</f>
        <v>1245.8251021999999</v>
      </c>
      <c r="U94" s="36">
        <f>SUMIFS(СВЦЭМ!$C$33:$C$776,СВЦЭМ!$A$33:$A$776,$A94,СВЦЭМ!$B$33:$B$776,U$83)+'СЕТ СН'!$H$9+СВЦЭМ!$D$10+'СЕТ СН'!$H$6-'СЕТ СН'!$H$19</f>
        <v>1254.7215607500002</v>
      </c>
      <c r="V94" s="36">
        <f>SUMIFS(СВЦЭМ!$C$33:$C$776,СВЦЭМ!$A$33:$A$776,$A94,СВЦЭМ!$B$33:$B$776,V$83)+'СЕТ СН'!$H$9+СВЦЭМ!$D$10+'СЕТ СН'!$H$6-'СЕТ СН'!$H$19</f>
        <v>1256.9655344900002</v>
      </c>
      <c r="W94" s="36">
        <f>SUMIFS(СВЦЭМ!$C$33:$C$776,СВЦЭМ!$A$33:$A$776,$A94,СВЦЭМ!$B$33:$B$776,W$83)+'СЕТ СН'!$H$9+СВЦЭМ!$D$10+'СЕТ СН'!$H$6-'СЕТ СН'!$H$19</f>
        <v>1259.1374187000001</v>
      </c>
      <c r="X94" s="36">
        <f>SUMIFS(СВЦЭМ!$C$33:$C$776,СВЦЭМ!$A$33:$A$776,$A94,СВЦЭМ!$B$33:$B$776,X$83)+'СЕТ СН'!$H$9+СВЦЭМ!$D$10+'СЕТ СН'!$H$6-'СЕТ СН'!$H$19</f>
        <v>1273.7734209</v>
      </c>
      <c r="Y94" s="36">
        <f>SUMIFS(СВЦЭМ!$C$33:$C$776,СВЦЭМ!$A$33:$A$776,$A94,СВЦЭМ!$B$33:$B$776,Y$83)+'СЕТ СН'!$H$9+СВЦЭМ!$D$10+'СЕТ СН'!$H$6-'СЕТ СН'!$H$19</f>
        <v>1289.35220028</v>
      </c>
    </row>
    <row r="95" spans="1:25" ht="15.75" x14ac:dyDescent="0.2">
      <c r="A95" s="35">
        <f t="shared" si="2"/>
        <v>43902</v>
      </c>
      <c r="B95" s="36">
        <f>SUMIFS(СВЦЭМ!$C$33:$C$776,СВЦЭМ!$A$33:$A$776,$A95,СВЦЭМ!$B$33:$B$776,B$83)+'СЕТ СН'!$H$9+СВЦЭМ!$D$10+'СЕТ СН'!$H$6-'СЕТ СН'!$H$19</f>
        <v>1262.3852604600002</v>
      </c>
      <c r="C95" s="36">
        <f>SUMIFS(СВЦЭМ!$C$33:$C$776,СВЦЭМ!$A$33:$A$776,$A95,СВЦЭМ!$B$33:$B$776,C$83)+'СЕТ СН'!$H$9+СВЦЭМ!$D$10+'СЕТ СН'!$H$6-'СЕТ СН'!$H$19</f>
        <v>1282.1084313900001</v>
      </c>
      <c r="D95" s="36">
        <f>SUMIFS(СВЦЭМ!$C$33:$C$776,СВЦЭМ!$A$33:$A$776,$A95,СВЦЭМ!$B$33:$B$776,D$83)+'СЕТ СН'!$H$9+СВЦЭМ!$D$10+'СЕТ СН'!$H$6-'СЕТ СН'!$H$19</f>
        <v>1296.57653254</v>
      </c>
      <c r="E95" s="36">
        <f>SUMIFS(СВЦЭМ!$C$33:$C$776,СВЦЭМ!$A$33:$A$776,$A95,СВЦЭМ!$B$33:$B$776,E$83)+'СЕТ СН'!$H$9+СВЦЭМ!$D$10+'СЕТ СН'!$H$6-'СЕТ СН'!$H$19</f>
        <v>1301.8838611400001</v>
      </c>
      <c r="F95" s="36">
        <f>SUMIFS(СВЦЭМ!$C$33:$C$776,СВЦЭМ!$A$33:$A$776,$A95,СВЦЭМ!$B$33:$B$776,F$83)+'СЕТ СН'!$H$9+СВЦЭМ!$D$10+'СЕТ СН'!$H$6-'СЕТ СН'!$H$19</f>
        <v>1295.5315289099999</v>
      </c>
      <c r="G95" s="36">
        <f>SUMIFS(СВЦЭМ!$C$33:$C$776,СВЦЭМ!$A$33:$A$776,$A95,СВЦЭМ!$B$33:$B$776,G$83)+'СЕТ СН'!$H$9+СВЦЭМ!$D$10+'СЕТ СН'!$H$6-'СЕТ СН'!$H$19</f>
        <v>1286.715048</v>
      </c>
      <c r="H95" s="36">
        <f>SUMIFS(СВЦЭМ!$C$33:$C$776,СВЦЭМ!$A$33:$A$776,$A95,СВЦЭМ!$B$33:$B$776,H$83)+'СЕТ СН'!$H$9+СВЦЭМ!$D$10+'СЕТ СН'!$H$6-'СЕТ СН'!$H$19</f>
        <v>1280.3272229600002</v>
      </c>
      <c r="I95" s="36">
        <f>SUMIFS(СВЦЭМ!$C$33:$C$776,СВЦЭМ!$A$33:$A$776,$A95,СВЦЭМ!$B$33:$B$776,I$83)+'СЕТ СН'!$H$9+СВЦЭМ!$D$10+'СЕТ СН'!$H$6-'СЕТ СН'!$H$19</f>
        <v>1276.6295622299999</v>
      </c>
      <c r="J95" s="36">
        <f>SUMIFS(СВЦЭМ!$C$33:$C$776,СВЦЭМ!$A$33:$A$776,$A95,СВЦЭМ!$B$33:$B$776,J$83)+'СЕТ СН'!$H$9+СВЦЭМ!$D$10+'СЕТ СН'!$H$6-'СЕТ СН'!$H$19</f>
        <v>1241.1674943400001</v>
      </c>
      <c r="K95" s="36">
        <f>SUMIFS(СВЦЭМ!$C$33:$C$776,СВЦЭМ!$A$33:$A$776,$A95,СВЦЭМ!$B$33:$B$776,K$83)+'СЕТ СН'!$H$9+СВЦЭМ!$D$10+'СЕТ СН'!$H$6-'СЕТ СН'!$H$19</f>
        <v>1241.6171296900002</v>
      </c>
      <c r="L95" s="36">
        <f>SUMIFS(СВЦЭМ!$C$33:$C$776,СВЦЭМ!$A$33:$A$776,$A95,СВЦЭМ!$B$33:$B$776,L$83)+'СЕТ СН'!$H$9+СВЦЭМ!$D$10+'СЕТ СН'!$H$6-'СЕТ СН'!$H$19</f>
        <v>1249.8005757999999</v>
      </c>
      <c r="M95" s="36">
        <f>SUMIFS(СВЦЭМ!$C$33:$C$776,СВЦЭМ!$A$33:$A$776,$A95,СВЦЭМ!$B$33:$B$776,M$83)+'СЕТ СН'!$H$9+СВЦЭМ!$D$10+'СЕТ СН'!$H$6-'СЕТ СН'!$H$19</f>
        <v>1266.5068588900001</v>
      </c>
      <c r="N95" s="36">
        <f>SUMIFS(СВЦЭМ!$C$33:$C$776,СВЦЭМ!$A$33:$A$776,$A95,СВЦЭМ!$B$33:$B$776,N$83)+'СЕТ СН'!$H$9+СВЦЭМ!$D$10+'СЕТ СН'!$H$6-'СЕТ СН'!$H$19</f>
        <v>1276.68655253</v>
      </c>
      <c r="O95" s="36">
        <f>SUMIFS(СВЦЭМ!$C$33:$C$776,СВЦЭМ!$A$33:$A$776,$A95,СВЦЭМ!$B$33:$B$776,O$83)+'СЕТ СН'!$H$9+СВЦЭМ!$D$10+'СЕТ СН'!$H$6-'СЕТ СН'!$H$19</f>
        <v>1284.9475352600002</v>
      </c>
      <c r="P95" s="36">
        <f>SUMIFS(СВЦЭМ!$C$33:$C$776,СВЦЭМ!$A$33:$A$776,$A95,СВЦЭМ!$B$33:$B$776,P$83)+'СЕТ СН'!$H$9+СВЦЭМ!$D$10+'СЕТ СН'!$H$6-'СЕТ СН'!$H$19</f>
        <v>1289.7486646500001</v>
      </c>
      <c r="Q95" s="36">
        <f>SUMIFS(СВЦЭМ!$C$33:$C$776,СВЦЭМ!$A$33:$A$776,$A95,СВЦЭМ!$B$33:$B$776,Q$83)+'СЕТ СН'!$H$9+СВЦЭМ!$D$10+'СЕТ СН'!$H$6-'СЕТ СН'!$H$19</f>
        <v>1288.6388577900002</v>
      </c>
      <c r="R95" s="36">
        <f>SUMIFS(СВЦЭМ!$C$33:$C$776,СВЦЭМ!$A$33:$A$776,$A95,СВЦЭМ!$B$33:$B$776,R$83)+'СЕТ СН'!$H$9+СВЦЭМ!$D$10+'СЕТ СН'!$H$6-'СЕТ СН'!$H$19</f>
        <v>1289.3303186000001</v>
      </c>
      <c r="S95" s="36">
        <f>SUMIFS(СВЦЭМ!$C$33:$C$776,СВЦЭМ!$A$33:$A$776,$A95,СВЦЭМ!$B$33:$B$776,S$83)+'СЕТ СН'!$H$9+СВЦЭМ!$D$10+'СЕТ СН'!$H$6-'СЕТ СН'!$H$19</f>
        <v>1288.3628246500002</v>
      </c>
      <c r="T95" s="36">
        <f>SUMIFS(СВЦЭМ!$C$33:$C$776,СВЦЭМ!$A$33:$A$776,$A95,СВЦЭМ!$B$33:$B$776,T$83)+'СЕТ СН'!$H$9+СВЦЭМ!$D$10+'СЕТ СН'!$H$6-'СЕТ СН'!$H$19</f>
        <v>1254.3911890300001</v>
      </c>
      <c r="U95" s="36">
        <f>SUMIFS(СВЦЭМ!$C$33:$C$776,СВЦЭМ!$A$33:$A$776,$A95,СВЦЭМ!$B$33:$B$776,U$83)+'СЕТ СН'!$H$9+СВЦЭМ!$D$10+'СЕТ СН'!$H$6-'СЕТ СН'!$H$19</f>
        <v>1243.6353500099999</v>
      </c>
      <c r="V95" s="36">
        <f>SUMIFS(СВЦЭМ!$C$33:$C$776,СВЦЭМ!$A$33:$A$776,$A95,СВЦЭМ!$B$33:$B$776,V$83)+'СЕТ СН'!$H$9+СВЦЭМ!$D$10+'СЕТ СН'!$H$6-'СЕТ СН'!$H$19</f>
        <v>1238.7574050200001</v>
      </c>
      <c r="W95" s="36">
        <f>SUMIFS(СВЦЭМ!$C$33:$C$776,СВЦЭМ!$A$33:$A$776,$A95,СВЦЭМ!$B$33:$B$776,W$83)+'СЕТ СН'!$H$9+СВЦЭМ!$D$10+'СЕТ СН'!$H$6-'СЕТ СН'!$H$19</f>
        <v>1252.85357221</v>
      </c>
      <c r="X95" s="36">
        <f>SUMIFS(СВЦЭМ!$C$33:$C$776,СВЦЭМ!$A$33:$A$776,$A95,СВЦЭМ!$B$33:$B$776,X$83)+'СЕТ СН'!$H$9+СВЦЭМ!$D$10+'СЕТ СН'!$H$6-'СЕТ СН'!$H$19</f>
        <v>1263.1559233200001</v>
      </c>
      <c r="Y95" s="36">
        <f>SUMIFS(СВЦЭМ!$C$33:$C$776,СВЦЭМ!$A$33:$A$776,$A95,СВЦЭМ!$B$33:$B$776,Y$83)+'СЕТ СН'!$H$9+СВЦЭМ!$D$10+'СЕТ СН'!$H$6-'СЕТ СН'!$H$19</f>
        <v>1283.8864809900001</v>
      </c>
    </row>
    <row r="96" spans="1:25" ht="15.75" x14ac:dyDescent="0.2">
      <c r="A96" s="35">
        <f t="shared" si="2"/>
        <v>43903</v>
      </c>
      <c r="B96" s="36">
        <f>SUMIFS(СВЦЭМ!$C$33:$C$776,СВЦЭМ!$A$33:$A$776,$A96,СВЦЭМ!$B$33:$B$776,B$83)+'СЕТ СН'!$H$9+СВЦЭМ!$D$10+'СЕТ СН'!$H$6-'СЕТ СН'!$H$19</f>
        <v>1341.6042921200001</v>
      </c>
      <c r="C96" s="36">
        <f>SUMIFS(СВЦЭМ!$C$33:$C$776,СВЦЭМ!$A$33:$A$776,$A96,СВЦЭМ!$B$33:$B$776,C$83)+'СЕТ СН'!$H$9+СВЦЭМ!$D$10+'СЕТ СН'!$H$6-'СЕТ СН'!$H$19</f>
        <v>1354.6879458799999</v>
      </c>
      <c r="D96" s="36">
        <f>SUMIFS(СВЦЭМ!$C$33:$C$776,СВЦЭМ!$A$33:$A$776,$A96,СВЦЭМ!$B$33:$B$776,D$83)+'СЕТ СН'!$H$9+СВЦЭМ!$D$10+'СЕТ СН'!$H$6-'СЕТ СН'!$H$19</f>
        <v>1366.0910517100001</v>
      </c>
      <c r="E96" s="36">
        <f>SUMIFS(СВЦЭМ!$C$33:$C$776,СВЦЭМ!$A$33:$A$776,$A96,СВЦЭМ!$B$33:$B$776,E$83)+'СЕТ СН'!$H$9+СВЦЭМ!$D$10+'СЕТ СН'!$H$6-'СЕТ СН'!$H$19</f>
        <v>1366.2551134700002</v>
      </c>
      <c r="F96" s="36">
        <f>SUMIFS(СВЦЭМ!$C$33:$C$776,СВЦЭМ!$A$33:$A$776,$A96,СВЦЭМ!$B$33:$B$776,F$83)+'СЕТ СН'!$H$9+СВЦЭМ!$D$10+'СЕТ СН'!$H$6-'СЕТ СН'!$H$19</f>
        <v>1362.2274581300001</v>
      </c>
      <c r="G96" s="36">
        <f>SUMIFS(СВЦЭМ!$C$33:$C$776,СВЦЭМ!$A$33:$A$776,$A96,СВЦЭМ!$B$33:$B$776,G$83)+'СЕТ СН'!$H$9+СВЦЭМ!$D$10+'СЕТ СН'!$H$6-'СЕТ СН'!$H$19</f>
        <v>1340.9071317800001</v>
      </c>
      <c r="H96" s="36">
        <f>SUMIFS(СВЦЭМ!$C$33:$C$776,СВЦЭМ!$A$33:$A$776,$A96,СВЦЭМ!$B$33:$B$776,H$83)+'СЕТ СН'!$H$9+СВЦЭМ!$D$10+'СЕТ СН'!$H$6-'СЕТ СН'!$H$19</f>
        <v>1308.8998124499999</v>
      </c>
      <c r="I96" s="36">
        <f>SUMIFS(СВЦЭМ!$C$33:$C$776,СВЦЭМ!$A$33:$A$776,$A96,СВЦЭМ!$B$33:$B$776,I$83)+'СЕТ СН'!$H$9+СВЦЭМ!$D$10+'СЕТ СН'!$H$6-'СЕТ СН'!$H$19</f>
        <v>1282.5259509000002</v>
      </c>
      <c r="J96" s="36">
        <f>SUMIFS(СВЦЭМ!$C$33:$C$776,СВЦЭМ!$A$33:$A$776,$A96,СВЦЭМ!$B$33:$B$776,J$83)+'СЕТ СН'!$H$9+СВЦЭМ!$D$10+'СЕТ СН'!$H$6-'СЕТ СН'!$H$19</f>
        <v>1239.23789145</v>
      </c>
      <c r="K96" s="36">
        <f>SUMIFS(СВЦЭМ!$C$33:$C$776,СВЦЭМ!$A$33:$A$776,$A96,СВЦЭМ!$B$33:$B$776,K$83)+'СЕТ СН'!$H$9+СВЦЭМ!$D$10+'СЕТ СН'!$H$6-'СЕТ СН'!$H$19</f>
        <v>1234.9138269099999</v>
      </c>
      <c r="L96" s="36">
        <f>SUMIFS(СВЦЭМ!$C$33:$C$776,СВЦЭМ!$A$33:$A$776,$A96,СВЦЭМ!$B$33:$B$776,L$83)+'СЕТ СН'!$H$9+СВЦЭМ!$D$10+'СЕТ СН'!$H$6-'СЕТ СН'!$H$19</f>
        <v>1242.11026537</v>
      </c>
      <c r="M96" s="36">
        <f>SUMIFS(СВЦЭМ!$C$33:$C$776,СВЦЭМ!$A$33:$A$776,$A96,СВЦЭМ!$B$33:$B$776,M$83)+'СЕТ СН'!$H$9+СВЦЭМ!$D$10+'СЕТ СН'!$H$6-'СЕТ СН'!$H$19</f>
        <v>1250.7923086000001</v>
      </c>
      <c r="N96" s="36">
        <f>SUMIFS(СВЦЭМ!$C$33:$C$776,СВЦЭМ!$A$33:$A$776,$A96,СВЦЭМ!$B$33:$B$776,N$83)+'СЕТ СН'!$H$9+СВЦЭМ!$D$10+'СЕТ СН'!$H$6-'СЕТ СН'!$H$19</f>
        <v>1253.8611753300002</v>
      </c>
      <c r="O96" s="36">
        <f>SUMIFS(СВЦЭМ!$C$33:$C$776,СВЦЭМ!$A$33:$A$776,$A96,СВЦЭМ!$B$33:$B$776,O$83)+'СЕТ СН'!$H$9+СВЦЭМ!$D$10+'СЕТ СН'!$H$6-'СЕТ СН'!$H$19</f>
        <v>1262.8175076500002</v>
      </c>
      <c r="P96" s="36">
        <f>SUMIFS(СВЦЭМ!$C$33:$C$776,СВЦЭМ!$A$33:$A$776,$A96,СВЦЭМ!$B$33:$B$776,P$83)+'СЕТ СН'!$H$9+СВЦЭМ!$D$10+'СЕТ СН'!$H$6-'СЕТ СН'!$H$19</f>
        <v>1271.5481334400001</v>
      </c>
      <c r="Q96" s="36">
        <f>SUMIFS(СВЦЭМ!$C$33:$C$776,СВЦЭМ!$A$33:$A$776,$A96,СВЦЭМ!$B$33:$B$776,Q$83)+'СЕТ СН'!$H$9+СВЦЭМ!$D$10+'СЕТ СН'!$H$6-'СЕТ СН'!$H$19</f>
        <v>1280.3268528100002</v>
      </c>
      <c r="R96" s="36">
        <f>SUMIFS(СВЦЭМ!$C$33:$C$776,СВЦЭМ!$A$33:$A$776,$A96,СВЦЭМ!$B$33:$B$776,R$83)+'СЕТ СН'!$H$9+СВЦЭМ!$D$10+'СЕТ СН'!$H$6-'СЕТ СН'!$H$19</f>
        <v>1286.0156898</v>
      </c>
      <c r="S96" s="36">
        <f>SUMIFS(СВЦЭМ!$C$33:$C$776,СВЦЭМ!$A$33:$A$776,$A96,СВЦЭМ!$B$33:$B$776,S$83)+'СЕТ СН'!$H$9+СВЦЭМ!$D$10+'СЕТ СН'!$H$6-'СЕТ СН'!$H$19</f>
        <v>1280.46624664</v>
      </c>
      <c r="T96" s="36">
        <f>SUMIFS(СВЦЭМ!$C$33:$C$776,СВЦЭМ!$A$33:$A$776,$A96,СВЦЭМ!$B$33:$B$776,T$83)+'СЕТ СН'!$H$9+СВЦЭМ!$D$10+'СЕТ СН'!$H$6-'СЕТ СН'!$H$19</f>
        <v>1254.77052469</v>
      </c>
      <c r="U96" s="36">
        <f>SUMIFS(СВЦЭМ!$C$33:$C$776,СВЦЭМ!$A$33:$A$776,$A96,СВЦЭМ!$B$33:$B$776,U$83)+'СЕТ СН'!$H$9+СВЦЭМ!$D$10+'СЕТ СН'!$H$6-'СЕТ СН'!$H$19</f>
        <v>1230.5134720300002</v>
      </c>
      <c r="V96" s="36">
        <f>SUMIFS(СВЦЭМ!$C$33:$C$776,СВЦЭМ!$A$33:$A$776,$A96,СВЦЭМ!$B$33:$B$776,V$83)+'СЕТ СН'!$H$9+СВЦЭМ!$D$10+'СЕТ СН'!$H$6-'СЕТ СН'!$H$19</f>
        <v>1224.2842392000002</v>
      </c>
      <c r="W96" s="36">
        <f>SUMIFS(СВЦЭМ!$C$33:$C$776,СВЦЭМ!$A$33:$A$776,$A96,СВЦЭМ!$B$33:$B$776,W$83)+'СЕТ СН'!$H$9+СВЦЭМ!$D$10+'СЕТ СН'!$H$6-'СЕТ СН'!$H$19</f>
        <v>1223.16896357</v>
      </c>
      <c r="X96" s="36">
        <f>SUMIFS(СВЦЭМ!$C$33:$C$776,СВЦЭМ!$A$33:$A$776,$A96,СВЦЭМ!$B$33:$B$776,X$83)+'СЕТ СН'!$H$9+СВЦЭМ!$D$10+'СЕТ СН'!$H$6-'СЕТ СН'!$H$19</f>
        <v>1227.6512797800001</v>
      </c>
      <c r="Y96" s="36">
        <f>SUMIFS(СВЦЭМ!$C$33:$C$776,СВЦЭМ!$A$33:$A$776,$A96,СВЦЭМ!$B$33:$B$776,Y$83)+'СЕТ СН'!$H$9+СВЦЭМ!$D$10+'СЕТ СН'!$H$6-'СЕТ СН'!$H$19</f>
        <v>1242.7577966200001</v>
      </c>
    </row>
    <row r="97" spans="1:25" ht="15.75" x14ac:dyDescent="0.2">
      <c r="A97" s="35">
        <f t="shared" si="2"/>
        <v>43904</v>
      </c>
      <c r="B97" s="36">
        <f>SUMIFS(СВЦЭМ!$C$33:$C$776,СВЦЭМ!$A$33:$A$776,$A97,СВЦЭМ!$B$33:$B$776,B$83)+'СЕТ СН'!$H$9+СВЦЭМ!$D$10+'СЕТ СН'!$H$6-'СЕТ СН'!$H$19</f>
        <v>1268.99079912</v>
      </c>
      <c r="C97" s="36">
        <f>SUMIFS(СВЦЭМ!$C$33:$C$776,СВЦЭМ!$A$33:$A$776,$A97,СВЦЭМ!$B$33:$B$776,C$83)+'СЕТ СН'!$H$9+СВЦЭМ!$D$10+'СЕТ СН'!$H$6-'СЕТ СН'!$H$19</f>
        <v>1291.4890289300001</v>
      </c>
      <c r="D97" s="36">
        <f>SUMIFS(СВЦЭМ!$C$33:$C$776,СВЦЭМ!$A$33:$A$776,$A97,СВЦЭМ!$B$33:$B$776,D$83)+'СЕТ СН'!$H$9+СВЦЭМ!$D$10+'СЕТ СН'!$H$6-'СЕТ СН'!$H$19</f>
        <v>1301.5355818600001</v>
      </c>
      <c r="E97" s="36">
        <f>SUMIFS(СВЦЭМ!$C$33:$C$776,СВЦЭМ!$A$33:$A$776,$A97,СВЦЭМ!$B$33:$B$776,E$83)+'СЕТ СН'!$H$9+СВЦЭМ!$D$10+'СЕТ СН'!$H$6-'СЕТ СН'!$H$19</f>
        <v>1315.0149143100002</v>
      </c>
      <c r="F97" s="36">
        <f>SUMIFS(СВЦЭМ!$C$33:$C$776,СВЦЭМ!$A$33:$A$776,$A97,СВЦЭМ!$B$33:$B$776,F$83)+'СЕТ СН'!$H$9+СВЦЭМ!$D$10+'СЕТ СН'!$H$6-'СЕТ СН'!$H$19</f>
        <v>1309.8387040900002</v>
      </c>
      <c r="G97" s="36">
        <f>SUMIFS(СВЦЭМ!$C$33:$C$776,СВЦЭМ!$A$33:$A$776,$A97,СВЦЭМ!$B$33:$B$776,G$83)+'СЕТ СН'!$H$9+СВЦЭМ!$D$10+'СЕТ СН'!$H$6-'СЕТ СН'!$H$19</f>
        <v>1295.9679328500001</v>
      </c>
      <c r="H97" s="36">
        <f>SUMIFS(СВЦЭМ!$C$33:$C$776,СВЦЭМ!$A$33:$A$776,$A97,СВЦЭМ!$B$33:$B$776,H$83)+'СЕТ СН'!$H$9+СВЦЭМ!$D$10+'СЕТ СН'!$H$6-'СЕТ СН'!$H$19</f>
        <v>1276.40131243</v>
      </c>
      <c r="I97" s="36">
        <f>SUMIFS(СВЦЭМ!$C$33:$C$776,СВЦЭМ!$A$33:$A$776,$A97,СВЦЭМ!$B$33:$B$776,I$83)+'СЕТ СН'!$H$9+СВЦЭМ!$D$10+'СЕТ СН'!$H$6-'СЕТ СН'!$H$19</f>
        <v>1258.1130464100002</v>
      </c>
      <c r="J97" s="36">
        <f>SUMIFS(СВЦЭМ!$C$33:$C$776,СВЦЭМ!$A$33:$A$776,$A97,СВЦЭМ!$B$33:$B$776,J$83)+'СЕТ СН'!$H$9+СВЦЭМ!$D$10+'СЕТ СН'!$H$6-'СЕТ СН'!$H$19</f>
        <v>1231.1629157000002</v>
      </c>
      <c r="K97" s="36">
        <f>SUMIFS(СВЦЭМ!$C$33:$C$776,СВЦЭМ!$A$33:$A$776,$A97,СВЦЭМ!$B$33:$B$776,K$83)+'СЕТ СН'!$H$9+СВЦЭМ!$D$10+'СЕТ СН'!$H$6-'СЕТ СН'!$H$19</f>
        <v>1246.3010645700001</v>
      </c>
      <c r="L97" s="36">
        <f>SUMIFS(СВЦЭМ!$C$33:$C$776,СВЦЭМ!$A$33:$A$776,$A97,СВЦЭМ!$B$33:$B$776,L$83)+'СЕТ СН'!$H$9+СВЦЭМ!$D$10+'СЕТ СН'!$H$6-'СЕТ СН'!$H$19</f>
        <v>1254.0590908900001</v>
      </c>
      <c r="M97" s="36">
        <f>SUMIFS(СВЦЭМ!$C$33:$C$776,СВЦЭМ!$A$33:$A$776,$A97,СВЦЭМ!$B$33:$B$776,M$83)+'СЕТ СН'!$H$9+СВЦЭМ!$D$10+'СЕТ СН'!$H$6-'СЕТ СН'!$H$19</f>
        <v>1261.4108914400001</v>
      </c>
      <c r="N97" s="36">
        <f>SUMIFS(СВЦЭМ!$C$33:$C$776,СВЦЭМ!$A$33:$A$776,$A97,СВЦЭМ!$B$33:$B$776,N$83)+'СЕТ СН'!$H$9+СВЦЭМ!$D$10+'СЕТ СН'!$H$6-'СЕТ СН'!$H$19</f>
        <v>1273.0968548200001</v>
      </c>
      <c r="O97" s="36">
        <f>SUMIFS(СВЦЭМ!$C$33:$C$776,СВЦЭМ!$A$33:$A$776,$A97,СВЦЭМ!$B$33:$B$776,O$83)+'СЕТ СН'!$H$9+СВЦЭМ!$D$10+'СЕТ СН'!$H$6-'СЕТ СН'!$H$19</f>
        <v>1287.6287148400002</v>
      </c>
      <c r="P97" s="36">
        <f>SUMIFS(СВЦЭМ!$C$33:$C$776,СВЦЭМ!$A$33:$A$776,$A97,СВЦЭМ!$B$33:$B$776,P$83)+'СЕТ СН'!$H$9+СВЦЭМ!$D$10+'СЕТ СН'!$H$6-'СЕТ СН'!$H$19</f>
        <v>1287.1385050200001</v>
      </c>
      <c r="Q97" s="36">
        <f>SUMIFS(СВЦЭМ!$C$33:$C$776,СВЦЭМ!$A$33:$A$776,$A97,СВЦЭМ!$B$33:$B$776,Q$83)+'СЕТ СН'!$H$9+СВЦЭМ!$D$10+'СЕТ СН'!$H$6-'СЕТ СН'!$H$19</f>
        <v>1284.0572431800001</v>
      </c>
      <c r="R97" s="36">
        <f>SUMIFS(СВЦЭМ!$C$33:$C$776,СВЦЭМ!$A$33:$A$776,$A97,СВЦЭМ!$B$33:$B$776,R$83)+'СЕТ СН'!$H$9+СВЦЭМ!$D$10+'СЕТ СН'!$H$6-'СЕТ СН'!$H$19</f>
        <v>1273.7846334000001</v>
      </c>
      <c r="S97" s="36">
        <f>SUMIFS(СВЦЭМ!$C$33:$C$776,СВЦЭМ!$A$33:$A$776,$A97,СВЦЭМ!$B$33:$B$776,S$83)+'СЕТ СН'!$H$9+СВЦЭМ!$D$10+'СЕТ СН'!$H$6-'СЕТ СН'!$H$19</f>
        <v>1266.76079149</v>
      </c>
      <c r="T97" s="36">
        <f>SUMIFS(СВЦЭМ!$C$33:$C$776,СВЦЭМ!$A$33:$A$776,$A97,СВЦЭМ!$B$33:$B$776,T$83)+'СЕТ СН'!$H$9+СВЦЭМ!$D$10+'СЕТ СН'!$H$6-'СЕТ СН'!$H$19</f>
        <v>1244.32639427</v>
      </c>
      <c r="U97" s="36">
        <f>SUMIFS(СВЦЭМ!$C$33:$C$776,СВЦЭМ!$A$33:$A$776,$A97,СВЦЭМ!$B$33:$B$776,U$83)+'СЕТ СН'!$H$9+СВЦЭМ!$D$10+'СЕТ СН'!$H$6-'СЕТ СН'!$H$19</f>
        <v>1237.0176860900001</v>
      </c>
      <c r="V97" s="36">
        <f>SUMIFS(СВЦЭМ!$C$33:$C$776,СВЦЭМ!$A$33:$A$776,$A97,СВЦЭМ!$B$33:$B$776,V$83)+'СЕТ СН'!$H$9+СВЦЭМ!$D$10+'СЕТ СН'!$H$6-'СЕТ СН'!$H$19</f>
        <v>1223.9286422600001</v>
      </c>
      <c r="W97" s="36">
        <f>SUMIFS(СВЦЭМ!$C$33:$C$776,СВЦЭМ!$A$33:$A$776,$A97,СВЦЭМ!$B$33:$B$776,W$83)+'СЕТ СН'!$H$9+СВЦЭМ!$D$10+'СЕТ СН'!$H$6-'СЕТ СН'!$H$19</f>
        <v>1242.9677135300001</v>
      </c>
      <c r="X97" s="36">
        <f>SUMIFS(СВЦЭМ!$C$33:$C$776,СВЦЭМ!$A$33:$A$776,$A97,СВЦЭМ!$B$33:$B$776,X$83)+'СЕТ СН'!$H$9+СВЦЭМ!$D$10+'СЕТ СН'!$H$6-'СЕТ СН'!$H$19</f>
        <v>1244.6101131200001</v>
      </c>
      <c r="Y97" s="36">
        <f>SUMIFS(СВЦЭМ!$C$33:$C$776,СВЦЭМ!$A$33:$A$776,$A97,СВЦЭМ!$B$33:$B$776,Y$83)+'СЕТ СН'!$H$9+СВЦЭМ!$D$10+'СЕТ СН'!$H$6-'СЕТ СН'!$H$19</f>
        <v>1245.43575248</v>
      </c>
    </row>
    <row r="98" spans="1:25" ht="15.75" x14ac:dyDescent="0.2">
      <c r="A98" s="35">
        <f t="shared" si="2"/>
        <v>43905</v>
      </c>
      <c r="B98" s="36">
        <f>SUMIFS(СВЦЭМ!$C$33:$C$776,СВЦЭМ!$A$33:$A$776,$A98,СВЦЭМ!$B$33:$B$776,B$83)+'СЕТ СН'!$H$9+СВЦЭМ!$D$10+'СЕТ СН'!$H$6-'СЕТ СН'!$H$19</f>
        <v>1273.5260606300001</v>
      </c>
      <c r="C98" s="36">
        <f>SUMIFS(СВЦЭМ!$C$33:$C$776,СВЦЭМ!$A$33:$A$776,$A98,СВЦЭМ!$B$33:$B$776,C$83)+'СЕТ СН'!$H$9+СВЦЭМ!$D$10+'СЕТ СН'!$H$6-'СЕТ СН'!$H$19</f>
        <v>1296.2301110600001</v>
      </c>
      <c r="D98" s="36">
        <f>SUMIFS(СВЦЭМ!$C$33:$C$776,СВЦЭМ!$A$33:$A$776,$A98,СВЦЭМ!$B$33:$B$776,D$83)+'СЕТ СН'!$H$9+СВЦЭМ!$D$10+'СЕТ СН'!$H$6-'СЕТ СН'!$H$19</f>
        <v>1305.70187964</v>
      </c>
      <c r="E98" s="36">
        <f>SUMIFS(СВЦЭМ!$C$33:$C$776,СВЦЭМ!$A$33:$A$776,$A98,СВЦЭМ!$B$33:$B$776,E$83)+'СЕТ СН'!$H$9+СВЦЭМ!$D$10+'СЕТ СН'!$H$6-'СЕТ СН'!$H$19</f>
        <v>1319.0329721100002</v>
      </c>
      <c r="F98" s="36">
        <f>SUMIFS(СВЦЭМ!$C$33:$C$776,СВЦЭМ!$A$33:$A$776,$A98,СВЦЭМ!$B$33:$B$776,F$83)+'СЕТ СН'!$H$9+СВЦЭМ!$D$10+'СЕТ СН'!$H$6-'СЕТ СН'!$H$19</f>
        <v>1322.2571249299999</v>
      </c>
      <c r="G98" s="36">
        <f>SUMIFS(СВЦЭМ!$C$33:$C$776,СВЦЭМ!$A$33:$A$776,$A98,СВЦЭМ!$B$33:$B$776,G$83)+'СЕТ СН'!$H$9+СВЦЭМ!$D$10+'СЕТ СН'!$H$6-'СЕТ СН'!$H$19</f>
        <v>1323.7889459900002</v>
      </c>
      <c r="H98" s="36">
        <f>SUMIFS(СВЦЭМ!$C$33:$C$776,СВЦЭМ!$A$33:$A$776,$A98,СВЦЭМ!$B$33:$B$776,H$83)+'СЕТ СН'!$H$9+СВЦЭМ!$D$10+'СЕТ СН'!$H$6-'СЕТ СН'!$H$19</f>
        <v>1313.2110168600002</v>
      </c>
      <c r="I98" s="36">
        <f>SUMIFS(СВЦЭМ!$C$33:$C$776,СВЦЭМ!$A$33:$A$776,$A98,СВЦЭМ!$B$33:$B$776,I$83)+'СЕТ СН'!$H$9+СВЦЭМ!$D$10+'СЕТ СН'!$H$6-'СЕТ СН'!$H$19</f>
        <v>1289.2331023800002</v>
      </c>
      <c r="J98" s="36">
        <f>SUMIFS(СВЦЭМ!$C$33:$C$776,СВЦЭМ!$A$33:$A$776,$A98,СВЦЭМ!$B$33:$B$776,J$83)+'СЕТ СН'!$H$9+СВЦЭМ!$D$10+'СЕТ СН'!$H$6-'СЕТ СН'!$H$19</f>
        <v>1249.5591655000001</v>
      </c>
      <c r="K98" s="36">
        <f>SUMIFS(СВЦЭМ!$C$33:$C$776,СВЦЭМ!$A$33:$A$776,$A98,СВЦЭМ!$B$33:$B$776,K$83)+'СЕТ СН'!$H$9+СВЦЭМ!$D$10+'СЕТ СН'!$H$6-'СЕТ СН'!$H$19</f>
        <v>1226.03947154</v>
      </c>
      <c r="L98" s="36">
        <f>SUMIFS(СВЦЭМ!$C$33:$C$776,СВЦЭМ!$A$33:$A$776,$A98,СВЦЭМ!$B$33:$B$776,L$83)+'СЕТ СН'!$H$9+СВЦЭМ!$D$10+'СЕТ СН'!$H$6-'СЕТ СН'!$H$19</f>
        <v>1219.1968347500001</v>
      </c>
      <c r="M98" s="36">
        <f>SUMIFS(СВЦЭМ!$C$33:$C$776,СВЦЭМ!$A$33:$A$776,$A98,СВЦЭМ!$B$33:$B$776,M$83)+'СЕТ СН'!$H$9+СВЦЭМ!$D$10+'СЕТ СН'!$H$6-'СЕТ СН'!$H$19</f>
        <v>1221.3618564000001</v>
      </c>
      <c r="N98" s="36">
        <f>SUMIFS(СВЦЭМ!$C$33:$C$776,СВЦЭМ!$A$33:$A$776,$A98,СВЦЭМ!$B$33:$B$776,N$83)+'СЕТ СН'!$H$9+СВЦЭМ!$D$10+'СЕТ СН'!$H$6-'СЕТ СН'!$H$19</f>
        <v>1235.9592164200001</v>
      </c>
      <c r="O98" s="36">
        <f>SUMIFS(СВЦЭМ!$C$33:$C$776,СВЦЭМ!$A$33:$A$776,$A98,СВЦЭМ!$B$33:$B$776,O$83)+'СЕТ СН'!$H$9+СВЦЭМ!$D$10+'СЕТ СН'!$H$6-'СЕТ СН'!$H$19</f>
        <v>1251.87050176</v>
      </c>
      <c r="P98" s="36">
        <f>SUMIFS(СВЦЭМ!$C$33:$C$776,СВЦЭМ!$A$33:$A$776,$A98,СВЦЭМ!$B$33:$B$776,P$83)+'СЕТ СН'!$H$9+СВЦЭМ!$D$10+'СЕТ СН'!$H$6-'СЕТ СН'!$H$19</f>
        <v>1261.04546463</v>
      </c>
      <c r="Q98" s="36">
        <f>SUMIFS(СВЦЭМ!$C$33:$C$776,СВЦЭМ!$A$33:$A$776,$A98,СВЦЭМ!$B$33:$B$776,Q$83)+'СЕТ СН'!$H$9+СВЦЭМ!$D$10+'СЕТ СН'!$H$6-'СЕТ СН'!$H$19</f>
        <v>1264.7376986900001</v>
      </c>
      <c r="R98" s="36">
        <f>SUMIFS(СВЦЭМ!$C$33:$C$776,СВЦЭМ!$A$33:$A$776,$A98,СВЦЭМ!$B$33:$B$776,R$83)+'СЕТ СН'!$H$9+СВЦЭМ!$D$10+'СЕТ СН'!$H$6-'СЕТ СН'!$H$19</f>
        <v>1264.4330407000002</v>
      </c>
      <c r="S98" s="36">
        <f>SUMIFS(СВЦЭМ!$C$33:$C$776,СВЦЭМ!$A$33:$A$776,$A98,СВЦЭМ!$B$33:$B$776,S$83)+'СЕТ СН'!$H$9+СВЦЭМ!$D$10+'СЕТ СН'!$H$6-'СЕТ СН'!$H$19</f>
        <v>1257.72315972</v>
      </c>
      <c r="T98" s="36">
        <f>SUMIFS(СВЦЭМ!$C$33:$C$776,СВЦЭМ!$A$33:$A$776,$A98,СВЦЭМ!$B$33:$B$776,T$83)+'СЕТ СН'!$H$9+СВЦЭМ!$D$10+'СЕТ СН'!$H$6-'СЕТ СН'!$H$19</f>
        <v>1238.0231030899999</v>
      </c>
      <c r="U98" s="36">
        <f>SUMIFS(СВЦЭМ!$C$33:$C$776,СВЦЭМ!$A$33:$A$776,$A98,СВЦЭМ!$B$33:$B$776,U$83)+'СЕТ СН'!$H$9+СВЦЭМ!$D$10+'СЕТ СН'!$H$6-'СЕТ СН'!$H$19</f>
        <v>1226.0248138000002</v>
      </c>
      <c r="V98" s="36">
        <f>SUMIFS(СВЦЭМ!$C$33:$C$776,СВЦЭМ!$A$33:$A$776,$A98,СВЦЭМ!$B$33:$B$776,V$83)+'СЕТ СН'!$H$9+СВЦЭМ!$D$10+'СЕТ СН'!$H$6-'СЕТ СН'!$H$19</f>
        <v>1224.5355710600002</v>
      </c>
      <c r="W98" s="36">
        <f>SUMIFS(СВЦЭМ!$C$33:$C$776,СВЦЭМ!$A$33:$A$776,$A98,СВЦЭМ!$B$33:$B$776,W$83)+'СЕТ СН'!$H$9+СВЦЭМ!$D$10+'СЕТ СН'!$H$6-'СЕТ СН'!$H$19</f>
        <v>1232.6973460700001</v>
      </c>
      <c r="X98" s="36">
        <f>SUMIFS(СВЦЭМ!$C$33:$C$776,СВЦЭМ!$A$33:$A$776,$A98,СВЦЭМ!$B$33:$B$776,X$83)+'СЕТ СН'!$H$9+СВЦЭМ!$D$10+'СЕТ СН'!$H$6-'СЕТ СН'!$H$19</f>
        <v>1253.1071797500001</v>
      </c>
      <c r="Y98" s="36">
        <f>SUMIFS(СВЦЭМ!$C$33:$C$776,СВЦЭМ!$A$33:$A$776,$A98,СВЦЭМ!$B$33:$B$776,Y$83)+'СЕТ СН'!$H$9+СВЦЭМ!$D$10+'СЕТ СН'!$H$6-'СЕТ СН'!$H$19</f>
        <v>1282.2642463000002</v>
      </c>
    </row>
    <row r="99" spans="1:25" ht="15.75" x14ac:dyDescent="0.2">
      <c r="A99" s="35">
        <f t="shared" si="2"/>
        <v>43906</v>
      </c>
      <c r="B99" s="36">
        <f>SUMIFS(СВЦЭМ!$C$33:$C$776,СВЦЭМ!$A$33:$A$776,$A99,СВЦЭМ!$B$33:$B$776,B$83)+'СЕТ СН'!$H$9+СВЦЭМ!$D$10+'СЕТ СН'!$H$6-'СЕТ СН'!$H$19</f>
        <v>1322.59648401</v>
      </c>
      <c r="C99" s="36">
        <f>SUMIFS(СВЦЭМ!$C$33:$C$776,СВЦЭМ!$A$33:$A$776,$A99,СВЦЭМ!$B$33:$B$776,C$83)+'СЕТ СН'!$H$9+СВЦЭМ!$D$10+'СЕТ СН'!$H$6-'СЕТ СН'!$H$19</f>
        <v>1340.4602789099999</v>
      </c>
      <c r="D99" s="36">
        <f>SUMIFS(СВЦЭМ!$C$33:$C$776,СВЦЭМ!$A$33:$A$776,$A99,СВЦЭМ!$B$33:$B$776,D$83)+'СЕТ СН'!$H$9+СВЦЭМ!$D$10+'СЕТ СН'!$H$6-'СЕТ СН'!$H$19</f>
        <v>1344.11262468</v>
      </c>
      <c r="E99" s="36">
        <f>SUMIFS(СВЦЭМ!$C$33:$C$776,СВЦЭМ!$A$33:$A$776,$A99,СВЦЭМ!$B$33:$B$776,E$83)+'СЕТ СН'!$H$9+СВЦЭМ!$D$10+'СЕТ СН'!$H$6-'СЕТ СН'!$H$19</f>
        <v>1345.1024101400001</v>
      </c>
      <c r="F99" s="36">
        <f>SUMIFS(СВЦЭМ!$C$33:$C$776,СВЦЭМ!$A$33:$A$776,$A99,СВЦЭМ!$B$33:$B$776,F$83)+'СЕТ СН'!$H$9+СВЦЭМ!$D$10+'СЕТ СН'!$H$6-'СЕТ СН'!$H$19</f>
        <v>1344.9092445900001</v>
      </c>
      <c r="G99" s="36">
        <f>SUMIFS(СВЦЭМ!$C$33:$C$776,СВЦЭМ!$A$33:$A$776,$A99,СВЦЭМ!$B$33:$B$776,G$83)+'СЕТ СН'!$H$9+СВЦЭМ!$D$10+'СЕТ СН'!$H$6-'СЕТ СН'!$H$19</f>
        <v>1345.5452447900002</v>
      </c>
      <c r="H99" s="36">
        <f>SUMIFS(СВЦЭМ!$C$33:$C$776,СВЦЭМ!$A$33:$A$776,$A99,СВЦЭМ!$B$33:$B$776,H$83)+'СЕТ СН'!$H$9+СВЦЭМ!$D$10+'СЕТ СН'!$H$6-'СЕТ СН'!$H$19</f>
        <v>1324.23932674</v>
      </c>
      <c r="I99" s="36">
        <f>SUMIFS(СВЦЭМ!$C$33:$C$776,СВЦЭМ!$A$33:$A$776,$A99,СВЦЭМ!$B$33:$B$776,I$83)+'СЕТ СН'!$H$9+СВЦЭМ!$D$10+'СЕТ СН'!$H$6-'СЕТ СН'!$H$19</f>
        <v>1283.1735193200002</v>
      </c>
      <c r="J99" s="36">
        <f>SUMIFS(СВЦЭМ!$C$33:$C$776,СВЦЭМ!$A$33:$A$776,$A99,СВЦЭМ!$B$33:$B$776,J$83)+'СЕТ СН'!$H$9+СВЦЭМ!$D$10+'СЕТ СН'!$H$6-'СЕТ СН'!$H$19</f>
        <v>1222.8090537400001</v>
      </c>
      <c r="K99" s="36">
        <f>SUMIFS(СВЦЭМ!$C$33:$C$776,СВЦЭМ!$A$33:$A$776,$A99,СВЦЭМ!$B$33:$B$776,K$83)+'СЕТ СН'!$H$9+СВЦЭМ!$D$10+'СЕТ СН'!$H$6-'СЕТ СН'!$H$19</f>
        <v>1222.1372286200001</v>
      </c>
      <c r="L99" s="36">
        <f>SUMIFS(СВЦЭМ!$C$33:$C$776,СВЦЭМ!$A$33:$A$776,$A99,СВЦЭМ!$B$33:$B$776,L$83)+'СЕТ СН'!$H$9+СВЦЭМ!$D$10+'СЕТ СН'!$H$6-'СЕТ СН'!$H$19</f>
        <v>1222.2567207900001</v>
      </c>
      <c r="M99" s="36">
        <f>SUMIFS(СВЦЭМ!$C$33:$C$776,СВЦЭМ!$A$33:$A$776,$A99,СВЦЭМ!$B$33:$B$776,M$83)+'СЕТ СН'!$H$9+СВЦЭМ!$D$10+'СЕТ СН'!$H$6-'СЕТ СН'!$H$19</f>
        <v>1237.6020448100001</v>
      </c>
      <c r="N99" s="36">
        <f>SUMIFS(СВЦЭМ!$C$33:$C$776,СВЦЭМ!$A$33:$A$776,$A99,СВЦЭМ!$B$33:$B$776,N$83)+'СЕТ СН'!$H$9+СВЦЭМ!$D$10+'СЕТ СН'!$H$6-'СЕТ СН'!$H$19</f>
        <v>1252.5451673000002</v>
      </c>
      <c r="O99" s="36">
        <f>SUMIFS(СВЦЭМ!$C$33:$C$776,СВЦЭМ!$A$33:$A$776,$A99,СВЦЭМ!$B$33:$B$776,O$83)+'СЕТ СН'!$H$9+СВЦЭМ!$D$10+'СЕТ СН'!$H$6-'СЕТ СН'!$H$19</f>
        <v>1273.31039065</v>
      </c>
      <c r="P99" s="36">
        <f>SUMIFS(СВЦЭМ!$C$33:$C$776,СВЦЭМ!$A$33:$A$776,$A99,СВЦЭМ!$B$33:$B$776,P$83)+'СЕТ СН'!$H$9+СВЦЭМ!$D$10+'СЕТ СН'!$H$6-'СЕТ СН'!$H$19</f>
        <v>1278.9063938500001</v>
      </c>
      <c r="Q99" s="36">
        <f>SUMIFS(СВЦЭМ!$C$33:$C$776,СВЦЭМ!$A$33:$A$776,$A99,СВЦЭМ!$B$33:$B$776,Q$83)+'СЕТ СН'!$H$9+СВЦЭМ!$D$10+'СЕТ СН'!$H$6-'СЕТ СН'!$H$19</f>
        <v>1278.9149949600001</v>
      </c>
      <c r="R99" s="36">
        <f>SUMIFS(СВЦЭМ!$C$33:$C$776,СВЦЭМ!$A$33:$A$776,$A99,СВЦЭМ!$B$33:$B$776,R$83)+'СЕТ СН'!$H$9+СВЦЭМ!$D$10+'СЕТ СН'!$H$6-'СЕТ СН'!$H$19</f>
        <v>1284.31827415</v>
      </c>
      <c r="S99" s="36">
        <f>SUMIFS(СВЦЭМ!$C$33:$C$776,СВЦЭМ!$A$33:$A$776,$A99,СВЦЭМ!$B$33:$B$776,S$83)+'СЕТ СН'!$H$9+СВЦЭМ!$D$10+'СЕТ СН'!$H$6-'СЕТ СН'!$H$19</f>
        <v>1277.5277775200002</v>
      </c>
      <c r="T99" s="36">
        <f>SUMIFS(СВЦЭМ!$C$33:$C$776,СВЦЭМ!$A$33:$A$776,$A99,СВЦЭМ!$B$33:$B$776,T$83)+'СЕТ СН'!$H$9+СВЦЭМ!$D$10+'СЕТ СН'!$H$6-'СЕТ СН'!$H$19</f>
        <v>1257.7243286</v>
      </c>
      <c r="U99" s="36">
        <f>SUMIFS(СВЦЭМ!$C$33:$C$776,СВЦЭМ!$A$33:$A$776,$A99,СВЦЭМ!$B$33:$B$776,U$83)+'СЕТ СН'!$H$9+СВЦЭМ!$D$10+'СЕТ СН'!$H$6-'СЕТ СН'!$H$19</f>
        <v>1236.19602274</v>
      </c>
      <c r="V99" s="36">
        <f>SUMIFS(СВЦЭМ!$C$33:$C$776,СВЦЭМ!$A$33:$A$776,$A99,СВЦЭМ!$B$33:$B$776,V$83)+'СЕТ СН'!$H$9+СВЦЭМ!$D$10+'СЕТ СН'!$H$6-'СЕТ СН'!$H$19</f>
        <v>1230.3365978700001</v>
      </c>
      <c r="W99" s="36">
        <f>SUMIFS(СВЦЭМ!$C$33:$C$776,СВЦЭМ!$A$33:$A$776,$A99,СВЦЭМ!$B$33:$B$776,W$83)+'СЕТ СН'!$H$9+СВЦЭМ!$D$10+'СЕТ СН'!$H$6-'СЕТ СН'!$H$19</f>
        <v>1247.88116775</v>
      </c>
      <c r="X99" s="36">
        <f>SUMIFS(СВЦЭМ!$C$33:$C$776,СВЦЭМ!$A$33:$A$776,$A99,СВЦЭМ!$B$33:$B$776,X$83)+'СЕТ СН'!$H$9+СВЦЭМ!$D$10+'СЕТ СН'!$H$6-'СЕТ СН'!$H$19</f>
        <v>1271.61308323</v>
      </c>
      <c r="Y99" s="36">
        <f>SUMIFS(СВЦЭМ!$C$33:$C$776,СВЦЭМ!$A$33:$A$776,$A99,СВЦЭМ!$B$33:$B$776,Y$83)+'СЕТ СН'!$H$9+СВЦЭМ!$D$10+'СЕТ СН'!$H$6-'СЕТ СН'!$H$19</f>
        <v>1296.23315819</v>
      </c>
    </row>
    <row r="100" spans="1:25" ht="15.75" x14ac:dyDescent="0.2">
      <c r="A100" s="35">
        <f t="shared" si="2"/>
        <v>43907</v>
      </c>
      <c r="B100" s="36">
        <f>SUMIFS(СВЦЭМ!$C$33:$C$776,СВЦЭМ!$A$33:$A$776,$A100,СВЦЭМ!$B$33:$B$776,B$83)+'СЕТ СН'!$H$9+СВЦЭМ!$D$10+'СЕТ СН'!$H$6-'СЕТ СН'!$H$19</f>
        <v>1257.9841212800002</v>
      </c>
      <c r="C100" s="36">
        <f>SUMIFS(СВЦЭМ!$C$33:$C$776,СВЦЭМ!$A$33:$A$776,$A100,СВЦЭМ!$B$33:$B$776,C$83)+'СЕТ СН'!$H$9+СВЦЭМ!$D$10+'СЕТ СН'!$H$6-'СЕТ СН'!$H$19</f>
        <v>1273.7071365199999</v>
      </c>
      <c r="D100" s="36">
        <f>SUMIFS(СВЦЭМ!$C$33:$C$776,СВЦЭМ!$A$33:$A$776,$A100,СВЦЭМ!$B$33:$B$776,D$83)+'СЕТ СН'!$H$9+СВЦЭМ!$D$10+'СЕТ СН'!$H$6-'СЕТ СН'!$H$19</f>
        <v>1286.4706713400001</v>
      </c>
      <c r="E100" s="36">
        <f>SUMIFS(СВЦЭМ!$C$33:$C$776,СВЦЭМ!$A$33:$A$776,$A100,СВЦЭМ!$B$33:$B$776,E$83)+'СЕТ СН'!$H$9+СВЦЭМ!$D$10+'СЕТ СН'!$H$6-'СЕТ СН'!$H$19</f>
        <v>1284.3033654600001</v>
      </c>
      <c r="F100" s="36">
        <f>SUMIFS(СВЦЭМ!$C$33:$C$776,СВЦЭМ!$A$33:$A$776,$A100,СВЦЭМ!$B$33:$B$776,F$83)+'СЕТ СН'!$H$9+СВЦЭМ!$D$10+'СЕТ СН'!$H$6-'СЕТ СН'!$H$19</f>
        <v>1276.9254584700002</v>
      </c>
      <c r="G100" s="36">
        <f>SUMIFS(СВЦЭМ!$C$33:$C$776,СВЦЭМ!$A$33:$A$776,$A100,СВЦЭМ!$B$33:$B$776,G$83)+'СЕТ СН'!$H$9+СВЦЭМ!$D$10+'СЕТ СН'!$H$6-'СЕТ СН'!$H$19</f>
        <v>1261.1845048600001</v>
      </c>
      <c r="H100" s="36">
        <f>SUMIFS(СВЦЭМ!$C$33:$C$776,СВЦЭМ!$A$33:$A$776,$A100,СВЦЭМ!$B$33:$B$776,H$83)+'СЕТ СН'!$H$9+СВЦЭМ!$D$10+'СЕТ СН'!$H$6-'СЕТ СН'!$H$19</f>
        <v>1241.6577794499999</v>
      </c>
      <c r="I100" s="36">
        <f>SUMIFS(СВЦЭМ!$C$33:$C$776,СВЦЭМ!$A$33:$A$776,$A100,СВЦЭМ!$B$33:$B$776,I$83)+'СЕТ СН'!$H$9+СВЦЭМ!$D$10+'СЕТ СН'!$H$6-'СЕТ СН'!$H$19</f>
        <v>1223.7276462200002</v>
      </c>
      <c r="J100" s="36">
        <f>SUMIFS(СВЦЭМ!$C$33:$C$776,СВЦЭМ!$A$33:$A$776,$A100,СВЦЭМ!$B$33:$B$776,J$83)+'СЕТ СН'!$H$9+СВЦЭМ!$D$10+'СЕТ СН'!$H$6-'СЕТ СН'!$H$19</f>
        <v>1215.9954799699999</v>
      </c>
      <c r="K100" s="36">
        <f>SUMIFS(СВЦЭМ!$C$33:$C$776,СВЦЭМ!$A$33:$A$776,$A100,СВЦЭМ!$B$33:$B$776,K$83)+'СЕТ СН'!$H$9+СВЦЭМ!$D$10+'СЕТ СН'!$H$6-'СЕТ СН'!$H$19</f>
        <v>1222.1072069800002</v>
      </c>
      <c r="L100" s="36">
        <f>SUMIFS(СВЦЭМ!$C$33:$C$776,СВЦЭМ!$A$33:$A$776,$A100,СВЦЭМ!$B$33:$B$776,L$83)+'СЕТ СН'!$H$9+СВЦЭМ!$D$10+'СЕТ СН'!$H$6-'СЕТ СН'!$H$19</f>
        <v>1227.9742734900001</v>
      </c>
      <c r="M100" s="36">
        <f>SUMIFS(СВЦЭМ!$C$33:$C$776,СВЦЭМ!$A$33:$A$776,$A100,СВЦЭМ!$B$33:$B$776,M$83)+'СЕТ СН'!$H$9+СВЦЭМ!$D$10+'СЕТ СН'!$H$6-'СЕТ СН'!$H$19</f>
        <v>1246.16023877</v>
      </c>
      <c r="N100" s="36">
        <f>SUMIFS(СВЦЭМ!$C$33:$C$776,СВЦЭМ!$A$33:$A$776,$A100,СВЦЭМ!$B$33:$B$776,N$83)+'СЕТ СН'!$H$9+СВЦЭМ!$D$10+'СЕТ СН'!$H$6-'СЕТ СН'!$H$19</f>
        <v>1269.0432363499999</v>
      </c>
      <c r="O100" s="36">
        <f>SUMIFS(СВЦЭМ!$C$33:$C$776,СВЦЭМ!$A$33:$A$776,$A100,СВЦЭМ!$B$33:$B$776,O$83)+'СЕТ СН'!$H$9+СВЦЭМ!$D$10+'СЕТ СН'!$H$6-'СЕТ СН'!$H$19</f>
        <v>1273.7753234199999</v>
      </c>
      <c r="P100" s="36">
        <f>SUMIFS(СВЦЭМ!$C$33:$C$776,СВЦЭМ!$A$33:$A$776,$A100,СВЦЭМ!$B$33:$B$776,P$83)+'СЕТ СН'!$H$9+СВЦЭМ!$D$10+'СЕТ СН'!$H$6-'СЕТ СН'!$H$19</f>
        <v>1268.9850992400002</v>
      </c>
      <c r="Q100" s="36">
        <f>SUMIFS(СВЦЭМ!$C$33:$C$776,СВЦЭМ!$A$33:$A$776,$A100,СВЦЭМ!$B$33:$B$776,Q$83)+'СЕТ СН'!$H$9+СВЦЭМ!$D$10+'СЕТ СН'!$H$6-'СЕТ СН'!$H$19</f>
        <v>1270.2878234</v>
      </c>
      <c r="R100" s="36">
        <f>SUMIFS(СВЦЭМ!$C$33:$C$776,СВЦЭМ!$A$33:$A$776,$A100,СВЦЭМ!$B$33:$B$776,R$83)+'СЕТ СН'!$H$9+СВЦЭМ!$D$10+'СЕТ СН'!$H$6-'СЕТ СН'!$H$19</f>
        <v>1269.6800717400001</v>
      </c>
      <c r="S100" s="36">
        <f>SUMIFS(СВЦЭМ!$C$33:$C$776,СВЦЭМ!$A$33:$A$776,$A100,СВЦЭМ!$B$33:$B$776,S$83)+'СЕТ СН'!$H$9+СВЦЭМ!$D$10+'СЕТ СН'!$H$6-'СЕТ СН'!$H$19</f>
        <v>1267.3094112200001</v>
      </c>
      <c r="T100" s="36">
        <f>SUMIFS(СВЦЭМ!$C$33:$C$776,СВЦЭМ!$A$33:$A$776,$A100,СВЦЭМ!$B$33:$B$776,T$83)+'СЕТ СН'!$H$9+СВЦЭМ!$D$10+'СЕТ СН'!$H$6-'СЕТ СН'!$H$19</f>
        <v>1264.3956491500001</v>
      </c>
      <c r="U100" s="36">
        <f>SUMIFS(СВЦЭМ!$C$33:$C$776,СВЦЭМ!$A$33:$A$776,$A100,СВЦЭМ!$B$33:$B$776,U$83)+'СЕТ СН'!$H$9+СВЦЭМ!$D$10+'СЕТ СН'!$H$6-'СЕТ СН'!$H$19</f>
        <v>1265.4942888800001</v>
      </c>
      <c r="V100" s="36">
        <f>SUMIFS(СВЦЭМ!$C$33:$C$776,СВЦЭМ!$A$33:$A$776,$A100,СВЦЭМ!$B$33:$B$776,V$83)+'СЕТ СН'!$H$9+СВЦЭМ!$D$10+'СЕТ СН'!$H$6-'СЕТ СН'!$H$19</f>
        <v>1258.90505181</v>
      </c>
      <c r="W100" s="36">
        <f>SUMIFS(СВЦЭМ!$C$33:$C$776,СВЦЭМ!$A$33:$A$776,$A100,СВЦЭМ!$B$33:$B$776,W$83)+'СЕТ СН'!$H$9+СВЦЭМ!$D$10+'СЕТ СН'!$H$6-'СЕТ СН'!$H$19</f>
        <v>1241.0901467100002</v>
      </c>
      <c r="X100" s="36">
        <f>SUMIFS(СВЦЭМ!$C$33:$C$776,СВЦЭМ!$A$33:$A$776,$A100,СВЦЭМ!$B$33:$B$776,X$83)+'СЕТ СН'!$H$9+СВЦЭМ!$D$10+'СЕТ СН'!$H$6-'СЕТ СН'!$H$19</f>
        <v>1232.7148904600001</v>
      </c>
      <c r="Y100" s="36">
        <f>SUMIFS(СВЦЭМ!$C$33:$C$776,СВЦЭМ!$A$33:$A$776,$A100,СВЦЭМ!$B$33:$B$776,Y$83)+'СЕТ СН'!$H$9+СВЦЭМ!$D$10+'СЕТ СН'!$H$6-'СЕТ СН'!$H$19</f>
        <v>1230.28865412</v>
      </c>
    </row>
    <row r="101" spans="1:25" ht="15.75" x14ac:dyDescent="0.2">
      <c r="A101" s="35">
        <f t="shared" si="2"/>
        <v>43908</v>
      </c>
      <c r="B101" s="36">
        <f>SUMIFS(СВЦЭМ!$C$33:$C$776,СВЦЭМ!$A$33:$A$776,$A101,СВЦЭМ!$B$33:$B$776,B$83)+'СЕТ СН'!$H$9+СВЦЭМ!$D$10+'СЕТ СН'!$H$6-'СЕТ СН'!$H$19</f>
        <v>1293.80852353</v>
      </c>
      <c r="C101" s="36">
        <f>SUMIFS(СВЦЭМ!$C$33:$C$776,СВЦЭМ!$A$33:$A$776,$A101,СВЦЭМ!$B$33:$B$776,C$83)+'СЕТ СН'!$H$9+СВЦЭМ!$D$10+'СЕТ СН'!$H$6-'СЕТ СН'!$H$19</f>
        <v>1317.37485995</v>
      </c>
      <c r="D101" s="36">
        <f>SUMIFS(СВЦЭМ!$C$33:$C$776,СВЦЭМ!$A$33:$A$776,$A101,СВЦЭМ!$B$33:$B$776,D$83)+'СЕТ СН'!$H$9+СВЦЭМ!$D$10+'СЕТ СН'!$H$6-'СЕТ СН'!$H$19</f>
        <v>1336.9124864700002</v>
      </c>
      <c r="E101" s="36">
        <f>SUMIFS(СВЦЭМ!$C$33:$C$776,СВЦЭМ!$A$33:$A$776,$A101,СВЦЭМ!$B$33:$B$776,E$83)+'СЕТ СН'!$H$9+СВЦЭМ!$D$10+'СЕТ СН'!$H$6-'СЕТ СН'!$H$19</f>
        <v>1348.5690064400001</v>
      </c>
      <c r="F101" s="36">
        <f>SUMIFS(СВЦЭМ!$C$33:$C$776,СВЦЭМ!$A$33:$A$776,$A101,СВЦЭМ!$B$33:$B$776,F$83)+'СЕТ СН'!$H$9+СВЦЭМ!$D$10+'СЕТ СН'!$H$6-'СЕТ СН'!$H$19</f>
        <v>1349.7824629500001</v>
      </c>
      <c r="G101" s="36">
        <f>SUMIFS(СВЦЭМ!$C$33:$C$776,СВЦЭМ!$A$33:$A$776,$A101,СВЦЭМ!$B$33:$B$776,G$83)+'СЕТ СН'!$H$9+СВЦЭМ!$D$10+'СЕТ СН'!$H$6-'СЕТ СН'!$H$19</f>
        <v>1330.6221618500001</v>
      </c>
      <c r="H101" s="36">
        <f>SUMIFS(СВЦЭМ!$C$33:$C$776,СВЦЭМ!$A$33:$A$776,$A101,СВЦЭМ!$B$33:$B$776,H$83)+'СЕТ СН'!$H$9+СВЦЭМ!$D$10+'СЕТ СН'!$H$6-'СЕТ СН'!$H$19</f>
        <v>1283.3834966899999</v>
      </c>
      <c r="I101" s="36">
        <f>SUMIFS(СВЦЭМ!$C$33:$C$776,СВЦЭМ!$A$33:$A$776,$A101,СВЦЭМ!$B$33:$B$776,I$83)+'СЕТ СН'!$H$9+СВЦЭМ!$D$10+'СЕТ СН'!$H$6-'СЕТ СН'!$H$19</f>
        <v>1243.52407915</v>
      </c>
      <c r="J101" s="36">
        <f>SUMIFS(СВЦЭМ!$C$33:$C$776,СВЦЭМ!$A$33:$A$776,$A101,СВЦЭМ!$B$33:$B$776,J$83)+'СЕТ СН'!$H$9+СВЦЭМ!$D$10+'СЕТ СН'!$H$6-'СЕТ СН'!$H$19</f>
        <v>1205.7068522200002</v>
      </c>
      <c r="K101" s="36">
        <f>SUMIFS(СВЦЭМ!$C$33:$C$776,СВЦЭМ!$A$33:$A$776,$A101,СВЦЭМ!$B$33:$B$776,K$83)+'СЕТ СН'!$H$9+СВЦЭМ!$D$10+'СЕТ СН'!$H$6-'СЕТ СН'!$H$19</f>
        <v>1218.0216989600001</v>
      </c>
      <c r="L101" s="36">
        <f>SUMIFS(СВЦЭМ!$C$33:$C$776,СВЦЭМ!$A$33:$A$776,$A101,СВЦЭМ!$B$33:$B$776,L$83)+'СЕТ СН'!$H$9+СВЦЭМ!$D$10+'СЕТ СН'!$H$6-'СЕТ СН'!$H$19</f>
        <v>1217.6447314500001</v>
      </c>
      <c r="M101" s="36">
        <f>SUMIFS(СВЦЭМ!$C$33:$C$776,СВЦЭМ!$A$33:$A$776,$A101,СВЦЭМ!$B$33:$B$776,M$83)+'СЕТ СН'!$H$9+СВЦЭМ!$D$10+'СЕТ СН'!$H$6-'СЕТ СН'!$H$19</f>
        <v>1202.9530211800002</v>
      </c>
      <c r="N101" s="36">
        <f>SUMIFS(СВЦЭМ!$C$33:$C$776,СВЦЭМ!$A$33:$A$776,$A101,СВЦЭМ!$B$33:$B$776,N$83)+'СЕТ СН'!$H$9+СВЦЭМ!$D$10+'СЕТ СН'!$H$6-'СЕТ СН'!$H$19</f>
        <v>1218.12523311</v>
      </c>
      <c r="O101" s="36">
        <f>SUMIFS(СВЦЭМ!$C$33:$C$776,СВЦЭМ!$A$33:$A$776,$A101,СВЦЭМ!$B$33:$B$776,O$83)+'СЕТ СН'!$H$9+СВЦЭМ!$D$10+'СЕТ СН'!$H$6-'СЕТ СН'!$H$19</f>
        <v>1227.7440040199999</v>
      </c>
      <c r="P101" s="36">
        <f>SUMIFS(СВЦЭМ!$C$33:$C$776,СВЦЭМ!$A$33:$A$776,$A101,СВЦЭМ!$B$33:$B$776,P$83)+'СЕТ СН'!$H$9+СВЦЭМ!$D$10+'СЕТ СН'!$H$6-'СЕТ СН'!$H$19</f>
        <v>1224.6074831400001</v>
      </c>
      <c r="Q101" s="36">
        <f>SUMIFS(СВЦЭМ!$C$33:$C$776,СВЦЭМ!$A$33:$A$776,$A101,СВЦЭМ!$B$33:$B$776,Q$83)+'СЕТ СН'!$H$9+СВЦЭМ!$D$10+'СЕТ СН'!$H$6-'СЕТ СН'!$H$19</f>
        <v>1227.01049719</v>
      </c>
      <c r="R101" s="36">
        <f>SUMIFS(СВЦЭМ!$C$33:$C$776,СВЦЭМ!$A$33:$A$776,$A101,СВЦЭМ!$B$33:$B$776,R$83)+'СЕТ СН'!$H$9+СВЦЭМ!$D$10+'СЕТ СН'!$H$6-'СЕТ СН'!$H$19</f>
        <v>1250.6323791200002</v>
      </c>
      <c r="S101" s="36">
        <f>SUMIFS(СВЦЭМ!$C$33:$C$776,СВЦЭМ!$A$33:$A$776,$A101,СВЦЭМ!$B$33:$B$776,S$83)+'СЕТ СН'!$H$9+СВЦЭМ!$D$10+'СЕТ СН'!$H$6-'СЕТ СН'!$H$19</f>
        <v>1242.0783344199999</v>
      </c>
      <c r="T101" s="36">
        <f>SUMIFS(СВЦЭМ!$C$33:$C$776,СВЦЭМ!$A$33:$A$776,$A101,СВЦЭМ!$B$33:$B$776,T$83)+'СЕТ СН'!$H$9+СВЦЭМ!$D$10+'СЕТ СН'!$H$6-'СЕТ СН'!$H$19</f>
        <v>1226.1623036300002</v>
      </c>
      <c r="U101" s="36">
        <f>SUMIFS(СВЦЭМ!$C$33:$C$776,СВЦЭМ!$A$33:$A$776,$A101,СВЦЭМ!$B$33:$B$776,U$83)+'СЕТ СН'!$H$9+СВЦЭМ!$D$10+'СЕТ СН'!$H$6-'СЕТ СН'!$H$19</f>
        <v>1203.8584075799999</v>
      </c>
      <c r="V101" s="36">
        <f>SUMIFS(СВЦЭМ!$C$33:$C$776,СВЦЭМ!$A$33:$A$776,$A101,СВЦЭМ!$B$33:$B$776,V$83)+'СЕТ СН'!$H$9+СВЦЭМ!$D$10+'СЕТ СН'!$H$6-'СЕТ СН'!$H$19</f>
        <v>1203.4672335</v>
      </c>
      <c r="W101" s="36">
        <f>SUMIFS(СВЦЭМ!$C$33:$C$776,СВЦЭМ!$A$33:$A$776,$A101,СВЦЭМ!$B$33:$B$776,W$83)+'СЕТ СН'!$H$9+СВЦЭМ!$D$10+'СЕТ СН'!$H$6-'СЕТ СН'!$H$19</f>
        <v>1195.74875974</v>
      </c>
      <c r="X101" s="36">
        <f>SUMIFS(СВЦЭМ!$C$33:$C$776,СВЦЭМ!$A$33:$A$776,$A101,СВЦЭМ!$B$33:$B$776,X$83)+'СЕТ СН'!$H$9+СВЦЭМ!$D$10+'СЕТ СН'!$H$6-'СЕТ СН'!$H$19</f>
        <v>1207.4002304200001</v>
      </c>
      <c r="Y101" s="36">
        <f>SUMIFS(СВЦЭМ!$C$33:$C$776,СВЦЭМ!$A$33:$A$776,$A101,СВЦЭМ!$B$33:$B$776,Y$83)+'СЕТ СН'!$H$9+СВЦЭМ!$D$10+'СЕТ СН'!$H$6-'СЕТ СН'!$H$19</f>
        <v>1226.33880636</v>
      </c>
    </row>
    <row r="102" spans="1:25" ht="15.75" x14ac:dyDescent="0.2">
      <c r="A102" s="35">
        <f t="shared" si="2"/>
        <v>43909</v>
      </c>
      <c r="B102" s="36">
        <f>SUMIFS(СВЦЭМ!$C$33:$C$776,СВЦЭМ!$A$33:$A$776,$A102,СВЦЭМ!$B$33:$B$776,B$83)+'СЕТ СН'!$H$9+СВЦЭМ!$D$10+'СЕТ СН'!$H$6-'СЕТ СН'!$H$19</f>
        <v>1261.2885220400001</v>
      </c>
      <c r="C102" s="36">
        <f>SUMIFS(СВЦЭМ!$C$33:$C$776,СВЦЭМ!$A$33:$A$776,$A102,СВЦЭМ!$B$33:$B$776,C$83)+'СЕТ СН'!$H$9+СВЦЭМ!$D$10+'СЕТ СН'!$H$6-'СЕТ СН'!$H$19</f>
        <v>1288.3362219300002</v>
      </c>
      <c r="D102" s="36">
        <f>SUMIFS(СВЦЭМ!$C$33:$C$776,СВЦЭМ!$A$33:$A$776,$A102,СВЦЭМ!$B$33:$B$776,D$83)+'СЕТ СН'!$H$9+СВЦЭМ!$D$10+'СЕТ СН'!$H$6-'СЕТ СН'!$H$19</f>
        <v>1298.8945893099999</v>
      </c>
      <c r="E102" s="36">
        <f>SUMIFS(СВЦЭМ!$C$33:$C$776,СВЦЭМ!$A$33:$A$776,$A102,СВЦЭМ!$B$33:$B$776,E$83)+'СЕТ СН'!$H$9+СВЦЭМ!$D$10+'СЕТ СН'!$H$6-'СЕТ СН'!$H$19</f>
        <v>1313.0652768200002</v>
      </c>
      <c r="F102" s="36">
        <f>SUMIFS(СВЦЭМ!$C$33:$C$776,СВЦЭМ!$A$33:$A$776,$A102,СВЦЭМ!$B$33:$B$776,F$83)+'СЕТ СН'!$H$9+СВЦЭМ!$D$10+'СЕТ СН'!$H$6-'СЕТ СН'!$H$19</f>
        <v>1314.7595947100001</v>
      </c>
      <c r="G102" s="36">
        <f>SUMIFS(СВЦЭМ!$C$33:$C$776,СВЦЭМ!$A$33:$A$776,$A102,СВЦЭМ!$B$33:$B$776,G$83)+'СЕТ СН'!$H$9+СВЦЭМ!$D$10+'СЕТ СН'!$H$6-'СЕТ СН'!$H$19</f>
        <v>1291.26501394</v>
      </c>
      <c r="H102" s="36">
        <f>SUMIFS(СВЦЭМ!$C$33:$C$776,СВЦЭМ!$A$33:$A$776,$A102,СВЦЭМ!$B$33:$B$776,H$83)+'СЕТ СН'!$H$9+СВЦЭМ!$D$10+'СЕТ СН'!$H$6-'СЕТ СН'!$H$19</f>
        <v>1247.7077554800001</v>
      </c>
      <c r="I102" s="36">
        <f>SUMIFS(СВЦЭМ!$C$33:$C$776,СВЦЭМ!$A$33:$A$776,$A102,СВЦЭМ!$B$33:$B$776,I$83)+'СЕТ СН'!$H$9+СВЦЭМ!$D$10+'СЕТ СН'!$H$6-'СЕТ СН'!$H$19</f>
        <v>1209.8493525700001</v>
      </c>
      <c r="J102" s="36">
        <f>SUMIFS(СВЦЭМ!$C$33:$C$776,СВЦЭМ!$A$33:$A$776,$A102,СВЦЭМ!$B$33:$B$776,J$83)+'СЕТ СН'!$H$9+СВЦЭМ!$D$10+'СЕТ СН'!$H$6-'СЕТ СН'!$H$19</f>
        <v>1210.9255187000001</v>
      </c>
      <c r="K102" s="36">
        <f>SUMIFS(СВЦЭМ!$C$33:$C$776,СВЦЭМ!$A$33:$A$776,$A102,СВЦЭМ!$B$33:$B$776,K$83)+'СЕТ СН'!$H$9+СВЦЭМ!$D$10+'СЕТ СН'!$H$6-'СЕТ СН'!$H$19</f>
        <v>1224.4079657500001</v>
      </c>
      <c r="L102" s="36">
        <f>SUMIFS(СВЦЭМ!$C$33:$C$776,СВЦЭМ!$A$33:$A$776,$A102,СВЦЭМ!$B$33:$B$776,L$83)+'СЕТ СН'!$H$9+СВЦЭМ!$D$10+'СЕТ СН'!$H$6-'СЕТ СН'!$H$19</f>
        <v>1225.04292938</v>
      </c>
      <c r="M102" s="36">
        <f>SUMIFS(СВЦЭМ!$C$33:$C$776,СВЦЭМ!$A$33:$A$776,$A102,СВЦЭМ!$B$33:$B$776,M$83)+'СЕТ СН'!$H$9+СВЦЭМ!$D$10+'СЕТ СН'!$H$6-'СЕТ СН'!$H$19</f>
        <v>1195.7230900200002</v>
      </c>
      <c r="N102" s="36">
        <f>SUMIFS(СВЦЭМ!$C$33:$C$776,СВЦЭМ!$A$33:$A$776,$A102,СВЦЭМ!$B$33:$B$776,N$83)+'СЕТ СН'!$H$9+СВЦЭМ!$D$10+'СЕТ СН'!$H$6-'СЕТ СН'!$H$19</f>
        <v>1197.9405049000002</v>
      </c>
      <c r="O102" s="36">
        <f>SUMIFS(СВЦЭМ!$C$33:$C$776,СВЦЭМ!$A$33:$A$776,$A102,СВЦЭМ!$B$33:$B$776,O$83)+'СЕТ СН'!$H$9+СВЦЭМ!$D$10+'СЕТ СН'!$H$6-'СЕТ СН'!$H$19</f>
        <v>1218.9486408900002</v>
      </c>
      <c r="P102" s="36">
        <f>SUMIFS(СВЦЭМ!$C$33:$C$776,СВЦЭМ!$A$33:$A$776,$A102,СВЦЭМ!$B$33:$B$776,P$83)+'СЕТ СН'!$H$9+СВЦЭМ!$D$10+'СЕТ СН'!$H$6-'СЕТ СН'!$H$19</f>
        <v>1213.5113937300002</v>
      </c>
      <c r="Q102" s="36">
        <f>SUMIFS(СВЦЭМ!$C$33:$C$776,СВЦЭМ!$A$33:$A$776,$A102,СВЦЭМ!$B$33:$B$776,Q$83)+'СЕТ СН'!$H$9+СВЦЭМ!$D$10+'СЕТ СН'!$H$6-'СЕТ СН'!$H$19</f>
        <v>1217.02038659</v>
      </c>
      <c r="R102" s="36">
        <f>SUMIFS(СВЦЭМ!$C$33:$C$776,СВЦЭМ!$A$33:$A$776,$A102,СВЦЭМ!$B$33:$B$776,R$83)+'СЕТ СН'!$H$9+СВЦЭМ!$D$10+'СЕТ СН'!$H$6-'СЕТ СН'!$H$19</f>
        <v>1207.0881891900001</v>
      </c>
      <c r="S102" s="36">
        <f>SUMIFS(СВЦЭМ!$C$33:$C$776,СВЦЭМ!$A$33:$A$776,$A102,СВЦЭМ!$B$33:$B$776,S$83)+'СЕТ СН'!$H$9+СВЦЭМ!$D$10+'СЕТ СН'!$H$6-'СЕТ СН'!$H$19</f>
        <v>1209.7923820200001</v>
      </c>
      <c r="T102" s="36">
        <f>SUMIFS(СВЦЭМ!$C$33:$C$776,СВЦЭМ!$A$33:$A$776,$A102,СВЦЭМ!$B$33:$B$776,T$83)+'СЕТ СН'!$H$9+СВЦЭМ!$D$10+'СЕТ СН'!$H$6-'СЕТ СН'!$H$19</f>
        <v>1211.26473971</v>
      </c>
      <c r="U102" s="36">
        <f>SUMIFS(СВЦЭМ!$C$33:$C$776,СВЦЭМ!$A$33:$A$776,$A102,СВЦЭМ!$B$33:$B$776,U$83)+'СЕТ СН'!$H$9+СВЦЭМ!$D$10+'СЕТ СН'!$H$6-'СЕТ СН'!$H$19</f>
        <v>1210.496654</v>
      </c>
      <c r="V102" s="36">
        <f>SUMIFS(СВЦЭМ!$C$33:$C$776,СВЦЭМ!$A$33:$A$776,$A102,СВЦЭМ!$B$33:$B$776,V$83)+'СЕТ СН'!$H$9+СВЦЭМ!$D$10+'СЕТ СН'!$H$6-'СЕТ СН'!$H$19</f>
        <v>1203.6472886400002</v>
      </c>
      <c r="W102" s="36">
        <f>SUMIFS(СВЦЭМ!$C$33:$C$776,СВЦЭМ!$A$33:$A$776,$A102,СВЦЭМ!$B$33:$B$776,W$83)+'СЕТ СН'!$H$9+СВЦЭМ!$D$10+'СЕТ СН'!$H$6-'СЕТ СН'!$H$19</f>
        <v>1220.64149148</v>
      </c>
      <c r="X102" s="36">
        <f>SUMIFS(СВЦЭМ!$C$33:$C$776,СВЦЭМ!$A$33:$A$776,$A102,СВЦЭМ!$B$33:$B$776,X$83)+'СЕТ СН'!$H$9+СВЦЭМ!$D$10+'СЕТ СН'!$H$6-'СЕТ СН'!$H$19</f>
        <v>1206.7787877700002</v>
      </c>
      <c r="Y102" s="36">
        <f>SUMIFS(СВЦЭМ!$C$33:$C$776,СВЦЭМ!$A$33:$A$776,$A102,СВЦЭМ!$B$33:$B$776,Y$83)+'СЕТ СН'!$H$9+СВЦЭМ!$D$10+'СЕТ СН'!$H$6-'СЕТ СН'!$H$19</f>
        <v>1221.12810304</v>
      </c>
    </row>
    <row r="103" spans="1:25" ht="15.75" x14ac:dyDescent="0.2">
      <c r="A103" s="35">
        <f t="shared" si="2"/>
        <v>43910</v>
      </c>
      <c r="B103" s="36">
        <f>SUMIFS(СВЦЭМ!$C$33:$C$776,СВЦЭМ!$A$33:$A$776,$A103,СВЦЭМ!$B$33:$B$776,B$83)+'СЕТ СН'!$H$9+СВЦЭМ!$D$10+'СЕТ СН'!$H$6-'СЕТ СН'!$H$19</f>
        <v>1307.96800138</v>
      </c>
      <c r="C103" s="36">
        <f>SUMIFS(СВЦЭМ!$C$33:$C$776,СВЦЭМ!$A$33:$A$776,$A103,СВЦЭМ!$B$33:$B$776,C$83)+'СЕТ СН'!$H$9+СВЦЭМ!$D$10+'СЕТ СН'!$H$6-'СЕТ СН'!$H$19</f>
        <v>1322.04734444</v>
      </c>
      <c r="D103" s="36">
        <f>SUMIFS(СВЦЭМ!$C$33:$C$776,СВЦЭМ!$A$33:$A$776,$A103,СВЦЭМ!$B$33:$B$776,D$83)+'СЕТ СН'!$H$9+СВЦЭМ!$D$10+'СЕТ СН'!$H$6-'СЕТ СН'!$H$19</f>
        <v>1338.4026787400001</v>
      </c>
      <c r="E103" s="36">
        <f>SUMIFS(СВЦЭМ!$C$33:$C$776,СВЦЭМ!$A$33:$A$776,$A103,СВЦЭМ!$B$33:$B$776,E$83)+'СЕТ СН'!$H$9+СВЦЭМ!$D$10+'СЕТ СН'!$H$6-'СЕТ СН'!$H$19</f>
        <v>1346.1296929099999</v>
      </c>
      <c r="F103" s="36">
        <f>SUMIFS(СВЦЭМ!$C$33:$C$776,СВЦЭМ!$A$33:$A$776,$A103,СВЦЭМ!$B$33:$B$776,F$83)+'СЕТ СН'!$H$9+СВЦЭМ!$D$10+'СЕТ СН'!$H$6-'СЕТ СН'!$H$19</f>
        <v>1343.73044916</v>
      </c>
      <c r="G103" s="36">
        <f>SUMIFS(СВЦЭМ!$C$33:$C$776,СВЦЭМ!$A$33:$A$776,$A103,СВЦЭМ!$B$33:$B$776,G$83)+'СЕТ СН'!$H$9+СВЦЭМ!$D$10+'СЕТ СН'!$H$6-'СЕТ СН'!$H$19</f>
        <v>1329.3061504900002</v>
      </c>
      <c r="H103" s="36">
        <f>SUMIFS(СВЦЭМ!$C$33:$C$776,СВЦЭМ!$A$33:$A$776,$A103,СВЦЭМ!$B$33:$B$776,H$83)+'СЕТ СН'!$H$9+СВЦЭМ!$D$10+'СЕТ СН'!$H$6-'СЕТ СН'!$H$19</f>
        <v>1298.5376439500001</v>
      </c>
      <c r="I103" s="36">
        <f>SUMIFS(СВЦЭМ!$C$33:$C$776,СВЦЭМ!$A$33:$A$776,$A103,СВЦЭМ!$B$33:$B$776,I$83)+'СЕТ СН'!$H$9+СВЦЭМ!$D$10+'СЕТ СН'!$H$6-'СЕТ СН'!$H$19</f>
        <v>1252.64884794</v>
      </c>
      <c r="J103" s="36">
        <f>SUMIFS(СВЦЭМ!$C$33:$C$776,СВЦЭМ!$A$33:$A$776,$A103,СВЦЭМ!$B$33:$B$776,J$83)+'СЕТ СН'!$H$9+СВЦЭМ!$D$10+'СЕТ СН'!$H$6-'СЕТ СН'!$H$19</f>
        <v>1220.6282308300001</v>
      </c>
      <c r="K103" s="36">
        <f>SUMIFS(СВЦЭМ!$C$33:$C$776,СВЦЭМ!$A$33:$A$776,$A103,СВЦЭМ!$B$33:$B$776,K$83)+'СЕТ СН'!$H$9+СВЦЭМ!$D$10+'СЕТ СН'!$H$6-'СЕТ СН'!$H$19</f>
        <v>1226.6663274800001</v>
      </c>
      <c r="L103" s="36">
        <f>SUMIFS(СВЦЭМ!$C$33:$C$776,СВЦЭМ!$A$33:$A$776,$A103,СВЦЭМ!$B$33:$B$776,L$83)+'СЕТ СН'!$H$9+СВЦЭМ!$D$10+'СЕТ СН'!$H$6-'СЕТ СН'!$H$19</f>
        <v>1223.5365968599999</v>
      </c>
      <c r="M103" s="36">
        <f>SUMIFS(СВЦЭМ!$C$33:$C$776,СВЦЭМ!$A$33:$A$776,$A103,СВЦЭМ!$B$33:$B$776,M$83)+'СЕТ СН'!$H$9+СВЦЭМ!$D$10+'СЕТ СН'!$H$6-'СЕТ СН'!$H$19</f>
        <v>1200.4876656599999</v>
      </c>
      <c r="N103" s="36">
        <f>SUMIFS(СВЦЭМ!$C$33:$C$776,СВЦЭМ!$A$33:$A$776,$A103,СВЦЭМ!$B$33:$B$776,N$83)+'СЕТ СН'!$H$9+СВЦЭМ!$D$10+'СЕТ СН'!$H$6-'СЕТ СН'!$H$19</f>
        <v>1199.7527416</v>
      </c>
      <c r="O103" s="36">
        <f>SUMIFS(СВЦЭМ!$C$33:$C$776,СВЦЭМ!$A$33:$A$776,$A103,СВЦЭМ!$B$33:$B$776,O$83)+'СЕТ СН'!$H$9+СВЦЭМ!$D$10+'СЕТ СН'!$H$6-'СЕТ СН'!$H$19</f>
        <v>1204.9158658400002</v>
      </c>
      <c r="P103" s="36">
        <f>SUMIFS(СВЦЭМ!$C$33:$C$776,СВЦЭМ!$A$33:$A$776,$A103,СВЦЭМ!$B$33:$B$776,P$83)+'СЕТ СН'!$H$9+СВЦЭМ!$D$10+'СЕТ СН'!$H$6-'СЕТ СН'!$H$19</f>
        <v>1211.0031584500002</v>
      </c>
      <c r="Q103" s="36">
        <f>SUMIFS(СВЦЭМ!$C$33:$C$776,СВЦЭМ!$A$33:$A$776,$A103,СВЦЭМ!$B$33:$B$776,Q$83)+'СЕТ СН'!$H$9+СВЦЭМ!$D$10+'СЕТ СН'!$H$6-'СЕТ СН'!$H$19</f>
        <v>1224.9918123900002</v>
      </c>
      <c r="R103" s="36">
        <f>SUMIFS(СВЦЭМ!$C$33:$C$776,СВЦЭМ!$A$33:$A$776,$A103,СВЦЭМ!$B$33:$B$776,R$83)+'СЕТ СН'!$H$9+СВЦЭМ!$D$10+'СЕТ СН'!$H$6-'СЕТ СН'!$H$19</f>
        <v>1220.6163890800001</v>
      </c>
      <c r="S103" s="36">
        <f>SUMIFS(СВЦЭМ!$C$33:$C$776,СВЦЭМ!$A$33:$A$776,$A103,СВЦЭМ!$B$33:$B$776,S$83)+'СЕТ СН'!$H$9+СВЦЭМ!$D$10+'СЕТ СН'!$H$6-'СЕТ СН'!$H$19</f>
        <v>1205.87318456</v>
      </c>
      <c r="T103" s="36">
        <f>SUMIFS(СВЦЭМ!$C$33:$C$776,СВЦЭМ!$A$33:$A$776,$A103,СВЦЭМ!$B$33:$B$776,T$83)+'СЕТ СН'!$H$9+СВЦЭМ!$D$10+'СЕТ СН'!$H$6-'СЕТ СН'!$H$19</f>
        <v>1175.87216676</v>
      </c>
      <c r="U103" s="36">
        <f>SUMIFS(СВЦЭМ!$C$33:$C$776,СВЦЭМ!$A$33:$A$776,$A103,СВЦЭМ!$B$33:$B$776,U$83)+'СЕТ СН'!$H$9+СВЦЭМ!$D$10+'СЕТ СН'!$H$6-'СЕТ СН'!$H$19</f>
        <v>1177.71685136</v>
      </c>
      <c r="V103" s="36">
        <f>SUMIFS(СВЦЭМ!$C$33:$C$776,СВЦЭМ!$A$33:$A$776,$A103,СВЦЭМ!$B$33:$B$776,V$83)+'СЕТ СН'!$H$9+СВЦЭМ!$D$10+'СЕТ СН'!$H$6-'СЕТ СН'!$H$19</f>
        <v>1180.6499552099999</v>
      </c>
      <c r="W103" s="36">
        <f>SUMIFS(СВЦЭМ!$C$33:$C$776,СВЦЭМ!$A$33:$A$776,$A103,СВЦЭМ!$B$33:$B$776,W$83)+'СЕТ СН'!$H$9+СВЦЭМ!$D$10+'СЕТ СН'!$H$6-'СЕТ СН'!$H$19</f>
        <v>1187.0799081700002</v>
      </c>
      <c r="X103" s="36">
        <f>SUMIFS(СВЦЭМ!$C$33:$C$776,СВЦЭМ!$A$33:$A$776,$A103,СВЦЭМ!$B$33:$B$776,X$83)+'СЕТ СН'!$H$9+СВЦЭМ!$D$10+'СЕТ СН'!$H$6-'СЕТ СН'!$H$19</f>
        <v>1191.7855492100002</v>
      </c>
      <c r="Y103" s="36">
        <f>SUMIFS(СВЦЭМ!$C$33:$C$776,СВЦЭМ!$A$33:$A$776,$A103,СВЦЭМ!$B$33:$B$776,Y$83)+'СЕТ СН'!$H$9+СВЦЭМ!$D$10+'СЕТ СН'!$H$6-'СЕТ СН'!$H$19</f>
        <v>1212.3845936100001</v>
      </c>
    </row>
    <row r="104" spans="1:25" ht="15.75" x14ac:dyDescent="0.2">
      <c r="A104" s="35">
        <f t="shared" si="2"/>
        <v>43911</v>
      </c>
      <c r="B104" s="36">
        <f>SUMIFS(СВЦЭМ!$C$33:$C$776,СВЦЭМ!$A$33:$A$776,$A104,СВЦЭМ!$B$33:$B$776,B$83)+'СЕТ СН'!$H$9+СВЦЭМ!$D$10+'СЕТ СН'!$H$6-'СЕТ СН'!$H$19</f>
        <v>1282.2437568700002</v>
      </c>
      <c r="C104" s="36">
        <f>SUMIFS(СВЦЭМ!$C$33:$C$776,СВЦЭМ!$A$33:$A$776,$A104,СВЦЭМ!$B$33:$B$776,C$83)+'СЕТ СН'!$H$9+СВЦЭМ!$D$10+'СЕТ СН'!$H$6-'СЕТ СН'!$H$19</f>
        <v>1306.91982555</v>
      </c>
      <c r="D104" s="36">
        <f>SUMIFS(СВЦЭМ!$C$33:$C$776,СВЦЭМ!$A$33:$A$776,$A104,СВЦЭМ!$B$33:$B$776,D$83)+'СЕТ СН'!$H$9+СВЦЭМ!$D$10+'СЕТ СН'!$H$6-'СЕТ СН'!$H$19</f>
        <v>1318.5802536800002</v>
      </c>
      <c r="E104" s="36">
        <f>SUMIFS(СВЦЭМ!$C$33:$C$776,СВЦЭМ!$A$33:$A$776,$A104,СВЦЭМ!$B$33:$B$776,E$83)+'СЕТ СН'!$H$9+СВЦЭМ!$D$10+'СЕТ СН'!$H$6-'СЕТ СН'!$H$19</f>
        <v>1317.7717655599999</v>
      </c>
      <c r="F104" s="36">
        <f>SUMIFS(СВЦЭМ!$C$33:$C$776,СВЦЭМ!$A$33:$A$776,$A104,СВЦЭМ!$B$33:$B$776,F$83)+'СЕТ СН'!$H$9+СВЦЭМ!$D$10+'СЕТ СН'!$H$6-'СЕТ СН'!$H$19</f>
        <v>1316.4276656900001</v>
      </c>
      <c r="G104" s="36">
        <f>SUMIFS(СВЦЭМ!$C$33:$C$776,СВЦЭМ!$A$33:$A$776,$A104,СВЦЭМ!$B$33:$B$776,G$83)+'СЕТ СН'!$H$9+СВЦЭМ!$D$10+'СЕТ СН'!$H$6-'СЕТ СН'!$H$19</f>
        <v>1317.0091327800001</v>
      </c>
      <c r="H104" s="36">
        <f>SUMIFS(СВЦЭМ!$C$33:$C$776,СВЦЭМ!$A$33:$A$776,$A104,СВЦЭМ!$B$33:$B$776,H$83)+'СЕТ СН'!$H$9+СВЦЭМ!$D$10+'СЕТ СН'!$H$6-'СЕТ СН'!$H$19</f>
        <v>1298.88559132</v>
      </c>
      <c r="I104" s="36">
        <f>SUMIFS(СВЦЭМ!$C$33:$C$776,СВЦЭМ!$A$33:$A$776,$A104,СВЦЭМ!$B$33:$B$776,I$83)+'СЕТ СН'!$H$9+СВЦЭМ!$D$10+'СЕТ СН'!$H$6-'СЕТ СН'!$H$19</f>
        <v>1253.6304133600001</v>
      </c>
      <c r="J104" s="36">
        <f>SUMIFS(СВЦЭМ!$C$33:$C$776,СВЦЭМ!$A$33:$A$776,$A104,СВЦЭМ!$B$33:$B$776,J$83)+'СЕТ СН'!$H$9+СВЦЭМ!$D$10+'СЕТ СН'!$H$6-'СЕТ СН'!$H$19</f>
        <v>1210.06966061</v>
      </c>
      <c r="K104" s="36">
        <f>SUMIFS(СВЦЭМ!$C$33:$C$776,СВЦЭМ!$A$33:$A$776,$A104,СВЦЭМ!$B$33:$B$776,K$83)+'СЕТ СН'!$H$9+СВЦЭМ!$D$10+'СЕТ СН'!$H$6-'СЕТ СН'!$H$19</f>
        <v>1216.5128139000001</v>
      </c>
      <c r="L104" s="36">
        <f>SUMIFS(СВЦЭМ!$C$33:$C$776,СВЦЭМ!$A$33:$A$776,$A104,СВЦЭМ!$B$33:$B$776,L$83)+'СЕТ СН'!$H$9+СВЦЭМ!$D$10+'СЕТ СН'!$H$6-'СЕТ СН'!$H$19</f>
        <v>1215.0134133800002</v>
      </c>
      <c r="M104" s="36">
        <f>SUMIFS(СВЦЭМ!$C$33:$C$776,СВЦЭМ!$A$33:$A$776,$A104,СВЦЭМ!$B$33:$B$776,M$83)+'СЕТ СН'!$H$9+СВЦЭМ!$D$10+'СЕТ СН'!$H$6-'СЕТ СН'!$H$19</f>
        <v>1216.2542113</v>
      </c>
      <c r="N104" s="36">
        <f>SUMIFS(СВЦЭМ!$C$33:$C$776,СВЦЭМ!$A$33:$A$776,$A104,СВЦЭМ!$B$33:$B$776,N$83)+'СЕТ СН'!$H$9+СВЦЭМ!$D$10+'СЕТ СН'!$H$6-'СЕТ СН'!$H$19</f>
        <v>1221.9467669000001</v>
      </c>
      <c r="O104" s="36">
        <f>SUMIFS(СВЦЭМ!$C$33:$C$776,СВЦЭМ!$A$33:$A$776,$A104,СВЦЭМ!$B$33:$B$776,O$83)+'СЕТ СН'!$H$9+СВЦЭМ!$D$10+'СЕТ СН'!$H$6-'СЕТ СН'!$H$19</f>
        <v>1225.8680564199999</v>
      </c>
      <c r="P104" s="36">
        <f>SUMIFS(СВЦЭМ!$C$33:$C$776,СВЦЭМ!$A$33:$A$776,$A104,СВЦЭМ!$B$33:$B$776,P$83)+'СЕТ СН'!$H$9+СВЦЭМ!$D$10+'СЕТ СН'!$H$6-'СЕТ СН'!$H$19</f>
        <v>1226.0743839500001</v>
      </c>
      <c r="Q104" s="36">
        <f>SUMIFS(СВЦЭМ!$C$33:$C$776,СВЦЭМ!$A$33:$A$776,$A104,СВЦЭМ!$B$33:$B$776,Q$83)+'СЕТ СН'!$H$9+СВЦЭМ!$D$10+'СЕТ СН'!$H$6-'СЕТ СН'!$H$19</f>
        <v>1225.08993702</v>
      </c>
      <c r="R104" s="36">
        <f>SUMIFS(СВЦЭМ!$C$33:$C$776,СВЦЭМ!$A$33:$A$776,$A104,СВЦЭМ!$B$33:$B$776,R$83)+'СЕТ СН'!$H$9+СВЦЭМ!$D$10+'СЕТ СН'!$H$6-'СЕТ СН'!$H$19</f>
        <v>1220.3454389600001</v>
      </c>
      <c r="S104" s="36">
        <f>SUMIFS(СВЦЭМ!$C$33:$C$776,СВЦЭМ!$A$33:$A$776,$A104,СВЦЭМ!$B$33:$B$776,S$83)+'СЕТ СН'!$H$9+СВЦЭМ!$D$10+'СЕТ СН'!$H$6-'СЕТ СН'!$H$19</f>
        <v>1216.24736351</v>
      </c>
      <c r="T104" s="36">
        <f>SUMIFS(СВЦЭМ!$C$33:$C$776,СВЦЭМ!$A$33:$A$776,$A104,СВЦЭМ!$B$33:$B$776,T$83)+'СЕТ СН'!$H$9+СВЦЭМ!$D$10+'СЕТ СН'!$H$6-'СЕТ СН'!$H$19</f>
        <v>1208.83468945</v>
      </c>
      <c r="U104" s="36">
        <f>SUMIFS(СВЦЭМ!$C$33:$C$776,СВЦЭМ!$A$33:$A$776,$A104,СВЦЭМ!$B$33:$B$776,U$83)+'СЕТ СН'!$H$9+СВЦЭМ!$D$10+'СЕТ СН'!$H$6-'СЕТ СН'!$H$19</f>
        <v>1198.7021513500001</v>
      </c>
      <c r="V104" s="36">
        <f>SUMIFS(СВЦЭМ!$C$33:$C$776,СВЦЭМ!$A$33:$A$776,$A104,СВЦЭМ!$B$33:$B$776,V$83)+'СЕТ СН'!$H$9+СВЦЭМ!$D$10+'СЕТ СН'!$H$6-'СЕТ СН'!$H$19</f>
        <v>1180.42329419</v>
      </c>
      <c r="W104" s="36">
        <f>SUMIFS(СВЦЭМ!$C$33:$C$776,СВЦЭМ!$A$33:$A$776,$A104,СВЦЭМ!$B$33:$B$776,W$83)+'СЕТ СН'!$H$9+СВЦЭМ!$D$10+'СЕТ СН'!$H$6-'СЕТ СН'!$H$19</f>
        <v>1192.5420125200001</v>
      </c>
      <c r="X104" s="36">
        <f>SUMIFS(СВЦЭМ!$C$33:$C$776,СВЦЭМ!$A$33:$A$776,$A104,СВЦЭМ!$B$33:$B$776,X$83)+'СЕТ СН'!$H$9+СВЦЭМ!$D$10+'СЕТ СН'!$H$6-'СЕТ СН'!$H$19</f>
        <v>1198.2358301300001</v>
      </c>
      <c r="Y104" s="36">
        <f>SUMIFS(СВЦЭМ!$C$33:$C$776,СВЦЭМ!$A$33:$A$776,$A104,СВЦЭМ!$B$33:$B$776,Y$83)+'СЕТ СН'!$H$9+СВЦЭМ!$D$10+'СЕТ СН'!$H$6-'СЕТ СН'!$H$19</f>
        <v>1222.8342438200002</v>
      </c>
    </row>
    <row r="105" spans="1:25" ht="15.75" x14ac:dyDescent="0.2">
      <c r="A105" s="35">
        <f t="shared" si="2"/>
        <v>43912</v>
      </c>
      <c r="B105" s="36">
        <f>SUMIFS(СВЦЭМ!$C$33:$C$776,СВЦЭМ!$A$33:$A$776,$A105,СВЦЭМ!$B$33:$B$776,B$83)+'СЕТ СН'!$H$9+СВЦЭМ!$D$10+'СЕТ СН'!$H$6-'СЕТ СН'!$H$19</f>
        <v>1305.4952390100002</v>
      </c>
      <c r="C105" s="36">
        <f>SUMIFS(СВЦЭМ!$C$33:$C$776,СВЦЭМ!$A$33:$A$776,$A105,СВЦЭМ!$B$33:$B$776,C$83)+'СЕТ СН'!$H$9+СВЦЭМ!$D$10+'СЕТ СН'!$H$6-'СЕТ СН'!$H$19</f>
        <v>1317.465083</v>
      </c>
      <c r="D105" s="36">
        <f>SUMIFS(СВЦЭМ!$C$33:$C$776,СВЦЭМ!$A$33:$A$776,$A105,СВЦЭМ!$B$33:$B$776,D$83)+'СЕТ СН'!$H$9+СВЦЭМ!$D$10+'СЕТ СН'!$H$6-'СЕТ СН'!$H$19</f>
        <v>1325.85314844</v>
      </c>
      <c r="E105" s="36">
        <f>SUMIFS(СВЦЭМ!$C$33:$C$776,СВЦЭМ!$A$33:$A$776,$A105,СВЦЭМ!$B$33:$B$776,E$83)+'СЕТ СН'!$H$9+СВЦЭМ!$D$10+'СЕТ СН'!$H$6-'СЕТ СН'!$H$19</f>
        <v>1340.6518900800002</v>
      </c>
      <c r="F105" s="36">
        <f>SUMIFS(СВЦЭМ!$C$33:$C$776,СВЦЭМ!$A$33:$A$776,$A105,СВЦЭМ!$B$33:$B$776,F$83)+'СЕТ СН'!$H$9+СВЦЭМ!$D$10+'СЕТ СН'!$H$6-'СЕТ СН'!$H$19</f>
        <v>1342.0568112599999</v>
      </c>
      <c r="G105" s="36">
        <f>SUMIFS(СВЦЭМ!$C$33:$C$776,СВЦЭМ!$A$33:$A$776,$A105,СВЦЭМ!$B$33:$B$776,G$83)+'СЕТ СН'!$H$9+СВЦЭМ!$D$10+'СЕТ СН'!$H$6-'СЕТ СН'!$H$19</f>
        <v>1323.0916696700001</v>
      </c>
      <c r="H105" s="36">
        <f>SUMIFS(СВЦЭМ!$C$33:$C$776,СВЦЭМ!$A$33:$A$776,$A105,СВЦЭМ!$B$33:$B$776,H$83)+'СЕТ СН'!$H$9+СВЦЭМ!$D$10+'СЕТ СН'!$H$6-'СЕТ СН'!$H$19</f>
        <v>1283.4348275699999</v>
      </c>
      <c r="I105" s="36">
        <f>SUMIFS(СВЦЭМ!$C$33:$C$776,СВЦЭМ!$A$33:$A$776,$A105,СВЦЭМ!$B$33:$B$776,I$83)+'СЕТ СН'!$H$9+СВЦЭМ!$D$10+'СЕТ СН'!$H$6-'СЕТ СН'!$H$19</f>
        <v>1236.52155619</v>
      </c>
      <c r="J105" s="36">
        <f>SUMIFS(СВЦЭМ!$C$33:$C$776,СВЦЭМ!$A$33:$A$776,$A105,СВЦЭМ!$B$33:$B$776,J$83)+'СЕТ СН'!$H$9+СВЦЭМ!$D$10+'СЕТ СН'!$H$6-'СЕТ СН'!$H$19</f>
        <v>1182.3477465599999</v>
      </c>
      <c r="K105" s="36">
        <f>SUMIFS(СВЦЭМ!$C$33:$C$776,СВЦЭМ!$A$33:$A$776,$A105,СВЦЭМ!$B$33:$B$776,K$83)+'СЕТ СН'!$H$9+СВЦЭМ!$D$10+'СЕТ СН'!$H$6-'СЕТ СН'!$H$19</f>
        <v>1183.0925805500001</v>
      </c>
      <c r="L105" s="36">
        <f>SUMIFS(СВЦЭМ!$C$33:$C$776,СВЦЭМ!$A$33:$A$776,$A105,СВЦЭМ!$B$33:$B$776,L$83)+'СЕТ СН'!$H$9+СВЦЭМ!$D$10+'СЕТ СН'!$H$6-'СЕТ СН'!$H$19</f>
        <v>1183.34578672</v>
      </c>
      <c r="M105" s="36">
        <f>SUMIFS(СВЦЭМ!$C$33:$C$776,СВЦЭМ!$A$33:$A$776,$A105,СВЦЭМ!$B$33:$B$776,M$83)+'СЕТ СН'!$H$9+СВЦЭМ!$D$10+'СЕТ СН'!$H$6-'СЕТ СН'!$H$19</f>
        <v>1192.79489046</v>
      </c>
      <c r="N105" s="36">
        <f>SUMIFS(СВЦЭМ!$C$33:$C$776,СВЦЭМ!$A$33:$A$776,$A105,СВЦЭМ!$B$33:$B$776,N$83)+'СЕТ СН'!$H$9+СВЦЭМ!$D$10+'СЕТ СН'!$H$6-'СЕТ СН'!$H$19</f>
        <v>1201.3725135899999</v>
      </c>
      <c r="O105" s="36">
        <f>SUMIFS(СВЦЭМ!$C$33:$C$776,СВЦЭМ!$A$33:$A$776,$A105,СВЦЭМ!$B$33:$B$776,O$83)+'СЕТ СН'!$H$9+СВЦЭМ!$D$10+'СЕТ СН'!$H$6-'СЕТ СН'!$H$19</f>
        <v>1213.76129431</v>
      </c>
      <c r="P105" s="36">
        <f>SUMIFS(СВЦЭМ!$C$33:$C$776,СВЦЭМ!$A$33:$A$776,$A105,СВЦЭМ!$B$33:$B$776,P$83)+'СЕТ СН'!$H$9+СВЦЭМ!$D$10+'СЕТ СН'!$H$6-'СЕТ СН'!$H$19</f>
        <v>1225.6978817700001</v>
      </c>
      <c r="Q105" s="36">
        <f>SUMIFS(СВЦЭМ!$C$33:$C$776,СВЦЭМ!$A$33:$A$776,$A105,СВЦЭМ!$B$33:$B$776,Q$83)+'СЕТ СН'!$H$9+СВЦЭМ!$D$10+'СЕТ СН'!$H$6-'СЕТ СН'!$H$19</f>
        <v>1228.4075060499999</v>
      </c>
      <c r="R105" s="36">
        <f>SUMIFS(СВЦЭМ!$C$33:$C$776,СВЦЭМ!$A$33:$A$776,$A105,СВЦЭМ!$B$33:$B$776,R$83)+'СЕТ СН'!$H$9+СВЦЭМ!$D$10+'СЕТ СН'!$H$6-'СЕТ СН'!$H$19</f>
        <v>1222.5869168600002</v>
      </c>
      <c r="S105" s="36">
        <f>SUMIFS(СВЦЭМ!$C$33:$C$776,СВЦЭМ!$A$33:$A$776,$A105,СВЦЭМ!$B$33:$B$776,S$83)+'СЕТ СН'!$H$9+СВЦЭМ!$D$10+'СЕТ СН'!$H$6-'СЕТ СН'!$H$19</f>
        <v>1213.98231796</v>
      </c>
      <c r="T105" s="36">
        <f>SUMIFS(СВЦЭМ!$C$33:$C$776,СВЦЭМ!$A$33:$A$776,$A105,СВЦЭМ!$B$33:$B$776,T$83)+'СЕТ СН'!$H$9+СВЦЭМ!$D$10+'СЕТ СН'!$H$6-'СЕТ СН'!$H$19</f>
        <v>1193.6910864400002</v>
      </c>
      <c r="U105" s="36">
        <f>SUMIFS(СВЦЭМ!$C$33:$C$776,СВЦЭМ!$A$33:$A$776,$A105,СВЦЭМ!$B$33:$B$776,U$83)+'СЕТ СН'!$H$9+СВЦЭМ!$D$10+'СЕТ СН'!$H$6-'СЕТ СН'!$H$19</f>
        <v>1180.4302928400002</v>
      </c>
      <c r="V105" s="36">
        <f>SUMIFS(СВЦЭМ!$C$33:$C$776,СВЦЭМ!$A$33:$A$776,$A105,СВЦЭМ!$B$33:$B$776,V$83)+'СЕТ СН'!$H$9+СВЦЭМ!$D$10+'СЕТ СН'!$H$6-'СЕТ СН'!$H$19</f>
        <v>1183.3374287000001</v>
      </c>
      <c r="W105" s="36">
        <f>SUMIFS(СВЦЭМ!$C$33:$C$776,СВЦЭМ!$A$33:$A$776,$A105,СВЦЭМ!$B$33:$B$776,W$83)+'СЕТ СН'!$H$9+СВЦЭМ!$D$10+'СЕТ СН'!$H$6-'СЕТ СН'!$H$19</f>
        <v>1184.2258135100001</v>
      </c>
      <c r="X105" s="36">
        <f>SUMIFS(СВЦЭМ!$C$33:$C$776,СВЦЭМ!$A$33:$A$776,$A105,СВЦЭМ!$B$33:$B$776,X$83)+'СЕТ СН'!$H$9+СВЦЭМ!$D$10+'СЕТ СН'!$H$6-'СЕТ СН'!$H$19</f>
        <v>1183.12331453</v>
      </c>
      <c r="Y105" s="36">
        <f>SUMIFS(СВЦЭМ!$C$33:$C$776,СВЦЭМ!$A$33:$A$776,$A105,СВЦЭМ!$B$33:$B$776,Y$83)+'СЕТ СН'!$H$9+СВЦЭМ!$D$10+'СЕТ СН'!$H$6-'СЕТ СН'!$H$19</f>
        <v>1224.4326184700001</v>
      </c>
    </row>
    <row r="106" spans="1:25" ht="15.75" x14ac:dyDescent="0.2">
      <c r="A106" s="35">
        <f t="shared" si="2"/>
        <v>43913</v>
      </c>
      <c r="B106" s="36">
        <f>SUMIFS(СВЦЭМ!$C$33:$C$776,СВЦЭМ!$A$33:$A$776,$A106,СВЦЭМ!$B$33:$B$776,B$83)+'СЕТ СН'!$H$9+СВЦЭМ!$D$10+'СЕТ СН'!$H$6-'СЕТ СН'!$H$19</f>
        <v>1290.7030531700002</v>
      </c>
      <c r="C106" s="36">
        <f>SUMIFS(СВЦЭМ!$C$33:$C$776,СВЦЭМ!$A$33:$A$776,$A106,СВЦЭМ!$B$33:$B$776,C$83)+'СЕТ СН'!$H$9+СВЦЭМ!$D$10+'СЕТ СН'!$H$6-'СЕТ СН'!$H$19</f>
        <v>1313.86419402</v>
      </c>
      <c r="D106" s="36">
        <f>SUMIFS(СВЦЭМ!$C$33:$C$776,СВЦЭМ!$A$33:$A$776,$A106,СВЦЭМ!$B$33:$B$776,D$83)+'СЕТ СН'!$H$9+СВЦЭМ!$D$10+'СЕТ СН'!$H$6-'СЕТ СН'!$H$19</f>
        <v>1329.8083724100002</v>
      </c>
      <c r="E106" s="36">
        <f>SUMIFS(СВЦЭМ!$C$33:$C$776,СВЦЭМ!$A$33:$A$776,$A106,СВЦЭМ!$B$33:$B$776,E$83)+'СЕТ СН'!$H$9+СВЦЭМ!$D$10+'СЕТ СН'!$H$6-'СЕТ СН'!$H$19</f>
        <v>1329.26546057</v>
      </c>
      <c r="F106" s="36">
        <f>SUMIFS(СВЦЭМ!$C$33:$C$776,СВЦЭМ!$A$33:$A$776,$A106,СВЦЭМ!$B$33:$B$776,F$83)+'СЕТ СН'!$H$9+СВЦЭМ!$D$10+'СЕТ СН'!$H$6-'СЕТ СН'!$H$19</f>
        <v>1325.50577696</v>
      </c>
      <c r="G106" s="36">
        <f>SUMIFS(СВЦЭМ!$C$33:$C$776,СВЦЭМ!$A$33:$A$776,$A106,СВЦЭМ!$B$33:$B$776,G$83)+'СЕТ СН'!$H$9+СВЦЭМ!$D$10+'СЕТ СН'!$H$6-'СЕТ СН'!$H$19</f>
        <v>1315.8640012000001</v>
      </c>
      <c r="H106" s="36">
        <f>SUMIFS(СВЦЭМ!$C$33:$C$776,СВЦЭМ!$A$33:$A$776,$A106,СВЦЭМ!$B$33:$B$776,H$83)+'СЕТ СН'!$H$9+СВЦЭМ!$D$10+'СЕТ СН'!$H$6-'СЕТ СН'!$H$19</f>
        <v>1290.84577145</v>
      </c>
      <c r="I106" s="36">
        <f>SUMIFS(СВЦЭМ!$C$33:$C$776,СВЦЭМ!$A$33:$A$776,$A106,СВЦЭМ!$B$33:$B$776,I$83)+'СЕТ СН'!$H$9+СВЦЭМ!$D$10+'СЕТ СН'!$H$6-'СЕТ СН'!$H$19</f>
        <v>1249.36749289</v>
      </c>
      <c r="J106" s="36">
        <f>SUMIFS(СВЦЭМ!$C$33:$C$776,СВЦЭМ!$A$33:$A$776,$A106,СВЦЭМ!$B$33:$B$776,J$83)+'СЕТ СН'!$H$9+СВЦЭМ!$D$10+'СЕТ СН'!$H$6-'СЕТ СН'!$H$19</f>
        <v>1204.6061909700002</v>
      </c>
      <c r="K106" s="36">
        <f>SUMIFS(СВЦЭМ!$C$33:$C$776,СВЦЭМ!$A$33:$A$776,$A106,СВЦЭМ!$B$33:$B$776,K$83)+'СЕТ СН'!$H$9+СВЦЭМ!$D$10+'СЕТ СН'!$H$6-'СЕТ СН'!$H$19</f>
        <v>1205.3059817100002</v>
      </c>
      <c r="L106" s="36">
        <f>SUMIFS(СВЦЭМ!$C$33:$C$776,СВЦЭМ!$A$33:$A$776,$A106,СВЦЭМ!$B$33:$B$776,L$83)+'СЕТ СН'!$H$9+СВЦЭМ!$D$10+'СЕТ СН'!$H$6-'СЕТ СН'!$H$19</f>
        <v>1219.7642798500001</v>
      </c>
      <c r="M106" s="36">
        <f>SUMIFS(СВЦЭМ!$C$33:$C$776,СВЦЭМ!$A$33:$A$776,$A106,СВЦЭМ!$B$33:$B$776,M$83)+'СЕТ СН'!$H$9+СВЦЭМ!$D$10+'СЕТ СН'!$H$6-'СЕТ СН'!$H$19</f>
        <v>1210.0594139300001</v>
      </c>
      <c r="N106" s="36">
        <f>SUMIFS(СВЦЭМ!$C$33:$C$776,СВЦЭМ!$A$33:$A$776,$A106,СВЦЭМ!$B$33:$B$776,N$83)+'СЕТ СН'!$H$9+СВЦЭМ!$D$10+'СЕТ СН'!$H$6-'СЕТ СН'!$H$19</f>
        <v>1213.91850436</v>
      </c>
      <c r="O106" s="36">
        <f>SUMIFS(СВЦЭМ!$C$33:$C$776,СВЦЭМ!$A$33:$A$776,$A106,СВЦЭМ!$B$33:$B$776,O$83)+'СЕТ СН'!$H$9+СВЦЭМ!$D$10+'СЕТ СН'!$H$6-'СЕТ СН'!$H$19</f>
        <v>1230.0226311700001</v>
      </c>
      <c r="P106" s="36">
        <f>SUMIFS(СВЦЭМ!$C$33:$C$776,СВЦЭМ!$A$33:$A$776,$A106,СВЦЭМ!$B$33:$B$776,P$83)+'СЕТ СН'!$H$9+СВЦЭМ!$D$10+'СЕТ СН'!$H$6-'СЕТ СН'!$H$19</f>
        <v>1240.4318933</v>
      </c>
      <c r="Q106" s="36">
        <f>SUMIFS(СВЦЭМ!$C$33:$C$776,СВЦЭМ!$A$33:$A$776,$A106,СВЦЭМ!$B$33:$B$776,Q$83)+'СЕТ СН'!$H$9+СВЦЭМ!$D$10+'СЕТ СН'!$H$6-'СЕТ СН'!$H$19</f>
        <v>1242.4654181400001</v>
      </c>
      <c r="R106" s="36">
        <f>SUMIFS(СВЦЭМ!$C$33:$C$776,СВЦЭМ!$A$33:$A$776,$A106,СВЦЭМ!$B$33:$B$776,R$83)+'СЕТ СН'!$H$9+СВЦЭМ!$D$10+'СЕТ СН'!$H$6-'СЕТ СН'!$H$19</f>
        <v>1237.67596531</v>
      </c>
      <c r="S106" s="36">
        <f>SUMIFS(СВЦЭМ!$C$33:$C$776,СВЦЭМ!$A$33:$A$776,$A106,СВЦЭМ!$B$33:$B$776,S$83)+'СЕТ СН'!$H$9+СВЦЭМ!$D$10+'СЕТ СН'!$H$6-'СЕТ СН'!$H$19</f>
        <v>1240.6382681600001</v>
      </c>
      <c r="T106" s="36">
        <f>SUMIFS(СВЦЭМ!$C$33:$C$776,СВЦЭМ!$A$33:$A$776,$A106,СВЦЭМ!$B$33:$B$776,T$83)+'СЕТ СН'!$H$9+СВЦЭМ!$D$10+'СЕТ СН'!$H$6-'СЕТ СН'!$H$19</f>
        <v>1230.52238719</v>
      </c>
      <c r="U106" s="36">
        <f>SUMIFS(СВЦЭМ!$C$33:$C$776,СВЦЭМ!$A$33:$A$776,$A106,СВЦЭМ!$B$33:$B$776,U$83)+'СЕТ СН'!$H$9+СВЦЭМ!$D$10+'СЕТ СН'!$H$6-'СЕТ СН'!$H$19</f>
        <v>1215.14933746</v>
      </c>
      <c r="V106" s="36">
        <f>SUMIFS(СВЦЭМ!$C$33:$C$776,СВЦЭМ!$A$33:$A$776,$A106,СВЦЭМ!$B$33:$B$776,V$83)+'СЕТ СН'!$H$9+СВЦЭМ!$D$10+'СЕТ СН'!$H$6-'СЕТ СН'!$H$19</f>
        <v>1202.7242536100002</v>
      </c>
      <c r="W106" s="36">
        <f>SUMIFS(СВЦЭМ!$C$33:$C$776,СВЦЭМ!$A$33:$A$776,$A106,СВЦЭМ!$B$33:$B$776,W$83)+'СЕТ СН'!$H$9+СВЦЭМ!$D$10+'СЕТ СН'!$H$6-'СЕТ СН'!$H$19</f>
        <v>1176.7627600200001</v>
      </c>
      <c r="X106" s="36">
        <f>SUMIFS(СВЦЭМ!$C$33:$C$776,СВЦЭМ!$A$33:$A$776,$A106,СВЦЭМ!$B$33:$B$776,X$83)+'СЕТ СН'!$H$9+СВЦЭМ!$D$10+'СЕТ СН'!$H$6-'СЕТ СН'!$H$19</f>
        <v>1171.82929201</v>
      </c>
      <c r="Y106" s="36">
        <f>SUMIFS(СВЦЭМ!$C$33:$C$776,СВЦЭМ!$A$33:$A$776,$A106,СВЦЭМ!$B$33:$B$776,Y$83)+'СЕТ СН'!$H$9+СВЦЭМ!$D$10+'СЕТ СН'!$H$6-'СЕТ СН'!$H$19</f>
        <v>1217.6353827100002</v>
      </c>
    </row>
    <row r="107" spans="1:25" ht="15.75" x14ac:dyDescent="0.2">
      <c r="A107" s="35">
        <f t="shared" si="2"/>
        <v>43914</v>
      </c>
      <c r="B107" s="36">
        <f>SUMIFS(СВЦЭМ!$C$33:$C$776,СВЦЭМ!$A$33:$A$776,$A107,СВЦЭМ!$B$33:$B$776,B$83)+'СЕТ СН'!$H$9+СВЦЭМ!$D$10+'СЕТ СН'!$H$6-'СЕТ СН'!$H$19</f>
        <v>1256.99191574</v>
      </c>
      <c r="C107" s="36">
        <f>SUMIFS(СВЦЭМ!$C$33:$C$776,СВЦЭМ!$A$33:$A$776,$A107,СВЦЭМ!$B$33:$B$776,C$83)+'СЕТ СН'!$H$9+СВЦЭМ!$D$10+'СЕТ СН'!$H$6-'СЕТ СН'!$H$19</f>
        <v>1285.8674830800001</v>
      </c>
      <c r="D107" s="36">
        <f>SUMIFS(СВЦЭМ!$C$33:$C$776,СВЦЭМ!$A$33:$A$776,$A107,СВЦЭМ!$B$33:$B$776,D$83)+'СЕТ СН'!$H$9+СВЦЭМ!$D$10+'СЕТ СН'!$H$6-'СЕТ СН'!$H$19</f>
        <v>1309.0012355399999</v>
      </c>
      <c r="E107" s="36">
        <f>SUMIFS(СВЦЭМ!$C$33:$C$776,СВЦЭМ!$A$33:$A$776,$A107,СВЦЭМ!$B$33:$B$776,E$83)+'СЕТ СН'!$H$9+СВЦЭМ!$D$10+'СЕТ СН'!$H$6-'СЕТ СН'!$H$19</f>
        <v>1314.6551777200002</v>
      </c>
      <c r="F107" s="36">
        <f>SUMIFS(СВЦЭМ!$C$33:$C$776,СВЦЭМ!$A$33:$A$776,$A107,СВЦЭМ!$B$33:$B$776,F$83)+'СЕТ СН'!$H$9+СВЦЭМ!$D$10+'СЕТ СН'!$H$6-'СЕТ СН'!$H$19</f>
        <v>1305.92602515</v>
      </c>
      <c r="G107" s="36">
        <f>SUMIFS(СВЦЭМ!$C$33:$C$776,СВЦЭМ!$A$33:$A$776,$A107,СВЦЭМ!$B$33:$B$776,G$83)+'СЕТ СН'!$H$9+СВЦЭМ!$D$10+'СЕТ СН'!$H$6-'СЕТ СН'!$H$19</f>
        <v>1293.1916925</v>
      </c>
      <c r="H107" s="36">
        <f>SUMIFS(СВЦЭМ!$C$33:$C$776,СВЦЭМ!$A$33:$A$776,$A107,СВЦЭМ!$B$33:$B$776,H$83)+'СЕТ СН'!$H$9+СВЦЭМ!$D$10+'СЕТ СН'!$H$6-'СЕТ СН'!$H$19</f>
        <v>1262.1926290400002</v>
      </c>
      <c r="I107" s="36">
        <f>SUMIFS(СВЦЭМ!$C$33:$C$776,СВЦЭМ!$A$33:$A$776,$A107,СВЦЭМ!$B$33:$B$776,I$83)+'СЕТ СН'!$H$9+СВЦЭМ!$D$10+'СЕТ СН'!$H$6-'СЕТ СН'!$H$19</f>
        <v>1214.1777693200002</v>
      </c>
      <c r="J107" s="36">
        <f>SUMIFS(СВЦЭМ!$C$33:$C$776,СВЦЭМ!$A$33:$A$776,$A107,СВЦЭМ!$B$33:$B$776,J$83)+'СЕТ СН'!$H$9+СВЦЭМ!$D$10+'СЕТ СН'!$H$6-'СЕТ СН'!$H$19</f>
        <v>1170.9607213100001</v>
      </c>
      <c r="K107" s="36">
        <f>SUMIFS(СВЦЭМ!$C$33:$C$776,СВЦЭМ!$A$33:$A$776,$A107,СВЦЭМ!$B$33:$B$776,K$83)+'СЕТ СН'!$H$9+СВЦЭМ!$D$10+'СЕТ СН'!$H$6-'СЕТ СН'!$H$19</f>
        <v>1177.69356105</v>
      </c>
      <c r="L107" s="36">
        <f>SUMIFS(СВЦЭМ!$C$33:$C$776,СВЦЭМ!$A$33:$A$776,$A107,СВЦЭМ!$B$33:$B$776,L$83)+'СЕТ СН'!$H$9+СВЦЭМ!$D$10+'СЕТ СН'!$H$6-'СЕТ СН'!$H$19</f>
        <v>1191.10291499</v>
      </c>
      <c r="M107" s="36">
        <f>SUMIFS(СВЦЭМ!$C$33:$C$776,СВЦЭМ!$A$33:$A$776,$A107,СВЦЭМ!$B$33:$B$776,M$83)+'СЕТ СН'!$H$9+СВЦЭМ!$D$10+'СЕТ СН'!$H$6-'СЕТ СН'!$H$19</f>
        <v>1185.2958129900001</v>
      </c>
      <c r="N107" s="36">
        <f>SUMIFS(СВЦЭМ!$C$33:$C$776,СВЦЭМ!$A$33:$A$776,$A107,СВЦЭМ!$B$33:$B$776,N$83)+'СЕТ СН'!$H$9+СВЦЭМ!$D$10+'СЕТ СН'!$H$6-'СЕТ СН'!$H$19</f>
        <v>1222.71155434</v>
      </c>
      <c r="O107" s="36">
        <f>SUMIFS(СВЦЭМ!$C$33:$C$776,СВЦЭМ!$A$33:$A$776,$A107,СВЦЭМ!$B$33:$B$776,O$83)+'СЕТ СН'!$H$9+СВЦЭМ!$D$10+'СЕТ СН'!$H$6-'СЕТ СН'!$H$19</f>
        <v>1241.6168241300002</v>
      </c>
      <c r="P107" s="36">
        <f>SUMIFS(СВЦЭМ!$C$33:$C$776,СВЦЭМ!$A$33:$A$776,$A107,СВЦЭМ!$B$33:$B$776,P$83)+'СЕТ СН'!$H$9+СВЦЭМ!$D$10+'СЕТ СН'!$H$6-'СЕТ СН'!$H$19</f>
        <v>1250.4586706300001</v>
      </c>
      <c r="Q107" s="36">
        <f>SUMIFS(СВЦЭМ!$C$33:$C$776,СВЦЭМ!$A$33:$A$776,$A107,СВЦЭМ!$B$33:$B$776,Q$83)+'СЕТ СН'!$H$9+СВЦЭМ!$D$10+'СЕТ СН'!$H$6-'СЕТ СН'!$H$19</f>
        <v>1254.24657634</v>
      </c>
      <c r="R107" s="36">
        <f>SUMIFS(СВЦЭМ!$C$33:$C$776,СВЦЭМ!$A$33:$A$776,$A107,СВЦЭМ!$B$33:$B$776,R$83)+'СЕТ СН'!$H$9+СВЦЭМ!$D$10+'СЕТ СН'!$H$6-'СЕТ СН'!$H$19</f>
        <v>1232.4673745499999</v>
      </c>
      <c r="S107" s="36">
        <f>SUMIFS(СВЦЭМ!$C$33:$C$776,СВЦЭМ!$A$33:$A$776,$A107,СВЦЭМ!$B$33:$B$776,S$83)+'СЕТ СН'!$H$9+СВЦЭМ!$D$10+'СЕТ СН'!$H$6-'СЕТ СН'!$H$19</f>
        <v>1212.6322515100001</v>
      </c>
      <c r="T107" s="36">
        <f>SUMIFS(СВЦЭМ!$C$33:$C$776,СВЦЭМ!$A$33:$A$776,$A107,СВЦЭМ!$B$33:$B$776,T$83)+'СЕТ СН'!$H$9+СВЦЭМ!$D$10+'СЕТ СН'!$H$6-'СЕТ СН'!$H$19</f>
        <v>1194.5139857600002</v>
      </c>
      <c r="U107" s="36">
        <f>SUMIFS(СВЦЭМ!$C$33:$C$776,СВЦЭМ!$A$33:$A$776,$A107,СВЦЭМ!$B$33:$B$776,U$83)+'СЕТ СН'!$H$9+СВЦЭМ!$D$10+'СЕТ СН'!$H$6-'СЕТ СН'!$H$19</f>
        <v>1183.3953481200001</v>
      </c>
      <c r="V107" s="36">
        <f>SUMIFS(СВЦЭМ!$C$33:$C$776,СВЦЭМ!$A$33:$A$776,$A107,СВЦЭМ!$B$33:$B$776,V$83)+'СЕТ СН'!$H$9+СВЦЭМ!$D$10+'СЕТ СН'!$H$6-'СЕТ СН'!$H$19</f>
        <v>1198.3602529300001</v>
      </c>
      <c r="W107" s="36">
        <f>SUMIFS(СВЦЭМ!$C$33:$C$776,СВЦЭМ!$A$33:$A$776,$A107,СВЦЭМ!$B$33:$B$776,W$83)+'СЕТ СН'!$H$9+СВЦЭМ!$D$10+'СЕТ СН'!$H$6-'СЕТ СН'!$H$19</f>
        <v>1180.1053898499999</v>
      </c>
      <c r="X107" s="36">
        <f>SUMIFS(СВЦЭМ!$C$33:$C$776,СВЦЭМ!$A$33:$A$776,$A107,СВЦЭМ!$B$33:$B$776,X$83)+'СЕТ СН'!$H$9+СВЦЭМ!$D$10+'СЕТ СН'!$H$6-'СЕТ СН'!$H$19</f>
        <v>1185.3462523100002</v>
      </c>
      <c r="Y107" s="36">
        <f>SUMIFS(СВЦЭМ!$C$33:$C$776,СВЦЭМ!$A$33:$A$776,$A107,СВЦЭМ!$B$33:$B$776,Y$83)+'СЕТ СН'!$H$9+СВЦЭМ!$D$10+'СЕТ СН'!$H$6-'СЕТ СН'!$H$19</f>
        <v>1224.3551255699999</v>
      </c>
    </row>
    <row r="108" spans="1:25" ht="15.75" x14ac:dyDescent="0.2">
      <c r="A108" s="35">
        <f t="shared" si="2"/>
        <v>43915</v>
      </c>
      <c r="B108" s="36">
        <f>SUMIFS(СВЦЭМ!$C$33:$C$776,СВЦЭМ!$A$33:$A$776,$A108,СВЦЭМ!$B$33:$B$776,B$83)+'СЕТ СН'!$H$9+СВЦЭМ!$D$10+'СЕТ СН'!$H$6-'СЕТ СН'!$H$19</f>
        <v>1277.9501929600001</v>
      </c>
      <c r="C108" s="36">
        <f>SUMIFS(СВЦЭМ!$C$33:$C$776,СВЦЭМ!$A$33:$A$776,$A108,СВЦЭМ!$B$33:$B$776,C$83)+'СЕТ СН'!$H$9+СВЦЭМ!$D$10+'СЕТ СН'!$H$6-'СЕТ СН'!$H$19</f>
        <v>1305.7606831100002</v>
      </c>
      <c r="D108" s="36">
        <f>SUMIFS(СВЦЭМ!$C$33:$C$776,СВЦЭМ!$A$33:$A$776,$A108,СВЦЭМ!$B$33:$B$776,D$83)+'СЕТ СН'!$H$9+СВЦЭМ!$D$10+'СЕТ СН'!$H$6-'СЕТ СН'!$H$19</f>
        <v>1317.4619969400001</v>
      </c>
      <c r="E108" s="36">
        <f>SUMIFS(СВЦЭМ!$C$33:$C$776,СВЦЭМ!$A$33:$A$776,$A108,СВЦЭМ!$B$33:$B$776,E$83)+'СЕТ СН'!$H$9+СВЦЭМ!$D$10+'СЕТ СН'!$H$6-'СЕТ СН'!$H$19</f>
        <v>1328.74469264</v>
      </c>
      <c r="F108" s="36">
        <f>SUMIFS(СВЦЭМ!$C$33:$C$776,СВЦЭМ!$A$33:$A$776,$A108,СВЦЭМ!$B$33:$B$776,F$83)+'СЕТ СН'!$H$9+СВЦЭМ!$D$10+'СЕТ СН'!$H$6-'СЕТ СН'!$H$19</f>
        <v>1321.27370918</v>
      </c>
      <c r="G108" s="36">
        <f>SUMIFS(СВЦЭМ!$C$33:$C$776,СВЦЭМ!$A$33:$A$776,$A108,СВЦЭМ!$B$33:$B$776,G$83)+'СЕТ СН'!$H$9+СВЦЭМ!$D$10+'СЕТ СН'!$H$6-'СЕТ СН'!$H$19</f>
        <v>1311.8118271600001</v>
      </c>
      <c r="H108" s="36">
        <f>SUMIFS(СВЦЭМ!$C$33:$C$776,СВЦЭМ!$A$33:$A$776,$A108,СВЦЭМ!$B$33:$B$776,H$83)+'СЕТ СН'!$H$9+СВЦЭМ!$D$10+'СЕТ СН'!$H$6-'СЕТ СН'!$H$19</f>
        <v>1279.53131123</v>
      </c>
      <c r="I108" s="36">
        <f>SUMIFS(СВЦЭМ!$C$33:$C$776,СВЦЭМ!$A$33:$A$776,$A108,СВЦЭМ!$B$33:$B$776,I$83)+'СЕТ СН'!$H$9+СВЦЭМ!$D$10+'СЕТ СН'!$H$6-'СЕТ СН'!$H$19</f>
        <v>1239.4470112500001</v>
      </c>
      <c r="J108" s="36">
        <f>SUMIFS(СВЦЭМ!$C$33:$C$776,СВЦЭМ!$A$33:$A$776,$A108,СВЦЭМ!$B$33:$B$776,J$83)+'СЕТ СН'!$H$9+СВЦЭМ!$D$10+'СЕТ СН'!$H$6-'СЕТ СН'!$H$19</f>
        <v>1194.4424047000002</v>
      </c>
      <c r="K108" s="36">
        <f>SUMIFS(СВЦЭМ!$C$33:$C$776,СВЦЭМ!$A$33:$A$776,$A108,СВЦЭМ!$B$33:$B$776,K$83)+'СЕТ СН'!$H$9+СВЦЭМ!$D$10+'СЕТ СН'!$H$6-'СЕТ СН'!$H$19</f>
        <v>1197.9687041699999</v>
      </c>
      <c r="L108" s="36">
        <f>SUMIFS(СВЦЭМ!$C$33:$C$776,СВЦЭМ!$A$33:$A$776,$A108,СВЦЭМ!$B$33:$B$776,L$83)+'СЕТ СН'!$H$9+СВЦЭМ!$D$10+'СЕТ СН'!$H$6-'СЕТ СН'!$H$19</f>
        <v>1210.42175109</v>
      </c>
      <c r="M108" s="36">
        <f>SUMIFS(СВЦЭМ!$C$33:$C$776,СВЦЭМ!$A$33:$A$776,$A108,СВЦЭМ!$B$33:$B$776,M$83)+'СЕТ СН'!$H$9+СВЦЭМ!$D$10+'СЕТ СН'!$H$6-'СЕТ СН'!$H$19</f>
        <v>1189.29062505</v>
      </c>
      <c r="N108" s="36">
        <f>SUMIFS(СВЦЭМ!$C$33:$C$776,СВЦЭМ!$A$33:$A$776,$A108,СВЦЭМ!$B$33:$B$776,N$83)+'СЕТ СН'!$H$9+СВЦЭМ!$D$10+'СЕТ СН'!$H$6-'СЕТ СН'!$H$19</f>
        <v>1194.45885907</v>
      </c>
      <c r="O108" s="36">
        <f>SUMIFS(СВЦЭМ!$C$33:$C$776,СВЦЭМ!$A$33:$A$776,$A108,СВЦЭМ!$B$33:$B$776,O$83)+'СЕТ СН'!$H$9+СВЦЭМ!$D$10+'СЕТ СН'!$H$6-'СЕТ СН'!$H$19</f>
        <v>1204.7629937400002</v>
      </c>
      <c r="P108" s="36">
        <f>SUMIFS(СВЦЭМ!$C$33:$C$776,СВЦЭМ!$A$33:$A$776,$A108,СВЦЭМ!$B$33:$B$776,P$83)+'СЕТ СН'!$H$9+СВЦЭМ!$D$10+'СЕТ СН'!$H$6-'СЕТ СН'!$H$19</f>
        <v>1218.0236579800001</v>
      </c>
      <c r="Q108" s="36">
        <f>SUMIFS(СВЦЭМ!$C$33:$C$776,СВЦЭМ!$A$33:$A$776,$A108,СВЦЭМ!$B$33:$B$776,Q$83)+'СЕТ СН'!$H$9+СВЦЭМ!$D$10+'СЕТ СН'!$H$6-'СЕТ СН'!$H$19</f>
        <v>1225.6772839300002</v>
      </c>
      <c r="R108" s="36">
        <f>SUMIFS(СВЦЭМ!$C$33:$C$776,СВЦЭМ!$A$33:$A$776,$A108,СВЦЭМ!$B$33:$B$776,R$83)+'СЕТ СН'!$H$9+СВЦЭМ!$D$10+'СЕТ СН'!$H$6-'СЕТ СН'!$H$19</f>
        <v>1220.23772366</v>
      </c>
      <c r="S108" s="36">
        <f>SUMIFS(СВЦЭМ!$C$33:$C$776,СВЦЭМ!$A$33:$A$776,$A108,СВЦЭМ!$B$33:$B$776,S$83)+'СЕТ СН'!$H$9+СВЦЭМ!$D$10+'СЕТ СН'!$H$6-'СЕТ СН'!$H$19</f>
        <v>1205.91556887</v>
      </c>
      <c r="T108" s="36">
        <f>SUMIFS(СВЦЭМ!$C$33:$C$776,СВЦЭМ!$A$33:$A$776,$A108,СВЦЭМ!$B$33:$B$776,T$83)+'СЕТ СН'!$H$9+СВЦЭМ!$D$10+'СЕТ СН'!$H$6-'СЕТ СН'!$H$19</f>
        <v>1183.9939153600001</v>
      </c>
      <c r="U108" s="36">
        <f>SUMIFS(СВЦЭМ!$C$33:$C$776,СВЦЭМ!$A$33:$A$776,$A108,СВЦЭМ!$B$33:$B$776,U$83)+'СЕТ СН'!$H$9+СВЦЭМ!$D$10+'СЕТ СН'!$H$6-'СЕТ СН'!$H$19</f>
        <v>1176.3401775500001</v>
      </c>
      <c r="V108" s="36">
        <f>SUMIFS(СВЦЭМ!$C$33:$C$776,СВЦЭМ!$A$33:$A$776,$A108,СВЦЭМ!$B$33:$B$776,V$83)+'СЕТ СН'!$H$9+СВЦЭМ!$D$10+'СЕТ СН'!$H$6-'СЕТ СН'!$H$19</f>
        <v>1193.2154209700002</v>
      </c>
      <c r="W108" s="36">
        <f>SUMIFS(СВЦЭМ!$C$33:$C$776,СВЦЭМ!$A$33:$A$776,$A108,СВЦЭМ!$B$33:$B$776,W$83)+'СЕТ СН'!$H$9+СВЦЭМ!$D$10+'СЕТ СН'!$H$6-'СЕТ СН'!$H$19</f>
        <v>1182.5103468900002</v>
      </c>
      <c r="X108" s="36">
        <f>SUMIFS(СВЦЭМ!$C$33:$C$776,СВЦЭМ!$A$33:$A$776,$A108,СВЦЭМ!$B$33:$B$776,X$83)+'СЕТ СН'!$H$9+СВЦЭМ!$D$10+'СЕТ СН'!$H$6-'СЕТ СН'!$H$19</f>
        <v>1180.1407020900001</v>
      </c>
      <c r="Y108" s="36">
        <f>SUMIFS(СВЦЭМ!$C$33:$C$776,СВЦЭМ!$A$33:$A$776,$A108,СВЦЭМ!$B$33:$B$776,Y$83)+'СЕТ СН'!$H$9+СВЦЭМ!$D$10+'СЕТ СН'!$H$6-'СЕТ СН'!$H$19</f>
        <v>1179.2825726800002</v>
      </c>
    </row>
    <row r="109" spans="1:25" ht="15.75" x14ac:dyDescent="0.2">
      <c r="A109" s="35">
        <f t="shared" si="2"/>
        <v>43916</v>
      </c>
      <c r="B109" s="36">
        <f>SUMIFS(СВЦЭМ!$C$33:$C$776,СВЦЭМ!$A$33:$A$776,$A109,СВЦЭМ!$B$33:$B$776,B$83)+'СЕТ СН'!$H$9+СВЦЭМ!$D$10+'СЕТ СН'!$H$6-'СЕТ СН'!$H$19</f>
        <v>1225.0730076899999</v>
      </c>
      <c r="C109" s="36">
        <f>SUMIFS(СВЦЭМ!$C$33:$C$776,СВЦЭМ!$A$33:$A$776,$A109,СВЦЭМ!$B$33:$B$776,C$83)+'СЕТ СН'!$H$9+СВЦЭМ!$D$10+'СЕТ СН'!$H$6-'СЕТ СН'!$H$19</f>
        <v>1230.3512370100002</v>
      </c>
      <c r="D109" s="36">
        <f>SUMIFS(СВЦЭМ!$C$33:$C$776,СВЦЭМ!$A$33:$A$776,$A109,СВЦЭМ!$B$33:$B$776,D$83)+'СЕТ СН'!$H$9+СВЦЭМ!$D$10+'СЕТ СН'!$H$6-'СЕТ СН'!$H$19</f>
        <v>1231.02241104</v>
      </c>
      <c r="E109" s="36">
        <f>SUMIFS(СВЦЭМ!$C$33:$C$776,СВЦЭМ!$A$33:$A$776,$A109,СВЦЭМ!$B$33:$B$776,E$83)+'СЕТ СН'!$H$9+СВЦЭМ!$D$10+'СЕТ СН'!$H$6-'СЕТ СН'!$H$19</f>
        <v>1243.5037546799999</v>
      </c>
      <c r="F109" s="36">
        <f>SUMIFS(СВЦЭМ!$C$33:$C$776,СВЦЭМ!$A$33:$A$776,$A109,СВЦЭМ!$B$33:$B$776,F$83)+'СЕТ СН'!$H$9+СВЦЭМ!$D$10+'СЕТ СН'!$H$6-'СЕТ СН'!$H$19</f>
        <v>1241.9091953100001</v>
      </c>
      <c r="G109" s="36">
        <f>SUMIFS(СВЦЭМ!$C$33:$C$776,СВЦЭМ!$A$33:$A$776,$A109,СВЦЭМ!$B$33:$B$776,G$83)+'СЕТ СН'!$H$9+СВЦЭМ!$D$10+'СЕТ СН'!$H$6-'СЕТ СН'!$H$19</f>
        <v>1235.6675723400001</v>
      </c>
      <c r="H109" s="36">
        <f>SUMIFS(СВЦЭМ!$C$33:$C$776,СВЦЭМ!$A$33:$A$776,$A109,СВЦЭМ!$B$33:$B$776,H$83)+'СЕТ СН'!$H$9+СВЦЭМ!$D$10+'СЕТ СН'!$H$6-'СЕТ СН'!$H$19</f>
        <v>1242.5331736800001</v>
      </c>
      <c r="I109" s="36">
        <f>SUMIFS(СВЦЭМ!$C$33:$C$776,СВЦЭМ!$A$33:$A$776,$A109,СВЦЭМ!$B$33:$B$776,I$83)+'СЕТ СН'!$H$9+СВЦЭМ!$D$10+'СЕТ СН'!$H$6-'СЕТ СН'!$H$19</f>
        <v>1236.0817933400001</v>
      </c>
      <c r="J109" s="36">
        <f>SUMIFS(СВЦЭМ!$C$33:$C$776,СВЦЭМ!$A$33:$A$776,$A109,СВЦЭМ!$B$33:$B$776,J$83)+'СЕТ СН'!$H$9+СВЦЭМ!$D$10+'СЕТ СН'!$H$6-'СЕТ СН'!$H$19</f>
        <v>1215.60461295</v>
      </c>
      <c r="K109" s="36">
        <f>SUMIFS(СВЦЭМ!$C$33:$C$776,СВЦЭМ!$A$33:$A$776,$A109,СВЦЭМ!$B$33:$B$776,K$83)+'СЕТ СН'!$H$9+СВЦЭМ!$D$10+'СЕТ СН'!$H$6-'СЕТ СН'!$H$19</f>
        <v>1211.24042001</v>
      </c>
      <c r="L109" s="36">
        <f>SUMIFS(СВЦЭМ!$C$33:$C$776,СВЦЭМ!$A$33:$A$776,$A109,СВЦЭМ!$B$33:$B$776,L$83)+'СЕТ СН'!$H$9+СВЦЭМ!$D$10+'СЕТ СН'!$H$6-'СЕТ СН'!$H$19</f>
        <v>1223.9676852100001</v>
      </c>
      <c r="M109" s="36">
        <f>SUMIFS(СВЦЭМ!$C$33:$C$776,СВЦЭМ!$A$33:$A$776,$A109,СВЦЭМ!$B$33:$B$776,M$83)+'СЕТ СН'!$H$9+СВЦЭМ!$D$10+'СЕТ СН'!$H$6-'СЕТ СН'!$H$19</f>
        <v>1213.2755494400001</v>
      </c>
      <c r="N109" s="36">
        <f>SUMIFS(СВЦЭМ!$C$33:$C$776,СВЦЭМ!$A$33:$A$776,$A109,СВЦЭМ!$B$33:$B$776,N$83)+'СЕТ СН'!$H$9+СВЦЭМ!$D$10+'СЕТ СН'!$H$6-'СЕТ СН'!$H$19</f>
        <v>1218.8581351800001</v>
      </c>
      <c r="O109" s="36">
        <f>SUMIFS(СВЦЭМ!$C$33:$C$776,СВЦЭМ!$A$33:$A$776,$A109,СВЦЭМ!$B$33:$B$776,O$83)+'СЕТ СН'!$H$9+СВЦЭМ!$D$10+'СЕТ СН'!$H$6-'СЕТ СН'!$H$19</f>
        <v>1231.1110802500002</v>
      </c>
      <c r="P109" s="36">
        <f>SUMIFS(СВЦЭМ!$C$33:$C$776,СВЦЭМ!$A$33:$A$776,$A109,СВЦЭМ!$B$33:$B$776,P$83)+'СЕТ СН'!$H$9+СВЦЭМ!$D$10+'СЕТ СН'!$H$6-'СЕТ СН'!$H$19</f>
        <v>1232.8283324700001</v>
      </c>
      <c r="Q109" s="36">
        <f>SUMIFS(СВЦЭМ!$C$33:$C$776,СВЦЭМ!$A$33:$A$776,$A109,СВЦЭМ!$B$33:$B$776,Q$83)+'СЕТ СН'!$H$9+СВЦЭМ!$D$10+'СЕТ СН'!$H$6-'СЕТ СН'!$H$19</f>
        <v>1234.9238195100002</v>
      </c>
      <c r="R109" s="36">
        <f>SUMIFS(СВЦЭМ!$C$33:$C$776,СВЦЭМ!$A$33:$A$776,$A109,СВЦЭМ!$B$33:$B$776,R$83)+'СЕТ СН'!$H$9+СВЦЭМ!$D$10+'СЕТ СН'!$H$6-'СЕТ СН'!$H$19</f>
        <v>1234.1501302700001</v>
      </c>
      <c r="S109" s="36">
        <f>SUMIFS(СВЦЭМ!$C$33:$C$776,СВЦЭМ!$A$33:$A$776,$A109,СВЦЭМ!$B$33:$B$776,S$83)+'СЕТ СН'!$H$9+СВЦЭМ!$D$10+'СЕТ СН'!$H$6-'СЕТ СН'!$H$19</f>
        <v>1226.3895795500002</v>
      </c>
      <c r="T109" s="36">
        <f>SUMIFS(СВЦЭМ!$C$33:$C$776,СВЦЭМ!$A$33:$A$776,$A109,СВЦЭМ!$B$33:$B$776,T$83)+'СЕТ СН'!$H$9+СВЦЭМ!$D$10+'СЕТ СН'!$H$6-'СЕТ СН'!$H$19</f>
        <v>1217.8916400800001</v>
      </c>
      <c r="U109" s="36">
        <f>SUMIFS(СВЦЭМ!$C$33:$C$776,СВЦЭМ!$A$33:$A$776,$A109,СВЦЭМ!$B$33:$B$776,U$83)+'СЕТ СН'!$H$9+СВЦЭМ!$D$10+'СЕТ СН'!$H$6-'СЕТ СН'!$H$19</f>
        <v>1214.5244974699999</v>
      </c>
      <c r="V109" s="36">
        <f>SUMIFS(СВЦЭМ!$C$33:$C$776,СВЦЭМ!$A$33:$A$776,$A109,СВЦЭМ!$B$33:$B$776,V$83)+'СЕТ СН'!$H$9+СВЦЭМ!$D$10+'СЕТ СН'!$H$6-'СЕТ СН'!$H$19</f>
        <v>1212.0273924500002</v>
      </c>
      <c r="W109" s="36">
        <f>SUMIFS(СВЦЭМ!$C$33:$C$776,СВЦЭМ!$A$33:$A$776,$A109,СВЦЭМ!$B$33:$B$776,W$83)+'СЕТ СН'!$H$9+СВЦЭМ!$D$10+'СЕТ СН'!$H$6-'СЕТ СН'!$H$19</f>
        <v>1203.3140795100001</v>
      </c>
      <c r="X109" s="36">
        <f>SUMIFS(СВЦЭМ!$C$33:$C$776,СВЦЭМ!$A$33:$A$776,$A109,СВЦЭМ!$B$33:$B$776,X$83)+'СЕТ СН'!$H$9+СВЦЭМ!$D$10+'СЕТ СН'!$H$6-'СЕТ СН'!$H$19</f>
        <v>1216.8515712200001</v>
      </c>
      <c r="Y109" s="36">
        <f>SUMIFS(СВЦЭМ!$C$33:$C$776,СВЦЭМ!$A$33:$A$776,$A109,СВЦЭМ!$B$33:$B$776,Y$83)+'СЕТ СН'!$H$9+СВЦЭМ!$D$10+'СЕТ СН'!$H$6-'СЕТ СН'!$H$19</f>
        <v>1232.5977839699999</v>
      </c>
    </row>
    <row r="110" spans="1:25" ht="15.75" x14ac:dyDescent="0.2">
      <c r="A110" s="35">
        <f t="shared" si="2"/>
        <v>43917</v>
      </c>
      <c r="B110" s="36">
        <f>SUMIFS(СВЦЭМ!$C$33:$C$776,СВЦЭМ!$A$33:$A$776,$A110,СВЦЭМ!$B$33:$B$776,B$83)+'СЕТ СН'!$H$9+СВЦЭМ!$D$10+'СЕТ СН'!$H$6-'СЕТ СН'!$H$19</f>
        <v>1278.2815948500001</v>
      </c>
      <c r="C110" s="36">
        <f>SUMIFS(СВЦЭМ!$C$33:$C$776,СВЦЭМ!$A$33:$A$776,$A110,СВЦЭМ!$B$33:$B$776,C$83)+'СЕТ СН'!$H$9+СВЦЭМ!$D$10+'СЕТ СН'!$H$6-'СЕТ СН'!$H$19</f>
        <v>1299.6156529100001</v>
      </c>
      <c r="D110" s="36">
        <f>SUMIFS(СВЦЭМ!$C$33:$C$776,СВЦЭМ!$A$33:$A$776,$A110,СВЦЭМ!$B$33:$B$776,D$83)+'СЕТ СН'!$H$9+СВЦЭМ!$D$10+'СЕТ СН'!$H$6-'СЕТ СН'!$H$19</f>
        <v>1311.84018367</v>
      </c>
      <c r="E110" s="36">
        <f>SUMIFS(СВЦЭМ!$C$33:$C$776,СВЦЭМ!$A$33:$A$776,$A110,СВЦЭМ!$B$33:$B$776,E$83)+'СЕТ СН'!$H$9+СВЦЭМ!$D$10+'СЕТ СН'!$H$6-'СЕТ СН'!$H$19</f>
        <v>1321.49733909</v>
      </c>
      <c r="F110" s="36">
        <f>SUMIFS(СВЦЭМ!$C$33:$C$776,СВЦЭМ!$A$33:$A$776,$A110,СВЦЭМ!$B$33:$B$776,F$83)+'СЕТ СН'!$H$9+СВЦЭМ!$D$10+'СЕТ СН'!$H$6-'СЕТ СН'!$H$19</f>
        <v>1317.2238225400001</v>
      </c>
      <c r="G110" s="36">
        <f>SUMIFS(СВЦЭМ!$C$33:$C$776,СВЦЭМ!$A$33:$A$776,$A110,СВЦЭМ!$B$33:$B$776,G$83)+'СЕТ СН'!$H$9+СВЦЭМ!$D$10+'СЕТ СН'!$H$6-'СЕТ СН'!$H$19</f>
        <v>1304.5355306700001</v>
      </c>
      <c r="H110" s="36">
        <f>SUMIFS(СВЦЭМ!$C$33:$C$776,СВЦЭМ!$A$33:$A$776,$A110,СВЦЭМ!$B$33:$B$776,H$83)+'СЕТ СН'!$H$9+СВЦЭМ!$D$10+'СЕТ СН'!$H$6-'СЕТ СН'!$H$19</f>
        <v>1285.2202107800001</v>
      </c>
      <c r="I110" s="36">
        <f>SUMIFS(СВЦЭМ!$C$33:$C$776,СВЦЭМ!$A$33:$A$776,$A110,СВЦЭМ!$B$33:$B$776,I$83)+'СЕТ СН'!$H$9+СВЦЭМ!$D$10+'СЕТ СН'!$H$6-'СЕТ СН'!$H$19</f>
        <v>1244.1426192399999</v>
      </c>
      <c r="J110" s="36">
        <f>SUMIFS(СВЦЭМ!$C$33:$C$776,СВЦЭМ!$A$33:$A$776,$A110,СВЦЭМ!$B$33:$B$776,J$83)+'СЕТ СН'!$H$9+СВЦЭМ!$D$10+'СЕТ СН'!$H$6-'СЕТ СН'!$H$19</f>
        <v>1204.1605707900001</v>
      </c>
      <c r="K110" s="36">
        <f>SUMIFS(СВЦЭМ!$C$33:$C$776,СВЦЭМ!$A$33:$A$776,$A110,СВЦЭМ!$B$33:$B$776,K$83)+'СЕТ СН'!$H$9+СВЦЭМ!$D$10+'СЕТ СН'!$H$6-'СЕТ СН'!$H$19</f>
        <v>1197.06467578</v>
      </c>
      <c r="L110" s="36">
        <f>SUMIFS(СВЦЭМ!$C$33:$C$776,СВЦЭМ!$A$33:$A$776,$A110,СВЦЭМ!$B$33:$B$776,L$83)+'СЕТ СН'!$H$9+СВЦЭМ!$D$10+'СЕТ СН'!$H$6-'СЕТ СН'!$H$19</f>
        <v>1218.7904114400001</v>
      </c>
      <c r="M110" s="36">
        <f>SUMIFS(СВЦЭМ!$C$33:$C$776,СВЦЭМ!$A$33:$A$776,$A110,СВЦЭМ!$B$33:$B$776,M$83)+'СЕТ СН'!$H$9+СВЦЭМ!$D$10+'СЕТ СН'!$H$6-'СЕТ СН'!$H$19</f>
        <v>1214.7959130700001</v>
      </c>
      <c r="N110" s="36">
        <f>SUMIFS(СВЦЭМ!$C$33:$C$776,СВЦЭМ!$A$33:$A$776,$A110,СВЦЭМ!$B$33:$B$776,N$83)+'СЕТ СН'!$H$9+СВЦЭМ!$D$10+'СЕТ СН'!$H$6-'СЕТ СН'!$H$19</f>
        <v>1226.0299398699999</v>
      </c>
      <c r="O110" s="36">
        <f>SUMIFS(СВЦЭМ!$C$33:$C$776,СВЦЭМ!$A$33:$A$776,$A110,СВЦЭМ!$B$33:$B$776,O$83)+'СЕТ СН'!$H$9+СВЦЭМ!$D$10+'СЕТ СН'!$H$6-'СЕТ СН'!$H$19</f>
        <v>1238.3286415900002</v>
      </c>
      <c r="P110" s="36">
        <f>SUMIFS(СВЦЭМ!$C$33:$C$776,СВЦЭМ!$A$33:$A$776,$A110,СВЦЭМ!$B$33:$B$776,P$83)+'СЕТ СН'!$H$9+СВЦЭМ!$D$10+'СЕТ СН'!$H$6-'СЕТ СН'!$H$19</f>
        <v>1244.5918705399999</v>
      </c>
      <c r="Q110" s="36">
        <f>SUMIFS(СВЦЭМ!$C$33:$C$776,СВЦЭМ!$A$33:$A$776,$A110,СВЦЭМ!$B$33:$B$776,Q$83)+'СЕТ СН'!$H$9+СВЦЭМ!$D$10+'СЕТ СН'!$H$6-'СЕТ СН'!$H$19</f>
        <v>1252.1344481800002</v>
      </c>
      <c r="R110" s="36">
        <f>SUMIFS(СВЦЭМ!$C$33:$C$776,СВЦЭМ!$A$33:$A$776,$A110,СВЦЭМ!$B$33:$B$776,R$83)+'СЕТ СН'!$H$9+СВЦЭМ!$D$10+'СЕТ СН'!$H$6-'СЕТ СН'!$H$19</f>
        <v>1249.0740088900002</v>
      </c>
      <c r="S110" s="36">
        <f>SUMIFS(СВЦЭМ!$C$33:$C$776,СВЦЭМ!$A$33:$A$776,$A110,СВЦЭМ!$B$33:$B$776,S$83)+'СЕТ СН'!$H$9+СВЦЭМ!$D$10+'СЕТ СН'!$H$6-'СЕТ СН'!$H$19</f>
        <v>1230.7984346000001</v>
      </c>
      <c r="T110" s="36">
        <f>SUMIFS(СВЦЭМ!$C$33:$C$776,СВЦЭМ!$A$33:$A$776,$A110,СВЦЭМ!$B$33:$B$776,T$83)+'СЕТ СН'!$H$9+СВЦЭМ!$D$10+'СЕТ СН'!$H$6-'СЕТ СН'!$H$19</f>
        <v>1219.9407999100001</v>
      </c>
      <c r="U110" s="36">
        <f>SUMIFS(СВЦЭМ!$C$33:$C$776,СВЦЭМ!$A$33:$A$776,$A110,СВЦЭМ!$B$33:$B$776,U$83)+'СЕТ СН'!$H$9+СВЦЭМ!$D$10+'СЕТ СН'!$H$6-'СЕТ СН'!$H$19</f>
        <v>1205.6954066600001</v>
      </c>
      <c r="V110" s="36">
        <f>SUMIFS(СВЦЭМ!$C$33:$C$776,СВЦЭМ!$A$33:$A$776,$A110,СВЦЭМ!$B$33:$B$776,V$83)+'СЕТ СН'!$H$9+СВЦЭМ!$D$10+'СЕТ СН'!$H$6-'СЕТ СН'!$H$19</f>
        <v>1207.85473056</v>
      </c>
      <c r="W110" s="36">
        <f>SUMIFS(СВЦЭМ!$C$33:$C$776,СВЦЭМ!$A$33:$A$776,$A110,СВЦЭМ!$B$33:$B$776,W$83)+'СЕТ СН'!$H$9+СВЦЭМ!$D$10+'СЕТ СН'!$H$6-'СЕТ СН'!$H$19</f>
        <v>1206.3228027099999</v>
      </c>
      <c r="X110" s="36">
        <f>SUMIFS(СВЦЭМ!$C$33:$C$776,СВЦЭМ!$A$33:$A$776,$A110,СВЦЭМ!$B$33:$B$776,X$83)+'СЕТ СН'!$H$9+СВЦЭМ!$D$10+'СЕТ СН'!$H$6-'СЕТ СН'!$H$19</f>
        <v>1213.5718957700001</v>
      </c>
      <c r="Y110" s="36">
        <f>SUMIFS(СВЦЭМ!$C$33:$C$776,СВЦЭМ!$A$33:$A$776,$A110,СВЦЭМ!$B$33:$B$776,Y$83)+'СЕТ СН'!$H$9+СВЦЭМ!$D$10+'СЕТ СН'!$H$6-'СЕТ СН'!$H$19</f>
        <v>1231.94897014</v>
      </c>
    </row>
    <row r="111" spans="1:25" ht="15.75" x14ac:dyDescent="0.2">
      <c r="A111" s="35">
        <f t="shared" si="2"/>
        <v>43918</v>
      </c>
      <c r="B111" s="36">
        <f>SUMIFS(СВЦЭМ!$C$33:$C$776,СВЦЭМ!$A$33:$A$776,$A111,СВЦЭМ!$B$33:$B$776,B$83)+'СЕТ СН'!$H$9+СВЦЭМ!$D$10+'СЕТ СН'!$H$6-'СЕТ СН'!$H$19</f>
        <v>1319.01763071</v>
      </c>
      <c r="C111" s="36">
        <f>SUMIFS(СВЦЭМ!$C$33:$C$776,СВЦЭМ!$A$33:$A$776,$A111,СВЦЭМ!$B$33:$B$776,C$83)+'СЕТ СН'!$H$9+СВЦЭМ!$D$10+'СЕТ СН'!$H$6-'СЕТ СН'!$H$19</f>
        <v>1317.3900081800002</v>
      </c>
      <c r="D111" s="36">
        <f>SUMIFS(СВЦЭМ!$C$33:$C$776,СВЦЭМ!$A$33:$A$776,$A111,СВЦЭМ!$B$33:$B$776,D$83)+'СЕТ СН'!$H$9+СВЦЭМ!$D$10+'СЕТ СН'!$H$6-'СЕТ СН'!$H$19</f>
        <v>1340.62338684</v>
      </c>
      <c r="E111" s="36">
        <f>SUMIFS(СВЦЭМ!$C$33:$C$776,СВЦЭМ!$A$33:$A$776,$A111,СВЦЭМ!$B$33:$B$776,E$83)+'СЕТ СН'!$H$9+СВЦЭМ!$D$10+'СЕТ СН'!$H$6-'СЕТ СН'!$H$19</f>
        <v>1354.0711734900001</v>
      </c>
      <c r="F111" s="36">
        <f>SUMIFS(СВЦЭМ!$C$33:$C$776,СВЦЭМ!$A$33:$A$776,$A111,СВЦЭМ!$B$33:$B$776,F$83)+'СЕТ СН'!$H$9+СВЦЭМ!$D$10+'СЕТ СН'!$H$6-'СЕТ СН'!$H$19</f>
        <v>1349.0930379700001</v>
      </c>
      <c r="G111" s="36">
        <f>SUMIFS(СВЦЭМ!$C$33:$C$776,СВЦЭМ!$A$33:$A$776,$A111,СВЦЭМ!$B$33:$B$776,G$83)+'СЕТ СН'!$H$9+СВЦЭМ!$D$10+'СЕТ СН'!$H$6-'СЕТ СН'!$H$19</f>
        <v>1346.0933463400002</v>
      </c>
      <c r="H111" s="36">
        <f>SUMIFS(СВЦЭМ!$C$33:$C$776,СВЦЭМ!$A$33:$A$776,$A111,СВЦЭМ!$B$33:$B$776,H$83)+'СЕТ СН'!$H$9+СВЦЭМ!$D$10+'СЕТ СН'!$H$6-'СЕТ СН'!$H$19</f>
        <v>1327.8161101400001</v>
      </c>
      <c r="I111" s="36">
        <f>SUMIFS(СВЦЭМ!$C$33:$C$776,СВЦЭМ!$A$33:$A$776,$A111,СВЦЭМ!$B$33:$B$776,I$83)+'СЕТ СН'!$H$9+СВЦЭМ!$D$10+'СЕТ СН'!$H$6-'СЕТ СН'!$H$19</f>
        <v>1296.8086486900002</v>
      </c>
      <c r="J111" s="36">
        <f>SUMIFS(СВЦЭМ!$C$33:$C$776,СВЦЭМ!$A$33:$A$776,$A111,СВЦЭМ!$B$33:$B$776,J$83)+'СЕТ СН'!$H$9+СВЦЭМ!$D$10+'СЕТ СН'!$H$6-'СЕТ СН'!$H$19</f>
        <v>1261.5222793900002</v>
      </c>
      <c r="K111" s="36">
        <f>SUMIFS(СВЦЭМ!$C$33:$C$776,СВЦЭМ!$A$33:$A$776,$A111,СВЦЭМ!$B$33:$B$776,K$83)+'СЕТ СН'!$H$9+СВЦЭМ!$D$10+'СЕТ СН'!$H$6-'СЕТ СН'!$H$19</f>
        <v>1257.75539033</v>
      </c>
      <c r="L111" s="36">
        <f>SUMIFS(СВЦЭМ!$C$33:$C$776,СВЦЭМ!$A$33:$A$776,$A111,СВЦЭМ!$B$33:$B$776,L$83)+'СЕТ СН'!$H$9+СВЦЭМ!$D$10+'СЕТ СН'!$H$6-'СЕТ СН'!$H$19</f>
        <v>1268.2594344500001</v>
      </c>
      <c r="M111" s="36">
        <f>SUMIFS(СВЦЭМ!$C$33:$C$776,СВЦЭМ!$A$33:$A$776,$A111,СВЦЭМ!$B$33:$B$776,M$83)+'СЕТ СН'!$H$9+СВЦЭМ!$D$10+'СЕТ СН'!$H$6-'СЕТ СН'!$H$19</f>
        <v>1269.10111912</v>
      </c>
      <c r="N111" s="36">
        <f>SUMIFS(СВЦЭМ!$C$33:$C$776,СВЦЭМ!$A$33:$A$776,$A111,СВЦЭМ!$B$33:$B$776,N$83)+'СЕТ СН'!$H$9+СВЦЭМ!$D$10+'СЕТ СН'!$H$6-'СЕТ СН'!$H$19</f>
        <v>1277.0592432200001</v>
      </c>
      <c r="O111" s="36">
        <f>SUMIFS(СВЦЭМ!$C$33:$C$776,СВЦЭМ!$A$33:$A$776,$A111,СВЦЭМ!$B$33:$B$776,O$83)+'СЕТ СН'!$H$9+СВЦЭМ!$D$10+'СЕТ СН'!$H$6-'СЕТ СН'!$H$19</f>
        <v>1291.3287028200002</v>
      </c>
      <c r="P111" s="36">
        <f>SUMIFS(СВЦЭМ!$C$33:$C$776,СВЦЭМ!$A$33:$A$776,$A111,СВЦЭМ!$B$33:$B$776,P$83)+'СЕТ СН'!$H$9+СВЦЭМ!$D$10+'СЕТ СН'!$H$6-'СЕТ СН'!$H$19</f>
        <v>1311.9598922300002</v>
      </c>
      <c r="Q111" s="36">
        <f>SUMIFS(СВЦЭМ!$C$33:$C$776,СВЦЭМ!$A$33:$A$776,$A111,СВЦЭМ!$B$33:$B$776,Q$83)+'СЕТ СН'!$H$9+СВЦЭМ!$D$10+'СЕТ СН'!$H$6-'СЕТ СН'!$H$19</f>
        <v>1311.16949669</v>
      </c>
      <c r="R111" s="36">
        <f>SUMIFS(СВЦЭМ!$C$33:$C$776,СВЦЭМ!$A$33:$A$776,$A111,СВЦЭМ!$B$33:$B$776,R$83)+'СЕТ СН'!$H$9+СВЦЭМ!$D$10+'СЕТ СН'!$H$6-'СЕТ СН'!$H$19</f>
        <v>1307.6627333700001</v>
      </c>
      <c r="S111" s="36">
        <f>SUMIFS(СВЦЭМ!$C$33:$C$776,СВЦЭМ!$A$33:$A$776,$A111,СВЦЭМ!$B$33:$B$776,S$83)+'СЕТ СН'!$H$9+СВЦЭМ!$D$10+'СЕТ СН'!$H$6-'СЕТ СН'!$H$19</f>
        <v>1303.0021068800002</v>
      </c>
      <c r="T111" s="36">
        <f>SUMIFS(СВЦЭМ!$C$33:$C$776,СВЦЭМ!$A$33:$A$776,$A111,СВЦЭМ!$B$33:$B$776,T$83)+'СЕТ СН'!$H$9+СВЦЭМ!$D$10+'СЕТ СН'!$H$6-'СЕТ СН'!$H$19</f>
        <v>1296.9463648000001</v>
      </c>
      <c r="U111" s="36">
        <f>SUMIFS(СВЦЭМ!$C$33:$C$776,СВЦЭМ!$A$33:$A$776,$A111,СВЦЭМ!$B$33:$B$776,U$83)+'СЕТ СН'!$H$9+СВЦЭМ!$D$10+'СЕТ СН'!$H$6-'СЕТ СН'!$H$19</f>
        <v>1285.4190250700001</v>
      </c>
      <c r="V111" s="36">
        <f>SUMIFS(СВЦЭМ!$C$33:$C$776,СВЦЭМ!$A$33:$A$776,$A111,СВЦЭМ!$B$33:$B$776,V$83)+'СЕТ СН'!$H$9+СВЦЭМ!$D$10+'СЕТ СН'!$H$6-'СЕТ СН'!$H$19</f>
        <v>1253.43191514</v>
      </c>
      <c r="W111" s="36">
        <f>SUMIFS(СВЦЭМ!$C$33:$C$776,СВЦЭМ!$A$33:$A$776,$A111,СВЦЭМ!$B$33:$B$776,W$83)+'СЕТ СН'!$H$9+СВЦЭМ!$D$10+'СЕТ СН'!$H$6-'СЕТ СН'!$H$19</f>
        <v>1239.40467855</v>
      </c>
      <c r="X111" s="36">
        <f>SUMIFS(СВЦЭМ!$C$33:$C$776,СВЦЭМ!$A$33:$A$776,$A111,СВЦЭМ!$B$33:$B$776,X$83)+'СЕТ СН'!$H$9+СВЦЭМ!$D$10+'СЕТ СН'!$H$6-'СЕТ СН'!$H$19</f>
        <v>1246.1620291300001</v>
      </c>
      <c r="Y111" s="36">
        <f>SUMIFS(СВЦЭМ!$C$33:$C$776,СВЦЭМ!$A$33:$A$776,$A111,СВЦЭМ!$B$33:$B$776,Y$83)+'СЕТ СН'!$H$9+СВЦЭМ!$D$10+'СЕТ СН'!$H$6-'СЕТ СН'!$H$19</f>
        <v>1280.5800725300001</v>
      </c>
    </row>
    <row r="112" spans="1:25" ht="15.75" x14ac:dyDescent="0.2">
      <c r="A112" s="35">
        <f t="shared" si="2"/>
        <v>43919</v>
      </c>
      <c r="B112" s="36">
        <f>SUMIFS(СВЦЭМ!$C$33:$C$776,СВЦЭМ!$A$33:$A$776,$A112,СВЦЭМ!$B$33:$B$776,B$83)+'СЕТ СН'!$H$9+СВЦЭМ!$D$10+'СЕТ СН'!$H$6-'СЕТ СН'!$H$19</f>
        <v>1334.7874896000001</v>
      </c>
      <c r="C112" s="36">
        <f>SUMIFS(СВЦЭМ!$C$33:$C$776,СВЦЭМ!$A$33:$A$776,$A112,СВЦЭМ!$B$33:$B$776,C$83)+'СЕТ СН'!$H$9+СВЦЭМ!$D$10+'СЕТ СН'!$H$6-'СЕТ СН'!$H$19</f>
        <v>1347.06854092</v>
      </c>
      <c r="D112" s="36">
        <f>SUMIFS(СВЦЭМ!$C$33:$C$776,СВЦЭМ!$A$33:$A$776,$A112,СВЦЭМ!$B$33:$B$776,D$83)+'СЕТ СН'!$H$9+СВЦЭМ!$D$10+'СЕТ СН'!$H$6-'СЕТ СН'!$H$19</f>
        <v>1371.6978987500001</v>
      </c>
      <c r="E112" s="36">
        <f>SUMIFS(СВЦЭМ!$C$33:$C$776,СВЦЭМ!$A$33:$A$776,$A112,СВЦЭМ!$B$33:$B$776,E$83)+'СЕТ СН'!$H$9+СВЦЭМ!$D$10+'СЕТ СН'!$H$6-'СЕТ СН'!$H$19</f>
        <v>1380.5727106100001</v>
      </c>
      <c r="F112" s="36">
        <f>SUMIFS(СВЦЭМ!$C$33:$C$776,СВЦЭМ!$A$33:$A$776,$A112,СВЦЭМ!$B$33:$B$776,F$83)+'СЕТ СН'!$H$9+СВЦЭМ!$D$10+'СЕТ СН'!$H$6-'СЕТ СН'!$H$19</f>
        <v>1380.9110395299999</v>
      </c>
      <c r="G112" s="36">
        <f>SUMIFS(СВЦЭМ!$C$33:$C$776,СВЦЭМ!$A$33:$A$776,$A112,СВЦЭМ!$B$33:$B$776,G$83)+'СЕТ СН'!$H$9+СВЦЭМ!$D$10+'СЕТ СН'!$H$6-'СЕТ СН'!$H$19</f>
        <v>1377.4747888500001</v>
      </c>
      <c r="H112" s="36">
        <f>SUMIFS(СВЦЭМ!$C$33:$C$776,СВЦЭМ!$A$33:$A$776,$A112,СВЦЭМ!$B$33:$B$776,H$83)+'СЕТ СН'!$H$9+СВЦЭМ!$D$10+'СЕТ СН'!$H$6-'СЕТ СН'!$H$19</f>
        <v>1359.7940301799999</v>
      </c>
      <c r="I112" s="36">
        <f>SUMIFS(СВЦЭМ!$C$33:$C$776,СВЦЭМ!$A$33:$A$776,$A112,СВЦЭМ!$B$33:$B$776,I$83)+'СЕТ СН'!$H$9+СВЦЭМ!$D$10+'СЕТ СН'!$H$6-'СЕТ СН'!$H$19</f>
        <v>1322.8719230500001</v>
      </c>
      <c r="J112" s="36">
        <f>SUMIFS(СВЦЭМ!$C$33:$C$776,СВЦЭМ!$A$33:$A$776,$A112,СВЦЭМ!$B$33:$B$776,J$83)+'СЕТ СН'!$H$9+СВЦЭМ!$D$10+'СЕТ СН'!$H$6-'СЕТ СН'!$H$19</f>
        <v>1252.4939907100002</v>
      </c>
      <c r="K112" s="36">
        <f>SUMIFS(СВЦЭМ!$C$33:$C$776,СВЦЭМ!$A$33:$A$776,$A112,СВЦЭМ!$B$33:$B$776,K$83)+'СЕТ СН'!$H$9+СВЦЭМ!$D$10+'СЕТ СН'!$H$6-'СЕТ СН'!$H$19</f>
        <v>1224.7877326299999</v>
      </c>
      <c r="L112" s="36">
        <f>SUMIFS(СВЦЭМ!$C$33:$C$776,СВЦЭМ!$A$33:$A$776,$A112,СВЦЭМ!$B$33:$B$776,L$83)+'СЕТ СН'!$H$9+СВЦЭМ!$D$10+'СЕТ СН'!$H$6-'СЕТ СН'!$H$19</f>
        <v>1235.8722718500001</v>
      </c>
      <c r="M112" s="36">
        <f>SUMIFS(СВЦЭМ!$C$33:$C$776,СВЦЭМ!$A$33:$A$776,$A112,СВЦЭМ!$B$33:$B$776,M$83)+'СЕТ СН'!$H$9+СВЦЭМ!$D$10+'СЕТ СН'!$H$6-'СЕТ СН'!$H$19</f>
        <v>1246.8109470700001</v>
      </c>
      <c r="N112" s="36">
        <f>SUMIFS(СВЦЭМ!$C$33:$C$776,СВЦЭМ!$A$33:$A$776,$A112,СВЦЭМ!$B$33:$B$776,N$83)+'СЕТ СН'!$H$9+СВЦЭМ!$D$10+'СЕТ СН'!$H$6-'СЕТ СН'!$H$19</f>
        <v>1259.5629424600002</v>
      </c>
      <c r="O112" s="36">
        <f>SUMIFS(СВЦЭМ!$C$33:$C$776,СВЦЭМ!$A$33:$A$776,$A112,СВЦЭМ!$B$33:$B$776,O$83)+'СЕТ СН'!$H$9+СВЦЭМ!$D$10+'СЕТ СН'!$H$6-'СЕТ СН'!$H$19</f>
        <v>1262.8600982600001</v>
      </c>
      <c r="P112" s="36">
        <f>SUMIFS(СВЦЭМ!$C$33:$C$776,СВЦЭМ!$A$33:$A$776,$A112,СВЦЭМ!$B$33:$B$776,P$83)+'СЕТ СН'!$H$9+СВЦЭМ!$D$10+'СЕТ СН'!$H$6-'СЕТ СН'!$H$19</f>
        <v>1275.7141521000001</v>
      </c>
      <c r="Q112" s="36">
        <f>SUMIFS(СВЦЭМ!$C$33:$C$776,СВЦЭМ!$A$33:$A$776,$A112,СВЦЭМ!$B$33:$B$776,Q$83)+'СЕТ СН'!$H$9+СВЦЭМ!$D$10+'СЕТ СН'!$H$6-'СЕТ СН'!$H$19</f>
        <v>1281.4785034400002</v>
      </c>
      <c r="R112" s="36">
        <f>SUMIFS(СВЦЭМ!$C$33:$C$776,СВЦЭМ!$A$33:$A$776,$A112,СВЦЭМ!$B$33:$B$776,R$83)+'СЕТ СН'!$H$9+СВЦЭМ!$D$10+'СЕТ СН'!$H$6-'СЕТ СН'!$H$19</f>
        <v>1278.8605643400001</v>
      </c>
      <c r="S112" s="36">
        <f>SUMIFS(СВЦЭМ!$C$33:$C$776,СВЦЭМ!$A$33:$A$776,$A112,СВЦЭМ!$B$33:$B$776,S$83)+'СЕТ СН'!$H$9+СВЦЭМ!$D$10+'СЕТ СН'!$H$6-'СЕТ СН'!$H$19</f>
        <v>1276.15257335</v>
      </c>
      <c r="T112" s="36">
        <f>SUMIFS(СВЦЭМ!$C$33:$C$776,СВЦЭМ!$A$33:$A$776,$A112,СВЦЭМ!$B$33:$B$776,T$83)+'СЕТ СН'!$H$9+СВЦЭМ!$D$10+'СЕТ СН'!$H$6-'СЕТ СН'!$H$19</f>
        <v>1259.7574224499999</v>
      </c>
      <c r="U112" s="36">
        <f>SUMIFS(СВЦЭМ!$C$33:$C$776,СВЦЭМ!$A$33:$A$776,$A112,СВЦЭМ!$B$33:$B$776,U$83)+'СЕТ СН'!$H$9+СВЦЭМ!$D$10+'СЕТ СН'!$H$6-'СЕТ СН'!$H$19</f>
        <v>1240.36530726</v>
      </c>
      <c r="V112" s="36">
        <f>SUMIFS(СВЦЭМ!$C$33:$C$776,СВЦЭМ!$A$33:$A$776,$A112,СВЦЭМ!$B$33:$B$776,V$83)+'СЕТ СН'!$H$9+СВЦЭМ!$D$10+'СЕТ СН'!$H$6-'СЕТ СН'!$H$19</f>
        <v>1219.4834185500001</v>
      </c>
      <c r="W112" s="36">
        <f>SUMIFS(СВЦЭМ!$C$33:$C$776,СВЦЭМ!$A$33:$A$776,$A112,СВЦЭМ!$B$33:$B$776,W$83)+'СЕТ СН'!$H$9+СВЦЭМ!$D$10+'СЕТ СН'!$H$6-'СЕТ СН'!$H$19</f>
        <v>1197.2176930099999</v>
      </c>
      <c r="X112" s="36">
        <f>SUMIFS(СВЦЭМ!$C$33:$C$776,СВЦЭМ!$A$33:$A$776,$A112,СВЦЭМ!$B$33:$B$776,X$83)+'СЕТ СН'!$H$9+СВЦЭМ!$D$10+'СЕТ СН'!$H$6-'СЕТ СН'!$H$19</f>
        <v>1193.32945696</v>
      </c>
      <c r="Y112" s="36">
        <f>SUMIFS(СВЦЭМ!$C$33:$C$776,СВЦЭМ!$A$33:$A$776,$A112,СВЦЭМ!$B$33:$B$776,Y$83)+'СЕТ СН'!$H$9+СВЦЭМ!$D$10+'СЕТ СН'!$H$6-'СЕТ СН'!$H$19</f>
        <v>1225.9823447900001</v>
      </c>
    </row>
    <row r="113" spans="1:27" ht="15.75" x14ac:dyDescent="0.2">
      <c r="A113" s="35">
        <f t="shared" si="2"/>
        <v>43920</v>
      </c>
      <c r="B113" s="36">
        <f>SUMIFS(СВЦЭМ!$C$33:$C$776,СВЦЭМ!$A$33:$A$776,$A113,СВЦЭМ!$B$33:$B$776,B$83)+'СЕТ СН'!$H$9+СВЦЭМ!$D$10+'СЕТ СН'!$H$6-'СЕТ СН'!$H$19</f>
        <v>1276.58985222</v>
      </c>
      <c r="C113" s="36">
        <f>SUMIFS(СВЦЭМ!$C$33:$C$776,СВЦЭМ!$A$33:$A$776,$A113,СВЦЭМ!$B$33:$B$776,C$83)+'СЕТ СН'!$H$9+СВЦЭМ!$D$10+'СЕТ СН'!$H$6-'СЕТ СН'!$H$19</f>
        <v>1311.5150026900001</v>
      </c>
      <c r="D113" s="36">
        <f>SUMIFS(СВЦЭМ!$C$33:$C$776,СВЦЭМ!$A$33:$A$776,$A113,СВЦЭМ!$B$33:$B$776,D$83)+'СЕТ СН'!$H$9+СВЦЭМ!$D$10+'СЕТ СН'!$H$6-'СЕТ СН'!$H$19</f>
        <v>1360.3128357300002</v>
      </c>
      <c r="E113" s="36">
        <f>SUMIFS(СВЦЭМ!$C$33:$C$776,СВЦЭМ!$A$33:$A$776,$A113,СВЦЭМ!$B$33:$B$776,E$83)+'СЕТ СН'!$H$9+СВЦЭМ!$D$10+'СЕТ СН'!$H$6-'СЕТ СН'!$H$19</f>
        <v>1369.3749479800001</v>
      </c>
      <c r="F113" s="36">
        <f>SUMIFS(СВЦЭМ!$C$33:$C$776,СВЦЭМ!$A$33:$A$776,$A113,СВЦЭМ!$B$33:$B$776,F$83)+'СЕТ СН'!$H$9+СВЦЭМ!$D$10+'СЕТ СН'!$H$6-'СЕТ СН'!$H$19</f>
        <v>1360.99261643</v>
      </c>
      <c r="G113" s="36">
        <f>SUMIFS(СВЦЭМ!$C$33:$C$776,СВЦЭМ!$A$33:$A$776,$A113,СВЦЭМ!$B$33:$B$776,G$83)+'СЕТ СН'!$H$9+СВЦЭМ!$D$10+'СЕТ СН'!$H$6-'СЕТ СН'!$H$19</f>
        <v>1351.4676563100002</v>
      </c>
      <c r="H113" s="36">
        <f>SUMIFS(СВЦЭМ!$C$33:$C$776,СВЦЭМ!$A$33:$A$776,$A113,СВЦЭМ!$B$33:$B$776,H$83)+'СЕТ СН'!$H$9+СВЦЭМ!$D$10+'СЕТ СН'!$H$6-'СЕТ СН'!$H$19</f>
        <v>1324.2479623500001</v>
      </c>
      <c r="I113" s="36">
        <f>SUMIFS(СВЦЭМ!$C$33:$C$776,СВЦЭМ!$A$33:$A$776,$A113,СВЦЭМ!$B$33:$B$776,I$83)+'СЕТ СН'!$H$9+СВЦЭМ!$D$10+'СЕТ СН'!$H$6-'СЕТ СН'!$H$19</f>
        <v>1261.26905893</v>
      </c>
      <c r="J113" s="36">
        <f>SUMIFS(СВЦЭМ!$C$33:$C$776,СВЦЭМ!$A$33:$A$776,$A113,СВЦЭМ!$B$33:$B$776,J$83)+'СЕТ СН'!$H$9+СВЦЭМ!$D$10+'СЕТ СН'!$H$6-'СЕТ СН'!$H$19</f>
        <v>1217.99577821</v>
      </c>
      <c r="K113" s="36">
        <f>SUMIFS(СВЦЭМ!$C$33:$C$776,СВЦЭМ!$A$33:$A$776,$A113,СВЦЭМ!$B$33:$B$776,K$83)+'СЕТ СН'!$H$9+СВЦЭМ!$D$10+'СЕТ СН'!$H$6-'СЕТ СН'!$H$19</f>
        <v>1205.4117770500002</v>
      </c>
      <c r="L113" s="36">
        <f>SUMIFS(СВЦЭМ!$C$33:$C$776,СВЦЭМ!$A$33:$A$776,$A113,СВЦЭМ!$B$33:$B$776,L$83)+'СЕТ СН'!$H$9+СВЦЭМ!$D$10+'СЕТ СН'!$H$6-'СЕТ СН'!$H$19</f>
        <v>1217.5131009500001</v>
      </c>
      <c r="M113" s="36">
        <f>SUMIFS(СВЦЭМ!$C$33:$C$776,СВЦЭМ!$A$33:$A$776,$A113,СВЦЭМ!$B$33:$B$776,M$83)+'СЕТ СН'!$H$9+СВЦЭМ!$D$10+'СЕТ СН'!$H$6-'СЕТ СН'!$H$19</f>
        <v>1213.93799433</v>
      </c>
      <c r="N113" s="36">
        <f>SUMIFS(СВЦЭМ!$C$33:$C$776,СВЦЭМ!$A$33:$A$776,$A113,СВЦЭМ!$B$33:$B$776,N$83)+'СЕТ СН'!$H$9+СВЦЭМ!$D$10+'СЕТ СН'!$H$6-'СЕТ СН'!$H$19</f>
        <v>1232.20905382</v>
      </c>
      <c r="O113" s="36">
        <f>SUMIFS(СВЦЭМ!$C$33:$C$776,СВЦЭМ!$A$33:$A$776,$A113,СВЦЭМ!$B$33:$B$776,O$83)+'СЕТ СН'!$H$9+СВЦЭМ!$D$10+'СЕТ СН'!$H$6-'СЕТ СН'!$H$19</f>
        <v>1243.5347728300001</v>
      </c>
      <c r="P113" s="36">
        <f>SUMIFS(СВЦЭМ!$C$33:$C$776,СВЦЭМ!$A$33:$A$776,$A113,СВЦЭМ!$B$33:$B$776,P$83)+'СЕТ СН'!$H$9+СВЦЭМ!$D$10+'СЕТ СН'!$H$6-'СЕТ СН'!$H$19</f>
        <v>1247.7379181900001</v>
      </c>
      <c r="Q113" s="36">
        <f>SUMIFS(СВЦЭМ!$C$33:$C$776,СВЦЭМ!$A$33:$A$776,$A113,СВЦЭМ!$B$33:$B$776,Q$83)+'СЕТ СН'!$H$9+СВЦЭМ!$D$10+'СЕТ СН'!$H$6-'СЕТ СН'!$H$19</f>
        <v>1251.5827356</v>
      </c>
      <c r="R113" s="36">
        <f>SUMIFS(СВЦЭМ!$C$33:$C$776,СВЦЭМ!$A$33:$A$776,$A113,СВЦЭМ!$B$33:$B$776,R$83)+'СЕТ СН'!$H$9+СВЦЭМ!$D$10+'СЕТ СН'!$H$6-'СЕТ СН'!$H$19</f>
        <v>1252.2704983799999</v>
      </c>
      <c r="S113" s="36">
        <f>SUMIFS(СВЦЭМ!$C$33:$C$776,СВЦЭМ!$A$33:$A$776,$A113,СВЦЭМ!$B$33:$B$776,S$83)+'СЕТ СН'!$H$9+СВЦЭМ!$D$10+'СЕТ СН'!$H$6-'СЕТ СН'!$H$19</f>
        <v>1274.1431379700002</v>
      </c>
      <c r="T113" s="36">
        <f>SUMIFS(СВЦЭМ!$C$33:$C$776,СВЦЭМ!$A$33:$A$776,$A113,СВЦЭМ!$B$33:$B$776,T$83)+'СЕТ СН'!$H$9+СВЦЭМ!$D$10+'СЕТ СН'!$H$6-'СЕТ СН'!$H$19</f>
        <v>1262.9358619899999</v>
      </c>
      <c r="U113" s="36">
        <f>SUMIFS(СВЦЭМ!$C$33:$C$776,СВЦЭМ!$A$33:$A$776,$A113,СВЦЭМ!$B$33:$B$776,U$83)+'СЕТ СН'!$H$9+СВЦЭМ!$D$10+'СЕТ СН'!$H$6-'СЕТ СН'!$H$19</f>
        <v>1237.3814577000001</v>
      </c>
      <c r="V113" s="36">
        <f>SUMIFS(СВЦЭМ!$C$33:$C$776,СВЦЭМ!$A$33:$A$776,$A113,СВЦЭМ!$B$33:$B$776,V$83)+'СЕТ СН'!$H$9+СВЦЭМ!$D$10+'СЕТ СН'!$H$6-'СЕТ СН'!$H$19</f>
        <v>1247.46545711</v>
      </c>
      <c r="W113" s="36">
        <f>SUMIFS(СВЦЭМ!$C$33:$C$776,СВЦЭМ!$A$33:$A$776,$A113,СВЦЭМ!$B$33:$B$776,W$83)+'СЕТ СН'!$H$9+СВЦЭМ!$D$10+'СЕТ СН'!$H$6-'СЕТ СН'!$H$19</f>
        <v>1224.32208532</v>
      </c>
      <c r="X113" s="36">
        <f>SUMIFS(СВЦЭМ!$C$33:$C$776,СВЦЭМ!$A$33:$A$776,$A113,СВЦЭМ!$B$33:$B$776,X$83)+'СЕТ СН'!$H$9+СВЦЭМ!$D$10+'СЕТ СН'!$H$6-'СЕТ СН'!$H$19</f>
        <v>1250.50181709</v>
      </c>
      <c r="Y113" s="36">
        <f>SUMIFS(СВЦЭМ!$C$33:$C$776,СВЦЭМ!$A$33:$A$776,$A113,СВЦЭМ!$B$33:$B$776,Y$83)+'СЕТ СН'!$H$9+СВЦЭМ!$D$10+'СЕТ СН'!$H$6-'СЕТ СН'!$H$19</f>
        <v>1291.3983227900001</v>
      </c>
      <c r="AA113" s="37"/>
    </row>
    <row r="114" spans="1:27" ht="15.75" x14ac:dyDescent="0.2">
      <c r="A114" s="35">
        <f t="shared" si="2"/>
        <v>43921</v>
      </c>
      <c r="B114" s="36">
        <f>SUMIFS(СВЦЭМ!$C$33:$C$776,СВЦЭМ!$A$33:$A$776,$A114,СВЦЭМ!$B$33:$B$776,B$83)+'СЕТ СН'!$H$9+СВЦЭМ!$D$10+'СЕТ СН'!$H$6-'СЕТ СН'!$H$19</f>
        <v>1295.5347875100001</v>
      </c>
      <c r="C114" s="36">
        <f>SUMIFS(СВЦЭМ!$C$33:$C$776,СВЦЭМ!$A$33:$A$776,$A114,СВЦЭМ!$B$33:$B$776,C$83)+'СЕТ СН'!$H$9+СВЦЭМ!$D$10+'СЕТ СН'!$H$6-'СЕТ СН'!$H$19</f>
        <v>1326.5481204100001</v>
      </c>
      <c r="D114" s="36">
        <f>SUMIFS(СВЦЭМ!$C$33:$C$776,СВЦЭМ!$A$33:$A$776,$A114,СВЦЭМ!$B$33:$B$776,D$83)+'СЕТ СН'!$H$9+СВЦЭМ!$D$10+'СЕТ СН'!$H$6-'СЕТ СН'!$H$19</f>
        <v>1365.6375217300001</v>
      </c>
      <c r="E114" s="36">
        <f>SUMIFS(СВЦЭМ!$C$33:$C$776,СВЦЭМ!$A$33:$A$776,$A114,СВЦЭМ!$B$33:$B$776,E$83)+'СЕТ СН'!$H$9+СВЦЭМ!$D$10+'СЕТ СН'!$H$6-'СЕТ СН'!$H$19</f>
        <v>1381.4341137800002</v>
      </c>
      <c r="F114" s="36">
        <f>SUMIFS(СВЦЭМ!$C$33:$C$776,СВЦЭМ!$A$33:$A$776,$A114,СВЦЭМ!$B$33:$B$776,F$83)+'СЕТ СН'!$H$9+СВЦЭМ!$D$10+'СЕТ СН'!$H$6-'СЕТ СН'!$H$19</f>
        <v>1372.7723544700002</v>
      </c>
      <c r="G114" s="36">
        <f>SUMIFS(СВЦЭМ!$C$33:$C$776,СВЦЭМ!$A$33:$A$776,$A114,СВЦЭМ!$B$33:$B$776,G$83)+'СЕТ СН'!$H$9+СВЦЭМ!$D$10+'СЕТ СН'!$H$6-'СЕТ СН'!$H$19</f>
        <v>1362.8132626500001</v>
      </c>
      <c r="H114" s="36">
        <f>SUMIFS(СВЦЭМ!$C$33:$C$776,СВЦЭМ!$A$33:$A$776,$A114,СВЦЭМ!$B$33:$B$776,H$83)+'СЕТ СН'!$H$9+СВЦЭМ!$D$10+'СЕТ СН'!$H$6-'СЕТ СН'!$H$19</f>
        <v>1326.52142847</v>
      </c>
      <c r="I114" s="36">
        <f>SUMIFS(СВЦЭМ!$C$33:$C$776,СВЦЭМ!$A$33:$A$776,$A114,СВЦЭМ!$B$33:$B$776,I$83)+'СЕТ СН'!$H$9+СВЦЭМ!$D$10+'СЕТ СН'!$H$6-'СЕТ СН'!$H$19</f>
        <v>1276.8087660000001</v>
      </c>
      <c r="J114" s="36">
        <f>SUMIFS(СВЦЭМ!$C$33:$C$776,СВЦЭМ!$A$33:$A$776,$A114,СВЦЭМ!$B$33:$B$776,J$83)+'СЕТ СН'!$H$9+СВЦЭМ!$D$10+'СЕТ СН'!$H$6-'СЕТ СН'!$H$19</f>
        <v>1237.64738958</v>
      </c>
      <c r="K114" s="36">
        <f>SUMIFS(СВЦЭМ!$C$33:$C$776,СВЦЭМ!$A$33:$A$776,$A114,СВЦЭМ!$B$33:$B$776,K$83)+'СЕТ СН'!$H$9+СВЦЭМ!$D$10+'СЕТ СН'!$H$6-'СЕТ СН'!$H$19</f>
        <v>1225.81709574</v>
      </c>
      <c r="L114" s="36">
        <f>SUMIFS(СВЦЭМ!$C$33:$C$776,СВЦЭМ!$A$33:$A$776,$A114,СВЦЭМ!$B$33:$B$776,L$83)+'СЕТ СН'!$H$9+СВЦЭМ!$D$10+'СЕТ СН'!$H$6-'СЕТ СН'!$H$19</f>
        <v>1218.28242748</v>
      </c>
      <c r="M114" s="36">
        <f>SUMIFS(СВЦЭМ!$C$33:$C$776,СВЦЭМ!$A$33:$A$776,$A114,СВЦЭМ!$B$33:$B$776,M$83)+'СЕТ СН'!$H$9+СВЦЭМ!$D$10+'СЕТ СН'!$H$6-'СЕТ СН'!$H$19</f>
        <v>1215.9037657900001</v>
      </c>
      <c r="N114" s="36">
        <f>SUMIFS(СВЦЭМ!$C$33:$C$776,СВЦЭМ!$A$33:$A$776,$A114,СВЦЭМ!$B$33:$B$776,N$83)+'СЕТ СН'!$H$9+СВЦЭМ!$D$10+'СЕТ СН'!$H$6-'СЕТ СН'!$H$19</f>
        <v>1226.57862948</v>
      </c>
      <c r="O114" s="36">
        <f>SUMIFS(СВЦЭМ!$C$33:$C$776,СВЦЭМ!$A$33:$A$776,$A114,СВЦЭМ!$B$33:$B$776,O$83)+'СЕТ СН'!$H$9+СВЦЭМ!$D$10+'СЕТ СН'!$H$6-'СЕТ СН'!$H$19</f>
        <v>1238.4074662500002</v>
      </c>
      <c r="P114" s="36">
        <f>SUMIFS(СВЦЭМ!$C$33:$C$776,СВЦЭМ!$A$33:$A$776,$A114,СВЦЭМ!$B$33:$B$776,P$83)+'СЕТ СН'!$H$9+СВЦЭМ!$D$10+'СЕТ СН'!$H$6-'СЕТ СН'!$H$19</f>
        <v>1248.6909529100001</v>
      </c>
      <c r="Q114" s="36">
        <f>SUMIFS(СВЦЭМ!$C$33:$C$776,СВЦЭМ!$A$33:$A$776,$A114,СВЦЭМ!$B$33:$B$776,Q$83)+'СЕТ СН'!$H$9+СВЦЭМ!$D$10+'СЕТ СН'!$H$6-'СЕТ СН'!$H$19</f>
        <v>1251.0453246100001</v>
      </c>
      <c r="R114" s="36">
        <f>SUMIFS(СВЦЭМ!$C$33:$C$776,СВЦЭМ!$A$33:$A$776,$A114,СВЦЭМ!$B$33:$B$776,R$83)+'СЕТ СН'!$H$9+СВЦЭМ!$D$10+'СЕТ СН'!$H$6-'СЕТ СН'!$H$19</f>
        <v>1236.2024471</v>
      </c>
      <c r="S114" s="36">
        <f>SUMIFS(СВЦЭМ!$C$33:$C$776,СВЦЭМ!$A$33:$A$776,$A114,СВЦЭМ!$B$33:$B$776,S$83)+'СЕТ СН'!$H$9+СВЦЭМ!$D$10+'СЕТ СН'!$H$6-'СЕТ СН'!$H$19</f>
        <v>1243.1928681100001</v>
      </c>
      <c r="T114" s="36">
        <f>SUMIFS(СВЦЭМ!$C$33:$C$776,СВЦЭМ!$A$33:$A$776,$A114,СВЦЭМ!$B$33:$B$776,T$83)+'СЕТ СН'!$H$9+СВЦЭМ!$D$10+'СЕТ СН'!$H$6-'СЕТ СН'!$H$19</f>
        <v>1217.7301328400001</v>
      </c>
      <c r="U114" s="36">
        <f>SUMIFS(СВЦЭМ!$C$33:$C$776,СВЦЭМ!$A$33:$A$776,$A114,СВЦЭМ!$B$33:$B$776,U$83)+'СЕТ СН'!$H$9+СВЦЭМ!$D$10+'СЕТ СН'!$H$6-'СЕТ СН'!$H$19</f>
        <v>1194.28737701</v>
      </c>
      <c r="V114" s="36">
        <f>SUMIFS(СВЦЭМ!$C$33:$C$776,СВЦЭМ!$A$33:$A$776,$A114,СВЦЭМ!$B$33:$B$776,V$83)+'СЕТ СН'!$H$9+СВЦЭМ!$D$10+'СЕТ СН'!$H$6-'СЕТ СН'!$H$19</f>
        <v>1192.5360566700001</v>
      </c>
      <c r="W114" s="36">
        <f>SUMIFS(СВЦЭМ!$C$33:$C$776,СВЦЭМ!$A$33:$A$776,$A114,СВЦЭМ!$B$33:$B$776,W$83)+'СЕТ СН'!$H$9+СВЦЭМ!$D$10+'СЕТ СН'!$H$6-'СЕТ СН'!$H$19</f>
        <v>1210.2282963500002</v>
      </c>
      <c r="X114" s="36">
        <f>SUMIFS(СВЦЭМ!$C$33:$C$776,СВЦЭМ!$A$33:$A$776,$A114,СВЦЭМ!$B$33:$B$776,X$83)+'СЕТ СН'!$H$9+СВЦЭМ!$D$10+'СЕТ СН'!$H$6-'СЕТ СН'!$H$19</f>
        <v>1204.44171211</v>
      </c>
      <c r="Y114" s="36">
        <f>SUMIFS(СВЦЭМ!$C$33:$C$776,СВЦЭМ!$A$33:$A$776,$A114,СВЦЭМ!$B$33:$B$776,Y$83)+'СЕТ СН'!$H$9+СВЦЭМ!$D$10+'СЕТ СН'!$H$6-'СЕТ СН'!$H$19</f>
        <v>1219.9816228200002</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1"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22"/>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2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01.03.2020</v>
      </c>
      <c r="B120" s="36">
        <f>SUMIFS(СВЦЭМ!$C$33:$C$776,СВЦЭМ!$A$33:$A$776,$A120,СВЦЭМ!$B$33:$B$776,B$119)+'СЕТ СН'!$I$9+СВЦЭМ!$D$10+'СЕТ СН'!$I$6-'СЕТ СН'!$I$19</f>
        <v>1495.1611218200001</v>
      </c>
      <c r="C120" s="36">
        <f>SUMIFS(СВЦЭМ!$C$33:$C$776,СВЦЭМ!$A$33:$A$776,$A120,СВЦЭМ!$B$33:$B$776,C$119)+'СЕТ СН'!$I$9+СВЦЭМ!$D$10+'СЕТ СН'!$I$6-'СЕТ СН'!$I$19</f>
        <v>1524.3021730300002</v>
      </c>
      <c r="D120" s="36">
        <f>SUMIFS(СВЦЭМ!$C$33:$C$776,СВЦЭМ!$A$33:$A$776,$A120,СВЦЭМ!$B$33:$B$776,D$119)+'СЕТ СН'!$I$9+СВЦЭМ!$D$10+'СЕТ СН'!$I$6-'СЕТ СН'!$I$19</f>
        <v>1533.0259157200001</v>
      </c>
      <c r="E120" s="36">
        <f>SUMIFS(СВЦЭМ!$C$33:$C$776,СВЦЭМ!$A$33:$A$776,$A120,СВЦЭМ!$B$33:$B$776,E$119)+'СЕТ СН'!$I$9+СВЦЭМ!$D$10+'СЕТ СН'!$I$6-'СЕТ СН'!$I$19</f>
        <v>1541.6692062100001</v>
      </c>
      <c r="F120" s="36">
        <f>SUMIFS(СВЦЭМ!$C$33:$C$776,СВЦЭМ!$A$33:$A$776,$A120,СВЦЭМ!$B$33:$B$776,F$119)+'СЕТ СН'!$I$9+СВЦЭМ!$D$10+'СЕТ СН'!$I$6-'СЕТ СН'!$I$19</f>
        <v>1537.6334896000001</v>
      </c>
      <c r="G120" s="36">
        <f>SUMIFS(СВЦЭМ!$C$33:$C$776,СВЦЭМ!$A$33:$A$776,$A120,СВЦЭМ!$B$33:$B$776,G$119)+'СЕТ СН'!$I$9+СВЦЭМ!$D$10+'СЕТ СН'!$I$6-'СЕТ СН'!$I$19</f>
        <v>1536.7200029300002</v>
      </c>
      <c r="H120" s="36">
        <f>SUMIFS(СВЦЭМ!$C$33:$C$776,СВЦЭМ!$A$33:$A$776,$A120,СВЦЭМ!$B$33:$B$776,H$119)+'СЕТ СН'!$I$9+СВЦЭМ!$D$10+'СЕТ СН'!$I$6-'СЕТ СН'!$I$19</f>
        <v>1526.70569348</v>
      </c>
      <c r="I120" s="36">
        <f>SUMIFS(СВЦЭМ!$C$33:$C$776,СВЦЭМ!$A$33:$A$776,$A120,СВЦЭМ!$B$33:$B$776,I$119)+'СЕТ СН'!$I$9+СВЦЭМ!$D$10+'СЕТ СН'!$I$6-'СЕТ СН'!$I$19</f>
        <v>1494.67704054</v>
      </c>
      <c r="J120" s="36">
        <f>SUMIFS(СВЦЭМ!$C$33:$C$776,СВЦЭМ!$A$33:$A$776,$A120,СВЦЭМ!$B$33:$B$776,J$119)+'СЕТ СН'!$I$9+СВЦЭМ!$D$10+'СЕТ СН'!$I$6-'СЕТ СН'!$I$19</f>
        <v>1436.79743942</v>
      </c>
      <c r="K120" s="36">
        <f>SUMIFS(СВЦЭМ!$C$33:$C$776,СВЦЭМ!$A$33:$A$776,$A120,СВЦЭМ!$B$33:$B$776,K$119)+'СЕТ СН'!$I$9+СВЦЭМ!$D$10+'СЕТ СН'!$I$6-'СЕТ СН'!$I$19</f>
        <v>1421.4445390300002</v>
      </c>
      <c r="L120" s="36">
        <f>SUMIFS(СВЦЭМ!$C$33:$C$776,СВЦЭМ!$A$33:$A$776,$A120,СВЦЭМ!$B$33:$B$776,L$119)+'СЕТ СН'!$I$9+СВЦЭМ!$D$10+'СЕТ СН'!$I$6-'СЕТ СН'!$I$19</f>
        <v>1407.4822277600001</v>
      </c>
      <c r="M120" s="36">
        <f>SUMIFS(СВЦЭМ!$C$33:$C$776,СВЦЭМ!$A$33:$A$776,$A120,СВЦЭМ!$B$33:$B$776,M$119)+'СЕТ СН'!$I$9+СВЦЭМ!$D$10+'СЕТ СН'!$I$6-'СЕТ СН'!$I$19</f>
        <v>1409.7979606900001</v>
      </c>
      <c r="N120" s="36">
        <f>SUMIFS(СВЦЭМ!$C$33:$C$776,СВЦЭМ!$A$33:$A$776,$A120,СВЦЭМ!$B$33:$B$776,N$119)+'СЕТ СН'!$I$9+СВЦЭМ!$D$10+'СЕТ СН'!$I$6-'СЕТ СН'!$I$19</f>
        <v>1418.8707554</v>
      </c>
      <c r="O120" s="36">
        <f>SUMIFS(СВЦЭМ!$C$33:$C$776,СВЦЭМ!$A$33:$A$776,$A120,СВЦЭМ!$B$33:$B$776,O$119)+'СЕТ СН'!$I$9+СВЦЭМ!$D$10+'СЕТ СН'!$I$6-'СЕТ СН'!$I$19</f>
        <v>1433.3750937100001</v>
      </c>
      <c r="P120" s="36">
        <f>SUMIFS(СВЦЭМ!$C$33:$C$776,СВЦЭМ!$A$33:$A$776,$A120,СВЦЭМ!$B$33:$B$776,P$119)+'СЕТ СН'!$I$9+СВЦЭМ!$D$10+'СЕТ СН'!$I$6-'СЕТ СН'!$I$19</f>
        <v>1444.56178813</v>
      </c>
      <c r="Q120" s="36">
        <f>SUMIFS(СВЦЭМ!$C$33:$C$776,СВЦЭМ!$A$33:$A$776,$A120,СВЦЭМ!$B$33:$B$776,Q$119)+'СЕТ СН'!$I$9+СВЦЭМ!$D$10+'СЕТ СН'!$I$6-'СЕТ СН'!$I$19</f>
        <v>1454.56092334</v>
      </c>
      <c r="R120" s="36">
        <f>SUMIFS(СВЦЭМ!$C$33:$C$776,СВЦЭМ!$A$33:$A$776,$A120,СВЦЭМ!$B$33:$B$776,R$119)+'СЕТ СН'!$I$9+СВЦЭМ!$D$10+'СЕТ СН'!$I$6-'СЕТ СН'!$I$19</f>
        <v>1449.34574372</v>
      </c>
      <c r="S120" s="36">
        <f>SUMIFS(СВЦЭМ!$C$33:$C$776,СВЦЭМ!$A$33:$A$776,$A120,СВЦЭМ!$B$33:$B$776,S$119)+'СЕТ СН'!$I$9+СВЦЭМ!$D$10+'СЕТ СН'!$I$6-'СЕТ СН'!$I$19</f>
        <v>1447.94098405</v>
      </c>
      <c r="T120" s="36">
        <f>SUMIFS(СВЦЭМ!$C$33:$C$776,СВЦЭМ!$A$33:$A$776,$A120,СВЦЭМ!$B$33:$B$776,T$119)+'СЕТ СН'!$I$9+СВЦЭМ!$D$10+'СЕТ СН'!$I$6-'СЕТ СН'!$I$19</f>
        <v>1433.98522263</v>
      </c>
      <c r="U120" s="36">
        <f>SUMIFS(СВЦЭМ!$C$33:$C$776,СВЦЭМ!$A$33:$A$776,$A120,СВЦЭМ!$B$33:$B$776,U$119)+'СЕТ СН'!$I$9+СВЦЭМ!$D$10+'СЕТ СН'!$I$6-'СЕТ СН'!$I$19</f>
        <v>1422.5996177100001</v>
      </c>
      <c r="V120" s="36">
        <f>SUMIFS(СВЦЭМ!$C$33:$C$776,СВЦЭМ!$A$33:$A$776,$A120,СВЦЭМ!$B$33:$B$776,V$119)+'СЕТ СН'!$I$9+СВЦЭМ!$D$10+'СЕТ СН'!$I$6-'СЕТ СН'!$I$19</f>
        <v>1415.9670932399999</v>
      </c>
      <c r="W120" s="36">
        <f>SUMIFS(СВЦЭМ!$C$33:$C$776,СВЦЭМ!$A$33:$A$776,$A120,СВЦЭМ!$B$33:$B$776,W$119)+'СЕТ СН'!$I$9+СВЦЭМ!$D$10+'СЕТ СН'!$I$6-'СЕТ СН'!$I$19</f>
        <v>1420.7206877900001</v>
      </c>
      <c r="X120" s="36">
        <f>SUMIFS(СВЦЭМ!$C$33:$C$776,СВЦЭМ!$A$33:$A$776,$A120,СВЦЭМ!$B$33:$B$776,X$119)+'СЕТ СН'!$I$9+СВЦЭМ!$D$10+'СЕТ СН'!$I$6-'СЕТ СН'!$I$19</f>
        <v>1432.49309401</v>
      </c>
      <c r="Y120" s="36">
        <f>SUMIFS(СВЦЭМ!$C$33:$C$776,СВЦЭМ!$A$33:$A$776,$A120,СВЦЭМ!$B$33:$B$776,Y$119)+'СЕТ СН'!$I$9+СВЦЭМ!$D$10+'СЕТ СН'!$I$6-'СЕТ СН'!$I$19</f>
        <v>1466.57133144</v>
      </c>
    </row>
    <row r="121" spans="1:27" ht="15.75" x14ac:dyDescent="0.2">
      <c r="A121" s="35">
        <f>A120+1</f>
        <v>43892</v>
      </c>
      <c r="B121" s="36">
        <f>SUMIFS(СВЦЭМ!$C$33:$C$776,СВЦЭМ!$A$33:$A$776,$A121,СВЦЭМ!$B$33:$B$776,B$119)+'СЕТ СН'!$I$9+СВЦЭМ!$D$10+'СЕТ СН'!$I$6-'СЕТ СН'!$I$19</f>
        <v>1440.1139154800001</v>
      </c>
      <c r="C121" s="36">
        <f>SUMIFS(СВЦЭМ!$C$33:$C$776,СВЦЭМ!$A$33:$A$776,$A121,СВЦЭМ!$B$33:$B$776,C$119)+'СЕТ СН'!$I$9+СВЦЭМ!$D$10+'СЕТ СН'!$I$6-'СЕТ СН'!$I$19</f>
        <v>1442.7430258100001</v>
      </c>
      <c r="D121" s="36">
        <f>SUMIFS(СВЦЭМ!$C$33:$C$776,СВЦЭМ!$A$33:$A$776,$A121,СВЦЭМ!$B$33:$B$776,D$119)+'СЕТ СН'!$I$9+СВЦЭМ!$D$10+'СЕТ СН'!$I$6-'СЕТ СН'!$I$19</f>
        <v>1448.5609435199999</v>
      </c>
      <c r="E121" s="36">
        <f>SUMIFS(СВЦЭМ!$C$33:$C$776,СВЦЭМ!$A$33:$A$776,$A121,СВЦЭМ!$B$33:$B$776,E$119)+'СЕТ СН'!$I$9+СВЦЭМ!$D$10+'СЕТ СН'!$I$6-'СЕТ СН'!$I$19</f>
        <v>1454.38223279</v>
      </c>
      <c r="F121" s="36">
        <f>SUMIFS(СВЦЭМ!$C$33:$C$776,СВЦЭМ!$A$33:$A$776,$A121,СВЦЭМ!$B$33:$B$776,F$119)+'СЕТ СН'!$I$9+СВЦЭМ!$D$10+'СЕТ СН'!$I$6-'СЕТ СН'!$I$19</f>
        <v>1453.4268816900001</v>
      </c>
      <c r="G121" s="36">
        <f>SUMIFS(СВЦЭМ!$C$33:$C$776,СВЦЭМ!$A$33:$A$776,$A121,СВЦЭМ!$B$33:$B$776,G$119)+'СЕТ СН'!$I$9+СВЦЭМ!$D$10+'СЕТ СН'!$I$6-'СЕТ СН'!$I$19</f>
        <v>1466.8295362200001</v>
      </c>
      <c r="H121" s="36">
        <f>SUMIFS(СВЦЭМ!$C$33:$C$776,СВЦЭМ!$A$33:$A$776,$A121,СВЦЭМ!$B$33:$B$776,H$119)+'СЕТ СН'!$I$9+СВЦЭМ!$D$10+'СЕТ СН'!$I$6-'СЕТ СН'!$I$19</f>
        <v>1515.3385069000001</v>
      </c>
      <c r="I121" s="36">
        <f>SUMIFS(СВЦЭМ!$C$33:$C$776,СВЦЭМ!$A$33:$A$776,$A121,СВЦЭМ!$B$33:$B$776,I$119)+'СЕТ СН'!$I$9+СВЦЭМ!$D$10+'СЕТ СН'!$I$6-'СЕТ СН'!$I$19</f>
        <v>1490.1864043800001</v>
      </c>
      <c r="J121" s="36">
        <f>SUMIFS(СВЦЭМ!$C$33:$C$776,СВЦЭМ!$A$33:$A$776,$A121,СВЦЭМ!$B$33:$B$776,J$119)+'СЕТ СН'!$I$9+СВЦЭМ!$D$10+'СЕТ СН'!$I$6-'СЕТ СН'!$I$19</f>
        <v>1447.9903998</v>
      </c>
      <c r="K121" s="36">
        <f>SUMIFS(СВЦЭМ!$C$33:$C$776,СВЦЭМ!$A$33:$A$776,$A121,СВЦЭМ!$B$33:$B$776,K$119)+'СЕТ СН'!$I$9+СВЦЭМ!$D$10+'СЕТ СН'!$I$6-'СЕТ СН'!$I$19</f>
        <v>1434.5404872700001</v>
      </c>
      <c r="L121" s="36">
        <f>SUMIFS(СВЦЭМ!$C$33:$C$776,СВЦЭМ!$A$33:$A$776,$A121,СВЦЭМ!$B$33:$B$776,L$119)+'СЕТ СН'!$I$9+СВЦЭМ!$D$10+'СЕТ СН'!$I$6-'СЕТ СН'!$I$19</f>
        <v>1437.4015513899999</v>
      </c>
      <c r="M121" s="36">
        <f>SUMIFS(СВЦЭМ!$C$33:$C$776,СВЦЭМ!$A$33:$A$776,$A121,СВЦЭМ!$B$33:$B$776,M$119)+'СЕТ СН'!$I$9+СВЦЭМ!$D$10+'СЕТ СН'!$I$6-'СЕТ СН'!$I$19</f>
        <v>1452.37719945</v>
      </c>
      <c r="N121" s="36">
        <f>SUMIFS(СВЦЭМ!$C$33:$C$776,СВЦЭМ!$A$33:$A$776,$A121,СВЦЭМ!$B$33:$B$776,N$119)+'СЕТ СН'!$I$9+СВЦЭМ!$D$10+'СЕТ СН'!$I$6-'СЕТ СН'!$I$19</f>
        <v>1466.4006810400001</v>
      </c>
      <c r="O121" s="36">
        <f>SUMIFS(СВЦЭМ!$C$33:$C$776,СВЦЭМ!$A$33:$A$776,$A121,СВЦЭМ!$B$33:$B$776,O$119)+'СЕТ СН'!$I$9+СВЦЭМ!$D$10+'СЕТ СН'!$I$6-'СЕТ СН'!$I$19</f>
        <v>1483.0587458800001</v>
      </c>
      <c r="P121" s="36">
        <f>SUMIFS(СВЦЭМ!$C$33:$C$776,СВЦЭМ!$A$33:$A$776,$A121,СВЦЭМ!$B$33:$B$776,P$119)+'СЕТ СН'!$I$9+СВЦЭМ!$D$10+'СЕТ СН'!$I$6-'СЕТ СН'!$I$19</f>
        <v>1488.5724565099999</v>
      </c>
      <c r="Q121" s="36">
        <f>SUMIFS(СВЦЭМ!$C$33:$C$776,СВЦЭМ!$A$33:$A$776,$A121,СВЦЭМ!$B$33:$B$776,Q$119)+'СЕТ СН'!$I$9+СВЦЭМ!$D$10+'СЕТ СН'!$I$6-'СЕТ СН'!$I$19</f>
        <v>1500.7195562900001</v>
      </c>
      <c r="R121" s="36">
        <f>SUMIFS(СВЦЭМ!$C$33:$C$776,СВЦЭМ!$A$33:$A$776,$A121,СВЦЭМ!$B$33:$B$776,R$119)+'СЕТ СН'!$I$9+СВЦЭМ!$D$10+'СЕТ СН'!$I$6-'СЕТ СН'!$I$19</f>
        <v>1497.56300734</v>
      </c>
      <c r="S121" s="36">
        <f>SUMIFS(СВЦЭМ!$C$33:$C$776,СВЦЭМ!$A$33:$A$776,$A121,СВЦЭМ!$B$33:$B$776,S$119)+'СЕТ СН'!$I$9+СВЦЭМ!$D$10+'СЕТ СН'!$I$6-'СЕТ СН'!$I$19</f>
        <v>1493.8483326999999</v>
      </c>
      <c r="T121" s="36">
        <f>SUMIFS(СВЦЭМ!$C$33:$C$776,СВЦЭМ!$A$33:$A$776,$A121,СВЦЭМ!$B$33:$B$776,T$119)+'СЕТ СН'!$I$9+СВЦЭМ!$D$10+'СЕТ СН'!$I$6-'СЕТ СН'!$I$19</f>
        <v>1474.7607863200001</v>
      </c>
      <c r="U121" s="36">
        <f>SUMIFS(СВЦЭМ!$C$33:$C$776,СВЦЭМ!$A$33:$A$776,$A121,СВЦЭМ!$B$33:$B$776,U$119)+'СЕТ СН'!$I$9+СВЦЭМ!$D$10+'СЕТ СН'!$I$6-'СЕТ СН'!$I$19</f>
        <v>1452.4357494999999</v>
      </c>
      <c r="V121" s="36">
        <f>SUMIFS(СВЦЭМ!$C$33:$C$776,СВЦЭМ!$A$33:$A$776,$A121,СВЦЭМ!$B$33:$B$776,V$119)+'СЕТ СН'!$I$9+СВЦЭМ!$D$10+'СЕТ СН'!$I$6-'СЕТ СН'!$I$19</f>
        <v>1456.6703569400001</v>
      </c>
      <c r="W121" s="36">
        <f>SUMIFS(СВЦЭМ!$C$33:$C$776,СВЦЭМ!$A$33:$A$776,$A121,СВЦЭМ!$B$33:$B$776,W$119)+'СЕТ СН'!$I$9+СВЦЭМ!$D$10+'СЕТ СН'!$I$6-'СЕТ СН'!$I$19</f>
        <v>1468.5242589100001</v>
      </c>
      <c r="X121" s="36">
        <f>SUMIFS(СВЦЭМ!$C$33:$C$776,СВЦЭМ!$A$33:$A$776,$A121,СВЦЭМ!$B$33:$B$776,X$119)+'СЕТ СН'!$I$9+СВЦЭМ!$D$10+'СЕТ СН'!$I$6-'СЕТ СН'!$I$19</f>
        <v>1483.84777306</v>
      </c>
      <c r="Y121" s="36">
        <f>SUMIFS(СВЦЭМ!$C$33:$C$776,СВЦЭМ!$A$33:$A$776,$A121,СВЦЭМ!$B$33:$B$776,Y$119)+'СЕТ СН'!$I$9+СВЦЭМ!$D$10+'СЕТ СН'!$I$6-'СЕТ СН'!$I$19</f>
        <v>1512.17685923</v>
      </c>
    </row>
    <row r="122" spans="1:27" ht="15.75" x14ac:dyDescent="0.2">
      <c r="A122" s="35">
        <f t="shared" ref="A122:A150" si="3">A121+1</f>
        <v>43893</v>
      </c>
      <c r="B122" s="36">
        <f>SUMIFS(СВЦЭМ!$C$33:$C$776,СВЦЭМ!$A$33:$A$776,$A122,СВЦЭМ!$B$33:$B$776,B$119)+'СЕТ СН'!$I$9+СВЦЭМ!$D$10+'СЕТ СН'!$I$6-'СЕТ СН'!$I$19</f>
        <v>1553.75967214</v>
      </c>
      <c r="C122" s="36">
        <f>SUMIFS(СВЦЭМ!$C$33:$C$776,СВЦЭМ!$A$33:$A$776,$A122,СВЦЭМ!$B$33:$B$776,C$119)+'СЕТ СН'!$I$9+СВЦЭМ!$D$10+'СЕТ СН'!$I$6-'СЕТ СН'!$I$19</f>
        <v>1576.23817375</v>
      </c>
      <c r="D122" s="36">
        <f>SUMIFS(СВЦЭМ!$C$33:$C$776,СВЦЭМ!$A$33:$A$776,$A122,СВЦЭМ!$B$33:$B$776,D$119)+'СЕТ СН'!$I$9+СВЦЭМ!$D$10+'СЕТ СН'!$I$6-'СЕТ СН'!$I$19</f>
        <v>1570.7426208000002</v>
      </c>
      <c r="E122" s="36">
        <f>SUMIFS(СВЦЭМ!$C$33:$C$776,СВЦЭМ!$A$33:$A$776,$A122,СВЦЭМ!$B$33:$B$776,E$119)+'СЕТ СН'!$I$9+СВЦЭМ!$D$10+'СЕТ СН'!$I$6-'СЕТ СН'!$I$19</f>
        <v>1574.86538206</v>
      </c>
      <c r="F122" s="36">
        <f>SUMIFS(СВЦЭМ!$C$33:$C$776,СВЦЭМ!$A$33:$A$776,$A122,СВЦЭМ!$B$33:$B$776,F$119)+'СЕТ СН'!$I$9+СВЦЭМ!$D$10+'СЕТ СН'!$I$6-'СЕТ СН'!$I$19</f>
        <v>1565.2610684599999</v>
      </c>
      <c r="G122" s="36">
        <f>SUMIFS(СВЦЭМ!$C$33:$C$776,СВЦЭМ!$A$33:$A$776,$A122,СВЦЭМ!$B$33:$B$776,G$119)+'СЕТ СН'!$I$9+СВЦЭМ!$D$10+'СЕТ СН'!$I$6-'СЕТ СН'!$I$19</f>
        <v>1572.9707987199999</v>
      </c>
      <c r="H122" s="36">
        <f>SUMIFS(СВЦЭМ!$C$33:$C$776,СВЦЭМ!$A$33:$A$776,$A122,СВЦЭМ!$B$33:$B$776,H$119)+'СЕТ СН'!$I$9+СВЦЭМ!$D$10+'СЕТ СН'!$I$6-'СЕТ СН'!$I$19</f>
        <v>1551.3796701599999</v>
      </c>
      <c r="I122" s="36">
        <f>SUMIFS(СВЦЭМ!$C$33:$C$776,СВЦЭМ!$A$33:$A$776,$A122,СВЦЭМ!$B$33:$B$776,I$119)+'СЕТ СН'!$I$9+СВЦЭМ!$D$10+'СЕТ СН'!$I$6-'СЕТ СН'!$I$19</f>
        <v>1464.1861369600001</v>
      </c>
      <c r="J122" s="36">
        <f>SUMIFS(СВЦЭМ!$C$33:$C$776,СВЦЭМ!$A$33:$A$776,$A122,СВЦЭМ!$B$33:$B$776,J$119)+'СЕТ СН'!$I$9+СВЦЭМ!$D$10+'СЕТ СН'!$I$6-'СЕТ СН'!$I$19</f>
        <v>1394.9030577600001</v>
      </c>
      <c r="K122" s="36">
        <f>SUMIFS(СВЦЭМ!$C$33:$C$776,СВЦЭМ!$A$33:$A$776,$A122,СВЦЭМ!$B$33:$B$776,K$119)+'СЕТ СН'!$I$9+СВЦЭМ!$D$10+'СЕТ СН'!$I$6-'СЕТ СН'!$I$19</f>
        <v>1392.08357748</v>
      </c>
      <c r="L122" s="36">
        <f>SUMIFS(СВЦЭМ!$C$33:$C$776,СВЦЭМ!$A$33:$A$776,$A122,СВЦЭМ!$B$33:$B$776,L$119)+'СЕТ СН'!$I$9+СВЦЭМ!$D$10+'СЕТ СН'!$I$6-'СЕТ СН'!$I$19</f>
        <v>1395.95093367</v>
      </c>
      <c r="M122" s="36">
        <f>SUMIFS(СВЦЭМ!$C$33:$C$776,СВЦЭМ!$A$33:$A$776,$A122,СВЦЭМ!$B$33:$B$776,M$119)+'СЕТ СН'!$I$9+СВЦЭМ!$D$10+'СЕТ СН'!$I$6-'СЕТ СН'!$I$19</f>
        <v>1401.31231503</v>
      </c>
      <c r="N122" s="36">
        <f>SUMIFS(СВЦЭМ!$C$33:$C$776,СВЦЭМ!$A$33:$A$776,$A122,СВЦЭМ!$B$33:$B$776,N$119)+'СЕТ СН'!$I$9+СВЦЭМ!$D$10+'СЕТ СН'!$I$6-'СЕТ СН'!$I$19</f>
        <v>1416.11535961</v>
      </c>
      <c r="O122" s="36">
        <f>SUMIFS(СВЦЭМ!$C$33:$C$776,СВЦЭМ!$A$33:$A$776,$A122,СВЦЭМ!$B$33:$B$776,O$119)+'СЕТ СН'!$I$9+СВЦЭМ!$D$10+'СЕТ СН'!$I$6-'СЕТ СН'!$I$19</f>
        <v>1432.5085667600001</v>
      </c>
      <c r="P122" s="36">
        <f>SUMIFS(СВЦЭМ!$C$33:$C$776,СВЦЭМ!$A$33:$A$776,$A122,СВЦЭМ!$B$33:$B$776,P$119)+'СЕТ СН'!$I$9+СВЦЭМ!$D$10+'СЕТ СН'!$I$6-'СЕТ СН'!$I$19</f>
        <v>1441.7070482200002</v>
      </c>
      <c r="Q122" s="36">
        <f>SUMIFS(СВЦЭМ!$C$33:$C$776,СВЦЭМ!$A$33:$A$776,$A122,СВЦЭМ!$B$33:$B$776,Q$119)+'СЕТ СН'!$I$9+СВЦЭМ!$D$10+'СЕТ СН'!$I$6-'СЕТ СН'!$I$19</f>
        <v>1446.01203338</v>
      </c>
      <c r="R122" s="36">
        <f>SUMIFS(СВЦЭМ!$C$33:$C$776,СВЦЭМ!$A$33:$A$776,$A122,СВЦЭМ!$B$33:$B$776,R$119)+'СЕТ СН'!$I$9+СВЦЭМ!$D$10+'СЕТ СН'!$I$6-'СЕТ СН'!$I$19</f>
        <v>1437.09921981</v>
      </c>
      <c r="S122" s="36">
        <f>SUMIFS(СВЦЭМ!$C$33:$C$776,СВЦЭМ!$A$33:$A$776,$A122,СВЦЭМ!$B$33:$B$776,S$119)+'СЕТ СН'!$I$9+СВЦЭМ!$D$10+'СЕТ СН'!$I$6-'СЕТ СН'!$I$19</f>
        <v>1425.1240262599999</v>
      </c>
      <c r="T122" s="36">
        <f>SUMIFS(СВЦЭМ!$C$33:$C$776,СВЦЭМ!$A$33:$A$776,$A122,СВЦЭМ!$B$33:$B$776,T$119)+'СЕТ СН'!$I$9+СВЦЭМ!$D$10+'СЕТ СН'!$I$6-'СЕТ СН'!$I$19</f>
        <v>1410.2038890700001</v>
      </c>
      <c r="U122" s="36">
        <f>SUMIFS(СВЦЭМ!$C$33:$C$776,СВЦЭМ!$A$33:$A$776,$A122,СВЦЭМ!$B$33:$B$776,U$119)+'СЕТ СН'!$I$9+СВЦЭМ!$D$10+'СЕТ СН'!$I$6-'СЕТ СН'!$I$19</f>
        <v>1435.47301057</v>
      </c>
      <c r="V122" s="36">
        <f>SUMIFS(СВЦЭМ!$C$33:$C$776,СВЦЭМ!$A$33:$A$776,$A122,СВЦЭМ!$B$33:$B$776,V$119)+'СЕТ СН'!$I$9+СВЦЭМ!$D$10+'СЕТ СН'!$I$6-'СЕТ СН'!$I$19</f>
        <v>1442.0488388399999</v>
      </c>
      <c r="W122" s="36">
        <f>SUMIFS(СВЦЭМ!$C$33:$C$776,СВЦЭМ!$A$33:$A$776,$A122,СВЦЭМ!$B$33:$B$776,W$119)+'СЕТ СН'!$I$9+СВЦЭМ!$D$10+'СЕТ СН'!$I$6-'СЕТ СН'!$I$19</f>
        <v>1424.229484</v>
      </c>
      <c r="X122" s="36">
        <f>SUMIFS(СВЦЭМ!$C$33:$C$776,СВЦЭМ!$A$33:$A$776,$A122,СВЦЭМ!$B$33:$B$776,X$119)+'СЕТ СН'!$I$9+СВЦЭМ!$D$10+'СЕТ СН'!$I$6-'СЕТ СН'!$I$19</f>
        <v>1420.0058450000001</v>
      </c>
      <c r="Y122" s="36">
        <f>SUMIFS(СВЦЭМ!$C$33:$C$776,СВЦЭМ!$A$33:$A$776,$A122,СВЦЭМ!$B$33:$B$776,Y$119)+'СЕТ СН'!$I$9+СВЦЭМ!$D$10+'СЕТ СН'!$I$6-'СЕТ СН'!$I$19</f>
        <v>1467.62169969</v>
      </c>
    </row>
    <row r="123" spans="1:27" ht="15.75" x14ac:dyDescent="0.2">
      <c r="A123" s="35">
        <f t="shared" si="3"/>
        <v>43894</v>
      </c>
      <c r="B123" s="36">
        <f>SUMIFS(СВЦЭМ!$C$33:$C$776,СВЦЭМ!$A$33:$A$776,$A123,СВЦЭМ!$B$33:$B$776,B$119)+'СЕТ СН'!$I$9+СВЦЭМ!$D$10+'СЕТ СН'!$I$6-'СЕТ СН'!$I$19</f>
        <v>1550.40322601</v>
      </c>
      <c r="C123" s="36">
        <f>SUMIFS(СВЦЭМ!$C$33:$C$776,СВЦЭМ!$A$33:$A$776,$A123,СВЦЭМ!$B$33:$B$776,C$119)+'СЕТ СН'!$I$9+СВЦЭМ!$D$10+'СЕТ СН'!$I$6-'СЕТ СН'!$I$19</f>
        <v>1576.77965371</v>
      </c>
      <c r="D123" s="36">
        <f>SUMIFS(СВЦЭМ!$C$33:$C$776,СВЦЭМ!$A$33:$A$776,$A123,СВЦЭМ!$B$33:$B$776,D$119)+'СЕТ СН'!$I$9+СВЦЭМ!$D$10+'СЕТ СН'!$I$6-'СЕТ СН'!$I$19</f>
        <v>1589.6609220099999</v>
      </c>
      <c r="E123" s="36">
        <f>SUMIFS(СВЦЭМ!$C$33:$C$776,СВЦЭМ!$A$33:$A$776,$A123,СВЦЭМ!$B$33:$B$776,E$119)+'СЕТ СН'!$I$9+СВЦЭМ!$D$10+'СЕТ СН'!$I$6-'СЕТ СН'!$I$19</f>
        <v>1590.8613420400002</v>
      </c>
      <c r="F123" s="36">
        <f>SUMIFS(СВЦЭМ!$C$33:$C$776,СВЦЭМ!$A$33:$A$776,$A123,СВЦЭМ!$B$33:$B$776,F$119)+'СЕТ СН'!$I$9+СВЦЭМ!$D$10+'СЕТ СН'!$I$6-'СЕТ СН'!$I$19</f>
        <v>1584.4234567399999</v>
      </c>
      <c r="G123" s="36">
        <f>SUMIFS(СВЦЭМ!$C$33:$C$776,СВЦЭМ!$A$33:$A$776,$A123,СВЦЭМ!$B$33:$B$776,G$119)+'СЕТ СН'!$I$9+СВЦЭМ!$D$10+'СЕТ СН'!$I$6-'СЕТ СН'!$I$19</f>
        <v>1519.2999510100001</v>
      </c>
      <c r="H123" s="36">
        <f>SUMIFS(СВЦЭМ!$C$33:$C$776,СВЦЭМ!$A$33:$A$776,$A123,СВЦЭМ!$B$33:$B$776,H$119)+'СЕТ СН'!$I$9+СВЦЭМ!$D$10+'СЕТ СН'!$I$6-'СЕТ СН'!$I$19</f>
        <v>1476.1916743500001</v>
      </c>
      <c r="I123" s="36">
        <f>SUMIFS(СВЦЭМ!$C$33:$C$776,СВЦЭМ!$A$33:$A$776,$A123,СВЦЭМ!$B$33:$B$776,I$119)+'СЕТ СН'!$I$9+СВЦЭМ!$D$10+'СЕТ СН'!$I$6-'СЕТ СН'!$I$19</f>
        <v>1448.6763087100001</v>
      </c>
      <c r="J123" s="36">
        <f>SUMIFS(СВЦЭМ!$C$33:$C$776,СВЦЭМ!$A$33:$A$776,$A123,СВЦЭМ!$B$33:$B$776,J$119)+'СЕТ СН'!$I$9+СВЦЭМ!$D$10+'СЕТ СН'!$I$6-'СЕТ СН'!$I$19</f>
        <v>1405.92700956</v>
      </c>
      <c r="K123" s="36">
        <f>SUMIFS(СВЦЭМ!$C$33:$C$776,СВЦЭМ!$A$33:$A$776,$A123,СВЦЭМ!$B$33:$B$776,K$119)+'СЕТ СН'!$I$9+СВЦЭМ!$D$10+'СЕТ СН'!$I$6-'СЕТ СН'!$I$19</f>
        <v>1413.47873235</v>
      </c>
      <c r="L123" s="36">
        <f>SUMIFS(СВЦЭМ!$C$33:$C$776,СВЦЭМ!$A$33:$A$776,$A123,СВЦЭМ!$B$33:$B$776,L$119)+'СЕТ СН'!$I$9+СВЦЭМ!$D$10+'СЕТ СН'!$I$6-'СЕТ СН'!$I$19</f>
        <v>1419.8012190100001</v>
      </c>
      <c r="M123" s="36">
        <f>SUMIFS(СВЦЭМ!$C$33:$C$776,СВЦЭМ!$A$33:$A$776,$A123,СВЦЭМ!$B$33:$B$776,M$119)+'СЕТ СН'!$I$9+СВЦЭМ!$D$10+'СЕТ СН'!$I$6-'СЕТ СН'!$I$19</f>
        <v>1437.76392779</v>
      </c>
      <c r="N123" s="36">
        <f>SUMIFS(СВЦЭМ!$C$33:$C$776,СВЦЭМ!$A$33:$A$776,$A123,СВЦЭМ!$B$33:$B$776,N$119)+'СЕТ СН'!$I$9+СВЦЭМ!$D$10+'СЕТ СН'!$I$6-'СЕТ СН'!$I$19</f>
        <v>1450.11137964</v>
      </c>
      <c r="O123" s="36">
        <f>SUMIFS(СВЦЭМ!$C$33:$C$776,СВЦЭМ!$A$33:$A$776,$A123,СВЦЭМ!$B$33:$B$776,O$119)+'СЕТ СН'!$I$9+СВЦЭМ!$D$10+'СЕТ СН'!$I$6-'СЕТ СН'!$I$19</f>
        <v>1465.87631248</v>
      </c>
      <c r="P123" s="36">
        <f>SUMIFS(СВЦЭМ!$C$33:$C$776,СВЦЭМ!$A$33:$A$776,$A123,СВЦЭМ!$B$33:$B$776,P$119)+'СЕТ СН'!$I$9+СВЦЭМ!$D$10+'СЕТ СН'!$I$6-'СЕТ СН'!$I$19</f>
        <v>1478.1283004500001</v>
      </c>
      <c r="Q123" s="36">
        <f>SUMIFS(СВЦЭМ!$C$33:$C$776,СВЦЭМ!$A$33:$A$776,$A123,СВЦЭМ!$B$33:$B$776,Q$119)+'СЕТ СН'!$I$9+СВЦЭМ!$D$10+'СЕТ СН'!$I$6-'СЕТ СН'!$I$19</f>
        <v>1489.4685695600001</v>
      </c>
      <c r="R123" s="36">
        <f>SUMIFS(СВЦЭМ!$C$33:$C$776,СВЦЭМ!$A$33:$A$776,$A123,СВЦЭМ!$B$33:$B$776,R$119)+'СЕТ СН'!$I$9+СВЦЭМ!$D$10+'СЕТ СН'!$I$6-'СЕТ СН'!$I$19</f>
        <v>1480.28900477</v>
      </c>
      <c r="S123" s="36">
        <f>SUMIFS(СВЦЭМ!$C$33:$C$776,СВЦЭМ!$A$33:$A$776,$A123,СВЦЭМ!$B$33:$B$776,S$119)+'СЕТ СН'!$I$9+СВЦЭМ!$D$10+'СЕТ СН'!$I$6-'СЕТ СН'!$I$19</f>
        <v>1461.5516039300001</v>
      </c>
      <c r="T123" s="36">
        <f>SUMIFS(СВЦЭМ!$C$33:$C$776,СВЦЭМ!$A$33:$A$776,$A123,СВЦЭМ!$B$33:$B$776,T$119)+'СЕТ СН'!$I$9+СВЦЭМ!$D$10+'СЕТ СН'!$I$6-'СЕТ СН'!$I$19</f>
        <v>1438.3091487900001</v>
      </c>
      <c r="U123" s="36">
        <f>SUMIFS(СВЦЭМ!$C$33:$C$776,СВЦЭМ!$A$33:$A$776,$A123,СВЦЭМ!$B$33:$B$776,U$119)+'СЕТ СН'!$I$9+СВЦЭМ!$D$10+'СЕТ СН'!$I$6-'СЕТ СН'!$I$19</f>
        <v>1435.22959524</v>
      </c>
      <c r="V123" s="36">
        <f>SUMIFS(СВЦЭМ!$C$33:$C$776,СВЦЭМ!$A$33:$A$776,$A123,СВЦЭМ!$B$33:$B$776,V$119)+'СЕТ СН'!$I$9+СВЦЭМ!$D$10+'СЕТ СН'!$I$6-'СЕТ СН'!$I$19</f>
        <v>1432.1214662900002</v>
      </c>
      <c r="W123" s="36">
        <f>SUMIFS(СВЦЭМ!$C$33:$C$776,СВЦЭМ!$A$33:$A$776,$A123,СВЦЭМ!$B$33:$B$776,W$119)+'СЕТ СН'!$I$9+СВЦЭМ!$D$10+'СЕТ СН'!$I$6-'СЕТ СН'!$I$19</f>
        <v>1436.6577170400001</v>
      </c>
      <c r="X123" s="36">
        <f>SUMIFS(СВЦЭМ!$C$33:$C$776,СВЦЭМ!$A$33:$A$776,$A123,СВЦЭМ!$B$33:$B$776,X$119)+'СЕТ СН'!$I$9+СВЦЭМ!$D$10+'СЕТ СН'!$I$6-'СЕТ СН'!$I$19</f>
        <v>1445.6641143400002</v>
      </c>
      <c r="Y123" s="36">
        <f>SUMIFS(СВЦЭМ!$C$33:$C$776,СВЦЭМ!$A$33:$A$776,$A123,СВЦЭМ!$B$33:$B$776,Y$119)+'СЕТ СН'!$I$9+СВЦЭМ!$D$10+'СЕТ СН'!$I$6-'СЕТ СН'!$I$19</f>
        <v>1482.7864218</v>
      </c>
    </row>
    <row r="124" spans="1:27" ht="15.75" x14ac:dyDescent="0.2">
      <c r="A124" s="35">
        <f t="shared" si="3"/>
        <v>43895</v>
      </c>
      <c r="B124" s="36">
        <f>SUMIFS(СВЦЭМ!$C$33:$C$776,СВЦЭМ!$A$33:$A$776,$A124,СВЦЭМ!$B$33:$B$776,B$119)+'СЕТ СН'!$I$9+СВЦЭМ!$D$10+'СЕТ СН'!$I$6-'СЕТ СН'!$I$19</f>
        <v>1530.09415083</v>
      </c>
      <c r="C124" s="36">
        <f>SUMIFS(СВЦЭМ!$C$33:$C$776,СВЦЭМ!$A$33:$A$776,$A124,СВЦЭМ!$B$33:$B$776,C$119)+'СЕТ СН'!$I$9+СВЦЭМ!$D$10+'СЕТ СН'!$I$6-'СЕТ СН'!$I$19</f>
        <v>1568.4325848100002</v>
      </c>
      <c r="D124" s="36">
        <f>SUMIFS(СВЦЭМ!$C$33:$C$776,СВЦЭМ!$A$33:$A$776,$A124,СВЦЭМ!$B$33:$B$776,D$119)+'СЕТ СН'!$I$9+СВЦЭМ!$D$10+'СЕТ СН'!$I$6-'СЕТ СН'!$I$19</f>
        <v>1575.4373398100001</v>
      </c>
      <c r="E124" s="36">
        <f>SUMIFS(СВЦЭМ!$C$33:$C$776,СВЦЭМ!$A$33:$A$776,$A124,СВЦЭМ!$B$33:$B$776,E$119)+'СЕТ СН'!$I$9+СВЦЭМ!$D$10+'СЕТ СН'!$I$6-'СЕТ СН'!$I$19</f>
        <v>1588.0945636700001</v>
      </c>
      <c r="F124" s="36">
        <f>SUMIFS(СВЦЭМ!$C$33:$C$776,СВЦЭМ!$A$33:$A$776,$A124,СВЦЭМ!$B$33:$B$776,F$119)+'СЕТ СН'!$I$9+СВЦЭМ!$D$10+'СЕТ СН'!$I$6-'СЕТ СН'!$I$19</f>
        <v>1562.4273726400002</v>
      </c>
      <c r="G124" s="36">
        <f>SUMIFS(СВЦЭМ!$C$33:$C$776,СВЦЭМ!$A$33:$A$776,$A124,СВЦЭМ!$B$33:$B$776,G$119)+'СЕТ СН'!$I$9+СВЦЭМ!$D$10+'СЕТ СН'!$I$6-'СЕТ СН'!$I$19</f>
        <v>1547.9335510800001</v>
      </c>
      <c r="H124" s="36">
        <f>SUMIFS(СВЦЭМ!$C$33:$C$776,СВЦЭМ!$A$33:$A$776,$A124,СВЦЭМ!$B$33:$B$776,H$119)+'СЕТ СН'!$I$9+СВЦЭМ!$D$10+'СЕТ СН'!$I$6-'СЕТ СН'!$I$19</f>
        <v>1503.31560055</v>
      </c>
      <c r="I124" s="36">
        <f>SUMIFS(СВЦЭМ!$C$33:$C$776,СВЦЭМ!$A$33:$A$776,$A124,СВЦЭМ!$B$33:$B$776,I$119)+'СЕТ СН'!$I$9+СВЦЭМ!$D$10+'СЕТ СН'!$I$6-'СЕТ СН'!$I$19</f>
        <v>1482.5832530600001</v>
      </c>
      <c r="J124" s="36">
        <f>SUMIFS(СВЦЭМ!$C$33:$C$776,СВЦЭМ!$A$33:$A$776,$A124,СВЦЭМ!$B$33:$B$776,J$119)+'СЕТ СН'!$I$9+СВЦЭМ!$D$10+'СЕТ СН'!$I$6-'СЕТ СН'!$I$19</f>
        <v>1438.63691627</v>
      </c>
      <c r="K124" s="36">
        <f>SUMIFS(СВЦЭМ!$C$33:$C$776,СВЦЭМ!$A$33:$A$776,$A124,СВЦЭМ!$B$33:$B$776,K$119)+'СЕТ СН'!$I$9+СВЦЭМ!$D$10+'СЕТ СН'!$I$6-'СЕТ СН'!$I$19</f>
        <v>1442.90434129</v>
      </c>
      <c r="L124" s="36">
        <f>SUMIFS(СВЦЭМ!$C$33:$C$776,СВЦЭМ!$A$33:$A$776,$A124,СВЦЭМ!$B$33:$B$776,L$119)+'СЕТ СН'!$I$9+СВЦЭМ!$D$10+'СЕТ СН'!$I$6-'СЕТ СН'!$I$19</f>
        <v>1463.6357553100001</v>
      </c>
      <c r="M124" s="36">
        <f>SUMIFS(СВЦЭМ!$C$33:$C$776,СВЦЭМ!$A$33:$A$776,$A124,СВЦЭМ!$B$33:$B$776,M$119)+'СЕТ СН'!$I$9+СВЦЭМ!$D$10+'СЕТ СН'!$I$6-'СЕТ СН'!$I$19</f>
        <v>1490.1226970800001</v>
      </c>
      <c r="N124" s="36">
        <f>SUMIFS(СВЦЭМ!$C$33:$C$776,СВЦЭМ!$A$33:$A$776,$A124,СВЦЭМ!$B$33:$B$776,N$119)+'СЕТ СН'!$I$9+СВЦЭМ!$D$10+'СЕТ СН'!$I$6-'СЕТ СН'!$I$19</f>
        <v>1495.3163786800001</v>
      </c>
      <c r="O124" s="36">
        <f>SUMIFS(СВЦЭМ!$C$33:$C$776,СВЦЭМ!$A$33:$A$776,$A124,СВЦЭМ!$B$33:$B$776,O$119)+'СЕТ СН'!$I$9+СВЦЭМ!$D$10+'СЕТ СН'!$I$6-'СЕТ СН'!$I$19</f>
        <v>1504.5986822700002</v>
      </c>
      <c r="P124" s="36">
        <f>SUMIFS(СВЦЭМ!$C$33:$C$776,СВЦЭМ!$A$33:$A$776,$A124,СВЦЭМ!$B$33:$B$776,P$119)+'СЕТ СН'!$I$9+СВЦЭМ!$D$10+'СЕТ СН'!$I$6-'СЕТ СН'!$I$19</f>
        <v>1518.7553145400002</v>
      </c>
      <c r="Q124" s="36">
        <f>SUMIFS(СВЦЭМ!$C$33:$C$776,СВЦЭМ!$A$33:$A$776,$A124,СВЦЭМ!$B$33:$B$776,Q$119)+'СЕТ СН'!$I$9+СВЦЭМ!$D$10+'СЕТ СН'!$I$6-'СЕТ СН'!$I$19</f>
        <v>1523.9498900799999</v>
      </c>
      <c r="R124" s="36">
        <f>SUMIFS(СВЦЭМ!$C$33:$C$776,СВЦЭМ!$A$33:$A$776,$A124,СВЦЭМ!$B$33:$B$776,R$119)+'СЕТ СН'!$I$9+СВЦЭМ!$D$10+'СЕТ СН'!$I$6-'СЕТ СН'!$I$19</f>
        <v>1522.8035676899999</v>
      </c>
      <c r="S124" s="36">
        <f>SUMIFS(СВЦЭМ!$C$33:$C$776,СВЦЭМ!$A$33:$A$776,$A124,СВЦЭМ!$B$33:$B$776,S$119)+'СЕТ СН'!$I$9+СВЦЭМ!$D$10+'СЕТ СН'!$I$6-'СЕТ СН'!$I$19</f>
        <v>1510.7211686000001</v>
      </c>
      <c r="T124" s="36">
        <f>SUMIFS(СВЦЭМ!$C$33:$C$776,СВЦЭМ!$A$33:$A$776,$A124,СВЦЭМ!$B$33:$B$776,T$119)+'СЕТ СН'!$I$9+СВЦЭМ!$D$10+'СЕТ СН'!$I$6-'СЕТ СН'!$I$19</f>
        <v>1497.7626825500001</v>
      </c>
      <c r="U124" s="36">
        <f>SUMIFS(СВЦЭМ!$C$33:$C$776,СВЦЭМ!$A$33:$A$776,$A124,СВЦЭМ!$B$33:$B$776,U$119)+'СЕТ СН'!$I$9+СВЦЭМ!$D$10+'СЕТ СН'!$I$6-'СЕТ СН'!$I$19</f>
        <v>1474.30780531</v>
      </c>
      <c r="V124" s="36">
        <f>SUMIFS(СВЦЭМ!$C$33:$C$776,СВЦЭМ!$A$33:$A$776,$A124,СВЦЭМ!$B$33:$B$776,V$119)+'СЕТ СН'!$I$9+СВЦЭМ!$D$10+'СЕТ СН'!$I$6-'СЕТ СН'!$I$19</f>
        <v>1471.54454695</v>
      </c>
      <c r="W124" s="36">
        <f>SUMIFS(СВЦЭМ!$C$33:$C$776,СВЦЭМ!$A$33:$A$776,$A124,СВЦЭМ!$B$33:$B$776,W$119)+'СЕТ СН'!$I$9+СВЦЭМ!$D$10+'СЕТ СН'!$I$6-'СЕТ СН'!$I$19</f>
        <v>1483.2206002299999</v>
      </c>
      <c r="X124" s="36">
        <f>SUMIFS(СВЦЭМ!$C$33:$C$776,СВЦЭМ!$A$33:$A$776,$A124,СВЦЭМ!$B$33:$B$776,X$119)+'СЕТ СН'!$I$9+СВЦЭМ!$D$10+'СЕТ СН'!$I$6-'СЕТ СН'!$I$19</f>
        <v>1498.02678274</v>
      </c>
      <c r="Y124" s="36">
        <f>SUMIFS(СВЦЭМ!$C$33:$C$776,СВЦЭМ!$A$33:$A$776,$A124,СВЦЭМ!$B$33:$B$776,Y$119)+'СЕТ СН'!$I$9+СВЦЭМ!$D$10+'СЕТ СН'!$I$6-'СЕТ СН'!$I$19</f>
        <v>1514.9458622100001</v>
      </c>
    </row>
    <row r="125" spans="1:27" ht="15.75" x14ac:dyDescent="0.2">
      <c r="A125" s="35">
        <f t="shared" si="3"/>
        <v>43896</v>
      </c>
      <c r="B125" s="36">
        <f>SUMIFS(СВЦЭМ!$C$33:$C$776,СВЦЭМ!$A$33:$A$776,$A125,СВЦЭМ!$B$33:$B$776,B$119)+'СЕТ СН'!$I$9+СВЦЭМ!$D$10+'СЕТ СН'!$I$6-'СЕТ СН'!$I$19</f>
        <v>1572.9481396900001</v>
      </c>
      <c r="C125" s="36">
        <f>SUMIFS(СВЦЭМ!$C$33:$C$776,СВЦЭМ!$A$33:$A$776,$A125,СВЦЭМ!$B$33:$B$776,C$119)+'СЕТ СН'!$I$9+СВЦЭМ!$D$10+'СЕТ СН'!$I$6-'СЕТ СН'!$I$19</f>
        <v>1596.0816976999999</v>
      </c>
      <c r="D125" s="36">
        <f>SUMIFS(СВЦЭМ!$C$33:$C$776,СВЦЭМ!$A$33:$A$776,$A125,СВЦЭМ!$B$33:$B$776,D$119)+'СЕТ СН'!$I$9+СВЦЭМ!$D$10+'СЕТ СН'!$I$6-'СЕТ СН'!$I$19</f>
        <v>1605.5472963299999</v>
      </c>
      <c r="E125" s="36">
        <f>SUMIFS(СВЦЭМ!$C$33:$C$776,СВЦЭМ!$A$33:$A$776,$A125,СВЦЭМ!$B$33:$B$776,E$119)+'СЕТ СН'!$I$9+СВЦЭМ!$D$10+'СЕТ СН'!$I$6-'СЕТ СН'!$I$19</f>
        <v>1611.49589644</v>
      </c>
      <c r="F125" s="36">
        <f>SUMIFS(СВЦЭМ!$C$33:$C$776,СВЦЭМ!$A$33:$A$776,$A125,СВЦЭМ!$B$33:$B$776,F$119)+'СЕТ СН'!$I$9+СВЦЭМ!$D$10+'СЕТ СН'!$I$6-'СЕТ СН'!$I$19</f>
        <v>1605.88724585</v>
      </c>
      <c r="G125" s="36">
        <f>SUMIFS(СВЦЭМ!$C$33:$C$776,СВЦЭМ!$A$33:$A$776,$A125,СВЦЭМ!$B$33:$B$776,G$119)+'СЕТ СН'!$I$9+СВЦЭМ!$D$10+'СЕТ СН'!$I$6-'СЕТ СН'!$I$19</f>
        <v>1581.26419609</v>
      </c>
      <c r="H125" s="36">
        <f>SUMIFS(СВЦЭМ!$C$33:$C$776,СВЦЭМ!$A$33:$A$776,$A125,СВЦЭМ!$B$33:$B$776,H$119)+'СЕТ СН'!$I$9+СВЦЭМ!$D$10+'СЕТ СН'!$I$6-'СЕТ СН'!$I$19</f>
        <v>1551.98464605</v>
      </c>
      <c r="I125" s="36">
        <f>SUMIFS(СВЦЭМ!$C$33:$C$776,СВЦЭМ!$A$33:$A$776,$A125,СВЦЭМ!$B$33:$B$776,I$119)+'СЕТ СН'!$I$9+СВЦЭМ!$D$10+'СЕТ СН'!$I$6-'СЕТ СН'!$I$19</f>
        <v>1515.9076127399999</v>
      </c>
      <c r="J125" s="36">
        <f>SUMIFS(СВЦЭМ!$C$33:$C$776,СВЦЭМ!$A$33:$A$776,$A125,СВЦЭМ!$B$33:$B$776,J$119)+'СЕТ СН'!$I$9+СВЦЭМ!$D$10+'СЕТ СН'!$I$6-'СЕТ СН'!$I$19</f>
        <v>1467.3918494300001</v>
      </c>
      <c r="K125" s="36">
        <f>SUMIFS(СВЦЭМ!$C$33:$C$776,СВЦЭМ!$A$33:$A$776,$A125,СВЦЭМ!$B$33:$B$776,K$119)+'СЕТ СН'!$I$9+СВЦЭМ!$D$10+'СЕТ СН'!$I$6-'СЕТ СН'!$I$19</f>
        <v>1458.23136402</v>
      </c>
      <c r="L125" s="36">
        <f>SUMIFS(СВЦЭМ!$C$33:$C$776,СВЦЭМ!$A$33:$A$776,$A125,СВЦЭМ!$B$33:$B$776,L$119)+'СЕТ СН'!$I$9+СВЦЭМ!$D$10+'СЕТ СН'!$I$6-'СЕТ СН'!$I$19</f>
        <v>1472.42963977</v>
      </c>
      <c r="M125" s="36">
        <f>SUMIFS(СВЦЭМ!$C$33:$C$776,СВЦЭМ!$A$33:$A$776,$A125,СВЦЭМ!$B$33:$B$776,M$119)+'СЕТ СН'!$I$9+СВЦЭМ!$D$10+'СЕТ СН'!$I$6-'СЕТ СН'!$I$19</f>
        <v>1490.8779465600001</v>
      </c>
      <c r="N125" s="36">
        <f>SUMIFS(СВЦЭМ!$C$33:$C$776,СВЦЭМ!$A$33:$A$776,$A125,СВЦЭМ!$B$33:$B$776,N$119)+'СЕТ СН'!$I$9+СВЦЭМ!$D$10+'СЕТ СН'!$I$6-'СЕТ СН'!$I$19</f>
        <v>1500.0552556500002</v>
      </c>
      <c r="O125" s="36">
        <f>SUMIFS(СВЦЭМ!$C$33:$C$776,СВЦЭМ!$A$33:$A$776,$A125,СВЦЭМ!$B$33:$B$776,O$119)+'СЕТ СН'!$I$9+СВЦЭМ!$D$10+'СЕТ СН'!$I$6-'СЕТ СН'!$I$19</f>
        <v>1517.23706526</v>
      </c>
      <c r="P125" s="36">
        <f>SUMIFS(СВЦЭМ!$C$33:$C$776,СВЦЭМ!$A$33:$A$776,$A125,СВЦЭМ!$B$33:$B$776,P$119)+'СЕТ СН'!$I$9+СВЦЭМ!$D$10+'СЕТ СН'!$I$6-'СЕТ СН'!$I$19</f>
        <v>1528.1218186199999</v>
      </c>
      <c r="Q125" s="36">
        <f>SUMIFS(СВЦЭМ!$C$33:$C$776,СВЦЭМ!$A$33:$A$776,$A125,СВЦЭМ!$B$33:$B$776,Q$119)+'СЕТ СН'!$I$9+СВЦЭМ!$D$10+'СЕТ СН'!$I$6-'СЕТ СН'!$I$19</f>
        <v>1531.2247255299999</v>
      </c>
      <c r="R125" s="36">
        <f>SUMIFS(СВЦЭМ!$C$33:$C$776,СВЦЭМ!$A$33:$A$776,$A125,СВЦЭМ!$B$33:$B$776,R$119)+'СЕТ СН'!$I$9+СВЦЭМ!$D$10+'СЕТ СН'!$I$6-'СЕТ СН'!$I$19</f>
        <v>1521.4190097300002</v>
      </c>
      <c r="S125" s="36">
        <f>SUMIFS(СВЦЭМ!$C$33:$C$776,СВЦЭМ!$A$33:$A$776,$A125,СВЦЭМ!$B$33:$B$776,S$119)+'СЕТ СН'!$I$9+СВЦЭМ!$D$10+'СЕТ СН'!$I$6-'СЕТ СН'!$I$19</f>
        <v>1510.2907178300002</v>
      </c>
      <c r="T125" s="36">
        <f>SUMIFS(СВЦЭМ!$C$33:$C$776,СВЦЭМ!$A$33:$A$776,$A125,СВЦЭМ!$B$33:$B$776,T$119)+'СЕТ СН'!$I$9+СВЦЭМ!$D$10+'СЕТ СН'!$I$6-'СЕТ СН'!$I$19</f>
        <v>1484.6273489700002</v>
      </c>
      <c r="U125" s="36">
        <f>SUMIFS(СВЦЭМ!$C$33:$C$776,СВЦЭМ!$A$33:$A$776,$A125,СВЦЭМ!$B$33:$B$776,U$119)+'СЕТ СН'!$I$9+СВЦЭМ!$D$10+'СЕТ СН'!$I$6-'СЕТ СН'!$I$19</f>
        <v>1484.1267417500001</v>
      </c>
      <c r="V125" s="36">
        <f>SUMIFS(СВЦЭМ!$C$33:$C$776,СВЦЭМ!$A$33:$A$776,$A125,СВЦЭМ!$B$33:$B$776,V$119)+'СЕТ СН'!$I$9+СВЦЭМ!$D$10+'СЕТ СН'!$I$6-'СЕТ СН'!$I$19</f>
        <v>1476.93218473</v>
      </c>
      <c r="W125" s="36">
        <f>SUMIFS(СВЦЭМ!$C$33:$C$776,СВЦЭМ!$A$33:$A$776,$A125,СВЦЭМ!$B$33:$B$776,W$119)+'СЕТ СН'!$I$9+СВЦЭМ!$D$10+'СЕТ СН'!$I$6-'СЕТ СН'!$I$19</f>
        <v>1491.4224694</v>
      </c>
      <c r="X125" s="36">
        <f>SUMIFS(СВЦЭМ!$C$33:$C$776,СВЦЭМ!$A$33:$A$776,$A125,СВЦЭМ!$B$33:$B$776,X$119)+'СЕТ СН'!$I$9+СВЦЭМ!$D$10+'СЕТ СН'!$I$6-'СЕТ СН'!$I$19</f>
        <v>1500.8398198499999</v>
      </c>
      <c r="Y125" s="36">
        <f>SUMIFS(СВЦЭМ!$C$33:$C$776,СВЦЭМ!$A$33:$A$776,$A125,СВЦЭМ!$B$33:$B$776,Y$119)+'СЕТ СН'!$I$9+СВЦЭМ!$D$10+'СЕТ СН'!$I$6-'СЕТ СН'!$I$19</f>
        <v>1510.01912169</v>
      </c>
    </row>
    <row r="126" spans="1:27" ht="15.75" x14ac:dyDescent="0.2">
      <c r="A126" s="35">
        <f t="shared" si="3"/>
        <v>43897</v>
      </c>
      <c r="B126" s="36">
        <f>SUMIFS(СВЦЭМ!$C$33:$C$776,СВЦЭМ!$A$33:$A$776,$A126,СВЦЭМ!$B$33:$B$776,B$119)+'СЕТ СН'!$I$9+СВЦЭМ!$D$10+'СЕТ СН'!$I$6-'СЕТ СН'!$I$19</f>
        <v>1534.8751475600002</v>
      </c>
      <c r="C126" s="36">
        <f>SUMIFS(СВЦЭМ!$C$33:$C$776,СВЦЭМ!$A$33:$A$776,$A126,СВЦЭМ!$B$33:$B$776,C$119)+'СЕТ СН'!$I$9+СВЦЭМ!$D$10+'СЕТ СН'!$I$6-'СЕТ СН'!$I$19</f>
        <v>1567.1207753799999</v>
      </c>
      <c r="D126" s="36">
        <f>SUMIFS(СВЦЭМ!$C$33:$C$776,СВЦЭМ!$A$33:$A$776,$A126,СВЦЭМ!$B$33:$B$776,D$119)+'СЕТ СН'!$I$9+СВЦЭМ!$D$10+'СЕТ СН'!$I$6-'СЕТ СН'!$I$19</f>
        <v>1580.6034858</v>
      </c>
      <c r="E126" s="36">
        <f>SUMIFS(СВЦЭМ!$C$33:$C$776,СВЦЭМ!$A$33:$A$776,$A126,СВЦЭМ!$B$33:$B$776,E$119)+'СЕТ СН'!$I$9+СВЦЭМ!$D$10+'СЕТ СН'!$I$6-'СЕТ СН'!$I$19</f>
        <v>1591.10513612</v>
      </c>
      <c r="F126" s="36">
        <f>SUMIFS(СВЦЭМ!$C$33:$C$776,СВЦЭМ!$A$33:$A$776,$A126,СВЦЭМ!$B$33:$B$776,F$119)+'СЕТ СН'!$I$9+СВЦЭМ!$D$10+'СЕТ СН'!$I$6-'СЕТ СН'!$I$19</f>
        <v>1588.3845086700001</v>
      </c>
      <c r="G126" s="36">
        <f>SUMIFS(СВЦЭМ!$C$33:$C$776,СВЦЭМ!$A$33:$A$776,$A126,СВЦЭМ!$B$33:$B$776,G$119)+'СЕТ СН'!$I$9+СВЦЭМ!$D$10+'СЕТ СН'!$I$6-'СЕТ СН'!$I$19</f>
        <v>1579.87441382</v>
      </c>
      <c r="H126" s="36">
        <f>SUMIFS(СВЦЭМ!$C$33:$C$776,СВЦЭМ!$A$33:$A$776,$A126,СВЦЭМ!$B$33:$B$776,H$119)+'СЕТ СН'!$I$9+СВЦЭМ!$D$10+'СЕТ СН'!$I$6-'СЕТ СН'!$I$19</f>
        <v>1560.6686530699999</v>
      </c>
      <c r="I126" s="36">
        <f>SUMIFS(СВЦЭМ!$C$33:$C$776,СВЦЭМ!$A$33:$A$776,$A126,СВЦЭМ!$B$33:$B$776,I$119)+'СЕТ СН'!$I$9+СВЦЭМ!$D$10+'СЕТ СН'!$I$6-'СЕТ СН'!$I$19</f>
        <v>1520.4003048300001</v>
      </c>
      <c r="J126" s="36">
        <f>SUMIFS(СВЦЭМ!$C$33:$C$776,СВЦЭМ!$A$33:$A$776,$A126,СВЦЭМ!$B$33:$B$776,J$119)+'СЕТ СН'!$I$9+СВЦЭМ!$D$10+'СЕТ СН'!$I$6-'СЕТ СН'!$I$19</f>
        <v>1471.2985757400002</v>
      </c>
      <c r="K126" s="36">
        <f>SUMIFS(СВЦЭМ!$C$33:$C$776,СВЦЭМ!$A$33:$A$776,$A126,СВЦЭМ!$B$33:$B$776,K$119)+'СЕТ СН'!$I$9+СВЦЭМ!$D$10+'СЕТ СН'!$I$6-'СЕТ СН'!$I$19</f>
        <v>1472.95484747</v>
      </c>
      <c r="L126" s="36">
        <f>SUMIFS(СВЦЭМ!$C$33:$C$776,СВЦЭМ!$A$33:$A$776,$A126,СВЦЭМ!$B$33:$B$776,L$119)+'СЕТ СН'!$I$9+СВЦЭМ!$D$10+'СЕТ СН'!$I$6-'СЕТ СН'!$I$19</f>
        <v>1476.2484225799999</v>
      </c>
      <c r="M126" s="36">
        <f>SUMIFS(СВЦЭМ!$C$33:$C$776,СВЦЭМ!$A$33:$A$776,$A126,СВЦЭМ!$B$33:$B$776,M$119)+'СЕТ СН'!$I$9+СВЦЭМ!$D$10+'СЕТ СН'!$I$6-'СЕТ СН'!$I$19</f>
        <v>1478.5673078499999</v>
      </c>
      <c r="N126" s="36">
        <f>SUMIFS(СВЦЭМ!$C$33:$C$776,СВЦЭМ!$A$33:$A$776,$A126,СВЦЭМ!$B$33:$B$776,N$119)+'СЕТ СН'!$I$9+СВЦЭМ!$D$10+'СЕТ СН'!$I$6-'СЕТ СН'!$I$19</f>
        <v>1495.3220687100002</v>
      </c>
      <c r="O126" s="36">
        <f>SUMIFS(СВЦЭМ!$C$33:$C$776,СВЦЭМ!$A$33:$A$776,$A126,СВЦЭМ!$B$33:$B$776,O$119)+'СЕТ СН'!$I$9+СВЦЭМ!$D$10+'СЕТ СН'!$I$6-'СЕТ СН'!$I$19</f>
        <v>1498.4547568799999</v>
      </c>
      <c r="P126" s="36">
        <f>SUMIFS(СВЦЭМ!$C$33:$C$776,СВЦЭМ!$A$33:$A$776,$A126,СВЦЭМ!$B$33:$B$776,P$119)+'СЕТ СН'!$I$9+СВЦЭМ!$D$10+'СЕТ СН'!$I$6-'СЕТ СН'!$I$19</f>
        <v>1509.55521875</v>
      </c>
      <c r="Q126" s="36">
        <f>SUMIFS(СВЦЭМ!$C$33:$C$776,СВЦЭМ!$A$33:$A$776,$A126,СВЦЭМ!$B$33:$B$776,Q$119)+'СЕТ СН'!$I$9+СВЦЭМ!$D$10+'СЕТ СН'!$I$6-'СЕТ СН'!$I$19</f>
        <v>1516.89185582</v>
      </c>
      <c r="R126" s="36">
        <f>SUMIFS(СВЦЭМ!$C$33:$C$776,СВЦЭМ!$A$33:$A$776,$A126,СВЦЭМ!$B$33:$B$776,R$119)+'СЕТ СН'!$I$9+СВЦЭМ!$D$10+'СЕТ СН'!$I$6-'СЕТ СН'!$I$19</f>
        <v>1505.62748089</v>
      </c>
      <c r="S126" s="36">
        <f>SUMIFS(СВЦЭМ!$C$33:$C$776,СВЦЭМ!$A$33:$A$776,$A126,СВЦЭМ!$B$33:$B$776,S$119)+'СЕТ СН'!$I$9+СВЦЭМ!$D$10+'СЕТ СН'!$I$6-'СЕТ СН'!$I$19</f>
        <v>1486.1336695</v>
      </c>
      <c r="T126" s="36">
        <f>SUMIFS(СВЦЭМ!$C$33:$C$776,СВЦЭМ!$A$33:$A$776,$A126,СВЦЭМ!$B$33:$B$776,T$119)+'СЕТ СН'!$I$9+СВЦЭМ!$D$10+'СЕТ СН'!$I$6-'СЕТ СН'!$I$19</f>
        <v>1468.0586512700002</v>
      </c>
      <c r="U126" s="36">
        <f>SUMIFS(СВЦЭМ!$C$33:$C$776,СВЦЭМ!$A$33:$A$776,$A126,СВЦЭМ!$B$33:$B$776,U$119)+'СЕТ СН'!$I$9+СВЦЭМ!$D$10+'СЕТ СН'!$I$6-'СЕТ СН'!$I$19</f>
        <v>1471.6430226100001</v>
      </c>
      <c r="V126" s="36">
        <f>SUMIFS(СВЦЭМ!$C$33:$C$776,СВЦЭМ!$A$33:$A$776,$A126,СВЦЭМ!$B$33:$B$776,V$119)+'СЕТ СН'!$I$9+СВЦЭМ!$D$10+'СЕТ СН'!$I$6-'СЕТ СН'!$I$19</f>
        <v>1475.2153167900001</v>
      </c>
      <c r="W126" s="36">
        <f>SUMIFS(СВЦЭМ!$C$33:$C$776,СВЦЭМ!$A$33:$A$776,$A126,СВЦЭМ!$B$33:$B$776,W$119)+'СЕТ СН'!$I$9+СВЦЭМ!$D$10+'СЕТ СН'!$I$6-'СЕТ СН'!$I$19</f>
        <v>1484.4995059299999</v>
      </c>
      <c r="X126" s="36">
        <f>SUMIFS(СВЦЭМ!$C$33:$C$776,СВЦЭМ!$A$33:$A$776,$A126,СВЦЭМ!$B$33:$B$776,X$119)+'СЕТ СН'!$I$9+СВЦЭМ!$D$10+'СЕТ СН'!$I$6-'СЕТ СН'!$I$19</f>
        <v>1492.2690803999999</v>
      </c>
      <c r="Y126" s="36">
        <f>SUMIFS(СВЦЭМ!$C$33:$C$776,СВЦЭМ!$A$33:$A$776,$A126,СВЦЭМ!$B$33:$B$776,Y$119)+'СЕТ СН'!$I$9+СВЦЭМ!$D$10+'СЕТ СН'!$I$6-'СЕТ СН'!$I$19</f>
        <v>1507.91319434</v>
      </c>
    </row>
    <row r="127" spans="1:27" ht="15.75" x14ac:dyDescent="0.2">
      <c r="A127" s="35">
        <f t="shared" si="3"/>
        <v>43898</v>
      </c>
      <c r="B127" s="36">
        <f>SUMIFS(СВЦЭМ!$C$33:$C$776,СВЦЭМ!$A$33:$A$776,$A127,СВЦЭМ!$B$33:$B$776,B$119)+'СЕТ СН'!$I$9+СВЦЭМ!$D$10+'СЕТ СН'!$I$6-'СЕТ СН'!$I$19</f>
        <v>1537.01403142</v>
      </c>
      <c r="C127" s="36">
        <f>SUMIFS(СВЦЭМ!$C$33:$C$776,СВЦЭМ!$A$33:$A$776,$A127,СВЦЭМ!$B$33:$B$776,C$119)+'СЕТ СН'!$I$9+СВЦЭМ!$D$10+'СЕТ СН'!$I$6-'СЕТ СН'!$I$19</f>
        <v>1559.80537983</v>
      </c>
      <c r="D127" s="36">
        <f>SUMIFS(СВЦЭМ!$C$33:$C$776,СВЦЭМ!$A$33:$A$776,$A127,СВЦЭМ!$B$33:$B$776,D$119)+'СЕТ СН'!$I$9+СВЦЭМ!$D$10+'СЕТ СН'!$I$6-'СЕТ СН'!$I$19</f>
        <v>1571.1778990900002</v>
      </c>
      <c r="E127" s="36">
        <f>SUMIFS(СВЦЭМ!$C$33:$C$776,СВЦЭМ!$A$33:$A$776,$A127,СВЦЭМ!$B$33:$B$776,E$119)+'СЕТ СН'!$I$9+СВЦЭМ!$D$10+'СЕТ СН'!$I$6-'СЕТ СН'!$I$19</f>
        <v>1578.99293435</v>
      </c>
      <c r="F127" s="36">
        <f>SUMIFS(СВЦЭМ!$C$33:$C$776,СВЦЭМ!$A$33:$A$776,$A127,СВЦЭМ!$B$33:$B$776,F$119)+'СЕТ СН'!$I$9+СВЦЭМ!$D$10+'СЕТ СН'!$I$6-'СЕТ СН'!$I$19</f>
        <v>1577.3872025000001</v>
      </c>
      <c r="G127" s="36">
        <f>SUMIFS(СВЦЭМ!$C$33:$C$776,СВЦЭМ!$A$33:$A$776,$A127,СВЦЭМ!$B$33:$B$776,G$119)+'СЕТ СН'!$I$9+СВЦЭМ!$D$10+'СЕТ СН'!$I$6-'СЕТ СН'!$I$19</f>
        <v>1567.9430389700001</v>
      </c>
      <c r="H127" s="36">
        <f>SUMIFS(СВЦЭМ!$C$33:$C$776,СВЦЭМ!$A$33:$A$776,$A127,СВЦЭМ!$B$33:$B$776,H$119)+'СЕТ СН'!$I$9+СВЦЭМ!$D$10+'СЕТ СН'!$I$6-'СЕТ СН'!$I$19</f>
        <v>1547.1008252800002</v>
      </c>
      <c r="I127" s="36">
        <f>SUMIFS(СВЦЭМ!$C$33:$C$776,СВЦЭМ!$A$33:$A$776,$A127,СВЦЭМ!$B$33:$B$776,I$119)+'СЕТ СН'!$I$9+СВЦЭМ!$D$10+'СЕТ СН'!$I$6-'СЕТ СН'!$I$19</f>
        <v>1510.8961911199999</v>
      </c>
      <c r="J127" s="36">
        <f>SUMIFS(СВЦЭМ!$C$33:$C$776,СВЦЭМ!$A$33:$A$776,$A127,СВЦЭМ!$B$33:$B$776,J$119)+'СЕТ СН'!$I$9+СВЦЭМ!$D$10+'СЕТ СН'!$I$6-'СЕТ СН'!$I$19</f>
        <v>1466.50622008</v>
      </c>
      <c r="K127" s="36">
        <f>SUMIFS(СВЦЭМ!$C$33:$C$776,СВЦЭМ!$A$33:$A$776,$A127,СВЦЭМ!$B$33:$B$776,K$119)+'СЕТ СН'!$I$9+СВЦЭМ!$D$10+'СЕТ СН'!$I$6-'СЕТ СН'!$I$19</f>
        <v>1439.1881477300001</v>
      </c>
      <c r="L127" s="36">
        <f>SUMIFS(СВЦЭМ!$C$33:$C$776,СВЦЭМ!$A$33:$A$776,$A127,СВЦЭМ!$B$33:$B$776,L$119)+'СЕТ СН'!$I$9+СВЦЭМ!$D$10+'СЕТ СН'!$I$6-'СЕТ СН'!$I$19</f>
        <v>1446.02440632</v>
      </c>
      <c r="M127" s="36">
        <f>SUMIFS(СВЦЭМ!$C$33:$C$776,СВЦЭМ!$A$33:$A$776,$A127,СВЦЭМ!$B$33:$B$776,M$119)+'СЕТ СН'!$I$9+СВЦЭМ!$D$10+'СЕТ СН'!$I$6-'СЕТ СН'!$I$19</f>
        <v>1446.57444068</v>
      </c>
      <c r="N127" s="36">
        <f>SUMIFS(СВЦЭМ!$C$33:$C$776,СВЦЭМ!$A$33:$A$776,$A127,СВЦЭМ!$B$33:$B$776,N$119)+'СЕТ СН'!$I$9+СВЦЭМ!$D$10+'СЕТ СН'!$I$6-'СЕТ СН'!$I$19</f>
        <v>1458.62582591</v>
      </c>
      <c r="O127" s="36">
        <f>SUMIFS(СВЦЭМ!$C$33:$C$776,СВЦЭМ!$A$33:$A$776,$A127,СВЦЭМ!$B$33:$B$776,O$119)+'СЕТ СН'!$I$9+СВЦЭМ!$D$10+'СЕТ СН'!$I$6-'СЕТ СН'!$I$19</f>
        <v>1474.9489528700001</v>
      </c>
      <c r="P127" s="36">
        <f>SUMIFS(СВЦЭМ!$C$33:$C$776,СВЦЭМ!$A$33:$A$776,$A127,СВЦЭМ!$B$33:$B$776,P$119)+'СЕТ СН'!$I$9+СВЦЭМ!$D$10+'СЕТ СН'!$I$6-'СЕТ СН'!$I$19</f>
        <v>1487.8730520300001</v>
      </c>
      <c r="Q127" s="36">
        <f>SUMIFS(СВЦЭМ!$C$33:$C$776,СВЦЭМ!$A$33:$A$776,$A127,СВЦЭМ!$B$33:$B$776,Q$119)+'СЕТ СН'!$I$9+СВЦЭМ!$D$10+'СЕТ СН'!$I$6-'СЕТ СН'!$I$19</f>
        <v>1493.8229274999999</v>
      </c>
      <c r="R127" s="36">
        <f>SUMIFS(СВЦЭМ!$C$33:$C$776,СВЦЭМ!$A$33:$A$776,$A127,СВЦЭМ!$B$33:$B$776,R$119)+'СЕТ СН'!$I$9+СВЦЭМ!$D$10+'СЕТ СН'!$I$6-'СЕТ СН'!$I$19</f>
        <v>1486.3188953399999</v>
      </c>
      <c r="S127" s="36">
        <f>SUMIFS(СВЦЭМ!$C$33:$C$776,СВЦЭМ!$A$33:$A$776,$A127,СВЦЭМ!$B$33:$B$776,S$119)+'СЕТ СН'!$I$9+СВЦЭМ!$D$10+'СЕТ СН'!$I$6-'СЕТ СН'!$I$19</f>
        <v>1479.02748389</v>
      </c>
      <c r="T127" s="36">
        <f>SUMIFS(СВЦЭМ!$C$33:$C$776,СВЦЭМ!$A$33:$A$776,$A127,СВЦЭМ!$B$33:$B$776,T$119)+'СЕТ СН'!$I$9+СВЦЭМ!$D$10+'СЕТ СН'!$I$6-'СЕТ СН'!$I$19</f>
        <v>1457.76568335</v>
      </c>
      <c r="U127" s="36">
        <f>SUMIFS(СВЦЭМ!$C$33:$C$776,СВЦЭМ!$A$33:$A$776,$A127,СВЦЭМ!$B$33:$B$776,U$119)+'СЕТ СН'!$I$9+СВЦЭМ!$D$10+'СЕТ СН'!$I$6-'СЕТ СН'!$I$19</f>
        <v>1445.1703413499999</v>
      </c>
      <c r="V127" s="36">
        <f>SUMIFS(СВЦЭМ!$C$33:$C$776,СВЦЭМ!$A$33:$A$776,$A127,СВЦЭМ!$B$33:$B$776,V$119)+'СЕТ СН'!$I$9+СВЦЭМ!$D$10+'СЕТ СН'!$I$6-'СЕТ СН'!$I$19</f>
        <v>1439.1972843200001</v>
      </c>
      <c r="W127" s="36">
        <f>SUMIFS(СВЦЭМ!$C$33:$C$776,СВЦЭМ!$A$33:$A$776,$A127,СВЦЭМ!$B$33:$B$776,W$119)+'СЕТ СН'!$I$9+СВЦЭМ!$D$10+'СЕТ СН'!$I$6-'СЕТ СН'!$I$19</f>
        <v>1449.0937505000002</v>
      </c>
      <c r="X127" s="36">
        <f>SUMIFS(СВЦЭМ!$C$33:$C$776,СВЦЭМ!$A$33:$A$776,$A127,СВЦЭМ!$B$33:$B$776,X$119)+'СЕТ СН'!$I$9+СВЦЭМ!$D$10+'СЕТ СН'!$I$6-'СЕТ СН'!$I$19</f>
        <v>1458.8787215000002</v>
      </c>
      <c r="Y127" s="36">
        <f>SUMIFS(СВЦЭМ!$C$33:$C$776,СВЦЭМ!$A$33:$A$776,$A127,СВЦЭМ!$B$33:$B$776,Y$119)+'СЕТ СН'!$I$9+СВЦЭМ!$D$10+'СЕТ СН'!$I$6-'СЕТ СН'!$I$19</f>
        <v>1480.7439581000001</v>
      </c>
    </row>
    <row r="128" spans="1:27" ht="15.75" x14ac:dyDescent="0.2">
      <c r="A128" s="35">
        <f t="shared" si="3"/>
        <v>43899</v>
      </c>
      <c r="B128" s="36">
        <f>SUMIFS(СВЦЭМ!$C$33:$C$776,СВЦЭМ!$A$33:$A$776,$A128,СВЦЭМ!$B$33:$B$776,B$119)+'СЕТ СН'!$I$9+СВЦЭМ!$D$10+'СЕТ СН'!$I$6-'СЕТ СН'!$I$19</f>
        <v>1538.04885173</v>
      </c>
      <c r="C128" s="36">
        <f>SUMIFS(СВЦЭМ!$C$33:$C$776,СВЦЭМ!$A$33:$A$776,$A128,СВЦЭМ!$B$33:$B$776,C$119)+'СЕТ СН'!$I$9+СВЦЭМ!$D$10+'СЕТ СН'!$I$6-'СЕТ СН'!$I$19</f>
        <v>1539.8043935999999</v>
      </c>
      <c r="D128" s="36">
        <f>SUMIFS(СВЦЭМ!$C$33:$C$776,СВЦЭМ!$A$33:$A$776,$A128,СВЦЭМ!$B$33:$B$776,D$119)+'СЕТ СН'!$I$9+СВЦЭМ!$D$10+'СЕТ СН'!$I$6-'СЕТ СН'!$I$19</f>
        <v>1559.1391988800001</v>
      </c>
      <c r="E128" s="36">
        <f>SUMIFS(СВЦЭМ!$C$33:$C$776,СВЦЭМ!$A$33:$A$776,$A128,СВЦЭМ!$B$33:$B$776,E$119)+'СЕТ СН'!$I$9+СВЦЭМ!$D$10+'СЕТ СН'!$I$6-'СЕТ СН'!$I$19</f>
        <v>1570.90996172</v>
      </c>
      <c r="F128" s="36">
        <f>SUMIFS(СВЦЭМ!$C$33:$C$776,СВЦЭМ!$A$33:$A$776,$A128,СВЦЭМ!$B$33:$B$776,F$119)+'СЕТ СН'!$I$9+СВЦЭМ!$D$10+'СЕТ СН'!$I$6-'СЕТ СН'!$I$19</f>
        <v>1568.3874105899999</v>
      </c>
      <c r="G128" s="36">
        <f>SUMIFS(СВЦЭМ!$C$33:$C$776,СВЦЭМ!$A$33:$A$776,$A128,СВЦЭМ!$B$33:$B$776,G$119)+'СЕТ СН'!$I$9+СВЦЭМ!$D$10+'СЕТ СН'!$I$6-'СЕТ СН'!$I$19</f>
        <v>1570.2017923600001</v>
      </c>
      <c r="H128" s="36">
        <f>SUMIFS(СВЦЭМ!$C$33:$C$776,СВЦЭМ!$A$33:$A$776,$A128,СВЦЭМ!$B$33:$B$776,H$119)+'СЕТ СН'!$I$9+СВЦЭМ!$D$10+'СЕТ СН'!$I$6-'СЕТ СН'!$I$19</f>
        <v>1550.5909573900001</v>
      </c>
      <c r="I128" s="36">
        <f>SUMIFS(СВЦЭМ!$C$33:$C$776,СВЦЭМ!$A$33:$A$776,$A128,СВЦЭМ!$B$33:$B$776,I$119)+'СЕТ СН'!$I$9+СВЦЭМ!$D$10+'СЕТ СН'!$I$6-'СЕТ СН'!$I$19</f>
        <v>1518.8979609400001</v>
      </c>
      <c r="J128" s="36">
        <f>SUMIFS(СВЦЭМ!$C$33:$C$776,СВЦЭМ!$A$33:$A$776,$A128,СВЦЭМ!$B$33:$B$776,J$119)+'СЕТ СН'!$I$9+СВЦЭМ!$D$10+'СЕТ СН'!$I$6-'СЕТ СН'!$I$19</f>
        <v>1489.7460353000001</v>
      </c>
      <c r="K128" s="36">
        <f>SUMIFS(СВЦЭМ!$C$33:$C$776,СВЦЭМ!$A$33:$A$776,$A128,СВЦЭМ!$B$33:$B$776,K$119)+'СЕТ СН'!$I$9+СВЦЭМ!$D$10+'СЕТ СН'!$I$6-'СЕТ СН'!$I$19</f>
        <v>1474.73585323</v>
      </c>
      <c r="L128" s="36">
        <f>SUMIFS(СВЦЭМ!$C$33:$C$776,СВЦЭМ!$A$33:$A$776,$A128,СВЦЭМ!$B$33:$B$776,L$119)+'СЕТ СН'!$I$9+СВЦЭМ!$D$10+'СЕТ СН'!$I$6-'СЕТ СН'!$I$19</f>
        <v>1467.9784289300001</v>
      </c>
      <c r="M128" s="36">
        <f>SUMIFS(СВЦЭМ!$C$33:$C$776,СВЦЭМ!$A$33:$A$776,$A128,СВЦЭМ!$B$33:$B$776,M$119)+'СЕТ СН'!$I$9+СВЦЭМ!$D$10+'СЕТ СН'!$I$6-'СЕТ СН'!$I$19</f>
        <v>1469.6604451400001</v>
      </c>
      <c r="N128" s="36">
        <f>SUMIFS(СВЦЭМ!$C$33:$C$776,СВЦЭМ!$A$33:$A$776,$A128,СВЦЭМ!$B$33:$B$776,N$119)+'СЕТ СН'!$I$9+СВЦЭМ!$D$10+'СЕТ СН'!$I$6-'СЕТ СН'!$I$19</f>
        <v>1477.9365225000001</v>
      </c>
      <c r="O128" s="36">
        <f>SUMIFS(СВЦЭМ!$C$33:$C$776,СВЦЭМ!$A$33:$A$776,$A128,СВЦЭМ!$B$33:$B$776,O$119)+'СЕТ СН'!$I$9+СВЦЭМ!$D$10+'СЕТ СН'!$I$6-'СЕТ СН'!$I$19</f>
        <v>1487.0225384099999</v>
      </c>
      <c r="P128" s="36">
        <f>SUMIFS(СВЦЭМ!$C$33:$C$776,СВЦЭМ!$A$33:$A$776,$A128,СВЦЭМ!$B$33:$B$776,P$119)+'СЕТ СН'!$I$9+СВЦЭМ!$D$10+'СЕТ СН'!$I$6-'СЕТ СН'!$I$19</f>
        <v>1495.46306226</v>
      </c>
      <c r="Q128" s="36">
        <f>SUMIFS(СВЦЭМ!$C$33:$C$776,СВЦЭМ!$A$33:$A$776,$A128,СВЦЭМ!$B$33:$B$776,Q$119)+'СЕТ СН'!$I$9+СВЦЭМ!$D$10+'СЕТ СН'!$I$6-'СЕТ СН'!$I$19</f>
        <v>1499.2093779400002</v>
      </c>
      <c r="R128" s="36">
        <f>SUMIFS(СВЦЭМ!$C$33:$C$776,СВЦЭМ!$A$33:$A$776,$A128,СВЦЭМ!$B$33:$B$776,R$119)+'СЕТ СН'!$I$9+СВЦЭМ!$D$10+'СЕТ СН'!$I$6-'СЕТ СН'!$I$19</f>
        <v>1500.1006126900002</v>
      </c>
      <c r="S128" s="36">
        <f>SUMIFS(СВЦЭМ!$C$33:$C$776,СВЦЭМ!$A$33:$A$776,$A128,СВЦЭМ!$B$33:$B$776,S$119)+'СЕТ СН'!$I$9+СВЦЭМ!$D$10+'СЕТ СН'!$I$6-'СЕТ СН'!$I$19</f>
        <v>1486.2497402500001</v>
      </c>
      <c r="T128" s="36">
        <f>SUMIFS(СВЦЭМ!$C$33:$C$776,СВЦЭМ!$A$33:$A$776,$A128,СВЦЭМ!$B$33:$B$776,T$119)+'СЕТ СН'!$I$9+СВЦЭМ!$D$10+'СЕТ СН'!$I$6-'СЕТ СН'!$I$19</f>
        <v>1469.7737094700001</v>
      </c>
      <c r="U128" s="36">
        <f>SUMIFS(СВЦЭМ!$C$33:$C$776,СВЦЭМ!$A$33:$A$776,$A128,СВЦЭМ!$B$33:$B$776,U$119)+'СЕТ СН'!$I$9+СВЦЭМ!$D$10+'СЕТ СН'!$I$6-'СЕТ СН'!$I$19</f>
        <v>1456.52188282</v>
      </c>
      <c r="V128" s="36">
        <f>SUMIFS(СВЦЭМ!$C$33:$C$776,СВЦЭМ!$A$33:$A$776,$A128,СВЦЭМ!$B$33:$B$776,V$119)+'СЕТ СН'!$I$9+СВЦЭМ!$D$10+'СЕТ СН'!$I$6-'СЕТ СН'!$I$19</f>
        <v>1458.95084516</v>
      </c>
      <c r="W128" s="36">
        <f>SUMIFS(СВЦЭМ!$C$33:$C$776,СВЦЭМ!$A$33:$A$776,$A128,СВЦЭМ!$B$33:$B$776,W$119)+'СЕТ СН'!$I$9+СВЦЭМ!$D$10+'СЕТ СН'!$I$6-'СЕТ СН'!$I$19</f>
        <v>1471.3210176800001</v>
      </c>
      <c r="X128" s="36">
        <f>SUMIFS(СВЦЭМ!$C$33:$C$776,СВЦЭМ!$A$33:$A$776,$A128,СВЦЭМ!$B$33:$B$776,X$119)+'СЕТ СН'!$I$9+СВЦЭМ!$D$10+'СЕТ СН'!$I$6-'СЕТ СН'!$I$19</f>
        <v>1491.1578967300002</v>
      </c>
      <c r="Y128" s="36">
        <f>SUMIFS(СВЦЭМ!$C$33:$C$776,СВЦЭМ!$A$33:$A$776,$A128,СВЦЭМ!$B$33:$B$776,Y$119)+'СЕТ СН'!$I$9+СВЦЭМ!$D$10+'СЕТ СН'!$I$6-'СЕТ СН'!$I$19</f>
        <v>1513.23820778</v>
      </c>
    </row>
    <row r="129" spans="1:25" ht="15.75" x14ac:dyDescent="0.2">
      <c r="A129" s="35">
        <f t="shared" si="3"/>
        <v>43900</v>
      </c>
      <c r="B129" s="36">
        <f>SUMIFS(СВЦЭМ!$C$33:$C$776,СВЦЭМ!$A$33:$A$776,$A129,СВЦЭМ!$B$33:$B$776,B$119)+'СЕТ СН'!$I$9+СВЦЭМ!$D$10+'СЕТ СН'!$I$6-'СЕТ СН'!$I$19</f>
        <v>1530.3068413599999</v>
      </c>
      <c r="C129" s="36">
        <f>SUMIFS(СВЦЭМ!$C$33:$C$776,СВЦЭМ!$A$33:$A$776,$A129,СВЦЭМ!$B$33:$B$776,C$119)+'СЕТ СН'!$I$9+СВЦЭМ!$D$10+'СЕТ СН'!$I$6-'СЕТ СН'!$I$19</f>
        <v>1559.35598768</v>
      </c>
      <c r="D129" s="36">
        <f>SUMIFS(СВЦЭМ!$C$33:$C$776,СВЦЭМ!$A$33:$A$776,$A129,СВЦЭМ!$B$33:$B$776,D$119)+'СЕТ СН'!$I$9+СВЦЭМ!$D$10+'СЕТ СН'!$I$6-'СЕТ СН'!$I$19</f>
        <v>1557.0016549699999</v>
      </c>
      <c r="E129" s="36">
        <f>SUMIFS(СВЦЭМ!$C$33:$C$776,СВЦЭМ!$A$33:$A$776,$A129,СВЦЭМ!$B$33:$B$776,E$119)+'СЕТ СН'!$I$9+СВЦЭМ!$D$10+'СЕТ СН'!$I$6-'СЕТ СН'!$I$19</f>
        <v>1559.72203977</v>
      </c>
      <c r="F129" s="36">
        <f>SUMIFS(СВЦЭМ!$C$33:$C$776,СВЦЭМ!$A$33:$A$776,$A129,СВЦЭМ!$B$33:$B$776,F$119)+'СЕТ СН'!$I$9+СВЦЭМ!$D$10+'СЕТ СН'!$I$6-'СЕТ СН'!$I$19</f>
        <v>1555.1533383999999</v>
      </c>
      <c r="G129" s="36">
        <f>SUMIFS(СВЦЭМ!$C$33:$C$776,СВЦЭМ!$A$33:$A$776,$A129,СВЦЭМ!$B$33:$B$776,G$119)+'СЕТ СН'!$I$9+СВЦЭМ!$D$10+'СЕТ СН'!$I$6-'СЕТ СН'!$I$19</f>
        <v>1511.7292240100001</v>
      </c>
      <c r="H129" s="36">
        <f>SUMIFS(СВЦЭМ!$C$33:$C$776,СВЦЭМ!$A$33:$A$776,$A129,СВЦЭМ!$B$33:$B$776,H$119)+'СЕТ СН'!$I$9+СВЦЭМ!$D$10+'СЕТ СН'!$I$6-'СЕТ СН'!$I$19</f>
        <v>1489.5959777799999</v>
      </c>
      <c r="I129" s="36">
        <f>SUMIFS(СВЦЭМ!$C$33:$C$776,СВЦЭМ!$A$33:$A$776,$A129,СВЦЭМ!$B$33:$B$776,I$119)+'СЕТ СН'!$I$9+СВЦЭМ!$D$10+'СЕТ СН'!$I$6-'СЕТ СН'!$I$19</f>
        <v>1457.08915295</v>
      </c>
      <c r="J129" s="36">
        <f>SUMIFS(СВЦЭМ!$C$33:$C$776,СВЦЭМ!$A$33:$A$776,$A129,СВЦЭМ!$B$33:$B$776,J$119)+'СЕТ СН'!$I$9+СВЦЭМ!$D$10+'СЕТ СН'!$I$6-'СЕТ СН'!$I$19</f>
        <v>1429.2806909599999</v>
      </c>
      <c r="K129" s="36">
        <f>SUMIFS(СВЦЭМ!$C$33:$C$776,СВЦЭМ!$A$33:$A$776,$A129,СВЦЭМ!$B$33:$B$776,K$119)+'СЕТ СН'!$I$9+СВЦЭМ!$D$10+'СЕТ СН'!$I$6-'СЕТ СН'!$I$19</f>
        <v>1440.61838478</v>
      </c>
      <c r="L129" s="36">
        <f>SUMIFS(СВЦЭМ!$C$33:$C$776,СВЦЭМ!$A$33:$A$776,$A129,СВЦЭМ!$B$33:$B$776,L$119)+'СЕТ СН'!$I$9+СВЦЭМ!$D$10+'СЕТ СН'!$I$6-'СЕТ СН'!$I$19</f>
        <v>1440.17209086</v>
      </c>
      <c r="M129" s="36">
        <f>SUMIFS(СВЦЭМ!$C$33:$C$776,СВЦЭМ!$A$33:$A$776,$A129,СВЦЭМ!$B$33:$B$776,M$119)+'СЕТ СН'!$I$9+СВЦЭМ!$D$10+'СЕТ СН'!$I$6-'СЕТ СН'!$I$19</f>
        <v>1435.1621799300001</v>
      </c>
      <c r="N129" s="36">
        <f>SUMIFS(СВЦЭМ!$C$33:$C$776,СВЦЭМ!$A$33:$A$776,$A129,СВЦЭМ!$B$33:$B$776,N$119)+'СЕТ СН'!$I$9+СВЦЭМ!$D$10+'СЕТ СН'!$I$6-'СЕТ СН'!$I$19</f>
        <v>1431.6227448</v>
      </c>
      <c r="O129" s="36">
        <f>SUMIFS(СВЦЭМ!$C$33:$C$776,СВЦЭМ!$A$33:$A$776,$A129,СВЦЭМ!$B$33:$B$776,O$119)+'СЕТ СН'!$I$9+СВЦЭМ!$D$10+'СЕТ СН'!$I$6-'СЕТ СН'!$I$19</f>
        <v>1425.71520392</v>
      </c>
      <c r="P129" s="36">
        <f>SUMIFS(СВЦЭМ!$C$33:$C$776,СВЦЭМ!$A$33:$A$776,$A129,СВЦЭМ!$B$33:$B$776,P$119)+'СЕТ СН'!$I$9+СВЦЭМ!$D$10+'СЕТ СН'!$I$6-'СЕТ СН'!$I$19</f>
        <v>1423.9165766599999</v>
      </c>
      <c r="Q129" s="36">
        <f>SUMIFS(СВЦЭМ!$C$33:$C$776,СВЦЭМ!$A$33:$A$776,$A129,СВЦЭМ!$B$33:$B$776,Q$119)+'СЕТ СН'!$I$9+СВЦЭМ!$D$10+'СЕТ СН'!$I$6-'СЕТ СН'!$I$19</f>
        <v>1419.8603629600002</v>
      </c>
      <c r="R129" s="36">
        <f>SUMIFS(СВЦЭМ!$C$33:$C$776,СВЦЭМ!$A$33:$A$776,$A129,СВЦЭМ!$B$33:$B$776,R$119)+'СЕТ СН'!$I$9+СВЦЭМ!$D$10+'СЕТ СН'!$I$6-'СЕТ СН'!$I$19</f>
        <v>1415.55108642</v>
      </c>
      <c r="S129" s="36">
        <f>SUMIFS(СВЦЭМ!$C$33:$C$776,СВЦЭМ!$A$33:$A$776,$A129,СВЦЭМ!$B$33:$B$776,S$119)+'СЕТ СН'!$I$9+СВЦЭМ!$D$10+'СЕТ СН'!$I$6-'СЕТ СН'!$I$19</f>
        <v>1410.13139224</v>
      </c>
      <c r="T129" s="36">
        <f>SUMIFS(СВЦЭМ!$C$33:$C$776,СВЦЭМ!$A$33:$A$776,$A129,СВЦЭМ!$B$33:$B$776,T$119)+'СЕТ СН'!$I$9+СВЦЭМ!$D$10+'СЕТ СН'!$I$6-'СЕТ СН'!$I$19</f>
        <v>1410.83338813</v>
      </c>
      <c r="U129" s="36">
        <f>SUMIFS(СВЦЭМ!$C$33:$C$776,СВЦЭМ!$A$33:$A$776,$A129,СВЦЭМ!$B$33:$B$776,U$119)+'СЕТ СН'!$I$9+СВЦЭМ!$D$10+'СЕТ СН'!$I$6-'СЕТ СН'!$I$19</f>
        <v>1432.7332610600001</v>
      </c>
      <c r="V129" s="36">
        <f>SUMIFS(СВЦЭМ!$C$33:$C$776,СВЦЭМ!$A$33:$A$776,$A129,СВЦЭМ!$B$33:$B$776,V$119)+'СЕТ СН'!$I$9+СВЦЭМ!$D$10+'СЕТ СН'!$I$6-'СЕТ СН'!$I$19</f>
        <v>1431.6794371400001</v>
      </c>
      <c r="W129" s="36">
        <f>SUMIFS(СВЦЭМ!$C$33:$C$776,СВЦЭМ!$A$33:$A$776,$A129,СВЦЭМ!$B$33:$B$776,W$119)+'СЕТ СН'!$I$9+СВЦЭМ!$D$10+'СЕТ СН'!$I$6-'СЕТ СН'!$I$19</f>
        <v>1427.72994668</v>
      </c>
      <c r="X129" s="36">
        <f>SUMIFS(СВЦЭМ!$C$33:$C$776,СВЦЭМ!$A$33:$A$776,$A129,СВЦЭМ!$B$33:$B$776,X$119)+'СЕТ СН'!$I$9+СВЦЭМ!$D$10+'СЕТ СН'!$I$6-'СЕТ СН'!$I$19</f>
        <v>1419.9537636300001</v>
      </c>
      <c r="Y129" s="36">
        <f>SUMIFS(СВЦЭМ!$C$33:$C$776,СВЦЭМ!$A$33:$A$776,$A129,СВЦЭМ!$B$33:$B$776,Y$119)+'СЕТ СН'!$I$9+СВЦЭМ!$D$10+'СЕТ СН'!$I$6-'СЕТ СН'!$I$19</f>
        <v>1426.2847998500001</v>
      </c>
    </row>
    <row r="130" spans="1:25" ht="15.75" x14ac:dyDescent="0.2">
      <c r="A130" s="35">
        <f t="shared" si="3"/>
        <v>43901</v>
      </c>
      <c r="B130" s="36">
        <f>SUMIFS(СВЦЭМ!$C$33:$C$776,СВЦЭМ!$A$33:$A$776,$A130,СВЦЭМ!$B$33:$B$776,B$119)+'СЕТ СН'!$I$9+СВЦЭМ!$D$10+'СЕТ СН'!$I$6-'СЕТ СН'!$I$19</f>
        <v>1527.7670757000001</v>
      </c>
      <c r="C130" s="36">
        <f>SUMIFS(СВЦЭМ!$C$33:$C$776,СВЦЭМ!$A$33:$A$776,$A130,СВЦЭМ!$B$33:$B$776,C$119)+'СЕТ СН'!$I$9+СВЦЭМ!$D$10+'СЕТ СН'!$I$6-'СЕТ СН'!$I$19</f>
        <v>1517.2112611299999</v>
      </c>
      <c r="D130" s="36">
        <f>SUMIFS(СВЦЭМ!$C$33:$C$776,СВЦЭМ!$A$33:$A$776,$A130,СВЦЭМ!$B$33:$B$776,D$119)+'СЕТ СН'!$I$9+СВЦЭМ!$D$10+'СЕТ СН'!$I$6-'СЕТ СН'!$I$19</f>
        <v>1506.85267378</v>
      </c>
      <c r="E130" s="36">
        <f>SUMIFS(СВЦЭМ!$C$33:$C$776,СВЦЭМ!$A$33:$A$776,$A130,СВЦЭМ!$B$33:$B$776,E$119)+'СЕТ СН'!$I$9+СВЦЭМ!$D$10+'СЕТ СН'!$I$6-'СЕТ СН'!$I$19</f>
        <v>1503.7771374600002</v>
      </c>
      <c r="F130" s="36">
        <f>SUMIFS(СВЦЭМ!$C$33:$C$776,СВЦЭМ!$A$33:$A$776,$A130,СВЦЭМ!$B$33:$B$776,F$119)+'СЕТ СН'!$I$9+СВЦЭМ!$D$10+'СЕТ СН'!$I$6-'СЕТ СН'!$I$19</f>
        <v>1500.6682555000002</v>
      </c>
      <c r="G130" s="36">
        <f>SUMIFS(СВЦЭМ!$C$33:$C$776,СВЦЭМ!$A$33:$A$776,$A130,СВЦЭМ!$B$33:$B$776,G$119)+'СЕТ СН'!$I$9+СВЦЭМ!$D$10+'СЕТ СН'!$I$6-'СЕТ СН'!$I$19</f>
        <v>1505.5708593300001</v>
      </c>
      <c r="H130" s="36">
        <f>SUMIFS(СВЦЭМ!$C$33:$C$776,СВЦЭМ!$A$33:$A$776,$A130,СВЦЭМ!$B$33:$B$776,H$119)+'СЕТ СН'!$I$9+СВЦЭМ!$D$10+'СЕТ СН'!$I$6-'СЕТ СН'!$I$19</f>
        <v>1520.90433837</v>
      </c>
      <c r="I130" s="36">
        <f>SUMIFS(СВЦЭМ!$C$33:$C$776,СВЦЭМ!$A$33:$A$776,$A130,СВЦЭМ!$B$33:$B$776,I$119)+'СЕТ СН'!$I$9+СВЦЭМ!$D$10+'СЕТ СН'!$I$6-'СЕТ СН'!$I$19</f>
        <v>1505.65766033</v>
      </c>
      <c r="J130" s="36">
        <f>SUMIFS(СВЦЭМ!$C$33:$C$776,СВЦЭМ!$A$33:$A$776,$A130,СВЦЭМ!$B$33:$B$776,J$119)+'СЕТ СН'!$I$9+СВЦЭМ!$D$10+'СЕТ СН'!$I$6-'СЕТ СН'!$I$19</f>
        <v>1467.9468476699999</v>
      </c>
      <c r="K130" s="36">
        <f>SUMIFS(СВЦЭМ!$C$33:$C$776,СВЦЭМ!$A$33:$A$776,$A130,СВЦЭМ!$B$33:$B$776,K$119)+'СЕТ СН'!$I$9+СВЦЭМ!$D$10+'СЕТ СН'!$I$6-'СЕТ СН'!$I$19</f>
        <v>1467.85897368</v>
      </c>
      <c r="L130" s="36">
        <f>SUMIFS(СВЦЭМ!$C$33:$C$776,СВЦЭМ!$A$33:$A$776,$A130,СВЦЭМ!$B$33:$B$776,L$119)+'СЕТ СН'!$I$9+СВЦЭМ!$D$10+'СЕТ СН'!$I$6-'СЕТ СН'!$I$19</f>
        <v>1476.2843700100002</v>
      </c>
      <c r="M130" s="36">
        <f>SUMIFS(СВЦЭМ!$C$33:$C$776,СВЦЭМ!$A$33:$A$776,$A130,СВЦЭМ!$B$33:$B$776,M$119)+'СЕТ СН'!$I$9+СВЦЭМ!$D$10+'СЕТ СН'!$I$6-'СЕТ СН'!$I$19</f>
        <v>1472.9391209800001</v>
      </c>
      <c r="N130" s="36">
        <f>SUMIFS(СВЦЭМ!$C$33:$C$776,СВЦЭМ!$A$33:$A$776,$A130,СВЦЭМ!$B$33:$B$776,N$119)+'СЕТ СН'!$I$9+СВЦЭМ!$D$10+'СЕТ СН'!$I$6-'СЕТ СН'!$I$19</f>
        <v>1475.0094000300001</v>
      </c>
      <c r="O130" s="36">
        <f>SUMIFS(СВЦЭМ!$C$33:$C$776,СВЦЭМ!$A$33:$A$776,$A130,СВЦЭМ!$B$33:$B$776,O$119)+'СЕТ СН'!$I$9+СВЦЭМ!$D$10+'СЕТ СН'!$I$6-'СЕТ СН'!$I$19</f>
        <v>1484.25630557</v>
      </c>
      <c r="P130" s="36">
        <f>SUMIFS(СВЦЭМ!$C$33:$C$776,СВЦЭМ!$A$33:$A$776,$A130,СВЦЭМ!$B$33:$B$776,P$119)+'СЕТ СН'!$I$9+СВЦЭМ!$D$10+'СЕТ СН'!$I$6-'СЕТ СН'!$I$19</f>
        <v>1491.9467724800002</v>
      </c>
      <c r="Q130" s="36">
        <f>SUMIFS(СВЦЭМ!$C$33:$C$776,СВЦЭМ!$A$33:$A$776,$A130,СВЦЭМ!$B$33:$B$776,Q$119)+'СЕТ СН'!$I$9+СВЦЭМ!$D$10+'СЕТ СН'!$I$6-'СЕТ СН'!$I$19</f>
        <v>1498.98972366</v>
      </c>
      <c r="R130" s="36">
        <f>SUMIFS(СВЦЭМ!$C$33:$C$776,СВЦЭМ!$A$33:$A$776,$A130,СВЦЭМ!$B$33:$B$776,R$119)+'СЕТ СН'!$I$9+СВЦЭМ!$D$10+'СЕТ СН'!$I$6-'СЕТ СН'!$I$19</f>
        <v>1499.80372296</v>
      </c>
      <c r="S130" s="36">
        <f>SUMIFS(СВЦЭМ!$C$33:$C$776,СВЦЭМ!$A$33:$A$776,$A130,СВЦЭМ!$B$33:$B$776,S$119)+'СЕТ СН'!$I$9+СВЦЭМ!$D$10+'СЕТ СН'!$I$6-'СЕТ СН'!$I$19</f>
        <v>1491.5607637100002</v>
      </c>
      <c r="T130" s="36">
        <f>SUMIFS(СВЦЭМ!$C$33:$C$776,СВЦЭМ!$A$33:$A$776,$A130,СВЦЭМ!$B$33:$B$776,T$119)+'СЕТ СН'!$I$9+СВЦЭМ!$D$10+'СЕТ СН'!$I$6-'СЕТ СН'!$I$19</f>
        <v>1482.7251022</v>
      </c>
      <c r="U130" s="36">
        <f>SUMIFS(СВЦЭМ!$C$33:$C$776,СВЦЭМ!$A$33:$A$776,$A130,СВЦЭМ!$B$33:$B$776,U$119)+'СЕТ СН'!$I$9+СВЦЭМ!$D$10+'СЕТ СН'!$I$6-'СЕТ СН'!$I$19</f>
        <v>1491.6215607500001</v>
      </c>
      <c r="V130" s="36">
        <f>SUMIFS(СВЦЭМ!$C$33:$C$776,СВЦЭМ!$A$33:$A$776,$A130,СВЦЭМ!$B$33:$B$776,V$119)+'СЕТ СН'!$I$9+СВЦЭМ!$D$10+'СЕТ СН'!$I$6-'СЕТ СН'!$I$19</f>
        <v>1493.8655344900001</v>
      </c>
      <c r="W130" s="36">
        <f>SUMIFS(СВЦЭМ!$C$33:$C$776,СВЦЭМ!$A$33:$A$776,$A130,СВЦЭМ!$B$33:$B$776,W$119)+'СЕТ СН'!$I$9+СВЦЭМ!$D$10+'СЕТ СН'!$I$6-'СЕТ СН'!$I$19</f>
        <v>1496.0374187</v>
      </c>
      <c r="X130" s="36">
        <f>SUMIFS(СВЦЭМ!$C$33:$C$776,СВЦЭМ!$A$33:$A$776,$A130,СВЦЭМ!$B$33:$B$776,X$119)+'СЕТ СН'!$I$9+СВЦЭМ!$D$10+'СЕТ СН'!$I$6-'СЕТ СН'!$I$19</f>
        <v>1510.6734209000001</v>
      </c>
      <c r="Y130" s="36">
        <f>SUMIFS(СВЦЭМ!$C$33:$C$776,СВЦЭМ!$A$33:$A$776,$A130,СВЦЭМ!$B$33:$B$776,Y$119)+'СЕТ СН'!$I$9+СВЦЭМ!$D$10+'СЕТ СН'!$I$6-'СЕТ СН'!$I$19</f>
        <v>1526.2522002800001</v>
      </c>
    </row>
    <row r="131" spans="1:25" ht="15.75" x14ac:dyDescent="0.2">
      <c r="A131" s="35">
        <f t="shared" si="3"/>
        <v>43902</v>
      </c>
      <c r="B131" s="36">
        <f>SUMIFS(СВЦЭМ!$C$33:$C$776,СВЦЭМ!$A$33:$A$776,$A131,СВЦЭМ!$B$33:$B$776,B$119)+'СЕТ СН'!$I$9+СВЦЭМ!$D$10+'СЕТ СН'!$I$6-'СЕТ СН'!$I$19</f>
        <v>1499.28526046</v>
      </c>
      <c r="C131" s="36">
        <f>SUMIFS(СВЦЭМ!$C$33:$C$776,СВЦЭМ!$A$33:$A$776,$A131,СВЦЭМ!$B$33:$B$776,C$119)+'СЕТ СН'!$I$9+СВЦЭМ!$D$10+'СЕТ СН'!$I$6-'СЕТ СН'!$I$19</f>
        <v>1519.0084313900002</v>
      </c>
      <c r="D131" s="36">
        <f>SUMIFS(СВЦЭМ!$C$33:$C$776,СВЦЭМ!$A$33:$A$776,$A131,СВЦЭМ!$B$33:$B$776,D$119)+'СЕТ СН'!$I$9+СВЦЭМ!$D$10+'СЕТ СН'!$I$6-'СЕТ СН'!$I$19</f>
        <v>1533.4765325399999</v>
      </c>
      <c r="E131" s="36">
        <f>SUMIFS(СВЦЭМ!$C$33:$C$776,СВЦЭМ!$A$33:$A$776,$A131,СВЦЭМ!$B$33:$B$776,E$119)+'СЕТ СН'!$I$9+СВЦЭМ!$D$10+'СЕТ СН'!$I$6-'СЕТ СН'!$I$19</f>
        <v>1538.78386114</v>
      </c>
      <c r="F131" s="36">
        <f>SUMIFS(СВЦЭМ!$C$33:$C$776,СВЦЭМ!$A$33:$A$776,$A131,СВЦЭМ!$B$33:$B$776,F$119)+'СЕТ СН'!$I$9+СВЦЭМ!$D$10+'СЕТ СН'!$I$6-'СЕТ СН'!$I$19</f>
        <v>1532.43152891</v>
      </c>
      <c r="G131" s="36">
        <f>SUMIFS(СВЦЭМ!$C$33:$C$776,СВЦЭМ!$A$33:$A$776,$A131,СВЦЭМ!$B$33:$B$776,G$119)+'СЕТ СН'!$I$9+СВЦЭМ!$D$10+'СЕТ СН'!$I$6-'СЕТ СН'!$I$19</f>
        <v>1523.6150480000001</v>
      </c>
      <c r="H131" s="36">
        <f>SUMIFS(СВЦЭМ!$C$33:$C$776,СВЦЭМ!$A$33:$A$776,$A131,СВЦЭМ!$B$33:$B$776,H$119)+'СЕТ СН'!$I$9+СВЦЭМ!$D$10+'СЕТ СН'!$I$6-'СЕТ СН'!$I$19</f>
        <v>1517.2272229600001</v>
      </c>
      <c r="I131" s="36">
        <f>SUMIFS(СВЦЭМ!$C$33:$C$776,СВЦЭМ!$A$33:$A$776,$A131,СВЦЭМ!$B$33:$B$776,I$119)+'СЕТ СН'!$I$9+СВЦЭМ!$D$10+'СЕТ СН'!$I$6-'СЕТ СН'!$I$19</f>
        <v>1513.52956223</v>
      </c>
      <c r="J131" s="36">
        <f>SUMIFS(СВЦЭМ!$C$33:$C$776,СВЦЭМ!$A$33:$A$776,$A131,СВЦЭМ!$B$33:$B$776,J$119)+'СЕТ СН'!$I$9+СВЦЭМ!$D$10+'СЕТ СН'!$I$6-'СЕТ СН'!$I$19</f>
        <v>1478.0674943399999</v>
      </c>
      <c r="K131" s="36">
        <f>SUMIFS(СВЦЭМ!$C$33:$C$776,СВЦЭМ!$A$33:$A$776,$A131,СВЦЭМ!$B$33:$B$776,K$119)+'СЕТ СН'!$I$9+СВЦЭМ!$D$10+'СЕТ СН'!$I$6-'СЕТ СН'!$I$19</f>
        <v>1478.51712969</v>
      </c>
      <c r="L131" s="36">
        <f>SUMIFS(СВЦЭМ!$C$33:$C$776,СВЦЭМ!$A$33:$A$776,$A131,СВЦЭМ!$B$33:$B$776,L$119)+'СЕТ СН'!$I$9+СВЦЭМ!$D$10+'СЕТ СН'!$I$6-'СЕТ СН'!$I$19</f>
        <v>1486.7005758</v>
      </c>
      <c r="M131" s="36">
        <f>SUMIFS(СВЦЭМ!$C$33:$C$776,СВЦЭМ!$A$33:$A$776,$A131,СВЦЭМ!$B$33:$B$776,M$119)+'СЕТ СН'!$I$9+СВЦЭМ!$D$10+'СЕТ СН'!$I$6-'СЕТ СН'!$I$19</f>
        <v>1503.40685889</v>
      </c>
      <c r="N131" s="36">
        <f>SUMIFS(СВЦЭМ!$C$33:$C$776,СВЦЭМ!$A$33:$A$776,$A131,СВЦЭМ!$B$33:$B$776,N$119)+'СЕТ СН'!$I$9+СВЦЭМ!$D$10+'СЕТ СН'!$I$6-'СЕТ СН'!$I$19</f>
        <v>1513.5865525300001</v>
      </c>
      <c r="O131" s="36">
        <f>SUMIFS(СВЦЭМ!$C$33:$C$776,СВЦЭМ!$A$33:$A$776,$A131,СВЦЭМ!$B$33:$B$776,O$119)+'СЕТ СН'!$I$9+СВЦЭМ!$D$10+'СЕТ СН'!$I$6-'СЕТ СН'!$I$19</f>
        <v>1521.8475352600001</v>
      </c>
      <c r="P131" s="36">
        <f>SUMIFS(СВЦЭМ!$C$33:$C$776,СВЦЭМ!$A$33:$A$776,$A131,СВЦЭМ!$B$33:$B$776,P$119)+'СЕТ СН'!$I$9+СВЦЭМ!$D$10+'СЕТ СН'!$I$6-'СЕТ СН'!$I$19</f>
        <v>1526.64866465</v>
      </c>
      <c r="Q131" s="36">
        <f>SUMIFS(СВЦЭМ!$C$33:$C$776,СВЦЭМ!$A$33:$A$776,$A131,СВЦЭМ!$B$33:$B$776,Q$119)+'СЕТ СН'!$I$9+СВЦЭМ!$D$10+'СЕТ СН'!$I$6-'СЕТ СН'!$I$19</f>
        <v>1525.5388577900001</v>
      </c>
      <c r="R131" s="36">
        <f>SUMIFS(СВЦЭМ!$C$33:$C$776,СВЦЭМ!$A$33:$A$776,$A131,СВЦЭМ!$B$33:$B$776,R$119)+'СЕТ СН'!$I$9+СВЦЭМ!$D$10+'СЕТ СН'!$I$6-'СЕТ СН'!$I$19</f>
        <v>1526.2303185999999</v>
      </c>
      <c r="S131" s="36">
        <f>SUMIFS(СВЦЭМ!$C$33:$C$776,СВЦЭМ!$A$33:$A$776,$A131,СВЦЭМ!$B$33:$B$776,S$119)+'СЕТ СН'!$I$9+СВЦЭМ!$D$10+'СЕТ СН'!$I$6-'СЕТ СН'!$I$19</f>
        <v>1525.2628246500001</v>
      </c>
      <c r="T131" s="36">
        <f>SUMIFS(СВЦЭМ!$C$33:$C$776,СВЦЭМ!$A$33:$A$776,$A131,СВЦЭМ!$B$33:$B$776,T$119)+'СЕТ СН'!$I$9+СВЦЭМ!$D$10+'СЕТ СН'!$I$6-'СЕТ СН'!$I$19</f>
        <v>1491.2911890300002</v>
      </c>
      <c r="U131" s="36">
        <f>SUMIFS(СВЦЭМ!$C$33:$C$776,СВЦЭМ!$A$33:$A$776,$A131,СВЦЭМ!$B$33:$B$776,U$119)+'СЕТ СН'!$I$9+СВЦЭМ!$D$10+'СЕТ СН'!$I$6-'СЕТ СН'!$I$19</f>
        <v>1480.53535001</v>
      </c>
      <c r="V131" s="36">
        <f>SUMIFS(СВЦЭМ!$C$33:$C$776,СВЦЭМ!$A$33:$A$776,$A131,СВЦЭМ!$B$33:$B$776,V$119)+'СЕТ СН'!$I$9+СВЦЭМ!$D$10+'СЕТ СН'!$I$6-'СЕТ СН'!$I$19</f>
        <v>1475.6574050200002</v>
      </c>
      <c r="W131" s="36">
        <f>SUMIFS(СВЦЭМ!$C$33:$C$776,СВЦЭМ!$A$33:$A$776,$A131,СВЦЭМ!$B$33:$B$776,W$119)+'СЕТ СН'!$I$9+СВЦЭМ!$D$10+'СЕТ СН'!$I$6-'СЕТ СН'!$I$19</f>
        <v>1489.7535722100001</v>
      </c>
      <c r="X131" s="36">
        <f>SUMIFS(СВЦЭМ!$C$33:$C$776,СВЦЭМ!$A$33:$A$776,$A131,СВЦЭМ!$B$33:$B$776,X$119)+'СЕТ СН'!$I$9+СВЦЭМ!$D$10+'СЕТ СН'!$I$6-'СЕТ СН'!$I$19</f>
        <v>1500.0559233200001</v>
      </c>
      <c r="Y131" s="36">
        <f>SUMIFS(СВЦЭМ!$C$33:$C$776,СВЦЭМ!$A$33:$A$776,$A131,СВЦЭМ!$B$33:$B$776,Y$119)+'СЕТ СН'!$I$9+СВЦЭМ!$D$10+'СЕТ СН'!$I$6-'СЕТ СН'!$I$19</f>
        <v>1520.7864809900002</v>
      </c>
    </row>
    <row r="132" spans="1:25" ht="15.75" x14ac:dyDescent="0.2">
      <c r="A132" s="35">
        <f t="shared" si="3"/>
        <v>43903</v>
      </c>
      <c r="B132" s="36">
        <f>SUMIFS(СВЦЭМ!$C$33:$C$776,СВЦЭМ!$A$33:$A$776,$A132,СВЦЭМ!$B$33:$B$776,B$119)+'СЕТ СН'!$I$9+СВЦЭМ!$D$10+'СЕТ СН'!$I$6-'СЕТ СН'!$I$19</f>
        <v>1578.5042921200002</v>
      </c>
      <c r="C132" s="36">
        <f>SUMIFS(СВЦЭМ!$C$33:$C$776,СВЦЭМ!$A$33:$A$776,$A132,СВЦЭМ!$B$33:$B$776,C$119)+'СЕТ СН'!$I$9+СВЦЭМ!$D$10+'СЕТ СН'!$I$6-'СЕТ СН'!$I$19</f>
        <v>1591.58794588</v>
      </c>
      <c r="D132" s="36">
        <f>SUMIFS(СВЦЭМ!$C$33:$C$776,СВЦЭМ!$A$33:$A$776,$A132,СВЦЭМ!$B$33:$B$776,D$119)+'СЕТ СН'!$I$9+СВЦЭМ!$D$10+'СЕТ СН'!$I$6-'СЕТ СН'!$I$19</f>
        <v>1602.9910517100002</v>
      </c>
      <c r="E132" s="36">
        <f>SUMIFS(СВЦЭМ!$C$33:$C$776,СВЦЭМ!$A$33:$A$776,$A132,СВЦЭМ!$B$33:$B$776,E$119)+'СЕТ СН'!$I$9+СВЦЭМ!$D$10+'СЕТ СН'!$I$6-'СЕТ СН'!$I$19</f>
        <v>1603.1551134700001</v>
      </c>
      <c r="F132" s="36">
        <f>SUMIFS(СВЦЭМ!$C$33:$C$776,СВЦЭМ!$A$33:$A$776,$A132,СВЦЭМ!$B$33:$B$776,F$119)+'СЕТ СН'!$I$9+СВЦЭМ!$D$10+'СЕТ СН'!$I$6-'СЕТ СН'!$I$19</f>
        <v>1599.1274581299999</v>
      </c>
      <c r="G132" s="36">
        <f>SUMIFS(СВЦЭМ!$C$33:$C$776,СВЦЭМ!$A$33:$A$776,$A132,СВЦЭМ!$B$33:$B$776,G$119)+'СЕТ СН'!$I$9+СВЦЭМ!$D$10+'СЕТ СН'!$I$6-'СЕТ СН'!$I$19</f>
        <v>1577.80713178</v>
      </c>
      <c r="H132" s="36">
        <f>SUMIFS(СВЦЭМ!$C$33:$C$776,СВЦЭМ!$A$33:$A$776,$A132,СВЦЭМ!$B$33:$B$776,H$119)+'СЕТ СН'!$I$9+СВЦЭМ!$D$10+'СЕТ СН'!$I$6-'СЕТ СН'!$I$19</f>
        <v>1545.79981245</v>
      </c>
      <c r="I132" s="36">
        <f>SUMIFS(СВЦЭМ!$C$33:$C$776,СВЦЭМ!$A$33:$A$776,$A132,СВЦЭМ!$B$33:$B$776,I$119)+'СЕТ СН'!$I$9+СВЦЭМ!$D$10+'СЕТ СН'!$I$6-'СЕТ СН'!$I$19</f>
        <v>1519.4259509000001</v>
      </c>
      <c r="J132" s="36">
        <f>SUMIFS(СВЦЭМ!$C$33:$C$776,СВЦЭМ!$A$33:$A$776,$A132,СВЦЭМ!$B$33:$B$776,J$119)+'СЕТ СН'!$I$9+СВЦЭМ!$D$10+'СЕТ СН'!$I$6-'СЕТ СН'!$I$19</f>
        <v>1476.1378914500001</v>
      </c>
      <c r="K132" s="36">
        <f>SUMIFS(СВЦЭМ!$C$33:$C$776,СВЦЭМ!$A$33:$A$776,$A132,СВЦЭМ!$B$33:$B$776,K$119)+'СЕТ СН'!$I$9+СВЦЭМ!$D$10+'СЕТ СН'!$I$6-'СЕТ СН'!$I$19</f>
        <v>1471.81382691</v>
      </c>
      <c r="L132" s="36">
        <f>SUMIFS(СВЦЭМ!$C$33:$C$776,СВЦЭМ!$A$33:$A$776,$A132,СВЦЭМ!$B$33:$B$776,L$119)+'СЕТ СН'!$I$9+СВЦЭМ!$D$10+'СЕТ СН'!$I$6-'СЕТ СН'!$I$19</f>
        <v>1479.0102653700001</v>
      </c>
      <c r="M132" s="36">
        <f>SUMIFS(СВЦЭМ!$C$33:$C$776,СВЦЭМ!$A$33:$A$776,$A132,СВЦЭМ!$B$33:$B$776,M$119)+'СЕТ СН'!$I$9+СВЦЭМ!$D$10+'СЕТ СН'!$I$6-'СЕТ СН'!$I$19</f>
        <v>1487.6923086000002</v>
      </c>
      <c r="N132" s="36">
        <f>SUMIFS(СВЦЭМ!$C$33:$C$776,СВЦЭМ!$A$33:$A$776,$A132,СВЦЭМ!$B$33:$B$776,N$119)+'СЕТ СН'!$I$9+СВЦЭМ!$D$10+'СЕТ СН'!$I$6-'СЕТ СН'!$I$19</f>
        <v>1490.76117533</v>
      </c>
      <c r="O132" s="36">
        <f>SUMIFS(СВЦЭМ!$C$33:$C$776,СВЦЭМ!$A$33:$A$776,$A132,СВЦЭМ!$B$33:$B$776,O$119)+'СЕТ СН'!$I$9+СВЦЭМ!$D$10+'СЕТ СН'!$I$6-'СЕТ СН'!$I$19</f>
        <v>1499.71750765</v>
      </c>
      <c r="P132" s="36">
        <f>SUMIFS(СВЦЭМ!$C$33:$C$776,СВЦЭМ!$A$33:$A$776,$A132,СВЦЭМ!$B$33:$B$776,P$119)+'СЕТ СН'!$I$9+СВЦЭМ!$D$10+'СЕТ СН'!$I$6-'СЕТ СН'!$I$19</f>
        <v>1508.44813344</v>
      </c>
      <c r="Q132" s="36">
        <f>SUMIFS(СВЦЭМ!$C$33:$C$776,СВЦЭМ!$A$33:$A$776,$A132,СВЦЭМ!$B$33:$B$776,Q$119)+'СЕТ СН'!$I$9+СВЦЭМ!$D$10+'СЕТ СН'!$I$6-'СЕТ СН'!$I$19</f>
        <v>1517.2268528100001</v>
      </c>
      <c r="R132" s="36">
        <f>SUMIFS(СВЦЭМ!$C$33:$C$776,СВЦЭМ!$A$33:$A$776,$A132,СВЦЭМ!$B$33:$B$776,R$119)+'СЕТ СН'!$I$9+СВЦЭМ!$D$10+'СЕТ СН'!$I$6-'СЕТ СН'!$I$19</f>
        <v>1522.9156898000001</v>
      </c>
      <c r="S132" s="36">
        <f>SUMIFS(СВЦЭМ!$C$33:$C$776,СВЦЭМ!$A$33:$A$776,$A132,СВЦЭМ!$B$33:$B$776,S$119)+'СЕТ СН'!$I$9+СВЦЭМ!$D$10+'СЕТ СН'!$I$6-'СЕТ СН'!$I$19</f>
        <v>1517.3662466400001</v>
      </c>
      <c r="T132" s="36">
        <f>SUMIFS(СВЦЭМ!$C$33:$C$776,СВЦЭМ!$A$33:$A$776,$A132,СВЦЭМ!$B$33:$B$776,T$119)+'СЕТ СН'!$I$9+СВЦЭМ!$D$10+'СЕТ СН'!$I$6-'СЕТ СН'!$I$19</f>
        <v>1491.6705246900001</v>
      </c>
      <c r="U132" s="36">
        <f>SUMIFS(СВЦЭМ!$C$33:$C$776,СВЦЭМ!$A$33:$A$776,$A132,СВЦЭМ!$B$33:$B$776,U$119)+'СЕТ СН'!$I$9+СВЦЭМ!$D$10+'СЕТ СН'!$I$6-'СЕТ СН'!$I$19</f>
        <v>1467.4134720300001</v>
      </c>
      <c r="V132" s="36">
        <f>SUMIFS(СВЦЭМ!$C$33:$C$776,СВЦЭМ!$A$33:$A$776,$A132,СВЦЭМ!$B$33:$B$776,V$119)+'СЕТ СН'!$I$9+СВЦЭМ!$D$10+'СЕТ СН'!$I$6-'СЕТ СН'!$I$19</f>
        <v>1461.1842392000001</v>
      </c>
      <c r="W132" s="36">
        <f>SUMIFS(СВЦЭМ!$C$33:$C$776,СВЦЭМ!$A$33:$A$776,$A132,СВЦЭМ!$B$33:$B$776,W$119)+'СЕТ СН'!$I$9+СВЦЭМ!$D$10+'СЕТ СН'!$I$6-'СЕТ СН'!$I$19</f>
        <v>1460.0689635700001</v>
      </c>
      <c r="X132" s="36">
        <f>SUMIFS(СВЦЭМ!$C$33:$C$776,СВЦЭМ!$A$33:$A$776,$A132,СВЦЭМ!$B$33:$B$776,X$119)+'СЕТ СН'!$I$9+СВЦЭМ!$D$10+'СЕТ СН'!$I$6-'СЕТ СН'!$I$19</f>
        <v>1464.5512797800002</v>
      </c>
      <c r="Y132" s="36">
        <f>SUMIFS(СВЦЭМ!$C$33:$C$776,СВЦЭМ!$A$33:$A$776,$A132,СВЦЭМ!$B$33:$B$776,Y$119)+'СЕТ СН'!$I$9+СВЦЭМ!$D$10+'СЕТ СН'!$I$6-'СЕТ СН'!$I$19</f>
        <v>1479.65779662</v>
      </c>
    </row>
    <row r="133" spans="1:25" ht="15.75" x14ac:dyDescent="0.2">
      <c r="A133" s="35">
        <f t="shared" si="3"/>
        <v>43904</v>
      </c>
      <c r="B133" s="36">
        <f>SUMIFS(СВЦЭМ!$C$33:$C$776,СВЦЭМ!$A$33:$A$776,$A133,СВЦЭМ!$B$33:$B$776,B$119)+'СЕТ СН'!$I$9+СВЦЭМ!$D$10+'СЕТ СН'!$I$6-'СЕТ СН'!$I$19</f>
        <v>1505.8907991199999</v>
      </c>
      <c r="C133" s="36">
        <f>SUMIFS(СВЦЭМ!$C$33:$C$776,СВЦЭМ!$A$33:$A$776,$A133,СВЦЭМ!$B$33:$B$776,C$119)+'СЕТ СН'!$I$9+СВЦЭМ!$D$10+'СЕТ СН'!$I$6-'СЕТ СН'!$I$19</f>
        <v>1528.38902893</v>
      </c>
      <c r="D133" s="36">
        <f>SUMIFS(СВЦЭМ!$C$33:$C$776,СВЦЭМ!$A$33:$A$776,$A133,СВЦЭМ!$B$33:$B$776,D$119)+'СЕТ СН'!$I$9+СВЦЭМ!$D$10+'СЕТ СН'!$I$6-'СЕТ СН'!$I$19</f>
        <v>1538.4355818600002</v>
      </c>
      <c r="E133" s="36">
        <f>SUMIFS(СВЦЭМ!$C$33:$C$776,СВЦЭМ!$A$33:$A$776,$A133,СВЦЭМ!$B$33:$B$776,E$119)+'СЕТ СН'!$I$9+СВЦЭМ!$D$10+'СЕТ СН'!$I$6-'СЕТ СН'!$I$19</f>
        <v>1551.9149143100001</v>
      </c>
      <c r="F133" s="36">
        <f>SUMIFS(СВЦЭМ!$C$33:$C$776,СВЦЭМ!$A$33:$A$776,$A133,СВЦЭМ!$B$33:$B$776,F$119)+'СЕТ СН'!$I$9+СВЦЭМ!$D$10+'СЕТ СН'!$I$6-'СЕТ СН'!$I$19</f>
        <v>1546.7387040900001</v>
      </c>
      <c r="G133" s="36">
        <f>SUMIFS(СВЦЭМ!$C$33:$C$776,СВЦЭМ!$A$33:$A$776,$A133,СВЦЭМ!$B$33:$B$776,G$119)+'СЕТ СН'!$I$9+СВЦЭМ!$D$10+'СЕТ СН'!$I$6-'СЕТ СН'!$I$19</f>
        <v>1532.8679328500002</v>
      </c>
      <c r="H133" s="36">
        <f>SUMIFS(СВЦЭМ!$C$33:$C$776,СВЦЭМ!$A$33:$A$776,$A133,СВЦЭМ!$B$33:$B$776,H$119)+'СЕТ СН'!$I$9+СВЦЭМ!$D$10+'СЕТ СН'!$I$6-'СЕТ СН'!$I$19</f>
        <v>1513.3013124300001</v>
      </c>
      <c r="I133" s="36">
        <f>SUMIFS(СВЦЭМ!$C$33:$C$776,СВЦЭМ!$A$33:$A$776,$A133,СВЦЭМ!$B$33:$B$776,I$119)+'СЕТ СН'!$I$9+СВЦЭМ!$D$10+'СЕТ СН'!$I$6-'СЕТ СН'!$I$19</f>
        <v>1495.01304641</v>
      </c>
      <c r="J133" s="36">
        <f>SUMIFS(СВЦЭМ!$C$33:$C$776,СВЦЭМ!$A$33:$A$776,$A133,СВЦЭМ!$B$33:$B$776,J$119)+'СЕТ СН'!$I$9+СВЦЭМ!$D$10+'СЕТ СН'!$I$6-'СЕТ СН'!$I$19</f>
        <v>1468.0629157000001</v>
      </c>
      <c r="K133" s="36">
        <f>SUMIFS(СВЦЭМ!$C$33:$C$776,СВЦЭМ!$A$33:$A$776,$A133,СВЦЭМ!$B$33:$B$776,K$119)+'СЕТ СН'!$I$9+СВЦЭМ!$D$10+'СЕТ СН'!$I$6-'СЕТ СН'!$I$19</f>
        <v>1483.2010645700002</v>
      </c>
      <c r="L133" s="36">
        <f>SUMIFS(СВЦЭМ!$C$33:$C$776,СВЦЭМ!$A$33:$A$776,$A133,СВЦЭМ!$B$33:$B$776,L$119)+'СЕТ СН'!$I$9+СВЦЭМ!$D$10+'СЕТ СН'!$I$6-'СЕТ СН'!$I$19</f>
        <v>1490.95909089</v>
      </c>
      <c r="M133" s="36">
        <f>SUMIFS(СВЦЭМ!$C$33:$C$776,СВЦЭМ!$A$33:$A$776,$A133,СВЦЭМ!$B$33:$B$776,M$119)+'СЕТ СН'!$I$9+СВЦЭМ!$D$10+'СЕТ СН'!$I$6-'СЕТ СН'!$I$19</f>
        <v>1498.31089144</v>
      </c>
      <c r="N133" s="36">
        <f>SUMIFS(СВЦЭМ!$C$33:$C$776,СВЦЭМ!$A$33:$A$776,$A133,СВЦЭМ!$B$33:$B$776,N$119)+'СЕТ СН'!$I$9+СВЦЭМ!$D$10+'СЕТ СН'!$I$6-'СЕТ СН'!$I$19</f>
        <v>1509.99685482</v>
      </c>
      <c r="O133" s="36">
        <f>SUMIFS(СВЦЭМ!$C$33:$C$776,СВЦЭМ!$A$33:$A$776,$A133,СВЦЭМ!$B$33:$B$776,O$119)+'СЕТ СН'!$I$9+СВЦЭМ!$D$10+'СЕТ СН'!$I$6-'СЕТ СН'!$I$19</f>
        <v>1524.52871484</v>
      </c>
      <c r="P133" s="36">
        <f>SUMIFS(СВЦЭМ!$C$33:$C$776,СВЦЭМ!$A$33:$A$776,$A133,СВЦЭМ!$B$33:$B$776,P$119)+'СЕТ СН'!$I$9+СВЦЭМ!$D$10+'СЕТ СН'!$I$6-'СЕТ СН'!$I$19</f>
        <v>1524.03850502</v>
      </c>
      <c r="Q133" s="36">
        <f>SUMIFS(СВЦЭМ!$C$33:$C$776,СВЦЭМ!$A$33:$A$776,$A133,СВЦЭМ!$B$33:$B$776,Q$119)+'СЕТ СН'!$I$9+СВЦЭМ!$D$10+'СЕТ СН'!$I$6-'СЕТ СН'!$I$19</f>
        <v>1520.9572431800002</v>
      </c>
      <c r="R133" s="36">
        <f>SUMIFS(СВЦЭМ!$C$33:$C$776,СВЦЭМ!$A$33:$A$776,$A133,СВЦЭМ!$B$33:$B$776,R$119)+'СЕТ СН'!$I$9+СВЦЭМ!$D$10+'СЕТ СН'!$I$6-'СЕТ СН'!$I$19</f>
        <v>1510.6846334000002</v>
      </c>
      <c r="S133" s="36">
        <f>SUMIFS(СВЦЭМ!$C$33:$C$776,СВЦЭМ!$A$33:$A$776,$A133,СВЦЭМ!$B$33:$B$776,S$119)+'СЕТ СН'!$I$9+СВЦЭМ!$D$10+'СЕТ СН'!$I$6-'СЕТ СН'!$I$19</f>
        <v>1503.6607914900001</v>
      </c>
      <c r="T133" s="36">
        <f>SUMIFS(СВЦЭМ!$C$33:$C$776,СВЦЭМ!$A$33:$A$776,$A133,СВЦЭМ!$B$33:$B$776,T$119)+'СЕТ СН'!$I$9+СВЦЭМ!$D$10+'СЕТ СН'!$I$6-'СЕТ СН'!$I$19</f>
        <v>1481.2263942700001</v>
      </c>
      <c r="U133" s="36">
        <f>SUMIFS(СВЦЭМ!$C$33:$C$776,СВЦЭМ!$A$33:$A$776,$A133,СВЦЭМ!$B$33:$B$776,U$119)+'СЕТ СН'!$I$9+СВЦЭМ!$D$10+'СЕТ СН'!$I$6-'СЕТ СН'!$I$19</f>
        <v>1473.9176860900002</v>
      </c>
      <c r="V133" s="36">
        <f>SUMIFS(СВЦЭМ!$C$33:$C$776,СВЦЭМ!$A$33:$A$776,$A133,СВЦЭМ!$B$33:$B$776,V$119)+'СЕТ СН'!$I$9+СВЦЭМ!$D$10+'СЕТ СН'!$I$6-'СЕТ СН'!$I$19</f>
        <v>1460.8286422599999</v>
      </c>
      <c r="W133" s="36">
        <f>SUMIFS(СВЦЭМ!$C$33:$C$776,СВЦЭМ!$A$33:$A$776,$A133,СВЦЭМ!$B$33:$B$776,W$119)+'СЕТ СН'!$I$9+СВЦЭМ!$D$10+'СЕТ СН'!$I$6-'СЕТ СН'!$I$19</f>
        <v>1479.8677135299999</v>
      </c>
      <c r="X133" s="36">
        <f>SUMIFS(СВЦЭМ!$C$33:$C$776,СВЦЭМ!$A$33:$A$776,$A133,СВЦЭМ!$B$33:$B$776,X$119)+'СЕТ СН'!$I$9+СВЦЭМ!$D$10+'СЕТ СН'!$I$6-'СЕТ СН'!$I$19</f>
        <v>1481.5101131199999</v>
      </c>
      <c r="Y133" s="36">
        <f>SUMIFS(СВЦЭМ!$C$33:$C$776,СВЦЭМ!$A$33:$A$776,$A133,СВЦЭМ!$B$33:$B$776,Y$119)+'СЕТ СН'!$I$9+СВЦЭМ!$D$10+'СЕТ СН'!$I$6-'СЕТ СН'!$I$19</f>
        <v>1482.3357524799999</v>
      </c>
    </row>
    <row r="134" spans="1:25" ht="15.75" x14ac:dyDescent="0.2">
      <c r="A134" s="35">
        <f t="shared" si="3"/>
        <v>43905</v>
      </c>
      <c r="B134" s="36">
        <f>SUMIFS(СВЦЭМ!$C$33:$C$776,СВЦЭМ!$A$33:$A$776,$A134,СВЦЭМ!$B$33:$B$776,B$119)+'СЕТ СН'!$I$9+СВЦЭМ!$D$10+'СЕТ СН'!$I$6-'СЕТ СН'!$I$19</f>
        <v>1510.4260606299999</v>
      </c>
      <c r="C134" s="36">
        <f>SUMIFS(СВЦЭМ!$C$33:$C$776,СВЦЭМ!$A$33:$A$776,$A134,СВЦЭМ!$B$33:$B$776,C$119)+'СЕТ СН'!$I$9+СВЦЭМ!$D$10+'СЕТ СН'!$I$6-'СЕТ СН'!$I$19</f>
        <v>1533.13011106</v>
      </c>
      <c r="D134" s="36">
        <f>SUMIFS(СВЦЭМ!$C$33:$C$776,СВЦЭМ!$A$33:$A$776,$A134,СВЦЭМ!$B$33:$B$776,D$119)+'СЕТ СН'!$I$9+СВЦЭМ!$D$10+'СЕТ СН'!$I$6-'СЕТ СН'!$I$19</f>
        <v>1542.6018796399999</v>
      </c>
      <c r="E134" s="36">
        <f>SUMIFS(СВЦЭМ!$C$33:$C$776,СВЦЭМ!$A$33:$A$776,$A134,СВЦЭМ!$B$33:$B$776,E$119)+'СЕТ СН'!$I$9+СВЦЭМ!$D$10+'СЕТ СН'!$I$6-'СЕТ СН'!$I$19</f>
        <v>1555.93297211</v>
      </c>
      <c r="F134" s="36">
        <f>SUMIFS(СВЦЭМ!$C$33:$C$776,СВЦЭМ!$A$33:$A$776,$A134,СВЦЭМ!$B$33:$B$776,F$119)+'СЕТ СН'!$I$9+СВЦЭМ!$D$10+'СЕТ СН'!$I$6-'СЕТ СН'!$I$19</f>
        <v>1559.15712493</v>
      </c>
      <c r="G134" s="36">
        <f>SUMIFS(СВЦЭМ!$C$33:$C$776,СВЦЭМ!$A$33:$A$776,$A134,СВЦЭМ!$B$33:$B$776,G$119)+'СЕТ СН'!$I$9+СВЦЭМ!$D$10+'СЕТ СН'!$I$6-'СЕТ СН'!$I$19</f>
        <v>1560.6889459900001</v>
      </c>
      <c r="H134" s="36">
        <f>SUMIFS(СВЦЭМ!$C$33:$C$776,СВЦЭМ!$A$33:$A$776,$A134,СВЦЭМ!$B$33:$B$776,H$119)+'СЕТ СН'!$I$9+СВЦЭМ!$D$10+'СЕТ СН'!$I$6-'СЕТ СН'!$I$19</f>
        <v>1550.1110168600001</v>
      </c>
      <c r="I134" s="36">
        <f>SUMIFS(СВЦЭМ!$C$33:$C$776,СВЦЭМ!$A$33:$A$776,$A134,СВЦЭМ!$B$33:$B$776,I$119)+'СЕТ СН'!$I$9+СВЦЭМ!$D$10+'СЕТ СН'!$I$6-'СЕТ СН'!$I$19</f>
        <v>1526.1331023800001</v>
      </c>
      <c r="J134" s="36">
        <f>SUMIFS(СВЦЭМ!$C$33:$C$776,СВЦЭМ!$A$33:$A$776,$A134,СВЦЭМ!$B$33:$B$776,J$119)+'СЕТ СН'!$I$9+СВЦЭМ!$D$10+'СЕТ СН'!$I$6-'СЕТ СН'!$I$19</f>
        <v>1486.4591654999999</v>
      </c>
      <c r="K134" s="36">
        <f>SUMIFS(СВЦЭМ!$C$33:$C$776,СВЦЭМ!$A$33:$A$776,$A134,СВЦЭМ!$B$33:$B$776,K$119)+'СЕТ СН'!$I$9+СВЦЭМ!$D$10+'СЕТ СН'!$I$6-'СЕТ СН'!$I$19</f>
        <v>1462.9394715399999</v>
      </c>
      <c r="L134" s="36">
        <f>SUMIFS(СВЦЭМ!$C$33:$C$776,СВЦЭМ!$A$33:$A$776,$A134,СВЦЭМ!$B$33:$B$776,L$119)+'СЕТ СН'!$I$9+СВЦЭМ!$D$10+'СЕТ СН'!$I$6-'СЕТ СН'!$I$19</f>
        <v>1456.0968347500002</v>
      </c>
      <c r="M134" s="36">
        <f>SUMIFS(СВЦЭМ!$C$33:$C$776,СВЦЭМ!$A$33:$A$776,$A134,СВЦЭМ!$B$33:$B$776,M$119)+'СЕТ СН'!$I$9+СВЦЭМ!$D$10+'СЕТ СН'!$I$6-'СЕТ СН'!$I$19</f>
        <v>1458.2618563999999</v>
      </c>
      <c r="N134" s="36">
        <f>SUMIFS(СВЦЭМ!$C$33:$C$776,СВЦЭМ!$A$33:$A$776,$A134,СВЦЭМ!$B$33:$B$776,N$119)+'СЕТ СН'!$I$9+СВЦЭМ!$D$10+'СЕТ СН'!$I$6-'СЕТ СН'!$I$19</f>
        <v>1472.8592164199999</v>
      </c>
      <c r="O134" s="36">
        <f>SUMIFS(СВЦЭМ!$C$33:$C$776,СВЦЭМ!$A$33:$A$776,$A134,СВЦЭМ!$B$33:$B$776,O$119)+'СЕТ СН'!$I$9+СВЦЭМ!$D$10+'СЕТ СН'!$I$6-'СЕТ СН'!$I$19</f>
        <v>1488.7705017600001</v>
      </c>
      <c r="P134" s="36">
        <f>SUMIFS(СВЦЭМ!$C$33:$C$776,СВЦЭМ!$A$33:$A$776,$A134,СВЦЭМ!$B$33:$B$776,P$119)+'СЕТ СН'!$I$9+СВЦЭМ!$D$10+'СЕТ СН'!$I$6-'СЕТ СН'!$I$19</f>
        <v>1497.9454646300001</v>
      </c>
      <c r="Q134" s="36">
        <f>SUMIFS(СВЦЭМ!$C$33:$C$776,СВЦЭМ!$A$33:$A$776,$A134,СВЦЭМ!$B$33:$B$776,Q$119)+'СЕТ СН'!$I$9+СВЦЭМ!$D$10+'СЕТ СН'!$I$6-'СЕТ СН'!$I$19</f>
        <v>1501.63769869</v>
      </c>
      <c r="R134" s="36">
        <f>SUMIFS(СВЦЭМ!$C$33:$C$776,СВЦЭМ!$A$33:$A$776,$A134,СВЦЭМ!$B$33:$B$776,R$119)+'СЕТ СН'!$I$9+СВЦЭМ!$D$10+'СЕТ СН'!$I$6-'СЕТ СН'!$I$19</f>
        <v>1501.3330407000001</v>
      </c>
      <c r="S134" s="36">
        <f>SUMIFS(СВЦЭМ!$C$33:$C$776,СВЦЭМ!$A$33:$A$776,$A134,СВЦЭМ!$B$33:$B$776,S$119)+'СЕТ СН'!$I$9+СВЦЭМ!$D$10+'СЕТ СН'!$I$6-'СЕТ СН'!$I$19</f>
        <v>1494.6231597199999</v>
      </c>
      <c r="T134" s="36">
        <f>SUMIFS(СВЦЭМ!$C$33:$C$776,СВЦЭМ!$A$33:$A$776,$A134,СВЦЭМ!$B$33:$B$776,T$119)+'СЕТ СН'!$I$9+СВЦЭМ!$D$10+'СЕТ СН'!$I$6-'СЕТ СН'!$I$19</f>
        <v>1474.92310309</v>
      </c>
      <c r="U134" s="36">
        <f>SUMIFS(СВЦЭМ!$C$33:$C$776,СВЦЭМ!$A$33:$A$776,$A134,СВЦЭМ!$B$33:$B$776,U$119)+'СЕТ СН'!$I$9+СВЦЭМ!$D$10+'СЕТ СН'!$I$6-'СЕТ СН'!$I$19</f>
        <v>1462.9248138</v>
      </c>
      <c r="V134" s="36">
        <f>SUMIFS(СВЦЭМ!$C$33:$C$776,СВЦЭМ!$A$33:$A$776,$A134,СВЦЭМ!$B$33:$B$776,V$119)+'СЕТ СН'!$I$9+СВЦЭМ!$D$10+'СЕТ СН'!$I$6-'СЕТ СН'!$I$19</f>
        <v>1461.43557106</v>
      </c>
      <c r="W134" s="36">
        <f>SUMIFS(СВЦЭМ!$C$33:$C$776,СВЦЭМ!$A$33:$A$776,$A134,СВЦЭМ!$B$33:$B$776,W$119)+'СЕТ СН'!$I$9+СВЦЭМ!$D$10+'СЕТ СН'!$I$6-'СЕТ СН'!$I$19</f>
        <v>1469.5973460700002</v>
      </c>
      <c r="X134" s="36">
        <f>SUMIFS(СВЦЭМ!$C$33:$C$776,СВЦЭМ!$A$33:$A$776,$A134,СВЦЭМ!$B$33:$B$776,X$119)+'СЕТ СН'!$I$9+СВЦЭМ!$D$10+'СЕТ СН'!$I$6-'СЕТ СН'!$I$19</f>
        <v>1490.00717975</v>
      </c>
      <c r="Y134" s="36">
        <f>SUMIFS(СВЦЭМ!$C$33:$C$776,СВЦЭМ!$A$33:$A$776,$A134,СВЦЭМ!$B$33:$B$776,Y$119)+'СЕТ СН'!$I$9+СВЦЭМ!$D$10+'СЕТ СН'!$I$6-'СЕТ СН'!$I$19</f>
        <v>1519.1642463000001</v>
      </c>
    </row>
    <row r="135" spans="1:25" ht="15.75" x14ac:dyDescent="0.2">
      <c r="A135" s="35">
        <f t="shared" si="3"/>
        <v>43906</v>
      </c>
      <c r="B135" s="36">
        <f>SUMIFS(СВЦЭМ!$C$33:$C$776,СВЦЭМ!$A$33:$A$776,$A135,СВЦЭМ!$B$33:$B$776,B$119)+'СЕТ СН'!$I$9+СВЦЭМ!$D$10+'СЕТ СН'!$I$6-'СЕТ СН'!$I$19</f>
        <v>1559.4964840100001</v>
      </c>
      <c r="C135" s="36">
        <f>SUMIFS(СВЦЭМ!$C$33:$C$776,СВЦЭМ!$A$33:$A$776,$A135,СВЦЭМ!$B$33:$B$776,C$119)+'СЕТ СН'!$I$9+СВЦЭМ!$D$10+'СЕТ СН'!$I$6-'СЕТ СН'!$I$19</f>
        <v>1577.36027891</v>
      </c>
      <c r="D135" s="36">
        <f>SUMIFS(СВЦЭМ!$C$33:$C$776,СВЦЭМ!$A$33:$A$776,$A135,СВЦЭМ!$B$33:$B$776,D$119)+'СЕТ СН'!$I$9+СВЦЭМ!$D$10+'СЕТ СН'!$I$6-'СЕТ СН'!$I$19</f>
        <v>1581.01262468</v>
      </c>
      <c r="E135" s="36">
        <f>SUMIFS(СВЦЭМ!$C$33:$C$776,СВЦЭМ!$A$33:$A$776,$A135,СВЦЭМ!$B$33:$B$776,E$119)+'СЕТ СН'!$I$9+СВЦЭМ!$D$10+'СЕТ СН'!$I$6-'СЕТ СН'!$I$19</f>
        <v>1582.0024101399999</v>
      </c>
      <c r="F135" s="36">
        <f>SUMIFS(СВЦЭМ!$C$33:$C$776,СВЦЭМ!$A$33:$A$776,$A135,СВЦЭМ!$B$33:$B$776,F$119)+'СЕТ СН'!$I$9+СВЦЭМ!$D$10+'СЕТ СН'!$I$6-'СЕТ СН'!$I$19</f>
        <v>1581.8092445900002</v>
      </c>
      <c r="G135" s="36">
        <f>SUMIFS(СВЦЭМ!$C$33:$C$776,СВЦЭМ!$A$33:$A$776,$A135,СВЦЭМ!$B$33:$B$776,G$119)+'СЕТ СН'!$I$9+СВЦЭМ!$D$10+'СЕТ СН'!$I$6-'СЕТ СН'!$I$19</f>
        <v>1582.4452447900001</v>
      </c>
      <c r="H135" s="36">
        <f>SUMIFS(СВЦЭМ!$C$33:$C$776,СВЦЭМ!$A$33:$A$776,$A135,СВЦЭМ!$B$33:$B$776,H$119)+'СЕТ СН'!$I$9+СВЦЭМ!$D$10+'СЕТ СН'!$I$6-'СЕТ СН'!$I$19</f>
        <v>1561.1393267399999</v>
      </c>
      <c r="I135" s="36">
        <f>SUMIFS(СВЦЭМ!$C$33:$C$776,СВЦЭМ!$A$33:$A$776,$A135,СВЦЭМ!$B$33:$B$776,I$119)+'СЕТ СН'!$I$9+СВЦЭМ!$D$10+'СЕТ СН'!$I$6-'СЕТ СН'!$I$19</f>
        <v>1520.0735193200001</v>
      </c>
      <c r="J135" s="36">
        <f>SUMIFS(СВЦЭМ!$C$33:$C$776,СВЦЭМ!$A$33:$A$776,$A135,СВЦЭМ!$B$33:$B$776,J$119)+'СЕТ СН'!$I$9+СВЦЭМ!$D$10+'СЕТ СН'!$I$6-'СЕТ СН'!$I$19</f>
        <v>1459.7090537399999</v>
      </c>
      <c r="K135" s="36">
        <f>SUMIFS(СВЦЭМ!$C$33:$C$776,СВЦЭМ!$A$33:$A$776,$A135,СВЦЭМ!$B$33:$B$776,K$119)+'СЕТ СН'!$I$9+СВЦЭМ!$D$10+'СЕТ СН'!$I$6-'СЕТ СН'!$I$19</f>
        <v>1459.03722862</v>
      </c>
      <c r="L135" s="36">
        <f>SUMIFS(СВЦЭМ!$C$33:$C$776,СВЦЭМ!$A$33:$A$776,$A135,СВЦЭМ!$B$33:$B$776,L$119)+'СЕТ СН'!$I$9+СВЦЭМ!$D$10+'СЕТ СН'!$I$6-'СЕТ СН'!$I$19</f>
        <v>1459.15672079</v>
      </c>
      <c r="M135" s="36">
        <f>SUMIFS(СВЦЭМ!$C$33:$C$776,СВЦЭМ!$A$33:$A$776,$A135,СВЦЭМ!$B$33:$B$776,M$119)+'СЕТ СН'!$I$9+СВЦЭМ!$D$10+'СЕТ СН'!$I$6-'СЕТ СН'!$I$19</f>
        <v>1474.5020448099999</v>
      </c>
      <c r="N135" s="36">
        <f>SUMIFS(СВЦЭМ!$C$33:$C$776,СВЦЭМ!$A$33:$A$776,$A135,СВЦЭМ!$B$33:$B$776,N$119)+'СЕТ СН'!$I$9+СВЦЭМ!$D$10+'СЕТ СН'!$I$6-'СЕТ СН'!$I$19</f>
        <v>1489.4451673000001</v>
      </c>
      <c r="O135" s="36">
        <f>SUMIFS(СВЦЭМ!$C$33:$C$776,СВЦЭМ!$A$33:$A$776,$A135,СВЦЭМ!$B$33:$B$776,O$119)+'СЕТ СН'!$I$9+СВЦЭМ!$D$10+'СЕТ СН'!$I$6-'СЕТ СН'!$I$19</f>
        <v>1510.2103906500001</v>
      </c>
      <c r="P135" s="36">
        <f>SUMIFS(СВЦЭМ!$C$33:$C$776,СВЦЭМ!$A$33:$A$776,$A135,СВЦЭМ!$B$33:$B$776,P$119)+'СЕТ СН'!$I$9+СВЦЭМ!$D$10+'СЕТ СН'!$I$6-'СЕТ СН'!$I$19</f>
        <v>1515.8063938499999</v>
      </c>
      <c r="Q135" s="36">
        <f>SUMIFS(СВЦЭМ!$C$33:$C$776,СВЦЭМ!$A$33:$A$776,$A135,СВЦЭМ!$B$33:$B$776,Q$119)+'СЕТ СН'!$I$9+СВЦЭМ!$D$10+'СЕТ СН'!$I$6-'СЕТ СН'!$I$19</f>
        <v>1515.8149949600001</v>
      </c>
      <c r="R135" s="36">
        <f>SUMIFS(СВЦЭМ!$C$33:$C$776,СВЦЭМ!$A$33:$A$776,$A135,СВЦЭМ!$B$33:$B$776,R$119)+'СЕТ СН'!$I$9+СВЦЭМ!$D$10+'СЕТ СН'!$I$6-'СЕТ СН'!$I$19</f>
        <v>1521.2182741500001</v>
      </c>
      <c r="S135" s="36">
        <f>SUMIFS(СВЦЭМ!$C$33:$C$776,СВЦЭМ!$A$33:$A$776,$A135,СВЦЭМ!$B$33:$B$776,S$119)+'СЕТ СН'!$I$9+СВЦЭМ!$D$10+'СЕТ СН'!$I$6-'СЕТ СН'!$I$19</f>
        <v>1514.4277775200001</v>
      </c>
      <c r="T135" s="36">
        <f>SUMIFS(СВЦЭМ!$C$33:$C$776,СВЦЭМ!$A$33:$A$776,$A135,СВЦЭМ!$B$33:$B$776,T$119)+'СЕТ СН'!$I$9+СВЦЭМ!$D$10+'СЕТ СН'!$I$6-'СЕТ СН'!$I$19</f>
        <v>1494.6243285999999</v>
      </c>
      <c r="U135" s="36">
        <f>SUMIFS(СВЦЭМ!$C$33:$C$776,СВЦЭМ!$A$33:$A$776,$A135,СВЦЭМ!$B$33:$B$776,U$119)+'СЕТ СН'!$I$9+СВЦЭМ!$D$10+'СЕТ СН'!$I$6-'СЕТ СН'!$I$19</f>
        <v>1473.0960227400001</v>
      </c>
      <c r="V135" s="36">
        <f>SUMIFS(СВЦЭМ!$C$33:$C$776,СВЦЭМ!$A$33:$A$776,$A135,СВЦЭМ!$B$33:$B$776,V$119)+'СЕТ СН'!$I$9+СВЦЭМ!$D$10+'СЕТ СН'!$I$6-'СЕТ СН'!$I$19</f>
        <v>1467.23659787</v>
      </c>
      <c r="W135" s="36">
        <f>SUMIFS(СВЦЭМ!$C$33:$C$776,СВЦЭМ!$A$33:$A$776,$A135,СВЦЭМ!$B$33:$B$776,W$119)+'СЕТ СН'!$I$9+СВЦЭМ!$D$10+'СЕТ СН'!$I$6-'СЕТ СН'!$I$19</f>
        <v>1484.7811677499999</v>
      </c>
      <c r="X135" s="36">
        <f>SUMIFS(СВЦЭМ!$C$33:$C$776,СВЦЭМ!$A$33:$A$776,$A135,СВЦЭМ!$B$33:$B$776,X$119)+'СЕТ СН'!$I$9+СВЦЭМ!$D$10+'СЕТ СН'!$I$6-'СЕТ СН'!$I$19</f>
        <v>1508.5130832300001</v>
      </c>
      <c r="Y135" s="36">
        <f>SUMIFS(СВЦЭМ!$C$33:$C$776,СВЦЭМ!$A$33:$A$776,$A135,СВЦЭМ!$B$33:$B$776,Y$119)+'СЕТ СН'!$I$9+СВЦЭМ!$D$10+'СЕТ СН'!$I$6-'СЕТ СН'!$I$19</f>
        <v>1533.1331581899999</v>
      </c>
    </row>
    <row r="136" spans="1:25" ht="15.75" x14ac:dyDescent="0.2">
      <c r="A136" s="35">
        <f t="shared" si="3"/>
        <v>43907</v>
      </c>
      <c r="B136" s="36">
        <f>SUMIFS(СВЦЭМ!$C$33:$C$776,СВЦЭМ!$A$33:$A$776,$A136,СВЦЭМ!$B$33:$B$776,B$119)+'СЕТ СН'!$I$9+СВЦЭМ!$D$10+'СЕТ СН'!$I$6-'СЕТ СН'!$I$19</f>
        <v>1494.88412128</v>
      </c>
      <c r="C136" s="36">
        <f>SUMIFS(СВЦЭМ!$C$33:$C$776,СВЦЭМ!$A$33:$A$776,$A136,СВЦЭМ!$B$33:$B$776,C$119)+'СЕТ СН'!$I$9+СВЦЭМ!$D$10+'СЕТ СН'!$I$6-'СЕТ СН'!$I$19</f>
        <v>1510.60713652</v>
      </c>
      <c r="D136" s="36">
        <f>SUMIFS(СВЦЭМ!$C$33:$C$776,СВЦЭМ!$A$33:$A$776,$A136,СВЦЭМ!$B$33:$B$776,D$119)+'СЕТ СН'!$I$9+СВЦЭМ!$D$10+'СЕТ СН'!$I$6-'СЕТ СН'!$I$19</f>
        <v>1523.3706713400002</v>
      </c>
      <c r="E136" s="36">
        <f>SUMIFS(СВЦЭМ!$C$33:$C$776,СВЦЭМ!$A$33:$A$776,$A136,СВЦЭМ!$B$33:$B$776,E$119)+'СЕТ СН'!$I$9+СВЦЭМ!$D$10+'СЕТ СН'!$I$6-'СЕТ СН'!$I$19</f>
        <v>1521.20336546</v>
      </c>
      <c r="F136" s="36">
        <f>SUMIFS(СВЦЭМ!$C$33:$C$776,СВЦЭМ!$A$33:$A$776,$A136,СВЦЭМ!$B$33:$B$776,F$119)+'СЕТ СН'!$I$9+СВЦЭМ!$D$10+'СЕТ СН'!$I$6-'СЕТ СН'!$I$19</f>
        <v>1513.8254584700001</v>
      </c>
      <c r="G136" s="36">
        <f>SUMIFS(СВЦЭМ!$C$33:$C$776,СВЦЭМ!$A$33:$A$776,$A136,СВЦЭМ!$B$33:$B$776,G$119)+'СЕТ СН'!$I$9+СВЦЭМ!$D$10+'СЕТ СН'!$I$6-'СЕТ СН'!$I$19</f>
        <v>1498.0845048599999</v>
      </c>
      <c r="H136" s="36">
        <f>SUMIFS(СВЦЭМ!$C$33:$C$776,СВЦЭМ!$A$33:$A$776,$A136,СВЦЭМ!$B$33:$B$776,H$119)+'СЕТ СН'!$I$9+СВЦЭМ!$D$10+'СЕТ СН'!$I$6-'СЕТ СН'!$I$19</f>
        <v>1478.55777945</v>
      </c>
      <c r="I136" s="36">
        <f>SUMIFS(СВЦЭМ!$C$33:$C$776,СВЦЭМ!$A$33:$A$776,$A136,СВЦЭМ!$B$33:$B$776,I$119)+'СЕТ СН'!$I$9+СВЦЭМ!$D$10+'СЕТ СН'!$I$6-'СЕТ СН'!$I$19</f>
        <v>1460.6276462200001</v>
      </c>
      <c r="J136" s="36">
        <f>SUMIFS(СВЦЭМ!$C$33:$C$776,СВЦЭМ!$A$33:$A$776,$A136,СВЦЭМ!$B$33:$B$776,J$119)+'СЕТ СН'!$I$9+СВЦЭМ!$D$10+'СЕТ СН'!$I$6-'СЕТ СН'!$I$19</f>
        <v>1452.89547997</v>
      </c>
      <c r="K136" s="36">
        <f>SUMIFS(СВЦЭМ!$C$33:$C$776,СВЦЭМ!$A$33:$A$776,$A136,СВЦЭМ!$B$33:$B$776,K$119)+'СЕТ СН'!$I$9+СВЦЭМ!$D$10+'СЕТ СН'!$I$6-'СЕТ СН'!$I$19</f>
        <v>1459.0072069800001</v>
      </c>
      <c r="L136" s="36">
        <f>SUMIFS(СВЦЭМ!$C$33:$C$776,СВЦЭМ!$A$33:$A$776,$A136,СВЦЭМ!$B$33:$B$776,L$119)+'СЕТ СН'!$I$9+СВЦЭМ!$D$10+'СЕТ СН'!$I$6-'СЕТ СН'!$I$19</f>
        <v>1464.8742734900002</v>
      </c>
      <c r="M136" s="36">
        <f>SUMIFS(СВЦЭМ!$C$33:$C$776,СВЦЭМ!$A$33:$A$776,$A136,СВЦЭМ!$B$33:$B$776,M$119)+'СЕТ СН'!$I$9+СВЦЭМ!$D$10+'СЕТ СН'!$I$6-'СЕТ СН'!$I$19</f>
        <v>1483.0602387700001</v>
      </c>
      <c r="N136" s="36">
        <f>SUMIFS(СВЦЭМ!$C$33:$C$776,СВЦЭМ!$A$33:$A$776,$A136,СВЦЭМ!$B$33:$B$776,N$119)+'СЕТ СН'!$I$9+СВЦЭМ!$D$10+'СЕТ СН'!$I$6-'СЕТ СН'!$I$19</f>
        <v>1505.94323635</v>
      </c>
      <c r="O136" s="36">
        <f>SUMIFS(СВЦЭМ!$C$33:$C$776,СВЦЭМ!$A$33:$A$776,$A136,СВЦЭМ!$B$33:$B$776,O$119)+'СЕТ СН'!$I$9+СВЦЭМ!$D$10+'СЕТ СН'!$I$6-'СЕТ СН'!$I$19</f>
        <v>1510.67532342</v>
      </c>
      <c r="P136" s="36">
        <f>SUMIFS(СВЦЭМ!$C$33:$C$776,СВЦЭМ!$A$33:$A$776,$A136,СВЦЭМ!$B$33:$B$776,P$119)+'СЕТ СН'!$I$9+СВЦЭМ!$D$10+'СЕТ СН'!$I$6-'СЕТ СН'!$I$19</f>
        <v>1505.88509924</v>
      </c>
      <c r="Q136" s="36">
        <f>SUMIFS(СВЦЭМ!$C$33:$C$776,СВЦЭМ!$A$33:$A$776,$A136,СВЦЭМ!$B$33:$B$776,Q$119)+'СЕТ СН'!$I$9+СВЦЭМ!$D$10+'СЕТ СН'!$I$6-'СЕТ СН'!$I$19</f>
        <v>1507.1878234000001</v>
      </c>
      <c r="R136" s="36">
        <f>SUMIFS(СВЦЭМ!$C$33:$C$776,СВЦЭМ!$A$33:$A$776,$A136,СВЦЭМ!$B$33:$B$776,R$119)+'СЕТ СН'!$I$9+СВЦЭМ!$D$10+'СЕТ СН'!$I$6-'СЕТ СН'!$I$19</f>
        <v>1506.58007174</v>
      </c>
      <c r="S136" s="36">
        <f>SUMIFS(СВЦЭМ!$C$33:$C$776,СВЦЭМ!$A$33:$A$776,$A136,СВЦЭМ!$B$33:$B$776,S$119)+'СЕТ СН'!$I$9+СВЦЭМ!$D$10+'СЕТ СН'!$I$6-'СЕТ СН'!$I$19</f>
        <v>1504.20941122</v>
      </c>
      <c r="T136" s="36">
        <f>SUMIFS(СВЦЭМ!$C$33:$C$776,СВЦЭМ!$A$33:$A$776,$A136,СВЦЭМ!$B$33:$B$776,T$119)+'СЕТ СН'!$I$9+СВЦЭМ!$D$10+'СЕТ СН'!$I$6-'СЕТ СН'!$I$19</f>
        <v>1501.2956491499999</v>
      </c>
      <c r="U136" s="36">
        <f>SUMIFS(СВЦЭМ!$C$33:$C$776,СВЦЭМ!$A$33:$A$776,$A136,СВЦЭМ!$B$33:$B$776,U$119)+'СЕТ СН'!$I$9+СВЦЭМ!$D$10+'СЕТ СН'!$I$6-'СЕТ СН'!$I$19</f>
        <v>1502.3942888800002</v>
      </c>
      <c r="V136" s="36">
        <f>SUMIFS(СВЦЭМ!$C$33:$C$776,СВЦЭМ!$A$33:$A$776,$A136,СВЦЭМ!$B$33:$B$776,V$119)+'СЕТ СН'!$I$9+СВЦЭМ!$D$10+'СЕТ СН'!$I$6-'СЕТ СН'!$I$19</f>
        <v>1495.8050518099999</v>
      </c>
      <c r="W136" s="36">
        <f>SUMIFS(СВЦЭМ!$C$33:$C$776,СВЦЭМ!$A$33:$A$776,$A136,СВЦЭМ!$B$33:$B$776,W$119)+'СЕТ СН'!$I$9+СВЦЭМ!$D$10+'СЕТ СН'!$I$6-'СЕТ СН'!$I$19</f>
        <v>1477.9901467100001</v>
      </c>
      <c r="X136" s="36">
        <f>SUMIFS(СВЦЭМ!$C$33:$C$776,СВЦЭМ!$A$33:$A$776,$A136,СВЦЭМ!$B$33:$B$776,X$119)+'СЕТ СН'!$I$9+СВЦЭМ!$D$10+'СЕТ СН'!$I$6-'СЕТ СН'!$I$19</f>
        <v>1469.61489046</v>
      </c>
      <c r="Y136" s="36">
        <f>SUMIFS(СВЦЭМ!$C$33:$C$776,СВЦЭМ!$A$33:$A$776,$A136,СВЦЭМ!$B$33:$B$776,Y$119)+'СЕТ СН'!$I$9+СВЦЭМ!$D$10+'СЕТ СН'!$I$6-'СЕТ СН'!$I$19</f>
        <v>1467.1886541200001</v>
      </c>
    </row>
    <row r="137" spans="1:25" ht="15.75" x14ac:dyDescent="0.2">
      <c r="A137" s="35">
        <f t="shared" si="3"/>
        <v>43908</v>
      </c>
      <c r="B137" s="36">
        <f>SUMIFS(СВЦЭМ!$C$33:$C$776,СВЦЭМ!$A$33:$A$776,$A137,СВЦЭМ!$B$33:$B$776,B$119)+'СЕТ СН'!$I$9+СВЦЭМ!$D$10+'СЕТ СН'!$I$6-'СЕТ СН'!$I$19</f>
        <v>1530.7085235300001</v>
      </c>
      <c r="C137" s="36">
        <f>SUMIFS(СВЦЭМ!$C$33:$C$776,СВЦЭМ!$A$33:$A$776,$A137,СВЦЭМ!$B$33:$B$776,C$119)+'СЕТ СН'!$I$9+СВЦЭМ!$D$10+'СЕТ СН'!$I$6-'СЕТ СН'!$I$19</f>
        <v>1554.2748599500001</v>
      </c>
      <c r="D137" s="36">
        <f>SUMIFS(СВЦЭМ!$C$33:$C$776,СВЦЭМ!$A$33:$A$776,$A137,СВЦЭМ!$B$33:$B$776,D$119)+'СЕТ СН'!$I$9+СВЦЭМ!$D$10+'СЕТ СН'!$I$6-'СЕТ СН'!$I$19</f>
        <v>1573.8124864700001</v>
      </c>
      <c r="E137" s="36">
        <f>SUMIFS(СВЦЭМ!$C$33:$C$776,СВЦЭМ!$A$33:$A$776,$A137,СВЦЭМ!$B$33:$B$776,E$119)+'СЕТ СН'!$I$9+СВЦЭМ!$D$10+'СЕТ СН'!$I$6-'СЕТ СН'!$I$19</f>
        <v>1585.4690064400002</v>
      </c>
      <c r="F137" s="36">
        <f>SUMIFS(СВЦЭМ!$C$33:$C$776,СВЦЭМ!$A$33:$A$776,$A137,СВЦЭМ!$B$33:$B$776,F$119)+'СЕТ СН'!$I$9+СВЦЭМ!$D$10+'СЕТ СН'!$I$6-'СЕТ СН'!$I$19</f>
        <v>1586.6824629500002</v>
      </c>
      <c r="G137" s="36">
        <f>SUMIFS(СВЦЭМ!$C$33:$C$776,СВЦЭМ!$A$33:$A$776,$A137,СВЦЭМ!$B$33:$B$776,G$119)+'СЕТ СН'!$I$9+СВЦЭМ!$D$10+'СЕТ СН'!$I$6-'СЕТ СН'!$I$19</f>
        <v>1567.52216185</v>
      </c>
      <c r="H137" s="36">
        <f>SUMIFS(СВЦЭМ!$C$33:$C$776,СВЦЭМ!$A$33:$A$776,$A137,СВЦЭМ!$B$33:$B$776,H$119)+'СЕТ СН'!$I$9+СВЦЭМ!$D$10+'СЕТ СН'!$I$6-'СЕТ СН'!$I$19</f>
        <v>1520.28349669</v>
      </c>
      <c r="I137" s="36">
        <f>SUMIFS(СВЦЭМ!$C$33:$C$776,СВЦЭМ!$A$33:$A$776,$A137,СВЦЭМ!$B$33:$B$776,I$119)+'СЕТ СН'!$I$9+СВЦЭМ!$D$10+'СЕТ СН'!$I$6-'СЕТ СН'!$I$19</f>
        <v>1480.4240791500001</v>
      </c>
      <c r="J137" s="36">
        <f>SUMIFS(СВЦЭМ!$C$33:$C$776,СВЦЭМ!$A$33:$A$776,$A137,СВЦЭМ!$B$33:$B$776,J$119)+'СЕТ СН'!$I$9+СВЦЭМ!$D$10+'СЕТ СН'!$I$6-'СЕТ СН'!$I$19</f>
        <v>1442.6068522200001</v>
      </c>
      <c r="K137" s="36">
        <f>SUMIFS(СВЦЭМ!$C$33:$C$776,СВЦЭМ!$A$33:$A$776,$A137,СВЦЭМ!$B$33:$B$776,K$119)+'СЕТ СН'!$I$9+СВЦЭМ!$D$10+'СЕТ СН'!$I$6-'СЕТ СН'!$I$19</f>
        <v>1454.92169896</v>
      </c>
      <c r="L137" s="36">
        <f>SUMIFS(СВЦЭМ!$C$33:$C$776,СВЦЭМ!$A$33:$A$776,$A137,СВЦЭМ!$B$33:$B$776,L$119)+'СЕТ СН'!$I$9+СВЦЭМ!$D$10+'СЕТ СН'!$I$6-'СЕТ СН'!$I$19</f>
        <v>1454.5447314500002</v>
      </c>
      <c r="M137" s="36">
        <f>SUMIFS(СВЦЭМ!$C$33:$C$776,СВЦЭМ!$A$33:$A$776,$A137,СВЦЭМ!$B$33:$B$776,M$119)+'СЕТ СН'!$I$9+СВЦЭМ!$D$10+'СЕТ СН'!$I$6-'СЕТ СН'!$I$19</f>
        <v>1439.85302118</v>
      </c>
      <c r="N137" s="36">
        <f>SUMIFS(СВЦЭМ!$C$33:$C$776,СВЦЭМ!$A$33:$A$776,$A137,СВЦЭМ!$B$33:$B$776,N$119)+'СЕТ СН'!$I$9+СВЦЭМ!$D$10+'СЕТ СН'!$I$6-'СЕТ СН'!$I$19</f>
        <v>1455.02523311</v>
      </c>
      <c r="O137" s="36">
        <f>SUMIFS(СВЦЭМ!$C$33:$C$776,СВЦЭМ!$A$33:$A$776,$A137,СВЦЭМ!$B$33:$B$776,O$119)+'СЕТ СН'!$I$9+СВЦЭМ!$D$10+'СЕТ СН'!$I$6-'СЕТ СН'!$I$19</f>
        <v>1464.64400402</v>
      </c>
      <c r="P137" s="36">
        <f>SUMIFS(СВЦЭМ!$C$33:$C$776,СВЦЭМ!$A$33:$A$776,$A137,СВЦЭМ!$B$33:$B$776,P$119)+'СЕТ СН'!$I$9+СВЦЭМ!$D$10+'СЕТ СН'!$I$6-'СЕТ СН'!$I$19</f>
        <v>1461.5074831400002</v>
      </c>
      <c r="Q137" s="36">
        <f>SUMIFS(СВЦЭМ!$C$33:$C$776,СВЦЭМ!$A$33:$A$776,$A137,СВЦЭМ!$B$33:$B$776,Q$119)+'СЕТ СН'!$I$9+СВЦЭМ!$D$10+'СЕТ СН'!$I$6-'СЕТ СН'!$I$19</f>
        <v>1463.9104971900001</v>
      </c>
      <c r="R137" s="36">
        <f>SUMIFS(СВЦЭМ!$C$33:$C$776,СВЦЭМ!$A$33:$A$776,$A137,СВЦЭМ!$B$33:$B$776,R$119)+'СЕТ СН'!$I$9+СВЦЭМ!$D$10+'СЕТ СН'!$I$6-'СЕТ СН'!$I$19</f>
        <v>1487.5323791200001</v>
      </c>
      <c r="S137" s="36">
        <f>SUMIFS(СВЦЭМ!$C$33:$C$776,СВЦЭМ!$A$33:$A$776,$A137,СВЦЭМ!$B$33:$B$776,S$119)+'СЕТ СН'!$I$9+СВЦЭМ!$D$10+'СЕТ СН'!$I$6-'СЕТ СН'!$I$19</f>
        <v>1478.97833442</v>
      </c>
      <c r="T137" s="36">
        <f>SUMIFS(СВЦЭМ!$C$33:$C$776,СВЦЭМ!$A$33:$A$776,$A137,СВЦЭМ!$B$33:$B$776,T$119)+'СЕТ СН'!$I$9+СВЦЭМ!$D$10+'СЕТ СН'!$I$6-'СЕТ СН'!$I$19</f>
        <v>1463.0623036300001</v>
      </c>
      <c r="U137" s="36">
        <f>SUMIFS(СВЦЭМ!$C$33:$C$776,СВЦЭМ!$A$33:$A$776,$A137,СВЦЭМ!$B$33:$B$776,U$119)+'СЕТ СН'!$I$9+СВЦЭМ!$D$10+'СЕТ СН'!$I$6-'СЕТ СН'!$I$19</f>
        <v>1440.75840758</v>
      </c>
      <c r="V137" s="36">
        <f>SUMIFS(СВЦЭМ!$C$33:$C$776,СВЦЭМ!$A$33:$A$776,$A137,СВЦЭМ!$B$33:$B$776,V$119)+'СЕТ СН'!$I$9+СВЦЭМ!$D$10+'СЕТ СН'!$I$6-'СЕТ СН'!$I$19</f>
        <v>1440.3672335000001</v>
      </c>
      <c r="W137" s="36">
        <f>SUMIFS(СВЦЭМ!$C$33:$C$776,СВЦЭМ!$A$33:$A$776,$A137,СВЦЭМ!$B$33:$B$776,W$119)+'СЕТ СН'!$I$9+СВЦЭМ!$D$10+'СЕТ СН'!$I$6-'СЕТ СН'!$I$19</f>
        <v>1432.6487597400001</v>
      </c>
      <c r="X137" s="36">
        <f>SUMIFS(СВЦЭМ!$C$33:$C$776,СВЦЭМ!$A$33:$A$776,$A137,СВЦЭМ!$B$33:$B$776,X$119)+'СЕТ СН'!$I$9+СВЦЭМ!$D$10+'СЕТ СН'!$I$6-'СЕТ СН'!$I$19</f>
        <v>1444.3002304199999</v>
      </c>
      <c r="Y137" s="36">
        <f>SUMIFS(СВЦЭМ!$C$33:$C$776,СВЦЭМ!$A$33:$A$776,$A137,СВЦЭМ!$B$33:$B$776,Y$119)+'СЕТ СН'!$I$9+СВЦЭМ!$D$10+'СЕТ СН'!$I$6-'СЕТ СН'!$I$19</f>
        <v>1463.2388063600001</v>
      </c>
    </row>
    <row r="138" spans="1:25" ht="15.75" x14ac:dyDescent="0.2">
      <c r="A138" s="35">
        <f t="shared" si="3"/>
        <v>43909</v>
      </c>
      <c r="B138" s="36">
        <f>SUMIFS(СВЦЭМ!$C$33:$C$776,СВЦЭМ!$A$33:$A$776,$A138,СВЦЭМ!$B$33:$B$776,B$119)+'СЕТ СН'!$I$9+СВЦЭМ!$D$10+'СЕТ СН'!$I$6-'СЕТ СН'!$I$19</f>
        <v>1498.18852204</v>
      </c>
      <c r="C138" s="36">
        <f>SUMIFS(СВЦЭМ!$C$33:$C$776,СВЦЭМ!$A$33:$A$776,$A138,СВЦЭМ!$B$33:$B$776,C$119)+'СЕТ СН'!$I$9+СВЦЭМ!$D$10+'СЕТ СН'!$I$6-'СЕТ СН'!$I$19</f>
        <v>1525.2362219300001</v>
      </c>
      <c r="D138" s="36">
        <f>SUMIFS(СВЦЭМ!$C$33:$C$776,СВЦЭМ!$A$33:$A$776,$A138,СВЦЭМ!$B$33:$B$776,D$119)+'СЕТ СН'!$I$9+СВЦЭМ!$D$10+'СЕТ СН'!$I$6-'СЕТ СН'!$I$19</f>
        <v>1535.79458931</v>
      </c>
      <c r="E138" s="36">
        <f>SUMIFS(СВЦЭМ!$C$33:$C$776,СВЦЭМ!$A$33:$A$776,$A138,СВЦЭМ!$B$33:$B$776,E$119)+'СЕТ СН'!$I$9+СВЦЭМ!$D$10+'СЕТ СН'!$I$6-'СЕТ СН'!$I$19</f>
        <v>1549.9652768200001</v>
      </c>
      <c r="F138" s="36">
        <f>SUMIFS(СВЦЭМ!$C$33:$C$776,СВЦЭМ!$A$33:$A$776,$A138,СВЦЭМ!$B$33:$B$776,F$119)+'СЕТ СН'!$I$9+СВЦЭМ!$D$10+'СЕТ СН'!$I$6-'СЕТ СН'!$I$19</f>
        <v>1551.65959471</v>
      </c>
      <c r="G138" s="36">
        <f>SUMIFS(СВЦЭМ!$C$33:$C$776,СВЦЭМ!$A$33:$A$776,$A138,СВЦЭМ!$B$33:$B$776,G$119)+'СЕТ СН'!$I$9+СВЦЭМ!$D$10+'СЕТ СН'!$I$6-'СЕТ СН'!$I$19</f>
        <v>1528.1650139399999</v>
      </c>
      <c r="H138" s="36">
        <f>SUMIFS(СВЦЭМ!$C$33:$C$776,СВЦЭМ!$A$33:$A$776,$A138,СВЦЭМ!$B$33:$B$776,H$119)+'СЕТ СН'!$I$9+СВЦЭМ!$D$10+'СЕТ СН'!$I$6-'СЕТ СН'!$I$19</f>
        <v>1484.6077554799999</v>
      </c>
      <c r="I138" s="36">
        <f>SUMIFS(СВЦЭМ!$C$33:$C$776,СВЦЭМ!$A$33:$A$776,$A138,СВЦЭМ!$B$33:$B$776,I$119)+'СЕТ СН'!$I$9+СВЦЭМ!$D$10+'СЕТ СН'!$I$6-'СЕТ СН'!$I$19</f>
        <v>1446.7493525700002</v>
      </c>
      <c r="J138" s="36">
        <f>SUMIFS(СВЦЭМ!$C$33:$C$776,СВЦЭМ!$A$33:$A$776,$A138,СВЦЭМ!$B$33:$B$776,J$119)+'СЕТ СН'!$I$9+СВЦЭМ!$D$10+'СЕТ СН'!$I$6-'СЕТ СН'!$I$19</f>
        <v>1447.8255187</v>
      </c>
      <c r="K138" s="36">
        <f>SUMIFS(СВЦЭМ!$C$33:$C$776,СВЦЭМ!$A$33:$A$776,$A138,СВЦЭМ!$B$33:$B$776,K$119)+'СЕТ СН'!$I$9+СВЦЭМ!$D$10+'СЕТ СН'!$I$6-'СЕТ СН'!$I$19</f>
        <v>1461.30796575</v>
      </c>
      <c r="L138" s="36">
        <f>SUMIFS(СВЦЭМ!$C$33:$C$776,СВЦЭМ!$A$33:$A$776,$A138,СВЦЭМ!$B$33:$B$776,L$119)+'СЕТ СН'!$I$9+СВЦЭМ!$D$10+'СЕТ СН'!$I$6-'СЕТ СН'!$I$19</f>
        <v>1461.9429293799999</v>
      </c>
      <c r="M138" s="36">
        <f>SUMIFS(СВЦЭМ!$C$33:$C$776,СВЦЭМ!$A$33:$A$776,$A138,СВЦЭМ!$B$33:$B$776,M$119)+'СЕТ СН'!$I$9+СВЦЭМ!$D$10+'СЕТ СН'!$I$6-'СЕТ СН'!$I$19</f>
        <v>1432.6230900200001</v>
      </c>
      <c r="N138" s="36">
        <f>SUMIFS(СВЦЭМ!$C$33:$C$776,СВЦЭМ!$A$33:$A$776,$A138,СВЦЭМ!$B$33:$B$776,N$119)+'СЕТ СН'!$I$9+СВЦЭМ!$D$10+'СЕТ СН'!$I$6-'СЕТ СН'!$I$19</f>
        <v>1434.8405049</v>
      </c>
      <c r="O138" s="36">
        <f>SUMIFS(СВЦЭМ!$C$33:$C$776,СВЦЭМ!$A$33:$A$776,$A138,СВЦЭМ!$B$33:$B$776,O$119)+'СЕТ СН'!$I$9+СВЦЭМ!$D$10+'СЕТ СН'!$I$6-'СЕТ СН'!$I$19</f>
        <v>1455.8486408900001</v>
      </c>
      <c r="P138" s="36">
        <f>SUMIFS(СВЦЭМ!$C$33:$C$776,СВЦЭМ!$A$33:$A$776,$A138,СВЦЭМ!$B$33:$B$776,P$119)+'СЕТ СН'!$I$9+СВЦЭМ!$D$10+'СЕТ СН'!$I$6-'СЕТ СН'!$I$19</f>
        <v>1450.4113937300001</v>
      </c>
      <c r="Q138" s="36">
        <f>SUMIFS(СВЦЭМ!$C$33:$C$776,СВЦЭМ!$A$33:$A$776,$A138,СВЦЭМ!$B$33:$B$776,Q$119)+'СЕТ СН'!$I$9+СВЦЭМ!$D$10+'СЕТ СН'!$I$6-'СЕТ СН'!$I$19</f>
        <v>1453.9203865899999</v>
      </c>
      <c r="R138" s="36">
        <f>SUMIFS(СВЦЭМ!$C$33:$C$776,СВЦЭМ!$A$33:$A$776,$A138,СВЦЭМ!$B$33:$B$776,R$119)+'СЕТ СН'!$I$9+СВЦЭМ!$D$10+'СЕТ СН'!$I$6-'СЕТ СН'!$I$19</f>
        <v>1443.98818919</v>
      </c>
      <c r="S138" s="36">
        <f>SUMIFS(СВЦЭМ!$C$33:$C$776,СВЦЭМ!$A$33:$A$776,$A138,СВЦЭМ!$B$33:$B$776,S$119)+'СЕТ СН'!$I$9+СВЦЭМ!$D$10+'СЕТ СН'!$I$6-'СЕТ СН'!$I$19</f>
        <v>1446.69238202</v>
      </c>
      <c r="T138" s="36">
        <f>SUMIFS(СВЦЭМ!$C$33:$C$776,СВЦЭМ!$A$33:$A$776,$A138,СВЦЭМ!$B$33:$B$776,T$119)+'СЕТ СН'!$I$9+СВЦЭМ!$D$10+'СЕТ СН'!$I$6-'СЕТ СН'!$I$19</f>
        <v>1448.16473971</v>
      </c>
      <c r="U138" s="36">
        <f>SUMIFS(СВЦЭМ!$C$33:$C$776,СВЦЭМ!$A$33:$A$776,$A138,СВЦЭМ!$B$33:$B$776,U$119)+'СЕТ СН'!$I$9+СВЦЭМ!$D$10+'СЕТ СН'!$I$6-'СЕТ СН'!$I$19</f>
        <v>1447.3966540000001</v>
      </c>
      <c r="V138" s="36">
        <f>SUMIFS(СВЦЭМ!$C$33:$C$776,СВЦЭМ!$A$33:$A$776,$A138,СВЦЭМ!$B$33:$B$776,V$119)+'СЕТ СН'!$I$9+СВЦЭМ!$D$10+'СЕТ СН'!$I$6-'СЕТ СН'!$I$19</f>
        <v>1440.54728864</v>
      </c>
      <c r="W138" s="36">
        <f>SUMIFS(СВЦЭМ!$C$33:$C$776,СВЦЭМ!$A$33:$A$776,$A138,СВЦЭМ!$B$33:$B$776,W$119)+'СЕТ СН'!$I$9+СВЦЭМ!$D$10+'СЕТ СН'!$I$6-'СЕТ СН'!$I$19</f>
        <v>1457.5414914799999</v>
      </c>
      <c r="X138" s="36">
        <f>SUMIFS(СВЦЭМ!$C$33:$C$776,СВЦЭМ!$A$33:$A$776,$A138,СВЦЭМ!$B$33:$B$776,X$119)+'СЕТ СН'!$I$9+СВЦЭМ!$D$10+'СЕТ СН'!$I$6-'СЕТ СН'!$I$19</f>
        <v>1443.6787877700001</v>
      </c>
      <c r="Y138" s="36">
        <f>SUMIFS(СВЦЭМ!$C$33:$C$776,СВЦЭМ!$A$33:$A$776,$A138,СВЦЭМ!$B$33:$B$776,Y$119)+'СЕТ СН'!$I$9+СВЦЭМ!$D$10+'СЕТ СН'!$I$6-'СЕТ СН'!$I$19</f>
        <v>1458.0281030400001</v>
      </c>
    </row>
    <row r="139" spans="1:25" ht="15.75" x14ac:dyDescent="0.2">
      <c r="A139" s="35">
        <f t="shared" si="3"/>
        <v>43910</v>
      </c>
      <c r="B139" s="36">
        <f>SUMIFS(СВЦЭМ!$C$33:$C$776,СВЦЭМ!$A$33:$A$776,$A139,СВЦЭМ!$B$33:$B$776,B$119)+'СЕТ СН'!$I$9+СВЦЭМ!$D$10+'СЕТ СН'!$I$6-'СЕТ СН'!$I$19</f>
        <v>1544.8680013799999</v>
      </c>
      <c r="C139" s="36">
        <f>SUMIFS(СВЦЭМ!$C$33:$C$776,СВЦЭМ!$A$33:$A$776,$A139,СВЦЭМ!$B$33:$B$776,C$119)+'СЕТ СН'!$I$9+СВЦЭМ!$D$10+'СЕТ СН'!$I$6-'СЕТ СН'!$I$19</f>
        <v>1558.9473444400001</v>
      </c>
      <c r="D139" s="36">
        <f>SUMIFS(СВЦЭМ!$C$33:$C$776,СВЦЭМ!$A$33:$A$776,$A139,СВЦЭМ!$B$33:$B$776,D$119)+'СЕТ СН'!$I$9+СВЦЭМ!$D$10+'СЕТ СН'!$I$6-'СЕТ СН'!$I$19</f>
        <v>1575.3026787399999</v>
      </c>
      <c r="E139" s="36">
        <f>SUMIFS(СВЦЭМ!$C$33:$C$776,СВЦЭМ!$A$33:$A$776,$A139,СВЦЭМ!$B$33:$B$776,E$119)+'СЕТ СН'!$I$9+СВЦЭМ!$D$10+'СЕТ СН'!$I$6-'СЕТ СН'!$I$19</f>
        <v>1583.02969291</v>
      </c>
      <c r="F139" s="36">
        <f>SUMIFS(СВЦЭМ!$C$33:$C$776,СВЦЭМ!$A$33:$A$776,$A139,СВЦЭМ!$B$33:$B$776,F$119)+'СЕТ СН'!$I$9+СВЦЭМ!$D$10+'СЕТ СН'!$I$6-'СЕТ СН'!$I$19</f>
        <v>1580.6304491599999</v>
      </c>
      <c r="G139" s="36">
        <f>SUMIFS(СВЦЭМ!$C$33:$C$776,СВЦЭМ!$A$33:$A$776,$A139,СВЦЭМ!$B$33:$B$776,G$119)+'СЕТ СН'!$I$9+СВЦЭМ!$D$10+'СЕТ СН'!$I$6-'СЕТ СН'!$I$19</f>
        <v>1566.20615049</v>
      </c>
      <c r="H139" s="36">
        <f>SUMIFS(СВЦЭМ!$C$33:$C$776,СВЦЭМ!$A$33:$A$776,$A139,СВЦЭМ!$B$33:$B$776,H$119)+'СЕТ СН'!$I$9+СВЦЭМ!$D$10+'СЕТ СН'!$I$6-'СЕТ СН'!$I$19</f>
        <v>1535.4376439500002</v>
      </c>
      <c r="I139" s="36">
        <f>SUMIFS(СВЦЭМ!$C$33:$C$776,СВЦЭМ!$A$33:$A$776,$A139,СВЦЭМ!$B$33:$B$776,I$119)+'СЕТ СН'!$I$9+СВЦЭМ!$D$10+'СЕТ СН'!$I$6-'СЕТ СН'!$I$19</f>
        <v>1489.5488479400001</v>
      </c>
      <c r="J139" s="36">
        <f>SUMIFS(СВЦЭМ!$C$33:$C$776,СВЦЭМ!$A$33:$A$776,$A139,СВЦЭМ!$B$33:$B$776,J$119)+'СЕТ СН'!$I$9+СВЦЭМ!$D$10+'СЕТ СН'!$I$6-'СЕТ СН'!$I$19</f>
        <v>1457.5282308300002</v>
      </c>
      <c r="K139" s="36">
        <f>SUMIFS(СВЦЭМ!$C$33:$C$776,СВЦЭМ!$A$33:$A$776,$A139,СВЦЭМ!$B$33:$B$776,K$119)+'СЕТ СН'!$I$9+СВЦЭМ!$D$10+'СЕТ СН'!$I$6-'СЕТ СН'!$I$19</f>
        <v>1463.5663274799999</v>
      </c>
      <c r="L139" s="36">
        <f>SUMIFS(СВЦЭМ!$C$33:$C$776,СВЦЭМ!$A$33:$A$776,$A139,СВЦЭМ!$B$33:$B$776,L$119)+'СЕТ СН'!$I$9+СВЦЭМ!$D$10+'СЕТ СН'!$I$6-'СЕТ СН'!$I$19</f>
        <v>1460.43659686</v>
      </c>
      <c r="M139" s="36">
        <f>SUMIFS(СВЦЭМ!$C$33:$C$776,СВЦЭМ!$A$33:$A$776,$A139,СВЦЭМ!$B$33:$B$776,M$119)+'СЕТ СН'!$I$9+СВЦЭМ!$D$10+'СЕТ СН'!$I$6-'СЕТ СН'!$I$19</f>
        <v>1437.38766566</v>
      </c>
      <c r="N139" s="36">
        <f>SUMIFS(СВЦЭМ!$C$33:$C$776,СВЦЭМ!$A$33:$A$776,$A139,СВЦЭМ!$B$33:$B$776,N$119)+'СЕТ СН'!$I$9+СВЦЭМ!$D$10+'СЕТ СН'!$I$6-'СЕТ СН'!$I$19</f>
        <v>1436.6527415999999</v>
      </c>
      <c r="O139" s="36">
        <f>SUMIFS(СВЦЭМ!$C$33:$C$776,СВЦЭМ!$A$33:$A$776,$A139,СВЦЭМ!$B$33:$B$776,O$119)+'СЕТ СН'!$I$9+СВЦЭМ!$D$10+'СЕТ СН'!$I$6-'СЕТ СН'!$I$19</f>
        <v>1441.81586584</v>
      </c>
      <c r="P139" s="36">
        <f>SUMIFS(СВЦЭМ!$C$33:$C$776,СВЦЭМ!$A$33:$A$776,$A139,СВЦЭМ!$B$33:$B$776,P$119)+'СЕТ СН'!$I$9+СВЦЭМ!$D$10+'СЕТ СН'!$I$6-'СЕТ СН'!$I$19</f>
        <v>1447.9031584500001</v>
      </c>
      <c r="Q139" s="36">
        <f>SUMIFS(СВЦЭМ!$C$33:$C$776,СВЦЭМ!$A$33:$A$776,$A139,СВЦЭМ!$B$33:$B$776,Q$119)+'СЕТ СН'!$I$9+СВЦЭМ!$D$10+'СЕТ СН'!$I$6-'СЕТ СН'!$I$19</f>
        <v>1461.89181239</v>
      </c>
      <c r="R139" s="36">
        <f>SUMIFS(СВЦЭМ!$C$33:$C$776,СВЦЭМ!$A$33:$A$776,$A139,СВЦЭМ!$B$33:$B$776,R$119)+'СЕТ СН'!$I$9+СВЦЭМ!$D$10+'СЕТ СН'!$I$6-'СЕТ СН'!$I$19</f>
        <v>1457.51638908</v>
      </c>
      <c r="S139" s="36">
        <f>SUMIFS(СВЦЭМ!$C$33:$C$776,СВЦЭМ!$A$33:$A$776,$A139,СВЦЭМ!$B$33:$B$776,S$119)+'СЕТ СН'!$I$9+СВЦЭМ!$D$10+'СЕТ СН'!$I$6-'СЕТ СН'!$I$19</f>
        <v>1442.7731845600001</v>
      </c>
      <c r="T139" s="36">
        <f>SUMIFS(СВЦЭМ!$C$33:$C$776,СВЦЭМ!$A$33:$A$776,$A139,СВЦЭМ!$B$33:$B$776,T$119)+'СЕТ СН'!$I$9+СВЦЭМ!$D$10+'СЕТ СН'!$I$6-'СЕТ СН'!$I$19</f>
        <v>1412.7721667599999</v>
      </c>
      <c r="U139" s="36">
        <f>SUMIFS(СВЦЭМ!$C$33:$C$776,СВЦЭМ!$A$33:$A$776,$A139,СВЦЭМ!$B$33:$B$776,U$119)+'СЕТ СН'!$I$9+СВЦЭМ!$D$10+'СЕТ СН'!$I$6-'СЕТ СН'!$I$19</f>
        <v>1414.6168513600001</v>
      </c>
      <c r="V139" s="36">
        <f>SUMIFS(СВЦЭМ!$C$33:$C$776,СВЦЭМ!$A$33:$A$776,$A139,СВЦЭМ!$B$33:$B$776,V$119)+'СЕТ СН'!$I$9+СВЦЭМ!$D$10+'СЕТ СН'!$I$6-'СЕТ СН'!$I$19</f>
        <v>1417.54995521</v>
      </c>
      <c r="W139" s="36">
        <f>SUMIFS(СВЦЭМ!$C$33:$C$776,СВЦЭМ!$A$33:$A$776,$A139,СВЦЭМ!$B$33:$B$776,W$119)+'СЕТ СН'!$I$9+СВЦЭМ!$D$10+'СЕТ СН'!$I$6-'СЕТ СН'!$I$19</f>
        <v>1423.97990817</v>
      </c>
      <c r="X139" s="36">
        <f>SUMIFS(СВЦЭМ!$C$33:$C$776,СВЦЭМ!$A$33:$A$776,$A139,СВЦЭМ!$B$33:$B$776,X$119)+'СЕТ СН'!$I$9+СВЦЭМ!$D$10+'СЕТ СН'!$I$6-'СЕТ СН'!$I$19</f>
        <v>1428.6855492100001</v>
      </c>
      <c r="Y139" s="36">
        <f>SUMIFS(СВЦЭМ!$C$33:$C$776,СВЦЭМ!$A$33:$A$776,$A139,СВЦЭМ!$B$33:$B$776,Y$119)+'СЕТ СН'!$I$9+СВЦЭМ!$D$10+'СЕТ СН'!$I$6-'СЕТ СН'!$I$19</f>
        <v>1449.28459361</v>
      </c>
    </row>
    <row r="140" spans="1:25" ht="15.75" x14ac:dyDescent="0.2">
      <c r="A140" s="35">
        <f t="shared" si="3"/>
        <v>43911</v>
      </c>
      <c r="B140" s="36">
        <f>SUMIFS(СВЦЭМ!$C$33:$C$776,СВЦЭМ!$A$33:$A$776,$A140,СВЦЭМ!$B$33:$B$776,B$119)+'СЕТ СН'!$I$9+СВЦЭМ!$D$10+'СЕТ СН'!$I$6-'СЕТ СН'!$I$19</f>
        <v>1519.1437568700001</v>
      </c>
      <c r="C140" s="36">
        <f>SUMIFS(СВЦЭМ!$C$33:$C$776,СВЦЭМ!$A$33:$A$776,$A140,СВЦЭМ!$B$33:$B$776,C$119)+'СЕТ СН'!$I$9+СВЦЭМ!$D$10+'СЕТ СН'!$I$6-'СЕТ СН'!$I$19</f>
        <v>1543.8198255500001</v>
      </c>
      <c r="D140" s="36">
        <f>SUMIFS(СВЦЭМ!$C$33:$C$776,СВЦЭМ!$A$33:$A$776,$A140,СВЦЭМ!$B$33:$B$776,D$119)+'СЕТ СН'!$I$9+СВЦЭМ!$D$10+'СЕТ СН'!$I$6-'СЕТ СН'!$I$19</f>
        <v>1555.48025368</v>
      </c>
      <c r="E140" s="36">
        <f>SUMIFS(СВЦЭМ!$C$33:$C$776,СВЦЭМ!$A$33:$A$776,$A140,СВЦЭМ!$B$33:$B$776,E$119)+'СЕТ СН'!$I$9+СВЦЭМ!$D$10+'СЕТ СН'!$I$6-'СЕТ СН'!$I$19</f>
        <v>1554.67176556</v>
      </c>
      <c r="F140" s="36">
        <f>SUMIFS(СВЦЭМ!$C$33:$C$776,СВЦЭМ!$A$33:$A$776,$A140,СВЦЭМ!$B$33:$B$776,F$119)+'СЕТ СН'!$I$9+СВЦЭМ!$D$10+'СЕТ СН'!$I$6-'СЕТ СН'!$I$19</f>
        <v>1553.32766569</v>
      </c>
      <c r="G140" s="36">
        <f>SUMIFS(СВЦЭМ!$C$33:$C$776,СВЦЭМ!$A$33:$A$776,$A140,СВЦЭМ!$B$33:$B$776,G$119)+'СЕТ СН'!$I$9+СВЦЭМ!$D$10+'СЕТ СН'!$I$6-'СЕТ СН'!$I$19</f>
        <v>1553.9091327800002</v>
      </c>
      <c r="H140" s="36">
        <f>SUMIFS(СВЦЭМ!$C$33:$C$776,СВЦЭМ!$A$33:$A$776,$A140,СВЦЭМ!$B$33:$B$776,H$119)+'СЕТ СН'!$I$9+СВЦЭМ!$D$10+'СЕТ СН'!$I$6-'СЕТ СН'!$I$19</f>
        <v>1535.7855913200001</v>
      </c>
      <c r="I140" s="36">
        <f>SUMIFS(СВЦЭМ!$C$33:$C$776,СВЦЭМ!$A$33:$A$776,$A140,СВЦЭМ!$B$33:$B$776,I$119)+'СЕТ СН'!$I$9+СВЦЭМ!$D$10+'СЕТ СН'!$I$6-'СЕТ СН'!$I$19</f>
        <v>1490.53041336</v>
      </c>
      <c r="J140" s="36">
        <f>SUMIFS(СВЦЭМ!$C$33:$C$776,СВЦЭМ!$A$33:$A$776,$A140,СВЦЭМ!$B$33:$B$776,J$119)+'СЕТ СН'!$I$9+СВЦЭМ!$D$10+'СЕТ СН'!$I$6-'СЕТ СН'!$I$19</f>
        <v>1446.9696606100001</v>
      </c>
      <c r="K140" s="36">
        <f>SUMIFS(СВЦЭМ!$C$33:$C$776,СВЦЭМ!$A$33:$A$776,$A140,СВЦЭМ!$B$33:$B$776,K$119)+'СЕТ СН'!$I$9+СВЦЭМ!$D$10+'СЕТ СН'!$I$6-'СЕТ СН'!$I$19</f>
        <v>1453.4128138999999</v>
      </c>
      <c r="L140" s="36">
        <f>SUMIFS(СВЦЭМ!$C$33:$C$776,СВЦЭМ!$A$33:$A$776,$A140,СВЦЭМ!$B$33:$B$776,L$119)+'СЕТ СН'!$I$9+СВЦЭМ!$D$10+'СЕТ СН'!$I$6-'СЕТ СН'!$I$19</f>
        <v>1451.9134133800001</v>
      </c>
      <c r="M140" s="36">
        <f>SUMIFS(СВЦЭМ!$C$33:$C$776,СВЦЭМ!$A$33:$A$776,$A140,СВЦЭМ!$B$33:$B$776,M$119)+'СЕТ СН'!$I$9+СВЦЭМ!$D$10+'СЕТ СН'!$I$6-'СЕТ СН'!$I$19</f>
        <v>1453.1542113</v>
      </c>
      <c r="N140" s="36">
        <f>SUMIFS(СВЦЭМ!$C$33:$C$776,СВЦЭМ!$A$33:$A$776,$A140,СВЦЭМ!$B$33:$B$776,N$119)+'СЕТ СН'!$I$9+СВЦЭМ!$D$10+'СЕТ СН'!$I$6-'СЕТ СН'!$I$19</f>
        <v>1458.8467669000001</v>
      </c>
      <c r="O140" s="36">
        <f>SUMIFS(СВЦЭМ!$C$33:$C$776,СВЦЭМ!$A$33:$A$776,$A140,СВЦЭМ!$B$33:$B$776,O$119)+'СЕТ СН'!$I$9+СВЦЭМ!$D$10+'СЕТ СН'!$I$6-'СЕТ СН'!$I$19</f>
        <v>1462.76805642</v>
      </c>
      <c r="P140" s="36">
        <f>SUMIFS(СВЦЭМ!$C$33:$C$776,СВЦЭМ!$A$33:$A$776,$A140,СВЦЭМ!$B$33:$B$776,P$119)+'СЕТ СН'!$I$9+СВЦЭМ!$D$10+'СЕТ СН'!$I$6-'СЕТ СН'!$I$19</f>
        <v>1462.9743839500002</v>
      </c>
      <c r="Q140" s="36">
        <f>SUMIFS(СВЦЭМ!$C$33:$C$776,СВЦЭМ!$A$33:$A$776,$A140,СВЦЭМ!$B$33:$B$776,Q$119)+'СЕТ СН'!$I$9+СВЦЭМ!$D$10+'СЕТ СН'!$I$6-'СЕТ СН'!$I$19</f>
        <v>1461.9899370200001</v>
      </c>
      <c r="R140" s="36">
        <f>SUMIFS(СВЦЭМ!$C$33:$C$776,СВЦЭМ!$A$33:$A$776,$A140,СВЦЭМ!$B$33:$B$776,R$119)+'СЕТ СН'!$I$9+СВЦЭМ!$D$10+'СЕТ СН'!$I$6-'СЕТ СН'!$I$19</f>
        <v>1457.24543896</v>
      </c>
      <c r="S140" s="36">
        <f>SUMIFS(СВЦЭМ!$C$33:$C$776,СВЦЭМ!$A$33:$A$776,$A140,СВЦЭМ!$B$33:$B$776,S$119)+'СЕТ СН'!$I$9+СВЦЭМ!$D$10+'СЕТ СН'!$I$6-'СЕТ СН'!$I$19</f>
        <v>1453.1473635100001</v>
      </c>
      <c r="T140" s="36">
        <f>SUMIFS(СВЦЭМ!$C$33:$C$776,СВЦЭМ!$A$33:$A$776,$A140,СВЦЭМ!$B$33:$B$776,T$119)+'СЕТ СН'!$I$9+СВЦЭМ!$D$10+'СЕТ СН'!$I$6-'СЕТ СН'!$I$19</f>
        <v>1445.7346894500001</v>
      </c>
      <c r="U140" s="36">
        <f>SUMIFS(СВЦЭМ!$C$33:$C$776,СВЦЭМ!$A$33:$A$776,$A140,СВЦЭМ!$B$33:$B$776,U$119)+'СЕТ СН'!$I$9+СВЦЭМ!$D$10+'СЕТ СН'!$I$6-'СЕТ СН'!$I$19</f>
        <v>1435.60215135</v>
      </c>
      <c r="V140" s="36">
        <f>SUMIFS(СВЦЭМ!$C$33:$C$776,СВЦЭМ!$A$33:$A$776,$A140,СВЦЭМ!$B$33:$B$776,V$119)+'СЕТ СН'!$I$9+СВЦЭМ!$D$10+'СЕТ СН'!$I$6-'СЕТ СН'!$I$19</f>
        <v>1417.3232941900001</v>
      </c>
      <c r="W140" s="36">
        <f>SUMIFS(СВЦЭМ!$C$33:$C$776,СВЦЭМ!$A$33:$A$776,$A140,СВЦЭМ!$B$33:$B$776,W$119)+'СЕТ СН'!$I$9+СВЦЭМ!$D$10+'СЕТ СН'!$I$6-'СЕТ СН'!$I$19</f>
        <v>1429.4420125199999</v>
      </c>
      <c r="X140" s="36">
        <f>SUMIFS(СВЦЭМ!$C$33:$C$776,СВЦЭМ!$A$33:$A$776,$A140,СВЦЭМ!$B$33:$B$776,X$119)+'СЕТ СН'!$I$9+СВЦЭМ!$D$10+'СЕТ СН'!$I$6-'СЕТ СН'!$I$19</f>
        <v>1435.1358301300002</v>
      </c>
      <c r="Y140" s="36">
        <f>SUMIFS(СВЦЭМ!$C$33:$C$776,СВЦЭМ!$A$33:$A$776,$A140,СВЦЭМ!$B$33:$B$776,Y$119)+'СЕТ СН'!$I$9+СВЦЭМ!$D$10+'СЕТ СН'!$I$6-'СЕТ СН'!$I$19</f>
        <v>1459.7342438200001</v>
      </c>
    </row>
    <row r="141" spans="1:25" ht="15.75" x14ac:dyDescent="0.2">
      <c r="A141" s="35">
        <f t="shared" si="3"/>
        <v>43912</v>
      </c>
      <c r="B141" s="36">
        <f>SUMIFS(СВЦЭМ!$C$33:$C$776,СВЦЭМ!$A$33:$A$776,$A141,СВЦЭМ!$B$33:$B$776,B$119)+'СЕТ СН'!$I$9+СВЦЭМ!$D$10+'СЕТ СН'!$I$6-'СЕТ СН'!$I$19</f>
        <v>1542.3952390100001</v>
      </c>
      <c r="C141" s="36">
        <f>SUMIFS(СВЦЭМ!$C$33:$C$776,СВЦЭМ!$A$33:$A$776,$A141,СВЦЭМ!$B$33:$B$776,C$119)+'СЕТ СН'!$I$9+СВЦЭМ!$D$10+'СЕТ СН'!$I$6-'СЕТ СН'!$I$19</f>
        <v>1554.3650830000001</v>
      </c>
      <c r="D141" s="36">
        <f>SUMIFS(СВЦЭМ!$C$33:$C$776,СВЦЭМ!$A$33:$A$776,$A141,СВЦЭМ!$B$33:$B$776,D$119)+'СЕТ СН'!$I$9+СВЦЭМ!$D$10+'СЕТ СН'!$I$6-'СЕТ СН'!$I$19</f>
        <v>1562.7531484400001</v>
      </c>
      <c r="E141" s="36">
        <f>SUMIFS(СВЦЭМ!$C$33:$C$776,СВЦЭМ!$A$33:$A$776,$A141,СВЦЭМ!$B$33:$B$776,E$119)+'СЕТ СН'!$I$9+СВЦЭМ!$D$10+'СЕТ СН'!$I$6-'СЕТ СН'!$I$19</f>
        <v>1577.55189008</v>
      </c>
      <c r="F141" s="36">
        <f>SUMIFS(СВЦЭМ!$C$33:$C$776,СВЦЭМ!$A$33:$A$776,$A141,СВЦЭМ!$B$33:$B$776,F$119)+'СЕТ СН'!$I$9+СВЦЭМ!$D$10+'СЕТ СН'!$I$6-'СЕТ СН'!$I$19</f>
        <v>1578.95681126</v>
      </c>
      <c r="G141" s="36">
        <f>SUMIFS(СВЦЭМ!$C$33:$C$776,СВЦЭМ!$A$33:$A$776,$A141,СВЦЭМ!$B$33:$B$776,G$119)+'СЕТ СН'!$I$9+СВЦЭМ!$D$10+'СЕТ СН'!$I$6-'СЕТ СН'!$I$19</f>
        <v>1559.9916696700002</v>
      </c>
      <c r="H141" s="36">
        <f>SUMIFS(СВЦЭМ!$C$33:$C$776,СВЦЭМ!$A$33:$A$776,$A141,СВЦЭМ!$B$33:$B$776,H$119)+'СЕТ СН'!$I$9+СВЦЭМ!$D$10+'СЕТ СН'!$I$6-'СЕТ СН'!$I$19</f>
        <v>1520.33482757</v>
      </c>
      <c r="I141" s="36">
        <f>SUMIFS(СВЦЭМ!$C$33:$C$776,СВЦЭМ!$A$33:$A$776,$A141,СВЦЭМ!$B$33:$B$776,I$119)+'СЕТ СН'!$I$9+СВЦЭМ!$D$10+'СЕТ СН'!$I$6-'СЕТ СН'!$I$19</f>
        <v>1473.42155619</v>
      </c>
      <c r="J141" s="36">
        <f>SUMIFS(СВЦЭМ!$C$33:$C$776,СВЦЭМ!$A$33:$A$776,$A141,СВЦЭМ!$B$33:$B$776,J$119)+'СЕТ СН'!$I$9+СВЦЭМ!$D$10+'СЕТ СН'!$I$6-'СЕТ СН'!$I$19</f>
        <v>1419.24774656</v>
      </c>
      <c r="K141" s="36">
        <f>SUMIFS(СВЦЭМ!$C$33:$C$776,СВЦЭМ!$A$33:$A$776,$A141,СВЦЭМ!$B$33:$B$776,K$119)+'СЕТ СН'!$I$9+СВЦЭМ!$D$10+'СЕТ СН'!$I$6-'СЕТ СН'!$I$19</f>
        <v>1419.9925805500002</v>
      </c>
      <c r="L141" s="36">
        <f>SUMIFS(СВЦЭМ!$C$33:$C$776,СВЦЭМ!$A$33:$A$776,$A141,СВЦЭМ!$B$33:$B$776,L$119)+'СЕТ СН'!$I$9+СВЦЭМ!$D$10+'СЕТ СН'!$I$6-'СЕТ СН'!$I$19</f>
        <v>1420.2457867200001</v>
      </c>
      <c r="M141" s="36">
        <f>SUMIFS(СВЦЭМ!$C$33:$C$776,СВЦЭМ!$A$33:$A$776,$A141,СВЦЭМ!$B$33:$B$776,M$119)+'СЕТ СН'!$I$9+СВЦЭМ!$D$10+'СЕТ СН'!$I$6-'СЕТ СН'!$I$19</f>
        <v>1429.6948904599999</v>
      </c>
      <c r="N141" s="36">
        <f>SUMIFS(СВЦЭМ!$C$33:$C$776,СВЦЭМ!$A$33:$A$776,$A141,СВЦЭМ!$B$33:$B$776,N$119)+'СЕТ СН'!$I$9+СВЦЭМ!$D$10+'СЕТ СН'!$I$6-'СЕТ СН'!$I$19</f>
        <v>1438.27251359</v>
      </c>
      <c r="O141" s="36">
        <f>SUMIFS(СВЦЭМ!$C$33:$C$776,СВЦЭМ!$A$33:$A$776,$A141,СВЦЭМ!$B$33:$B$776,O$119)+'СЕТ СН'!$I$9+СВЦЭМ!$D$10+'СЕТ СН'!$I$6-'СЕТ СН'!$I$19</f>
        <v>1450.6612943099999</v>
      </c>
      <c r="P141" s="36">
        <f>SUMIFS(СВЦЭМ!$C$33:$C$776,СВЦЭМ!$A$33:$A$776,$A141,СВЦЭМ!$B$33:$B$776,P$119)+'СЕТ СН'!$I$9+СВЦЭМ!$D$10+'СЕТ СН'!$I$6-'СЕТ СН'!$I$19</f>
        <v>1462.5978817700002</v>
      </c>
      <c r="Q141" s="36">
        <f>SUMIFS(СВЦЭМ!$C$33:$C$776,СВЦЭМ!$A$33:$A$776,$A141,СВЦЭМ!$B$33:$B$776,Q$119)+'СЕТ СН'!$I$9+СВЦЭМ!$D$10+'СЕТ СН'!$I$6-'СЕТ СН'!$I$19</f>
        <v>1465.30750605</v>
      </c>
      <c r="R141" s="36">
        <f>SUMIFS(СВЦЭМ!$C$33:$C$776,СВЦЭМ!$A$33:$A$776,$A141,СВЦЭМ!$B$33:$B$776,R$119)+'СЕТ СН'!$I$9+СВЦЭМ!$D$10+'СЕТ СН'!$I$6-'СЕТ СН'!$I$19</f>
        <v>1459.4869168600001</v>
      </c>
      <c r="S141" s="36">
        <f>SUMIFS(СВЦЭМ!$C$33:$C$776,СВЦЭМ!$A$33:$A$776,$A141,СВЦЭМ!$B$33:$B$776,S$119)+'СЕТ СН'!$I$9+СВЦЭМ!$D$10+'СЕТ СН'!$I$6-'СЕТ СН'!$I$19</f>
        <v>1450.8823179599999</v>
      </c>
      <c r="T141" s="36">
        <f>SUMIFS(СВЦЭМ!$C$33:$C$776,СВЦЭМ!$A$33:$A$776,$A141,СВЦЭМ!$B$33:$B$776,T$119)+'СЕТ СН'!$I$9+СВЦЭМ!$D$10+'СЕТ СН'!$I$6-'СЕТ СН'!$I$19</f>
        <v>1430.59108644</v>
      </c>
      <c r="U141" s="36">
        <f>SUMIFS(СВЦЭМ!$C$33:$C$776,СВЦЭМ!$A$33:$A$776,$A141,СВЦЭМ!$B$33:$B$776,U$119)+'СЕТ СН'!$I$9+СВЦЭМ!$D$10+'СЕТ СН'!$I$6-'СЕТ СН'!$I$19</f>
        <v>1417.3302928400001</v>
      </c>
      <c r="V141" s="36">
        <f>SUMIFS(СВЦЭМ!$C$33:$C$776,СВЦЭМ!$A$33:$A$776,$A141,СВЦЭМ!$B$33:$B$776,V$119)+'СЕТ СН'!$I$9+СВЦЭМ!$D$10+'СЕТ СН'!$I$6-'СЕТ СН'!$I$19</f>
        <v>1420.2374287</v>
      </c>
      <c r="W141" s="36">
        <f>SUMIFS(СВЦЭМ!$C$33:$C$776,СВЦЭМ!$A$33:$A$776,$A141,СВЦЭМ!$B$33:$B$776,W$119)+'СЕТ СН'!$I$9+СВЦЭМ!$D$10+'СЕТ СН'!$I$6-'СЕТ СН'!$I$19</f>
        <v>1421.1258135100002</v>
      </c>
      <c r="X141" s="36">
        <f>SUMIFS(СВЦЭМ!$C$33:$C$776,СВЦЭМ!$A$33:$A$776,$A141,СВЦЭМ!$B$33:$B$776,X$119)+'СЕТ СН'!$I$9+СВЦЭМ!$D$10+'СЕТ СН'!$I$6-'СЕТ СН'!$I$19</f>
        <v>1420.0233145299999</v>
      </c>
      <c r="Y141" s="36">
        <f>SUMIFS(СВЦЭМ!$C$33:$C$776,СВЦЭМ!$A$33:$A$776,$A141,СВЦЭМ!$B$33:$B$776,Y$119)+'СЕТ СН'!$I$9+СВЦЭМ!$D$10+'СЕТ СН'!$I$6-'СЕТ СН'!$I$19</f>
        <v>1461.3326184699999</v>
      </c>
    </row>
    <row r="142" spans="1:25" ht="15.75" x14ac:dyDescent="0.2">
      <c r="A142" s="35">
        <f t="shared" si="3"/>
        <v>43913</v>
      </c>
      <c r="B142" s="36">
        <f>SUMIFS(СВЦЭМ!$C$33:$C$776,СВЦЭМ!$A$33:$A$776,$A142,СВЦЭМ!$B$33:$B$776,B$119)+'СЕТ СН'!$I$9+СВЦЭМ!$D$10+'СЕТ СН'!$I$6-'СЕТ СН'!$I$19</f>
        <v>1527.6030531700001</v>
      </c>
      <c r="C142" s="36">
        <f>SUMIFS(СВЦЭМ!$C$33:$C$776,СВЦЭМ!$A$33:$A$776,$A142,СВЦЭМ!$B$33:$B$776,C$119)+'СЕТ СН'!$I$9+СВЦЭМ!$D$10+'СЕТ СН'!$I$6-'СЕТ СН'!$I$19</f>
        <v>1550.7641940200001</v>
      </c>
      <c r="D142" s="36">
        <f>SUMIFS(СВЦЭМ!$C$33:$C$776,СВЦЭМ!$A$33:$A$776,$A142,СВЦЭМ!$B$33:$B$776,D$119)+'СЕТ СН'!$I$9+СВЦЭМ!$D$10+'СЕТ СН'!$I$6-'СЕТ СН'!$I$19</f>
        <v>1566.70837241</v>
      </c>
      <c r="E142" s="36">
        <f>SUMIFS(СВЦЭМ!$C$33:$C$776,СВЦЭМ!$A$33:$A$776,$A142,СВЦЭМ!$B$33:$B$776,E$119)+'СЕТ СН'!$I$9+СВЦЭМ!$D$10+'СЕТ СН'!$I$6-'СЕТ СН'!$I$19</f>
        <v>1566.1654605700001</v>
      </c>
      <c r="F142" s="36">
        <f>SUMIFS(СВЦЭМ!$C$33:$C$776,СВЦЭМ!$A$33:$A$776,$A142,СВЦЭМ!$B$33:$B$776,F$119)+'СЕТ СН'!$I$9+СВЦЭМ!$D$10+'СЕТ СН'!$I$6-'СЕТ СН'!$I$19</f>
        <v>1562.4057769599999</v>
      </c>
      <c r="G142" s="36">
        <f>SUMIFS(СВЦЭМ!$C$33:$C$776,СВЦЭМ!$A$33:$A$776,$A142,СВЦЭМ!$B$33:$B$776,G$119)+'СЕТ СН'!$I$9+СВЦЭМ!$D$10+'СЕТ СН'!$I$6-'СЕТ СН'!$I$19</f>
        <v>1552.7640012000002</v>
      </c>
      <c r="H142" s="36">
        <f>SUMIFS(СВЦЭМ!$C$33:$C$776,СВЦЭМ!$A$33:$A$776,$A142,СВЦЭМ!$B$33:$B$776,H$119)+'СЕТ СН'!$I$9+СВЦЭМ!$D$10+'СЕТ СН'!$I$6-'СЕТ СН'!$I$19</f>
        <v>1527.7457714500001</v>
      </c>
      <c r="I142" s="36">
        <f>SUMIFS(СВЦЭМ!$C$33:$C$776,СВЦЭМ!$A$33:$A$776,$A142,СВЦЭМ!$B$33:$B$776,I$119)+'СЕТ СН'!$I$9+СВЦЭМ!$D$10+'СЕТ СН'!$I$6-'СЕТ СН'!$I$19</f>
        <v>1486.2674928900001</v>
      </c>
      <c r="J142" s="36">
        <f>SUMIFS(СВЦЭМ!$C$33:$C$776,СВЦЭМ!$A$33:$A$776,$A142,СВЦЭМ!$B$33:$B$776,J$119)+'СЕТ СН'!$I$9+СВЦЭМ!$D$10+'СЕТ СН'!$I$6-'СЕТ СН'!$I$19</f>
        <v>1441.50619097</v>
      </c>
      <c r="K142" s="36">
        <f>SUMIFS(СВЦЭМ!$C$33:$C$776,СВЦЭМ!$A$33:$A$776,$A142,СВЦЭМ!$B$33:$B$776,K$119)+'СЕТ СН'!$I$9+СВЦЭМ!$D$10+'СЕТ СН'!$I$6-'СЕТ СН'!$I$19</f>
        <v>1442.2059817100001</v>
      </c>
      <c r="L142" s="36">
        <f>SUMIFS(СВЦЭМ!$C$33:$C$776,СВЦЭМ!$A$33:$A$776,$A142,СВЦЭМ!$B$33:$B$776,L$119)+'СЕТ СН'!$I$9+СВЦЭМ!$D$10+'СЕТ СН'!$I$6-'СЕТ СН'!$I$19</f>
        <v>1456.6642798500002</v>
      </c>
      <c r="M142" s="36">
        <f>SUMIFS(СВЦЭМ!$C$33:$C$776,СВЦЭМ!$A$33:$A$776,$A142,СВЦЭМ!$B$33:$B$776,M$119)+'СЕТ СН'!$I$9+СВЦЭМ!$D$10+'СЕТ СН'!$I$6-'СЕТ СН'!$I$19</f>
        <v>1446.9594139300002</v>
      </c>
      <c r="N142" s="36">
        <f>SUMIFS(СВЦЭМ!$C$33:$C$776,СВЦЭМ!$A$33:$A$776,$A142,СВЦЭМ!$B$33:$B$776,N$119)+'СЕТ СН'!$I$9+СВЦЭМ!$D$10+'СЕТ СН'!$I$6-'СЕТ СН'!$I$19</f>
        <v>1450.8185043600001</v>
      </c>
      <c r="O142" s="36">
        <f>SUMIFS(СВЦЭМ!$C$33:$C$776,СВЦЭМ!$A$33:$A$776,$A142,СВЦЭМ!$B$33:$B$776,O$119)+'СЕТ СН'!$I$9+СВЦЭМ!$D$10+'СЕТ СН'!$I$6-'СЕТ СН'!$I$19</f>
        <v>1466.9226311699999</v>
      </c>
      <c r="P142" s="36">
        <f>SUMIFS(СВЦЭМ!$C$33:$C$776,СВЦЭМ!$A$33:$A$776,$A142,СВЦЭМ!$B$33:$B$776,P$119)+'СЕТ СН'!$I$9+СВЦЭМ!$D$10+'СЕТ СН'!$I$6-'СЕТ СН'!$I$19</f>
        <v>1477.3318933</v>
      </c>
      <c r="Q142" s="36">
        <f>SUMIFS(СВЦЭМ!$C$33:$C$776,СВЦЭМ!$A$33:$A$776,$A142,СВЦЭМ!$B$33:$B$776,Q$119)+'СЕТ СН'!$I$9+СВЦЭМ!$D$10+'СЕТ СН'!$I$6-'СЕТ СН'!$I$19</f>
        <v>1479.3654181400002</v>
      </c>
      <c r="R142" s="36">
        <f>SUMIFS(СВЦЭМ!$C$33:$C$776,СВЦЭМ!$A$33:$A$776,$A142,СВЦЭМ!$B$33:$B$776,R$119)+'СЕТ СН'!$I$9+СВЦЭМ!$D$10+'СЕТ СН'!$I$6-'СЕТ СН'!$I$19</f>
        <v>1474.5759653099999</v>
      </c>
      <c r="S142" s="36">
        <f>SUMIFS(СВЦЭМ!$C$33:$C$776,СВЦЭМ!$A$33:$A$776,$A142,СВЦЭМ!$B$33:$B$776,S$119)+'СЕТ СН'!$I$9+СВЦЭМ!$D$10+'СЕТ СН'!$I$6-'СЕТ СН'!$I$19</f>
        <v>1477.5382681599999</v>
      </c>
      <c r="T142" s="36">
        <f>SUMIFS(СВЦЭМ!$C$33:$C$776,СВЦЭМ!$A$33:$A$776,$A142,СВЦЭМ!$B$33:$B$776,T$119)+'СЕТ СН'!$I$9+СВЦЭМ!$D$10+'СЕТ СН'!$I$6-'СЕТ СН'!$I$19</f>
        <v>1467.4223871899999</v>
      </c>
      <c r="U142" s="36">
        <f>SUMIFS(СВЦЭМ!$C$33:$C$776,СВЦЭМ!$A$33:$A$776,$A142,СВЦЭМ!$B$33:$B$776,U$119)+'СЕТ СН'!$I$9+СВЦЭМ!$D$10+'СЕТ СН'!$I$6-'СЕТ СН'!$I$19</f>
        <v>1452.0493374600001</v>
      </c>
      <c r="V142" s="36">
        <f>SUMIFS(СВЦЭМ!$C$33:$C$776,СВЦЭМ!$A$33:$A$776,$A142,СВЦЭМ!$B$33:$B$776,V$119)+'СЕТ СН'!$I$9+СВЦЭМ!$D$10+'СЕТ СН'!$I$6-'СЕТ СН'!$I$19</f>
        <v>1439.6242536100001</v>
      </c>
      <c r="W142" s="36">
        <f>SUMIFS(СВЦЭМ!$C$33:$C$776,СВЦЭМ!$A$33:$A$776,$A142,СВЦЭМ!$B$33:$B$776,W$119)+'СЕТ СН'!$I$9+СВЦЭМ!$D$10+'СЕТ СН'!$I$6-'СЕТ СН'!$I$19</f>
        <v>1413.66276002</v>
      </c>
      <c r="X142" s="36">
        <f>SUMIFS(СВЦЭМ!$C$33:$C$776,СВЦЭМ!$A$33:$A$776,$A142,СВЦЭМ!$B$33:$B$776,X$119)+'СЕТ СН'!$I$9+СВЦЭМ!$D$10+'СЕТ СН'!$I$6-'СЕТ СН'!$I$19</f>
        <v>1408.7292920099999</v>
      </c>
      <c r="Y142" s="36">
        <f>SUMIFS(СВЦЭМ!$C$33:$C$776,СВЦЭМ!$A$33:$A$776,$A142,СВЦЭМ!$B$33:$B$776,Y$119)+'СЕТ СН'!$I$9+СВЦЭМ!$D$10+'СЕТ СН'!$I$6-'СЕТ СН'!$I$19</f>
        <v>1454.53538271</v>
      </c>
    </row>
    <row r="143" spans="1:25" ht="15.75" x14ac:dyDescent="0.2">
      <c r="A143" s="35">
        <f t="shared" si="3"/>
        <v>43914</v>
      </c>
      <c r="B143" s="36">
        <f>SUMIFS(СВЦЭМ!$C$33:$C$776,СВЦЭМ!$A$33:$A$776,$A143,СВЦЭМ!$B$33:$B$776,B$119)+'СЕТ СН'!$I$9+СВЦЭМ!$D$10+'СЕТ СН'!$I$6-'СЕТ СН'!$I$19</f>
        <v>1493.8919157400001</v>
      </c>
      <c r="C143" s="36">
        <f>SUMIFS(СВЦЭМ!$C$33:$C$776,СВЦЭМ!$A$33:$A$776,$A143,СВЦЭМ!$B$33:$B$776,C$119)+'СЕТ СН'!$I$9+СВЦЭМ!$D$10+'СЕТ СН'!$I$6-'СЕТ СН'!$I$19</f>
        <v>1522.7674830800001</v>
      </c>
      <c r="D143" s="36">
        <f>SUMIFS(СВЦЭМ!$C$33:$C$776,СВЦЭМ!$A$33:$A$776,$A143,СВЦЭМ!$B$33:$B$776,D$119)+'СЕТ СН'!$I$9+СВЦЭМ!$D$10+'СЕТ СН'!$I$6-'СЕТ СН'!$I$19</f>
        <v>1545.90123554</v>
      </c>
      <c r="E143" s="36">
        <f>SUMIFS(СВЦЭМ!$C$33:$C$776,СВЦЭМ!$A$33:$A$776,$A143,СВЦЭМ!$B$33:$B$776,E$119)+'СЕТ СН'!$I$9+СВЦЭМ!$D$10+'СЕТ СН'!$I$6-'СЕТ СН'!$I$19</f>
        <v>1551.5551777200001</v>
      </c>
      <c r="F143" s="36">
        <f>SUMIFS(СВЦЭМ!$C$33:$C$776,СВЦЭМ!$A$33:$A$776,$A143,СВЦЭМ!$B$33:$B$776,F$119)+'СЕТ СН'!$I$9+СВЦЭМ!$D$10+'СЕТ СН'!$I$6-'СЕТ СН'!$I$19</f>
        <v>1542.8260251500001</v>
      </c>
      <c r="G143" s="36">
        <f>SUMIFS(СВЦЭМ!$C$33:$C$776,СВЦЭМ!$A$33:$A$776,$A143,СВЦЭМ!$B$33:$B$776,G$119)+'СЕТ СН'!$I$9+СВЦЭМ!$D$10+'СЕТ СН'!$I$6-'СЕТ СН'!$I$19</f>
        <v>1530.0916925000001</v>
      </c>
      <c r="H143" s="36">
        <f>SUMIFS(СВЦЭМ!$C$33:$C$776,СВЦЭМ!$A$33:$A$776,$A143,СВЦЭМ!$B$33:$B$776,H$119)+'СЕТ СН'!$I$9+СВЦЭМ!$D$10+'СЕТ СН'!$I$6-'СЕТ СН'!$I$19</f>
        <v>1499.09262904</v>
      </c>
      <c r="I143" s="36">
        <f>SUMIFS(СВЦЭМ!$C$33:$C$776,СВЦЭМ!$A$33:$A$776,$A143,СВЦЭМ!$B$33:$B$776,I$119)+'СЕТ СН'!$I$9+СВЦЭМ!$D$10+'СЕТ СН'!$I$6-'СЕТ СН'!$I$19</f>
        <v>1451.07776932</v>
      </c>
      <c r="J143" s="36">
        <f>SUMIFS(СВЦЭМ!$C$33:$C$776,СВЦЭМ!$A$33:$A$776,$A143,СВЦЭМ!$B$33:$B$776,J$119)+'СЕТ СН'!$I$9+СВЦЭМ!$D$10+'СЕТ СН'!$I$6-'СЕТ СН'!$I$19</f>
        <v>1407.8607213099999</v>
      </c>
      <c r="K143" s="36">
        <f>SUMIFS(СВЦЭМ!$C$33:$C$776,СВЦЭМ!$A$33:$A$776,$A143,СВЦЭМ!$B$33:$B$776,K$119)+'СЕТ СН'!$I$9+СВЦЭМ!$D$10+'СЕТ СН'!$I$6-'СЕТ СН'!$I$19</f>
        <v>1414.5935610500001</v>
      </c>
      <c r="L143" s="36">
        <f>SUMIFS(СВЦЭМ!$C$33:$C$776,СВЦЭМ!$A$33:$A$776,$A143,СВЦЭМ!$B$33:$B$776,L$119)+'СЕТ СН'!$I$9+СВЦЭМ!$D$10+'СЕТ СН'!$I$6-'СЕТ СН'!$I$19</f>
        <v>1428.0029149900001</v>
      </c>
      <c r="M143" s="36">
        <f>SUMIFS(СВЦЭМ!$C$33:$C$776,СВЦЭМ!$A$33:$A$776,$A143,СВЦЭМ!$B$33:$B$776,M$119)+'СЕТ СН'!$I$9+СВЦЭМ!$D$10+'СЕТ СН'!$I$6-'СЕТ СН'!$I$19</f>
        <v>1422.1958129899999</v>
      </c>
      <c r="N143" s="36">
        <f>SUMIFS(СВЦЭМ!$C$33:$C$776,СВЦЭМ!$A$33:$A$776,$A143,СВЦЭМ!$B$33:$B$776,N$119)+'СЕТ СН'!$I$9+СВЦЭМ!$D$10+'СЕТ СН'!$I$6-'СЕТ СН'!$I$19</f>
        <v>1459.6115543400001</v>
      </c>
      <c r="O143" s="36">
        <f>SUMIFS(СВЦЭМ!$C$33:$C$776,СВЦЭМ!$A$33:$A$776,$A143,СВЦЭМ!$B$33:$B$776,O$119)+'СЕТ СН'!$I$9+СВЦЭМ!$D$10+'СЕТ СН'!$I$6-'СЕТ СН'!$I$19</f>
        <v>1478.51682413</v>
      </c>
      <c r="P143" s="36">
        <f>SUMIFS(СВЦЭМ!$C$33:$C$776,СВЦЭМ!$A$33:$A$776,$A143,СВЦЭМ!$B$33:$B$776,P$119)+'СЕТ СН'!$I$9+СВЦЭМ!$D$10+'СЕТ СН'!$I$6-'СЕТ СН'!$I$19</f>
        <v>1487.35867063</v>
      </c>
      <c r="Q143" s="36">
        <f>SUMIFS(СВЦЭМ!$C$33:$C$776,СВЦЭМ!$A$33:$A$776,$A143,СВЦЭМ!$B$33:$B$776,Q$119)+'СЕТ СН'!$I$9+СВЦЭМ!$D$10+'СЕТ СН'!$I$6-'СЕТ СН'!$I$19</f>
        <v>1491.1465763400001</v>
      </c>
      <c r="R143" s="36">
        <f>SUMIFS(СВЦЭМ!$C$33:$C$776,СВЦЭМ!$A$33:$A$776,$A143,СВЦЭМ!$B$33:$B$776,R$119)+'СЕТ СН'!$I$9+СВЦЭМ!$D$10+'СЕТ СН'!$I$6-'СЕТ СН'!$I$19</f>
        <v>1469.36737455</v>
      </c>
      <c r="S143" s="36">
        <f>SUMIFS(СВЦЭМ!$C$33:$C$776,СВЦЭМ!$A$33:$A$776,$A143,СВЦЭМ!$B$33:$B$776,S$119)+'СЕТ СН'!$I$9+СВЦЭМ!$D$10+'СЕТ СН'!$I$6-'СЕТ СН'!$I$19</f>
        <v>1449.5322515100002</v>
      </c>
      <c r="T143" s="36">
        <f>SUMIFS(СВЦЭМ!$C$33:$C$776,СВЦЭМ!$A$33:$A$776,$A143,СВЦЭМ!$B$33:$B$776,T$119)+'СЕТ СН'!$I$9+СВЦЭМ!$D$10+'СЕТ СН'!$I$6-'СЕТ СН'!$I$19</f>
        <v>1431.4139857600001</v>
      </c>
      <c r="U143" s="36">
        <f>SUMIFS(СВЦЭМ!$C$33:$C$776,СВЦЭМ!$A$33:$A$776,$A143,СВЦЭМ!$B$33:$B$776,U$119)+'СЕТ СН'!$I$9+СВЦЭМ!$D$10+'СЕТ СН'!$I$6-'СЕТ СН'!$I$19</f>
        <v>1420.2953481200002</v>
      </c>
      <c r="V143" s="36">
        <f>SUMIFS(СВЦЭМ!$C$33:$C$776,СВЦЭМ!$A$33:$A$776,$A143,СВЦЭМ!$B$33:$B$776,V$119)+'СЕТ СН'!$I$9+СВЦЭМ!$D$10+'СЕТ СН'!$I$6-'СЕТ СН'!$I$19</f>
        <v>1435.2602529300002</v>
      </c>
      <c r="W143" s="36">
        <f>SUMIFS(СВЦЭМ!$C$33:$C$776,СВЦЭМ!$A$33:$A$776,$A143,СВЦЭМ!$B$33:$B$776,W$119)+'СЕТ СН'!$I$9+СВЦЭМ!$D$10+'СЕТ СН'!$I$6-'СЕТ СН'!$I$19</f>
        <v>1417.00538985</v>
      </c>
      <c r="X143" s="36">
        <f>SUMIFS(СВЦЭМ!$C$33:$C$776,СВЦЭМ!$A$33:$A$776,$A143,СВЦЭМ!$B$33:$B$776,X$119)+'СЕТ СН'!$I$9+СВЦЭМ!$D$10+'СЕТ СН'!$I$6-'СЕТ СН'!$I$19</f>
        <v>1422.24625231</v>
      </c>
      <c r="Y143" s="36">
        <f>SUMIFS(СВЦЭМ!$C$33:$C$776,СВЦЭМ!$A$33:$A$776,$A143,СВЦЭМ!$B$33:$B$776,Y$119)+'СЕТ СН'!$I$9+СВЦЭМ!$D$10+'СЕТ СН'!$I$6-'СЕТ СН'!$I$19</f>
        <v>1461.25512557</v>
      </c>
    </row>
    <row r="144" spans="1:25" ht="15.75" x14ac:dyDescent="0.2">
      <c r="A144" s="35">
        <f t="shared" si="3"/>
        <v>43915</v>
      </c>
      <c r="B144" s="36">
        <f>SUMIFS(СВЦЭМ!$C$33:$C$776,СВЦЭМ!$A$33:$A$776,$A144,СВЦЭМ!$B$33:$B$776,B$119)+'СЕТ СН'!$I$9+СВЦЭМ!$D$10+'СЕТ СН'!$I$6-'СЕТ СН'!$I$19</f>
        <v>1514.8501929600002</v>
      </c>
      <c r="C144" s="36">
        <f>SUMIFS(СВЦЭМ!$C$33:$C$776,СВЦЭМ!$A$33:$A$776,$A144,СВЦЭМ!$B$33:$B$776,C$119)+'СЕТ СН'!$I$9+СВЦЭМ!$D$10+'СЕТ СН'!$I$6-'СЕТ СН'!$I$19</f>
        <v>1542.66068311</v>
      </c>
      <c r="D144" s="36">
        <f>SUMIFS(СВЦЭМ!$C$33:$C$776,СВЦЭМ!$A$33:$A$776,$A144,СВЦЭМ!$B$33:$B$776,D$119)+'СЕТ СН'!$I$9+СВЦЭМ!$D$10+'СЕТ СН'!$I$6-'СЕТ СН'!$I$19</f>
        <v>1554.3619969400002</v>
      </c>
      <c r="E144" s="36">
        <f>SUMIFS(СВЦЭМ!$C$33:$C$776,СВЦЭМ!$A$33:$A$776,$A144,СВЦЭМ!$B$33:$B$776,E$119)+'СЕТ СН'!$I$9+СВЦЭМ!$D$10+'СЕТ СН'!$I$6-'СЕТ СН'!$I$19</f>
        <v>1565.6446926399999</v>
      </c>
      <c r="F144" s="36">
        <f>SUMIFS(СВЦЭМ!$C$33:$C$776,СВЦЭМ!$A$33:$A$776,$A144,СВЦЭМ!$B$33:$B$776,F$119)+'СЕТ СН'!$I$9+СВЦЭМ!$D$10+'СЕТ СН'!$I$6-'СЕТ СН'!$I$19</f>
        <v>1558.1737091800001</v>
      </c>
      <c r="G144" s="36">
        <f>SUMIFS(СВЦЭМ!$C$33:$C$776,СВЦЭМ!$A$33:$A$776,$A144,СВЦЭМ!$B$33:$B$776,G$119)+'СЕТ СН'!$I$9+СВЦЭМ!$D$10+'СЕТ СН'!$I$6-'СЕТ СН'!$I$19</f>
        <v>1548.7118271600002</v>
      </c>
      <c r="H144" s="36">
        <f>SUMIFS(СВЦЭМ!$C$33:$C$776,СВЦЭМ!$A$33:$A$776,$A144,СВЦЭМ!$B$33:$B$776,H$119)+'СЕТ СН'!$I$9+СВЦЭМ!$D$10+'СЕТ СН'!$I$6-'СЕТ СН'!$I$19</f>
        <v>1516.4313112300001</v>
      </c>
      <c r="I144" s="36">
        <f>SUMIFS(СВЦЭМ!$C$33:$C$776,СВЦЭМ!$A$33:$A$776,$A144,СВЦЭМ!$B$33:$B$776,I$119)+'СЕТ СН'!$I$9+СВЦЭМ!$D$10+'СЕТ СН'!$I$6-'СЕТ СН'!$I$19</f>
        <v>1476.3470112499999</v>
      </c>
      <c r="J144" s="36">
        <f>SUMIFS(СВЦЭМ!$C$33:$C$776,СВЦЭМ!$A$33:$A$776,$A144,СВЦЭМ!$B$33:$B$776,J$119)+'СЕТ СН'!$I$9+СВЦЭМ!$D$10+'СЕТ СН'!$I$6-'СЕТ СН'!$I$19</f>
        <v>1431.3424047000001</v>
      </c>
      <c r="K144" s="36">
        <f>SUMIFS(СВЦЭМ!$C$33:$C$776,СВЦЭМ!$A$33:$A$776,$A144,СВЦЭМ!$B$33:$B$776,K$119)+'СЕТ СН'!$I$9+СВЦЭМ!$D$10+'СЕТ СН'!$I$6-'СЕТ СН'!$I$19</f>
        <v>1434.86870417</v>
      </c>
      <c r="L144" s="36">
        <f>SUMIFS(СВЦЭМ!$C$33:$C$776,СВЦЭМ!$A$33:$A$776,$A144,СВЦЭМ!$B$33:$B$776,L$119)+'СЕТ СН'!$I$9+СВЦЭМ!$D$10+'СЕТ СН'!$I$6-'СЕТ СН'!$I$19</f>
        <v>1447.3217510899999</v>
      </c>
      <c r="M144" s="36">
        <f>SUMIFS(СВЦЭМ!$C$33:$C$776,СВЦЭМ!$A$33:$A$776,$A144,СВЦЭМ!$B$33:$B$776,M$119)+'СЕТ СН'!$I$9+СВЦЭМ!$D$10+'СЕТ СН'!$I$6-'СЕТ СН'!$I$19</f>
        <v>1426.1906250500001</v>
      </c>
      <c r="N144" s="36">
        <f>SUMIFS(СВЦЭМ!$C$33:$C$776,СВЦЭМ!$A$33:$A$776,$A144,СВЦЭМ!$B$33:$B$776,N$119)+'СЕТ СН'!$I$9+СВЦЭМ!$D$10+'СЕТ СН'!$I$6-'СЕТ СН'!$I$19</f>
        <v>1431.3588590700001</v>
      </c>
      <c r="O144" s="36">
        <f>SUMIFS(СВЦЭМ!$C$33:$C$776,СВЦЭМ!$A$33:$A$776,$A144,СВЦЭМ!$B$33:$B$776,O$119)+'СЕТ СН'!$I$9+СВЦЭМ!$D$10+'СЕТ СН'!$I$6-'СЕТ СН'!$I$19</f>
        <v>1441.66299374</v>
      </c>
      <c r="P144" s="36">
        <f>SUMIFS(СВЦЭМ!$C$33:$C$776,СВЦЭМ!$A$33:$A$776,$A144,СВЦЭМ!$B$33:$B$776,P$119)+'СЕТ СН'!$I$9+СВЦЭМ!$D$10+'СЕТ СН'!$I$6-'СЕТ СН'!$I$19</f>
        <v>1454.9236579799999</v>
      </c>
      <c r="Q144" s="36">
        <f>SUMIFS(СВЦЭМ!$C$33:$C$776,СВЦЭМ!$A$33:$A$776,$A144,СВЦЭМ!$B$33:$B$776,Q$119)+'СЕТ СН'!$I$9+СВЦЭМ!$D$10+'СЕТ СН'!$I$6-'СЕТ СН'!$I$19</f>
        <v>1462.57728393</v>
      </c>
      <c r="R144" s="36">
        <f>SUMIFS(СВЦЭМ!$C$33:$C$776,СВЦЭМ!$A$33:$A$776,$A144,СВЦЭМ!$B$33:$B$776,R$119)+'СЕТ СН'!$I$9+СВЦЭМ!$D$10+'СЕТ СН'!$I$6-'СЕТ СН'!$I$19</f>
        <v>1457.1377236600001</v>
      </c>
      <c r="S144" s="36">
        <f>SUMIFS(СВЦЭМ!$C$33:$C$776,СВЦЭМ!$A$33:$A$776,$A144,СВЦЭМ!$B$33:$B$776,S$119)+'СЕТ СН'!$I$9+СВЦЭМ!$D$10+'СЕТ СН'!$I$6-'СЕТ СН'!$I$19</f>
        <v>1442.8155688699999</v>
      </c>
      <c r="T144" s="36">
        <f>SUMIFS(СВЦЭМ!$C$33:$C$776,СВЦЭМ!$A$33:$A$776,$A144,СВЦЭМ!$B$33:$B$776,T$119)+'СЕТ СН'!$I$9+СВЦЭМ!$D$10+'СЕТ СН'!$I$6-'СЕТ СН'!$I$19</f>
        <v>1420.8939153599999</v>
      </c>
      <c r="U144" s="36">
        <f>SUMIFS(СВЦЭМ!$C$33:$C$776,СВЦЭМ!$A$33:$A$776,$A144,СВЦЭМ!$B$33:$B$776,U$119)+'СЕТ СН'!$I$9+СВЦЭМ!$D$10+'СЕТ СН'!$I$6-'СЕТ СН'!$I$19</f>
        <v>1413.24017755</v>
      </c>
      <c r="V144" s="36">
        <f>SUMIFS(СВЦЭМ!$C$33:$C$776,СВЦЭМ!$A$33:$A$776,$A144,СВЦЭМ!$B$33:$B$776,V$119)+'СЕТ СН'!$I$9+СВЦЭМ!$D$10+'СЕТ СН'!$I$6-'СЕТ СН'!$I$19</f>
        <v>1430.1154209700001</v>
      </c>
      <c r="W144" s="36">
        <f>SUMIFS(СВЦЭМ!$C$33:$C$776,СВЦЭМ!$A$33:$A$776,$A144,СВЦЭМ!$B$33:$B$776,W$119)+'СЕТ СН'!$I$9+СВЦЭМ!$D$10+'СЕТ СН'!$I$6-'СЕТ СН'!$I$19</f>
        <v>1419.41034689</v>
      </c>
      <c r="X144" s="36">
        <f>SUMIFS(СВЦЭМ!$C$33:$C$776,СВЦЭМ!$A$33:$A$776,$A144,СВЦЭМ!$B$33:$B$776,X$119)+'СЕТ СН'!$I$9+СВЦЭМ!$D$10+'СЕТ СН'!$I$6-'СЕТ СН'!$I$19</f>
        <v>1417.0407020900002</v>
      </c>
      <c r="Y144" s="36">
        <f>SUMIFS(СВЦЭМ!$C$33:$C$776,СВЦЭМ!$A$33:$A$776,$A144,СВЦЭМ!$B$33:$B$776,Y$119)+'СЕТ СН'!$I$9+СВЦЭМ!$D$10+'СЕТ СН'!$I$6-'СЕТ СН'!$I$19</f>
        <v>1416.18257268</v>
      </c>
    </row>
    <row r="145" spans="1:26" ht="15.75" x14ac:dyDescent="0.2">
      <c r="A145" s="35">
        <f t="shared" si="3"/>
        <v>43916</v>
      </c>
      <c r="B145" s="36">
        <f>SUMIFS(СВЦЭМ!$C$33:$C$776,СВЦЭМ!$A$33:$A$776,$A145,СВЦЭМ!$B$33:$B$776,B$119)+'СЕТ СН'!$I$9+СВЦЭМ!$D$10+'СЕТ СН'!$I$6-'СЕТ СН'!$I$19</f>
        <v>1461.97300769</v>
      </c>
      <c r="C145" s="36">
        <f>SUMIFS(СВЦЭМ!$C$33:$C$776,СВЦЭМ!$A$33:$A$776,$A145,СВЦЭМ!$B$33:$B$776,C$119)+'СЕТ СН'!$I$9+СВЦЭМ!$D$10+'СЕТ СН'!$I$6-'СЕТ СН'!$I$19</f>
        <v>1467.2512370100001</v>
      </c>
      <c r="D145" s="36">
        <f>SUMIFS(СВЦЭМ!$C$33:$C$776,СВЦЭМ!$A$33:$A$776,$A145,СВЦЭМ!$B$33:$B$776,D$119)+'СЕТ СН'!$I$9+СВЦЭМ!$D$10+'СЕТ СН'!$I$6-'СЕТ СН'!$I$19</f>
        <v>1467.92241104</v>
      </c>
      <c r="E145" s="36">
        <f>SUMIFS(СВЦЭМ!$C$33:$C$776,СВЦЭМ!$A$33:$A$776,$A145,СВЦЭМ!$B$33:$B$776,E$119)+'СЕТ СН'!$I$9+СВЦЭМ!$D$10+'СЕТ СН'!$I$6-'СЕТ СН'!$I$19</f>
        <v>1480.40375468</v>
      </c>
      <c r="F145" s="36">
        <f>SUMIFS(СВЦЭМ!$C$33:$C$776,СВЦЭМ!$A$33:$A$776,$A145,СВЦЭМ!$B$33:$B$776,F$119)+'СЕТ СН'!$I$9+СВЦЭМ!$D$10+'СЕТ СН'!$I$6-'СЕТ СН'!$I$19</f>
        <v>1478.8091953100002</v>
      </c>
      <c r="G145" s="36">
        <f>SUMIFS(СВЦЭМ!$C$33:$C$776,СВЦЭМ!$A$33:$A$776,$A145,СВЦЭМ!$B$33:$B$776,G$119)+'СЕТ СН'!$I$9+СВЦЭМ!$D$10+'СЕТ СН'!$I$6-'СЕТ СН'!$I$19</f>
        <v>1472.56757234</v>
      </c>
      <c r="H145" s="36">
        <f>SUMIFS(СВЦЭМ!$C$33:$C$776,СВЦЭМ!$A$33:$A$776,$A145,СВЦЭМ!$B$33:$B$776,H$119)+'СЕТ СН'!$I$9+СВЦЭМ!$D$10+'СЕТ СН'!$I$6-'СЕТ СН'!$I$19</f>
        <v>1479.43317368</v>
      </c>
      <c r="I145" s="36">
        <f>SUMIFS(СВЦЭМ!$C$33:$C$776,СВЦЭМ!$A$33:$A$776,$A145,СВЦЭМ!$B$33:$B$776,I$119)+'СЕТ СН'!$I$9+СВЦЭМ!$D$10+'СЕТ СН'!$I$6-'СЕТ СН'!$I$19</f>
        <v>1472.98179334</v>
      </c>
      <c r="J145" s="36">
        <f>SUMIFS(СВЦЭМ!$C$33:$C$776,СВЦЭМ!$A$33:$A$776,$A145,СВЦЭМ!$B$33:$B$776,J$119)+'СЕТ СН'!$I$9+СВЦЭМ!$D$10+'СЕТ СН'!$I$6-'СЕТ СН'!$I$19</f>
        <v>1452.5046129500001</v>
      </c>
      <c r="K145" s="36">
        <f>SUMIFS(СВЦЭМ!$C$33:$C$776,СВЦЭМ!$A$33:$A$776,$A145,СВЦЭМ!$B$33:$B$776,K$119)+'СЕТ СН'!$I$9+СВЦЭМ!$D$10+'СЕТ СН'!$I$6-'СЕТ СН'!$I$19</f>
        <v>1448.1404200100001</v>
      </c>
      <c r="L145" s="36">
        <f>SUMIFS(СВЦЭМ!$C$33:$C$776,СВЦЭМ!$A$33:$A$776,$A145,СВЦЭМ!$B$33:$B$776,L$119)+'СЕТ СН'!$I$9+СВЦЭМ!$D$10+'СЕТ СН'!$I$6-'СЕТ СН'!$I$19</f>
        <v>1460.86768521</v>
      </c>
      <c r="M145" s="36">
        <f>SUMIFS(СВЦЭМ!$C$33:$C$776,СВЦЭМ!$A$33:$A$776,$A145,СВЦЭМ!$B$33:$B$776,M$119)+'СЕТ СН'!$I$9+СВЦЭМ!$D$10+'СЕТ СН'!$I$6-'СЕТ СН'!$I$19</f>
        <v>1450.1755494399999</v>
      </c>
      <c r="N145" s="36">
        <f>SUMIFS(СВЦЭМ!$C$33:$C$776,СВЦЭМ!$A$33:$A$776,$A145,СВЦЭМ!$B$33:$B$776,N$119)+'СЕТ СН'!$I$9+СВЦЭМ!$D$10+'СЕТ СН'!$I$6-'СЕТ СН'!$I$19</f>
        <v>1455.75813518</v>
      </c>
      <c r="O145" s="36">
        <f>SUMIFS(СВЦЭМ!$C$33:$C$776,СВЦЭМ!$A$33:$A$776,$A145,СВЦЭМ!$B$33:$B$776,O$119)+'СЕТ СН'!$I$9+СВЦЭМ!$D$10+'СЕТ СН'!$I$6-'СЕТ СН'!$I$19</f>
        <v>1468.0110802500001</v>
      </c>
      <c r="P145" s="36">
        <f>SUMIFS(СВЦЭМ!$C$33:$C$776,СВЦЭМ!$A$33:$A$776,$A145,СВЦЭМ!$B$33:$B$776,P$119)+'СЕТ СН'!$I$9+СВЦЭМ!$D$10+'СЕТ СН'!$I$6-'СЕТ СН'!$I$19</f>
        <v>1469.7283324700002</v>
      </c>
      <c r="Q145" s="36">
        <f>SUMIFS(СВЦЭМ!$C$33:$C$776,СВЦЭМ!$A$33:$A$776,$A145,СВЦЭМ!$B$33:$B$776,Q$119)+'СЕТ СН'!$I$9+СВЦЭМ!$D$10+'СЕТ СН'!$I$6-'СЕТ СН'!$I$19</f>
        <v>1471.82381951</v>
      </c>
      <c r="R145" s="36">
        <f>SUMIFS(СВЦЭМ!$C$33:$C$776,СВЦЭМ!$A$33:$A$776,$A145,СВЦЭМ!$B$33:$B$776,R$119)+'СЕТ СН'!$I$9+СВЦЭМ!$D$10+'СЕТ СН'!$I$6-'СЕТ СН'!$I$19</f>
        <v>1471.05013027</v>
      </c>
      <c r="S145" s="36">
        <f>SUMIFS(СВЦЭМ!$C$33:$C$776,СВЦЭМ!$A$33:$A$776,$A145,СВЦЭМ!$B$33:$B$776,S$119)+'СЕТ СН'!$I$9+СВЦЭМ!$D$10+'СЕТ СН'!$I$6-'СЕТ СН'!$I$19</f>
        <v>1463.2895795500001</v>
      </c>
      <c r="T145" s="36">
        <f>SUMIFS(СВЦЭМ!$C$33:$C$776,СВЦЭМ!$A$33:$A$776,$A145,СВЦЭМ!$B$33:$B$776,T$119)+'СЕТ СН'!$I$9+СВЦЭМ!$D$10+'СЕТ СН'!$I$6-'СЕТ СН'!$I$19</f>
        <v>1454.79164008</v>
      </c>
      <c r="U145" s="36">
        <f>SUMIFS(СВЦЭМ!$C$33:$C$776,СВЦЭМ!$A$33:$A$776,$A145,СВЦЭМ!$B$33:$B$776,U$119)+'СЕТ СН'!$I$9+СВЦЭМ!$D$10+'СЕТ СН'!$I$6-'СЕТ СН'!$I$19</f>
        <v>1451.42449747</v>
      </c>
      <c r="V145" s="36">
        <f>SUMIFS(СВЦЭМ!$C$33:$C$776,СВЦЭМ!$A$33:$A$776,$A145,СВЦЭМ!$B$33:$B$776,V$119)+'СЕТ СН'!$I$9+СВЦЭМ!$D$10+'СЕТ СН'!$I$6-'СЕТ СН'!$I$19</f>
        <v>1448.9273924500001</v>
      </c>
      <c r="W145" s="36">
        <f>SUMIFS(СВЦЭМ!$C$33:$C$776,СВЦЭМ!$A$33:$A$776,$A145,СВЦЭМ!$B$33:$B$776,W$119)+'СЕТ СН'!$I$9+СВЦЭМ!$D$10+'СЕТ СН'!$I$6-'СЕТ СН'!$I$19</f>
        <v>1440.2140795099999</v>
      </c>
      <c r="X145" s="36">
        <f>SUMIFS(СВЦЭМ!$C$33:$C$776,СВЦЭМ!$A$33:$A$776,$A145,СВЦЭМ!$B$33:$B$776,X$119)+'СЕТ СН'!$I$9+СВЦЭМ!$D$10+'СЕТ СН'!$I$6-'СЕТ СН'!$I$19</f>
        <v>1453.7515712200002</v>
      </c>
      <c r="Y145" s="36">
        <f>SUMIFS(СВЦЭМ!$C$33:$C$776,СВЦЭМ!$A$33:$A$776,$A145,СВЦЭМ!$B$33:$B$776,Y$119)+'СЕТ СН'!$I$9+СВЦЭМ!$D$10+'СЕТ СН'!$I$6-'СЕТ СН'!$I$19</f>
        <v>1469.49778397</v>
      </c>
    </row>
    <row r="146" spans="1:26" ht="15.75" x14ac:dyDescent="0.2">
      <c r="A146" s="35">
        <f t="shared" si="3"/>
        <v>43917</v>
      </c>
      <c r="B146" s="36">
        <f>SUMIFS(СВЦЭМ!$C$33:$C$776,СВЦЭМ!$A$33:$A$776,$A146,СВЦЭМ!$B$33:$B$776,B$119)+'СЕТ СН'!$I$9+СВЦЭМ!$D$10+'СЕТ СН'!$I$6-'СЕТ СН'!$I$19</f>
        <v>1515.18159485</v>
      </c>
      <c r="C146" s="36">
        <f>SUMIFS(СВЦЭМ!$C$33:$C$776,СВЦЭМ!$A$33:$A$776,$A146,СВЦЭМ!$B$33:$B$776,C$119)+'СЕТ СН'!$I$9+СВЦЭМ!$D$10+'СЕТ СН'!$I$6-'СЕТ СН'!$I$19</f>
        <v>1536.51565291</v>
      </c>
      <c r="D146" s="36">
        <f>SUMIFS(СВЦЭМ!$C$33:$C$776,СВЦЭМ!$A$33:$A$776,$A146,СВЦЭМ!$B$33:$B$776,D$119)+'СЕТ СН'!$I$9+СВЦЭМ!$D$10+'СЕТ СН'!$I$6-'СЕТ СН'!$I$19</f>
        <v>1548.7401836700001</v>
      </c>
      <c r="E146" s="36">
        <f>SUMIFS(СВЦЭМ!$C$33:$C$776,СВЦЭМ!$A$33:$A$776,$A146,СВЦЭМ!$B$33:$B$776,E$119)+'СЕТ СН'!$I$9+СВЦЭМ!$D$10+'СЕТ СН'!$I$6-'СЕТ СН'!$I$19</f>
        <v>1558.3973390900001</v>
      </c>
      <c r="F146" s="36">
        <f>SUMIFS(СВЦЭМ!$C$33:$C$776,СВЦЭМ!$A$33:$A$776,$A146,СВЦЭМ!$B$33:$B$776,F$119)+'СЕТ СН'!$I$9+СВЦЭМ!$D$10+'СЕТ СН'!$I$6-'СЕТ СН'!$I$19</f>
        <v>1554.12382254</v>
      </c>
      <c r="G146" s="36">
        <f>SUMIFS(СВЦЭМ!$C$33:$C$776,СВЦЭМ!$A$33:$A$776,$A146,СВЦЭМ!$B$33:$B$776,G$119)+'СЕТ СН'!$I$9+СВЦЭМ!$D$10+'СЕТ СН'!$I$6-'СЕТ СН'!$I$19</f>
        <v>1541.4355306699999</v>
      </c>
      <c r="H146" s="36">
        <f>SUMIFS(СВЦЭМ!$C$33:$C$776,СВЦЭМ!$A$33:$A$776,$A146,СВЦЭМ!$B$33:$B$776,H$119)+'СЕТ СН'!$I$9+СВЦЭМ!$D$10+'СЕТ СН'!$I$6-'СЕТ СН'!$I$19</f>
        <v>1522.12021078</v>
      </c>
      <c r="I146" s="36">
        <f>SUMIFS(СВЦЭМ!$C$33:$C$776,СВЦЭМ!$A$33:$A$776,$A146,СВЦЭМ!$B$33:$B$776,I$119)+'СЕТ СН'!$I$9+СВЦЭМ!$D$10+'СЕТ СН'!$I$6-'СЕТ СН'!$I$19</f>
        <v>1481.04261924</v>
      </c>
      <c r="J146" s="36">
        <f>SUMIFS(СВЦЭМ!$C$33:$C$776,СВЦЭМ!$A$33:$A$776,$A146,СВЦЭМ!$B$33:$B$776,J$119)+'СЕТ СН'!$I$9+СВЦЭМ!$D$10+'СЕТ СН'!$I$6-'СЕТ СН'!$I$19</f>
        <v>1441.0605707899999</v>
      </c>
      <c r="K146" s="36">
        <f>SUMIFS(СВЦЭМ!$C$33:$C$776,СВЦЭМ!$A$33:$A$776,$A146,СВЦЭМ!$B$33:$B$776,K$119)+'СЕТ СН'!$I$9+СВЦЭМ!$D$10+'СЕТ СН'!$I$6-'СЕТ СН'!$I$19</f>
        <v>1433.9646757800001</v>
      </c>
      <c r="L146" s="36">
        <f>SUMIFS(СВЦЭМ!$C$33:$C$776,СВЦЭМ!$A$33:$A$776,$A146,СВЦЭМ!$B$33:$B$776,L$119)+'СЕТ СН'!$I$9+СВЦЭМ!$D$10+'СЕТ СН'!$I$6-'СЕТ СН'!$I$19</f>
        <v>1455.6904114399999</v>
      </c>
      <c r="M146" s="36">
        <f>SUMIFS(СВЦЭМ!$C$33:$C$776,СВЦЭМ!$A$33:$A$776,$A146,СВЦЭМ!$B$33:$B$776,M$119)+'СЕТ СН'!$I$9+СВЦЭМ!$D$10+'СЕТ СН'!$I$6-'СЕТ СН'!$I$19</f>
        <v>1451.6959130700002</v>
      </c>
      <c r="N146" s="36">
        <f>SUMIFS(СВЦЭМ!$C$33:$C$776,СВЦЭМ!$A$33:$A$776,$A146,СВЦЭМ!$B$33:$B$776,N$119)+'СЕТ СН'!$I$9+СВЦЭМ!$D$10+'СЕТ СН'!$I$6-'СЕТ СН'!$I$19</f>
        <v>1462.92993987</v>
      </c>
      <c r="O146" s="36">
        <f>SUMIFS(СВЦЭМ!$C$33:$C$776,СВЦЭМ!$A$33:$A$776,$A146,СВЦЭМ!$B$33:$B$776,O$119)+'СЕТ СН'!$I$9+СВЦЭМ!$D$10+'СЕТ СН'!$I$6-'СЕТ СН'!$I$19</f>
        <v>1475.2286415900001</v>
      </c>
      <c r="P146" s="36">
        <f>SUMIFS(СВЦЭМ!$C$33:$C$776,СВЦЭМ!$A$33:$A$776,$A146,СВЦЭМ!$B$33:$B$776,P$119)+'СЕТ СН'!$I$9+СВЦЭМ!$D$10+'СЕТ СН'!$I$6-'СЕТ СН'!$I$19</f>
        <v>1481.49187054</v>
      </c>
      <c r="Q146" s="36">
        <f>SUMIFS(СВЦЭМ!$C$33:$C$776,СВЦЭМ!$A$33:$A$776,$A146,СВЦЭМ!$B$33:$B$776,Q$119)+'СЕТ СН'!$I$9+СВЦЭМ!$D$10+'СЕТ СН'!$I$6-'СЕТ СН'!$I$19</f>
        <v>1489.03444818</v>
      </c>
      <c r="R146" s="36">
        <f>SUMIFS(СВЦЭМ!$C$33:$C$776,СВЦЭМ!$A$33:$A$776,$A146,СВЦЭМ!$B$33:$B$776,R$119)+'СЕТ СН'!$I$9+СВЦЭМ!$D$10+'СЕТ СН'!$I$6-'СЕТ СН'!$I$19</f>
        <v>1485.9740088900001</v>
      </c>
      <c r="S146" s="36">
        <f>SUMIFS(СВЦЭМ!$C$33:$C$776,СВЦЭМ!$A$33:$A$776,$A146,СВЦЭМ!$B$33:$B$776,S$119)+'СЕТ СН'!$I$9+СВЦЭМ!$D$10+'СЕТ СН'!$I$6-'СЕТ СН'!$I$19</f>
        <v>1467.6984345999999</v>
      </c>
      <c r="T146" s="36">
        <f>SUMIFS(СВЦЭМ!$C$33:$C$776,СВЦЭМ!$A$33:$A$776,$A146,СВЦЭМ!$B$33:$B$776,T$119)+'СЕТ СН'!$I$9+СВЦЭМ!$D$10+'СЕТ СН'!$I$6-'СЕТ СН'!$I$19</f>
        <v>1456.84079991</v>
      </c>
      <c r="U146" s="36">
        <f>SUMIFS(СВЦЭМ!$C$33:$C$776,СВЦЭМ!$A$33:$A$776,$A146,СВЦЭМ!$B$33:$B$776,U$119)+'СЕТ СН'!$I$9+СВЦЭМ!$D$10+'СЕТ СН'!$I$6-'СЕТ СН'!$I$19</f>
        <v>1442.5954066600002</v>
      </c>
      <c r="V146" s="36">
        <f>SUMIFS(СВЦЭМ!$C$33:$C$776,СВЦЭМ!$A$33:$A$776,$A146,СВЦЭМ!$B$33:$B$776,V$119)+'СЕТ СН'!$I$9+СВЦЭМ!$D$10+'СЕТ СН'!$I$6-'СЕТ СН'!$I$19</f>
        <v>1444.7547305600001</v>
      </c>
      <c r="W146" s="36">
        <f>SUMIFS(СВЦЭМ!$C$33:$C$776,СВЦЭМ!$A$33:$A$776,$A146,СВЦЭМ!$B$33:$B$776,W$119)+'СЕТ СН'!$I$9+СВЦЭМ!$D$10+'СЕТ СН'!$I$6-'СЕТ СН'!$I$19</f>
        <v>1443.22280271</v>
      </c>
      <c r="X146" s="36">
        <f>SUMIFS(СВЦЭМ!$C$33:$C$776,СВЦЭМ!$A$33:$A$776,$A146,СВЦЭМ!$B$33:$B$776,X$119)+'СЕТ СН'!$I$9+СВЦЭМ!$D$10+'СЕТ СН'!$I$6-'СЕТ СН'!$I$19</f>
        <v>1450.4718957700002</v>
      </c>
      <c r="Y146" s="36">
        <f>SUMIFS(СВЦЭМ!$C$33:$C$776,СВЦЭМ!$A$33:$A$776,$A146,СВЦЭМ!$B$33:$B$776,Y$119)+'СЕТ СН'!$I$9+СВЦЭМ!$D$10+'СЕТ СН'!$I$6-'СЕТ СН'!$I$19</f>
        <v>1468.8489701399999</v>
      </c>
    </row>
    <row r="147" spans="1:26" ht="15.75" x14ac:dyDescent="0.2">
      <c r="A147" s="35">
        <f t="shared" si="3"/>
        <v>43918</v>
      </c>
      <c r="B147" s="36">
        <f>SUMIFS(СВЦЭМ!$C$33:$C$776,СВЦЭМ!$A$33:$A$776,$A147,СВЦЭМ!$B$33:$B$776,B$119)+'СЕТ СН'!$I$9+СВЦЭМ!$D$10+'СЕТ СН'!$I$6-'СЕТ СН'!$I$19</f>
        <v>1555.9176307100001</v>
      </c>
      <c r="C147" s="36">
        <f>SUMIFS(СВЦЭМ!$C$33:$C$776,СВЦЭМ!$A$33:$A$776,$A147,СВЦЭМ!$B$33:$B$776,C$119)+'СЕТ СН'!$I$9+СВЦЭМ!$D$10+'СЕТ СН'!$I$6-'СЕТ СН'!$I$19</f>
        <v>1554.2900081800001</v>
      </c>
      <c r="D147" s="36">
        <f>SUMIFS(СВЦЭМ!$C$33:$C$776,СВЦЭМ!$A$33:$A$776,$A147,СВЦЭМ!$B$33:$B$776,D$119)+'СЕТ СН'!$I$9+СВЦЭМ!$D$10+'СЕТ СН'!$I$6-'СЕТ СН'!$I$19</f>
        <v>1577.5233868400001</v>
      </c>
      <c r="E147" s="36">
        <f>SUMIFS(СВЦЭМ!$C$33:$C$776,СВЦЭМ!$A$33:$A$776,$A147,СВЦЭМ!$B$33:$B$776,E$119)+'СЕТ СН'!$I$9+СВЦЭМ!$D$10+'СЕТ СН'!$I$6-'СЕТ СН'!$I$19</f>
        <v>1590.9711734900002</v>
      </c>
      <c r="F147" s="36">
        <f>SUMIFS(СВЦЭМ!$C$33:$C$776,СВЦЭМ!$A$33:$A$776,$A147,СВЦЭМ!$B$33:$B$776,F$119)+'СЕТ СН'!$I$9+СВЦЭМ!$D$10+'СЕТ СН'!$I$6-'СЕТ СН'!$I$19</f>
        <v>1585.9930379699999</v>
      </c>
      <c r="G147" s="36">
        <f>SUMIFS(СВЦЭМ!$C$33:$C$776,СВЦЭМ!$A$33:$A$776,$A147,СВЦЭМ!$B$33:$B$776,G$119)+'СЕТ СН'!$I$9+СВЦЭМ!$D$10+'СЕТ СН'!$I$6-'СЕТ СН'!$I$19</f>
        <v>1582.99334634</v>
      </c>
      <c r="H147" s="36">
        <f>SUMIFS(СВЦЭМ!$C$33:$C$776,СВЦЭМ!$A$33:$A$776,$A147,СВЦЭМ!$B$33:$B$776,H$119)+'СЕТ СН'!$I$9+СВЦЭМ!$D$10+'СЕТ СН'!$I$6-'СЕТ СН'!$I$19</f>
        <v>1564.7161101400002</v>
      </c>
      <c r="I147" s="36">
        <f>SUMIFS(СВЦЭМ!$C$33:$C$776,СВЦЭМ!$A$33:$A$776,$A147,СВЦЭМ!$B$33:$B$776,I$119)+'СЕТ СН'!$I$9+СВЦЭМ!$D$10+'СЕТ СН'!$I$6-'СЕТ СН'!$I$19</f>
        <v>1533.70864869</v>
      </c>
      <c r="J147" s="36">
        <f>SUMIFS(СВЦЭМ!$C$33:$C$776,СВЦЭМ!$A$33:$A$776,$A147,СВЦЭМ!$B$33:$B$776,J$119)+'СЕТ СН'!$I$9+СВЦЭМ!$D$10+'СЕТ СН'!$I$6-'СЕТ СН'!$I$19</f>
        <v>1498.4222793900001</v>
      </c>
      <c r="K147" s="36">
        <f>SUMIFS(СВЦЭМ!$C$33:$C$776,СВЦЭМ!$A$33:$A$776,$A147,СВЦЭМ!$B$33:$B$776,K$119)+'СЕТ СН'!$I$9+СВЦЭМ!$D$10+'СЕТ СН'!$I$6-'СЕТ СН'!$I$19</f>
        <v>1494.65539033</v>
      </c>
      <c r="L147" s="36">
        <f>SUMIFS(СВЦЭМ!$C$33:$C$776,СВЦЭМ!$A$33:$A$776,$A147,СВЦЭМ!$B$33:$B$776,L$119)+'СЕТ СН'!$I$9+СВЦЭМ!$D$10+'СЕТ СН'!$I$6-'СЕТ СН'!$I$19</f>
        <v>1505.1594344499999</v>
      </c>
      <c r="M147" s="36">
        <f>SUMIFS(СВЦЭМ!$C$33:$C$776,СВЦЭМ!$A$33:$A$776,$A147,СВЦЭМ!$B$33:$B$776,M$119)+'СЕТ СН'!$I$9+СВЦЭМ!$D$10+'СЕТ СН'!$I$6-'СЕТ СН'!$I$19</f>
        <v>1506.0011191200001</v>
      </c>
      <c r="N147" s="36">
        <f>SUMIFS(СВЦЭМ!$C$33:$C$776,СВЦЭМ!$A$33:$A$776,$A147,СВЦЭМ!$B$33:$B$776,N$119)+'СЕТ СН'!$I$9+СВЦЭМ!$D$10+'СЕТ СН'!$I$6-'СЕТ СН'!$I$19</f>
        <v>1513.9592432200002</v>
      </c>
      <c r="O147" s="36">
        <f>SUMIFS(СВЦЭМ!$C$33:$C$776,СВЦЭМ!$A$33:$A$776,$A147,СВЦЭМ!$B$33:$B$776,O$119)+'СЕТ СН'!$I$9+СВЦЭМ!$D$10+'СЕТ СН'!$I$6-'СЕТ СН'!$I$19</f>
        <v>1528.2287028200001</v>
      </c>
      <c r="P147" s="36">
        <f>SUMIFS(СВЦЭМ!$C$33:$C$776,СВЦЭМ!$A$33:$A$776,$A147,СВЦЭМ!$B$33:$B$776,P$119)+'СЕТ СН'!$I$9+СВЦЭМ!$D$10+'СЕТ СН'!$I$6-'СЕТ СН'!$I$19</f>
        <v>1548.85989223</v>
      </c>
      <c r="Q147" s="36">
        <f>SUMIFS(СВЦЭМ!$C$33:$C$776,СВЦЭМ!$A$33:$A$776,$A147,СВЦЭМ!$B$33:$B$776,Q$119)+'СЕТ СН'!$I$9+СВЦЭМ!$D$10+'СЕТ СН'!$I$6-'СЕТ СН'!$I$19</f>
        <v>1548.0694966900001</v>
      </c>
      <c r="R147" s="36">
        <f>SUMIFS(СВЦЭМ!$C$33:$C$776,СВЦЭМ!$A$33:$A$776,$A147,СВЦЭМ!$B$33:$B$776,R$119)+'СЕТ СН'!$I$9+СВЦЭМ!$D$10+'СЕТ СН'!$I$6-'СЕТ СН'!$I$19</f>
        <v>1544.5627333699999</v>
      </c>
      <c r="S147" s="36">
        <f>SUMIFS(СВЦЭМ!$C$33:$C$776,СВЦЭМ!$A$33:$A$776,$A147,СВЦЭМ!$B$33:$B$776,S$119)+'СЕТ СН'!$I$9+СВЦЭМ!$D$10+'СЕТ СН'!$I$6-'СЕТ СН'!$I$19</f>
        <v>1539.90210688</v>
      </c>
      <c r="T147" s="36">
        <f>SUMIFS(СВЦЭМ!$C$33:$C$776,СВЦЭМ!$A$33:$A$776,$A147,СВЦЭМ!$B$33:$B$776,T$119)+'СЕТ СН'!$I$9+СВЦЭМ!$D$10+'СЕТ СН'!$I$6-'СЕТ СН'!$I$19</f>
        <v>1533.8463648000002</v>
      </c>
      <c r="U147" s="36">
        <f>SUMIFS(СВЦЭМ!$C$33:$C$776,СВЦЭМ!$A$33:$A$776,$A147,СВЦЭМ!$B$33:$B$776,U$119)+'СЕТ СН'!$I$9+СВЦЭМ!$D$10+'СЕТ СН'!$I$6-'СЕТ СН'!$I$19</f>
        <v>1522.31902507</v>
      </c>
      <c r="V147" s="36">
        <f>SUMIFS(СВЦЭМ!$C$33:$C$776,СВЦЭМ!$A$33:$A$776,$A147,СВЦЭМ!$B$33:$B$776,V$119)+'СЕТ СН'!$I$9+СВЦЭМ!$D$10+'СЕТ СН'!$I$6-'СЕТ СН'!$I$19</f>
        <v>1490.3319151400001</v>
      </c>
      <c r="W147" s="36">
        <f>SUMIFS(СВЦЭМ!$C$33:$C$776,СВЦЭМ!$A$33:$A$776,$A147,СВЦЭМ!$B$33:$B$776,W$119)+'СЕТ СН'!$I$9+СВЦЭМ!$D$10+'СЕТ СН'!$I$6-'СЕТ СН'!$I$19</f>
        <v>1476.3046785500001</v>
      </c>
      <c r="X147" s="36">
        <f>SUMIFS(СВЦЭМ!$C$33:$C$776,СВЦЭМ!$A$33:$A$776,$A147,СВЦЭМ!$B$33:$B$776,X$119)+'СЕТ СН'!$I$9+СВЦЭМ!$D$10+'СЕТ СН'!$I$6-'СЕТ СН'!$I$19</f>
        <v>1483.0620291300002</v>
      </c>
      <c r="Y147" s="36">
        <f>SUMIFS(СВЦЭМ!$C$33:$C$776,СВЦЭМ!$A$33:$A$776,$A147,СВЦЭМ!$B$33:$B$776,Y$119)+'СЕТ СН'!$I$9+СВЦЭМ!$D$10+'СЕТ СН'!$I$6-'СЕТ СН'!$I$19</f>
        <v>1517.4800725300001</v>
      </c>
    </row>
    <row r="148" spans="1:26" ht="15.75" x14ac:dyDescent="0.2">
      <c r="A148" s="35">
        <f t="shared" si="3"/>
        <v>43919</v>
      </c>
      <c r="B148" s="36">
        <f>SUMIFS(СВЦЭМ!$C$33:$C$776,СВЦЭМ!$A$33:$A$776,$A148,СВЦЭМ!$B$33:$B$776,B$119)+'СЕТ СН'!$I$9+СВЦЭМ!$D$10+'СЕТ СН'!$I$6-'СЕТ СН'!$I$19</f>
        <v>1571.6874895999999</v>
      </c>
      <c r="C148" s="36">
        <f>SUMIFS(СВЦЭМ!$C$33:$C$776,СВЦЭМ!$A$33:$A$776,$A148,СВЦЭМ!$B$33:$B$776,C$119)+'СЕТ СН'!$I$9+СВЦЭМ!$D$10+'СЕТ СН'!$I$6-'СЕТ СН'!$I$19</f>
        <v>1583.9685409200001</v>
      </c>
      <c r="D148" s="36">
        <f>SUMIFS(СВЦЭМ!$C$33:$C$776,СВЦЭМ!$A$33:$A$776,$A148,СВЦЭМ!$B$33:$B$776,D$119)+'СЕТ СН'!$I$9+СВЦЭМ!$D$10+'СЕТ СН'!$I$6-'СЕТ СН'!$I$19</f>
        <v>1608.59789875</v>
      </c>
      <c r="E148" s="36">
        <f>SUMIFS(СВЦЭМ!$C$33:$C$776,СВЦЭМ!$A$33:$A$776,$A148,СВЦЭМ!$B$33:$B$776,E$119)+'СЕТ СН'!$I$9+СВЦЭМ!$D$10+'СЕТ СН'!$I$6-'СЕТ СН'!$I$19</f>
        <v>1617.4727106099999</v>
      </c>
      <c r="F148" s="36">
        <f>SUMIFS(СВЦЭМ!$C$33:$C$776,СВЦЭМ!$A$33:$A$776,$A148,СВЦЭМ!$B$33:$B$776,F$119)+'СЕТ СН'!$I$9+СВЦЭМ!$D$10+'СЕТ СН'!$I$6-'СЕТ СН'!$I$19</f>
        <v>1617.81103953</v>
      </c>
      <c r="G148" s="36">
        <f>SUMIFS(СВЦЭМ!$C$33:$C$776,СВЦЭМ!$A$33:$A$776,$A148,СВЦЭМ!$B$33:$B$776,G$119)+'СЕТ СН'!$I$9+СВЦЭМ!$D$10+'СЕТ СН'!$I$6-'СЕТ СН'!$I$19</f>
        <v>1614.3747888500002</v>
      </c>
      <c r="H148" s="36">
        <f>SUMIFS(СВЦЭМ!$C$33:$C$776,СВЦЭМ!$A$33:$A$776,$A148,СВЦЭМ!$B$33:$B$776,H$119)+'СЕТ СН'!$I$9+СВЦЭМ!$D$10+'СЕТ СН'!$I$6-'СЕТ СН'!$I$19</f>
        <v>1596.69403018</v>
      </c>
      <c r="I148" s="36">
        <f>SUMIFS(СВЦЭМ!$C$33:$C$776,СВЦЭМ!$A$33:$A$776,$A148,СВЦЭМ!$B$33:$B$776,I$119)+'СЕТ СН'!$I$9+СВЦЭМ!$D$10+'СЕТ СН'!$I$6-'СЕТ СН'!$I$19</f>
        <v>1559.7719230500002</v>
      </c>
      <c r="J148" s="36">
        <f>SUMIFS(СВЦЭМ!$C$33:$C$776,СВЦЭМ!$A$33:$A$776,$A148,СВЦЭМ!$B$33:$B$776,J$119)+'СЕТ СН'!$I$9+СВЦЭМ!$D$10+'СЕТ СН'!$I$6-'СЕТ СН'!$I$19</f>
        <v>1489.39399071</v>
      </c>
      <c r="K148" s="36">
        <f>SUMIFS(СВЦЭМ!$C$33:$C$776,СВЦЭМ!$A$33:$A$776,$A148,СВЦЭМ!$B$33:$B$776,K$119)+'СЕТ СН'!$I$9+СВЦЭМ!$D$10+'СЕТ СН'!$I$6-'СЕТ СН'!$I$19</f>
        <v>1461.68773263</v>
      </c>
      <c r="L148" s="36">
        <f>SUMIFS(СВЦЭМ!$C$33:$C$776,СВЦЭМ!$A$33:$A$776,$A148,СВЦЭМ!$B$33:$B$776,L$119)+'СЕТ СН'!$I$9+СВЦЭМ!$D$10+'СЕТ СН'!$I$6-'СЕТ СН'!$I$19</f>
        <v>1472.7722718499999</v>
      </c>
      <c r="M148" s="36">
        <f>SUMIFS(СВЦЭМ!$C$33:$C$776,СВЦЭМ!$A$33:$A$776,$A148,СВЦЭМ!$B$33:$B$776,M$119)+'СЕТ СН'!$I$9+СВЦЭМ!$D$10+'СЕТ СН'!$I$6-'СЕТ СН'!$I$19</f>
        <v>1483.7109470700002</v>
      </c>
      <c r="N148" s="36">
        <f>SUMIFS(СВЦЭМ!$C$33:$C$776,СВЦЭМ!$A$33:$A$776,$A148,СВЦЭМ!$B$33:$B$776,N$119)+'СЕТ СН'!$I$9+СВЦЭМ!$D$10+'СЕТ СН'!$I$6-'СЕТ СН'!$I$19</f>
        <v>1496.46294246</v>
      </c>
      <c r="O148" s="36">
        <f>SUMIFS(СВЦЭМ!$C$33:$C$776,СВЦЭМ!$A$33:$A$776,$A148,СВЦЭМ!$B$33:$B$776,O$119)+'СЕТ СН'!$I$9+СВЦЭМ!$D$10+'СЕТ СН'!$I$6-'СЕТ СН'!$I$19</f>
        <v>1499.7600982600002</v>
      </c>
      <c r="P148" s="36">
        <f>SUMIFS(СВЦЭМ!$C$33:$C$776,СВЦЭМ!$A$33:$A$776,$A148,СВЦЭМ!$B$33:$B$776,P$119)+'СЕТ СН'!$I$9+СВЦЭМ!$D$10+'СЕТ СН'!$I$6-'СЕТ СН'!$I$19</f>
        <v>1512.6141521</v>
      </c>
      <c r="Q148" s="36">
        <f>SUMIFS(СВЦЭМ!$C$33:$C$776,СВЦЭМ!$A$33:$A$776,$A148,СВЦЭМ!$B$33:$B$776,Q$119)+'СЕТ СН'!$I$9+СВЦЭМ!$D$10+'СЕТ СН'!$I$6-'СЕТ СН'!$I$19</f>
        <v>1518.37850344</v>
      </c>
      <c r="R148" s="36">
        <f>SUMIFS(СВЦЭМ!$C$33:$C$776,СВЦЭМ!$A$33:$A$776,$A148,СВЦЭМ!$B$33:$B$776,R$119)+'СЕТ СН'!$I$9+СВЦЭМ!$D$10+'СЕТ СН'!$I$6-'СЕТ СН'!$I$19</f>
        <v>1515.7605643400002</v>
      </c>
      <c r="S148" s="36">
        <f>SUMIFS(СВЦЭМ!$C$33:$C$776,СВЦЭМ!$A$33:$A$776,$A148,СВЦЭМ!$B$33:$B$776,S$119)+'СЕТ СН'!$I$9+СВЦЭМ!$D$10+'СЕТ СН'!$I$6-'СЕТ СН'!$I$19</f>
        <v>1513.0525733499999</v>
      </c>
      <c r="T148" s="36">
        <f>SUMIFS(СВЦЭМ!$C$33:$C$776,СВЦЭМ!$A$33:$A$776,$A148,СВЦЭМ!$B$33:$B$776,T$119)+'СЕТ СН'!$I$9+СВЦЭМ!$D$10+'СЕТ СН'!$I$6-'СЕТ СН'!$I$19</f>
        <v>1496.65742245</v>
      </c>
      <c r="U148" s="36">
        <f>SUMIFS(СВЦЭМ!$C$33:$C$776,СВЦЭМ!$A$33:$A$776,$A148,СВЦЭМ!$B$33:$B$776,U$119)+'СЕТ СН'!$I$9+СВЦЭМ!$D$10+'СЕТ СН'!$I$6-'СЕТ СН'!$I$19</f>
        <v>1477.2653072600001</v>
      </c>
      <c r="V148" s="36">
        <f>SUMIFS(СВЦЭМ!$C$33:$C$776,СВЦЭМ!$A$33:$A$776,$A148,СВЦЭМ!$B$33:$B$776,V$119)+'СЕТ СН'!$I$9+СВЦЭМ!$D$10+'СЕТ СН'!$I$6-'СЕТ СН'!$I$19</f>
        <v>1456.38341855</v>
      </c>
      <c r="W148" s="36">
        <f>SUMIFS(СВЦЭМ!$C$33:$C$776,СВЦЭМ!$A$33:$A$776,$A148,СВЦЭМ!$B$33:$B$776,W$119)+'СЕТ СН'!$I$9+СВЦЭМ!$D$10+'СЕТ СН'!$I$6-'СЕТ СН'!$I$19</f>
        <v>1434.11769301</v>
      </c>
      <c r="X148" s="36">
        <f>SUMIFS(СВЦЭМ!$C$33:$C$776,СВЦЭМ!$A$33:$A$776,$A148,СВЦЭМ!$B$33:$B$776,X$119)+'СЕТ СН'!$I$9+СВЦЭМ!$D$10+'СЕТ СН'!$I$6-'СЕТ СН'!$I$19</f>
        <v>1430.2294569599999</v>
      </c>
      <c r="Y148" s="36">
        <f>SUMIFS(СВЦЭМ!$C$33:$C$776,СВЦЭМ!$A$33:$A$776,$A148,СВЦЭМ!$B$33:$B$776,Y$119)+'СЕТ СН'!$I$9+СВЦЭМ!$D$10+'СЕТ СН'!$I$6-'СЕТ СН'!$I$19</f>
        <v>1462.8823447899999</v>
      </c>
    </row>
    <row r="149" spans="1:26" ht="15.75" x14ac:dyDescent="0.2">
      <c r="A149" s="35">
        <f t="shared" si="3"/>
        <v>43920</v>
      </c>
      <c r="B149" s="36">
        <f>SUMIFS(СВЦЭМ!$C$33:$C$776,СВЦЭМ!$A$33:$A$776,$A149,СВЦЭМ!$B$33:$B$776,B$119)+'СЕТ СН'!$I$9+СВЦЭМ!$D$10+'СЕТ СН'!$I$6-'СЕТ СН'!$I$19</f>
        <v>1513.4898522200001</v>
      </c>
      <c r="C149" s="36">
        <f>SUMIFS(СВЦЭМ!$C$33:$C$776,СВЦЭМ!$A$33:$A$776,$A149,СВЦЭМ!$B$33:$B$776,C$119)+'СЕТ СН'!$I$9+СВЦЭМ!$D$10+'СЕТ СН'!$I$6-'СЕТ СН'!$I$19</f>
        <v>1548.4150026900002</v>
      </c>
      <c r="D149" s="36">
        <f>SUMIFS(СВЦЭМ!$C$33:$C$776,СВЦЭМ!$A$33:$A$776,$A149,СВЦЭМ!$B$33:$B$776,D$119)+'СЕТ СН'!$I$9+СВЦЭМ!$D$10+'СЕТ СН'!$I$6-'СЕТ СН'!$I$19</f>
        <v>1597.2128357300001</v>
      </c>
      <c r="E149" s="36">
        <f>SUMIFS(СВЦЭМ!$C$33:$C$776,СВЦЭМ!$A$33:$A$776,$A149,СВЦЭМ!$B$33:$B$776,E$119)+'СЕТ СН'!$I$9+СВЦЭМ!$D$10+'СЕТ СН'!$I$6-'СЕТ СН'!$I$19</f>
        <v>1606.27494798</v>
      </c>
      <c r="F149" s="36">
        <f>SUMIFS(СВЦЭМ!$C$33:$C$776,СВЦЭМ!$A$33:$A$776,$A149,СВЦЭМ!$B$33:$B$776,F$119)+'СЕТ СН'!$I$9+СВЦЭМ!$D$10+'СЕТ СН'!$I$6-'СЕТ СН'!$I$19</f>
        <v>1597.8926164300001</v>
      </c>
      <c r="G149" s="36">
        <f>SUMIFS(СВЦЭМ!$C$33:$C$776,СВЦЭМ!$A$33:$A$776,$A149,СВЦЭМ!$B$33:$B$776,G$119)+'СЕТ СН'!$I$9+СВЦЭМ!$D$10+'СЕТ СН'!$I$6-'СЕТ СН'!$I$19</f>
        <v>1588.36765631</v>
      </c>
      <c r="H149" s="36">
        <f>SUMIFS(СВЦЭМ!$C$33:$C$776,СВЦЭМ!$A$33:$A$776,$A149,СВЦЭМ!$B$33:$B$776,H$119)+'СЕТ СН'!$I$9+СВЦЭМ!$D$10+'СЕТ СН'!$I$6-'СЕТ СН'!$I$19</f>
        <v>1561.1479623499999</v>
      </c>
      <c r="I149" s="36">
        <f>SUMIFS(СВЦЭМ!$C$33:$C$776,СВЦЭМ!$A$33:$A$776,$A149,СВЦЭМ!$B$33:$B$776,I$119)+'СЕТ СН'!$I$9+СВЦЭМ!$D$10+'СЕТ СН'!$I$6-'СЕТ СН'!$I$19</f>
        <v>1498.1690589300001</v>
      </c>
      <c r="J149" s="36">
        <f>SUMIFS(СВЦЭМ!$C$33:$C$776,СВЦЭМ!$A$33:$A$776,$A149,СВЦЭМ!$B$33:$B$776,J$119)+'СЕТ СН'!$I$9+СВЦЭМ!$D$10+'СЕТ СН'!$I$6-'СЕТ СН'!$I$19</f>
        <v>1454.8957782100001</v>
      </c>
      <c r="K149" s="36">
        <f>SUMIFS(СВЦЭМ!$C$33:$C$776,СВЦЭМ!$A$33:$A$776,$A149,СВЦЭМ!$B$33:$B$776,K$119)+'СЕТ СН'!$I$9+СВЦЭМ!$D$10+'СЕТ СН'!$I$6-'СЕТ СН'!$I$19</f>
        <v>1442.31177705</v>
      </c>
      <c r="L149" s="36">
        <f>SUMIFS(СВЦЭМ!$C$33:$C$776,СВЦЭМ!$A$33:$A$776,$A149,СВЦЭМ!$B$33:$B$776,L$119)+'СЕТ СН'!$I$9+СВЦЭМ!$D$10+'СЕТ СН'!$I$6-'СЕТ СН'!$I$19</f>
        <v>1454.4131009500002</v>
      </c>
      <c r="M149" s="36">
        <f>SUMIFS(СВЦЭМ!$C$33:$C$776,СВЦЭМ!$A$33:$A$776,$A149,СВЦЭМ!$B$33:$B$776,M$119)+'СЕТ СН'!$I$9+СВЦЭМ!$D$10+'СЕТ СН'!$I$6-'СЕТ СН'!$I$19</f>
        <v>1450.8379943300001</v>
      </c>
      <c r="N149" s="36">
        <f>SUMIFS(СВЦЭМ!$C$33:$C$776,СВЦЭМ!$A$33:$A$776,$A149,СВЦЭМ!$B$33:$B$776,N$119)+'СЕТ СН'!$I$9+СВЦЭМ!$D$10+'СЕТ СН'!$I$6-'СЕТ СН'!$I$19</f>
        <v>1469.1090538200001</v>
      </c>
      <c r="O149" s="36">
        <f>SUMIFS(СВЦЭМ!$C$33:$C$776,СВЦЭМ!$A$33:$A$776,$A149,СВЦЭМ!$B$33:$B$776,O$119)+'СЕТ СН'!$I$9+СВЦЭМ!$D$10+'СЕТ СН'!$I$6-'СЕТ СН'!$I$19</f>
        <v>1480.4347728299999</v>
      </c>
      <c r="P149" s="36">
        <f>SUMIFS(СВЦЭМ!$C$33:$C$776,СВЦЭМ!$A$33:$A$776,$A149,СВЦЭМ!$B$33:$B$776,P$119)+'СЕТ СН'!$I$9+СВЦЭМ!$D$10+'СЕТ СН'!$I$6-'СЕТ СН'!$I$19</f>
        <v>1484.6379181900002</v>
      </c>
      <c r="Q149" s="36">
        <f>SUMIFS(СВЦЭМ!$C$33:$C$776,СВЦЭМ!$A$33:$A$776,$A149,СВЦЭМ!$B$33:$B$776,Q$119)+'СЕТ СН'!$I$9+СВЦЭМ!$D$10+'СЕТ СН'!$I$6-'СЕТ СН'!$I$19</f>
        <v>1488.4827356000001</v>
      </c>
      <c r="R149" s="36">
        <f>SUMIFS(СВЦЭМ!$C$33:$C$776,СВЦЭМ!$A$33:$A$776,$A149,СВЦЭМ!$B$33:$B$776,R$119)+'СЕТ СН'!$I$9+СВЦЭМ!$D$10+'СЕТ СН'!$I$6-'СЕТ СН'!$I$19</f>
        <v>1489.17049838</v>
      </c>
      <c r="S149" s="36">
        <f>SUMIFS(СВЦЭМ!$C$33:$C$776,СВЦЭМ!$A$33:$A$776,$A149,СВЦЭМ!$B$33:$B$776,S$119)+'СЕТ СН'!$I$9+СВЦЭМ!$D$10+'СЕТ СН'!$I$6-'СЕТ СН'!$I$19</f>
        <v>1511.0431379700001</v>
      </c>
      <c r="T149" s="36">
        <f>SUMIFS(СВЦЭМ!$C$33:$C$776,СВЦЭМ!$A$33:$A$776,$A149,СВЦЭМ!$B$33:$B$776,T$119)+'СЕТ СН'!$I$9+СВЦЭМ!$D$10+'СЕТ СН'!$I$6-'СЕТ СН'!$I$19</f>
        <v>1499.83586199</v>
      </c>
      <c r="U149" s="36">
        <f>SUMIFS(СВЦЭМ!$C$33:$C$776,СВЦЭМ!$A$33:$A$776,$A149,СВЦЭМ!$B$33:$B$776,U$119)+'СЕТ СН'!$I$9+СВЦЭМ!$D$10+'СЕТ СН'!$I$6-'СЕТ СН'!$I$19</f>
        <v>1474.2814576999999</v>
      </c>
      <c r="V149" s="36">
        <f>SUMIFS(СВЦЭМ!$C$33:$C$776,СВЦЭМ!$A$33:$A$776,$A149,СВЦЭМ!$B$33:$B$776,V$119)+'СЕТ СН'!$I$9+СВЦЭМ!$D$10+'СЕТ СН'!$I$6-'СЕТ СН'!$I$19</f>
        <v>1484.3654571100001</v>
      </c>
      <c r="W149" s="36">
        <f>SUMIFS(СВЦЭМ!$C$33:$C$776,СВЦЭМ!$A$33:$A$776,$A149,СВЦЭМ!$B$33:$B$776,W$119)+'СЕТ СН'!$I$9+СВЦЭМ!$D$10+'СЕТ СН'!$I$6-'СЕТ СН'!$I$19</f>
        <v>1461.2220853200001</v>
      </c>
      <c r="X149" s="36">
        <f>SUMIFS(СВЦЭМ!$C$33:$C$776,СВЦЭМ!$A$33:$A$776,$A149,СВЦЭМ!$B$33:$B$776,X$119)+'СЕТ СН'!$I$9+СВЦЭМ!$D$10+'СЕТ СН'!$I$6-'СЕТ СН'!$I$19</f>
        <v>1487.4018170899999</v>
      </c>
      <c r="Y149" s="36">
        <f>SUMIFS(СВЦЭМ!$C$33:$C$776,СВЦЭМ!$A$33:$A$776,$A149,СВЦЭМ!$B$33:$B$776,Y$119)+'СЕТ СН'!$I$9+СВЦЭМ!$D$10+'СЕТ СН'!$I$6-'СЕТ СН'!$I$19</f>
        <v>1528.2983227899999</v>
      </c>
    </row>
    <row r="150" spans="1:26" ht="15.75" x14ac:dyDescent="0.2">
      <c r="A150" s="35">
        <f t="shared" si="3"/>
        <v>43921</v>
      </c>
      <c r="B150" s="36">
        <f>SUMIFS(СВЦЭМ!$C$33:$C$776,СВЦЭМ!$A$33:$A$776,$A150,СВЦЭМ!$B$33:$B$776,B$119)+'СЕТ СН'!$I$9+СВЦЭМ!$D$10+'СЕТ СН'!$I$6-'СЕТ СН'!$I$19</f>
        <v>1532.4347875100002</v>
      </c>
      <c r="C150" s="36">
        <f>SUMIFS(СВЦЭМ!$C$33:$C$776,СВЦЭМ!$A$33:$A$776,$A150,СВЦЭМ!$B$33:$B$776,C$119)+'СЕТ СН'!$I$9+СВЦЭМ!$D$10+'СЕТ СН'!$I$6-'СЕТ СН'!$I$19</f>
        <v>1563.44812041</v>
      </c>
      <c r="D150" s="36">
        <f>SUMIFS(СВЦЭМ!$C$33:$C$776,СВЦЭМ!$A$33:$A$776,$A150,СВЦЭМ!$B$33:$B$776,D$119)+'СЕТ СН'!$I$9+СВЦЭМ!$D$10+'СЕТ СН'!$I$6-'СЕТ СН'!$I$19</f>
        <v>1602.5375217300002</v>
      </c>
      <c r="E150" s="36">
        <f>SUMIFS(СВЦЭМ!$C$33:$C$776,СВЦЭМ!$A$33:$A$776,$A150,СВЦЭМ!$B$33:$B$776,E$119)+'СЕТ СН'!$I$9+СВЦЭМ!$D$10+'СЕТ СН'!$I$6-'СЕТ СН'!$I$19</f>
        <v>1618.3341137800001</v>
      </c>
      <c r="F150" s="36">
        <f>SUMIFS(СВЦЭМ!$C$33:$C$776,СВЦЭМ!$A$33:$A$776,$A150,СВЦЭМ!$B$33:$B$776,F$119)+'СЕТ СН'!$I$9+СВЦЭМ!$D$10+'СЕТ СН'!$I$6-'СЕТ СН'!$I$19</f>
        <v>1609.6723544700001</v>
      </c>
      <c r="G150" s="36">
        <f>SUMIFS(СВЦЭМ!$C$33:$C$776,СВЦЭМ!$A$33:$A$776,$A150,СВЦЭМ!$B$33:$B$776,G$119)+'СЕТ СН'!$I$9+СВЦЭМ!$D$10+'СЕТ СН'!$I$6-'СЕТ СН'!$I$19</f>
        <v>1599.7132626500002</v>
      </c>
      <c r="H150" s="36">
        <f>SUMIFS(СВЦЭМ!$C$33:$C$776,СВЦЭМ!$A$33:$A$776,$A150,СВЦЭМ!$B$33:$B$776,H$119)+'СЕТ СН'!$I$9+СВЦЭМ!$D$10+'СЕТ СН'!$I$6-'СЕТ СН'!$I$19</f>
        <v>1563.4214284700001</v>
      </c>
      <c r="I150" s="36">
        <f>SUMIFS(СВЦЭМ!$C$33:$C$776,СВЦЭМ!$A$33:$A$776,$A150,СВЦЭМ!$B$33:$B$776,I$119)+'СЕТ СН'!$I$9+СВЦЭМ!$D$10+'СЕТ СН'!$I$6-'СЕТ СН'!$I$19</f>
        <v>1513.7087660000002</v>
      </c>
      <c r="J150" s="36">
        <f>SUMIFS(СВЦЭМ!$C$33:$C$776,СВЦЭМ!$A$33:$A$776,$A150,СВЦЭМ!$B$33:$B$776,J$119)+'СЕТ СН'!$I$9+СВЦЭМ!$D$10+'СЕТ СН'!$I$6-'СЕТ СН'!$I$19</f>
        <v>1474.5473895800001</v>
      </c>
      <c r="K150" s="36">
        <f>SUMIFS(СВЦЭМ!$C$33:$C$776,СВЦЭМ!$A$33:$A$776,$A150,СВЦЭМ!$B$33:$B$776,K$119)+'СЕТ СН'!$I$9+СВЦЭМ!$D$10+'СЕТ СН'!$I$6-'СЕТ СН'!$I$19</f>
        <v>1462.7170957399999</v>
      </c>
      <c r="L150" s="36">
        <f>SUMIFS(СВЦЭМ!$C$33:$C$776,СВЦЭМ!$A$33:$A$776,$A150,СВЦЭМ!$B$33:$B$776,L$119)+'СЕТ СН'!$I$9+СВЦЭМ!$D$10+'СЕТ СН'!$I$6-'СЕТ СН'!$I$19</f>
        <v>1455.1824274800001</v>
      </c>
      <c r="M150" s="36">
        <f>SUMIFS(СВЦЭМ!$C$33:$C$776,СВЦЭМ!$A$33:$A$776,$A150,СВЦЭМ!$B$33:$B$776,M$119)+'СЕТ СН'!$I$9+СВЦЭМ!$D$10+'СЕТ СН'!$I$6-'СЕТ СН'!$I$19</f>
        <v>1452.8037657899999</v>
      </c>
      <c r="N150" s="36">
        <f>SUMIFS(СВЦЭМ!$C$33:$C$776,СВЦЭМ!$A$33:$A$776,$A150,СВЦЭМ!$B$33:$B$776,N$119)+'СЕТ СН'!$I$9+СВЦЭМ!$D$10+'СЕТ СН'!$I$6-'СЕТ СН'!$I$19</f>
        <v>1463.4786294800001</v>
      </c>
      <c r="O150" s="36">
        <f>SUMIFS(СВЦЭМ!$C$33:$C$776,СВЦЭМ!$A$33:$A$776,$A150,СВЦЭМ!$B$33:$B$776,O$119)+'СЕТ СН'!$I$9+СВЦЭМ!$D$10+'СЕТ СН'!$I$6-'СЕТ СН'!$I$19</f>
        <v>1475.3074662500001</v>
      </c>
      <c r="P150" s="36">
        <f>SUMIFS(СВЦЭМ!$C$33:$C$776,СВЦЭМ!$A$33:$A$776,$A150,СВЦЭМ!$B$33:$B$776,P$119)+'СЕТ СН'!$I$9+СВЦЭМ!$D$10+'СЕТ СН'!$I$6-'СЕТ СН'!$I$19</f>
        <v>1485.5909529099999</v>
      </c>
      <c r="Q150" s="36">
        <f>SUMIFS(СВЦЭМ!$C$33:$C$776,СВЦЭМ!$A$33:$A$776,$A150,СВЦЭМ!$B$33:$B$776,Q$119)+'СЕТ СН'!$I$9+СВЦЭМ!$D$10+'СЕТ СН'!$I$6-'СЕТ СН'!$I$19</f>
        <v>1487.9453246100002</v>
      </c>
      <c r="R150" s="36">
        <f>SUMIFS(СВЦЭМ!$C$33:$C$776,СВЦЭМ!$A$33:$A$776,$A150,СВЦЭМ!$B$33:$B$776,R$119)+'СЕТ СН'!$I$9+СВЦЭМ!$D$10+'СЕТ СН'!$I$6-'СЕТ СН'!$I$19</f>
        <v>1473.1024471000001</v>
      </c>
      <c r="S150" s="36">
        <f>SUMIFS(СВЦЭМ!$C$33:$C$776,СВЦЭМ!$A$33:$A$776,$A150,СВЦЭМ!$B$33:$B$776,S$119)+'СЕТ СН'!$I$9+СВЦЭМ!$D$10+'СЕТ СН'!$I$6-'СЕТ СН'!$I$19</f>
        <v>1480.0928681099999</v>
      </c>
      <c r="T150" s="36">
        <f>SUMIFS(СВЦЭМ!$C$33:$C$776,СВЦЭМ!$A$33:$A$776,$A150,СВЦЭМ!$B$33:$B$776,T$119)+'СЕТ СН'!$I$9+СВЦЭМ!$D$10+'СЕТ СН'!$I$6-'СЕТ СН'!$I$19</f>
        <v>1454.63013284</v>
      </c>
      <c r="U150" s="36">
        <f>SUMIFS(СВЦЭМ!$C$33:$C$776,СВЦЭМ!$A$33:$A$776,$A150,СВЦЭМ!$B$33:$B$776,U$119)+'СЕТ СН'!$I$9+СВЦЭМ!$D$10+'СЕТ СН'!$I$6-'СЕТ СН'!$I$19</f>
        <v>1431.1873770100001</v>
      </c>
      <c r="V150" s="36">
        <f>SUMIFS(СВЦЭМ!$C$33:$C$776,СВЦЭМ!$A$33:$A$776,$A150,СВЦЭМ!$B$33:$B$776,V$119)+'СЕТ СН'!$I$9+СВЦЭМ!$D$10+'СЕТ СН'!$I$6-'СЕТ СН'!$I$19</f>
        <v>1429.4360566700002</v>
      </c>
      <c r="W150" s="36">
        <f>SUMIFS(СВЦЭМ!$C$33:$C$776,СВЦЭМ!$A$33:$A$776,$A150,СВЦЭМ!$B$33:$B$776,W$119)+'СЕТ СН'!$I$9+СВЦЭМ!$D$10+'СЕТ СН'!$I$6-'СЕТ СН'!$I$19</f>
        <v>1447.12829635</v>
      </c>
      <c r="X150" s="36">
        <f>SUMIFS(СВЦЭМ!$C$33:$C$776,СВЦЭМ!$A$33:$A$776,$A150,СВЦЭМ!$B$33:$B$776,X$119)+'СЕТ СН'!$I$9+СВЦЭМ!$D$10+'СЕТ СН'!$I$6-'СЕТ СН'!$I$19</f>
        <v>1441.3417121100001</v>
      </c>
      <c r="Y150" s="36">
        <f>SUMIFS(СВЦЭМ!$C$33:$C$776,СВЦЭМ!$A$33:$A$776,$A150,СВЦЭМ!$B$33:$B$776,Y$119)+'СЕТ СН'!$I$9+СВЦЭМ!$D$10+'СЕТ СН'!$I$6-'СЕТ СН'!$I$19</f>
        <v>1456.8816228200001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2" t="s">
        <v>77</v>
      </c>
      <c r="B153" s="132"/>
      <c r="C153" s="132"/>
      <c r="D153" s="132"/>
      <c r="E153" s="132"/>
      <c r="F153" s="132"/>
      <c r="G153" s="132"/>
      <c r="H153" s="132"/>
      <c r="I153" s="132"/>
      <c r="J153" s="132"/>
      <c r="K153" s="132"/>
      <c r="L153" s="132"/>
      <c r="M153" s="132"/>
      <c r="N153" s="133" t="s">
        <v>29</v>
      </c>
      <c r="O153" s="133"/>
      <c r="P153" s="133"/>
      <c r="Q153" s="133"/>
      <c r="R153" s="133"/>
      <c r="S153" s="133"/>
      <c r="T153" s="133"/>
      <c r="U153" s="133"/>
      <c r="V153" s="39"/>
      <c r="W153" s="39"/>
      <c r="X153" s="39"/>
      <c r="Y153" s="39"/>
      <c r="Z153" s="39"/>
    </row>
    <row r="154" spans="1:26" ht="15.75" x14ac:dyDescent="0.25">
      <c r="A154" s="132"/>
      <c r="B154" s="132"/>
      <c r="C154" s="132"/>
      <c r="D154" s="132"/>
      <c r="E154" s="132"/>
      <c r="F154" s="132"/>
      <c r="G154" s="132"/>
      <c r="H154" s="132"/>
      <c r="I154" s="132"/>
      <c r="J154" s="132"/>
      <c r="K154" s="132"/>
      <c r="L154" s="132"/>
      <c r="M154" s="132"/>
      <c r="N154" s="134" t="s">
        <v>0</v>
      </c>
      <c r="O154" s="134"/>
      <c r="P154" s="134" t="s">
        <v>1</v>
      </c>
      <c r="Q154" s="134"/>
      <c r="R154" s="134" t="s">
        <v>2</v>
      </c>
      <c r="S154" s="134"/>
      <c r="T154" s="134" t="s">
        <v>3</v>
      </c>
      <c r="U154" s="134"/>
      <c r="V154" s="32"/>
      <c r="W154" s="32"/>
      <c r="X154" s="32"/>
      <c r="Y154" s="32"/>
    </row>
    <row r="155" spans="1:26" ht="15.75" x14ac:dyDescent="0.2">
      <c r="A155" s="132"/>
      <c r="B155" s="132"/>
      <c r="C155" s="132"/>
      <c r="D155" s="132"/>
      <c r="E155" s="132"/>
      <c r="F155" s="132"/>
      <c r="G155" s="132"/>
      <c r="H155" s="132"/>
      <c r="I155" s="132"/>
      <c r="J155" s="132"/>
      <c r="K155" s="132"/>
      <c r="L155" s="132"/>
      <c r="M155" s="132"/>
      <c r="N155" s="135">
        <f>СВЦЭМ!$D$12+'СЕТ СН'!$F$10-'СЕТ СН'!$F$20</f>
        <v>603552.18846323201</v>
      </c>
      <c r="O155" s="136"/>
      <c r="P155" s="135">
        <f>СВЦЭМ!$D$12+'СЕТ СН'!$F$10-'СЕТ СН'!$G$20</f>
        <v>603552.18846323201</v>
      </c>
      <c r="Q155" s="136"/>
      <c r="R155" s="135">
        <f>СВЦЭМ!$D$12+'СЕТ СН'!$F$10-'СЕТ СН'!$H$20</f>
        <v>603552.18846323201</v>
      </c>
      <c r="S155" s="136"/>
      <c r="T155" s="135">
        <f>СВЦЭМ!$D$12+'СЕТ СН'!$F$10-'СЕТ СН'!$I$20</f>
        <v>603552.18846323201</v>
      </c>
      <c r="U155" s="136"/>
      <c r="V155" s="40"/>
      <c r="W155" s="40"/>
      <c r="X155" s="40"/>
      <c r="Y155" s="40"/>
    </row>
    <row r="156" spans="1:26" x14ac:dyDescent="0.25">
      <c r="A156" s="138"/>
      <c r="B156" s="138"/>
      <c r="C156" s="138"/>
      <c r="D156" s="138"/>
      <c r="E156" s="138"/>
      <c r="F156" s="139"/>
      <c r="G156" s="139"/>
      <c r="H156" s="139"/>
      <c r="I156" s="139"/>
      <c r="J156" s="139"/>
      <c r="K156" s="139"/>
      <c r="L156" s="139"/>
      <c r="M156" s="139"/>
    </row>
    <row r="157" spans="1:26" ht="15.75" x14ac:dyDescent="0.25">
      <c r="A157" s="141" t="s">
        <v>78</v>
      </c>
      <c r="B157" s="142"/>
      <c r="C157" s="142"/>
      <c r="D157" s="142"/>
      <c r="E157" s="142"/>
      <c r="F157" s="142"/>
      <c r="G157" s="142"/>
      <c r="H157" s="142"/>
      <c r="I157" s="142"/>
      <c r="J157" s="142"/>
      <c r="K157" s="142"/>
      <c r="L157" s="142"/>
      <c r="M157" s="143"/>
      <c r="N157" s="133" t="s">
        <v>29</v>
      </c>
      <c r="O157" s="133"/>
      <c r="P157" s="133"/>
      <c r="Q157" s="133"/>
      <c r="R157" s="133"/>
      <c r="S157" s="133"/>
      <c r="T157" s="133"/>
      <c r="U157" s="133"/>
    </row>
    <row r="158" spans="1:26" ht="15.75" x14ac:dyDescent="0.25">
      <c r="A158" s="144"/>
      <c r="B158" s="145"/>
      <c r="C158" s="145"/>
      <c r="D158" s="145"/>
      <c r="E158" s="145"/>
      <c r="F158" s="145"/>
      <c r="G158" s="145"/>
      <c r="H158" s="145"/>
      <c r="I158" s="145"/>
      <c r="J158" s="145"/>
      <c r="K158" s="145"/>
      <c r="L158" s="145"/>
      <c r="M158" s="146"/>
      <c r="N158" s="134" t="s">
        <v>0</v>
      </c>
      <c r="O158" s="134"/>
      <c r="P158" s="134" t="s">
        <v>1</v>
      </c>
      <c r="Q158" s="134"/>
      <c r="R158" s="134" t="s">
        <v>2</v>
      </c>
      <c r="S158" s="134"/>
      <c r="T158" s="134" t="s">
        <v>3</v>
      </c>
      <c r="U158" s="134"/>
    </row>
    <row r="159" spans="1:26" ht="15.75" x14ac:dyDescent="0.25">
      <c r="A159" s="147"/>
      <c r="B159" s="148"/>
      <c r="C159" s="148"/>
      <c r="D159" s="148"/>
      <c r="E159" s="148"/>
      <c r="F159" s="148"/>
      <c r="G159" s="148"/>
      <c r="H159" s="148"/>
      <c r="I159" s="148"/>
      <c r="J159" s="148"/>
      <c r="K159" s="148"/>
      <c r="L159" s="148"/>
      <c r="M159" s="149"/>
      <c r="N159" s="140">
        <f>'СЕТ СН'!$F$7</f>
        <v>1433491.35</v>
      </c>
      <c r="O159" s="140"/>
      <c r="P159" s="140">
        <f>'СЕТ СН'!$G$7</f>
        <v>980880.36</v>
      </c>
      <c r="Q159" s="140"/>
      <c r="R159" s="140">
        <f>'СЕТ СН'!$H$7</f>
        <v>1301035.3799999999</v>
      </c>
      <c r="S159" s="140"/>
      <c r="T159" s="140">
        <f>'СЕТ СН'!$I$7</f>
        <v>1236276.94</v>
      </c>
      <c r="U159" s="140"/>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1" defaultRowHeight="15" x14ac:dyDescent="0.25"/>
  <cols>
    <col min="1" max="25" width="11" style="49"/>
    <col min="26" max="16384" width="11" style="42"/>
  </cols>
  <sheetData>
    <row r="1" spans="1:27" ht="34.5" customHeight="1" x14ac:dyDescent="0.2">
      <c r="A1" s="119"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марте 2020г.</v>
      </c>
      <c r="B1" s="119"/>
      <c r="C1" s="119"/>
      <c r="D1" s="119"/>
      <c r="E1" s="119"/>
      <c r="F1" s="119"/>
      <c r="G1" s="119"/>
      <c r="H1" s="119"/>
      <c r="I1" s="119"/>
      <c r="J1" s="119"/>
      <c r="K1" s="119"/>
      <c r="L1" s="119"/>
      <c r="M1" s="119"/>
      <c r="N1" s="119"/>
      <c r="O1" s="119"/>
      <c r="P1" s="119"/>
      <c r="Q1" s="119"/>
      <c r="R1" s="119"/>
      <c r="S1" s="119"/>
      <c r="T1" s="119"/>
      <c r="U1" s="119"/>
      <c r="V1" s="119"/>
      <c r="W1" s="119"/>
      <c r="X1" s="119"/>
      <c r="Y1" s="119"/>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0" t="s">
        <v>40</v>
      </c>
      <c r="B3" s="120"/>
      <c r="C3" s="120"/>
      <c r="D3" s="120"/>
      <c r="E3" s="120"/>
      <c r="F3" s="120"/>
      <c r="G3" s="120"/>
      <c r="H3" s="120"/>
      <c r="I3" s="120"/>
      <c r="J3" s="120"/>
      <c r="K3" s="120"/>
      <c r="L3" s="120"/>
      <c r="M3" s="120"/>
      <c r="N3" s="120"/>
      <c r="O3" s="120"/>
      <c r="P3" s="120"/>
      <c r="Q3" s="120"/>
      <c r="R3" s="120"/>
      <c r="S3" s="120"/>
      <c r="T3" s="120"/>
      <c r="U3" s="120"/>
      <c r="V3" s="120"/>
      <c r="W3" s="120"/>
      <c r="X3" s="120"/>
      <c r="Y3" s="120"/>
    </row>
    <row r="4" spans="1:27" ht="32.25" customHeight="1" x14ac:dyDescent="0.2">
      <c r="A4" s="120" t="s">
        <v>10</v>
      </c>
      <c r="B4" s="120"/>
      <c r="C4" s="120"/>
      <c r="D4" s="120"/>
      <c r="E4" s="120"/>
      <c r="F4" s="120"/>
      <c r="G4" s="120"/>
      <c r="H4" s="120"/>
      <c r="I4" s="120"/>
      <c r="J4" s="120"/>
      <c r="K4" s="120"/>
      <c r="L4" s="120"/>
      <c r="M4" s="120"/>
      <c r="N4" s="120"/>
      <c r="O4" s="120"/>
      <c r="P4" s="120"/>
      <c r="Q4" s="120"/>
      <c r="R4" s="120"/>
      <c r="S4" s="120"/>
      <c r="T4" s="120"/>
      <c r="U4" s="120"/>
      <c r="V4" s="120"/>
      <c r="W4" s="120"/>
      <c r="X4" s="120"/>
      <c r="Y4" s="12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1"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customHeight="1" x14ac:dyDescent="0.2">
      <c r="A10" s="122"/>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2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01.03.2020</v>
      </c>
      <c r="B12" s="36">
        <f>SUMIFS(СВЦЭМ!$D$33:$D$776,СВЦЭМ!$A$33:$A$776,$A12,СВЦЭМ!$B$33:$B$776,B$11)+'СЕТ СН'!$F$11+СВЦЭМ!$D$10+'СЕТ СН'!$F$5-'СЕТ СН'!$F$21</f>
        <v>3324.77400868</v>
      </c>
      <c r="C12" s="36">
        <f>SUMIFS(СВЦЭМ!$D$33:$D$776,СВЦЭМ!$A$33:$A$776,$A12,СВЦЭМ!$B$33:$B$776,C$11)+'СЕТ СН'!$F$11+СВЦЭМ!$D$10+'СЕТ СН'!$F$5-'СЕТ СН'!$F$21</f>
        <v>3353.5468569599998</v>
      </c>
      <c r="D12" s="36">
        <f>SUMIFS(СВЦЭМ!$D$33:$D$776,СВЦЭМ!$A$33:$A$776,$A12,СВЦЭМ!$B$33:$B$776,D$11)+'СЕТ СН'!$F$11+СВЦЭМ!$D$10+'СЕТ СН'!$F$5-'СЕТ СН'!$F$21</f>
        <v>3362.3178420499999</v>
      </c>
      <c r="E12" s="36">
        <f>SUMIFS(СВЦЭМ!$D$33:$D$776,СВЦЭМ!$A$33:$A$776,$A12,СВЦЭМ!$B$33:$B$776,E$11)+'СЕТ СН'!$F$11+СВЦЭМ!$D$10+'СЕТ СН'!$F$5-'СЕТ СН'!$F$21</f>
        <v>3370.5801508100003</v>
      </c>
      <c r="F12" s="36">
        <f>SUMIFS(СВЦЭМ!$D$33:$D$776,СВЦЭМ!$A$33:$A$776,$A12,СВЦЭМ!$B$33:$B$776,F$11)+'СЕТ СН'!$F$11+СВЦЭМ!$D$10+'СЕТ СН'!$F$5-'СЕТ СН'!$F$21</f>
        <v>3367.06069695</v>
      </c>
      <c r="G12" s="36">
        <f>SUMIFS(СВЦЭМ!$D$33:$D$776,СВЦЭМ!$A$33:$A$776,$A12,СВЦЭМ!$B$33:$B$776,G$11)+'СЕТ СН'!$F$11+СВЦЭМ!$D$10+'СЕТ СН'!$F$5-'СЕТ СН'!$F$21</f>
        <v>3366.3718677100001</v>
      </c>
      <c r="H12" s="36">
        <f>SUMIFS(СВЦЭМ!$D$33:$D$776,СВЦЭМ!$A$33:$A$776,$A12,СВЦЭМ!$B$33:$B$776,H$11)+'СЕТ СН'!$F$11+СВЦЭМ!$D$10+'СЕТ СН'!$F$5-'СЕТ СН'!$F$21</f>
        <v>3356.3076073500001</v>
      </c>
      <c r="I12" s="36">
        <f>SUMIFS(СВЦЭМ!$D$33:$D$776,СВЦЭМ!$A$33:$A$776,$A12,СВЦЭМ!$B$33:$B$776,I$11)+'СЕТ СН'!$F$11+СВЦЭМ!$D$10+'СЕТ СН'!$F$5-'СЕТ СН'!$F$21</f>
        <v>3324.3892844699999</v>
      </c>
      <c r="J12" s="36">
        <f>SUMIFS(СВЦЭМ!$D$33:$D$776,СВЦЭМ!$A$33:$A$776,$A12,СВЦЭМ!$B$33:$B$776,J$11)+'СЕТ СН'!$F$11+СВЦЭМ!$D$10+'СЕТ СН'!$F$5-'СЕТ СН'!$F$21</f>
        <v>3266.6257524800003</v>
      </c>
      <c r="K12" s="36">
        <f>SUMIFS(СВЦЭМ!$D$33:$D$776,СВЦЭМ!$A$33:$A$776,$A12,СВЦЭМ!$B$33:$B$776,K$11)+'СЕТ СН'!$F$11+СВЦЭМ!$D$10+'СЕТ СН'!$F$5-'СЕТ СН'!$F$21</f>
        <v>3251.1977635900002</v>
      </c>
      <c r="L12" s="36">
        <f>SUMIFS(СВЦЭМ!$D$33:$D$776,СВЦЭМ!$A$33:$A$776,$A12,СВЦЭМ!$B$33:$B$776,L$11)+'СЕТ СН'!$F$11+СВЦЭМ!$D$10+'СЕТ СН'!$F$5-'СЕТ СН'!$F$21</f>
        <v>3237.6833308</v>
      </c>
      <c r="M12" s="36">
        <f>SUMIFS(СВЦЭМ!$D$33:$D$776,СВЦЭМ!$A$33:$A$776,$A12,СВЦЭМ!$B$33:$B$776,M$11)+'СЕТ СН'!$F$11+СВЦЭМ!$D$10+'СЕТ СН'!$F$5-'СЕТ СН'!$F$21</f>
        <v>3240.0222428900001</v>
      </c>
      <c r="N12" s="36">
        <f>SUMIFS(СВЦЭМ!$D$33:$D$776,СВЦЭМ!$A$33:$A$776,$A12,СВЦЭМ!$B$33:$B$776,N$11)+'СЕТ СН'!$F$11+СВЦЭМ!$D$10+'СЕТ СН'!$F$5-'СЕТ СН'!$F$21</f>
        <v>3249.14109715</v>
      </c>
      <c r="O12" s="36">
        <f>SUMIFS(СВЦЭМ!$D$33:$D$776,СВЦЭМ!$A$33:$A$776,$A12,СВЦЭМ!$B$33:$B$776,O$11)+'СЕТ СН'!$F$11+СВЦЭМ!$D$10+'СЕТ СН'!$F$5-'СЕТ СН'!$F$21</f>
        <v>3263.69806969</v>
      </c>
      <c r="P12" s="36">
        <f>SUMIFS(СВЦЭМ!$D$33:$D$776,СВЦЭМ!$A$33:$A$776,$A12,СВЦЭМ!$B$33:$B$776,P$11)+'СЕТ СН'!$F$11+СВЦЭМ!$D$10+'СЕТ СН'!$F$5-'СЕТ СН'!$F$21</f>
        <v>3274.7615379399999</v>
      </c>
      <c r="Q12" s="36">
        <f>SUMIFS(СВЦЭМ!$D$33:$D$776,СВЦЭМ!$A$33:$A$776,$A12,СВЦЭМ!$B$33:$B$776,Q$11)+'СЕТ СН'!$F$11+СВЦЭМ!$D$10+'СЕТ СН'!$F$5-'СЕТ СН'!$F$21</f>
        <v>3284.3346539499998</v>
      </c>
      <c r="R12" s="36">
        <f>SUMIFS(СВЦЭМ!$D$33:$D$776,СВЦЭМ!$A$33:$A$776,$A12,СВЦЭМ!$B$33:$B$776,R$11)+'СЕТ СН'!$F$11+СВЦЭМ!$D$10+'СЕТ СН'!$F$5-'СЕТ СН'!$F$21</f>
        <v>3279.7194835800001</v>
      </c>
      <c r="S12" s="36">
        <f>SUMIFS(СВЦЭМ!$D$33:$D$776,СВЦЭМ!$A$33:$A$776,$A12,СВЦЭМ!$B$33:$B$776,S$11)+'СЕТ СН'!$F$11+СВЦЭМ!$D$10+'СЕТ СН'!$F$5-'СЕТ СН'!$F$21</f>
        <v>3276.4040615399999</v>
      </c>
      <c r="T12" s="36">
        <f>SUMIFS(СВЦЭМ!$D$33:$D$776,СВЦЭМ!$A$33:$A$776,$A12,СВЦЭМ!$B$33:$B$776,T$11)+'СЕТ СН'!$F$11+СВЦЭМ!$D$10+'СЕТ СН'!$F$5-'СЕТ СН'!$F$21</f>
        <v>3265.8603450999999</v>
      </c>
      <c r="U12" s="36">
        <f>SUMIFS(СВЦЭМ!$D$33:$D$776,СВЦЭМ!$A$33:$A$776,$A12,СВЦЭМ!$B$33:$B$776,U$11)+'СЕТ СН'!$F$11+СВЦЭМ!$D$10+'СЕТ СН'!$F$5-'СЕТ СН'!$F$21</f>
        <v>3252.2168839800001</v>
      </c>
      <c r="V12" s="36">
        <f>SUMIFS(СВЦЭМ!$D$33:$D$776,СВЦЭМ!$A$33:$A$776,$A12,СВЦЭМ!$B$33:$B$776,V$11)+'СЕТ СН'!$F$11+СВЦЭМ!$D$10+'СЕТ СН'!$F$5-'СЕТ СН'!$F$21</f>
        <v>3245.6124896400001</v>
      </c>
      <c r="W12" s="36">
        <f>SUMIFS(СВЦЭМ!$D$33:$D$776,СВЦЭМ!$A$33:$A$776,$A12,СВЦЭМ!$B$33:$B$776,W$11)+'СЕТ СН'!$F$11+СВЦЭМ!$D$10+'СЕТ СН'!$F$5-'СЕТ СН'!$F$21</f>
        <v>3250.3856993600002</v>
      </c>
      <c r="X12" s="36">
        <f>SUMIFS(СВЦЭМ!$D$33:$D$776,СВЦЭМ!$A$33:$A$776,$A12,СВЦЭМ!$B$33:$B$776,X$11)+'СЕТ СН'!$F$11+СВЦЭМ!$D$10+'СЕТ СН'!$F$5-'СЕТ СН'!$F$21</f>
        <v>3262.1596376799998</v>
      </c>
      <c r="Y12" s="36">
        <f>SUMIFS(СВЦЭМ!$D$33:$D$776,СВЦЭМ!$A$33:$A$776,$A12,СВЦЭМ!$B$33:$B$776,Y$11)+'СЕТ СН'!$F$11+СВЦЭМ!$D$10+'СЕТ СН'!$F$5-'СЕТ СН'!$F$21</f>
        <v>3295.8316404799998</v>
      </c>
      <c r="AA12" s="45"/>
    </row>
    <row r="13" spans="1:27" ht="15.75" x14ac:dyDescent="0.2">
      <c r="A13" s="35">
        <f>A12+1</f>
        <v>43892</v>
      </c>
      <c r="B13" s="36">
        <f>SUMIFS(СВЦЭМ!$D$33:$D$776,СВЦЭМ!$A$33:$A$776,$A13,СВЦЭМ!$B$33:$B$776,B$11)+'СЕТ СН'!$F$11+СВЦЭМ!$D$10+'СЕТ СН'!$F$5-'СЕТ СН'!$F$21</f>
        <v>3269.4782306799998</v>
      </c>
      <c r="C13" s="36">
        <f>SUMIFS(СВЦЭМ!$D$33:$D$776,СВЦЭМ!$A$33:$A$776,$A13,СВЦЭМ!$B$33:$B$776,C$11)+'СЕТ СН'!$F$11+СВЦЭМ!$D$10+'СЕТ СН'!$F$5-'СЕТ СН'!$F$21</f>
        <v>3272.1646084700001</v>
      </c>
      <c r="D13" s="36">
        <f>SUMIFS(СВЦЭМ!$D$33:$D$776,СВЦЭМ!$A$33:$A$776,$A13,СВЦЭМ!$B$33:$B$776,D$11)+'СЕТ СН'!$F$11+СВЦЭМ!$D$10+'СЕТ СН'!$F$5-'СЕТ СН'!$F$21</f>
        <v>3283.7923343399998</v>
      </c>
      <c r="E13" s="36">
        <f>SUMIFS(СВЦЭМ!$D$33:$D$776,СВЦЭМ!$A$33:$A$776,$A13,СВЦЭМ!$B$33:$B$776,E$11)+'СЕТ СН'!$F$11+СВЦЭМ!$D$10+'СЕТ СН'!$F$5-'СЕТ СН'!$F$21</f>
        <v>3283.75689556</v>
      </c>
      <c r="F13" s="36">
        <f>SUMIFS(СВЦЭМ!$D$33:$D$776,СВЦЭМ!$A$33:$A$776,$A13,СВЦЭМ!$B$33:$B$776,F$11)+'СЕТ СН'!$F$11+СВЦЭМ!$D$10+'СЕТ СН'!$F$5-'СЕТ СН'!$F$21</f>
        <v>3283.0754165799999</v>
      </c>
      <c r="G13" s="36">
        <f>SUMIFS(СВЦЭМ!$D$33:$D$776,СВЦЭМ!$A$33:$A$776,$A13,СВЦЭМ!$B$33:$B$776,G$11)+'СЕТ СН'!$F$11+СВЦЭМ!$D$10+'СЕТ СН'!$F$5-'СЕТ СН'!$F$21</f>
        <v>3296.21506378</v>
      </c>
      <c r="H13" s="36">
        <f>SUMIFS(СВЦЭМ!$D$33:$D$776,СВЦЭМ!$A$33:$A$776,$A13,СВЦЭМ!$B$33:$B$776,H$11)+'СЕТ СН'!$F$11+СВЦЭМ!$D$10+'СЕТ СН'!$F$5-'СЕТ СН'!$F$21</f>
        <v>3345.5284369299998</v>
      </c>
      <c r="I13" s="36">
        <f>SUMIFS(СВЦЭМ!$D$33:$D$776,СВЦЭМ!$A$33:$A$776,$A13,СВЦЭМ!$B$33:$B$776,I$11)+'СЕТ СН'!$F$11+СВЦЭМ!$D$10+'СЕТ СН'!$F$5-'СЕТ СН'!$F$21</f>
        <v>3319.2380639600001</v>
      </c>
      <c r="J13" s="36">
        <f>SUMIFS(СВЦЭМ!$D$33:$D$776,СВЦЭМ!$A$33:$A$776,$A13,СВЦЭМ!$B$33:$B$776,J$11)+'СЕТ СН'!$F$11+СВЦЭМ!$D$10+'СЕТ СН'!$F$5-'СЕТ СН'!$F$21</f>
        <v>3279.0665951300002</v>
      </c>
      <c r="K13" s="36">
        <f>SUMIFS(СВЦЭМ!$D$33:$D$776,СВЦЭМ!$A$33:$A$776,$A13,СВЦЭМ!$B$33:$B$776,K$11)+'СЕТ СН'!$F$11+СВЦЭМ!$D$10+'СЕТ СН'!$F$5-'СЕТ СН'!$F$21</f>
        <v>3267.0113999099999</v>
      </c>
      <c r="L13" s="36">
        <f>SUMIFS(СВЦЭМ!$D$33:$D$776,СВЦЭМ!$A$33:$A$776,$A13,СВЦЭМ!$B$33:$B$776,L$11)+'СЕТ СН'!$F$11+СВЦЭМ!$D$10+'СЕТ СН'!$F$5-'СЕТ СН'!$F$21</f>
        <v>3270.9596643700002</v>
      </c>
      <c r="M13" s="36">
        <f>SUMIFS(СВЦЭМ!$D$33:$D$776,СВЦЭМ!$A$33:$A$776,$A13,СВЦЭМ!$B$33:$B$776,M$11)+'СЕТ СН'!$F$11+СВЦЭМ!$D$10+'СЕТ СН'!$F$5-'СЕТ СН'!$F$21</f>
        <v>3280.8540262400002</v>
      </c>
      <c r="N13" s="36">
        <f>SUMIFS(СВЦЭМ!$D$33:$D$776,СВЦЭМ!$A$33:$A$776,$A13,СВЦЭМ!$B$33:$B$776,N$11)+'СЕТ СН'!$F$11+СВЦЭМ!$D$10+'СЕТ СН'!$F$5-'СЕТ СН'!$F$21</f>
        <v>3294.5149220399999</v>
      </c>
      <c r="O13" s="36">
        <f>SUMIFS(СВЦЭМ!$D$33:$D$776,СВЦЭМ!$A$33:$A$776,$A13,СВЦЭМ!$B$33:$B$776,O$11)+'СЕТ СН'!$F$11+СВЦЭМ!$D$10+'СЕТ СН'!$F$5-'СЕТ СН'!$F$21</f>
        <v>3311.0260113100003</v>
      </c>
      <c r="P13" s="36">
        <f>SUMIFS(СВЦЭМ!$D$33:$D$776,СВЦЭМ!$A$33:$A$776,$A13,СВЦЭМ!$B$33:$B$776,P$11)+'СЕТ СН'!$F$11+СВЦЭМ!$D$10+'СЕТ СН'!$F$5-'СЕТ СН'!$F$21</f>
        <v>3320.6176648800001</v>
      </c>
      <c r="Q13" s="36">
        <f>SUMIFS(СВЦЭМ!$D$33:$D$776,СВЦЭМ!$A$33:$A$776,$A13,СВЦЭМ!$B$33:$B$776,Q$11)+'СЕТ СН'!$F$11+СВЦЭМ!$D$10+'СЕТ СН'!$F$5-'СЕТ СН'!$F$21</f>
        <v>3328.74436543</v>
      </c>
      <c r="R13" s="36">
        <f>SUMIFS(СВЦЭМ!$D$33:$D$776,СВЦЭМ!$A$33:$A$776,$A13,СВЦЭМ!$B$33:$B$776,R$11)+'СЕТ СН'!$F$11+СВЦЭМ!$D$10+'СЕТ СН'!$F$5-'СЕТ СН'!$F$21</f>
        <v>3328.6646675500001</v>
      </c>
      <c r="S13" s="36">
        <f>SUMIFS(СВЦЭМ!$D$33:$D$776,СВЦЭМ!$A$33:$A$776,$A13,СВЦЭМ!$B$33:$B$776,S$11)+'СЕТ СН'!$F$11+СВЦЭМ!$D$10+'СЕТ СН'!$F$5-'СЕТ СН'!$F$21</f>
        <v>3322.92510459</v>
      </c>
      <c r="T13" s="36">
        <f>SUMIFS(СВЦЭМ!$D$33:$D$776,СВЦЭМ!$A$33:$A$776,$A13,СВЦЭМ!$B$33:$B$776,T$11)+'СЕТ СН'!$F$11+СВЦЭМ!$D$10+'СЕТ СН'!$F$5-'СЕТ СН'!$F$21</f>
        <v>3303.88501232</v>
      </c>
      <c r="U13" s="36">
        <f>SUMIFS(СВЦЭМ!$D$33:$D$776,СВЦЭМ!$A$33:$A$776,$A13,СВЦЭМ!$B$33:$B$776,U$11)+'СЕТ СН'!$F$11+СВЦЭМ!$D$10+'СЕТ СН'!$F$5-'СЕТ СН'!$F$21</f>
        <v>3281.76861409</v>
      </c>
      <c r="V13" s="36">
        <f>SUMIFS(СВЦЭМ!$D$33:$D$776,СВЦЭМ!$A$33:$A$776,$A13,СВЦЭМ!$B$33:$B$776,V$11)+'СЕТ СН'!$F$11+СВЦЭМ!$D$10+'СЕТ СН'!$F$5-'СЕТ СН'!$F$21</f>
        <v>3285.9095683999999</v>
      </c>
      <c r="W13" s="36">
        <f>SUMIFS(СВЦЭМ!$D$33:$D$776,СВЦЭМ!$A$33:$A$776,$A13,СВЦЭМ!$B$33:$B$776,W$11)+'СЕТ СН'!$F$11+СВЦЭМ!$D$10+'СЕТ СН'!$F$5-'СЕТ СН'!$F$21</f>
        <v>3297.6220478099999</v>
      </c>
      <c r="X13" s="36">
        <f>SUMIFS(СВЦЭМ!$D$33:$D$776,СВЦЭМ!$A$33:$A$776,$A13,СВЦЭМ!$B$33:$B$776,X$11)+'СЕТ СН'!$F$11+СВЦЭМ!$D$10+'СЕТ СН'!$F$5-'СЕТ СН'!$F$21</f>
        <v>3312.8711553500002</v>
      </c>
      <c r="Y13" s="36">
        <f>SUMIFS(СВЦЭМ!$D$33:$D$776,СВЦЭМ!$A$33:$A$776,$A13,СВЦЭМ!$B$33:$B$776,Y$11)+'СЕТ СН'!$F$11+СВЦЭМ!$D$10+'СЕТ СН'!$F$5-'СЕТ СН'!$F$21</f>
        <v>3340.9892093399999</v>
      </c>
    </row>
    <row r="14" spans="1:27" ht="15.75" x14ac:dyDescent="0.2">
      <c r="A14" s="35">
        <f t="shared" ref="A14:A42" si="0">A13+1</f>
        <v>43893</v>
      </c>
      <c r="B14" s="36">
        <f>SUMIFS(СВЦЭМ!$D$33:$D$776,СВЦЭМ!$A$33:$A$776,$A14,СВЦЭМ!$B$33:$B$776,B$11)+'СЕТ СН'!$F$11+СВЦЭМ!$D$10+'СЕТ СН'!$F$5-'СЕТ СН'!$F$21</f>
        <v>3382.2239226500001</v>
      </c>
      <c r="C14" s="36">
        <f>SUMIFS(СВЦЭМ!$D$33:$D$776,СВЦЭМ!$A$33:$A$776,$A14,СВЦЭМ!$B$33:$B$776,C$11)+'СЕТ СН'!$F$11+СВЦЭМ!$D$10+'СЕТ СН'!$F$5-'СЕТ СН'!$F$21</f>
        <v>3406.7592787799999</v>
      </c>
      <c r="D14" s="36">
        <f>SUMIFS(СВЦЭМ!$D$33:$D$776,СВЦЭМ!$A$33:$A$776,$A14,СВЦЭМ!$B$33:$B$776,D$11)+'СЕТ СН'!$F$11+СВЦЭМ!$D$10+'СЕТ СН'!$F$5-'СЕТ СН'!$F$21</f>
        <v>3399.9033657499999</v>
      </c>
      <c r="E14" s="36">
        <f>SUMIFS(СВЦЭМ!$D$33:$D$776,СВЦЭМ!$A$33:$A$776,$A14,СВЦЭМ!$B$33:$B$776,E$11)+'СЕТ СН'!$F$11+СВЦЭМ!$D$10+'СЕТ СН'!$F$5-'СЕТ СН'!$F$21</f>
        <v>3403.1697541499998</v>
      </c>
      <c r="F14" s="36">
        <f>SUMIFS(СВЦЭМ!$D$33:$D$776,СВЦЭМ!$A$33:$A$776,$A14,СВЦЭМ!$B$33:$B$776,F$11)+'СЕТ СН'!$F$11+СВЦЭМ!$D$10+'СЕТ СН'!$F$5-'СЕТ СН'!$F$21</f>
        <v>3395.0571409100003</v>
      </c>
      <c r="G14" s="36">
        <f>SUMIFS(СВЦЭМ!$D$33:$D$776,СВЦЭМ!$A$33:$A$776,$A14,СВЦЭМ!$B$33:$B$776,G$11)+'СЕТ СН'!$F$11+СВЦЭМ!$D$10+'СЕТ СН'!$F$5-'СЕТ СН'!$F$21</f>
        <v>3401.3304936599998</v>
      </c>
      <c r="H14" s="36">
        <f>SUMIFS(СВЦЭМ!$D$33:$D$776,СВЦЭМ!$A$33:$A$776,$A14,СВЦЭМ!$B$33:$B$776,H$11)+'СЕТ СН'!$F$11+СВЦЭМ!$D$10+'СЕТ СН'!$F$5-'СЕТ СН'!$F$21</f>
        <v>3380.28091485</v>
      </c>
      <c r="I14" s="36">
        <f>SUMIFS(СВЦЭМ!$D$33:$D$776,СВЦЭМ!$A$33:$A$776,$A14,СВЦЭМ!$B$33:$B$776,I$11)+'СЕТ СН'!$F$11+СВЦЭМ!$D$10+'СЕТ СН'!$F$5-'СЕТ СН'!$F$21</f>
        <v>3293.5500273600001</v>
      </c>
      <c r="J14" s="36">
        <f>SUMIFS(СВЦЭМ!$D$33:$D$776,СВЦЭМ!$A$33:$A$776,$A14,СВЦЭМ!$B$33:$B$776,J$11)+'СЕТ СН'!$F$11+СВЦЭМ!$D$10+'СЕТ СН'!$F$5-'СЕТ СН'!$F$21</f>
        <v>3223.7028995700002</v>
      </c>
      <c r="K14" s="36">
        <f>SUMIFS(СВЦЭМ!$D$33:$D$776,СВЦЭМ!$A$33:$A$776,$A14,СВЦЭМ!$B$33:$B$776,K$11)+'СЕТ СН'!$F$11+СВЦЭМ!$D$10+'СЕТ СН'!$F$5-'СЕТ СН'!$F$21</f>
        <v>3219.54586363</v>
      </c>
      <c r="L14" s="36">
        <f>SUMIFS(СВЦЭМ!$D$33:$D$776,СВЦЭМ!$A$33:$A$776,$A14,СВЦЭМ!$B$33:$B$776,L$11)+'СЕТ СН'!$F$11+СВЦЭМ!$D$10+'СЕТ СН'!$F$5-'СЕТ СН'!$F$21</f>
        <v>3220.3220558399998</v>
      </c>
      <c r="M14" s="36">
        <f>SUMIFS(СВЦЭМ!$D$33:$D$776,СВЦЭМ!$A$33:$A$776,$A14,СВЦЭМ!$B$33:$B$776,M$11)+'СЕТ СН'!$F$11+СВЦЭМ!$D$10+'СЕТ СН'!$F$5-'СЕТ СН'!$F$21</f>
        <v>3225.17157821</v>
      </c>
      <c r="N14" s="36">
        <f>SUMIFS(СВЦЭМ!$D$33:$D$776,СВЦЭМ!$A$33:$A$776,$A14,СВЦЭМ!$B$33:$B$776,N$11)+'СЕТ СН'!$F$11+СВЦЭМ!$D$10+'СЕТ СН'!$F$5-'СЕТ СН'!$F$21</f>
        <v>3240.29556899</v>
      </c>
      <c r="O14" s="36">
        <f>SUMIFS(СВЦЭМ!$D$33:$D$776,СВЦЭМ!$A$33:$A$776,$A14,СВЦЭМ!$B$33:$B$776,O$11)+'СЕТ СН'!$F$11+СВЦЭМ!$D$10+'СЕТ СН'!$F$5-'СЕТ СН'!$F$21</f>
        <v>3255.0481842899999</v>
      </c>
      <c r="P14" s="36">
        <f>SUMIFS(СВЦЭМ!$D$33:$D$776,СВЦЭМ!$A$33:$A$776,$A14,СВЦЭМ!$B$33:$B$776,P$11)+'СЕТ СН'!$F$11+СВЦЭМ!$D$10+'СЕТ СН'!$F$5-'СЕТ СН'!$F$21</f>
        <v>3263.7074280100001</v>
      </c>
      <c r="Q14" s="36">
        <f>SUMIFS(СВЦЭМ!$D$33:$D$776,СВЦЭМ!$A$33:$A$776,$A14,СВЦЭМ!$B$33:$B$776,Q$11)+'СЕТ СН'!$F$11+СВЦЭМ!$D$10+'СЕТ СН'!$F$5-'СЕТ СН'!$F$21</f>
        <v>3269.3812913800002</v>
      </c>
      <c r="R14" s="36">
        <f>SUMIFS(СВЦЭМ!$D$33:$D$776,СВЦЭМ!$A$33:$A$776,$A14,СВЦЭМ!$B$33:$B$776,R$11)+'СЕТ СН'!$F$11+СВЦЭМ!$D$10+'СЕТ СН'!$F$5-'СЕТ СН'!$F$21</f>
        <v>3263.2695829700001</v>
      </c>
      <c r="S14" s="36">
        <f>SUMIFS(СВЦЭМ!$D$33:$D$776,СВЦЭМ!$A$33:$A$776,$A14,СВЦЭМ!$B$33:$B$776,S$11)+'СЕТ СН'!$F$11+СВЦЭМ!$D$10+'СЕТ СН'!$F$5-'СЕТ СН'!$F$21</f>
        <v>3258.32802799</v>
      </c>
      <c r="T14" s="36">
        <f>SUMIFS(СВЦЭМ!$D$33:$D$776,СВЦЭМ!$A$33:$A$776,$A14,СВЦЭМ!$B$33:$B$776,T$11)+'СЕТ СН'!$F$11+СВЦЭМ!$D$10+'СЕТ СН'!$F$5-'СЕТ СН'!$F$21</f>
        <v>3240.1585638300003</v>
      </c>
      <c r="U14" s="36">
        <f>SUMIFS(СВЦЭМ!$D$33:$D$776,СВЦЭМ!$A$33:$A$776,$A14,СВЦЭМ!$B$33:$B$776,U$11)+'СЕТ СН'!$F$11+СВЦЭМ!$D$10+'СЕТ СН'!$F$5-'СЕТ СН'!$F$21</f>
        <v>3265.1594093799999</v>
      </c>
      <c r="V14" s="36">
        <f>SUMIFS(СВЦЭМ!$D$33:$D$776,СВЦЭМ!$A$33:$A$776,$A14,СВЦЭМ!$B$33:$B$776,V$11)+'СЕТ СН'!$F$11+СВЦЭМ!$D$10+'СЕТ СН'!$F$5-'СЕТ СН'!$F$21</f>
        <v>3272.08689443</v>
      </c>
      <c r="W14" s="36">
        <f>SUMIFS(СВЦЭМ!$D$33:$D$776,СВЦЭМ!$A$33:$A$776,$A14,СВЦЭМ!$B$33:$B$776,W$11)+'СЕТ СН'!$F$11+СВЦЭМ!$D$10+'СЕТ СН'!$F$5-'СЕТ СН'!$F$21</f>
        <v>3253.7020804499998</v>
      </c>
      <c r="X14" s="36">
        <f>SUMIFS(СВЦЭМ!$D$33:$D$776,СВЦЭМ!$A$33:$A$776,$A14,СВЦЭМ!$B$33:$B$776,X$11)+'СЕТ СН'!$F$11+СВЦЭМ!$D$10+'СЕТ СН'!$F$5-'СЕТ СН'!$F$21</f>
        <v>3249.7750741099999</v>
      </c>
      <c r="Y14" s="36">
        <f>SUMIFS(СВЦЭМ!$D$33:$D$776,СВЦЭМ!$A$33:$A$776,$A14,СВЦЭМ!$B$33:$B$776,Y$11)+'СЕТ СН'!$F$11+СВЦЭМ!$D$10+'СЕТ СН'!$F$5-'СЕТ СН'!$F$21</f>
        <v>3296.7792342399998</v>
      </c>
    </row>
    <row r="15" spans="1:27" ht="15.75" x14ac:dyDescent="0.2">
      <c r="A15" s="35">
        <f t="shared" si="0"/>
        <v>43894</v>
      </c>
      <c r="B15" s="36">
        <f>SUMIFS(СВЦЭМ!$D$33:$D$776,СВЦЭМ!$A$33:$A$776,$A15,СВЦЭМ!$B$33:$B$776,B$11)+'СЕТ СН'!$F$11+СВЦЭМ!$D$10+'СЕТ СН'!$F$5-'СЕТ СН'!$F$21</f>
        <v>3384.49379916</v>
      </c>
      <c r="C15" s="36">
        <f>SUMIFS(СВЦЭМ!$D$33:$D$776,СВЦЭМ!$A$33:$A$776,$A15,СВЦЭМ!$B$33:$B$776,C$11)+'СЕТ СН'!$F$11+СВЦЭМ!$D$10+'СЕТ СН'!$F$5-'СЕТ СН'!$F$21</f>
        <v>3407.2448729799999</v>
      </c>
      <c r="D15" s="36">
        <f>SUMIFS(СВЦЭМ!$D$33:$D$776,СВЦЭМ!$A$33:$A$776,$A15,СВЦЭМ!$B$33:$B$776,D$11)+'СЕТ СН'!$F$11+СВЦЭМ!$D$10+'СЕТ СН'!$F$5-'СЕТ СН'!$F$21</f>
        <v>3417.9510825100001</v>
      </c>
      <c r="E15" s="36">
        <f>SUMIFS(СВЦЭМ!$D$33:$D$776,СВЦЭМ!$A$33:$A$776,$A15,СВЦЭМ!$B$33:$B$776,E$11)+'СЕТ СН'!$F$11+СВЦЭМ!$D$10+'СЕТ СН'!$F$5-'СЕТ СН'!$F$21</f>
        <v>3419.3339407100002</v>
      </c>
      <c r="F15" s="36">
        <f>SUMIFS(СВЦЭМ!$D$33:$D$776,СВЦЭМ!$A$33:$A$776,$A15,СВЦЭМ!$B$33:$B$776,F$11)+'СЕТ СН'!$F$11+СВЦЭМ!$D$10+'СЕТ СН'!$F$5-'СЕТ СН'!$F$21</f>
        <v>3412.85248047</v>
      </c>
      <c r="G15" s="36">
        <f>SUMIFS(СВЦЭМ!$D$33:$D$776,СВЦЭМ!$A$33:$A$776,$A15,СВЦЭМ!$B$33:$B$776,G$11)+'СЕТ СН'!$F$11+СВЦЭМ!$D$10+'СЕТ СН'!$F$5-'СЕТ СН'!$F$21</f>
        <v>3351.88199373</v>
      </c>
      <c r="H15" s="36">
        <f>SUMIFS(СВЦЭМ!$D$33:$D$776,СВЦЭМ!$A$33:$A$776,$A15,СВЦЭМ!$B$33:$B$776,H$11)+'СЕТ СН'!$F$11+СВЦЭМ!$D$10+'СЕТ СН'!$F$5-'СЕТ СН'!$F$21</f>
        <v>3306.7466500999999</v>
      </c>
      <c r="I15" s="36">
        <f>SUMIFS(СВЦЭМ!$D$33:$D$776,СВЦЭМ!$A$33:$A$776,$A15,СВЦЭМ!$B$33:$B$776,I$11)+'СЕТ СН'!$F$11+СВЦЭМ!$D$10+'СЕТ СН'!$F$5-'СЕТ СН'!$F$21</f>
        <v>3276.7907500199999</v>
      </c>
      <c r="J15" s="36">
        <f>SUMIFS(СВЦЭМ!$D$33:$D$776,СВЦЭМ!$A$33:$A$776,$A15,СВЦЭМ!$B$33:$B$776,J$11)+'СЕТ СН'!$F$11+СВЦЭМ!$D$10+'СЕТ СН'!$F$5-'СЕТ СН'!$F$21</f>
        <v>3235.6415491299999</v>
      </c>
      <c r="K15" s="36">
        <f>SUMIFS(СВЦЭМ!$D$33:$D$776,СВЦЭМ!$A$33:$A$776,$A15,СВЦЭМ!$B$33:$B$776,K$11)+'СЕТ СН'!$F$11+СВЦЭМ!$D$10+'СЕТ СН'!$F$5-'СЕТ СН'!$F$21</f>
        <v>3243.4795317600001</v>
      </c>
      <c r="L15" s="36">
        <f>SUMIFS(СВЦЭМ!$D$33:$D$776,СВЦЭМ!$A$33:$A$776,$A15,СВЦЭМ!$B$33:$B$776,L$11)+'СЕТ СН'!$F$11+СВЦЭМ!$D$10+'СЕТ СН'!$F$5-'СЕТ СН'!$F$21</f>
        <v>3248.6705350399998</v>
      </c>
      <c r="M15" s="36">
        <f>SUMIFS(СВЦЭМ!$D$33:$D$776,СВЦЭМ!$A$33:$A$776,$A15,СВЦЭМ!$B$33:$B$776,M$11)+'СЕТ СН'!$F$11+СВЦЭМ!$D$10+'СЕТ СН'!$F$5-'СЕТ СН'!$F$21</f>
        <v>3266.1012013200002</v>
      </c>
      <c r="N15" s="36">
        <f>SUMIFS(СВЦЭМ!$D$33:$D$776,СВЦЭМ!$A$33:$A$776,$A15,СВЦЭМ!$B$33:$B$776,N$11)+'СЕТ СН'!$F$11+СВЦЭМ!$D$10+'СЕТ СН'!$F$5-'СЕТ СН'!$F$21</f>
        <v>3277.2600827300002</v>
      </c>
      <c r="O15" s="36">
        <f>SUMIFS(СВЦЭМ!$D$33:$D$776,СВЦЭМ!$A$33:$A$776,$A15,СВЦЭМ!$B$33:$B$776,O$11)+'СЕТ СН'!$F$11+СВЦЭМ!$D$10+'СЕТ СН'!$F$5-'СЕТ СН'!$F$21</f>
        <v>3289.36094048</v>
      </c>
      <c r="P15" s="36">
        <f>SUMIFS(СВЦЭМ!$D$33:$D$776,СВЦЭМ!$A$33:$A$776,$A15,СВЦЭМ!$B$33:$B$776,P$11)+'СЕТ СН'!$F$11+СВЦЭМ!$D$10+'СЕТ СН'!$F$5-'СЕТ СН'!$F$21</f>
        <v>3300.9300088700002</v>
      </c>
      <c r="Q15" s="36">
        <f>SUMIFS(СВЦЭМ!$D$33:$D$776,СВЦЭМ!$A$33:$A$776,$A15,СВЦЭМ!$B$33:$B$776,Q$11)+'СЕТ СН'!$F$11+СВЦЭМ!$D$10+'СЕТ СН'!$F$5-'СЕТ СН'!$F$21</f>
        <v>3311.3829413799999</v>
      </c>
      <c r="R15" s="36">
        <f>SUMIFS(СВЦЭМ!$D$33:$D$776,СВЦЭМ!$A$33:$A$776,$A15,СВЦЭМ!$B$33:$B$776,R$11)+'СЕТ СН'!$F$11+СВЦЭМ!$D$10+'СЕТ СН'!$F$5-'СЕТ СН'!$F$21</f>
        <v>3304.2169588900001</v>
      </c>
      <c r="S15" s="36">
        <f>SUMIFS(СВЦЭМ!$D$33:$D$776,СВЦЭМ!$A$33:$A$776,$A15,СВЦЭМ!$B$33:$B$776,S$11)+'СЕТ СН'!$F$11+СВЦЭМ!$D$10+'СЕТ СН'!$F$5-'СЕТ СН'!$F$21</f>
        <v>3289.3269071200002</v>
      </c>
      <c r="T15" s="36">
        <f>SUMIFS(СВЦЭМ!$D$33:$D$776,СВЦЭМ!$A$33:$A$776,$A15,СВЦЭМ!$B$33:$B$776,T$11)+'СЕТ СН'!$F$11+СВЦЭМ!$D$10+'СЕТ СН'!$F$5-'СЕТ СН'!$F$21</f>
        <v>3271.4645938100002</v>
      </c>
      <c r="U15" s="36">
        <f>SUMIFS(СВЦЭМ!$D$33:$D$776,СВЦЭМ!$A$33:$A$776,$A15,СВЦЭМ!$B$33:$B$776,U$11)+'СЕТ СН'!$F$11+СВЦЭМ!$D$10+'СЕТ СН'!$F$5-'СЕТ СН'!$F$21</f>
        <v>3264.7960002200002</v>
      </c>
      <c r="V15" s="36">
        <f>SUMIFS(СВЦЭМ!$D$33:$D$776,СВЦЭМ!$A$33:$A$776,$A15,СВЦЭМ!$B$33:$B$776,V$11)+'СЕТ СН'!$F$11+СВЦЭМ!$D$10+'СЕТ СН'!$F$5-'СЕТ СН'!$F$21</f>
        <v>3261.7974530199999</v>
      </c>
      <c r="W15" s="36">
        <f>SUMIFS(СВЦЭМ!$D$33:$D$776,СВЦЭМ!$A$33:$A$776,$A15,СВЦЭМ!$B$33:$B$776,W$11)+'СЕТ СН'!$F$11+СВЦЭМ!$D$10+'СЕТ СН'!$F$5-'СЕТ СН'!$F$21</f>
        <v>3266.2756502699999</v>
      </c>
      <c r="X15" s="36">
        <f>SUMIFS(СВЦЭМ!$D$33:$D$776,СВЦЭМ!$A$33:$A$776,$A15,СВЦЭМ!$B$33:$B$776,X$11)+'СЕТ СН'!$F$11+СВЦЭМ!$D$10+'СЕТ СН'!$F$5-'СЕТ СН'!$F$21</f>
        <v>3275.2029467100001</v>
      </c>
      <c r="Y15" s="36">
        <f>SUMIFS(СВЦЭМ!$D$33:$D$776,СВЦЭМ!$A$33:$A$776,$A15,СВЦЭМ!$B$33:$B$776,Y$11)+'СЕТ СН'!$F$11+СВЦЭМ!$D$10+'СЕТ СН'!$F$5-'СЕТ СН'!$F$21</f>
        <v>3312.05618198</v>
      </c>
    </row>
    <row r="16" spans="1:27" ht="15.75" x14ac:dyDescent="0.2">
      <c r="A16" s="35">
        <f t="shared" si="0"/>
        <v>43895</v>
      </c>
      <c r="B16" s="36">
        <f>SUMIFS(СВЦЭМ!$D$33:$D$776,СВЦЭМ!$A$33:$A$776,$A16,СВЦЭМ!$B$33:$B$776,B$11)+'СЕТ СН'!$F$11+СВЦЭМ!$D$10+'СЕТ СН'!$F$5-'СЕТ СН'!$F$21</f>
        <v>3359.0609703</v>
      </c>
      <c r="C16" s="36">
        <f>SUMIFS(СВЦЭМ!$D$33:$D$776,СВЦЭМ!$A$33:$A$776,$A16,СВЦЭМ!$B$33:$B$776,C$11)+'СЕТ СН'!$F$11+СВЦЭМ!$D$10+'СЕТ СН'!$F$5-'СЕТ СН'!$F$21</f>
        <v>3397.2197222499999</v>
      </c>
      <c r="D16" s="36">
        <f>SUMIFS(СВЦЭМ!$D$33:$D$776,СВЦЭМ!$A$33:$A$776,$A16,СВЦЭМ!$B$33:$B$776,D$11)+'СЕТ СН'!$F$11+СВЦЭМ!$D$10+'СЕТ СН'!$F$5-'СЕТ СН'!$F$21</f>
        <v>3404.02186213</v>
      </c>
      <c r="E16" s="36">
        <f>SUMIFS(СВЦЭМ!$D$33:$D$776,СВЦЭМ!$A$33:$A$776,$A16,СВЦЭМ!$B$33:$B$776,E$11)+'СЕТ СН'!$F$11+СВЦЭМ!$D$10+'СЕТ СН'!$F$5-'СЕТ СН'!$F$21</f>
        <v>3416.4363084800002</v>
      </c>
      <c r="F16" s="36">
        <f>SUMIFS(СВЦЭМ!$D$33:$D$776,СВЦЭМ!$A$33:$A$776,$A16,СВЦЭМ!$B$33:$B$776,F$11)+'СЕТ СН'!$F$11+СВЦЭМ!$D$10+'СЕТ СН'!$F$5-'СЕТ СН'!$F$21</f>
        <v>3391.1988154300002</v>
      </c>
      <c r="G16" s="36">
        <f>SUMIFS(СВЦЭМ!$D$33:$D$776,СВЦЭМ!$A$33:$A$776,$A16,СВЦЭМ!$B$33:$B$776,G$11)+'СЕТ СН'!$F$11+СВЦЭМ!$D$10+'СЕТ СН'!$F$5-'СЕТ СН'!$F$21</f>
        <v>3376.7134191300001</v>
      </c>
      <c r="H16" s="36">
        <f>SUMIFS(СВЦЭМ!$D$33:$D$776,СВЦЭМ!$A$33:$A$776,$A16,СВЦЭМ!$B$33:$B$776,H$11)+'СЕТ СН'!$F$11+СВЦЭМ!$D$10+'СЕТ СН'!$F$5-'СЕТ СН'!$F$21</f>
        <v>3332.1751489600001</v>
      </c>
      <c r="I16" s="36">
        <f>SUMIFS(СВЦЭМ!$D$33:$D$776,СВЦЭМ!$A$33:$A$776,$A16,СВЦЭМ!$B$33:$B$776,I$11)+'СЕТ СН'!$F$11+СВЦЭМ!$D$10+'СЕТ СН'!$F$5-'СЕТ СН'!$F$21</f>
        <v>3314.2191852200003</v>
      </c>
      <c r="J16" s="36">
        <f>SUMIFS(СВЦЭМ!$D$33:$D$776,СВЦЭМ!$A$33:$A$776,$A16,СВЦЭМ!$B$33:$B$776,J$11)+'СЕТ СН'!$F$11+СВЦЭМ!$D$10+'СЕТ СН'!$F$5-'СЕТ СН'!$F$21</f>
        <v>3271.2848896700002</v>
      </c>
      <c r="K16" s="36">
        <f>SUMIFS(СВЦЭМ!$D$33:$D$776,СВЦЭМ!$A$33:$A$776,$A16,СВЦЭМ!$B$33:$B$776,K$11)+'СЕТ СН'!$F$11+СВЦЭМ!$D$10+'СЕТ СН'!$F$5-'СЕТ СН'!$F$21</f>
        <v>3271.1407766900002</v>
      </c>
      <c r="L16" s="36">
        <f>SUMIFS(СВЦЭМ!$D$33:$D$776,СВЦЭМ!$A$33:$A$776,$A16,СВЦЭМ!$B$33:$B$776,L$11)+'СЕТ СН'!$F$11+СВЦЭМ!$D$10+'СЕТ СН'!$F$5-'СЕТ СН'!$F$21</f>
        <v>3291.6644324600002</v>
      </c>
      <c r="M16" s="36">
        <f>SUMIFS(СВЦЭМ!$D$33:$D$776,СВЦЭМ!$A$33:$A$776,$A16,СВЦЭМ!$B$33:$B$776,M$11)+'СЕТ СН'!$F$11+СВЦЭМ!$D$10+'СЕТ СН'!$F$5-'СЕТ СН'!$F$21</f>
        <v>3318.3142567</v>
      </c>
      <c r="N16" s="36">
        <f>SUMIFS(СВЦЭМ!$D$33:$D$776,СВЦЭМ!$A$33:$A$776,$A16,СВЦЭМ!$B$33:$B$776,N$11)+'СЕТ СН'!$F$11+СВЦЭМ!$D$10+'СЕТ СН'!$F$5-'СЕТ СН'!$F$21</f>
        <v>3324.8025536300001</v>
      </c>
      <c r="O16" s="36">
        <f>SUMIFS(СВЦЭМ!$D$33:$D$776,СВЦЭМ!$A$33:$A$776,$A16,СВЦЭМ!$B$33:$B$776,O$11)+'СЕТ СН'!$F$11+СВЦЭМ!$D$10+'СЕТ СН'!$F$5-'СЕТ СН'!$F$21</f>
        <v>3335.7502863300001</v>
      </c>
      <c r="P16" s="36">
        <f>SUMIFS(СВЦЭМ!$D$33:$D$776,СВЦЭМ!$A$33:$A$776,$A16,СВЦЭМ!$B$33:$B$776,P$11)+'СЕТ СН'!$F$11+СВЦЭМ!$D$10+'СЕТ СН'!$F$5-'СЕТ СН'!$F$21</f>
        <v>3346.4514073600003</v>
      </c>
      <c r="Q16" s="36">
        <f>SUMIFS(СВЦЭМ!$D$33:$D$776,СВЦЭМ!$A$33:$A$776,$A16,СВЦЭМ!$B$33:$B$776,Q$11)+'СЕТ СН'!$F$11+СВЦЭМ!$D$10+'СЕТ СН'!$F$5-'СЕТ СН'!$F$21</f>
        <v>3356.1212966900002</v>
      </c>
      <c r="R16" s="36">
        <f>SUMIFS(СВЦЭМ!$D$33:$D$776,СВЦЭМ!$A$33:$A$776,$A16,СВЦЭМ!$B$33:$B$776,R$11)+'СЕТ СН'!$F$11+СВЦЭМ!$D$10+'СЕТ СН'!$F$5-'СЕТ СН'!$F$21</f>
        <v>3355.20731918</v>
      </c>
      <c r="S16" s="36">
        <f>SUMIFS(СВЦЭМ!$D$33:$D$776,СВЦЭМ!$A$33:$A$776,$A16,СВЦЭМ!$B$33:$B$776,S$11)+'СЕТ СН'!$F$11+СВЦЭМ!$D$10+'СЕТ СН'!$F$5-'СЕТ СН'!$F$21</f>
        <v>3344.9510147800002</v>
      </c>
      <c r="T16" s="36">
        <f>SUMIFS(СВЦЭМ!$D$33:$D$776,СВЦЭМ!$A$33:$A$776,$A16,СВЦЭМ!$B$33:$B$776,T$11)+'СЕТ СН'!$F$11+СВЦЭМ!$D$10+'СЕТ СН'!$F$5-'СЕТ СН'!$F$21</f>
        <v>3326.7412181300001</v>
      </c>
      <c r="U16" s="36">
        <f>SUMIFS(СВЦЭМ!$D$33:$D$776,СВЦЭМ!$A$33:$A$776,$A16,СВЦЭМ!$B$33:$B$776,U$11)+'СЕТ СН'!$F$11+СВЦЭМ!$D$10+'СЕТ СН'!$F$5-'СЕТ СН'!$F$21</f>
        <v>3303.7950876800001</v>
      </c>
      <c r="V16" s="36">
        <f>SUMIFS(СВЦЭМ!$D$33:$D$776,СВЦЭМ!$A$33:$A$776,$A16,СВЦЭМ!$B$33:$B$776,V$11)+'СЕТ СН'!$F$11+СВЦЭМ!$D$10+'СЕТ СН'!$F$5-'СЕТ СН'!$F$21</f>
        <v>3301.07538428</v>
      </c>
      <c r="W16" s="36">
        <f>SUMIFS(СВЦЭМ!$D$33:$D$776,СВЦЭМ!$A$33:$A$776,$A16,СВЦЭМ!$B$33:$B$776,W$11)+'СЕТ СН'!$F$11+СВЦЭМ!$D$10+'СЕТ СН'!$F$5-'СЕТ СН'!$F$21</f>
        <v>3312.5118335699999</v>
      </c>
      <c r="X16" s="36">
        <f>SUMIFS(СВЦЭМ!$D$33:$D$776,СВЦЭМ!$A$33:$A$776,$A16,СВЦЭМ!$B$33:$B$776,X$11)+'СЕТ СН'!$F$11+СВЦЭМ!$D$10+'СЕТ СН'!$F$5-'СЕТ СН'!$F$21</f>
        <v>3327.0697375300001</v>
      </c>
      <c r="Y16" s="36">
        <f>SUMIFS(СВЦЭМ!$D$33:$D$776,СВЦЭМ!$A$33:$A$776,$A16,СВЦЭМ!$B$33:$B$776,Y$11)+'СЕТ СН'!$F$11+СВЦЭМ!$D$10+'СЕТ СН'!$F$5-'СЕТ СН'!$F$21</f>
        <v>3343.7451937200003</v>
      </c>
    </row>
    <row r="17" spans="1:25" ht="15.75" x14ac:dyDescent="0.2">
      <c r="A17" s="35">
        <f t="shared" si="0"/>
        <v>43896</v>
      </c>
      <c r="B17" s="36">
        <f>SUMIFS(СВЦЭМ!$D$33:$D$776,СВЦЭМ!$A$33:$A$776,$A17,СВЦЭМ!$B$33:$B$776,B$11)+'СЕТ СН'!$F$11+СВЦЭМ!$D$10+'СЕТ СН'!$F$5-'СЕТ СН'!$F$21</f>
        <v>3399.9487821500002</v>
      </c>
      <c r="C17" s="36">
        <f>SUMIFS(СВЦЭМ!$D$33:$D$776,СВЦЭМ!$A$33:$A$776,$A17,СВЦЭМ!$B$33:$B$776,C$11)+'СЕТ СН'!$F$11+СВЦЭМ!$D$10+'СЕТ СН'!$F$5-'СЕТ СН'!$F$21</f>
        <v>3424.6793725699999</v>
      </c>
      <c r="D17" s="36">
        <f>SUMIFS(СВЦЭМ!$D$33:$D$776,СВЦЭМ!$A$33:$A$776,$A17,СВЦЭМ!$B$33:$B$776,D$11)+'СЕТ СН'!$F$11+СВЦЭМ!$D$10+'СЕТ СН'!$F$5-'СЕТ СН'!$F$21</f>
        <v>3434.3101975999998</v>
      </c>
      <c r="E17" s="36">
        <f>SUMIFS(СВЦЭМ!$D$33:$D$776,СВЦЭМ!$A$33:$A$776,$A17,СВЦЭМ!$B$33:$B$776,E$11)+'СЕТ СН'!$F$11+СВЦЭМ!$D$10+'СЕТ СН'!$F$5-'СЕТ СН'!$F$21</f>
        <v>3440.1984242200001</v>
      </c>
      <c r="F17" s="36">
        <f>SUMIFS(СВЦЭМ!$D$33:$D$776,СВЦЭМ!$A$33:$A$776,$A17,СВЦЭМ!$B$33:$B$776,F$11)+'СЕТ СН'!$F$11+СВЦЭМ!$D$10+'СЕТ СН'!$F$5-'СЕТ СН'!$F$21</f>
        <v>3434.3169121300002</v>
      </c>
      <c r="G17" s="36">
        <f>SUMIFS(СВЦЭМ!$D$33:$D$776,СВЦЭМ!$A$33:$A$776,$A17,СВЦЭМ!$B$33:$B$776,G$11)+'СЕТ СН'!$F$11+СВЦЭМ!$D$10+'СЕТ СН'!$F$5-'СЕТ СН'!$F$21</f>
        <v>3414.5921910300003</v>
      </c>
      <c r="H17" s="36">
        <f>SUMIFS(СВЦЭМ!$D$33:$D$776,СВЦЭМ!$A$33:$A$776,$A17,СВЦЭМ!$B$33:$B$776,H$11)+'СЕТ СН'!$F$11+СВЦЭМ!$D$10+'СЕТ СН'!$F$5-'СЕТ СН'!$F$21</f>
        <v>3379.6679972100001</v>
      </c>
      <c r="I17" s="36">
        <f>SUMIFS(СВЦЭМ!$D$33:$D$776,СВЦЭМ!$A$33:$A$776,$A17,СВЦЭМ!$B$33:$B$776,I$11)+'СЕТ СН'!$F$11+СВЦЭМ!$D$10+'СЕТ СН'!$F$5-'СЕТ СН'!$F$21</f>
        <v>3342.6270434799999</v>
      </c>
      <c r="J17" s="36">
        <f>SUMIFS(СВЦЭМ!$D$33:$D$776,СВЦЭМ!$A$33:$A$776,$A17,СВЦЭМ!$B$33:$B$776,J$11)+'СЕТ СН'!$F$11+СВЦЭМ!$D$10+'СЕТ СН'!$F$5-'СЕТ СН'!$F$21</f>
        <v>3292.9214953800001</v>
      </c>
      <c r="K17" s="36">
        <f>SUMIFS(СВЦЭМ!$D$33:$D$776,СВЦЭМ!$A$33:$A$776,$A17,СВЦЭМ!$B$33:$B$776,K$11)+'СЕТ СН'!$F$11+СВЦЭМ!$D$10+'СЕТ СН'!$F$5-'СЕТ СН'!$F$21</f>
        <v>3283.7938310300001</v>
      </c>
      <c r="L17" s="36">
        <f>SUMIFS(СВЦЭМ!$D$33:$D$776,СВЦЭМ!$A$33:$A$776,$A17,СВЦЭМ!$B$33:$B$776,L$11)+'СЕТ СН'!$F$11+СВЦЭМ!$D$10+'СЕТ СН'!$F$5-'СЕТ СН'!$F$21</f>
        <v>3297.3253226400002</v>
      </c>
      <c r="M17" s="36">
        <f>SUMIFS(СВЦЭМ!$D$33:$D$776,СВЦЭМ!$A$33:$A$776,$A17,СВЦЭМ!$B$33:$B$776,M$11)+'СЕТ СН'!$F$11+СВЦЭМ!$D$10+'СЕТ СН'!$F$5-'СЕТ СН'!$F$21</f>
        <v>3317.2704697999998</v>
      </c>
      <c r="N17" s="36">
        <f>SUMIFS(СВЦЭМ!$D$33:$D$776,СВЦЭМ!$A$33:$A$776,$A17,СВЦЭМ!$B$33:$B$776,N$11)+'СЕТ СН'!$F$11+СВЦЭМ!$D$10+'СЕТ СН'!$F$5-'СЕТ СН'!$F$21</f>
        <v>3327.3959761599999</v>
      </c>
      <c r="O17" s="36">
        <f>SUMIFS(СВЦЭМ!$D$33:$D$776,СВЦЭМ!$A$33:$A$776,$A17,СВЦЭМ!$B$33:$B$776,O$11)+'СЕТ СН'!$F$11+СВЦЭМ!$D$10+'СЕТ СН'!$F$5-'СЕТ СН'!$F$21</f>
        <v>3344.8742447300001</v>
      </c>
      <c r="P17" s="36">
        <f>SUMIFS(СВЦЭМ!$D$33:$D$776,СВЦЭМ!$A$33:$A$776,$A17,СВЦЭМ!$B$33:$B$776,P$11)+'СЕТ СН'!$F$11+СВЦЭМ!$D$10+'СЕТ СН'!$F$5-'СЕТ СН'!$F$21</f>
        <v>3355.3384813800003</v>
      </c>
      <c r="Q17" s="36">
        <f>SUMIFS(СВЦЭМ!$D$33:$D$776,СВЦЭМ!$A$33:$A$776,$A17,СВЦЭМ!$B$33:$B$776,Q$11)+'СЕТ СН'!$F$11+СВЦЭМ!$D$10+'СЕТ СН'!$F$5-'СЕТ СН'!$F$21</f>
        <v>3359.0236008700003</v>
      </c>
      <c r="R17" s="36">
        <f>SUMIFS(СВЦЭМ!$D$33:$D$776,СВЦЭМ!$A$33:$A$776,$A17,СВЦЭМ!$B$33:$B$776,R$11)+'СЕТ СН'!$F$11+СВЦЭМ!$D$10+'СЕТ СН'!$F$5-'СЕТ СН'!$F$21</f>
        <v>3356.2010927000001</v>
      </c>
      <c r="S17" s="36">
        <f>SUMIFS(СВЦЭМ!$D$33:$D$776,СВЦЭМ!$A$33:$A$776,$A17,СВЦЭМ!$B$33:$B$776,S$11)+'СЕТ СН'!$F$11+СВЦЭМ!$D$10+'СЕТ СН'!$F$5-'СЕТ СН'!$F$21</f>
        <v>3345.5170482399999</v>
      </c>
      <c r="T17" s="36">
        <f>SUMIFS(СВЦЭМ!$D$33:$D$776,СВЦЭМ!$A$33:$A$776,$A17,СВЦЭМ!$B$33:$B$776,T$11)+'СЕТ СН'!$F$11+СВЦЭМ!$D$10+'СЕТ СН'!$F$5-'СЕТ СН'!$F$21</f>
        <v>3319.8369332800003</v>
      </c>
      <c r="U17" s="36">
        <f>SUMIFS(СВЦЭМ!$D$33:$D$776,СВЦЭМ!$A$33:$A$776,$A17,СВЦЭМ!$B$33:$B$776,U$11)+'СЕТ СН'!$F$11+СВЦЭМ!$D$10+'СЕТ СН'!$F$5-'СЕТ СН'!$F$21</f>
        <v>3312.3650848500001</v>
      </c>
      <c r="V17" s="36">
        <f>SUMIFS(СВЦЭМ!$D$33:$D$776,СВЦЭМ!$A$33:$A$776,$A17,СВЦЭМ!$B$33:$B$776,V$11)+'СЕТ СН'!$F$11+СВЦЭМ!$D$10+'СЕТ СН'!$F$5-'СЕТ СН'!$F$21</f>
        <v>3308.12833972</v>
      </c>
      <c r="W17" s="36">
        <f>SUMIFS(СВЦЭМ!$D$33:$D$776,СВЦЭМ!$A$33:$A$776,$A17,СВЦЭМ!$B$33:$B$776,W$11)+'СЕТ СН'!$F$11+СВЦЭМ!$D$10+'СЕТ СН'!$F$5-'СЕТ СН'!$F$21</f>
        <v>3321.73634782</v>
      </c>
      <c r="X17" s="36">
        <f>SUMIFS(СВЦЭМ!$D$33:$D$776,СВЦЭМ!$A$33:$A$776,$A17,СВЦЭМ!$B$33:$B$776,X$11)+'СЕТ СН'!$F$11+СВЦЭМ!$D$10+'СЕТ СН'!$F$5-'СЕТ СН'!$F$21</f>
        <v>3328.9331873900001</v>
      </c>
      <c r="Y17" s="36">
        <f>SUMIFS(СВЦЭМ!$D$33:$D$776,СВЦЭМ!$A$33:$A$776,$A17,СВЦЭМ!$B$33:$B$776,Y$11)+'СЕТ СН'!$F$11+СВЦЭМ!$D$10+'СЕТ СН'!$F$5-'СЕТ СН'!$F$21</f>
        <v>3338.2244689099998</v>
      </c>
    </row>
    <row r="18" spans="1:25" ht="15.75" x14ac:dyDescent="0.2">
      <c r="A18" s="35">
        <f t="shared" si="0"/>
        <v>43897</v>
      </c>
      <c r="B18" s="36">
        <f>SUMIFS(СВЦЭМ!$D$33:$D$776,СВЦЭМ!$A$33:$A$776,$A18,СВЦЭМ!$B$33:$B$776,B$11)+'СЕТ СН'!$F$11+СВЦЭМ!$D$10+'СЕТ СН'!$F$5-'СЕТ СН'!$F$21</f>
        <v>3369.39577951</v>
      </c>
      <c r="C18" s="36">
        <f>SUMIFS(СВЦЭМ!$D$33:$D$776,СВЦЭМ!$A$33:$A$776,$A18,СВЦЭМ!$B$33:$B$776,C$11)+'СЕТ СН'!$F$11+СВЦЭМ!$D$10+'СЕТ СН'!$F$5-'СЕТ СН'!$F$21</f>
        <v>3394.1268424099999</v>
      </c>
      <c r="D18" s="36">
        <f>SUMIFS(СВЦЭМ!$D$33:$D$776,СВЦЭМ!$A$33:$A$776,$A18,СВЦЭМ!$B$33:$B$776,D$11)+'СЕТ СН'!$F$11+СВЦЭМ!$D$10+'СЕТ СН'!$F$5-'СЕТ СН'!$F$21</f>
        <v>3404.68682429</v>
      </c>
      <c r="E18" s="36">
        <f>SUMIFS(СВЦЭМ!$D$33:$D$776,СВЦЭМ!$A$33:$A$776,$A18,СВЦЭМ!$B$33:$B$776,E$11)+'СЕТ СН'!$F$11+СВЦЭМ!$D$10+'СЕТ СН'!$F$5-'СЕТ СН'!$F$21</f>
        <v>3414.5328420999999</v>
      </c>
      <c r="F18" s="36">
        <f>SUMIFS(СВЦЭМ!$D$33:$D$776,СВЦЭМ!$A$33:$A$776,$A18,СВЦЭМ!$B$33:$B$776,F$11)+'СЕТ СН'!$F$11+СВЦЭМ!$D$10+'СЕТ СН'!$F$5-'СЕТ СН'!$F$21</f>
        <v>3410.1834296000002</v>
      </c>
      <c r="G18" s="36">
        <f>SUMIFS(СВЦЭМ!$D$33:$D$776,СВЦЭМ!$A$33:$A$776,$A18,СВЦЭМ!$B$33:$B$776,G$11)+'СЕТ СН'!$F$11+СВЦЭМ!$D$10+'СЕТ СН'!$F$5-'СЕТ СН'!$F$21</f>
        <v>3401.5839076000002</v>
      </c>
      <c r="H18" s="36">
        <f>SUMIFS(СВЦЭМ!$D$33:$D$776,СВЦЭМ!$A$33:$A$776,$A18,СВЦЭМ!$B$33:$B$776,H$11)+'СЕТ СН'!$F$11+СВЦЭМ!$D$10+'СЕТ СН'!$F$5-'СЕТ СН'!$F$21</f>
        <v>3383.0401087</v>
      </c>
      <c r="I18" s="36">
        <f>SUMIFS(СВЦЭМ!$D$33:$D$776,СВЦЭМ!$A$33:$A$776,$A18,СВЦЭМ!$B$33:$B$776,I$11)+'СЕТ СН'!$F$11+СВЦЭМ!$D$10+'СЕТ СН'!$F$5-'СЕТ СН'!$F$21</f>
        <v>3342.77532664</v>
      </c>
      <c r="J18" s="36">
        <f>SUMIFS(СВЦЭМ!$D$33:$D$776,СВЦЭМ!$A$33:$A$776,$A18,СВЦЭМ!$B$33:$B$776,J$11)+'СЕТ СН'!$F$11+СВЦЭМ!$D$10+'СЕТ СН'!$F$5-'СЕТ СН'!$F$21</f>
        <v>3293.4255637599999</v>
      </c>
      <c r="K18" s="36">
        <f>SUMIFS(СВЦЭМ!$D$33:$D$776,СВЦЭМ!$A$33:$A$776,$A18,СВЦЭМ!$B$33:$B$776,K$11)+'СЕТ СН'!$F$11+СВЦЭМ!$D$10+'СЕТ СН'!$F$5-'СЕТ СН'!$F$21</f>
        <v>3295.0692847300002</v>
      </c>
      <c r="L18" s="36">
        <f>SUMIFS(СВЦЭМ!$D$33:$D$776,СВЦЭМ!$A$33:$A$776,$A18,СВЦЭМ!$B$33:$B$776,L$11)+'СЕТ СН'!$F$11+СВЦЭМ!$D$10+'СЕТ СН'!$F$5-'СЕТ СН'!$F$21</f>
        <v>3299.15257217</v>
      </c>
      <c r="M18" s="36">
        <f>SUMIFS(СВЦЭМ!$D$33:$D$776,СВЦЭМ!$A$33:$A$776,$A18,СВЦЭМ!$B$33:$B$776,M$11)+'СЕТ СН'!$F$11+СВЦЭМ!$D$10+'СЕТ СН'!$F$5-'СЕТ СН'!$F$21</f>
        <v>3301.5295869800002</v>
      </c>
      <c r="N18" s="36">
        <f>SUMIFS(СВЦЭМ!$D$33:$D$776,СВЦЭМ!$A$33:$A$776,$A18,СВЦЭМ!$B$33:$B$776,N$11)+'СЕТ СН'!$F$11+СВЦЭМ!$D$10+'СЕТ СН'!$F$5-'СЕТ СН'!$F$21</f>
        <v>3318.57569659</v>
      </c>
      <c r="O18" s="36">
        <f>SUMIFS(СВЦЭМ!$D$33:$D$776,СВЦЭМ!$A$33:$A$776,$A18,СВЦЭМ!$B$33:$B$776,O$11)+'СЕТ СН'!$F$11+СВЦЭМ!$D$10+'СЕТ СН'!$F$5-'СЕТ СН'!$F$21</f>
        <v>3320.8223133500001</v>
      </c>
      <c r="P18" s="36">
        <f>SUMIFS(СВЦЭМ!$D$33:$D$776,СВЦЭМ!$A$33:$A$776,$A18,СВЦЭМ!$B$33:$B$776,P$11)+'СЕТ СН'!$F$11+СВЦЭМ!$D$10+'СЕТ СН'!$F$5-'СЕТ СН'!$F$21</f>
        <v>3329.7575308599999</v>
      </c>
      <c r="Q18" s="36">
        <f>SUMIFS(СВЦЭМ!$D$33:$D$776,СВЦЭМ!$A$33:$A$776,$A18,СВЦЭМ!$B$33:$B$776,Q$11)+'СЕТ СН'!$F$11+СВЦЭМ!$D$10+'СЕТ СН'!$F$5-'СЕТ СН'!$F$21</f>
        <v>3337.6184129799999</v>
      </c>
      <c r="R18" s="36">
        <f>SUMIFS(СВЦЭМ!$D$33:$D$776,СВЦЭМ!$A$33:$A$776,$A18,СВЦЭМ!$B$33:$B$776,R$11)+'СЕТ СН'!$F$11+СВЦЭМ!$D$10+'СЕТ СН'!$F$5-'СЕТ СН'!$F$21</f>
        <v>3326.3018986300003</v>
      </c>
      <c r="S18" s="36">
        <f>SUMIFS(СВЦЭМ!$D$33:$D$776,СВЦЭМ!$A$33:$A$776,$A18,СВЦЭМ!$B$33:$B$776,S$11)+'СЕТ СН'!$F$11+СВЦЭМ!$D$10+'СЕТ СН'!$F$5-'СЕТ СН'!$F$21</f>
        <v>3306.4666729999999</v>
      </c>
      <c r="T18" s="36">
        <f>SUMIFS(СВЦЭМ!$D$33:$D$776,СВЦЭМ!$A$33:$A$776,$A18,СВЦЭМ!$B$33:$B$776,T$11)+'СЕТ СН'!$F$11+СВЦЭМ!$D$10+'СЕТ СН'!$F$5-'СЕТ СН'!$F$21</f>
        <v>3290.00014771</v>
      </c>
      <c r="U18" s="36">
        <f>SUMIFS(СВЦЭМ!$D$33:$D$776,СВЦЭМ!$A$33:$A$776,$A18,СВЦЭМ!$B$33:$B$776,U$11)+'СЕТ СН'!$F$11+СВЦЭМ!$D$10+'СЕТ СН'!$F$5-'СЕТ СН'!$F$21</f>
        <v>3293.32298266</v>
      </c>
      <c r="V18" s="36">
        <f>SUMIFS(СВЦЭМ!$D$33:$D$776,СВЦЭМ!$A$33:$A$776,$A18,СВЦЭМ!$B$33:$B$776,V$11)+'СЕТ СН'!$F$11+СВЦЭМ!$D$10+'СЕТ СН'!$F$5-'СЕТ СН'!$F$21</f>
        <v>3297.1709345600002</v>
      </c>
      <c r="W18" s="36">
        <f>SUMIFS(СВЦЭМ!$D$33:$D$776,СВЦЭМ!$A$33:$A$776,$A18,СВЦЭМ!$B$33:$B$776,W$11)+'СЕТ СН'!$F$11+СВЦЭМ!$D$10+'СЕТ СН'!$F$5-'СЕТ СН'!$F$21</f>
        <v>3306.5968148699999</v>
      </c>
      <c r="X18" s="36">
        <f>SUMIFS(СВЦЭМ!$D$33:$D$776,СВЦЭМ!$A$33:$A$776,$A18,СВЦЭМ!$B$33:$B$776,X$11)+'СЕТ СН'!$F$11+СВЦЭМ!$D$10+'СЕТ СН'!$F$5-'СЕТ СН'!$F$21</f>
        <v>3313.9615957300002</v>
      </c>
      <c r="Y18" s="36">
        <f>SUMIFS(СВЦЭМ!$D$33:$D$776,СВЦЭМ!$A$33:$A$776,$A18,СВЦЭМ!$B$33:$B$776,Y$11)+'СЕТ СН'!$F$11+СВЦЭМ!$D$10+'СЕТ СН'!$F$5-'СЕТ СН'!$F$21</f>
        <v>3329.4812742700001</v>
      </c>
    </row>
    <row r="19" spans="1:25" ht="15.75" x14ac:dyDescent="0.2">
      <c r="A19" s="35">
        <f t="shared" si="0"/>
        <v>43898</v>
      </c>
      <c r="B19" s="36">
        <f>SUMIFS(СВЦЭМ!$D$33:$D$776,СВЦЭМ!$A$33:$A$776,$A19,СВЦЭМ!$B$33:$B$776,B$11)+'СЕТ СН'!$F$11+СВЦЭМ!$D$10+'СЕТ СН'!$F$5-'СЕТ СН'!$F$21</f>
        <v>3357.4097570499998</v>
      </c>
      <c r="C19" s="36">
        <f>SUMIFS(СВЦЭМ!$D$33:$D$776,СВЦЭМ!$A$33:$A$776,$A19,СВЦЭМ!$B$33:$B$776,C$11)+'СЕТ СН'!$F$11+СВЦЭМ!$D$10+'СЕТ СН'!$F$5-'СЕТ СН'!$F$21</f>
        <v>3380.16800337</v>
      </c>
      <c r="D19" s="36">
        <f>SUMIFS(СВЦЭМ!$D$33:$D$776,СВЦЭМ!$A$33:$A$776,$A19,СВЦЭМ!$B$33:$B$776,D$11)+'СЕТ СН'!$F$11+СВЦЭМ!$D$10+'СЕТ СН'!$F$5-'СЕТ СН'!$F$21</f>
        <v>3390.8141437499999</v>
      </c>
      <c r="E19" s="36">
        <f>SUMIFS(СВЦЭМ!$D$33:$D$776,СВЦЭМ!$A$33:$A$776,$A19,СВЦЭМ!$B$33:$B$776,E$11)+'СЕТ СН'!$F$11+СВЦЭМ!$D$10+'СЕТ СН'!$F$5-'СЕТ СН'!$F$21</f>
        <v>3396.5863365800001</v>
      </c>
      <c r="F19" s="36">
        <f>SUMIFS(СВЦЭМ!$D$33:$D$776,СВЦЭМ!$A$33:$A$776,$A19,СВЦЭМ!$B$33:$B$776,F$11)+'СЕТ СН'!$F$11+СВЦЭМ!$D$10+'СЕТ СН'!$F$5-'СЕТ СН'!$F$21</f>
        <v>3395.0951686600001</v>
      </c>
      <c r="G19" s="36">
        <f>SUMIFS(СВЦЭМ!$D$33:$D$776,СВЦЭМ!$A$33:$A$776,$A19,СВЦЭМ!$B$33:$B$776,G$11)+'СЕТ СН'!$F$11+СВЦЭМ!$D$10+'СЕТ СН'!$F$5-'СЕТ СН'!$F$21</f>
        <v>3385.9626534200002</v>
      </c>
      <c r="H19" s="36">
        <f>SUMIFS(СВЦЭМ!$D$33:$D$776,СВЦЭМ!$A$33:$A$776,$A19,СВЦЭМ!$B$33:$B$776,H$11)+'СЕТ СН'!$F$11+СВЦЭМ!$D$10+'СЕТ СН'!$F$5-'СЕТ СН'!$F$21</f>
        <v>3365.8433468500002</v>
      </c>
      <c r="I19" s="36">
        <f>SUMIFS(СВЦЭМ!$D$33:$D$776,СВЦЭМ!$A$33:$A$776,$A19,СВЦЭМ!$B$33:$B$776,I$11)+'СЕТ СН'!$F$11+СВЦЭМ!$D$10+'СЕТ СН'!$F$5-'СЕТ СН'!$F$21</f>
        <v>3330.07466991</v>
      </c>
      <c r="J19" s="36">
        <f>SUMIFS(СВЦЭМ!$D$33:$D$776,СВЦЭМ!$A$33:$A$776,$A19,СВЦЭМ!$B$33:$B$776,J$11)+'СЕТ СН'!$F$11+СВЦЭМ!$D$10+'СЕТ СН'!$F$5-'СЕТ СН'!$F$21</f>
        <v>3285.8578066</v>
      </c>
      <c r="K19" s="36">
        <f>SUMIFS(СВЦЭМ!$D$33:$D$776,СВЦЭМ!$A$33:$A$776,$A19,СВЦЭМ!$B$33:$B$776,K$11)+'СЕТ СН'!$F$11+СВЦЭМ!$D$10+'СЕТ СН'!$F$5-'СЕТ СН'!$F$21</f>
        <v>3259.61724448</v>
      </c>
      <c r="L19" s="36">
        <f>SUMIFS(СВЦЭМ!$D$33:$D$776,СВЦЭМ!$A$33:$A$776,$A19,СВЦЭМ!$B$33:$B$776,L$11)+'СЕТ СН'!$F$11+СВЦЭМ!$D$10+'СЕТ СН'!$F$5-'СЕТ СН'!$F$21</f>
        <v>3266.7846873799999</v>
      </c>
      <c r="M19" s="36">
        <f>SUMIFS(СВЦЭМ!$D$33:$D$776,СВЦЭМ!$A$33:$A$776,$A19,СВЦЭМ!$B$33:$B$776,M$11)+'СЕТ СН'!$F$11+СВЦЭМ!$D$10+'СЕТ СН'!$F$5-'СЕТ СН'!$F$21</f>
        <v>3266.8943169900003</v>
      </c>
      <c r="N19" s="36">
        <f>SUMIFS(СВЦЭМ!$D$33:$D$776,СВЦЭМ!$A$33:$A$776,$A19,СВЦЭМ!$B$33:$B$776,N$11)+'СЕТ СН'!$F$11+СВЦЭМ!$D$10+'СЕТ СН'!$F$5-'СЕТ СН'!$F$21</f>
        <v>3277.96683545</v>
      </c>
      <c r="O19" s="36">
        <f>SUMIFS(СВЦЭМ!$D$33:$D$776,СВЦЭМ!$A$33:$A$776,$A19,СВЦЭМ!$B$33:$B$776,O$11)+'СЕТ СН'!$F$11+СВЦЭМ!$D$10+'СЕТ СН'!$F$5-'СЕТ СН'!$F$21</f>
        <v>3293.7909339500002</v>
      </c>
      <c r="P19" s="36">
        <f>SUMIFS(СВЦЭМ!$D$33:$D$776,СВЦЭМ!$A$33:$A$776,$A19,СВЦЭМ!$B$33:$B$776,P$11)+'СЕТ СН'!$F$11+СВЦЭМ!$D$10+'СЕТ СН'!$F$5-'СЕТ СН'!$F$21</f>
        <v>3306.7558084800003</v>
      </c>
      <c r="Q19" s="36">
        <f>SUMIFS(СВЦЭМ!$D$33:$D$776,СВЦЭМ!$A$33:$A$776,$A19,СВЦЭМ!$B$33:$B$776,Q$11)+'СЕТ СН'!$F$11+СВЦЭМ!$D$10+'СЕТ СН'!$F$5-'СЕТ СН'!$F$21</f>
        <v>3313.9448602900002</v>
      </c>
      <c r="R19" s="36">
        <f>SUMIFS(СВЦЭМ!$D$33:$D$776,СВЦЭМ!$A$33:$A$776,$A19,СВЦЭМ!$B$33:$B$776,R$11)+'СЕТ СН'!$F$11+СВЦЭМ!$D$10+'СЕТ СН'!$F$5-'СЕТ СН'!$F$21</f>
        <v>3308.7314059</v>
      </c>
      <c r="S19" s="36">
        <f>SUMIFS(СВЦЭМ!$D$33:$D$776,СВЦЭМ!$A$33:$A$776,$A19,СВЦЭМ!$B$33:$B$776,S$11)+'СЕТ СН'!$F$11+СВЦЭМ!$D$10+'СЕТ СН'!$F$5-'СЕТ СН'!$F$21</f>
        <v>3301.69624879</v>
      </c>
      <c r="T19" s="36">
        <f>SUMIFS(СВЦЭМ!$D$33:$D$776,СВЦЭМ!$A$33:$A$776,$A19,СВЦЭМ!$B$33:$B$776,T$11)+'СЕТ СН'!$F$11+СВЦЭМ!$D$10+'СЕТ СН'!$F$5-'СЕТ СН'!$F$21</f>
        <v>3284.7022781200003</v>
      </c>
      <c r="U19" s="36">
        <f>SUMIFS(СВЦЭМ!$D$33:$D$776,СВЦЭМ!$A$33:$A$776,$A19,СВЦЭМ!$B$33:$B$776,U$11)+'СЕТ СН'!$F$11+СВЦЭМ!$D$10+'СЕТ СН'!$F$5-'СЕТ СН'!$F$21</f>
        <v>3273.0347255199999</v>
      </c>
      <c r="V19" s="36">
        <f>SUMIFS(СВЦЭМ!$D$33:$D$776,СВЦЭМ!$A$33:$A$776,$A19,СВЦЭМ!$B$33:$B$776,V$11)+'СЕТ СН'!$F$11+СВЦЭМ!$D$10+'СЕТ СН'!$F$5-'СЕТ СН'!$F$21</f>
        <v>3270.00745654</v>
      </c>
      <c r="W19" s="36">
        <f>SUMIFS(СВЦЭМ!$D$33:$D$776,СВЦЭМ!$A$33:$A$776,$A19,СВЦЭМ!$B$33:$B$776,W$11)+'СЕТ СН'!$F$11+СВЦЭМ!$D$10+'СЕТ СН'!$F$5-'СЕТ СН'!$F$21</f>
        <v>3277.7078832300003</v>
      </c>
      <c r="X19" s="36">
        <f>SUMIFS(СВЦЭМ!$D$33:$D$776,СВЦЭМ!$A$33:$A$776,$A19,СВЦЭМ!$B$33:$B$776,X$11)+'СЕТ СН'!$F$11+СВЦЭМ!$D$10+'СЕТ СН'!$F$5-'СЕТ СН'!$F$21</f>
        <v>3287.3366274300001</v>
      </c>
      <c r="Y19" s="36">
        <f>SUMIFS(СВЦЭМ!$D$33:$D$776,СВЦЭМ!$A$33:$A$776,$A19,СВЦЭМ!$B$33:$B$776,Y$11)+'СЕТ СН'!$F$11+СВЦЭМ!$D$10+'СЕТ СН'!$F$5-'СЕТ СН'!$F$21</f>
        <v>3308.7349972500001</v>
      </c>
    </row>
    <row r="20" spans="1:25" ht="15.75" x14ac:dyDescent="0.2">
      <c r="A20" s="35">
        <f t="shared" si="0"/>
        <v>43899</v>
      </c>
      <c r="B20" s="36">
        <f>SUMIFS(СВЦЭМ!$D$33:$D$776,СВЦЭМ!$A$33:$A$776,$A20,СВЦЭМ!$B$33:$B$776,B$11)+'СЕТ СН'!$F$11+СВЦЭМ!$D$10+'СЕТ СН'!$F$5-'СЕТ СН'!$F$21</f>
        <v>3365.11422769</v>
      </c>
      <c r="C20" s="36">
        <f>SUMIFS(СВЦЭМ!$D$33:$D$776,СВЦЭМ!$A$33:$A$776,$A20,СВЦЭМ!$B$33:$B$776,C$11)+'СЕТ СН'!$F$11+СВЦЭМ!$D$10+'СЕТ СН'!$F$5-'СЕТ СН'!$F$21</f>
        <v>3374.8972070899999</v>
      </c>
      <c r="D20" s="36">
        <f>SUMIFS(СВЦЭМ!$D$33:$D$776,СВЦЭМ!$A$33:$A$776,$A20,СВЦЭМ!$B$33:$B$776,D$11)+'СЕТ СН'!$F$11+СВЦЭМ!$D$10+'СЕТ СН'!$F$5-'СЕТ СН'!$F$21</f>
        <v>3391.0965143399999</v>
      </c>
      <c r="E20" s="36">
        <f>SUMIFS(СВЦЭМ!$D$33:$D$776,СВЦЭМ!$A$33:$A$776,$A20,СВЦЭМ!$B$33:$B$776,E$11)+'СЕТ СН'!$F$11+СВЦЭМ!$D$10+'СЕТ СН'!$F$5-'СЕТ СН'!$F$21</f>
        <v>3402.8065149100003</v>
      </c>
      <c r="F20" s="36">
        <f>SUMIFS(СВЦЭМ!$D$33:$D$776,СВЦЭМ!$A$33:$A$776,$A20,СВЦЭМ!$B$33:$B$776,F$11)+'СЕТ СН'!$F$11+СВЦЭМ!$D$10+'СЕТ СН'!$F$5-'СЕТ СН'!$F$21</f>
        <v>3402.8590013500002</v>
      </c>
      <c r="G20" s="36">
        <f>SUMIFS(СВЦЭМ!$D$33:$D$776,СВЦЭМ!$A$33:$A$776,$A20,СВЦЭМ!$B$33:$B$776,G$11)+'СЕТ СН'!$F$11+СВЦЭМ!$D$10+'СЕТ СН'!$F$5-'СЕТ СН'!$F$21</f>
        <v>3398.9692875700002</v>
      </c>
      <c r="H20" s="36">
        <f>SUMIFS(СВЦЭМ!$D$33:$D$776,СВЦЭМ!$A$33:$A$776,$A20,СВЦЭМ!$B$33:$B$776,H$11)+'СЕТ СН'!$F$11+СВЦЭМ!$D$10+'СЕТ СН'!$F$5-'СЕТ СН'!$F$21</f>
        <v>3379.62303488</v>
      </c>
      <c r="I20" s="36">
        <f>SUMIFS(СВЦЭМ!$D$33:$D$776,СВЦЭМ!$A$33:$A$776,$A20,СВЦЭМ!$B$33:$B$776,I$11)+'СЕТ СН'!$F$11+СВЦЭМ!$D$10+'СЕТ СН'!$F$5-'СЕТ СН'!$F$21</f>
        <v>3348.1840909900002</v>
      </c>
      <c r="J20" s="36">
        <f>SUMIFS(СВЦЭМ!$D$33:$D$776,СВЦЭМ!$A$33:$A$776,$A20,СВЦЭМ!$B$33:$B$776,J$11)+'СЕТ СН'!$F$11+СВЦЭМ!$D$10+'СЕТ СН'!$F$5-'СЕТ СН'!$F$21</f>
        <v>3319.15566261</v>
      </c>
      <c r="K20" s="36">
        <f>SUMIFS(СВЦЭМ!$D$33:$D$776,СВЦЭМ!$A$33:$A$776,$A20,СВЦЭМ!$B$33:$B$776,K$11)+'СЕТ СН'!$F$11+СВЦЭМ!$D$10+'СЕТ СН'!$F$5-'СЕТ СН'!$F$21</f>
        <v>3304.8158549200002</v>
      </c>
      <c r="L20" s="36">
        <f>SUMIFS(СВЦЭМ!$D$33:$D$776,СВЦЭМ!$A$33:$A$776,$A20,СВЦЭМ!$B$33:$B$776,L$11)+'СЕТ СН'!$F$11+СВЦЭМ!$D$10+'СЕТ СН'!$F$5-'СЕТ СН'!$F$21</f>
        <v>3295.42485351</v>
      </c>
      <c r="M20" s="36">
        <f>SUMIFS(СВЦЭМ!$D$33:$D$776,СВЦЭМ!$A$33:$A$776,$A20,СВЦЭМ!$B$33:$B$776,M$11)+'СЕТ СН'!$F$11+СВЦЭМ!$D$10+'СЕТ СН'!$F$5-'СЕТ СН'!$F$21</f>
        <v>3296.56822784</v>
      </c>
      <c r="N20" s="36">
        <f>SUMIFS(СВЦЭМ!$D$33:$D$776,СВЦЭМ!$A$33:$A$776,$A20,СВЦЭМ!$B$33:$B$776,N$11)+'СЕТ СН'!$F$11+СВЦЭМ!$D$10+'СЕТ СН'!$F$5-'СЕТ СН'!$F$21</f>
        <v>3307.2294195899999</v>
      </c>
      <c r="O20" s="36">
        <f>SUMIFS(СВЦЭМ!$D$33:$D$776,СВЦЭМ!$A$33:$A$776,$A20,СВЦЭМ!$B$33:$B$776,O$11)+'СЕТ СН'!$F$11+СВЦЭМ!$D$10+'СЕТ СН'!$F$5-'СЕТ СН'!$F$21</f>
        <v>3316.4685488800001</v>
      </c>
      <c r="P20" s="36">
        <f>SUMIFS(СВЦЭМ!$D$33:$D$776,СВЦЭМ!$A$33:$A$776,$A20,СВЦЭМ!$B$33:$B$776,P$11)+'СЕТ СН'!$F$11+СВЦЭМ!$D$10+'СЕТ СН'!$F$5-'СЕТ СН'!$F$21</f>
        <v>3324.69891891</v>
      </c>
      <c r="Q20" s="36">
        <f>SUMIFS(СВЦЭМ!$D$33:$D$776,СВЦЭМ!$A$33:$A$776,$A20,СВЦЭМ!$B$33:$B$776,Q$11)+'СЕТ СН'!$F$11+СВЦЭМ!$D$10+'СЕТ СН'!$F$5-'СЕТ СН'!$F$21</f>
        <v>3328.34361795</v>
      </c>
      <c r="R20" s="36">
        <f>SUMIFS(СВЦЭМ!$D$33:$D$776,СВЦЭМ!$A$33:$A$776,$A20,СВЦЭМ!$B$33:$B$776,R$11)+'СЕТ СН'!$F$11+СВЦЭМ!$D$10+'СЕТ СН'!$F$5-'СЕТ СН'!$F$21</f>
        <v>3329.2490409800002</v>
      </c>
      <c r="S20" s="36">
        <f>SUMIFS(СВЦЭМ!$D$33:$D$776,СВЦЭМ!$A$33:$A$776,$A20,СВЦЭМ!$B$33:$B$776,S$11)+'СЕТ СН'!$F$11+СВЦЭМ!$D$10+'СЕТ СН'!$F$5-'СЕТ СН'!$F$21</f>
        <v>3315.5825994000002</v>
      </c>
      <c r="T20" s="36">
        <f>SUMIFS(СВЦЭМ!$D$33:$D$776,СВЦЭМ!$A$33:$A$776,$A20,СВЦЭМ!$B$33:$B$776,T$11)+'СЕТ СН'!$F$11+СВЦЭМ!$D$10+'СЕТ СН'!$F$5-'СЕТ СН'!$F$21</f>
        <v>3299.3329097699998</v>
      </c>
      <c r="U20" s="36">
        <f>SUMIFS(СВЦЭМ!$D$33:$D$776,СВЦЭМ!$A$33:$A$776,$A20,СВЦЭМ!$B$33:$B$776,U$11)+'СЕТ СН'!$F$11+СВЦЭМ!$D$10+'СЕТ СН'!$F$5-'СЕТ СН'!$F$21</f>
        <v>3286.2291952200003</v>
      </c>
      <c r="V20" s="36">
        <f>SUMIFS(СВЦЭМ!$D$33:$D$776,СВЦЭМ!$A$33:$A$776,$A20,СВЦЭМ!$B$33:$B$776,V$11)+'СЕТ СН'!$F$11+СВЦЭМ!$D$10+'СЕТ СН'!$F$5-'СЕТ СН'!$F$21</f>
        <v>3288.5925032700002</v>
      </c>
      <c r="W20" s="36">
        <f>SUMIFS(СВЦЭМ!$D$33:$D$776,СВЦЭМ!$A$33:$A$776,$A20,СВЦЭМ!$B$33:$B$776,W$11)+'СЕТ СН'!$F$11+СВЦЭМ!$D$10+'СЕТ СН'!$F$5-'СЕТ СН'!$F$21</f>
        <v>3300.7987806900001</v>
      </c>
      <c r="X20" s="36">
        <f>SUMIFS(СВЦЭМ!$D$33:$D$776,СВЦЭМ!$A$33:$A$776,$A20,СВЦЭМ!$B$33:$B$776,X$11)+'СЕТ СН'!$F$11+СВЦЭМ!$D$10+'СЕТ СН'!$F$5-'СЕТ СН'!$F$21</f>
        <v>3320.6179523999999</v>
      </c>
      <c r="Y20" s="36">
        <f>SUMIFS(СВЦЭМ!$D$33:$D$776,СВЦЭМ!$A$33:$A$776,$A20,СВЦЭМ!$B$33:$B$776,Y$11)+'СЕТ СН'!$F$11+СВЦЭМ!$D$10+'СЕТ СН'!$F$5-'СЕТ СН'!$F$21</f>
        <v>3342.5410485800003</v>
      </c>
    </row>
    <row r="21" spans="1:25" ht="15.75" x14ac:dyDescent="0.2">
      <c r="A21" s="35">
        <f t="shared" si="0"/>
        <v>43900</v>
      </c>
      <c r="B21" s="36">
        <f>SUMIFS(СВЦЭМ!$D$33:$D$776,СВЦЭМ!$A$33:$A$776,$A21,СВЦЭМ!$B$33:$B$776,B$11)+'СЕТ СН'!$F$11+СВЦЭМ!$D$10+'СЕТ СН'!$F$5-'СЕТ СН'!$F$21</f>
        <v>3359.6890657600002</v>
      </c>
      <c r="C21" s="36">
        <f>SUMIFS(СВЦЭМ!$D$33:$D$776,СВЦЭМ!$A$33:$A$776,$A21,СВЦЭМ!$B$33:$B$776,C$11)+'СЕТ СН'!$F$11+СВЦЭМ!$D$10+'СЕТ СН'!$F$5-'СЕТ СН'!$F$21</f>
        <v>3388.6268434399999</v>
      </c>
      <c r="D21" s="36">
        <f>SUMIFS(СВЦЭМ!$D$33:$D$776,СВЦЭМ!$A$33:$A$776,$A21,СВЦЭМ!$B$33:$B$776,D$11)+'СЕТ СН'!$F$11+СВЦЭМ!$D$10+'СЕТ СН'!$F$5-'СЕТ СН'!$F$21</f>
        <v>3386.21069992</v>
      </c>
      <c r="E21" s="36">
        <f>SUMIFS(СВЦЭМ!$D$33:$D$776,СВЦЭМ!$A$33:$A$776,$A21,СВЦЭМ!$B$33:$B$776,E$11)+'СЕТ СН'!$F$11+СВЦЭМ!$D$10+'СЕТ СН'!$F$5-'СЕТ СН'!$F$21</f>
        <v>3388.9225999</v>
      </c>
      <c r="F21" s="36">
        <f>SUMIFS(СВЦЭМ!$D$33:$D$776,СВЦЭМ!$A$33:$A$776,$A21,СВЦЭМ!$B$33:$B$776,F$11)+'СЕТ СН'!$F$11+СВЦЭМ!$D$10+'СЕТ СН'!$F$5-'СЕТ СН'!$F$21</f>
        <v>3384.5088934300002</v>
      </c>
      <c r="G21" s="36">
        <f>SUMIFS(СВЦЭМ!$D$33:$D$776,СВЦЭМ!$A$33:$A$776,$A21,СВЦЭМ!$B$33:$B$776,G$11)+'СЕТ СН'!$F$11+СВЦЭМ!$D$10+'СЕТ СН'!$F$5-'СЕТ СН'!$F$21</f>
        <v>3341.3210127500001</v>
      </c>
      <c r="H21" s="36">
        <f>SUMIFS(СВЦЭМ!$D$33:$D$776,СВЦЭМ!$A$33:$A$776,$A21,СВЦЭМ!$B$33:$B$776,H$11)+'СЕТ СН'!$F$11+СВЦЭМ!$D$10+'СЕТ СН'!$F$5-'СЕТ СН'!$F$21</f>
        <v>3319.2111303000001</v>
      </c>
      <c r="I21" s="36">
        <f>SUMIFS(СВЦЭМ!$D$33:$D$776,СВЦЭМ!$A$33:$A$776,$A21,СВЦЭМ!$B$33:$B$776,I$11)+'СЕТ СН'!$F$11+СВЦЭМ!$D$10+'СЕТ СН'!$F$5-'СЕТ СН'!$F$21</f>
        <v>3286.8934612100002</v>
      </c>
      <c r="J21" s="36">
        <f>SUMIFS(СВЦЭМ!$D$33:$D$776,СВЦЭМ!$A$33:$A$776,$A21,СВЦЭМ!$B$33:$B$776,J$11)+'СЕТ СН'!$F$11+СВЦЭМ!$D$10+'СЕТ СН'!$F$5-'СЕТ СН'!$F$21</f>
        <v>3259.3358193499998</v>
      </c>
      <c r="K21" s="36">
        <f>SUMIFS(СВЦЭМ!$D$33:$D$776,СВЦЭМ!$A$33:$A$776,$A21,СВЦЭМ!$B$33:$B$776,K$11)+'СЕТ СН'!$F$11+СВЦЭМ!$D$10+'СЕТ СН'!$F$5-'СЕТ СН'!$F$21</f>
        <v>3270.42153168</v>
      </c>
      <c r="L21" s="36">
        <f>SUMIFS(СВЦЭМ!$D$33:$D$776,СВЦЭМ!$A$33:$A$776,$A21,СВЦЭМ!$B$33:$B$776,L$11)+'СЕТ СН'!$F$11+СВЦЭМ!$D$10+'СЕТ СН'!$F$5-'СЕТ СН'!$F$21</f>
        <v>3268.7380880000001</v>
      </c>
      <c r="M21" s="36">
        <f>SUMIFS(СВЦЭМ!$D$33:$D$776,СВЦЭМ!$A$33:$A$776,$A21,СВЦЭМ!$B$33:$B$776,M$11)+'СЕТ СН'!$F$11+СВЦЭМ!$D$10+'СЕТ СН'!$F$5-'СЕТ СН'!$F$21</f>
        <v>3263.2080296100003</v>
      </c>
      <c r="N21" s="36">
        <f>SUMIFS(СВЦЭМ!$D$33:$D$776,СВЦЭМ!$A$33:$A$776,$A21,СВЦЭМ!$B$33:$B$776,N$11)+'СЕТ СН'!$F$11+СВЦЭМ!$D$10+'СЕТ СН'!$F$5-'СЕТ СН'!$F$21</f>
        <v>3259.20270794</v>
      </c>
      <c r="O21" s="36">
        <f>SUMIFS(СВЦЭМ!$D$33:$D$776,СВЦЭМ!$A$33:$A$776,$A21,СВЦЭМ!$B$33:$B$776,O$11)+'СЕТ СН'!$F$11+СВЦЭМ!$D$10+'СЕТ СН'!$F$5-'СЕТ СН'!$F$21</f>
        <v>3254.3962595000003</v>
      </c>
      <c r="P21" s="36">
        <f>SUMIFS(СВЦЭМ!$D$33:$D$776,СВЦЭМ!$A$33:$A$776,$A21,СВЦЭМ!$B$33:$B$776,P$11)+'СЕТ СН'!$F$11+СВЦЭМ!$D$10+'СЕТ СН'!$F$5-'СЕТ СН'!$F$21</f>
        <v>3255.4832361700001</v>
      </c>
      <c r="Q21" s="36">
        <f>SUMIFS(СВЦЭМ!$D$33:$D$776,СВЦЭМ!$A$33:$A$776,$A21,СВЦЭМ!$B$33:$B$776,Q$11)+'СЕТ СН'!$F$11+СВЦЭМ!$D$10+'СЕТ СН'!$F$5-'СЕТ СН'!$F$21</f>
        <v>3253.4801354800002</v>
      </c>
      <c r="R21" s="36">
        <f>SUMIFS(СВЦЭМ!$D$33:$D$776,СВЦЭМ!$A$33:$A$776,$A21,СВЦЭМ!$B$33:$B$776,R$11)+'СЕТ СН'!$F$11+СВЦЭМ!$D$10+'СЕТ СН'!$F$5-'СЕТ СН'!$F$21</f>
        <v>3244.35084276</v>
      </c>
      <c r="S21" s="36">
        <f>SUMIFS(СВЦЭМ!$D$33:$D$776,СВЦЭМ!$A$33:$A$776,$A21,СВЦЭМ!$B$33:$B$776,S$11)+'СЕТ СН'!$F$11+СВЦЭМ!$D$10+'СЕТ СН'!$F$5-'СЕТ СН'!$F$21</f>
        <v>3244.6789270099998</v>
      </c>
      <c r="T21" s="36">
        <f>SUMIFS(СВЦЭМ!$D$33:$D$776,СВЦЭМ!$A$33:$A$776,$A21,СВЦЭМ!$B$33:$B$776,T$11)+'СЕТ СН'!$F$11+СВЦЭМ!$D$10+'СЕТ СН'!$F$5-'СЕТ СН'!$F$21</f>
        <v>3240.9668782099998</v>
      </c>
      <c r="U21" s="36">
        <f>SUMIFS(СВЦЭМ!$D$33:$D$776,СВЦЭМ!$A$33:$A$776,$A21,СВЦЭМ!$B$33:$B$776,U$11)+'СЕТ СН'!$F$11+СВЦЭМ!$D$10+'СЕТ СН'!$F$5-'СЕТ СН'!$F$21</f>
        <v>3262.5286872800002</v>
      </c>
      <c r="V21" s="36">
        <f>SUMIFS(СВЦЭМ!$D$33:$D$776,СВЦЭМ!$A$33:$A$776,$A21,СВЦЭМ!$B$33:$B$776,V$11)+'СЕТ СН'!$F$11+СВЦЭМ!$D$10+'СЕТ СН'!$F$5-'СЕТ СН'!$F$21</f>
        <v>3261.2381713899999</v>
      </c>
      <c r="W21" s="36">
        <f>SUMIFS(СВЦЭМ!$D$33:$D$776,СВЦЭМ!$A$33:$A$776,$A21,СВЦЭМ!$B$33:$B$776,W$11)+'СЕТ СН'!$F$11+СВЦЭМ!$D$10+'СЕТ СН'!$F$5-'СЕТ СН'!$F$21</f>
        <v>3257.60068783</v>
      </c>
      <c r="X21" s="36">
        <f>SUMIFS(СВЦЭМ!$D$33:$D$776,СВЦЭМ!$A$33:$A$776,$A21,СВЦЭМ!$B$33:$B$776,X$11)+'СЕТ СН'!$F$11+СВЦЭМ!$D$10+'СЕТ СН'!$F$5-'СЕТ СН'!$F$21</f>
        <v>3249.9752335900002</v>
      </c>
      <c r="Y21" s="36">
        <f>SUMIFS(СВЦЭМ!$D$33:$D$776,СВЦЭМ!$A$33:$A$776,$A21,СВЦЭМ!$B$33:$B$776,Y$11)+'СЕТ СН'!$F$11+СВЦЭМ!$D$10+'СЕТ СН'!$F$5-'СЕТ СН'!$F$21</f>
        <v>3256.3099298900001</v>
      </c>
    </row>
    <row r="22" spans="1:25" ht="15.75" x14ac:dyDescent="0.2">
      <c r="A22" s="35">
        <f t="shared" si="0"/>
        <v>43901</v>
      </c>
      <c r="B22" s="36">
        <f>SUMIFS(СВЦЭМ!$D$33:$D$776,СВЦЭМ!$A$33:$A$776,$A22,СВЦЭМ!$B$33:$B$776,B$11)+'СЕТ СН'!$F$11+СВЦЭМ!$D$10+'СЕТ СН'!$F$5-'СЕТ СН'!$F$21</f>
        <v>3357.2781324299999</v>
      </c>
      <c r="C22" s="36">
        <f>SUMIFS(СВЦЭМ!$D$33:$D$776,СВЦЭМ!$A$33:$A$776,$A22,СВЦЭМ!$B$33:$B$776,C$11)+'СЕТ СН'!$F$11+СВЦЭМ!$D$10+'СЕТ СН'!$F$5-'СЕТ СН'!$F$21</f>
        <v>3346.7358417999999</v>
      </c>
      <c r="D22" s="36">
        <f>SUMIFS(СВЦЭМ!$D$33:$D$776,СВЦЭМ!$A$33:$A$776,$A22,СВЦЭМ!$B$33:$B$776,D$11)+'СЕТ СН'!$F$11+СВЦЭМ!$D$10+'СЕТ СН'!$F$5-'СЕТ СН'!$F$21</f>
        <v>3336.61351943</v>
      </c>
      <c r="E22" s="36">
        <f>SUMIFS(СВЦЭМ!$D$33:$D$776,СВЦЭМ!$A$33:$A$776,$A22,СВЦЭМ!$B$33:$B$776,E$11)+'СЕТ СН'!$F$11+СВЦЭМ!$D$10+'СЕТ СН'!$F$5-'СЕТ СН'!$F$21</f>
        <v>3333.4776704599999</v>
      </c>
      <c r="F22" s="36">
        <f>SUMIFS(СВЦЭМ!$D$33:$D$776,СВЦЭМ!$A$33:$A$776,$A22,СВЦЭМ!$B$33:$B$776,F$11)+'СЕТ СН'!$F$11+СВЦЭМ!$D$10+'СЕТ СН'!$F$5-'СЕТ СН'!$F$21</f>
        <v>3330.37517192</v>
      </c>
      <c r="G22" s="36">
        <f>SUMIFS(СВЦЭМ!$D$33:$D$776,СВЦЭМ!$A$33:$A$776,$A22,СВЦЭМ!$B$33:$B$776,G$11)+'СЕТ СН'!$F$11+СВЦЭМ!$D$10+'СЕТ СН'!$F$5-'СЕТ СН'!$F$21</f>
        <v>3335.1199977000001</v>
      </c>
      <c r="H22" s="36">
        <f>SUMIFS(СВЦЭМ!$D$33:$D$776,СВЦЭМ!$A$33:$A$776,$A22,СВЦЭМ!$B$33:$B$776,H$11)+'СЕТ СН'!$F$11+СВЦЭМ!$D$10+'СЕТ СН'!$F$5-'СЕТ СН'!$F$21</f>
        <v>3350.48049145</v>
      </c>
      <c r="I22" s="36">
        <f>SUMIFS(СВЦЭМ!$D$33:$D$776,СВЦЭМ!$A$33:$A$776,$A22,СВЦЭМ!$B$33:$B$776,I$11)+'СЕТ СН'!$F$11+СВЦЭМ!$D$10+'СЕТ СН'!$F$5-'СЕТ СН'!$F$21</f>
        <v>3335.2014773599999</v>
      </c>
      <c r="J22" s="36">
        <f>SUMIFS(СВЦЭМ!$D$33:$D$776,СВЦЭМ!$A$33:$A$776,$A22,СВЦЭМ!$B$33:$B$776,J$11)+'СЕТ СН'!$F$11+СВЦЭМ!$D$10+'СЕТ СН'!$F$5-'СЕТ СН'!$F$21</f>
        <v>3297.5434359400001</v>
      </c>
      <c r="K22" s="36">
        <f>SUMIFS(СВЦЭМ!$D$33:$D$776,СВЦЭМ!$A$33:$A$776,$A22,СВЦЭМ!$B$33:$B$776,K$11)+'СЕТ СН'!$F$11+СВЦЭМ!$D$10+'СЕТ СН'!$F$5-'СЕТ СН'!$F$21</f>
        <v>3297.2495947400002</v>
      </c>
      <c r="L22" s="36">
        <f>SUMIFS(СВЦЭМ!$D$33:$D$776,СВЦЭМ!$A$33:$A$776,$A22,СВЦЭМ!$B$33:$B$776,L$11)+'СЕТ СН'!$F$11+СВЦЭМ!$D$10+'СЕТ СН'!$F$5-'СЕТ СН'!$F$21</f>
        <v>3305.3379754799998</v>
      </c>
      <c r="M22" s="36">
        <f>SUMIFS(СВЦЭМ!$D$33:$D$776,СВЦЭМ!$A$33:$A$776,$A22,СВЦЭМ!$B$33:$B$776,M$11)+'СЕТ СН'!$F$11+СВЦЭМ!$D$10+'СЕТ СН'!$F$5-'СЕТ СН'!$F$21</f>
        <v>3305.71824844</v>
      </c>
      <c r="N22" s="36">
        <f>SUMIFS(СВЦЭМ!$D$33:$D$776,СВЦЭМ!$A$33:$A$776,$A22,СВЦЭМ!$B$33:$B$776,N$11)+'СЕТ СН'!$F$11+СВЦЭМ!$D$10+'СЕТ СН'!$F$5-'СЕТ СН'!$F$21</f>
        <v>3309.6633811400002</v>
      </c>
      <c r="O22" s="36">
        <f>SUMIFS(СВЦЭМ!$D$33:$D$776,СВЦЭМ!$A$33:$A$776,$A22,СВЦЭМ!$B$33:$B$776,O$11)+'СЕТ СН'!$F$11+СВЦЭМ!$D$10+'СЕТ СН'!$F$5-'СЕТ СН'!$F$21</f>
        <v>3316.9287463300002</v>
      </c>
      <c r="P22" s="36">
        <f>SUMIFS(СВЦЭМ!$D$33:$D$776,СВЦЭМ!$A$33:$A$776,$A22,СВЦЭМ!$B$33:$B$776,P$11)+'СЕТ СН'!$F$11+СВЦЭМ!$D$10+'СЕТ СН'!$F$5-'СЕТ СН'!$F$21</f>
        <v>3320.9454997600001</v>
      </c>
      <c r="Q22" s="36">
        <f>SUMIFS(СВЦЭМ!$D$33:$D$776,СВЦЭМ!$A$33:$A$776,$A22,СВЦЭМ!$B$33:$B$776,Q$11)+'СЕТ СН'!$F$11+СВЦЭМ!$D$10+'СЕТ СН'!$F$5-'СЕТ СН'!$F$21</f>
        <v>3326.9360976600001</v>
      </c>
      <c r="R22" s="36">
        <f>SUMIFS(СВЦЭМ!$D$33:$D$776,СВЦЭМ!$A$33:$A$776,$A22,СВЦЭМ!$B$33:$B$776,R$11)+'СЕТ СН'!$F$11+СВЦЭМ!$D$10+'СЕТ СН'!$F$5-'СЕТ СН'!$F$21</f>
        <v>3327.0437814699999</v>
      </c>
      <c r="S22" s="36">
        <f>SUMIFS(СВЦЭМ!$D$33:$D$776,СВЦЭМ!$A$33:$A$776,$A22,СВЦЭМ!$B$33:$B$776,S$11)+'СЕТ СН'!$F$11+СВЦЭМ!$D$10+'СЕТ СН'!$F$5-'СЕТ СН'!$F$21</f>
        <v>3319.4237797699998</v>
      </c>
      <c r="T22" s="36">
        <f>SUMIFS(СВЦЭМ!$D$33:$D$776,СВЦЭМ!$A$33:$A$776,$A22,СВЦЭМ!$B$33:$B$776,T$11)+'СЕТ СН'!$F$11+СВЦЭМ!$D$10+'СЕТ СН'!$F$5-'СЕТ СН'!$F$21</f>
        <v>3317.6651381400002</v>
      </c>
      <c r="U22" s="36">
        <f>SUMIFS(СВЦЭМ!$D$33:$D$776,СВЦЭМ!$A$33:$A$776,$A22,СВЦЭМ!$B$33:$B$776,U$11)+'СЕТ СН'!$F$11+СВЦЭМ!$D$10+'СЕТ СН'!$F$5-'СЕТ СН'!$F$21</f>
        <v>3320.5522133300001</v>
      </c>
      <c r="V22" s="36">
        <f>SUMIFS(СВЦЭМ!$D$33:$D$776,СВЦЭМ!$A$33:$A$776,$A22,СВЦЭМ!$B$33:$B$776,V$11)+'СЕТ СН'!$F$11+СВЦЭМ!$D$10+'СЕТ СН'!$F$5-'СЕТ СН'!$F$21</f>
        <v>3323.0296039</v>
      </c>
      <c r="W22" s="36">
        <f>SUMIFS(СВЦЭМ!$D$33:$D$776,СВЦЭМ!$A$33:$A$776,$A22,СВЦЭМ!$B$33:$B$776,W$11)+'СЕТ СН'!$F$11+СВЦЭМ!$D$10+'СЕТ СН'!$F$5-'СЕТ СН'!$F$21</f>
        <v>3324.9713574500001</v>
      </c>
      <c r="X22" s="36">
        <f>SUMIFS(СВЦЭМ!$D$33:$D$776,СВЦЭМ!$A$33:$A$776,$A22,СВЦЭМ!$B$33:$B$776,X$11)+'СЕТ СН'!$F$11+СВЦЭМ!$D$10+'СЕТ СН'!$F$5-'СЕТ СН'!$F$21</f>
        <v>3340.4469419699999</v>
      </c>
      <c r="Y22" s="36">
        <f>SUMIFS(СВЦЭМ!$D$33:$D$776,СВЦЭМ!$A$33:$A$776,$A22,СВЦЭМ!$B$33:$B$776,Y$11)+'СЕТ СН'!$F$11+СВЦЭМ!$D$10+'СЕТ СН'!$F$5-'СЕТ СН'!$F$21</f>
        <v>3355.8774894100002</v>
      </c>
    </row>
    <row r="23" spans="1:25" ht="15.75" x14ac:dyDescent="0.2">
      <c r="A23" s="35">
        <f t="shared" si="0"/>
        <v>43902</v>
      </c>
      <c r="B23" s="36">
        <f>SUMIFS(СВЦЭМ!$D$33:$D$776,СВЦЭМ!$A$33:$A$776,$A23,СВЦЭМ!$B$33:$B$776,B$11)+'СЕТ СН'!$F$11+СВЦЭМ!$D$10+'СЕТ СН'!$F$5-'СЕТ СН'!$F$21</f>
        <v>3331.8536766300003</v>
      </c>
      <c r="C23" s="36">
        <f>SUMIFS(СВЦЭМ!$D$33:$D$776,СВЦЭМ!$A$33:$A$776,$A23,СВЦЭМ!$B$33:$B$776,C$11)+'СЕТ СН'!$F$11+СВЦЭМ!$D$10+'СЕТ СН'!$F$5-'СЕТ СН'!$F$21</f>
        <v>3353.1782442100002</v>
      </c>
      <c r="D23" s="36">
        <f>SUMIFS(СВЦЭМ!$D$33:$D$776,СВЦЭМ!$A$33:$A$776,$A23,СВЦЭМ!$B$33:$B$776,D$11)+'СЕТ СН'!$F$11+СВЦЭМ!$D$10+'СЕТ СН'!$F$5-'СЕТ СН'!$F$21</f>
        <v>3362.3299178799998</v>
      </c>
      <c r="E23" s="36">
        <f>SUMIFS(СВЦЭМ!$D$33:$D$776,СВЦЭМ!$A$33:$A$776,$A23,СВЦЭМ!$B$33:$B$776,E$11)+'СЕТ СН'!$F$11+СВЦЭМ!$D$10+'СЕТ СН'!$F$5-'СЕТ СН'!$F$21</f>
        <v>3367.5432695300001</v>
      </c>
      <c r="F23" s="36">
        <f>SUMIFS(СВЦЭМ!$D$33:$D$776,СВЦЭМ!$A$33:$A$776,$A23,СВЦЭМ!$B$33:$B$776,F$11)+'СЕТ СН'!$F$11+СВЦЭМ!$D$10+'СЕТ СН'!$F$5-'СЕТ СН'!$F$21</f>
        <v>3361.2981888499999</v>
      </c>
      <c r="G23" s="36">
        <f>SUMIFS(СВЦЭМ!$D$33:$D$776,СВЦЭМ!$A$33:$A$776,$A23,СВЦЭМ!$B$33:$B$776,G$11)+'СЕТ СН'!$F$11+СВЦЭМ!$D$10+'СЕТ СН'!$F$5-'СЕТ СН'!$F$21</f>
        <v>3352.3482735900002</v>
      </c>
      <c r="H23" s="36">
        <f>SUMIFS(СВЦЭМ!$D$33:$D$776,СВЦЭМ!$A$33:$A$776,$A23,СВЦЭМ!$B$33:$B$776,H$11)+'СЕТ СН'!$F$11+СВЦЭМ!$D$10+'СЕТ СН'!$F$5-'СЕТ СН'!$F$21</f>
        <v>3346.30767947</v>
      </c>
      <c r="I23" s="36">
        <f>SUMIFS(СВЦЭМ!$D$33:$D$776,СВЦЭМ!$A$33:$A$776,$A23,СВЦЭМ!$B$33:$B$776,I$11)+'СЕТ СН'!$F$11+СВЦЭМ!$D$10+'СЕТ СН'!$F$5-'СЕТ СН'!$F$21</f>
        <v>3342.6597188300002</v>
      </c>
      <c r="J23" s="36">
        <f>SUMIFS(СВЦЭМ!$D$33:$D$776,СВЦЭМ!$A$33:$A$776,$A23,СВЦЭМ!$B$33:$B$776,J$11)+'СЕТ СН'!$F$11+СВЦЭМ!$D$10+'СЕТ СН'!$F$5-'СЕТ СН'!$F$21</f>
        <v>3309.7626000099999</v>
      </c>
      <c r="K23" s="36">
        <f>SUMIFS(СВЦЭМ!$D$33:$D$776,СВЦЭМ!$A$33:$A$776,$A23,СВЦЭМ!$B$33:$B$776,K$11)+'СЕТ СН'!$F$11+СВЦЭМ!$D$10+'СЕТ СН'!$F$5-'СЕТ СН'!$F$21</f>
        <v>3308.1939308999999</v>
      </c>
      <c r="L23" s="36">
        <f>SUMIFS(СВЦЭМ!$D$33:$D$776,СВЦЭМ!$A$33:$A$776,$A23,СВЦЭМ!$B$33:$B$776,L$11)+'СЕТ СН'!$F$11+СВЦЭМ!$D$10+'СЕТ СН'!$F$5-'СЕТ СН'!$F$21</f>
        <v>3314.3894007899999</v>
      </c>
      <c r="M23" s="36">
        <f>SUMIFS(СВЦЭМ!$D$33:$D$776,СВЦЭМ!$A$33:$A$776,$A23,СВЦЭМ!$B$33:$B$776,M$11)+'СЕТ СН'!$F$11+СВЦЭМ!$D$10+'СЕТ СН'!$F$5-'СЕТ СН'!$F$21</f>
        <v>3331.0609652500002</v>
      </c>
      <c r="N23" s="36">
        <f>SUMIFS(СВЦЭМ!$D$33:$D$776,СВЦЭМ!$A$33:$A$776,$A23,СВЦЭМ!$B$33:$B$776,N$11)+'СЕТ СН'!$F$11+СВЦЭМ!$D$10+'СЕТ СН'!$F$5-'СЕТ СН'!$F$21</f>
        <v>3335.13726722</v>
      </c>
      <c r="O23" s="36">
        <f>SUMIFS(СВЦЭМ!$D$33:$D$776,СВЦЭМ!$A$33:$A$776,$A23,СВЦЭМ!$B$33:$B$776,O$11)+'СЕТ СН'!$F$11+СВЦЭМ!$D$10+'СЕТ СН'!$F$5-'СЕТ СН'!$F$21</f>
        <v>3344.56261301</v>
      </c>
      <c r="P23" s="36">
        <f>SUMIFS(СВЦЭМ!$D$33:$D$776,СВЦЭМ!$A$33:$A$776,$A23,СВЦЭМ!$B$33:$B$776,P$11)+'СЕТ СН'!$F$11+СВЦЭМ!$D$10+'СЕТ СН'!$F$5-'СЕТ СН'!$F$21</f>
        <v>3352.8683769099998</v>
      </c>
      <c r="Q23" s="36">
        <f>SUMIFS(СВЦЭМ!$D$33:$D$776,СВЦЭМ!$A$33:$A$776,$A23,СВЦЭМ!$B$33:$B$776,Q$11)+'СЕТ СН'!$F$11+СВЦЭМ!$D$10+'СЕТ СН'!$F$5-'СЕТ СН'!$F$21</f>
        <v>3358.3155262099999</v>
      </c>
      <c r="R23" s="36">
        <f>SUMIFS(СВЦЭМ!$D$33:$D$776,СВЦЭМ!$A$33:$A$776,$A23,СВЦЭМ!$B$33:$B$776,R$11)+'СЕТ СН'!$F$11+СВЦЭМ!$D$10+'СЕТ СН'!$F$5-'СЕТ СН'!$F$21</f>
        <v>3359.58515476</v>
      </c>
      <c r="S23" s="36">
        <f>SUMIFS(СВЦЭМ!$D$33:$D$776,СВЦЭМ!$A$33:$A$776,$A23,СВЦЭМ!$B$33:$B$776,S$11)+'СЕТ СН'!$F$11+СВЦЭМ!$D$10+'СЕТ СН'!$F$5-'СЕТ СН'!$F$21</f>
        <v>3353.9461939800003</v>
      </c>
      <c r="T23" s="36">
        <f>SUMIFS(СВЦЭМ!$D$33:$D$776,СВЦЭМ!$A$33:$A$776,$A23,СВЦЭМ!$B$33:$B$776,T$11)+'СЕТ СН'!$F$11+СВЦЭМ!$D$10+'СЕТ СН'!$F$5-'СЕТ СН'!$F$21</f>
        <v>3325.1408765699998</v>
      </c>
      <c r="U23" s="36">
        <f>SUMIFS(СВЦЭМ!$D$33:$D$776,СВЦЭМ!$A$33:$A$776,$A23,СВЦЭМ!$B$33:$B$776,U$11)+'СЕТ СН'!$F$11+СВЦЭМ!$D$10+'СЕТ СН'!$F$5-'СЕТ СН'!$F$21</f>
        <v>3308.8333812199999</v>
      </c>
      <c r="V23" s="36">
        <f>SUMIFS(СВЦЭМ!$D$33:$D$776,СВЦЭМ!$A$33:$A$776,$A23,СВЦЭМ!$B$33:$B$776,V$11)+'СЕТ СН'!$F$11+СВЦЭМ!$D$10+'СЕТ СН'!$F$5-'СЕТ СН'!$F$21</f>
        <v>3303.9661039800003</v>
      </c>
      <c r="W23" s="36">
        <f>SUMIFS(СВЦЭМ!$D$33:$D$776,СВЦЭМ!$A$33:$A$776,$A23,СВЦЭМ!$B$33:$B$776,W$11)+'СЕТ СН'!$F$11+СВЦЭМ!$D$10+'СЕТ СН'!$F$5-'СЕТ СН'!$F$21</f>
        <v>3317.9952010400002</v>
      </c>
      <c r="X23" s="36">
        <f>SUMIFS(СВЦЭМ!$D$33:$D$776,СВЦЭМ!$A$33:$A$776,$A23,СВЦЭМ!$B$33:$B$776,X$11)+'СЕТ СН'!$F$11+СВЦЭМ!$D$10+'СЕТ СН'!$F$5-'СЕТ СН'!$F$21</f>
        <v>3335.2817774300001</v>
      </c>
      <c r="Y23" s="36">
        <f>SUMIFS(СВЦЭМ!$D$33:$D$776,СВЦЭМ!$A$33:$A$776,$A23,СВЦЭМ!$B$33:$B$776,Y$11)+'СЕТ СН'!$F$11+СВЦЭМ!$D$10+'СЕТ СН'!$F$5-'СЕТ СН'!$F$21</f>
        <v>3350.12064693</v>
      </c>
    </row>
    <row r="24" spans="1:25" ht="15.75" x14ac:dyDescent="0.2">
      <c r="A24" s="35">
        <f t="shared" si="0"/>
        <v>43903</v>
      </c>
      <c r="B24" s="36">
        <f>SUMIFS(СВЦЭМ!$D$33:$D$776,СВЦЭМ!$A$33:$A$776,$A24,СВЦЭМ!$B$33:$B$776,B$11)+'СЕТ СН'!$F$11+СВЦЭМ!$D$10+'СЕТ СН'!$F$5-'СЕТ СН'!$F$21</f>
        <v>3404.9846712100002</v>
      </c>
      <c r="C24" s="36">
        <f>SUMIFS(СВЦЭМ!$D$33:$D$776,СВЦЭМ!$A$33:$A$776,$A24,СВЦЭМ!$B$33:$B$776,C$11)+'СЕТ СН'!$F$11+СВЦЭМ!$D$10+'СЕТ СН'!$F$5-'СЕТ СН'!$F$21</f>
        <v>3418.2526688200001</v>
      </c>
      <c r="D24" s="36">
        <f>SUMIFS(СВЦЭМ!$D$33:$D$776,СВЦЭМ!$A$33:$A$776,$A24,СВЦЭМ!$B$33:$B$776,D$11)+'СЕТ СН'!$F$11+СВЦЭМ!$D$10+'СЕТ СН'!$F$5-'СЕТ СН'!$F$21</f>
        <v>3429.4918621799998</v>
      </c>
      <c r="E24" s="36">
        <f>SUMIFS(СВЦЭМ!$D$33:$D$776,СВЦЭМ!$A$33:$A$776,$A24,СВЦЭМ!$B$33:$B$776,E$11)+'СЕТ СН'!$F$11+СВЦЭМ!$D$10+'СЕТ СН'!$F$5-'СЕТ СН'!$F$21</f>
        <v>3429.5597766400001</v>
      </c>
      <c r="F24" s="36">
        <f>SUMIFS(СВЦЭМ!$D$33:$D$776,СВЦЭМ!$A$33:$A$776,$A24,СВЦЭМ!$B$33:$B$776,F$11)+'СЕТ СН'!$F$11+СВЦЭМ!$D$10+'СЕТ СН'!$F$5-'СЕТ СН'!$F$21</f>
        <v>3425.4448741300002</v>
      </c>
      <c r="G24" s="36">
        <f>SUMIFS(СВЦЭМ!$D$33:$D$776,СВЦЭМ!$A$33:$A$776,$A24,СВЦЭМ!$B$33:$B$776,G$11)+'СЕТ СН'!$F$11+СВЦЭМ!$D$10+'СЕТ СН'!$F$5-'СЕТ СН'!$F$21</f>
        <v>3404.25798983</v>
      </c>
      <c r="H24" s="36">
        <f>SUMIFS(СВЦЭМ!$D$33:$D$776,СВЦЭМ!$A$33:$A$776,$A24,СВЦЭМ!$B$33:$B$776,H$11)+'СЕТ СН'!$F$11+СВЦЭМ!$D$10+'СЕТ СН'!$F$5-'СЕТ СН'!$F$21</f>
        <v>3372.7257828900001</v>
      </c>
      <c r="I24" s="36">
        <f>SUMIFS(СВЦЭМ!$D$33:$D$776,СВЦЭМ!$A$33:$A$776,$A24,СВЦЭМ!$B$33:$B$776,I$11)+'СЕТ СН'!$F$11+СВЦЭМ!$D$10+'СЕТ СН'!$F$5-'СЕТ СН'!$F$21</f>
        <v>3346.5650906599999</v>
      </c>
      <c r="J24" s="36">
        <f>SUMIFS(СВЦЭМ!$D$33:$D$776,СВЦЭМ!$A$33:$A$776,$A24,СВЦЭМ!$B$33:$B$776,J$11)+'СЕТ СН'!$F$11+СВЦЭМ!$D$10+'СЕТ СН'!$F$5-'СЕТ СН'!$F$21</f>
        <v>3303.6441992499999</v>
      </c>
      <c r="K24" s="36">
        <f>SUMIFS(СВЦЭМ!$D$33:$D$776,СВЦЭМ!$A$33:$A$776,$A24,СВЦЭМ!$B$33:$B$776,K$11)+'СЕТ СН'!$F$11+СВЦЭМ!$D$10+'СЕТ СН'!$F$5-'СЕТ СН'!$F$21</f>
        <v>3298.8847526099999</v>
      </c>
      <c r="L24" s="36">
        <f>SUMIFS(СВЦЭМ!$D$33:$D$776,СВЦЭМ!$A$33:$A$776,$A24,СВЦЭМ!$B$33:$B$776,L$11)+'СЕТ СН'!$F$11+СВЦЭМ!$D$10+'СЕТ СН'!$F$5-'СЕТ СН'!$F$21</f>
        <v>3306.7409682400003</v>
      </c>
      <c r="M24" s="36">
        <f>SUMIFS(СВЦЭМ!$D$33:$D$776,СВЦЭМ!$A$33:$A$776,$A24,СВЦЭМ!$B$33:$B$776,M$11)+'СЕТ СН'!$F$11+СВЦЭМ!$D$10+'СЕТ СН'!$F$5-'СЕТ СН'!$F$21</f>
        <v>3315.33796248</v>
      </c>
      <c r="N24" s="36">
        <f>SUMIFS(СВЦЭМ!$D$33:$D$776,СВЦЭМ!$A$33:$A$776,$A24,СВЦЭМ!$B$33:$B$776,N$11)+'СЕТ СН'!$F$11+СВЦЭМ!$D$10+'СЕТ СН'!$F$5-'СЕТ СН'!$F$21</f>
        <v>3318.29812249</v>
      </c>
      <c r="O24" s="36">
        <f>SUMIFS(СВЦЭМ!$D$33:$D$776,СВЦЭМ!$A$33:$A$776,$A24,СВЦЭМ!$B$33:$B$776,O$11)+'СЕТ СН'!$F$11+СВЦЭМ!$D$10+'СЕТ СН'!$F$5-'СЕТ СН'!$F$21</f>
        <v>3327.8087693799998</v>
      </c>
      <c r="P24" s="36">
        <f>SUMIFS(СВЦЭМ!$D$33:$D$776,СВЦЭМ!$A$33:$A$776,$A24,СВЦЭМ!$B$33:$B$776,P$11)+'СЕТ СН'!$F$11+СВЦЭМ!$D$10+'СЕТ СН'!$F$5-'СЕТ СН'!$F$21</f>
        <v>3336.2372050200001</v>
      </c>
      <c r="Q24" s="36">
        <f>SUMIFS(СВЦЭМ!$D$33:$D$776,СВЦЭМ!$A$33:$A$776,$A24,СВЦЭМ!$B$33:$B$776,Q$11)+'СЕТ СН'!$F$11+СВЦЭМ!$D$10+'СЕТ СН'!$F$5-'СЕТ СН'!$F$21</f>
        <v>3343.7827601399999</v>
      </c>
      <c r="R24" s="36">
        <f>SUMIFS(СВЦЭМ!$D$33:$D$776,СВЦЭМ!$A$33:$A$776,$A24,СВЦЭМ!$B$33:$B$776,R$11)+'СЕТ СН'!$F$11+СВЦЭМ!$D$10+'СЕТ СН'!$F$5-'СЕТ СН'!$F$21</f>
        <v>3346.7816709799999</v>
      </c>
      <c r="S24" s="36">
        <f>SUMIFS(СВЦЭМ!$D$33:$D$776,СВЦЭМ!$A$33:$A$776,$A24,СВЦЭМ!$B$33:$B$776,S$11)+'СЕТ СН'!$F$11+СВЦЭМ!$D$10+'СЕТ СН'!$F$5-'СЕТ СН'!$F$21</f>
        <v>3341.6944396899999</v>
      </c>
      <c r="T24" s="36">
        <f>SUMIFS(СВЦЭМ!$D$33:$D$776,СВЦЭМ!$A$33:$A$776,$A24,СВЦЭМ!$B$33:$B$776,T$11)+'СЕТ СН'!$F$11+СВЦЭМ!$D$10+'СЕТ СН'!$F$5-'СЕТ СН'!$F$21</f>
        <v>3320.61933516</v>
      </c>
      <c r="U24" s="36">
        <f>SUMIFS(СВЦЭМ!$D$33:$D$776,СВЦЭМ!$A$33:$A$776,$A24,СВЦЭМ!$B$33:$B$776,U$11)+'СЕТ СН'!$F$11+СВЦЭМ!$D$10+'СЕТ СН'!$F$5-'СЕТ СН'!$F$21</f>
        <v>3296.8401539800002</v>
      </c>
      <c r="V24" s="36">
        <f>SUMIFS(СВЦЭМ!$D$33:$D$776,СВЦЭМ!$A$33:$A$776,$A24,СВЦЭМ!$B$33:$B$776,V$11)+'СЕТ СН'!$F$11+СВЦЭМ!$D$10+'СЕТ СН'!$F$5-'СЕТ СН'!$F$21</f>
        <v>3290.4048621900001</v>
      </c>
      <c r="W24" s="36">
        <f>SUMIFS(СВЦЭМ!$D$33:$D$776,СВЦЭМ!$A$33:$A$776,$A24,СВЦЭМ!$B$33:$B$776,W$11)+'СЕТ СН'!$F$11+СВЦЭМ!$D$10+'СЕТ СН'!$F$5-'СЕТ СН'!$F$21</f>
        <v>3294.7378836600001</v>
      </c>
      <c r="X24" s="36">
        <f>SUMIFS(СВЦЭМ!$D$33:$D$776,СВЦЭМ!$A$33:$A$776,$A24,СВЦЭМ!$B$33:$B$776,X$11)+'СЕТ СН'!$F$11+СВЦЭМ!$D$10+'СЕТ СН'!$F$5-'СЕТ СН'!$F$21</f>
        <v>3293.7548942600001</v>
      </c>
      <c r="Y24" s="36">
        <f>SUMIFS(СВЦЭМ!$D$33:$D$776,СВЦЭМ!$A$33:$A$776,$A24,СВЦЭМ!$B$33:$B$776,Y$11)+'СЕТ СН'!$F$11+СВЦЭМ!$D$10+'СЕТ СН'!$F$5-'СЕТ СН'!$F$21</f>
        <v>3314.6752924900002</v>
      </c>
    </row>
    <row r="25" spans="1:25" ht="15.75" x14ac:dyDescent="0.2">
      <c r="A25" s="35">
        <f t="shared" si="0"/>
        <v>43904</v>
      </c>
      <c r="B25" s="36">
        <f>SUMIFS(СВЦЭМ!$D$33:$D$776,СВЦЭМ!$A$33:$A$776,$A25,СВЦЭМ!$B$33:$B$776,B$11)+'СЕТ СН'!$F$11+СВЦЭМ!$D$10+'СЕТ СН'!$F$5-'СЕТ СН'!$F$21</f>
        <v>3334.96200434</v>
      </c>
      <c r="C25" s="36">
        <f>SUMIFS(СВЦЭМ!$D$33:$D$776,СВЦЭМ!$A$33:$A$776,$A25,СВЦЭМ!$B$33:$B$776,C$11)+'СЕТ СН'!$F$11+СВЦЭМ!$D$10+'СЕТ СН'!$F$5-'СЕТ СН'!$F$21</f>
        <v>3357.03315058</v>
      </c>
      <c r="D25" s="36">
        <f>SUMIFS(СВЦЭМ!$D$33:$D$776,СВЦЭМ!$A$33:$A$776,$A25,СВЦЭМ!$B$33:$B$776,D$11)+'СЕТ СН'!$F$11+СВЦЭМ!$D$10+'СЕТ СН'!$F$5-'СЕТ СН'!$F$21</f>
        <v>3369.9871692199999</v>
      </c>
      <c r="E25" s="36">
        <f>SUMIFS(СВЦЭМ!$D$33:$D$776,СВЦЭМ!$A$33:$A$776,$A25,СВЦЭМ!$B$33:$B$776,E$11)+'СЕТ СН'!$F$11+СВЦЭМ!$D$10+'СЕТ СН'!$F$5-'СЕТ СН'!$F$21</f>
        <v>3380.8372339900002</v>
      </c>
      <c r="F25" s="36">
        <f>SUMIFS(СВЦЭМ!$D$33:$D$776,СВЦЭМ!$A$33:$A$776,$A25,СВЦЭМ!$B$33:$B$776,F$11)+'СЕТ СН'!$F$11+СВЦЭМ!$D$10+'СЕТ СН'!$F$5-'СЕТ СН'!$F$21</f>
        <v>3375.7130837100003</v>
      </c>
      <c r="G25" s="36">
        <f>SUMIFS(СВЦЭМ!$D$33:$D$776,СВЦЭМ!$A$33:$A$776,$A25,СВЦЭМ!$B$33:$B$776,G$11)+'СЕТ СН'!$F$11+СВЦЭМ!$D$10+'СЕТ СН'!$F$5-'СЕТ СН'!$F$21</f>
        <v>3361.9516414600002</v>
      </c>
      <c r="H25" s="36">
        <f>SUMIFS(СВЦЭМ!$D$33:$D$776,СВЦЭМ!$A$33:$A$776,$A25,СВЦЭМ!$B$33:$B$776,H$11)+'СЕТ СН'!$F$11+СВЦЭМ!$D$10+'СЕТ СН'!$F$5-'СЕТ СН'!$F$21</f>
        <v>3342.2770259099998</v>
      </c>
      <c r="I25" s="36">
        <f>SUMIFS(СВЦЭМ!$D$33:$D$776,СВЦЭМ!$A$33:$A$776,$A25,СВЦЭМ!$B$33:$B$776,I$11)+'СЕТ СН'!$F$11+СВЦЭМ!$D$10+'СЕТ СН'!$F$5-'СЕТ СН'!$F$21</f>
        <v>3323.9097297400003</v>
      </c>
      <c r="J25" s="36">
        <f>SUMIFS(СВЦЭМ!$D$33:$D$776,СВЦЭМ!$A$33:$A$776,$A25,СВЦЭМ!$B$33:$B$776,J$11)+'СЕТ СН'!$F$11+СВЦЭМ!$D$10+'СЕТ СН'!$F$5-'СЕТ СН'!$F$21</f>
        <v>3297.1685417399999</v>
      </c>
      <c r="K25" s="36">
        <f>SUMIFS(СВЦЭМ!$D$33:$D$776,СВЦЭМ!$A$33:$A$776,$A25,СВЦЭМ!$B$33:$B$776,K$11)+'СЕТ СН'!$F$11+СВЦЭМ!$D$10+'СЕТ СН'!$F$5-'СЕТ СН'!$F$21</f>
        <v>3312.54605528</v>
      </c>
      <c r="L25" s="36">
        <f>SUMIFS(СВЦЭМ!$D$33:$D$776,СВЦЭМ!$A$33:$A$776,$A25,СВЦЭМ!$B$33:$B$776,L$11)+'СЕТ СН'!$F$11+СВЦЭМ!$D$10+'СЕТ СН'!$F$5-'СЕТ СН'!$F$21</f>
        <v>3320.4764512700003</v>
      </c>
      <c r="M25" s="36">
        <f>SUMIFS(СВЦЭМ!$D$33:$D$776,СВЦЭМ!$A$33:$A$776,$A25,СВЦЭМ!$B$33:$B$776,M$11)+'СЕТ СН'!$F$11+СВЦЭМ!$D$10+'СЕТ СН'!$F$5-'СЕТ СН'!$F$21</f>
        <v>3327.3430088800001</v>
      </c>
      <c r="N25" s="36">
        <f>SUMIFS(СВЦЭМ!$D$33:$D$776,СВЦЭМ!$A$33:$A$776,$A25,СВЦЭМ!$B$33:$B$776,N$11)+'СЕТ СН'!$F$11+СВЦЭМ!$D$10+'СЕТ СН'!$F$5-'СЕТ СН'!$F$21</f>
        <v>3338.96301687</v>
      </c>
      <c r="O25" s="36">
        <f>SUMIFS(СВЦЭМ!$D$33:$D$776,СВЦЭМ!$A$33:$A$776,$A25,СВЦЭМ!$B$33:$B$776,O$11)+'СЕТ СН'!$F$11+СВЦЭМ!$D$10+'СЕТ СН'!$F$5-'СЕТ СН'!$F$21</f>
        <v>3353.35767012</v>
      </c>
      <c r="P25" s="36">
        <f>SUMIFS(СВЦЭМ!$D$33:$D$776,СВЦЭМ!$A$33:$A$776,$A25,СВЦЭМ!$B$33:$B$776,P$11)+'СЕТ СН'!$F$11+СВЦЭМ!$D$10+'СЕТ СН'!$F$5-'СЕТ СН'!$F$21</f>
        <v>3353.8936497</v>
      </c>
      <c r="Q25" s="36">
        <f>SUMIFS(СВЦЭМ!$D$33:$D$776,СВЦЭМ!$A$33:$A$776,$A25,СВЦЭМ!$B$33:$B$776,Q$11)+'СЕТ СН'!$F$11+СВЦЭМ!$D$10+'СЕТ СН'!$F$5-'СЕТ СН'!$F$21</f>
        <v>3355.60405021</v>
      </c>
      <c r="R25" s="36">
        <f>SUMIFS(СВЦЭМ!$D$33:$D$776,СВЦЭМ!$A$33:$A$776,$A25,СВЦЭМ!$B$33:$B$776,R$11)+'СЕТ СН'!$F$11+СВЦЭМ!$D$10+'СЕТ СН'!$F$5-'СЕТ СН'!$F$21</f>
        <v>3338.4656448300002</v>
      </c>
      <c r="S25" s="36">
        <f>SUMIFS(СВЦЭМ!$D$33:$D$776,СВЦЭМ!$A$33:$A$776,$A25,СВЦЭМ!$B$33:$B$776,S$11)+'СЕТ СН'!$F$11+СВЦЭМ!$D$10+'СЕТ СН'!$F$5-'СЕТ СН'!$F$21</f>
        <v>3331.3397685700002</v>
      </c>
      <c r="T25" s="36">
        <f>SUMIFS(СВЦЭМ!$D$33:$D$776,СВЦЭМ!$A$33:$A$776,$A25,СВЦЭМ!$B$33:$B$776,T$11)+'СЕТ СН'!$F$11+СВЦЭМ!$D$10+'СЕТ СН'!$F$5-'СЕТ СН'!$F$21</f>
        <v>3312.8961729399998</v>
      </c>
      <c r="U25" s="36">
        <f>SUMIFS(СВЦЭМ!$D$33:$D$776,СВЦЭМ!$A$33:$A$776,$A25,СВЦЭМ!$B$33:$B$776,U$11)+'СЕТ СН'!$F$11+СВЦЭМ!$D$10+'СЕТ СН'!$F$5-'СЕТ СН'!$F$21</f>
        <v>3303.2496800099998</v>
      </c>
      <c r="V25" s="36">
        <f>SUMIFS(СВЦЭМ!$D$33:$D$776,СВЦЭМ!$A$33:$A$776,$A25,СВЦЭМ!$B$33:$B$776,V$11)+'СЕТ СН'!$F$11+СВЦЭМ!$D$10+'СЕТ СН'!$F$5-'СЕТ СН'!$F$21</f>
        <v>3290.3400586900002</v>
      </c>
      <c r="W25" s="36">
        <f>SUMIFS(СВЦЭМ!$D$33:$D$776,СВЦЭМ!$A$33:$A$776,$A25,СВЦЭМ!$B$33:$B$776,W$11)+'СЕТ СН'!$F$11+СВЦЭМ!$D$10+'СЕТ СН'!$F$5-'СЕТ СН'!$F$21</f>
        <v>3309.4573667899999</v>
      </c>
      <c r="X25" s="36">
        <f>SUMIFS(СВЦЭМ!$D$33:$D$776,СВЦЭМ!$A$33:$A$776,$A25,СВЦЭМ!$B$33:$B$776,X$11)+'СЕТ СН'!$F$11+СВЦЭМ!$D$10+'СЕТ СН'!$F$5-'СЕТ СН'!$F$21</f>
        <v>3311.0532312300002</v>
      </c>
      <c r="Y25" s="36">
        <f>SUMIFS(СВЦЭМ!$D$33:$D$776,СВЦЭМ!$A$33:$A$776,$A25,СВЦЭМ!$B$33:$B$776,Y$11)+'СЕТ СН'!$F$11+СВЦЭМ!$D$10+'СЕТ СН'!$F$5-'СЕТ СН'!$F$21</f>
        <v>3311.5535096100002</v>
      </c>
    </row>
    <row r="26" spans="1:25" ht="15.75" x14ac:dyDescent="0.2">
      <c r="A26" s="35">
        <f t="shared" si="0"/>
        <v>43905</v>
      </c>
      <c r="B26" s="36">
        <f>SUMIFS(СВЦЭМ!$D$33:$D$776,СВЦЭМ!$A$33:$A$776,$A26,СВЦЭМ!$B$33:$B$776,B$11)+'СЕТ СН'!$F$11+СВЦЭМ!$D$10+'СЕТ СН'!$F$5-'СЕТ СН'!$F$21</f>
        <v>3337.9994889300001</v>
      </c>
      <c r="C26" s="36">
        <f>SUMIFS(СВЦЭМ!$D$33:$D$776,СВЦЭМ!$A$33:$A$776,$A26,СВЦЭМ!$B$33:$B$776,C$11)+'СЕТ СН'!$F$11+СВЦЭМ!$D$10+'СЕТ СН'!$F$5-'СЕТ СН'!$F$21</f>
        <v>3360.7136751200001</v>
      </c>
      <c r="D26" s="36">
        <f>SUMIFS(СВЦЭМ!$D$33:$D$776,СВЦЭМ!$A$33:$A$776,$A26,СВЦЭМ!$B$33:$B$776,D$11)+'СЕТ СН'!$F$11+СВЦЭМ!$D$10+'СЕТ СН'!$F$5-'СЕТ СН'!$F$21</f>
        <v>3371.3045746500002</v>
      </c>
      <c r="E26" s="36">
        <f>SUMIFS(СВЦЭМ!$D$33:$D$776,СВЦЭМ!$A$33:$A$776,$A26,СВЦЭМ!$B$33:$B$776,E$11)+'СЕТ СН'!$F$11+СВЦЭМ!$D$10+'СЕТ СН'!$F$5-'СЕТ СН'!$F$21</f>
        <v>3384.57776384</v>
      </c>
      <c r="F26" s="36">
        <f>SUMIFS(СВЦЭМ!$D$33:$D$776,СВЦЭМ!$A$33:$A$776,$A26,СВЦЭМ!$B$33:$B$776,F$11)+'СЕТ СН'!$F$11+СВЦЭМ!$D$10+'СЕТ СН'!$F$5-'СЕТ СН'!$F$21</f>
        <v>3387.5785698200002</v>
      </c>
      <c r="G26" s="36">
        <f>SUMIFS(СВЦЭМ!$D$33:$D$776,СВЦЭМ!$A$33:$A$776,$A26,СВЦЭМ!$B$33:$B$776,G$11)+'СЕТ СН'!$F$11+СВЦЭМ!$D$10+'СЕТ СН'!$F$5-'СЕТ СН'!$F$21</f>
        <v>3389.1639555500001</v>
      </c>
      <c r="H26" s="36">
        <f>SUMIFS(СВЦЭМ!$D$33:$D$776,СВЦЭМ!$A$33:$A$776,$A26,СВЦЭМ!$B$33:$B$776,H$11)+'СЕТ СН'!$F$11+СВЦЭМ!$D$10+'СЕТ СН'!$F$5-'СЕТ СН'!$F$21</f>
        <v>3381.9430898999999</v>
      </c>
      <c r="I26" s="36">
        <f>SUMIFS(СВЦЭМ!$D$33:$D$776,СВЦЭМ!$A$33:$A$776,$A26,СВЦЭМ!$B$33:$B$776,I$11)+'СЕТ СН'!$F$11+СВЦЭМ!$D$10+'СЕТ СН'!$F$5-'СЕТ СН'!$F$21</f>
        <v>3358.2017065999999</v>
      </c>
      <c r="J26" s="36">
        <f>SUMIFS(СВЦЭМ!$D$33:$D$776,СВЦЭМ!$A$33:$A$776,$A26,СВЦЭМ!$B$33:$B$776,J$11)+'СЕТ СН'!$F$11+СВЦЭМ!$D$10+'СЕТ СН'!$F$5-'СЕТ СН'!$F$21</f>
        <v>3318.9078876600001</v>
      </c>
      <c r="K26" s="36">
        <f>SUMIFS(СВЦЭМ!$D$33:$D$776,СВЦЭМ!$A$33:$A$776,$A26,СВЦЭМ!$B$33:$B$776,K$11)+'СЕТ СН'!$F$11+СВЦЭМ!$D$10+'СЕТ СН'!$F$5-'СЕТ СН'!$F$21</f>
        <v>3289.7674994899999</v>
      </c>
      <c r="L26" s="36">
        <f>SUMIFS(СВЦЭМ!$D$33:$D$776,СВЦЭМ!$A$33:$A$776,$A26,СВЦЭМ!$B$33:$B$776,L$11)+'СЕТ СН'!$F$11+СВЦЭМ!$D$10+'СЕТ СН'!$F$5-'СЕТ СН'!$F$21</f>
        <v>3278.6008385599998</v>
      </c>
      <c r="M26" s="36">
        <f>SUMIFS(СВЦЭМ!$D$33:$D$776,СВЦЭМ!$A$33:$A$776,$A26,СВЦЭМ!$B$33:$B$776,M$11)+'СЕТ СН'!$F$11+СВЦЭМ!$D$10+'СЕТ СН'!$F$5-'СЕТ СН'!$F$21</f>
        <v>3280.8706559299999</v>
      </c>
      <c r="N26" s="36">
        <f>SUMIFS(СВЦЭМ!$D$33:$D$776,СВЦЭМ!$A$33:$A$776,$A26,СВЦЭМ!$B$33:$B$776,N$11)+'СЕТ СН'!$F$11+СВЦЭМ!$D$10+'СЕТ СН'!$F$5-'СЕТ СН'!$F$21</f>
        <v>3295.4233940100003</v>
      </c>
      <c r="O26" s="36">
        <f>SUMIFS(СВЦЭМ!$D$33:$D$776,СВЦЭМ!$A$33:$A$776,$A26,СВЦЭМ!$B$33:$B$776,O$11)+'СЕТ СН'!$F$11+СВЦЭМ!$D$10+'СЕТ СН'!$F$5-'СЕТ СН'!$F$21</f>
        <v>3311.5881921600003</v>
      </c>
      <c r="P26" s="36">
        <f>SUMIFS(СВЦЭМ!$D$33:$D$776,СВЦЭМ!$A$33:$A$776,$A26,СВЦЭМ!$B$33:$B$776,P$11)+'СЕТ СН'!$F$11+СВЦЭМ!$D$10+'СЕТ СН'!$F$5-'СЕТ СН'!$F$21</f>
        <v>3319.9218589699999</v>
      </c>
      <c r="Q26" s="36">
        <f>SUMIFS(СВЦЭМ!$D$33:$D$776,СВЦЭМ!$A$33:$A$776,$A26,СВЦЭМ!$B$33:$B$776,Q$11)+'СЕТ СН'!$F$11+СВЦЭМ!$D$10+'СЕТ СН'!$F$5-'СЕТ СН'!$F$21</f>
        <v>3324.3107981500002</v>
      </c>
      <c r="R26" s="36">
        <f>SUMIFS(СВЦЭМ!$D$33:$D$776,СВЦЭМ!$A$33:$A$776,$A26,СВЦЭМ!$B$33:$B$776,R$11)+'СЕТ СН'!$F$11+СВЦЭМ!$D$10+'СЕТ СН'!$F$5-'СЕТ СН'!$F$21</f>
        <v>3322.8188470599998</v>
      </c>
      <c r="S26" s="36">
        <f>SUMIFS(СВЦЭМ!$D$33:$D$776,СВЦЭМ!$A$33:$A$776,$A26,СВЦЭМ!$B$33:$B$776,S$11)+'СЕТ СН'!$F$11+СВЦЭМ!$D$10+'СЕТ СН'!$F$5-'СЕТ СН'!$F$21</f>
        <v>3318.00417943</v>
      </c>
      <c r="T26" s="36">
        <f>SUMIFS(СВЦЭМ!$D$33:$D$776,СВЦЭМ!$A$33:$A$776,$A26,СВЦЭМ!$B$33:$B$776,T$11)+'СЕТ СН'!$F$11+СВЦЭМ!$D$10+'СЕТ СН'!$F$5-'СЕТ СН'!$F$21</f>
        <v>3297.1959405699999</v>
      </c>
      <c r="U26" s="36">
        <f>SUMIFS(СВЦЭМ!$D$33:$D$776,СВЦЭМ!$A$33:$A$776,$A26,СВЦЭМ!$B$33:$B$776,U$11)+'СЕТ СН'!$F$11+СВЦЭМ!$D$10+'СЕТ СН'!$F$5-'СЕТ СН'!$F$21</f>
        <v>3285.8097368500003</v>
      </c>
      <c r="V26" s="36">
        <f>SUMIFS(СВЦЭМ!$D$33:$D$776,СВЦЭМ!$A$33:$A$776,$A26,СВЦЭМ!$B$33:$B$776,V$11)+'СЕТ СН'!$F$11+СВЦЭМ!$D$10+'СЕТ СН'!$F$5-'СЕТ СН'!$F$21</f>
        <v>3283.2703647500002</v>
      </c>
      <c r="W26" s="36">
        <f>SUMIFS(СВЦЭМ!$D$33:$D$776,СВЦЭМ!$A$33:$A$776,$A26,СВЦЭМ!$B$33:$B$776,W$11)+'СЕТ СН'!$F$11+СВЦЭМ!$D$10+'СЕТ СН'!$F$5-'СЕТ СН'!$F$21</f>
        <v>3291.34687248</v>
      </c>
      <c r="X26" s="36">
        <f>SUMIFS(СВЦЭМ!$D$33:$D$776,СВЦЭМ!$A$33:$A$776,$A26,СВЦЭМ!$B$33:$B$776,X$11)+'СЕТ СН'!$F$11+СВЦЭМ!$D$10+'СЕТ СН'!$F$5-'СЕТ СН'!$F$21</f>
        <v>3311.0442195599999</v>
      </c>
      <c r="Y26" s="36">
        <f>SUMIFS(СВЦЭМ!$D$33:$D$776,СВЦЭМ!$A$33:$A$776,$A26,СВЦЭМ!$B$33:$B$776,Y$11)+'СЕТ СН'!$F$11+СВЦЭМ!$D$10+'СЕТ СН'!$F$5-'СЕТ СН'!$F$21</f>
        <v>3340.7237269100001</v>
      </c>
    </row>
    <row r="27" spans="1:25" ht="15.75" x14ac:dyDescent="0.2">
      <c r="A27" s="35">
        <f t="shared" si="0"/>
        <v>43906</v>
      </c>
      <c r="B27" s="36">
        <f>SUMIFS(СВЦЭМ!$D$33:$D$776,СВЦЭМ!$A$33:$A$776,$A27,СВЦЭМ!$B$33:$B$776,B$11)+'СЕТ СН'!$F$11+СВЦЭМ!$D$10+'СЕТ СН'!$F$5-'СЕТ СН'!$F$21</f>
        <v>3380.3288194900001</v>
      </c>
      <c r="C27" s="36">
        <f>SUMIFS(СВЦЭМ!$D$33:$D$776,СВЦЭМ!$A$33:$A$776,$A27,СВЦЭМ!$B$33:$B$776,C$11)+'СЕТ СН'!$F$11+СВЦЭМ!$D$10+'СЕТ СН'!$F$5-'СЕТ СН'!$F$21</f>
        <v>3397.88869772</v>
      </c>
      <c r="D27" s="36">
        <f>SUMIFS(СВЦЭМ!$D$33:$D$776,СВЦЭМ!$A$33:$A$776,$A27,СВЦЭМ!$B$33:$B$776,D$11)+'СЕТ СН'!$F$11+СВЦЭМ!$D$10+'СЕТ СН'!$F$5-'СЕТ СН'!$F$21</f>
        <v>3400.9853679799999</v>
      </c>
      <c r="E27" s="36">
        <f>SUMIFS(СВЦЭМ!$D$33:$D$776,СВЦЭМ!$A$33:$A$776,$A27,СВЦЭМ!$B$33:$B$776,E$11)+'СЕТ СН'!$F$11+СВЦЭМ!$D$10+'СЕТ СН'!$F$5-'СЕТ СН'!$F$21</f>
        <v>3401.7913735100001</v>
      </c>
      <c r="F27" s="36">
        <f>SUMIFS(СВЦЭМ!$D$33:$D$776,СВЦЭМ!$A$33:$A$776,$A27,СВЦЭМ!$B$33:$B$776,F$11)+'СЕТ СН'!$F$11+СВЦЭМ!$D$10+'СЕТ СН'!$F$5-'СЕТ СН'!$F$21</f>
        <v>3401.84523128</v>
      </c>
      <c r="G27" s="36">
        <f>SUMIFS(СВЦЭМ!$D$33:$D$776,СВЦЭМ!$A$33:$A$776,$A27,СВЦЭМ!$B$33:$B$776,G$11)+'СЕТ СН'!$F$11+СВЦЭМ!$D$10+'СЕТ СН'!$F$5-'СЕТ СН'!$F$21</f>
        <v>3402.2215010499999</v>
      </c>
      <c r="H27" s="36">
        <f>SUMIFS(СВЦЭМ!$D$33:$D$776,СВЦЭМ!$A$33:$A$776,$A27,СВЦЭМ!$B$33:$B$776,H$11)+'СЕТ СН'!$F$11+СВЦЭМ!$D$10+'СЕТ СН'!$F$5-'СЕТ СН'!$F$21</f>
        <v>3381.7004363999999</v>
      </c>
      <c r="I27" s="36">
        <f>SUMIFS(СВЦЭМ!$D$33:$D$776,СВЦЭМ!$A$33:$A$776,$A27,СВЦЭМ!$B$33:$B$776,I$11)+'СЕТ СН'!$F$11+СВЦЭМ!$D$10+'СЕТ СН'!$F$5-'СЕТ СН'!$F$21</f>
        <v>3341.3373432899998</v>
      </c>
      <c r="J27" s="36">
        <f>SUMIFS(СВЦЭМ!$D$33:$D$776,СВЦЭМ!$A$33:$A$776,$A27,СВЦЭМ!$B$33:$B$776,J$11)+'СЕТ СН'!$F$11+СВЦЭМ!$D$10+'СЕТ СН'!$F$5-'СЕТ СН'!$F$21</f>
        <v>3281.83551244</v>
      </c>
      <c r="K27" s="36">
        <f>SUMIFS(СВЦЭМ!$D$33:$D$776,СВЦЭМ!$A$33:$A$776,$A27,СВЦЭМ!$B$33:$B$776,K$11)+'СЕТ СН'!$F$11+СВЦЭМ!$D$10+'СЕТ СН'!$F$5-'СЕТ СН'!$F$21</f>
        <v>3281.4253150499999</v>
      </c>
      <c r="L27" s="36">
        <f>SUMIFS(СВЦЭМ!$D$33:$D$776,СВЦЭМ!$A$33:$A$776,$A27,СВЦЭМ!$B$33:$B$776,L$11)+'СЕТ СН'!$F$11+СВЦЭМ!$D$10+'СЕТ СН'!$F$5-'СЕТ СН'!$F$21</f>
        <v>3281.2286404300003</v>
      </c>
      <c r="M27" s="36">
        <f>SUMIFS(СВЦЭМ!$D$33:$D$776,СВЦЭМ!$A$33:$A$776,$A27,СВЦЭМ!$B$33:$B$776,M$11)+'СЕТ СН'!$F$11+СВЦЭМ!$D$10+'СЕТ СН'!$F$5-'СЕТ СН'!$F$21</f>
        <v>3296.1588448500002</v>
      </c>
      <c r="N27" s="36">
        <f>SUMIFS(СВЦЭМ!$D$33:$D$776,СВЦЭМ!$A$33:$A$776,$A27,СВЦЭМ!$B$33:$B$776,N$11)+'СЕТ СН'!$F$11+СВЦЭМ!$D$10+'СЕТ СН'!$F$5-'СЕТ СН'!$F$21</f>
        <v>3311.1710783100002</v>
      </c>
      <c r="O27" s="36">
        <f>SUMIFS(СВЦЭМ!$D$33:$D$776,СВЦЭМ!$A$33:$A$776,$A27,СВЦЭМ!$B$33:$B$776,O$11)+'СЕТ СН'!$F$11+СВЦЭМ!$D$10+'СЕТ СН'!$F$5-'СЕТ СН'!$F$21</f>
        <v>3331.9216778300001</v>
      </c>
      <c r="P27" s="36">
        <f>SUMIFS(СВЦЭМ!$D$33:$D$776,СВЦЭМ!$A$33:$A$776,$A27,СВЦЭМ!$B$33:$B$776,P$11)+'СЕТ СН'!$F$11+СВЦЭМ!$D$10+'СЕТ СН'!$F$5-'СЕТ СН'!$F$21</f>
        <v>3338.5713314599998</v>
      </c>
      <c r="Q27" s="36">
        <f>SUMIFS(СВЦЭМ!$D$33:$D$776,СВЦЭМ!$A$33:$A$776,$A27,СВЦЭМ!$B$33:$B$776,Q$11)+'СЕТ СН'!$F$11+СВЦЭМ!$D$10+'СЕТ СН'!$F$5-'СЕТ СН'!$F$21</f>
        <v>3338.18960178</v>
      </c>
      <c r="R27" s="36">
        <f>SUMIFS(СВЦЭМ!$D$33:$D$776,СВЦЭМ!$A$33:$A$776,$A27,СВЦЭМ!$B$33:$B$776,R$11)+'СЕТ СН'!$F$11+СВЦЭМ!$D$10+'СЕТ СН'!$F$5-'СЕТ СН'!$F$21</f>
        <v>3343.3949321</v>
      </c>
      <c r="S27" s="36">
        <f>SUMIFS(СВЦЭМ!$D$33:$D$776,СВЦЭМ!$A$33:$A$776,$A27,СВЦЭМ!$B$33:$B$776,S$11)+'СЕТ СН'!$F$11+СВЦЭМ!$D$10+'СЕТ СН'!$F$5-'СЕТ СН'!$F$21</f>
        <v>3335.4808649400002</v>
      </c>
      <c r="T27" s="36">
        <f>SUMIFS(СВЦЭМ!$D$33:$D$776,СВЦЭМ!$A$33:$A$776,$A27,СВЦЭМ!$B$33:$B$776,T$11)+'СЕТ СН'!$F$11+СВЦЭМ!$D$10+'СЕТ СН'!$F$5-'СЕТ СН'!$F$21</f>
        <v>3316.7245272</v>
      </c>
      <c r="U27" s="36">
        <f>SUMIFS(СВЦЭМ!$D$33:$D$776,СВЦЭМ!$A$33:$A$776,$A27,СВЦЭМ!$B$33:$B$776,U$11)+'СЕТ СН'!$F$11+СВЦЭМ!$D$10+'СЕТ СН'!$F$5-'СЕТ СН'!$F$21</f>
        <v>3297.26492444</v>
      </c>
      <c r="V27" s="36">
        <f>SUMIFS(СВЦЭМ!$D$33:$D$776,СВЦЭМ!$A$33:$A$776,$A27,СВЦЭМ!$B$33:$B$776,V$11)+'СЕТ СН'!$F$11+СВЦЭМ!$D$10+'СЕТ СН'!$F$5-'СЕТ СН'!$F$21</f>
        <v>3292.0406206100001</v>
      </c>
      <c r="W27" s="36">
        <f>SUMIFS(СВЦЭМ!$D$33:$D$776,СВЦЭМ!$A$33:$A$776,$A27,СВЦЭМ!$B$33:$B$776,W$11)+'СЕТ СН'!$F$11+СВЦЭМ!$D$10+'СЕТ СН'!$F$5-'СЕТ СН'!$F$21</f>
        <v>3310.92205792</v>
      </c>
      <c r="X27" s="36">
        <f>SUMIFS(СВЦЭМ!$D$33:$D$776,СВЦЭМ!$A$33:$A$776,$A27,СВЦЭМ!$B$33:$B$776,X$11)+'СЕТ СН'!$F$11+СВЦЭМ!$D$10+'СЕТ СН'!$F$5-'СЕТ СН'!$F$21</f>
        <v>3334.9467637900002</v>
      </c>
      <c r="Y27" s="36">
        <f>SUMIFS(СВЦЭМ!$D$33:$D$776,СВЦЭМ!$A$33:$A$776,$A27,СВЦЭМ!$B$33:$B$776,Y$11)+'СЕТ СН'!$F$11+СВЦЭМ!$D$10+'СЕТ СН'!$F$5-'СЕТ СН'!$F$21</f>
        <v>3359.42283804</v>
      </c>
    </row>
    <row r="28" spans="1:25" ht="15.75" x14ac:dyDescent="0.2">
      <c r="A28" s="35">
        <f t="shared" si="0"/>
        <v>43907</v>
      </c>
      <c r="B28" s="36">
        <f>SUMIFS(СВЦЭМ!$D$33:$D$776,СВЦЭМ!$A$33:$A$776,$A28,СВЦЭМ!$B$33:$B$776,B$11)+'СЕТ СН'!$F$11+СВЦЭМ!$D$10+'СЕТ СН'!$F$5-'СЕТ СН'!$F$21</f>
        <v>3322.6879559600002</v>
      </c>
      <c r="C28" s="36">
        <f>SUMIFS(СВЦЭМ!$D$33:$D$776,СВЦЭМ!$A$33:$A$776,$A28,СВЦЭМ!$B$33:$B$776,C$11)+'СЕТ СН'!$F$11+СВЦЭМ!$D$10+'СЕТ СН'!$F$5-'СЕТ СН'!$F$21</f>
        <v>3335.81031566</v>
      </c>
      <c r="D28" s="36">
        <f>SUMIFS(СВЦЭМ!$D$33:$D$776,СВЦЭМ!$A$33:$A$776,$A28,СВЦЭМ!$B$33:$B$776,D$11)+'СЕТ СН'!$F$11+СВЦЭМ!$D$10+'СЕТ СН'!$F$5-'СЕТ СН'!$F$21</f>
        <v>3349.6646904899999</v>
      </c>
      <c r="E28" s="36">
        <f>SUMIFS(СВЦЭМ!$D$33:$D$776,СВЦЭМ!$A$33:$A$776,$A28,СВЦЭМ!$B$33:$B$776,E$11)+'СЕТ СН'!$F$11+СВЦЭМ!$D$10+'СЕТ СН'!$F$5-'СЕТ СН'!$F$21</f>
        <v>3353.86418254</v>
      </c>
      <c r="F28" s="36">
        <f>SUMIFS(СВЦЭМ!$D$33:$D$776,СВЦЭМ!$A$33:$A$776,$A28,СВЦЭМ!$B$33:$B$776,F$11)+'СЕТ СН'!$F$11+СВЦЭМ!$D$10+'СЕТ СН'!$F$5-'СЕТ СН'!$F$21</f>
        <v>3346.5601152999998</v>
      </c>
      <c r="G28" s="36">
        <f>SUMIFS(СВЦЭМ!$D$33:$D$776,СВЦЭМ!$A$33:$A$776,$A28,СВЦЭМ!$B$33:$B$776,G$11)+'СЕТ СН'!$F$11+СВЦЭМ!$D$10+'СЕТ СН'!$F$5-'СЕТ СН'!$F$21</f>
        <v>3332.9777331599998</v>
      </c>
      <c r="H28" s="36">
        <f>SUMIFS(СВЦЭМ!$D$33:$D$776,СВЦЭМ!$A$33:$A$776,$A28,СВЦЭМ!$B$33:$B$776,H$11)+'СЕТ СН'!$F$11+СВЦЭМ!$D$10+'СЕТ СН'!$F$5-'СЕТ СН'!$F$21</f>
        <v>3311.8577206999998</v>
      </c>
      <c r="I28" s="36">
        <f>SUMIFS(СВЦЭМ!$D$33:$D$776,СВЦЭМ!$A$33:$A$776,$A28,СВЦЭМ!$B$33:$B$776,I$11)+'СЕТ СН'!$F$11+СВЦЭМ!$D$10+'СЕТ СН'!$F$5-'СЕТ СН'!$F$21</f>
        <v>3288.9769874900003</v>
      </c>
      <c r="J28" s="36">
        <f>SUMIFS(СВЦЭМ!$D$33:$D$776,СВЦЭМ!$A$33:$A$776,$A28,СВЦЭМ!$B$33:$B$776,J$11)+'СЕТ СН'!$F$11+СВЦЭМ!$D$10+'СЕТ СН'!$F$5-'СЕТ СН'!$F$21</f>
        <v>3281.4138851400003</v>
      </c>
      <c r="K28" s="36">
        <f>SUMIFS(СВЦЭМ!$D$33:$D$776,СВЦЭМ!$A$33:$A$776,$A28,СВЦЭМ!$B$33:$B$776,K$11)+'СЕТ СН'!$F$11+СВЦЭМ!$D$10+'СЕТ СН'!$F$5-'СЕТ СН'!$F$21</f>
        <v>3285.8840503700003</v>
      </c>
      <c r="L28" s="36">
        <f>SUMIFS(СВЦЭМ!$D$33:$D$776,СВЦЭМ!$A$33:$A$776,$A28,СВЦЭМ!$B$33:$B$776,L$11)+'СЕТ СН'!$F$11+СВЦЭМ!$D$10+'СЕТ СН'!$F$5-'СЕТ СН'!$F$21</f>
        <v>3290.7315759900002</v>
      </c>
      <c r="M28" s="36">
        <f>SUMIFS(СВЦЭМ!$D$33:$D$776,СВЦЭМ!$A$33:$A$776,$A28,СВЦЭМ!$B$33:$B$776,M$11)+'СЕТ СН'!$F$11+СВЦЭМ!$D$10+'СЕТ СН'!$F$5-'СЕТ СН'!$F$21</f>
        <v>3310.3380123799998</v>
      </c>
      <c r="N28" s="36">
        <f>SUMIFS(СВЦЭМ!$D$33:$D$776,СВЦЭМ!$A$33:$A$776,$A28,СВЦЭМ!$B$33:$B$776,N$11)+'СЕТ СН'!$F$11+СВЦЭМ!$D$10+'СЕТ СН'!$F$5-'СЕТ СН'!$F$21</f>
        <v>3333.5984269600003</v>
      </c>
      <c r="O28" s="36">
        <f>SUMIFS(СВЦЭМ!$D$33:$D$776,СВЦЭМ!$A$33:$A$776,$A28,СВЦЭМ!$B$33:$B$776,O$11)+'СЕТ СН'!$F$11+СВЦЭМ!$D$10+'СЕТ СН'!$F$5-'СЕТ СН'!$F$21</f>
        <v>3336.8887447799998</v>
      </c>
      <c r="P28" s="36">
        <f>SUMIFS(СВЦЭМ!$D$33:$D$776,СВЦЭМ!$A$33:$A$776,$A28,СВЦЭМ!$B$33:$B$776,P$11)+'СЕТ СН'!$F$11+СВЦЭМ!$D$10+'СЕТ СН'!$F$5-'СЕТ СН'!$F$21</f>
        <v>3332.19832675</v>
      </c>
      <c r="Q28" s="36">
        <f>SUMIFS(СВЦЭМ!$D$33:$D$776,СВЦЭМ!$A$33:$A$776,$A28,СВЦЭМ!$B$33:$B$776,Q$11)+'СЕТ СН'!$F$11+СВЦЭМ!$D$10+'СЕТ СН'!$F$5-'СЕТ СН'!$F$21</f>
        <v>3333.2804757499998</v>
      </c>
      <c r="R28" s="36">
        <f>SUMIFS(СВЦЭМ!$D$33:$D$776,СВЦЭМ!$A$33:$A$776,$A28,СВЦЭМ!$B$33:$B$776,R$11)+'СЕТ СН'!$F$11+СВЦЭМ!$D$10+'СЕТ СН'!$F$5-'СЕТ СН'!$F$21</f>
        <v>3328.8658396400001</v>
      </c>
      <c r="S28" s="36">
        <f>SUMIFS(СВЦЭМ!$D$33:$D$776,СВЦЭМ!$A$33:$A$776,$A28,СВЦЭМ!$B$33:$B$776,S$11)+'СЕТ СН'!$F$11+СВЦЭМ!$D$10+'СЕТ СН'!$F$5-'СЕТ СН'!$F$21</f>
        <v>3325.1043421899999</v>
      </c>
      <c r="T28" s="36">
        <f>SUMIFS(СВЦЭМ!$D$33:$D$776,СВЦЭМ!$A$33:$A$776,$A28,СВЦЭМ!$B$33:$B$776,T$11)+'СЕТ СН'!$F$11+СВЦЭМ!$D$10+'СЕТ СН'!$F$5-'СЕТ СН'!$F$21</f>
        <v>3323.1278039099998</v>
      </c>
      <c r="U28" s="36">
        <f>SUMIFS(СВЦЭМ!$D$33:$D$776,СВЦЭМ!$A$33:$A$776,$A28,СВЦЭМ!$B$33:$B$776,U$11)+'СЕТ СН'!$F$11+СВЦЭМ!$D$10+'СЕТ СН'!$F$5-'СЕТ СН'!$F$21</f>
        <v>3327.6071745999998</v>
      </c>
      <c r="V28" s="36">
        <f>SUMIFS(СВЦЭМ!$D$33:$D$776,СВЦЭМ!$A$33:$A$776,$A28,СВЦЭМ!$B$33:$B$776,V$11)+'СЕТ СН'!$F$11+СВЦЭМ!$D$10+'СЕТ СН'!$F$5-'СЕТ СН'!$F$21</f>
        <v>3322.5685943600001</v>
      </c>
      <c r="W28" s="36">
        <f>SUMIFS(СВЦЭМ!$D$33:$D$776,СВЦЭМ!$A$33:$A$776,$A28,СВЦЭМ!$B$33:$B$776,W$11)+'СЕТ СН'!$F$11+СВЦЭМ!$D$10+'СЕТ СН'!$F$5-'СЕТ СН'!$F$21</f>
        <v>3305.3716855500002</v>
      </c>
      <c r="X28" s="36">
        <f>SUMIFS(СВЦЭМ!$D$33:$D$776,СВЦЭМ!$A$33:$A$776,$A28,СВЦЭМ!$B$33:$B$776,X$11)+'СЕТ СН'!$F$11+СВЦЭМ!$D$10+'СЕТ СН'!$F$5-'СЕТ СН'!$F$21</f>
        <v>3297.95443875</v>
      </c>
      <c r="Y28" s="36">
        <f>SUMIFS(СВЦЭМ!$D$33:$D$776,СВЦЭМ!$A$33:$A$776,$A28,СВЦЭМ!$B$33:$B$776,Y$11)+'СЕТ СН'!$F$11+СВЦЭМ!$D$10+'СЕТ СН'!$F$5-'СЕТ СН'!$F$21</f>
        <v>3298.8705073800002</v>
      </c>
    </row>
    <row r="29" spans="1:25" ht="15.75" x14ac:dyDescent="0.2">
      <c r="A29" s="35">
        <f t="shared" si="0"/>
        <v>43908</v>
      </c>
      <c r="B29" s="36">
        <f>SUMIFS(СВЦЭМ!$D$33:$D$776,СВЦЭМ!$A$33:$A$776,$A29,СВЦЭМ!$B$33:$B$776,B$11)+'СЕТ СН'!$F$11+СВЦЭМ!$D$10+'СЕТ СН'!$F$5-'СЕТ СН'!$F$21</f>
        <v>3359.43699079</v>
      </c>
      <c r="C29" s="36">
        <f>SUMIFS(СВЦЭМ!$D$33:$D$776,СВЦЭМ!$A$33:$A$776,$A29,СВЦЭМ!$B$33:$B$776,C$11)+'СЕТ СН'!$F$11+СВЦЭМ!$D$10+'СЕТ СН'!$F$5-'СЕТ СН'!$F$21</f>
        <v>3387.3723993399999</v>
      </c>
      <c r="D29" s="36">
        <f>SUMIFS(СВЦЭМ!$D$33:$D$776,СВЦЭМ!$A$33:$A$776,$A29,СВЦЭМ!$B$33:$B$776,D$11)+'СЕТ СН'!$F$11+СВЦЭМ!$D$10+'СЕТ СН'!$F$5-'СЕТ СН'!$F$21</f>
        <v>3408.50719312</v>
      </c>
      <c r="E29" s="36">
        <f>SUMIFS(СВЦЭМ!$D$33:$D$776,СВЦЭМ!$A$33:$A$776,$A29,СВЦЭМ!$B$33:$B$776,E$11)+'СЕТ СН'!$F$11+СВЦЭМ!$D$10+'СЕТ СН'!$F$5-'СЕТ СН'!$F$21</f>
        <v>3413.890492</v>
      </c>
      <c r="F29" s="36">
        <f>SUMIFS(СВЦЭМ!$D$33:$D$776,СВЦЭМ!$A$33:$A$776,$A29,СВЦЭМ!$B$33:$B$776,F$11)+'СЕТ СН'!$F$11+СВЦЭМ!$D$10+'СЕТ СН'!$F$5-'СЕТ СН'!$F$21</f>
        <v>3414.87889541</v>
      </c>
      <c r="G29" s="36">
        <f>SUMIFS(СВЦЭМ!$D$33:$D$776,СВЦЭМ!$A$33:$A$776,$A29,СВЦЭМ!$B$33:$B$776,G$11)+'СЕТ СН'!$F$11+СВЦЭМ!$D$10+'СЕТ СН'!$F$5-'СЕТ СН'!$F$21</f>
        <v>3397.7115757199999</v>
      </c>
      <c r="H29" s="36">
        <f>SUMIFS(СВЦЭМ!$D$33:$D$776,СВЦЭМ!$A$33:$A$776,$A29,СВЦЭМ!$B$33:$B$776,H$11)+'СЕТ СН'!$F$11+СВЦЭМ!$D$10+'СЕТ СН'!$F$5-'СЕТ СН'!$F$21</f>
        <v>3354.4190456300003</v>
      </c>
      <c r="I29" s="36">
        <f>SUMIFS(СВЦЭМ!$D$33:$D$776,СВЦЭМ!$A$33:$A$776,$A29,СВЦЭМ!$B$33:$B$776,I$11)+'СЕТ СН'!$F$11+СВЦЭМ!$D$10+'СЕТ СН'!$F$5-'СЕТ СН'!$F$21</f>
        <v>3311.0650593700002</v>
      </c>
      <c r="J29" s="36">
        <f>SUMIFS(СВЦЭМ!$D$33:$D$776,СВЦЭМ!$A$33:$A$776,$A29,СВЦЭМ!$B$33:$B$776,J$11)+'СЕТ СН'!$F$11+СВЦЭМ!$D$10+'СЕТ СН'!$F$5-'СЕТ СН'!$F$21</f>
        <v>3276.3231040800001</v>
      </c>
      <c r="K29" s="36">
        <f>SUMIFS(СВЦЭМ!$D$33:$D$776,СВЦЭМ!$A$33:$A$776,$A29,СВЦЭМ!$B$33:$B$776,K$11)+'СЕТ СН'!$F$11+СВЦЭМ!$D$10+'СЕТ СН'!$F$5-'СЕТ СН'!$F$21</f>
        <v>3282.9623176599998</v>
      </c>
      <c r="L29" s="36">
        <f>SUMIFS(СВЦЭМ!$D$33:$D$776,СВЦЭМ!$A$33:$A$776,$A29,СВЦЭМ!$B$33:$B$776,L$11)+'СЕТ СН'!$F$11+СВЦЭМ!$D$10+'СЕТ СН'!$F$5-'СЕТ СН'!$F$21</f>
        <v>3282.1326141500003</v>
      </c>
      <c r="M29" s="36">
        <f>SUMIFS(СВЦЭМ!$D$33:$D$776,СВЦЭМ!$A$33:$A$776,$A29,СВЦЭМ!$B$33:$B$776,M$11)+'СЕТ СН'!$F$11+СВЦЭМ!$D$10+'СЕТ СН'!$F$5-'СЕТ СН'!$F$21</f>
        <v>3268.28513337</v>
      </c>
      <c r="N29" s="36">
        <f>SUMIFS(СВЦЭМ!$D$33:$D$776,СВЦЭМ!$A$33:$A$776,$A29,СВЦЭМ!$B$33:$B$776,N$11)+'СЕТ СН'!$F$11+СВЦЭМ!$D$10+'СЕТ СН'!$F$5-'СЕТ СН'!$F$21</f>
        <v>3282.9149210099999</v>
      </c>
      <c r="O29" s="36">
        <f>SUMIFS(СВЦЭМ!$D$33:$D$776,СВЦЭМ!$A$33:$A$776,$A29,СВЦЭМ!$B$33:$B$776,O$11)+'СЕТ СН'!$F$11+СВЦЭМ!$D$10+'СЕТ СН'!$F$5-'СЕТ СН'!$F$21</f>
        <v>3292.3346860900001</v>
      </c>
      <c r="P29" s="36">
        <f>SUMIFS(СВЦЭМ!$D$33:$D$776,СВЦЭМ!$A$33:$A$776,$A29,СВЦЭМ!$B$33:$B$776,P$11)+'СЕТ СН'!$F$11+СВЦЭМ!$D$10+'СЕТ СН'!$F$5-'СЕТ СН'!$F$21</f>
        <v>3289.6706698600001</v>
      </c>
      <c r="Q29" s="36">
        <f>SUMIFS(СВЦЭМ!$D$33:$D$776,СВЦЭМ!$A$33:$A$776,$A29,СВЦЭМ!$B$33:$B$776,Q$11)+'СЕТ СН'!$F$11+СВЦЭМ!$D$10+'СЕТ СН'!$F$5-'СЕТ СН'!$F$21</f>
        <v>3296.0649441700002</v>
      </c>
      <c r="R29" s="36">
        <f>SUMIFS(СВЦЭМ!$D$33:$D$776,СВЦЭМ!$A$33:$A$776,$A29,СВЦЭМ!$B$33:$B$776,R$11)+'СЕТ СН'!$F$11+СВЦЭМ!$D$10+'СЕТ СН'!$F$5-'СЕТ СН'!$F$21</f>
        <v>3318.4912127600001</v>
      </c>
      <c r="S29" s="36">
        <f>SUMIFS(СВЦЭМ!$D$33:$D$776,СВЦЭМ!$A$33:$A$776,$A29,СВЦЭМ!$B$33:$B$776,S$11)+'СЕТ СН'!$F$11+СВЦЭМ!$D$10+'СЕТ СН'!$F$5-'СЕТ СН'!$F$21</f>
        <v>3307.2956789300001</v>
      </c>
      <c r="T29" s="36">
        <f>SUMIFS(СВЦЭМ!$D$33:$D$776,СВЦЭМ!$A$33:$A$776,$A29,СВЦЭМ!$B$33:$B$776,T$11)+'СЕТ СН'!$F$11+СВЦЭМ!$D$10+'СЕТ СН'!$F$5-'СЕТ СН'!$F$21</f>
        <v>3296.6690573400001</v>
      </c>
      <c r="U29" s="36">
        <f>SUMIFS(СВЦЭМ!$D$33:$D$776,СВЦЭМ!$A$33:$A$776,$A29,СВЦЭМ!$B$33:$B$776,U$11)+'СЕТ СН'!$F$11+СВЦЭМ!$D$10+'СЕТ СН'!$F$5-'СЕТ СН'!$F$21</f>
        <v>3270.03007996</v>
      </c>
      <c r="V29" s="36">
        <f>SUMIFS(СВЦЭМ!$D$33:$D$776,СВЦЭМ!$A$33:$A$776,$A29,СВЦЭМ!$B$33:$B$776,V$11)+'СЕТ СН'!$F$11+СВЦЭМ!$D$10+'СЕТ СН'!$F$5-'СЕТ СН'!$F$21</f>
        <v>3269.1704914900001</v>
      </c>
      <c r="W29" s="36">
        <f>SUMIFS(СВЦЭМ!$D$33:$D$776,СВЦЭМ!$A$33:$A$776,$A29,СВЦЭМ!$B$33:$B$776,W$11)+'СЕТ СН'!$F$11+СВЦЭМ!$D$10+'СЕТ СН'!$F$5-'СЕТ СН'!$F$21</f>
        <v>3262.5945197800002</v>
      </c>
      <c r="X29" s="36">
        <f>SUMIFS(СВЦЭМ!$D$33:$D$776,СВЦЭМ!$A$33:$A$776,$A29,СВЦЭМ!$B$33:$B$776,X$11)+'СЕТ СН'!$F$11+СВЦЭМ!$D$10+'СЕТ СН'!$F$5-'СЕТ СН'!$F$21</f>
        <v>3273.6737305900001</v>
      </c>
      <c r="Y29" s="36">
        <f>SUMIFS(СВЦЭМ!$D$33:$D$776,СВЦЭМ!$A$33:$A$776,$A29,СВЦЭМ!$B$33:$B$776,Y$11)+'СЕТ СН'!$F$11+СВЦЭМ!$D$10+'СЕТ СН'!$F$5-'СЕТ СН'!$F$21</f>
        <v>3292.6620214899999</v>
      </c>
    </row>
    <row r="30" spans="1:25" ht="15.75" x14ac:dyDescent="0.2">
      <c r="A30" s="35">
        <f t="shared" si="0"/>
        <v>43909</v>
      </c>
      <c r="B30" s="36">
        <f>SUMIFS(СВЦЭМ!$D$33:$D$776,СВЦЭМ!$A$33:$A$776,$A30,СВЦЭМ!$B$33:$B$776,B$11)+'СЕТ СН'!$F$11+СВЦЭМ!$D$10+'СЕТ СН'!$F$5-'СЕТ СН'!$F$21</f>
        <v>3327.2203922899998</v>
      </c>
      <c r="C30" s="36">
        <f>SUMIFS(СВЦЭМ!$D$33:$D$776,СВЦЭМ!$A$33:$A$776,$A30,СВЦЭМ!$B$33:$B$776,C$11)+'СЕТ СН'!$F$11+СВЦЭМ!$D$10+'СЕТ СН'!$F$5-'СЕТ СН'!$F$21</f>
        <v>3353.97132375</v>
      </c>
      <c r="D30" s="36">
        <f>SUMIFS(СВЦЭМ!$D$33:$D$776,СВЦЭМ!$A$33:$A$776,$A30,СВЦЭМ!$B$33:$B$776,D$11)+'СЕТ СН'!$F$11+СВЦЭМ!$D$10+'СЕТ СН'!$F$5-'СЕТ СН'!$F$21</f>
        <v>3368.6714542499999</v>
      </c>
      <c r="E30" s="36">
        <f>SUMIFS(СВЦЭМ!$D$33:$D$776,СВЦЭМ!$A$33:$A$776,$A30,СВЦЭМ!$B$33:$B$776,E$11)+'СЕТ СН'!$F$11+СВЦЭМ!$D$10+'СЕТ СН'!$F$5-'СЕТ СН'!$F$21</f>
        <v>3378.5533221000001</v>
      </c>
      <c r="F30" s="36">
        <f>SUMIFS(СВЦЭМ!$D$33:$D$776,СВЦЭМ!$A$33:$A$776,$A30,СВЦЭМ!$B$33:$B$776,F$11)+'СЕТ СН'!$F$11+СВЦЭМ!$D$10+'СЕТ СН'!$F$5-'СЕТ СН'!$F$21</f>
        <v>3380.4045828799999</v>
      </c>
      <c r="G30" s="36">
        <f>SUMIFS(СВЦЭМ!$D$33:$D$776,СВЦЭМ!$A$33:$A$776,$A30,СВЦЭМ!$B$33:$B$776,G$11)+'СЕТ СН'!$F$11+СВЦЭМ!$D$10+'СЕТ СН'!$F$5-'СЕТ СН'!$F$21</f>
        <v>3357.5640603299998</v>
      </c>
      <c r="H30" s="36">
        <f>SUMIFS(СВЦЭМ!$D$33:$D$776,СВЦЭМ!$A$33:$A$776,$A30,СВЦЭМ!$B$33:$B$776,H$11)+'СЕТ СН'!$F$11+СВЦЭМ!$D$10+'СЕТ СН'!$F$5-'СЕТ СН'!$F$21</f>
        <v>3314.6333914300003</v>
      </c>
      <c r="I30" s="36">
        <f>SUMIFS(СВЦЭМ!$D$33:$D$776,СВЦЭМ!$A$33:$A$776,$A30,СВЦЭМ!$B$33:$B$776,I$11)+'СЕТ СН'!$F$11+СВЦЭМ!$D$10+'СЕТ СН'!$F$5-'СЕТ СН'!$F$21</f>
        <v>3281.2195822600002</v>
      </c>
      <c r="J30" s="36">
        <f>SUMIFS(СВЦЭМ!$D$33:$D$776,СВЦЭМ!$A$33:$A$776,$A30,СВЦЭМ!$B$33:$B$776,J$11)+'СЕТ СН'!$F$11+СВЦЭМ!$D$10+'СЕТ СН'!$F$5-'СЕТ СН'!$F$21</f>
        <v>3281.2858954499998</v>
      </c>
      <c r="K30" s="36">
        <f>SUMIFS(СВЦЭМ!$D$33:$D$776,СВЦЭМ!$A$33:$A$776,$A30,СВЦЭМ!$B$33:$B$776,K$11)+'СЕТ СН'!$F$11+СВЦЭМ!$D$10+'СЕТ СН'!$F$5-'СЕТ СН'!$F$21</f>
        <v>3290.8911275300002</v>
      </c>
      <c r="L30" s="36">
        <f>SUMIFS(СВЦЭМ!$D$33:$D$776,СВЦЭМ!$A$33:$A$776,$A30,СВЦЭМ!$B$33:$B$776,L$11)+'СЕТ СН'!$F$11+СВЦЭМ!$D$10+'СЕТ СН'!$F$5-'СЕТ СН'!$F$21</f>
        <v>3292.3820117599998</v>
      </c>
      <c r="M30" s="36">
        <f>SUMIFS(СВЦЭМ!$D$33:$D$776,СВЦЭМ!$A$33:$A$776,$A30,СВЦЭМ!$B$33:$B$776,M$11)+'СЕТ СН'!$F$11+СВЦЭМ!$D$10+'СЕТ СН'!$F$5-'СЕТ СН'!$F$21</f>
        <v>3266.7203820599998</v>
      </c>
      <c r="N30" s="36">
        <f>SUMIFS(СВЦЭМ!$D$33:$D$776,СВЦЭМ!$A$33:$A$776,$A30,СВЦЭМ!$B$33:$B$776,N$11)+'СЕТ СН'!$F$11+СВЦЭМ!$D$10+'СЕТ СН'!$F$5-'СЕТ СН'!$F$21</f>
        <v>3263.4942020799999</v>
      </c>
      <c r="O30" s="36">
        <f>SUMIFS(СВЦЭМ!$D$33:$D$776,СВЦЭМ!$A$33:$A$776,$A30,СВЦЭМ!$B$33:$B$776,O$11)+'СЕТ СН'!$F$11+СВЦЭМ!$D$10+'СЕТ СН'!$F$5-'СЕТ СН'!$F$21</f>
        <v>3283.1740272500001</v>
      </c>
      <c r="P30" s="36">
        <f>SUMIFS(СВЦЭМ!$D$33:$D$776,СВЦЭМ!$A$33:$A$776,$A30,СВЦЭМ!$B$33:$B$776,P$11)+'СЕТ СН'!$F$11+СВЦЭМ!$D$10+'СЕТ СН'!$F$5-'СЕТ СН'!$F$21</f>
        <v>3278.7214265500002</v>
      </c>
      <c r="Q30" s="36">
        <f>SUMIFS(СВЦЭМ!$D$33:$D$776,СВЦЭМ!$A$33:$A$776,$A30,СВЦЭМ!$B$33:$B$776,Q$11)+'СЕТ СН'!$F$11+СВЦЭМ!$D$10+'СЕТ СН'!$F$5-'СЕТ СН'!$F$21</f>
        <v>3282.46362761</v>
      </c>
      <c r="R30" s="36">
        <f>SUMIFS(СВЦЭМ!$D$33:$D$776,СВЦЭМ!$A$33:$A$776,$A30,СВЦЭМ!$B$33:$B$776,R$11)+'СЕТ СН'!$F$11+СВЦЭМ!$D$10+'СЕТ СН'!$F$5-'СЕТ СН'!$F$21</f>
        <v>3272.0802591900001</v>
      </c>
      <c r="S30" s="36">
        <f>SUMIFS(СВЦЭМ!$D$33:$D$776,СВЦЭМ!$A$33:$A$776,$A30,СВЦЭМ!$B$33:$B$776,S$11)+'СЕТ СН'!$F$11+СВЦЭМ!$D$10+'СЕТ СН'!$F$5-'СЕТ СН'!$F$21</f>
        <v>3274.3364425700001</v>
      </c>
      <c r="T30" s="36">
        <f>SUMIFS(СВЦЭМ!$D$33:$D$776,СВЦЭМ!$A$33:$A$776,$A30,СВЦЭМ!$B$33:$B$776,T$11)+'СЕТ СН'!$F$11+СВЦЭМ!$D$10+'СЕТ СН'!$F$5-'СЕТ СН'!$F$21</f>
        <v>3282.9734550600001</v>
      </c>
      <c r="U30" s="36">
        <f>SUMIFS(СВЦЭМ!$D$33:$D$776,СВЦЭМ!$A$33:$A$776,$A30,СВЦЭМ!$B$33:$B$776,U$11)+'СЕТ СН'!$F$11+СВЦЭМ!$D$10+'СЕТ СН'!$F$5-'СЕТ СН'!$F$21</f>
        <v>3281.09174016</v>
      </c>
      <c r="V30" s="36">
        <f>SUMIFS(СВЦЭМ!$D$33:$D$776,СВЦЭМ!$A$33:$A$776,$A30,СВЦЭМ!$B$33:$B$776,V$11)+'СЕТ СН'!$F$11+СВЦЭМ!$D$10+'СЕТ СН'!$F$5-'СЕТ СН'!$F$21</f>
        <v>3270.1072666700002</v>
      </c>
      <c r="W30" s="36">
        <f>SUMIFS(СВЦЭМ!$D$33:$D$776,СВЦЭМ!$A$33:$A$776,$A30,СВЦЭМ!$B$33:$B$776,W$11)+'СЕТ СН'!$F$11+СВЦЭМ!$D$10+'СЕТ СН'!$F$5-'СЕТ СН'!$F$21</f>
        <v>3290.14180149</v>
      </c>
      <c r="X30" s="36">
        <f>SUMIFS(СВЦЭМ!$D$33:$D$776,СВЦЭМ!$A$33:$A$776,$A30,СВЦЭМ!$B$33:$B$776,X$11)+'СЕТ СН'!$F$11+СВЦЭМ!$D$10+'СЕТ СН'!$F$5-'СЕТ СН'!$F$21</f>
        <v>3277.2229271599999</v>
      </c>
      <c r="Y30" s="36">
        <f>SUMIFS(СВЦЭМ!$D$33:$D$776,СВЦЭМ!$A$33:$A$776,$A30,СВЦЭМ!$B$33:$B$776,Y$11)+'СЕТ СН'!$F$11+СВЦЭМ!$D$10+'СЕТ СН'!$F$5-'СЕТ СН'!$F$21</f>
        <v>3287.53398057</v>
      </c>
    </row>
    <row r="31" spans="1:25" ht="15.75" x14ac:dyDescent="0.2">
      <c r="A31" s="35">
        <f t="shared" si="0"/>
        <v>43910</v>
      </c>
      <c r="B31" s="36">
        <f>SUMIFS(СВЦЭМ!$D$33:$D$776,СВЦЭМ!$A$33:$A$776,$A31,СВЦЭМ!$B$33:$B$776,B$11)+'СЕТ СН'!$F$11+СВЦЭМ!$D$10+'СЕТ СН'!$F$5-'СЕТ СН'!$F$21</f>
        <v>3373.5991307300001</v>
      </c>
      <c r="C31" s="36">
        <f>SUMIFS(СВЦЭМ!$D$33:$D$776,СВЦЭМ!$A$33:$A$776,$A31,СВЦЭМ!$B$33:$B$776,C$11)+'СЕТ СН'!$F$11+СВЦЭМ!$D$10+'СЕТ СН'!$F$5-'СЕТ СН'!$F$21</f>
        <v>3393.5157012700001</v>
      </c>
      <c r="D31" s="36">
        <f>SUMIFS(СВЦЭМ!$D$33:$D$776,СВЦЭМ!$A$33:$A$776,$A31,СВЦЭМ!$B$33:$B$776,D$11)+'СЕТ СН'!$F$11+СВЦЭМ!$D$10+'СЕТ СН'!$F$5-'СЕТ СН'!$F$21</f>
        <v>3408.2606830599998</v>
      </c>
      <c r="E31" s="36">
        <f>SUMIFS(СВЦЭМ!$D$33:$D$776,СВЦЭМ!$A$33:$A$776,$A31,СВЦЭМ!$B$33:$B$776,E$11)+'СЕТ СН'!$F$11+СВЦЭМ!$D$10+'СЕТ СН'!$F$5-'СЕТ СН'!$F$21</f>
        <v>3411.7791063200002</v>
      </c>
      <c r="F31" s="36">
        <f>SUMIFS(СВЦЭМ!$D$33:$D$776,СВЦЭМ!$A$33:$A$776,$A31,СВЦЭМ!$B$33:$B$776,F$11)+'СЕТ СН'!$F$11+СВЦЭМ!$D$10+'СЕТ СН'!$F$5-'СЕТ СН'!$F$21</f>
        <v>3409.2249509200001</v>
      </c>
      <c r="G31" s="36">
        <f>SUMIFS(СВЦЭМ!$D$33:$D$776,СВЦЭМ!$A$33:$A$776,$A31,СВЦЭМ!$B$33:$B$776,G$11)+'СЕТ СН'!$F$11+СВЦЭМ!$D$10+'СЕТ СН'!$F$5-'СЕТ СН'!$F$21</f>
        <v>3394.8794500600002</v>
      </c>
      <c r="H31" s="36">
        <f>SUMIFS(СВЦЭМ!$D$33:$D$776,СВЦЭМ!$A$33:$A$776,$A31,СВЦЭМ!$B$33:$B$776,H$11)+'СЕТ СН'!$F$11+СВЦЭМ!$D$10+'СЕТ СН'!$F$5-'СЕТ СН'!$F$21</f>
        <v>3364.4033346599999</v>
      </c>
      <c r="I31" s="36">
        <f>SUMIFS(СВЦЭМ!$D$33:$D$776,СВЦЭМ!$A$33:$A$776,$A31,СВЦЭМ!$B$33:$B$776,I$11)+'СЕТ СН'!$F$11+СВЦЭМ!$D$10+'СЕТ СН'!$F$5-'СЕТ СН'!$F$21</f>
        <v>3318.84430157</v>
      </c>
      <c r="J31" s="36">
        <f>SUMIFS(СВЦЭМ!$D$33:$D$776,СВЦЭМ!$A$33:$A$776,$A31,СВЦЭМ!$B$33:$B$776,J$11)+'СЕТ СН'!$F$11+СВЦЭМ!$D$10+'СЕТ СН'!$F$5-'СЕТ СН'!$F$21</f>
        <v>3287.0196392900002</v>
      </c>
      <c r="K31" s="36">
        <f>SUMIFS(СВЦЭМ!$D$33:$D$776,СВЦЭМ!$A$33:$A$776,$A31,СВЦЭМ!$B$33:$B$776,K$11)+'СЕТ СН'!$F$11+СВЦЭМ!$D$10+'СЕТ СН'!$F$5-'СЕТ СН'!$F$21</f>
        <v>3292.89220785</v>
      </c>
      <c r="L31" s="36">
        <f>SUMIFS(СВЦЭМ!$D$33:$D$776,СВЦЭМ!$A$33:$A$776,$A31,СВЦЭМ!$B$33:$B$776,L$11)+'СЕТ СН'!$F$11+СВЦЭМ!$D$10+'СЕТ СН'!$F$5-'СЕТ СН'!$F$21</f>
        <v>3289.8051663199999</v>
      </c>
      <c r="M31" s="36">
        <f>SUMIFS(СВЦЭМ!$D$33:$D$776,СВЦЭМ!$A$33:$A$776,$A31,СВЦЭМ!$B$33:$B$776,M$11)+'СЕТ СН'!$F$11+СВЦЭМ!$D$10+'СЕТ СН'!$F$5-'СЕТ СН'!$F$21</f>
        <v>3271.8613093499998</v>
      </c>
      <c r="N31" s="36">
        <f>SUMIFS(СВЦЭМ!$D$33:$D$776,СВЦЭМ!$A$33:$A$776,$A31,СВЦЭМ!$B$33:$B$776,N$11)+'СЕТ СН'!$F$11+СВЦЭМ!$D$10+'СЕТ СН'!$F$5-'СЕТ СН'!$F$21</f>
        <v>3266.06913093</v>
      </c>
      <c r="O31" s="36">
        <f>SUMIFS(СВЦЭМ!$D$33:$D$776,СВЦЭМ!$A$33:$A$776,$A31,СВЦЭМ!$B$33:$B$776,O$11)+'СЕТ СН'!$F$11+СВЦЭМ!$D$10+'СЕТ СН'!$F$5-'СЕТ СН'!$F$21</f>
        <v>3270.4589089800002</v>
      </c>
      <c r="P31" s="36">
        <f>SUMIFS(СВЦЭМ!$D$33:$D$776,СВЦЭМ!$A$33:$A$776,$A31,СВЦЭМ!$B$33:$B$776,P$11)+'СЕТ СН'!$F$11+СВЦЭМ!$D$10+'СЕТ СН'!$F$5-'СЕТ СН'!$F$21</f>
        <v>3276.4519566500003</v>
      </c>
      <c r="Q31" s="36">
        <f>SUMIFS(СВЦЭМ!$D$33:$D$776,СВЦЭМ!$A$33:$A$776,$A31,СВЦЭМ!$B$33:$B$776,Q$11)+'СЕТ СН'!$F$11+СВЦЭМ!$D$10+'СЕТ СН'!$F$5-'СЕТ СН'!$F$21</f>
        <v>3289.7804626000002</v>
      </c>
      <c r="R31" s="36">
        <f>SUMIFS(СВЦЭМ!$D$33:$D$776,СВЦЭМ!$A$33:$A$776,$A31,СВЦЭМ!$B$33:$B$776,R$11)+'СЕТ СН'!$F$11+СВЦЭМ!$D$10+'СЕТ СН'!$F$5-'СЕТ СН'!$F$21</f>
        <v>3285.4637205399999</v>
      </c>
      <c r="S31" s="36">
        <f>SUMIFS(СВЦЭМ!$D$33:$D$776,СВЦЭМ!$A$33:$A$776,$A31,СВЦЭМ!$B$33:$B$776,S$11)+'СЕТ СН'!$F$11+СВЦЭМ!$D$10+'СЕТ СН'!$F$5-'СЕТ СН'!$F$21</f>
        <v>3270.2404650399999</v>
      </c>
      <c r="T31" s="36">
        <f>SUMIFS(СВЦЭМ!$D$33:$D$776,СВЦЭМ!$A$33:$A$776,$A31,СВЦЭМ!$B$33:$B$776,T$11)+'СЕТ СН'!$F$11+СВЦЭМ!$D$10+'СЕТ СН'!$F$5-'СЕТ СН'!$F$21</f>
        <v>3240.6784472200002</v>
      </c>
      <c r="U31" s="36">
        <f>SUMIFS(СВЦЭМ!$D$33:$D$776,СВЦЭМ!$A$33:$A$776,$A31,СВЦЭМ!$B$33:$B$776,U$11)+'СЕТ СН'!$F$11+СВЦЭМ!$D$10+'СЕТ СН'!$F$5-'СЕТ СН'!$F$21</f>
        <v>3243.1151074500003</v>
      </c>
      <c r="V31" s="36">
        <f>SUMIFS(СВЦЭМ!$D$33:$D$776,СВЦЭМ!$A$33:$A$776,$A31,СВЦЭМ!$B$33:$B$776,V$11)+'СЕТ СН'!$F$11+СВЦЭМ!$D$10+'СЕТ СН'!$F$5-'СЕТ СН'!$F$21</f>
        <v>3246.2514175199999</v>
      </c>
      <c r="W31" s="36">
        <f>SUMIFS(СВЦЭМ!$D$33:$D$776,СВЦЭМ!$A$33:$A$776,$A31,СВЦЭМ!$B$33:$B$776,W$11)+'СЕТ СН'!$F$11+СВЦЭМ!$D$10+'СЕТ СН'!$F$5-'СЕТ СН'!$F$21</f>
        <v>3252.6277815900003</v>
      </c>
      <c r="X31" s="36">
        <f>SUMIFS(СВЦЭМ!$D$33:$D$776,СВЦЭМ!$A$33:$A$776,$A31,СВЦЭМ!$B$33:$B$776,X$11)+'СЕТ СН'!$F$11+СВЦЭМ!$D$10+'СЕТ СН'!$F$5-'СЕТ СН'!$F$21</f>
        <v>3258.7154865000002</v>
      </c>
      <c r="Y31" s="36">
        <f>SUMIFS(СВЦЭМ!$D$33:$D$776,СВЦЭМ!$A$33:$A$776,$A31,СВЦЭМ!$B$33:$B$776,Y$11)+'СЕТ СН'!$F$11+СВЦЭМ!$D$10+'СЕТ СН'!$F$5-'СЕТ СН'!$F$21</f>
        <v>3277.63585225</v>
      </c>
    </row>
    <row r="32" spans="1:25" ht="15.75" x14ac:dyDescent="0.2">
      <c r="A32" s="35">
        <f t="shared" si="0"/>
        <v>43911</v>
      </c>
      <c r="B32" s="36">
        <f>SUMIFS(СВЦЭМ!$D$33:$D$776,СВЦЭМ!$A$33:$A$776,$A32,СВЦЭМ!$B$33:$B$776,B$11)+'СЕТ СН'!$F$11+СВЦЭМ!$D$10+'СЕТ СН'!$F$5-'СЕТ СН'!$F$21</f>
        <v>3346.3748053500003</v>
      </c>
      <c r="C32" s="36">
        <f>SUMIFS(СВЦЭМ!$D$33:$D$776,СВЦЭМ!$A$33:$A$776,$A32,СВЦЭМ!$B$33:$B$776,C$11)+'СЕТ СН'!$F$11+СВЦЭМ!$D$10+'СЕТ СН'!$F$5-'СЕТ СН'!$F$21</f>
        <v>3370.3778592200001</v>
      </c>
      <c r="D32" s="36">
        <f>SUMIFS(СВЦЭМ!$D$33:$D$776,СВЦЭМ!$A$33:$A$776,$A32,СВЦЭМ!$B$33:$B$776,D$11)+'СЕТ СН'!$F$11+СВЦЭМ!$D$10+'СЕТ СН'!$F$5-'СЕТ СН'!$F$21</f>
        <v>3383.0235782200002</v>
      </c>
      <c r="E32" s="36">
        <f>SUMIFS(СВЦЭМ!$D$33:$D$776,СВЦЭМ!$A$33:$A$776,$A32,СВЦЭМ!$B$33:$B$776,E$11)+'СЕТ СН'!$F$11+СВЦЭМ!$D$10+'СЕТ СН'!$F$5-'СЕТ СН'!$F$21</f>
        <v>3383.8859532699998</v>
      </c>
      <c r="F32" s="36">
        <f>SUMIFS(СВЦЭМ!$D$33:$D$776,СВЦЭМ!$A$33:$A$776,$A32,СВЦЭМ!$B$33:$B$776,F$11)+'СЕТ СН'!$F$11+СВЦЭМ!$D$10+'СЕТ СН'!$F$5-'СЕТ СН'!$F$21</f>
        <v>3380.5007583900001</v>
      </c>
      <c r="G32" s="36">
        <f>SUMIFS(СВЦЭМ!$D$33:$D$776,СВЦЭМ!$A$33:$A$776,$A32,СВЦЭМ!$B$33:$B$776,G$11)+'СЕТ СН'!$F$11+СВЦЭМ!$D$10+'СЕТ СН'!$F$5-'СЕТ СН'!$F$21</f>
        <v>3380.2342466300001</v>
      </c>
      <c r="H32" s="36">
        <f>SUMIFS(СВЦЭМ!$D$33:$D$776,СВЦЭМ!$A$33:$A$776,$A32,СВЦЭМ!$B$33:$B$776,H$11)+'СЕТ СН'!$F$11+СВЦЭМ!$D$10+'СЕТ СН'!$F$5-'СЕТ СН'!$F$21</f>
        <v>3362.9456560500003</v>
      </c>
      <c r="I32" s="36">
        <f>SUMIFS(СВЦЭМ!$D$33:$D$776,СВЦЭМ!$A$33:$A$776,$A32,СВЦЭМ!$B$33:$B$776,I$11)+'СЕТ СН'!$F$11+СВЦЭМ!$D$10+'СЕТ СН'!$F$5-'СЕТ СН'!$F$21</f>
        <v>3319.4079043000002</v>
      </c>
      <c r="J32" s="36">
        <f>SUMIFS(СВЦЭМ!$D$33:$D$776,СВЦЭМ!$A$33:$A$776,$A32,СВЦЭМ!$B$33:$B$776,J$11)+'СЕТ СН'!$F$11+СВЦЭМ!$D$10+'СЕТ СН'!$F$5-'СЕТ СН'!$F$21</f>
        <v>3275.4908062700001</v>
      </c>
      <c r="K32" s="36">
        <f>SUMIFS(СВЦЭМ!$D$33:$D$776,СВЦЭМ!$A$33:$A$776,$A32,СВЦЭМ!$B$33:$B$776,K$11)+'СЕТ СН'!$F$11+СВЦЭМ!$D$10+'СЕТ СН'!$F$5-'СЕТ СН'!$F$21</f>
        <v>3281.71304418</v>
      </c>
      <c r="L32" s="36">
        <f>SUMIFS(СВЦЭМ!$D$33:$D$776,СВЦЭМ!$A$33:$A$776,$A32,СВЦЭМ!$B$33:$B$776,L$11)+'СЕТ СН'!$F$11+СВЦЭМ!$D$10+'СЕТ СН'!$F$5-'СЕТ СН'!$F$21</f>
        <v>3280.30963823</v>
      </c>
      <c r="M32" s="36">
        <f>SUMIFS(СВЦЭМ!$D$33:$D$776,СВЦЭМ!$A$33:$A$776,$A32,СВЦЭМ!$B$33:$B$776,M$11)+'СЕТ СН'!$F$11+СВЦЭМ!$D$10+'СЕТ СН'!$F$5-'СЕТ СН'!$F$21</f>
        <v>3281.7600932700002</v>
      </c>
      <c r="N32" s="36">
        <f>SUMIFS(СВЦЭМ!$D$33:$D$776,СВЦЭМ!$A$33:$A$776,$A32,СВЦЭМ!$B$33:$B$776,N$11)+'СЕТ СН'!$F$11+СВЦЭМ!$D$10+'СЕТ СН'!$F$5-'СЕТ СН'!$F$21</f>
        <v>3288.03122037</v>
      </c>
      <c r="O32" s="36">
        <f>SUMIFS(СВЦЭМ!$D$33:$D$776,СВЦЭМ!$A$33:$A$776,$A32,СВЦЭМ!$B$33:$B$776,O$11)+'СЕТ СН'!$F$11+СВЦЭМ!$D$10+'СЕТ СН'!$F$5-'СЕТ СН'!$F$21</f>
        <v>3292.08133133</v>
      </c>
      <c r="P32" s="36">
        <f>SUMIFS(СВЦЭМ!$D$33:$D$776,СВЦЭМ!$A$33:$A$776,$A32,СВЦЭМ!$B$33:$B$776,P$11)+'СЕТ СН'!$F$11+СВЦЭМ!$D$10+'СЕТ СН'!$F$5-'СЕТ СН'!$F$21</f>
        <v>3292.59407293</v>
      </c>
      <c r="Q32" s="36">
        <f>SUMIFS(СВЦЭМ!$D$33:$D$776,СВЦЭМ!$A$33:$A$776,$A32,СВЦЭМ!$B$33:$B$776,Q$11)+'СЕТ СН'!$F$11+СВЦЭМ!$D$10+'СЕТ СН'!$F$5-'СЕТ СН'!$F$21</f>
        <v>3291.6199291800003</v>
      </c>
      <c r="R32" s="36">
        <f>SUMIFS(СВЦЭМ!$D$33:$D$776,СВЦЭМ!$A$33:$A$776,$A32,СВЦЭМ!$B$33:$B$776,R$11)+'СЕТ СН'!$F$11+СВЦЭМ!$D$10+'СЕТ СН'!$F$5-'СЕТ СН'!$F$21</f>
        <v>3286.77219762</v>
      </c>
      <c r="S32" s="36">
        <f>SUMIFS(СВЦЭМ!$D$33:$D$776,СВЦЭМ!$A$33:$A$776,$A32,СВЦЭМ!$B$33:$B$776,S$11)+'СЕТ СН'!$F$11+СВЦЭМ!$D$10+'СЕТ СН'!$F$5-'СЕТ СН'!$F$21</f>
        <v>3282.9206279300001</v>
      </c>
      <c r="T32" s="36">
        <f>SUMIFS(СВЦЭМ!$D$33:$D$776,СВЦЭМ!$A$33:$A$776,$A32,СВЦЭМ!$B$33:$B$776,T$11)+'СЕТ СН'!$F$11+СВЦЭМ!$D$10+'СЕТ СН'!$F$5-'СЕТ СН'!$F$21</f>
        <v>3275.2759099499999</v>
      </c>
      <c r="U32" s="36">
        <f>SUMIFS(СВЦЭМ!$D$33:$D$776,СВЦЭМ!$A$33:$A$776,$A32,СВЦЭМ!$B$33:$B$776,U$11)+'СЕТ СН'!$F$11+СВЦЭМ!$D$10+'СЕТ СН'!$F$5-'СЕТ СН'!$F$21</f>
        <v>3269.25607803</v>
      </c>
      <c r="V32" s="36">
        <f>SUMIFS(СВЦЭМ!$D$33:$D$776,СВЦЭМ!$A$33:$A$776,$A32,СВЦЭМ!$B$33:$B$776,V$11)+'СЕТ СН'!$F$11+СВЦЭМ!$D$10+'СЕТ СН'!$F$5-'СЕТ СН'!$F$21</f>
        <v>3250.9077332100001</v>
      </c>
      <c r="W32" s="36">
        <f>SUMIFS(СВЦЭМ!$D$33:$D$776,СВЦЭМ!$A$33:$A$776,$A32,СВЦЭМ!$B$33:$B$776,W$11)+'СЕТ СН'!$F$11+СВЦЭМ!$D$10+'СЕТ СН'!$F$5-'СЕТ СН'!$F$21</f>
        <v>3264.5267746899999</v>
      </c>
      <c r="X32" s="36">
        <f>SUMIFS(СВЦЭМ!$D$33:$D$776,СВЦЭМ!$A$33:$A$776,$A32,СВЦЭМ!$B$33:$B$776,X$11)+'СЕТ СН'!$F$11+СВЦЭМ!$D$10+'СЕТ СН'!$F$5-'СЕТ СН'!$F$21</f>
        <v>3268.2612045400001</v>
      </c>
      <c r="Y32" s="36">
        <f>SUMIFS(СВЦЭМ!$D$33:$D$776,СВЦЭМ!$A$33:$A$776,$A32,СВЦЭМ!$B$33:$B$776,Y$11)+'СЕТ СН'!$F$11+СВЦЭМ!$D$10+'СЕТ СН'!$F$5-'СЕТ СН'!$F$21</f>
        <v>3289.06586939</v>
      </c>
    </row>
    <row r="33" spans="1:27" ht="15.75" x14ac:dyDescent="0.2">
      <c r="A33" s="35">
        <f t="shared" si="0"/>
        <v>43912</v>
      </c>
      <c r="B33" s="36">
        <f>SUMIFS(СВЦЭМ!$D$33:$D$776,СВЦЭМ!$A$33:$A$776,$A33,СВЦЭМ!$B$33:$B$776,B$11)+'СЕТ СН'!$F$11+СВЦЭМ!$D$10+'СЕТ СН'!$F$5-'СЕТ СН'!$F$21</f>
        <v>3376.48981508</v>
      </c>
      <c r="C33" s="36">
        <f>SUMIFS(СВЦЭМ!$D$33:$D$776,СВЦЭМ!$A$33:$A$776,$A33,СВЦЭМ!$B$33:$B$776,C$11)+'СЕТ СН'!$F$11+СВЦЭМ!$D$10+'СЕТ СН'!$F$5-'СЕТ СН'!$F$21</f>
        <v>3385.3962148199998</v>
      </c>
      <c r="D33" s="36">
        <f>SUMIFS(СВЦЭМ!$D$33:$D$776,СВЦЭМ!$A$33:$A$776,$A33,СВЦЭМ!$B$33:$B$776,D$11)+'СЕТ СН'!$F$11+СВЦЭМ!$D$10+'СЕТ СН'!$F$5-'СЕТ СН'!$F$21</f>
        <v>3396.8541795800002</v>
      </c>
      <c r="E33" s="36">
        <f>SUMIFS(СВЦЭМ!$D$33:$D$776,СВЦЭМ!$A$33:$A$776,$A33,СВЦЭМ!$B$33:$B$776,E$11)+'СЕТ СН'!$F$11+СВЦЭМ!$D$10+'СЕТ СН'!$F$5-'СЕТ СН'!$F$21</f>
        <v>3405.83797013</v>
      </c>
      <c r="F33" s="36">
        <f>SUMIFS(СВЦЭМ!$D$33:$D$776,СВЦЭМ!$A$33:$A$776,$A33,СВЦЭМ!$B$33:$B$776,F$11)+'СЕТ СН'!$F$11+СВЦЭМ!$D$10+'СЕТ СН'!$F$5-'СЕТ СН'!$F$21</f>
        <v>3407.2152339899999</v>
      </c>
      <c r="G33" s="36">
        <f>SUMIFS(СВЦЭМ!$D$33:$D$776,СВЦЭМ!$A$33:$A$776,$A33,СВЦЭМ!$B$33:$B$776,G$11)+'СЕТ СН'!$F$11+СВЦЭМ!$D$10+'СЕТ СН'!$F$5-'СЕТ СН'!$F$21</f>
        <v>3388.4138940299999</v>
      </c>
      <c r="H33" s="36">
        <f>SUMIFS(СВЦЭМ!$D$33:$D$776,СВЦЭМ!$A$33:$A$776,$A33,СВЦЭМ!$B$33:$B$776,H$11)+'СЕТ СН'!$F$11+СВЦЭМ!$D$10+'СЕТ СН'!$F$5-'СЕТ СН'!$F$21</f>
        <v>3350.8463338500001</v>
      </c>
      <c r="I33" s="36">
        <f>SUMIFS(СВЦЭМ!$D$33:$D$776,СВЦЭМ!$A$33:$A$776,$A33,СВЦЭМ!$B$33:$B$776,I$11)+'СЕТ СН'!$F$11+СВЦЭМ!$D$10+'СЕТ СН'!$F$5-'СЕТ СН'!$F$21</f>
        <v>3306.4627245500001</v>
      </c>
      <c r="J33" s="36">
        <f>SUMIFS(СВЦЭМ!$D$33:$D$776,СВЦЭМ!$A$33:$A$776,$A33,СВЦЭМ!$B$33:$B$776,J$11)+'СЕТ СН'!$F$11+СВЦЭМ!$D$10+'СЕТ СН'!$F$5-'СЕТ СН'!$F$21</f>
        <v>3249.1299187899999</v>
      </c>
      <c r="K33" s="36">
        <f>SUMIFS(СВЦЭМ!$D$33:$D$776,СВЦЭМ!$A$33:$A$776,$A33,СВЦЭМ!$B$33:$B$776,K$11)+'СЕТ СН'!$F$11+СВЦЭМ!$D$10+'СЕТ СН'!$F$5-'СЕТ СН'!$F$21</f>
        <v>3249.8429048200001</v>
      </c>
      <c r="L33" s="36">
        <f>SUMIFS(СВЦЭМ!$D$33:$D$776,СВЦЭМ!$A$33:$A$776,$A33,СВЦЭМ!$B$33:$B$776,L$11)+'СЕТ СН'!$F$11+СВЦЭМ!$D$10+'СЕТ СН'!$F$5-'СЕТ СН'!$F$21</f>
        <v>3250.3034731900002</v>
      </c>
      <c r="M33" s="36">
        <f>SUMIFS(СВЦЭМ!$D$33:$D$776,СВЦЭМ!$A$33:$A$776,$A33,СВЦЭМ!$B$33:$B$776,M$11)+'СЕТ СН'!$F$11+СВЦЭМ!$D$10+'СЕТ СН'!$F$5-'СЕТ СН'!$F$21</f>
        <v>3259.7524212200001</v>
      </c>
      <c r="N33" s="36">
        <f>SUMIFS(СВЦЭМ!$D$33:$D$776,СВЦЭМ!$A$33:$A$776,$A33,СВЦЭМ!$B$33:$B$776,N$11)+'СЕТ СН'!$F$11+СВЦЭМ!$D$10+'СЕТ СН'!$F$5-'СЕТ СН'!$F$21</f>
        <v>3268.11931172</v>
      </c>
      <c r="O33" s="36">
        <f>SUMIFS(СВЦЭМ!$D$33:$D$776,СВЦЭМ!$A$33:$A$776,$A33,СВЦЭМ!$B$33:$B$776,O$11)+'СЕТ СН'!$F$11+СВЦЭМ!$D$10+'СЕТ СН'!$F$5-'СЕТ СН'!$F$21</f>
        <v>3280.48402549</v>
      </c>
      <c r="P33" s="36">
        <f>SUMIFS(СВЦЭМ!$D$33:$D$776,СВЦЭМ!$A$33:$A$776,$A33,СВЦЭМ!$B$33:$B$776,P$11)+'СЕТ СН'!$F$11+СВЦЭМ!$D$10+'СЕТ СН'!$F$5-'СЕТ СН'!$F$21</f>
        <v>3292.3726385300001</v>
      </c>
      <c r="Q33" s="36">
        <f>SUMIFS(СВЦЭМ!$D$33:$D$776,СВЦЭМ!$A$33:$A$776,$A33,СВЦЭМ!$B$33:$B$776,Q$11)+'СЕТ СН'!$F$11+СВЦЭМ!$D$10+'СЕТ СН'!$F$5-'СЕТ СН'!$F$21</f>
        <v>3294.7545483600002</v>
      </c>
      <c r="R33" s="36">
        <f>SUMIFS(СВЦЭМ!$D$33:$D$776,СВЦЭМ!$A$33:$A$776,$A33,СВЦЭМ!$B$33:$B$776,R$11)+'СЕТ СН'!$F$11+СВЦЭМ!$D$10+'СЕТ СН'!$F$5-'СЕТ СН'!$F$21</f>
        <v>3288.9833009600002</v>
      </c>
      <c r="S33" s="36">
        <f>SUMIFS(СВЦЭМ!$D$33:$D$776,СВЦЭМ!$A$33:$A$776,$A33,СВЦЭМ!$B$33:$B$776,S$11)+'СЕТ СН'!$F$11+СВЦЭМ!$D$10+'СЕТ СН'!$F$5-'СЕТ СН'!$F$21</f>
        <v>3280.6072420300002</v>
      </c>
      <c r="T33" s="36">
        <f>SUMIFS(СВЦЭМ!$D$33:$D$776,СВЦЭМ!$A$33:$A$776,$A33,СВЦЭМ!$B$33:$B$776,T$11)+'СЕТ СН'!$F$11+СВЦЭМ!$D$10+'СЕТ СН'!$F$5-'СЕТ СН'!$F$21</f>
        <v>3260.5494915600002</v>
      </c>
      <c r="U33" s="36">
        <f>SUMIFS(СВЦЭМ!$D$33:$D$776,СВЦЭМ!$A$33:$A$776,$A33,СВЦЭМ!$B$33:$B$776,U$11)+'СЕТ СН'!$F$11+СВЦЭМ!$D$10+'СЕТ СН'!$F$5-'СЕТ СН'!$F$21</f>
        <v>3247.3141795400002</v>
      </c>
      <c r="V33" s="36">
        <f>SUMIFS(СВЦЭМ!$D$33:$D$776,СВЦЭМ!$A$33:$A$776,$A33,СВЦЭМ!$B$33:$B$776,V$11)+'СЕТ СН'!$F$11+СВЦЭМ!$D$10+'СЕТ СН'!$F$5-'СЕТ СН'!$F$21</f>
        <v>3250.0024433899998</v>
      </c>
      <c r="W33" s="36">
        <f>SUMIFS(СВЦЭМ!$D$33:$D$776,СВЦЭМ!$A$33:$A$776,$A33,СВЦЭМ!$B$33:$B$776,W$11)+'СЕТ СН'!$F$11+СВЦЭМ!$D$10+'СЕТ СН'!$F$5-'СЕТ СН'!$F$21</f>
        <v>3249.6560384600002</v>
      </c>
      <c r="X33" s="36">
        <f>SUMIFS(СВЦЭМ!$D$33:$D$776,СВЦЭМ!$A$33:$A$776,$A33,СВЦЭМ!$B$33:$B$776,X$11)+'СЕТ СН'!$F$11+СВЦЭМ!$D$10+'СЕТ СН'!$F$5-'СЕТ СН'!$F$21</f>
        <v>3248.29296974</v>
      </c>
      <c r="Y33" s="36">
        <f>SUMIFS(СВЦЭМ!$D$33:$D$776,СВЦЭМ!$A$33:$A$776,$A33,СВЦЭМ!$B$33:$B$776,Y$11)+'СЕТ СН'!$F$11+СВЦЭМ!$D$10+'СЕТ СН'!$F$5-'СЕТ СН'!$F$21</f>
        <v>3294.96663029</v>
      </c>
    </row>
    <row r="34" spans="1:27" ht="15.75" x14ac:dyDescent="0.2">
      <c r="A34" s="35">
        <f t="shared" si="0"/>
        <v>43913</v>
      </c>
      <c r="B34" s="36">
        <f>SUMIFS(СВЦЭМ!$D$33:$D$776,СВЦЭМ!$A$33:$A$776,$A34,СВЦЭМ!$B$33:$B$776,B$11)+'СЕТ СН'!$F$11+СВЦЭМ!$D$10+'СЕТ СН'!$F$5-'СЕТ СН'!$F$21</f>
        <v>3356.7268950400003</v>
      </c>
      <c r="C34" s="36">
        <f>SUMIFS(СВЦЭМ!$D$33:$D$776,СВЦЭМ!$A$33:$A$776,$A34,СВЦЭМ!$B$33:$B$776,C$11)+'СЕТ СН'!$F$11+СВЦЭМ!$D$10+'СЕТ СН'!$F$5-'СЕТ СН'!$F$21</f>
        <v>3380.94652576</v>
      </c>
      <c r="D34" s="36">
        <f>SUMIFS(СВЦЭМ!$D$33:$D$776,СВЦЭМ!$A$33:$A$776,$A34,СВЦЭМ!$B$33:$B$776,D$11)+'СЕТ СН'!$F$11+СВЦЭМ!$D$10+'СЕТ СН'!$F$5-'СЕТ СН'!$F$21</f>
        <v>3394.1829678700001</v>
      </c>
      <c r="E34" s="36">
        <f>SUMIFS(СВЦЭМ!$D$33:$D$776,СВЦЭМ!$A$33:$A$776,$A34,СВЦЭМ!$B$33:$B$776,E$11)+'СЕТ СН'!$F$11+СВЦЭМ!$D$10+'СЕТ СН'!$F$5-'СЕТ СН'!$F$21</f>
        <v>3400.4890839099999</v>
      </c>
      <c r="F34" s="36">
        <f>SUMIFS(СВЦЭМ!$D$33:$D$776,СВЦЭМ!$A$33:$A$776,$A34,СВЦЭМ!$B$33:$B$776,F$11)+'СЕТ СН'!$F$11+СВЦЭМ!$D$10+'СЕТ СН'!$F$5-'СЕТ СН'!$F$21</f>
        <v>3395.4683897800001</v>
      </c>
      <c r="G34" s="36">
        <f>SUMIFS(СВЦЭМ!$D$33:$D$776,СВЦЭМ!$A$33:$A$776,$A34,СВЦЭМ!$B$33:$B$776,G$11)+'СЕТ СН'!$F$11+СВЦЭМ!$D$10+'СЕТ СН'!$F$5-'СЕТ СН'!$F$21</f>
        <v>3384.87268356</v>
      </c>
      <c r="H34" s="36">
        <f>SUMIFS(СВЦЭМ!$D$33:$D$776,СВЦЭМ!$A$33:$A$776,$A34,СВЦЭМ!$B$33:$B$776,H$11)+'СЕТ СН'!$F$11+СВЦЭМ!$D$10+'СЕТ СН'!$F$5-'СЕТ СН'!$F$21</f>
        <v>3355.5052097400003</v>
      </c>
      <c r="I34" s="36">
        <f>SUMIFS(СВЦЭМ!$D$33:$D$776,СВЦЭМ!$A$33:$A$776,$A34,СВЦЭМ!$B$33:$B$776,I$11)+'СЕТ СН'!$F$11+СВЦЭМ!$D$10+'СЕТ СН'!$F$5-'СЕТ СН'!$F$21</f>
        <v>3316.8769168399999</v>
      </c>
      <c r="J34" s="36">
        <f>SUMIFS(СВЦЭМ!$D$33:$D$776,СВЦЭМ!$A$33:$A$776,$A34,СВЦЭМ!$B$33:$B$776,J$11)+'СЕТ СН'!$F$11+СВЦЭМ!$D$10+'СЕТ СН'!$F$5-'СЕТ СН'!$F$21</f>
        <v>3270.13009367</v>
      </c>
      <c r="K34" s="36">
        <f>SUMIFS(СВЦЭМ!$D$33:$D$776,СВЦЭМ!$A$33:$A$776,$A34,СВЦЭМ!$B$33:$B$776,K$11)+'СЕТ СН'!$F$11+СВЦЭМ!$D$10+'СЕТ СН'!$F$5-'СЕТ СН'!$F$21</f>
        <v>3270.2114712100001</v>
      </c>
      <c r="L34" s="36">
        <f>SUMIFS(СВЦЭМ!$D$33:$D$776,СВЦЭМ!$A$33:$A$776,$A34,СВЦЭМ!$B$33:$B$776,L$11)+'СЕТ СН'!$F$11+СВЦЭМ!$D$10+'СЕТ СН'!$F$5-'СЕТ СН'!$F$21</f>
        <v>3283.5343999000002</v>
      </c>
      <c r="M34" s="36">
        <f>SUMIFS(СВЦЭМ!$D$33:$D$776,СВЦЭМ!$A$33:$A$776,$A34,СВЦЭМ!$B$33:$B$776,M$11)+'СЕТ СН'!$F$11+СВЦЭМ!$D$10+'СЕТ СН'!$F$5-'СЕТ СН'!$F$21</f>
        <v>3269.93767329</v>
      </c>
      <c r="N34" s="36">
        <f>SUMIFS(СВЦЭМ!$D$33:$D$776,СВЦЭМ!$A$33:$A$776,$A34,СВЦЭМ!$B$33:$B$776,N$11)+'СЕТ СН'!$F$11+СВЦЭМ!$D$10+'СЕТ СН'!$F$5-'СЕТ СН'!$F$21</f>
        <v>3274.07305817</v>
      </c>
      <c r="O34" s="36">
        <f>SUMIFS(СВЦЭМ!$D$33:$D$776,СВЦЭМ!$A$33:$A$776,$A34,СВЦЭМ!$B$33:$B$776,O$11)+'СЕТ СН'!$F$11+СВЦЭМ!$D$10+'СЕТ СН'!$F$5-'СЕТ СН'!$F$21</f>
        <v>3289.8931179299998</v>
      </c>
      <c r="P34" s="36">
        <f>SUMIFS(СВЦЭМ!$D$33:$D$776,СВЦЭМ!$A$33:$A$776,$A34,СВЦЭМ!$B$33:$B$776,P$11)+'СЕТ СН'!$F$11+СВЦЭМ!$D$10+'СЕТ СН'!$F$5-'СЕТ СН'!$F$21</f>
        <v>3300.5240910100001</v>
      </c>
      <c r="Q34" s="36">
        <f>SUMIFS(СВЦЭМ!$D$33:$D$776,СВЦЭМ!$A$33:$A$776,$A34,СВЦЭМ!$B$33:$B$776,Q$11)+'СЕТ СН'!$F$11+СВЦЭМ!$D$10+'СЕТ СН'!$F$5-'СЕТ СН'!$F$21</f>
        <v>3306.6320144299998</v>
      </c>
      <c r="R34" s="36">
        <f>SUMIFS(СВЦЭМ!$D$33:$D$776,СВЦЭМ!$A$33:$A$776,$A34,СВЦЭМ!$B$33:$B$776,R$11)+'СЕТ СН'!$F$11+СВЦЭМ!$D$10+'СЕТ СН'!$F$5-'СЕТ СН'!$F$21</f>
        <v>3305.9280819099999</v>
      </c>
      <c r="S34" s="36">
        <f>SUMIFS(СВЦЭМ!$D$33:$D$776,СВЦЭМ!$A$33:$A$776,$A34,СВЦЭМ!$B$33:$B$776,S$11)+'СЕТ СН'!$F$11+СВЦЭМ!$D$10+'СЕТ СН'!$F$5-'СЕТ СН'!$F$21</f>
        <v>3307.11590845</v>
      </c>
      <c r="T34" s="36">
        <f>SUMIFS(СВЦЭМ!$D$33:$D$776,СВЦЭМ!$A$33:$A$776,$A34,СВЦЭМ!$B$33:$B$776,T$11)+'СЕТ СН'!$F$11+СВЦЭМ!$D$10+'СЕТ СН'!$F$5-'СЕТ СН'!$F$21</f>
        <v>3296.7574486900003</v>
      </c>
      <c r="U34" s="36">
        <f>SUMIFS(СВЦЭМ!$D$33:$D$776,СВЦЭМ!$A$33:$A$776,$A34,СВЦЭМ!$B$33:$B$776,U$11)+'СЕТ СН'!$F$11+СВЦЭМ!$D$10+'СЕТ СН'!$F$5-'СЕТ СН'!$F$21</f>
        <v>3281.5866896699999</v>
      </c>
      <c r="V34" s="36">
        <f>SUMIFS(СВЦЭМ!$D$33:$D$776,СВЦЭМ!$A$33:$A$776,$A34,СВЦЭМ!$B$33:$B$776,V$11)+'СЕТ СН'!$F$11+СВЦЭМ!$D$10+'СЕТ СН'!$F$5-'СЕТ СН'!$F$21</f>
        <v>3274.5787366599998</v>
      </c>
      <c r="W34" s="36">
        <f>SUMIFS(СВЦЭМ!$D$33:$D$776,СВЦЭМ!$A$33:$A$776,$A34,СВЦЭМ!$B$33:$B$776,W$11)+'СЕТ СН'!$F$11+СВЦЭМ!$D$10+'СЕТ СН'!$F$5-'СЕТ СН'!$F$21</f>
        <v>3243.3277504799998</v>
      </c>
      <c r="X34" s="36">
        <f>SUMIFS(СВЦЭМ!$D$33:$D$776,СВЦЭМ!$A$33:$A$776,$A34,СВЦЭМ!$B$33:$B$776,X$11)+'СЕТ СН'!$F$11+СВЦЭМ!$D$10+'СЕТ СН'!$F$5-'СЕТ СН'!$F$21</f>
        <v>3242.6283272300002</v>
      </c>
      <c r="Y34" s="36">
        <f>SUMIFS(СВЦЭМ!$D$33:$D$776,СВЦЭМ!$A$33:$A$776,$A34,СВЦЭМ!$B$33:$B$776,Y$11)+'СЕТ СН'!$F$11+СВЦЭМ!$D$10+'СЕТ СН'!$F$5-'СЕТ СН'!$F$21</f>
        <v>3289.7107464199999</v>
      </c>
    </row>
    <row r="35" spans="1:27" ht="15.75" x14ac:dyDescent="0.2">
      <c r="A35" s="35">
        <f t="shared" si="0"/>
        <v>43914</v>
      </c>
      <c r="B35" s="36">
        <f>SUMIFS(СВЦЭМ!$D$33:$D$776,СВЦЭМ!$A$33:$A$776,$A35,СВЦЭМ!$B$33:$B$776,B$11)+'СЕТ СН'!$F$11+СВЦЭМ!$D$10+'СЕТ СН'!$F$5-'СЕТ СН'!$F$21</f>
        <v>3323.7910913300002</v>
      </c>
      <c r="C35" s="36">
        <f>SUMIFS(СВЦЭМ!$D$33:$D$776,СВЦЭМ!$A$33:$A$776,$A35,СВЦЭМ!$B$33:$B$776,C$11)+'СЕТ СН'!$F$11+СВЦЭМ!$D$10+'СЕТ СН'!$F$5-'СЕТ СН'!$F$21</f>
        <v>3356.24326161</v>
      </c>
      <c r="D35" s="36">
        <f>SUMIFS(СВЦЭМ!$D$33:$D$776,СВЦЭМ!$A$33:$A$776,$A35,СВЦЭМ!$B$33:$B$776,D$11)+'СЕТ СН'!$F$11+СВЦЭМ!$D$10+'СЕТ СН'!$F$5-'СЕТ СН'!$F$21</f>
        <v>3374.8474188099999</v>
      </c>
      <c r="E35" s="36">
        <f>SUMIFS(СВЦЭМ!$D$33:$D$776,СВЦЭМ!$A$33:$A$776,$A35,СВЦЭМ!$B$33:$B$776,E$11)+'СЕТ СН'!$F$11+СВЦЭМ!$D$10+'СЕТ СН'!$F$5-'СЕТ СН'!$F$21</f>
        <v>3380.6374394300001</v>
      </c>
      <c r="F35" s="36">
        <f>SUMIFS(СВЦЭМ!$D$33:$D$776,СВЦЭМ!$A$33:$A$776,$A35,СВЦЭМ!$B$33:$B$776,F$11)+'СЕТ СН'!$F$11+СВЦЭМ!$D$10+'СЕТ СН'!$F$5-'СЕТ СН'!$F$21</f>
        <v>3372.0303699599999</v>
      </c>
      <c r="G35" s="36">
        <f>SUMIFS(СВЦЭМ!$D$33:$D$776,СВЦЭМ!$A$33:$A$776,$A35,СВЦЭМ!$B$33:$B$776,G$11)+'СЕТ СН'!$F$11+СВЦЭМ!$D$10+'СЕТ СН'!$F$5-'СЕТ СН'!$F$21</f>
        <v>3359.29635869</v>
      </c>
      <c r="H35" s="36">
        <f>SUMIFS(СВЦЭМ!$D$33:$D$776,СВЦЭМ!$A$33:$A$776,$A35,СВЦЭМ!$B$33:$B$776,H$11)+'СЕТ СН'!$F$11+СВЦЭМ!$D$10+'СЕТ СН'!$F$5-'СЕТ СН'!$F$21</f>
        <v>3328.3555481100002</v>
      </c>
      <c r="I35" s="36">
        <f>SUMIFS(СВЦЭМ!$D$33:$D$776,СВЦЭМ!$A$33:$A$776,$A35,СВЦЭМ!$B$33:$B$776,I$11)+'СЕТ СН'!$F$11+СВЦЭМ!$D$10+'СЕТ СН'!$F$5-'СЕТ СН'!$F$21</f>
        <v>3285.95704587</v>
      </c>
      <c r="J35" s="36">
        <f>SUMIFS(СВЦЭМ!$D$33:$D$776,СВЦЭМ!$A$33:$A$776,$A35,СВЦЭМ!$B$33:$B$776,J$11)+'СЕТ СН'!$F$11+СВЦЭМ!$D$10+'СЕТ СН'!$F$5-'СЕТ СН'!$F$21</f>
        <v>3241.3478669199999</v>
      </c>
      <c r="K35" s="36">
        <f>SUMIFS(СВЦЭМ!$D$33:$D$776,СВЦЭМ!$A$33:$A$776,$A35,СВЦЭМ!$B$33:$B$776,K$11)+'СЕТ СН'!$F$11+СВЦЭМ!$D$10+'СЕТ СН'!$F$5-'СЕТ СН'!$F$21</f>
        <v>3243.9179070300002</v>
      </c>
      <c r="L35" s="36">
        <f>SUMIFS(СВЦЭМ!$D$33:$D$776,СВЦЭМ!$A$33:$A$776,$A35,СВЦЭМ!$B$33:$B$776,L$11)+'СЕТ СН'!$F$11+СВЦЭМ!$D$10+'СЕТ СН'!$F$5-'СЕТ СН'!$F$21</f>
        <v>3256.2627708600003</v>
      </c>
      <c r="M35" s="36">
        <f>SUMIFS(СВЦЭМ!$D$33:$D$776,СВЦЭМ!$A$33:$A$776,$A35,СВЦЭМ!$B$33:$B$776,M$11)+'СЕТ СН'!$F$11+СВЦЭМ!$D$10+'СЕТ СН'!$F$5-'СЕТ СН'!$F$21</f>
        <v>3249.32234419</v>
      </c>
      <c r="N35" s="36">
        <f>SUMIFS(СВЦЭМ!$D$33:$D$776,СВЦЭМ!$A$33:$A$776,$A35,СВЦЭМ!$B$33:$B$776,N$11)+'СЕТ СН'!$F$11+СВЦЭМ!$D$10+'СЕТ СН'!$F$5-'СЕТ СН'!$F$21</f>
        <v>3276.0390414600001</v>
      </c>
      <c r="O35" s="36">
        <f>SUMIFS(СВЦЭМ!$D$33:$D$776,СВЦЭМ!$A$33:$A$776,$A35,СВЦЭМ!$B$33:$B$776,O$11)+'СЕТ СН'!$F$11+СВЦЭМ!$D$10+'СЕТ СН'!$F$5-'СЕТ СН'!$F$21</f>
        <v>3294.7193878899998</v>
      </c>
      <c r="P35" s="36">
        <f>SUMIFS(СВЦЭМ!$D$33:$D$776,СВЦЭМ!$A$33:$A$776,$A35,СВЦЭМ!$B$33:$B$776,P$11)+'СЕТ СН'!$F$11+СВЦЭМ!$D$10+'СЕТ СН'!$F$5-'СЕТ СН'!$F$21</f>
        <v>3306.6116386000003</v>
      </c>
      <c r="Q35" s="36">
        <f>SUMIFS(СВЦЭМ!$D$33:$D$776,СВЦЭМ!$A$33:$A$776,$A35,СВЦЭМ!$B$33:$B$776,Q$11)+'СЕТ СН'!$F$11+СВЦЭМ!$D$10+'СЕТ СН'!$F$5-'СЕТ СН'!$F$21</f>
        <v>3309.6699991099999</v>
      </c>
      <c r="R35" s="36">
        <f>SUMIFS(СВЦЭМ!$D$33:$D$776,СВЦЭМ!$A$33:$A$776,$A35,СВЦЭМ!$B$33:$B$776,R$11)+'СЕТ СН'!$F$11+СВЦЭМ!$D$10+'СЕТ СН'!$F$5-'СЕТ СН'!$F$21</f>
        <v>3291.2804061300003</v>
      </c>
      <c r="S35" s="36">
        <f>SUMIFS(СВЦЭМ!$D$33:$D$776,СВЦЭМ!$A$33:$A$776,$A35,СВЦЭМ!$B$33:$B$776,S$11)+'СЕТ СН'!$F$11+СВЦЭМ!$D$10+'СЕТ СН'!$F$5-'СЕТ СН'!$F$21</f>
        <v>3271.0602418100002</v>
      </c>
      <c r="T35" s="36">
        <f>SUMIFS(СВЦЭМ!$D$33:$D$776,СВЦЭМ!$A$33:$A$776,$A35,СВЦЭМ!$B$33:$B$776,T$11)+'СЕТ СН'!$F$11+СВЦЭМ!$D$10+'СЕТ СН'!$F$5-'СЕТ СН'!$F$21</f>
        <v>3251.7192741600002</v>
      </c>
      <c r="U35" s="36">
        <f>SUMIFS(СВЦЭМ!$D$33:$D$776,СВЦЭМ!$A$33:$A$776,$A35,СВЦЭМ!$B$33:$B$776,U$11)+'СЕТ СН'!$F$11+СВЦЭМ!$D$10+'СЕТ СН'!$F$5-'СЕТ СН'!$F$21</f>
        <v>3240.8382333899999</v>
      </c>
      <c r="V35" s="36">
        <f>SUMIFS(СВЦЭМ!$D$33:$D$776,СВЦЭМ!$A$33:$A$776,$A35,СВЦЭМ!$B$33:$B$776,V$11)+'СЕТ СН'!$F$11+СВЦЭМ!$D$10+'СЕТ СН'!$F$5-'СЕТ СН'!$F$21</f>
        <v>3259.5204849700003</v>
      </c>
      <c r="W35" s="36">
        <f>SUMIFS(СВЦЭМ!$D$33:$D$776,СВЦЭМ!$A$33:$A$776,$A35,СВЦЭМ!$B$33:$B$776,W$11)+'СЕТ СН'!$F$11+СВЦЭМ!$D$10+'СЕТ СН'!$F$5-'СЕТ СН'!$F$21</f>
        <v>3242.0757796900002</v>
      </c>
      <c r="X35" s="36">
        <f>SUMIFS(СВЦЭМ!$D$33:$D$776,СВЦЭМ!$A$33:$A$776,$A35,СВЦЭМ!$B$33:$B$776,X$11)+'СЕТ СН'!$F$11+СВЦЭМ!$D$10+'СЕТ СН'!$F$5-'СЕТ СН'!$F$21</f>
        <v>3249.4914672499999</v>
      </c>
      <c r="Y35" s="36">
        <f>SUMIFS(СВЦЭМ!$D$33:$D$776,СВЦЭМ!$A$33:$A$776,$A35,СВЦЭМ!$B$33:$B$776,Y$11)+'СЕТ СН'!$F$11+СВЦЭМ!$D$10+'СЕТ СН'!$F$5-'СЕТ СН'!$F$21</f>
        <v>3289.0726365700002</v>
      </c>
    </row>
    <row r="36" spans="1:27" ht="15.75" x14ac:dyDescent="0.2">
      <c r="A36" s="35">
        <f t="shared" si="0"/>
        <v>43915</v>
      </c>
      <c r="B36" s="36">
        <f>SUMIFS(СВЦЭМ!$D$33:$D$776,СВЦЭМ!$A$33:$A$776,$A36,СВЦЭМ!$B$33:$B$776,B$11)+'СЕТ СН'!$F$11+СВЦЭМ!$D$10+'СЕТ СН'!$F$5-'СЕТ СН'!$F$21</f>
        <v>3342.34214359</v>
      </c>
      <c r="C36" s="36">
        <f>SUMIFS(СВЦЭМ!$D$33:$D$776,СВЦЭМ!$A$33:$A$776,$A36,СВЦЭМ!$B$33:$B$776,C$11)+'СЕТ СН'!$F$11+СВЦЭМ!$D$10+'СЕТ СН'!$F$5-'СЕТ СН'!$F$21</f>
        <v>3370.05262034</v>
      </c>
      <c r="D36" s="36">
        <f>SUMIFS(СВЦЭМ!$D$33:$D$776,СВЦЭМ!$A$33:$A$776,$A36,СВЦЭМ!$B$33:$B$776,D$11)+'СЕТ СН'!$F$11+СВЦЭМ!$D$10+'СЕТ СН'!$F$5-'СЕТ СН'!$F$21</f>
        <v>3381.9930397899998</v>
      </c>
      <c r="E36" s="36">
        <f>SUMIFS(СВЦЭМ!$D$33:$D$776,СВЦЭМ!$A$33:$A$776,$A36,СВЦЭМ!$B$33:$B$776,E$11)+'СЕТ СН'!$F$11+СВЦЭМ!$D$10+'СЕТ СН'!$F$5-'СЕТ СН'!$F$21</f>
        <v>3393.20340063</v>
      </c>
      <c r="F36" s="36">
        <f>SUMIFS(СВЦЭМ!$D$33:$D$776,СВЦЭМ!$A$33:$A$776,$A36,СВЦЭМ!$B$33:$B$776,F$11)+'СЕТ СН'!$F$11+СВЦЭМ!$D$10+'СЕТ СН'!$F$5-'СЕТ СН'!$F$21</f>
        <v>3390.9043885000001</v>
      </c>
      <c r="G36" s="36">
        <f>SUMIFS(СВЦЭМ!$D$33:$D$776,СВЦЭМ!$A$33:$A$776,$A36,СВЦЭМ!$B$33:$B$776,G$11)+'СЕТ СН'!$F$11+СВЦЭМ!$D$10+'СЕТ СН'!$F$5-'СЕТ СН'!$F$21</f>
        <v>3376.7983730400001</v>
      </c>
      <c r="H36" s="36">
        <f>SUMIFS(СВЦЭМ!$D$33:$D$776,СВЦЭМ!$A$33:$A$776,$A36,СВЦЭМ!$B$33:$B$776,H$11)+'СЕТ СН'!$F$11+СВЦЭМ!$D$10+'СЕТ СН'!$F$5-'СЕТ СН'!$F$21</f>
        <v>3344.2898079800002</v>
      </c>
      <c r="I36" s="36">
        <f>SUMIFS(СВЦЭМ!$D$33:$D$776,СВЦЭМ!$A$33:$A$776,$A36,СВЦЭМ!$B$33:$B$776,I$11)+'СЕТ СН'!$F$11+СВЦЭМ!$D$10+'СЕТ СН'!$F$5-'СЕТ СН'!$F$21</f>
        <v>3305.5674217400001</v>
      </c>
      <c r="J36" s="36">
        <f>SUMIFS(СВЦЭМ!$D$33:$D$776,СВЦЭМ!$A$33:$A$776,$A36,СВЦЭМ!$B$33:$B$776,J$11)+'СЕТ СН'!$F$11+СВЦЭМ!$D$10+'СЕТ СН'!$F$5-'СЕТ СН'!$F$21</f>
        <v>3260.0026887200002</v>
      </c>
      <c r="K36" s="36">
        <f>SUMIFS(СВЦЭМ!$D$33:$D$776,СВЦЭМ!$A$33:$A$776,$A36,СВЦЭМ!$B$33:$B$776,K$11)+'СЕТ СН'!$F$11+СВЦЭМ!$D$10+'СЕТ СН'!$F$5-'СЕТ СН'!$F$21</f>
        <v>3263.4090872800002</v>
      </c>
      <c r="L36" s="36">
        <f>SUMIFS(СВЦЭМ!$D$33:$D$776,СВЦЭМ!$A$33:$A$776,$A36,СВЦЭМ!$B$33:$B$776,L$11)+'СЕТ СН'!$F$11+СВЦЭМ!$D$10+'СЕТ СН'!$F$5-'СЕТ СН'!$F$21</f>
        <v>3275.3239910399998</v>
      </c>
      <c r="M36" s="36">
        <f>SUMIFS(СВЦЭМ!$D$33:$D$776,СВЦЭМ!$A$33:$A$776,$A36,СВЦЭМ!$B$33:$B$776,M$11)+'СЕТ СН'!$F$11+СВЦЭМ!$D$10+'СЕТ СН'!$F$5-'СЕТ СН'!$F$21</f>
        <v>3254.7157448200001</v>
      </c>
      <c r="N36" s="36">
        <f>SUMIFS(СВЦЭМ!$D$33:$D$776,СВЦЭМ!$A$33:$A$776,$A36,СВЦЭМ!$B$33:$B$776,N$11)+'СЕТ СН'!$F$11+СВЦЭМ!$D$10+'СЕТ СН'!$F$5-'СЕТ СН'!$F$21</f>
        <v>3263.38430298</v>
      </c>
      <c r="O36" s="36">
        <f>SUMIFS(СВЦЭМ!$D$33:$D$776,СВЦЭМ!$A$33:$A$776,$A36,СВЦЭМ!$B$33:$B$776,O$11)+'СЕТ СН'!$F$11+СВЦЭМ!$D$10+'СЕТ СН'!$F$5-'СЕТ СН'!$F$21</f>
        <v>3275.1609076300001</v>
      </c>
      <c r="P36" s="36">
        <f>SUMIFS(СВЦЭМ!$D$33:$D$776,СВЦЭМ!$A$33:$A$776,$A36,СВЦЭМ!$B$33:$B$776,P$11)+'СЕТ СН'!$F$11+СВЦЭМ!$D$10+'СЕТ СН'!$F$5-'СЕТ СН'!$F$21</f>
        <v>3285.6312956000002</v>
      </c>
      <c r="Q36" s="36">
        <f>SUMIFS(СВЦЭМ!$D$33:$D$776,СВЦЭМ!$A$33:$A$776,$A36,СВЦЭМ!$B$33:$B$776,Q$11)+'СЕТ СН'!$F$11+СВЦЭМ!$D$10+'СЕТ СН'!$F$5-'СЕТ СН'!$F$21</f>
        <v>3290.6035471099999</v>
      </c>
      <c r="R36" s="36">
        <f>SUMIFS(СВЦЭМ!$D$33:$D$776,СВЦЭМ!$A$33:$A$776,$A36,СВЦЭМ!$B$33:$B$776,R$11)+'СЕТ СН'!$F$11+СВЦЭМ!$D$10+'СЕТ СН'!$F$5-'СЕТ СН'!$F$21</f>
        <v>3285.5065123300001</v>
      </c>
      <c r="S36" s="36">
        <f>SUMIFS(СВЦЭМ!$D$33:$D$776,СВЦЭМ!$A$33:$A$776,$A36,СВЦЭМ!$B$33:$B$776,S$11)+'СЕТ СН'!$F$11+СВЦЭМ!$D$10+'СЕТ СН'!$F$5-'СЕТ СН'!$F$21</f>
        <v>3271.2776351500002</v>
      </c>
      <c r="T36" s="36">
        <f>SUMIFS(СВЦЭМ!$D$33:$D$776,СВЦЭМ!$A$33:$A$776,$A36,СВЦЭМ!$B$33:$B$776,T$11)+'СЕТ СН'!$F$11+СВЦЭМ!$D$10+'СЕТ СН'!$F$5-'СЕТ СН'!$F$21</f>
        <v>3248.9708350300002</v>
      </c>
      <c r="U36" s="36">
        <f>SUMIFS(СВЦЭМ!$D$33:$D$776,СВЦЭМ!$A$33:$A$776,$A36,СВЦЭМ!$B$33:$B$776,U$11)+'СЕТ СН'!$F$11+СВЦЭМ!$D$10+'СЕТ СН'!$F$5-'СЕТ СН'!$F$21</f>
        <v>3241.0916309300001</v>
      </c>
      <c r="V36" s="36">
        <f>SUMIFS(СВЦЭМ!$D$33:$D$776,СВЦЭМ!$A$33:$A$776,$A36,СВЦЭМ!$B$33:$B$776,V$11)+'СЕТ СН'!$F$11+СВЦЭМ!$D$10+'СЕТ СН'!$F$5-'СЕТ СН'!$F$21</f>
        <v>3258.3747405900003</v>
      </c>
      <c r="W36" s="36">
        <f>SUMIFS(СВЦЭМ!$D$33:$D$776,СВЦЭМ!$A$33:$A$776,$A36,СВЦЭМ!$B$33:$B$776,W$11)+'СЕТ СН'!$F$11+СВЦЭМ!$D$10+'СЕТ СН'!$F$5-'СЕТ СН'!$F$21</f>
        <v>3248.1271425599998</v>
      </c>
      <c r="X36" s="36">
        <f>SUMIFS(СВЦЭМ!$D$33:$D$776,СВЦЭМ!$A$33:$A$776,$A36,СВЦЭМ!$B$33:$B$776,X$11)+'СЕТ СН'!$F$11+СВЦЭМ!$D$10+'СЕТ СН'!$F$5-'СЕТ СН'!$F$21</f>
        <v>3245.7435548900003</v>
      </c>
      <c r="Y36" s="36">
        <f>SUMIFS(СВЦЭМ!$D$33:$D$776,СВЦЭМ!$A$33:$A$776,$A36,СВЦЭМ!$B$33:$B$776,Y$11)+'СЕТ СН'!$F$11+СВЦЭМ!$D$10+'СЕТ СН'!$F$5-'СЕТ СН'!$F$21</f>
        <v>3244.9072260200001</v>
      </c>
    </row>
    <row r="37" spans="1:27" ht="15.75" x14ac:dyDescent="0.2">
      <c r="A37" s="35">
        <f t="shared" si="0"/>
        <v>43916</v>
      </c>
      <c r="B37" s="36">
        <f>SUMIFS(СВЦЭМ!$D$33:$D$776,СВЦЭМ!$A$33:$A$776,$A37,СВЦЭМ!$B$33:$B$776,B$11)+'СЕТ СН'!$F$11+СВЦЭМ!$D$10+'СЕТ СН'!$F$5-'СЕТ СН'!$F$21</f>
        <v>3290.9609469400002</v>
      </c>
      <c r="C37" s="36">
        <f>SUMIFS(СВЦЭМ!$D$33:$D$776,СВЦЭМ!$A$33:$A$776,$A37,СВЦЭМ!$B$33:$B$776,C$11)+'СЕТ СН'!$F$11+СВЦЭМ!$D$10+'СЕТ СН'!$F$5-'СЕТ СН'!$F$21</f>
        <v>3295.3686129799999</v>
      </c>
      <c r="D37" s="36">
        <f>SUMIFS(СВЦЭМ!$D$33:$D$776,СВЦЭМ!$A$33:$A$776,$A37,СВЦЭМ!$B$33:$B$776,D$11)+'СЕТ СН'!$F$11+СВЦЭМ!$D$10+'СЕТ СН'!$F$5-'СЕТ СН'!$F$21</f>
        <v>3300.2595285500001</v>
      </c>
      <c r="E37" s="36">
        <f>SUMIFS(СВЦЭМ!$D$33:$D$776,СВЦЭМ!$A$33:$A$776,$A37,СВЦЭМ!$B$33:$B$776,E$11)+'СЕТ СН'!$F$11+СВЦЭМ!$D$10+'СЕТ СН'!$F$5-'СЕТ СН'!$F$21</f>
        <v>3308.5217580100002</v>
      </c>
      <c r="F37" s="36">
        <f>SUMIFS(СВЦЭМ!$D$33:$D$776,СВЦЭМ!$A$33:$A$776,$A37,СВЦЭМ!$B$33:$B$776,F$11)+'СЕТ СН'!$F$11+СВЦЭМ!$D$10+'СЕТ СН'!$F$5-'СЕТ СН'!$F$21</f>
        <v>3306.60913295</v>
      </c>
      <c r="G37" s="36">
        <f>SUMIFS(СВЦЭМ!$D$33:$D$776,СВЦЭМ!$A$33:$A$776,$A37,СВЦЭМ!$B$33:$B$776,G$11)+'СЕТ СН'!$F$11+СВЦЭМ!$D$10+'СЕТ СН'!$F$5-'СЕТ СН'!$F$21</f>
        <v>3303.2367394600001</v>
      </c>
      <c r="H37" s="36">
        <f>SUMIFS(СВЦЭМ!$D$33:$D$776,СВЦЭМ!$A$33:$A$776,$A37,СВЦЭМ!$B$33:$B$776,H$11)+'СЕТ СН'!$F$11+СВЦЭМ!$D$10+'СЕТ СН'!$F$5-'СЕТ СН'!$F$21</f>
        <v>3312.3766606099998</v>
      </c>
      <c r="I37" s="36">
        <f>SUMIFS(СВЦЭМ!$D$33:$D$776,СВЦЭМ!$A$33:$A$776,$A37,СВЦЭМ!$B$33:$B$776,I$11)+'СЕТ СН'!$F$11+СВЦЭМ!$D$10+'СЕТ СН'!$F$5-'СЕТ СН'!$F$21</f>
        <v>3301.3559177400002</v>
      </c>
      <c r="J37" s="36">
        <f>SUMIFS(СВЦЭМ!$D$33:$D$776,СВЦЭМ!$A$33:$A$776,$A37,СВЦЭМ!$B$33:$B$776,J$11)+'СЕТ СН'!$F$11+СВЦЭМ!$D$10+'СЕТ СН'!$F$5-'СЕТ СН'!$F$21</f>
        <v>3282.6895614700002</v>
      </c>
      <c r="K37" s="36">
        <f>SUMIFS(СВЦЭМ!$D$33:$D$776,СВЦЭМ!$A$33:$A$776,$A37,СВЦЭМ!$B$33:$B$776,K$11)+'СЕТ СН'!$F$11+СВЦЭМ!$D$10+'СЕТ СН'!$F$5-'СЕТ СН'!$F$21</f>
        <v>3276.0260042199998</v>
      </c>
      <c r="L37" s="36">
        <f>SUMIFS(СВЦЭМ!$D$33:$D$776,СВЦЭМ!$A$33:$A$776,$A37,СВЦЭМ!$B$33:$B$776,L$11)+'СЕТ СН'!$F$11+СВЦЭМ!$D$10+'СЕТ СН'!$F$5-'СЕТ СН'!$F$21</f>
        <v>3288.69641056</v>
      </c>
      <c r="M37" s="36">
        <f>SUMIFS(СВЦЭМ!$D$33:$D$776,СВЦЭМ!$A$33:$A$776,$A37,СВЦЭМ!$B$33:$B$776,M$11)+'СЕТ СН'!$F$11+СВЦЭМ!$D$10+'СЕТ СН'!$F$5-'СЕТ СН'!$F$21</f>
        <v>3278.5182891499999</v>
      </c>
      <c r="N37" s="36">
        <f>SUMIFS(СВЦЭМ!$D$33:$D$776,СВЦЭМ!$A$33:$A$776,$A37,СВЦЭМ!$B$33:$B$776,N$11)+'СЕТ СН'!$F$11+СВЦЭМ!$D$10+'СЕТ СН'!$F$5-'СЕТ СН'!$F$21</f>
        <v>3287.4284173400001</v>
      </c>
      <c r="O37" s="36">
        <f>SUMIFS(СВЦЭМ!$D$33:$D$776,СВЦЭМ!$A$33:$A$776,$A37,СВЦЭМ!$B$33:$B$776,O$11)+'СЕТ СН'!$F$11+СВЦЭМ!$D$10+'СЕТ СН'!$F$5-'СЕТ СН'!$F$21</f>
        <v>3296.20094058</v>
      </c>
      <c r="P37" s="36">
        <f>SUMIFS(СВЦЭМ!$D$33:$D$776,СВЦЭМ!$A$33:$A$776,$A37,СВЦЭМ!$B$33:$B$776,P$11)+'СЕТ СН'!$F$11+СВЦЭМ!$D$10+'СЕТ СН'!$F$5-'СЕТ СН'!$F$21</f>
        <v>3297.9984703499999</v>
      </c>
      <c r="Q37" s="36">
        <f>SUMIFS(СВЦЭМ!$D$33:$D$776,СВЦЭМ!$A$33:$A$776,$A37,СВЦЭМ!$B$33:$B$776,Q$11)+'СЕТ СН'!$F$11+СВЦЭМ!$D$10+'СЕТ СН'!$F$5-'СЕТ СН'!$F$21</f>
        <v>3301.83656982</v>
      </c>
      <c r="R37" s="36">
        <f>SUMIFS(СВЦЭМ!$D$33:$D$776,СВЦЭМ!$A$33:$A$776,$A37,СВЦЭМ!$B$33:$B$776,R$11)+'СЕТ СН'!$F$11+СВЦЭМ!$D$10+'СЕТ СН'!$F$5-'СЕТ СН'!$F$21</f>
        <v>3303.39033836</v>
      </c>
      <c r="S37" s="36">
        <f>SUMIFS(СВЦЭМ!$D$33:$D$776,СВЦЭМ!$A$33:$A$776,$A37,СВЦЭМ!$B$33:$B$776,S$11)+'СЕТ СН'!$F$11+СВЦЭМ!$D$10+'СЕТ СН'!$F$5-'СЕТ СН'!$F$21</f>
        <v>3296.9152668300003</v>
      </c>
      <c r="T37" s="36">
        <f>SUMIFS(СВЦЭМ!$D$33:$D$776,СВЦЭМ!$A$33:$A$776,$A37,СВЦЭМ!$B$33:$B$776,T$11)+'СЕТ СН'!$F$11+СВЦЭМ!$D$10+'СЕТ СН'!$F$5-'СЕТ СН'!$F$21</f>
        <v>3282.1323770600002</v>
      </c>
      <c r="U37" s="36">
        <f>SUMIFS(СВЦЭМ!$D$33:$D$776,СВЦЭМ!$A$33:$A$776,$A37,СВЦЭМ!$B$33:$B$776,U$11)+'СЕТ СН'!$F$11+СВЦЭМ!$D$10+'СЕТ СН'!$F$5-'СЕТ СН'!$F$21</f>
        <v>3274.00566557</v>
      </c>
      <c r="V37" s="36">
        <f>SUMIFS(СВЦЭМ!$D$33:$D$776,СВЦЭМ!$A$33:$A$776,$A37,СВЦЭМ!$B$33:$B$776,V$11)+'СЕТ СН'!$F$11+СВЦЭМ!$D$10+'СЕТ СН'!$F$5-'СЕТ СН'!$F$21</f>
        <v>3271.11732996</v>
      </c>
      <c r="W37" s="36">
        <f>SUMIFS(СВЦЭМ!$D$33:$D$776,СВЦЭМ!$A$33:$A$776,$A37,СВЦЭМ!$B$33:$B$776,W$11)+'СЕТ СН'!$F$11+СВЦЭМ!$D$10+'СЕТ СН'!$F$5-'СЕТ СН'!$F$21</f>
        <v>3263.1717561099999</v>
      </c>
      <c r="X37" s="36">
        <f>SUMIFS(СВЦЭМ!$D$33:$D$776,СВЦЭМ!$A$33:$A$776,$A37,СВЦЭМ!$B$33:$B$776,X$11)+'СЕТ СН'!$F$11+СВЦЭМ!$D$10+'СЕТ СН'!$F$5-'СЕТ СН'!$F$21</f>
        <v>3275.1709535199998</v>
      </c>
      <c r="Y37" s="36">
        <f>SUMIFS(СВЦЭМ!$D$33:$D$776,СВЦЭМ!$A$33:$A$776,$A37,СВЦЭМ!$B$33:$B$776,Y$11)+'СЕТ СН'!$F$11+СВЦЭМ!$D$10+'СЕТ СН'!$F$5-'СЕТ СН'!$F$21</f>
        <v>3290.04430069</v>
      </c>
    </row>
    <row r="38" spans="1:27" ht="15.75" x14ac:dyDescent="0.2">
      <c r="A38" s="35">
        <f t="shared" si="0"/>
        <v>43917</v>
      </c>
      <c r="B38" s="36">
        <f>SUMIFS(СВЦЭМ!$D$33:$D$776,СВЦЭМ!$A$33:$A$776,$A38,СВЦЭМ!$B$33:$B$776,B$11)+'СЕТ СН'!$F$11+СВЦЭМ!$D$10+'СЕТ СН'!$F$5-'СЕТ СН'!$F$21</f>
        <v>3335.2833350800001</v>
      </c>
      <c r="C38" s="36">
        <f>SUMIFS(СВЦЭМ!$D$33:$D$776,СВЦЭМ!$A$33:$A$776,$A38,СВЦЭМ!$B$33:$B$776,C$11)+'СЕТ СН'!$F$11+СВЦЭМ!$D$10+'СЕТ СН'!$F$5-'СЕТ СН'!$F$21</f>
        <v>3355.3448747800003</v>
      </c>
      <c r="D38" s="36">
        <f>SUMIFS(СВЦЭМ!$D$33:$D$776,СВЦЭМ!$A$33:$A$776,$A38,СВЦЭМ!$B$33:$B$776,D$11)+'СЕТ СН'!$F$11+СВЦЭМ!$D$10+'СЕТ СН'!$F$5-'СЕТ СН'!$F$21</f>
        <v>3369.3390358500001</v>
      </c>
      <c r="E38" s="36">
        <f>SUMIFS(СВЦЭМ!$D$33:$D$776,СВЦЭМ!$A$33:$A$776,$A38,СВЦЭМ!$B$33:$B$776,E$11)+'СЕТ СН'!$F$11+СВЦЭМ!$D$10+'СЕТ СН'!$F$5-'СЕТ СН'!$F$21</f>
        <v>3378.7614654600002</v>
      </c>
      <c r="F38" s="36">
        <f>SUMIFS(СВЦЭМ!$D$33:$D$776,СВЦЭМ!$A$33:$A$776,$A38,СВЦЭМ!$B$33:$B$776,F$11)+'СЕТ СН'!$F$11+СВЦЭМ!$D$10+'СЕТ СН'!$F$5-'СЕТ СН'!$F$21</f>
        <v>3375.4155839300001</v>
      </c>
      <c r="G38" s="36">
        <f>SUMIFS(СВЦЭМ!$D$33:$D$776,СВЦЭМ!$A$33:$A$776,$A38,СВЦЭМ!$B$33:$B$776,G$11)+'СЕТ СН'!$F$11+СВЦЭМ!$D$10+'СЕТ СН'!$F$5-'СЕТ СН'!$F$21</f>
        <v>3364.1815752800003</v>
      </c>
      <c r="H38" s="36">
        <f>SUMIFS(СВЦЭМ!$D$33:$D$776,СВЦЭМ!$A$33:$A$776,$A38,СВЦЭМ!$B$33:$B$776,H$11)+'СЕТ СН'!$F$11+СВЦЭМ!$D$10+'СЕТ СН'!$F$5-'СЕТ СН'!$F$21</f>
        <v>3346.9327926200003</v>
      </c>
      <c r="I38" s="36">
        <f>SUMIFS(СВЦЭМ!$D$33:$D$776,СВЦЭМ!$A$33:$A$776,$A38,СВЦЭМ!$B$33:$B$776,I$11)+'СЕТ СН'!$F$11+СВЦЭМ!$D$10+'СЕТ СН'!$F$5-'СЕТ СН'!$F$21</f>
        <v>3306.2824042299999</v>
      </c>
      <c r="J38" s="36">
        <f>SUMIFS(СВЦЭМ!$D$33:$D$776,СВЦЭМ!$A$33:$A$776,$A38,СВЦЭМ!$B$33:$B$776,J$11)+'СЕТ СН'!$F$11+СВЦЭМ!$D$10+'СЕТ СН'!$F$5-'СЕТ СН'!$F$21</f>
        <v>3266.2992571200002</v>
      </c>
      <c r="K38" s="36">
        <f>SUMIFS(СВЦЭМ!$D$33:$D$776,СВЦЭМ!$A$33:$A$776,$A38,СВЦЭМ!$B$33:$B$776,K$11)+'СЕТ СН'!$F$11+СВЦЭМ!$D$10+'СЕТ СН'!$F$5-'СЕТ СН'!$F$21</f>
        <v>3259.05339809</v>
      </c>
      <c r="L38" s="36">
        <f>SUMIFS(СВЦЭМ!$D$33:$D$776,СВЦЭМ!$A$33:$A$776,$A38,СВЦЭМ!$B$33:$B$776,L$11)+'СЕТ СН'!$F$11+СВЦЭМ!$D$10+'СЕТ СН'!$F$5-'СЕТ СН'!$F$21</f>
        <v>3278.9205894000002</v>
      </c>
      <c r="M38" s="36">
        <f>SUMIFS(СВЦЭМ!$D$33:$D$776,СВЦЭМ!$A$33:$A$776,$A38,СВЦЭМ!$B$33:$B$776,M$11)+'СЕТ СН'!$F$11+СВЦЭМ!$D$10+'СЕТ СН'!$F$5-'СЕТ СН'!$F$21</f>
        <v>3275.2832035900001</v>
      </c>
      <c r="N38" s="36">
        <f>SUMIFS(СВЦЭМ!$D$33:$D$776,СВЦЭМ!$A$33:$A$776,$A38,СВЦЭМ!$B$33:$B$776,N$11)+'СЕТ СН'!$F$11+СВЦЭМ!$D$10+'СЕТ СН'!$F$5-'СЕТ СН'!$F$21</f>
        <v>3287.5886541099999</v>
      </c>
      <c r="O38" s="36">
        <f>SUMIFS(СВЦЭМ!$D$33:$D$776,СВЦЭМ!$A$33:$A$776,$A38,СВЦЭМ!$B$33:$B$776,O$11)+'СЕТ СН'!$F$11+СВЦЭМ!$D$10+'СЕТ СН'!$F$5-'СЕТ СН'!$F$21</f>
        <v>3302.7488547299999</v>
      </c>
      <c r="P38" s="36">
        <f>SUMIFS(СВЦЭМ!$D$33:$D$776,СВЦЭМ!$A$33:$A$776,$A38,СВЦЭМ!$B$33:$B$776,P$11)+'СЕТ СН'!$F$11+СВЦЭМ!$D$10+'СЕТ СН'!$F$5-'СЕТ СН'!$F$21</f>
        <v>3311.4035893499999</v>
      </c>
      <c r="Q38" s="36">
        <f>SUMIFS(СВЦЭМ!$D$33:$D$776,СВЦЭМ!$A$33:$A$776,$A38,СВЦЭМ!$B$33:$B$776,Q$11)+'СЕТ СН'!$F$11+СВЦЭМ!$D$10+'СЕТ СН'!$F$5-'СЕТ СН'!$F$21</f>
        <v>3317.1319936800001</v>
      </c>
      <c r="R38" s="36">
        <f>SUMIFS(СВЦЭМ!$D$33:$D$776,СВЦЭМ!$A$33:$A$776,$A38,СВЦЭМ!$B$33:$B$776,R$11)+'СЕТ СН'!$F$11+СВЦЭМ!$D$10+'СЕТ СН'!$F$5-'СЕТ СН'!$F$21</f>
        <v>3314.0474299299999</v>
      </c>
      <c r="S38" s="36">
        <f>SUMIFS(СВЦЭМ!$D$33:$D$776,СВЦЭМ!$A$33:$A$776,$A38,СВЦЭМ!$B$33:$B$776,S$11)+'СЕТ СН'!$F$11+СВЦЭМ!$D$10+'СЕТ СН'!$F$5-'СЕТ СН'!$F$21</f>
        <v>3299.1975919800002</v>
      </c>
      <c r="T38" s="36">
        <f>SUMIFS(СВЦЭМ!$D$33:$D$776,СВЦЭМ!$A$33:$A$776,$A38,СВЦЭМ!$B$33:$B$776,T$11)+'СЕТ СН'!$F$11+СВЦЭМ!$D$10+'СЕТ СН'!$F$5-'СЕТ СН'!$F$21</f>
        <v>3284.3555103899998</v>
      </c>
      <c r="U38" s="36">
        <f>SUMIFS(СВЦЭМ!$D$33:$D$776,СВЦЭМ!$A$33:$A$776,$A38,СВЦЭМ!$B$33:$B$776,U$11)+'СЕТ СН'!$F$11+СВЦЭМ!$D$10+'СЕТ СН'!$F$5-'СЕТ СН'!$F$21</f>
        <v>3270.38482531</v>
      </c>
      <c r="V38" s="36">
        <f>SUMIFS(СВЦЭМ!$D$33:$D$776,СВЦЭМ!$A$33:$A$776,$A38,СВЦЭМ!$B$33:$B$776,V$11)+'СЕТ СН'!$F$11+СВЦЭМ!$D$10+'СЕТ СН'!$F$5-'СЕТ СН'!$F$21</f>
        <v>3272.48787692</v>
      </c>
      <c r="W38" s="36">
        <f>SUMIFS(СВЦЭМ!$D$33:$D$776,СВЦЭМ!$A$33:$A$776,$A38,СВЦЭМ!$B$33:$B$776,W$11)+'СЕТ СН'!$F$11+СВЦЭМ!$D$10+'СЕТ СН'!$F$5-'СЕТ СН'!$F$21</f>
        <v>3272.2980907900001</v>
      </c>
      <c r="X38" s="36">
        <f>SUMIFS(СВЦЭМ!$D$33:$D$776,СВЦЭМ!$A$33:$A$776,$A38,СВЦЭМ!$B$33:$B$776,X$11)+'СЕТ СН'!$F$11+СВЦЭМ!$D$10+'СЕТ СН'!$F$5-'СЕТ СН'!$F$21</f>
        <v>3279.2136298200003</v>
      </c>
      <c r="Y38" s="36">
        <f>SUMIFS(СВЦЭМ!$D$33:$D$776,СВЦЭМ!$A$33:$A$776,$A38,СВЦЭМ!$B$33:$B$776,Y$11)+'СЕТ СН'!$F$11+СВЦЭМ!$D$10+'СЕТ СН'!$F$5-'СЕТ СН'!$F$21</f>
        <v>3300.8412299199999</v>
      </c>
    </row>
    <row r="39" spans="1:27" ht="15.75" x14ac:dyDescent="0.2">
      <c r="A39" s="35">
        <f t="shared" si="0"/>
        <v>43918</v>
      </c>
      <c r="B39" s="36">
        <f>SUMIFS(СВЦЭМ!$D$33:$D$776,СВЦЭМ!$A$33:$A$776,$A39,СВЦЭМ!$B$33:$B$776,B$11)+'СЕТ СН'!$F$11+СВЦЭМ!$D$10+'СЕТ СН'!$F$5-'СЕТ СН'!$F$21</f>
        <v>3390.8811353900001</v>
      </c>
      <c r="C39" s="36">
        <f>SUMIFS(СВЦЭМ!$D$33:$D$776,СВЦЭМ!$A$33:$A$776,$A39,СВЦЭМ!$B$33:$B$776,C$11)+'СЕТ СН'!$F$11+СВЦЭМ!$D$10+'СЕТ СН'!$F$5-'СЕТ СН'!$F$21</f>
        <v>3388.1015603000001</v>
      </c>
      <c r="D39" s="36">
        <f>SUMIFS(СВЦЭМ!$D$33:$D$776,СВЦЭМ!$A$33:$A$776,$A39,СВЦЭМ!$B$33:$B$776,D$11)+'СЕТ СН'!$F$11+СВЦЭМ!$D$10+'СЕТ СН'!$F$5-'СЕТ СН'!$F$21</f>
        <v>3409.5270868400003</v>
      </c>
      <c r="E39" s="36">
        <f>SUMIFS(СВЦЭМ!$D$33:$D$776,СВЦЭМ!$A$33:$A$776,$A39,СВЦЭМ!$B$33:$B$776,E$11)+'СЕТ СН'!$F$11+СВЦЭМ!$D$10+'СЕТ СН'!$F$5-'СЕТ СН'!$F$21</f>
        <v>3418.8685851400001</v>
      </c>
      <c r="F39" s="36">
        <f>SUMIFS(СВЦЭМ!$D$33:$D$776,СВЦЭМ!$A$33:$A$776,$A39,СВЦЭМ!$B$33:$B$776,F$11)+'СЕТ СН'!$F$11+СВЦЭМ!$D$10+'СЕТ СН'!$F$5-'СЕТ СН'!$F$21</f>
        <v>3416.9531369699998</v>
      </c>
      <c r="G39" s="36">
        <f>SUMIFS(СВЦЭМ!$D$33:$D$776,СВЦЭМ!$A$33:$A$776,$A39,СВЦЭМ!$B$33:$B$776,G$11)+'СЕТ СН'!$F$11+СВЦЭМ!$D$10+'СЕТ СН'!$F$5-'СЕТ СН'!$F$21</f>
        <v>3417.4318543099998</v>
      </c>
      <c r="H39" s="36">
        <f>SUMIFS(СВЦЭМ!$D$33:$D$776,СВЦЭМ!$A$33:$A$776,$A39,СВЦЭМ!$B$33:$B$776,H$11)+'СЕТ СН'!$F$11+СВЦЭМ!$D$10+'СЕТ СН'!$F$5-'СЕТ СН'!$F$21</f>
        <v>3398.9121210900003</v>
      </c>
      <c r="I39" s="36">
        <f>SUMIFS(СВЦЭМ!$D$33:$D$776,СВЦЭМ!$A$33:$A$776,$A39,СВЦЭМ!$B$33:$B$776,I$11)+'СЕТ СН'!$F$11+СВЦЭМ!$D$10+'СЕТ СН'!$F$5-'СЕТ СН'!$F$21</f>
        <v>3363.7054222699999</v>
      </c>
      <c r="J39" s="36">
        <f>SUMIFS(СВЦЭМ!$D$33:$D$776,СВЦЭМ!$A$33:$A$776,$A39,СВЦЭМ!$B$33:$B$776,J$11)+'СЕТ СН'!$F$11+СВЦЭМ!$D$10+'СЕТ СН'!$F$5-'СЕТ СН'!$F$21</f>
        <v>3326.1047307399999</v>
      </c>
      <c r="K39" s="36">
        <f>SUMIFS(СВЦЭМ!$D$33:$D$776,СВЦЭМ!$A$33:$A$776,$A39,СВЦЭМ!$B$33:$B$776,K$11)+'СЕТ СН'!$F$11+СВЦЭМ!$D$10+'СЕТ СН'!$F$5-'СЕТ СН'!$F$21</f>
        <v>3322.2078592500002</v>
      </c>
      <c r="L39" s="36">
        <f>SUMIFS(СВЦЭМ!$D$33:$D$776,СВЦЭМ!$A$33:$A$776,$A39,СВЦЭМ!$B$33:$B$776,L$11)+'СЕТ СН'!$F$11+СВЦЭМ!$D$10+'СЕТ СН'!$F$5-'СЕТ СН'!$F$21</f>
        <v>3332.6792887700003</v>
      </c>
      <c r="M39" s="36">
        <f>SUMIFS(СВЦЭМ!$D$33:$D$776,СВЦЭМ!$A$33:$A$776,$A39,СВЦЭМ!$B$33:$B$776,M$11)+'СЕТ СН'!$F$11+СВЦЭМ!$D$10+'СЕТ СН'!$F$5-'СЕТ СН'!$F$21</f>
        <v>3333.93712392</v>
      </c>
      <c r="N39" s="36">
        <f>SUMIFS(СВЦЭМ!$D$33:$D$776,СВЦЭМ!$A$33:$A$776,$A39,СВЦЭМ!$B$33:$B$776,N$11)+'СЕТ СН'!$F$11+СВЦЭМ!$D$10+'СЕТ СН'!$F$5-'СЕТ СН'!$F$21</f>
        <v>3348.2447755799999</v>
      </c>
      <c r="O39" s="36">
        <f>SUMIFS(СВЦЭМ!$D$33:$D$776,СВЦЭМ!$A$33:$A$776,$A39,СВЦЭМ!$B$33:$B$776,O$11)+'СЕТ СН'!$F$11+СВЦЭМ!$D$10+'СЕТ СН'!$F$5-'СЕТ СН'!$F$21</f>
        <v>3358.9681463799998</v>
      </c>
      <c r="P39" s="36">
        <f>SUMIFS(СВЦЭМ!$D$33:$D$776,СВЦЭМ!$A$33:$A$776,$A39,СВЦЭМ!$B$33:$B$776,P$11)+'СЕТ СН'!$F$11+СВЦЭМ!$D$10+'СЕТ СН'!$F$5-'СЕТ СН'!$F$21</f>
        <v>3377.40820575</v>
      </c>
      <c r="Q39" s="36">
        <f>SUMIFS(СВЦЭМ!$D$33:$D$776,СВЦЭМ!$A$33:$A$776,$A39,СВЦЭМ!$B$33:$B$776,Q$11)+'СЕТ СН'!$F$11+СВЦЭМ!$D$10+'СЕТ СН'!$F$5-'СЕТ СН'!$F$21</f>
        <v>3379.3610344899998</v>
      </c>
      <c r="R39" s="36">
        <f>SUMIFS(СВЦЭМ!$D$33:$D$776,СВЦЭМ!$A$33:$A$776,$A39,СВЦЭМ!$B$33:$B$776,R$11)+'СЕТ СН'!$F$11+СВЦЭМ!$D$10+'СЕТ СН'!$F$5-'СЕТ СН'!$F$21</f>
        <v>3379.3912247400003</v>
      </c>
      <c r="S39" s="36">
        <f>SUMIFS(СВЦЭМ!$D$33:$D$776,СВЦЭМ!$A$33:$A$776,$A39,СВЦЭМ!$B$33:$B$776,S$11)+'СЕТ СН'!$F$11+СВЦЭМ!$D$10+'СЕТ СН'!$F$5-'СЕТ СН'!$F$21</f>
        <v>3372.3768949599998</v>
      </c>
      <c r="T39" s="36">
        <f>SUMIFS(СВЦЭМ!$D$33:$D$776,СВЦЭМ!$A$33:$A$776,$A39,СВЦЭМ!$B$33:$B$776,T$11)+'СЕТ СН'!$F$11+СВЦЭМ!$D$10+'СЕТ СН'!$F$5-'СЕТ СН'!$F$21</f>
        <v>3368.0962261499999</v>
      </c>
      <c r="U39" s="36">
        <f>SUMIFS(СВЦЭМ!$D$33:$D$776,СВЦЭМ!$A$33:$A$776,$A39,СВЦЭМ!$B$33:$B$776,U$11)+'СЕТ СН'!$F$11+СВЦЭМ!$D$10+'СЕТ СН'!$F$5-'СЕТ СН'!$F$21</f>
        <v>3349.91956974</v>
      </c>
      <c r="V39" s="36">
        <f>SUMIFS(СВЦЭМ!$D$33:$D$776,СВЦЭМ!$A$33:$A$776,$A39,СВЦЭМ!$B$33:$B$776,V$11)+'СЕТ СН'!$F$11+СВЦЭМ!$D$10+'СЕТ СН'!$F$5-'СЕТ СН'!$F$21</f>
        <v>3318.4752759000003</v>
      </c>
      <c r="W39" s="36">
        <f>SUMIFS(СВЦЭМ!$D$33:$D$776,СВЦЭМ!$A$33:$A$776,$A39,СВЦЭМ!$B$33:$B$776,W$11)+'СЕТ СН'!$F$11+СВЦЭМ!$D$10+'СЕТ СН'!$F$5-'СЕТ СН'!$F$21</f>
        <v>3308.5197448899999</v>
      </c>
      <c r="X39" s="36">
        <f>SUMIFS(СВЦЭМ!$D$33:$D$776,СВЦЭМ!$A$33:$A$776,$A39,СВЦЭМ!$B$33:$B$776,X$11)+'СЕТ СН'!$F$11+СВЦЭМ!$D$10+'СЕТ СН'!$F$5-'СЕТ СН'!$F$21</f>
        <v>3317.9750348799998</v>
      </c>
      <c r="Y39" s="36">
        <f>SUMIFS(СВЦЭМ!$D$33:$D$776,СВЦЭМ!$A$33:$A$776,$A39,СВЦЭМ!$B$33:$B$776,Y$11)+'СЕТ СН'!$F$11+СВЦЭМ!$D$10+'СЕТ СН'!$F$5-'СЕТ СН'!$F$21</f>
        <v>3349.8023672899999</v>
      </c>
    </row>
    <row r="40" spans="1:27" ht="15.75" x14ac:dyDescent="0.2">
      <c r="A40" s="35">
        <f t="shared" si="0"/>
        <v>43919</v>
      </c>
      <c r="B40" s="36">
        <f>SUMIFS(СВЦЭМ!$D$33:$D$776,СВЦЭМ!$A$33:$A$776,$A40,СВЦЭМ!$B$33:$B$776,B$11)+'СЕТ СН'!$F$11+СВЦЭМ!$D$10+'СЕТ СН'!$F$5-'СЕТ СН'!$F$21</f>
        <v>3400.2332481900003</v>
      </c>
      <c r="C40" s="36">
        <f>SUMIFS(СВЦЭМ!$D$33:$D$776,СВЦЭМ!$A$33:$A$776,$A40,СВЦЭМ!$B$33:$B$776,C$11)+'СЕТ СН'!$F$11+СВЦЭМ!$D$10+'СЕТ СН'!$F$5-'СЕТ СН'!$F$21</f>
        <v>3412.24334967</v>
      </c>
      <c r="D40" s="36">
        <f>SUMIFS(СВЦЭМ!$D$33:$D$776,СВЦЭМ!$A$33:$A$776,$A40,СВЦЭМ!$B$33:$B$776,D$11)+'СЕТ СН'!$F$11+СВЦЭМ!$D$10+'СЕТ СН'!$F$5-'СЕТ СН'!$F$21</f>
        <v>3436.7358711300003</v>
      </c>
      <c r="E40" s="36">
        <f>SUMIFS(СВЦЭМ!$D$33:$D$776,СВЦЭМ!$A$33:$A$776,$A40,СВЦЭМ!$B$33:$B$776,E$11)+'СЕТ СН'!$F$11+СВЦЭМ!$D$10+'СЕТ СН'!$F$5-'СЕТ СН'!$F$21</f>
        <v>3445.51227423</v>
      </c>
      <c r="F40" s="36">
        <f>SUMIFS(СВЦЭМ!$D$33:$D$776,СВЦЭМ!$A$33:$A$776,$A40,СВЦЭМ!$B$33:$B$776,F$11)+'СЕТ СН'!$F$11+СВЦЭМ!$D$10+'СЕТ СН'!$F$5-'СЕТ СН'!$F$21</f>
        <v>3445.90143446</v>
      </c>
      <c r="G40" s="36">
        <f>SUMIFS(СВЦЭМ!$D$33:$D$776,СВЦЭМ!$A$33:$A$776,$A40,СВЦЭМ!$B$33:$B$776,G$11)+'СЕТ СН'!$F$11+СВЦЭМ!$D$10+'СЕТ СН'!$F$5-'СЕТ СН'!$F$21</f>
        <v>3442.4438034599998</v>
      </c>
      <c r="H40" s="36">
        <f>SUMIFS(СВЦЭМ!$D$33:$D$776,СВЦЭМ!$A$33:$A$776,$A40,СВЦЭМ!$B$33:$B$776,H$11)+'СЕТ СН'!$F$11+СВЦЭМ!$D$10+'СЕТ СН'!$F$5-'СЕТ СН'!$F$21</f>
        <v>3424.9618471399999</v>
      </c>
      <c r="I40" s="36">
        <f>SUMIFS(СВЦЭМ!$D$33:$D$776,СВЦЭМ!$A$33:$A$776,$A40,СВЦЭМ!$B$33:$B$776,I$11)+'СЕТ СН'!$F$11+СВЦЭМ!$D$10+'СЕТ СН'!$F$5-'СЕТ СН'!$F$21</f>
        <v>3390.6934155700001</v>
      </c>
      <c r="J40" s="36">
        <f>SUMIFS(СВЦЭМ!$D$33:$D$776,СВЦЭМ!$A$33:$A$776,$A40,СВЦЭМ!$B$33:$B$776,J$11)+'СЕТ СН'!$F$11+СВЦЭМ!$D$10+'СЕТ СН'!$F$5-'СЕТ СН'!$F$21</f>
        <v>3318.34827842</v>
      </c>
      <c r="K40" s="36">
        <f>SUMIFS(СВЦЭМ!$D$33:$D$776,СВЦЭМ!$A$33:$A$776,$A40,СВЦЭМ!$B$33:$B$776,K$11)+'СЕТ СН'!$F$11+СВЦЭМ!$D$10+'СЕТ СН'!$F$5-'СЕТ СН'!$F$21</f>
        <v>3291.5316469999998</v>
      </c>
      <c r="L40" s="36">
        <f>SUMIFS(СВЦЭМ!$D$33:$D$776,СВЦЭМ!$A$33:$A$776,$A40,СВЦЭМ!$B$33:$B$776,L$11)+'СЕТ СН'!$F$11+СВЦЭМ!$D$10+'СЕТ СН'!$F$5-'СЕТ СН'!$F$21</f>
        <v>3305.82947251</v>
      </c>
      <c r="M40" s="36">
        <f>SUMIFS(СВЦЭМ!$D$33:$D$776,СВЦЭМ!$A$33:$A$776,$A40,СВЦЭМ!$B$33:$B$776,M$11)+'СЕТ СН'!$F$11+СВЦЭМ!$D$10+'СЕТ СН'!$F$5-'СЕТ СН'!$F$21</f>
        <v>3316.0215215899998</v>
      </c>
      <c r="N40" s="36">
        <f>SUMIFS(СВЦЭМ!$D$33:$D$776,СВЦЭМ!$A$33:$A$776,$A40,СВЦЭМ!$B$33:$B$776,N$11)+'СЕТ СН'!$F$11+СВЦЭМ!$D$10+'СЕТ СН'!$F$5-'СЕТ СН'!$F$21</f>
        <v>3327.9411788100001</v>
      </c>
      <c r="O40" s="36">
        <f>SUMIFS(СВЦЭМ!$D$33:$D$776,СВЦЭМ!$A$33:$A$776,$A40,СВЦЭМ!$B$33:$B$776,O$11)+'СЕТ СН'!$F$11+СВЦЭМ!$D$10+'СЕТ СН'!$F$5-'СЕТ СН'!$F$21</f>
        <v>3334.6159828099999</v>
      </c>
      <c r="P40" s="36">
        <f>SUMIFS(СВЦЭМ!$D$33:$D$776,СВЦЭМ!$A$33:$A$776,$A40,СВЦЭМ!$B$33:$B$776,P$11)+'СЕТ СН'!$F$11+СВЦЭМ!$D$10+'СЕТ СН'!$F$5-'СЕТ СН'!$F$21</f>
        <v>3341.4956540000003</v>
      </c>
      <c r="Q40" s="36">
        <f>SUMIFS(СВЦЭМ!$D$33:$D$776,СВЦЭМ!$A$33:$A$776,$A40,СВЦЭМ!$B$33:$B$776,Q$11)+'СЕТ СН'!$F$11+СВЦЭМ!$D$10+'СЕТ СН'!$F$5-'СЕТ СН'!$F$21</f>
        <v>3348.8776781900001</v>
      </c>
      <c r="R40" s="36">
        <f>SUMIFS(СВЦЭМ!$D$33:$D$776,СВЦЭМ!$A$33:$A$776,$A40,СВЦЭМ!$B$33:$B$776,R$11)+'СЕТ СН'!$F$11+СВЦЭМ!$D$10+'СЕТ СН'!$F$5-'СЕТ СН'!$F$21</f>
        <v>3344.6674222400002</v>
      </c>
      <c r="S40" s="36">
        <f>SUMIFS(СВЦЭМ!$D$33:$D$776,СВЦЭМ!$A$33:$A$776,$A40,СВЦЭМ!$B$33:$B$776,S$11)+'СЕТ СН'!$F$11+СВЦЭМ!$D$10+'СЕТ СН'!$F$5-'СЕТ СН'!$F$21</f>
        <v>3342.1202639100002</v>
      </c>
      <c r="T40" s="36">
        <f>SUMIFS(СВЦЭМ!$D$33:$D$776,СВЦЭМ!$A$33:$A$776,$A40,СВЦЭМ!$B$33:$B$776,T$11)+'СЕТ СН'!$F$11+СВЦЭМ!$D$10+'СЕТ СН'!$F$5-'СЕТ СН'!$F$21</f>
        <v>3325.83558472</v>
      </c>
      <c r="U40" s="36">
        <f>SUMIFS(СВЦЭМ!$D$33:$D$776,СВЦЭМ!$A$33:$A$776,$A40,СВЦЭМ!$B$33:$B$776,U$11)+'СЕТ СН'!$F$11+СВЦЭМ!$D$10+'СЕТ СН'!$F$5-'СЕТ СН'!$F$21</f>
        <v>3306.4517915199999</v>
      </c>
      <c r="V40" s="36">
        <f>SUMIFS(СВЦЭМ!$D$33:$D$776,СВЦЭМ!$A$33:$A$776,$A40,СВЦЭМ!$B$33:$B$776,V$11)+'СЕТ СН'!$F$11+СВЦЭМ!$D$10+'СЕТ СН'!$F$5-'СЕТ СН'!$F$21</f>
        <v>3286.1501669600002</v>
      </c>
      <c r="W40" s="36">
        <f>SUMIFS(СВЦЭМ!$D$33:$D$776,СВЦЭМ!$A$33:$A$776,$A40,СВЦЭМ!$B$33:$B$776,W$11)+'СЕТ СН'!$F$11+СВЦЭМ!$D$10+'СЕТ СН'!$F$5-'СЕТ СН'!$F$21</f>
        <v>3264.3474917000003</v>
      </c>
      <c r="X40" s="36">
        <f>SUMIFS(СВЦЭМ!$D$33:$D$776,СВЦЭМ!$A$33:$A$776,$A40,СВЦЭМ!$B$33:$B$776,X$11)+'СЕТ СН'!$F$11+СВЦЭМ!$D$10+'СЕТ СН'!$F$5-'СЕТ СН'!$F$21</f>
        <v>3259.9594782300001</v>
      </c>
      <c r="Y40" s="36">
        <f>SUMIFS(СВЦЭМ!$D$33:$D$776,СВЦЭМ!$A$33:$A$776,$A40,СВЦЭМ!$B$33:$B$776,Y$11)+'СЕТ СН'!$F$11+СВЦЭМ!$D$10+'СЕТ СН'!$F$5-'СЕТ СН'!$F$21</f>
        <v>3293.8819305900001</v>
      </c>
    </row>
    <row r="41" spans="1:27" ht="15.75" x14ac:dyDescent="0.2">
      <c r="A41" s="35">
        <f t="shared" si="0"/>
        <v>43920</v>
      </c>
      <c r="B41" s="36">
        <f>SUMIFS(СВЦЭМ!$D$33:$D$776,СВЦЭМ!$A$33:$A$776,$A41,СВЦЭМ!$B$33:$B$776,B$11)+'СЕТ СН'!$F$11+СВЦЭМ!$D$10+'СЕТ СН'!$F$5-'СЕТ СН'!$F$21</f>
        <v>3345.9709809200003</v>
      </c>
      <c r="C41" s="36">
        <f>SUMIFS(СВЦЭМ!$D$33:$D$776,СВЦЭМ!$A$33:$A$776,$A41,СВЦЭМ!$B$33:$B$776,C$11)+'СЕТ СН'!$F$11+СВЦЭМ!$D$10+'СЕТ СН'!$F$5-'СЕТ СН'!$F$21</f>
        <v>3377.9161624200001</v>
      </c>
      <c r="D41" s="36">
        <f>SUMIFS(СВЦЭМ!$D$33:$D$776,СВЦЭМ!$A$33:$A$776,$A41,СВЦЭМ!$B$33:$B$776,D$11)+'СЕТ СН'!$F$11+СВЦЭМ!$D$10+'СЕТ СН'!$F$5-'СЕТ СН'!$F$21</f>
        <v>3426.7805234100001</v>
      </c>
      <c r="E41" s="36">
        <f>SUMIFS(СВЦЭМ!$D$33:$D$776,СВЦЭМ!$A$33:$A$776,$A41,СВЦЭМ!$B$33:$B$776,E$11)+'СЕТ СН'!$F$11+СВЦЭМ!$D$10+'СЕТ СН'!$F$5-'СЕТ СН'!$F$21</f>
        <v>3434.9033789499999</v>
      </c>
      <c r="F41" s="36">
        <f>SUMIFS(СВЦЭМ!$D$33:$D$776,СВЦЭМ!$A$33:$A$776,$A41,СВЦЭМ!$B$33:$B$776,F$11)+'СЕТ СН'!$F$11+СВЦЭМ!$D$10+'СЕТ СН'!$F$5-'СЕТ СН'!$F$21</f>
        <v>3426.0189389799998</v>
      </c>
      <c r="G41" s="36">
        <f>SUMIFS(СВЦЭМ!$D$33:$D$776,СВЦЭМ!$A$33:$A$776,$A41,СВЦЭМ!$B$33:$B$776,G$11)+'СЕТ СН'!$F$11+СВЦЭМ!$D$10+'СЕТ СН'!$F$5-'СЕТ СН'!$F$21</f>
        <v>3417.8440445300002</v>
      </c>
      <c r="H41" s="36">
        <f>SUMIFS(СВЦЭМ!$D$33:$D$776,СВЦЭМ!$A$33:$A$776,$A41,СВЦЭМ!$B$33:$B$776,H$11)+'СЕТ СН'!$F$11+СВЦЭМ!$D$10+'СЕТ СН'!$F$5-'СЕТ СН'!$F$21</f>
        <v>3391.70320773</v>
      </c>
      <c r="I41" s="36">
        <f>SUMIFS(СВЦЭМ!$D$33:$D$776,СВЦЭМ!$A$33:$A$776,$A41,СВЦЭМ!$B$33:$B$776,I$11)+'СЕТ СН'!$F$11+СВЦЭМ!$D$10+'СЕТ СН'!$F$5-'СЕТ СН'!$F$21</f>
        <v>3327.0342007700001</v>
      </c>
      <c r="J41" s="36">
        <f>SUMIFS(СВЦЭМ!$D$33:$D$776,СВЦЭМ!$A$33:$A$776,$A41,СВЦЭМ!$B$33:$B$776,J$11)+'СЕТ СН'!$F$11+СВЦЭМ!$D$10+'СЕТ СН'!$F$5-'СЕТ СН'!$F$21</f>
        <v>3284.14985656</v>
      </c>
      <c r="K41" s="36">
        <f>SUMIFS(СВЦЭМ!$D$33:$D$776,СВЦЭМ!$A$33:$A$776,$A41,СВЦЭМ!$B$33:$B$776,K$11)+'СЕТ СН'!$F$11+СВЦЭМ!$D$10+'СЕТ СН'!$F$5-'СЕТ СН'!$F$21</f>
        <v>3272.1177929599999</v>
      </c>
      <c r="L41" s="36">
        <f>SUMIFS(СВЦЭМ!$D$33:$D$776,СВЦЭМ!$A$33:$A$776,$A41,СВЦЭМ!$B$33:$B$776,L$11)+'СЕТ СН'!$F$11+СВЦЭМ!$D$10+'СЕТ СН'!$F$5-'СЕТ СН'!$F$21</f>
        <v>3284.5870267700002</v>
      </c>
      <c r="M41" s="36">
        <f>SUMIFS(СВЦЭМ!$D$33:$D$776,СВЦЭМ!$A$33:$A$776,$A41,СВЦЭМ!$B$33:$B$776,M$11)+'СЕТ СН'!$F$11+СВЦЭМ!$D$10+'СЕТ СН'!$F$5-'СЕТ СН'!$F$21</f>
        <v>3280.9088129199999</v>
      </c>
      <c r="N41" s="36">
        <f>SUMIFS(СВЦЭМ!$D$33:$D$776,СВЦЭМ!$A$33:$A$776,$A41,СВЦЭМ!$B$33:$B$776,N$11)+'СЕТ СН'!$F$11+СВЦЭМ!$D$10+'СЕТ СН'!$F$5-'СЕТ СН'!$F$21</f>
        <v>3298.86512692</v>
      </c>
      <c r="O41" s="36">
        <f>SUMIFS(СВЦЭМ!$D$33:$D$776,СВЦЭМ!$A$33:$A$776,$A41,СВЦЭМ!$B$33:$B$776,O$11)+'СЕТ СН'!$F$11+СВЦЭМ!$D$10+'СЕТ СН'!$F$5-'СЕТ СН'!$F$21</f>
        <v>3310.1853539600002</v>
      </c>
      <c r="P41" s="36">
        <f>SUMIFS(СВЦЭМ!$D$33:$D$776,СВЦЭМ!$A$33:$A$776,$A41,СВЦЭМ!$B$33:$B$776,P$11)+'СЕТ СН'!$F$11+СВЦЭМ!$D$10+'СЕТ СН'!$F$5-'СЕТ СН'!$F$21</f>
        <v>3314.4316484800001</v>
      </c>
      <c r="Q41" s="36">
        <f>SUMIFS(СВЦЭМ!$D$33:$D$776,СВЦЭМ!$A$33:$A$776,$A41,СВЦЭМ!$B$33:$B$776,Q$11)+'СЕТ СН'!$F$11+СВЦЭМ!$D$10+'СЕТ СН'!$F$5-'СЕТ СН'!$F$21</f>
        <v>3318.1352381699999</v>
      </c>
      <c r="R41" s="36">
        <f>SUMIFS(СВЦЭМ!$D$33:$D$776,СВЦЭМ!$A$33:$A$776,$A41,СВЦЭМ!$B$33:$B$776,R$11)+'СЕТ СН'!$F$11+СВЦЭМ!$D$10+'СЕТ СН'!$F$5-'СЕТ СН'!$F$21</f>
        <v>3318.79851624</v>
      </c>
      <c r="S41" s="36">
        <f>SUMIFS(СВЦЭМ!$D$33:$D$776,СВЦЭМ!$A$33:$A$776,$A41,СВЦЭМ!$B$33:$B$776,S$11)+'СЕТ СН'!$F$11+СВЦЭМ!$D$10+'СЕТ СН'!$F$5-'СЕТ СН'!$F$21</f>
        <v>3343.76482235</v>
      </c>
      <c r="T41" s="36">
        <f>SUMIFS(СВЦЭМ!$D$33:$D$776,СВЦЭМ!$A$33:$A$776,$A41,СВЦЭМ!$B$33:$B$776,T$11)+'СЕТ СН'!$F$11+СВЦЭМ!$D$10+'СЕТ СН'!$F$5-'СЕТ СН'!$F$21</f>
        <v>3329.15850043</v>
      </c>
      <c r="U41" s="36">
        <f>SUMIFS(СВЦЭМ!$D$33:$D$776,СВЦЭМ!$A$33:$A$776,$A41,СВЦЭМ!$B$33:$B$776,U$11)+'СЕТ СН'!$F$11+СВЦЭМ!$D$10+'СЕТ СН'!$F$5-'СЕТ СН'!$F$21</f>
        <v>3303.6555301100002</v>
      </c>
      <c r="V41" s="36">
        <f>SUMIFS(СВЦЭМ!$D$33:$D$776,СВЦЭМ!$A$33:$A$776,$A41,СВЦЭМ!$B$33:$B$776,V$11)+'СЕТ СН'!$F$11+СВЦЭМ!$D$10+'СЕТ СН'!$F$5-'СЕТ СН'!$F$21</f>
        <v>3313.4193962999998</v>
      </c>
      <c r="W41" s="36">
        <f>SUMIFS(СВЦЭМ!$D$33:$D$776,СВЦЭМ!$A$33:$A$776,$A41,СВЦЭМ!$B$33:$B$776,W$11)+'СЕТ СН'!$F$11+СВЦЭМ!$D$10+'СЕТ СН'!$F$5-'СЕТ СН'!$F$21</f>
        <v>3290.4310648300002</v>
      </c>
      <c r="X41" s="36">
        <f>SUMIFS(СВЦЭМ!$D$33:$D$776,СВЦЭМ!$A$33:$A$776,$A41,СВЦЭМ!$B$33:$B$776,X$11)+'СЕТ СН'!$F$11+СВЦЭМ!$D$10+'СЕТ СН'!$F$5-'СЕТ СН'!$F$21</f>
        <v>3316.9935333799999</v>
      </c>
      <c r="Y41" s="36">
        <f>SUMIFS(СВЦЭМ!$D$33:$D$776,СВЦЭМ!$A$33:$A$776,$A41,СВЦЭМ!$B$33:$B$776,Y$11)+'СЕТ СН'!$F$11+СВЦЭМ!$D$10+'СЕТ СН'!$F$5-'СЕТ СН'!$F$21</f>
        <v>3356.4994337200001</v>
      </c>
    </row>
    <row r="42" spans="1:27" ht="15.75" x14ac:dyDescent="0.2">
      <c r="A42" s="35">
        <f t="shared" si="0"/>
        <v>43921</v>
      </c>
      <c r="B42" s="36">
        <f>SUMIFS(СВЦЭМ!$D$33:$D$776,СВЦЭМ!$A$33:$A$776,$A42,СВЦЭМ!$B$33:$B$776,B$11)+'СЕТ СН'!$F$11+СВЦЭМ!$D$10+'СЕТ СН'!$F$5-'СЕТ СН'!$F$21</f>
        <v>3360.0005044999998</v>
      </c>
      <c r="C42" s="36">
        <f>SUMIFS(СВЦЭМ!$D$33:$D$776,СВЦЭМ!$A$33:$A$776,$A42,СВЦЭМ!$B$33:$B$776,C$11)+'СЕТ СН'!$F$11+СВЦЭМ!$D$10+'СЕТ СН'!$F$5-'СЕТ СН'!$F$21</f>
        <v>3390.9265964199999</v>
      </c>
      <c r="D42" s="36">
        <f>SUMIFS(СВЦЭМ!$D$33:$D$776,СВЦЭМ!$A$33:$A$776,$A42,СВЦЭМ!$B$33:$B$776,D$11)+'СЕТ СН'!$F$11+СВЦЭМ!$D$10+'СЕТ СН'!$F$5-'СЕТ СН'!$F$21</f>
        <v>3434.2954050799999</v>
      </c>
      <c r="E42" s="36">
        <f>SUMIFS(СВЦЭМ!$D$33:$D$776,СВЦЭМ!$A$33:$A$776,$A42,СВЦЭМ!$B$33:$B$776,E$11)+'СЕТ СН'!$F$11+СВЦЭМ!$D$10+'СЕТ СН'!$F$5-'СЕТ СН'!$F$21</f>
        <v>3447.1737922399998</v>
      </c>
      <c r="F42" s="36">
        <f>SUMIFS(СВЦЭМ!$D$33:$D$776,СВЦЭМ!$A$33:$A$776,$A42,СВЦЭМ!$B$33:$B$776,F$11)+'СЕТ СН'!$F$11+СВЦЭМ!$D$10+'СЕТ СН'!$F$5-'СЕТ СН'!$F$21</f>
        <v>3444.2480175999999</v>
      </c>
      <c r="G42" s="36">
        <f>SUMIFS(СВЦЭМ!$D$33:$D$776,СВЦЭМ!$A$33:$A$776,$A42,СВЦЭМ!$B$33:$B$776,G$11)+'СЕТ СН'!$F$11+СВЦЭМ!$D$10+'СЕТ СН'!$F$5-'СЕТ СН'!$F$21</f>
        <v>3428.3024012300002</v>
      </c>
      <c r="H42" s="36">
        <f>SUMIFS(СВЦЭМ!$D$33:$D$776,СВЦЭМ!$A$33:$A$776,$A42,СВЦЭМ!$B$33:$B$776,H$11)+'СЕТ СН'!$F$11+СВЦЭМ!$D$10+'СЕТ СН'!$F$5-'СЕТ СН'!$F$21</f>
        <v>3398.2244588200001</v>
      </c>
      <c r="I42" s="36">
        <f>SUMIFS(СВЦЭМ!$D$33:$D$776,СВЦЭМ!$A$33:$A$776,$A42,СВЦЭМ!$B$33:$B$776,I$11)+'СЕТ СН'!$F$11+СВЦЭМ!$D$10+'СЕТ СН'!$F$5-'СЕТ СН'!$F$21</f>
        <v>3348.6587988199999</v>
      </c>
      <c r="J42" s="36">
        <f>SUMIFS(СВЦЭМ!$D$33:$D$776,СВЦЭМ!$A$33:$A$776,$A42,СВЦЭМ!$B$33:$B$776,J$11)+'СЕТ СН'!$F$11+СВЦЭМ!$D$10+'СЕТ СН'!$F$5-'СЕТ СН'!$F$21</f>
        <v>3306.7589544399998</v>
      </c>
      <c r="K42" s="36">
        <f>SUMIFS(СВЦЭМ!$D$33:$D$776,СВЦЭМ!$A$33:$A$776,$A42,СВЦЭМ!$B$33:$B$776,K$11)+'СЕТ СН'!$F$11+СВЦЭМ!$D$10+'СЕТ СН'!$F$5-'СЕТ СН'!$F$21</f>
        <v>3292.9357258</v>
      </c>
      <c r="L42" s="36">
        <f>SUMIFS(СВЦЭМ!$D$33:$D$776,СВЦЭМ!$A$33:$A$776,$A42,СВЦЭМ!$B$33:$B$776,L$11)+'СЕТ СН'!$F$11+СВЦЭМ!$D$10+'СЕТ СН'!$F$5-'СЕТ СН'!$F$21</f>
        <v>3289.9545462999999</v>
      </c>
      <c r="M42" s="36">
        <f>SUMIFS(СВЦЭМ!$D$33:$D$776,СВЦЭМ!$A$33:$A$776,$A42,СВЦЭМ!$B$33:$B$776,M$11)+'СЕТ СН'!$F$11+СВЦЭМ!$D$10+'СЕТ СН'!$F$5-'СЕТ СН'!$F$21</f>
        <v>3281.3409132199999</v>
      </c>
      <c r="N42" s="36">
        <f>SUMIFS(СВЦЭМ!$D$33:$D$776,СВЦЭМ!$A$33:$A$776,$A42,СВЦЭМ!$B$33:$B$776,N$11)+'СЕТ СН'!$F$11+СВЦЭМ!$D$10+'СЕТ СН'!$F$5-'СЕТ СН'!$F$21</f>
        <v>3291.7112120400002</v>
      </c>
      <c r="O42" s="36">
        <f>SUMIFS(СВЦЭМ!$D$33:$D$776,СВЦЭМ!$A$33:$A$776,$A42,СВЦЭМ!$B$33:$B$776,O$11)+'СЕТ СН'!$F$11+СВЦЭМ!$D$10+'СЕТ СН'!$F$5-'СЕТ СН'!$F$21</f>
        <v>3303.4816202900001</v>
      </c>
      <c r="P42" s="36">
        <f>SUMIFS(СВЦЭМ!$D$33:$D$776,СВЦЭМ!$A$33:$A$776,$A42,СВЦЭМ!$B$33:$B$776,P$11)+'СЕТ СН'!$F$11+СВЦЭМ!$D$10+'СЕТ СН'!$F$5-'СЕТ СН'!$F$21</f>
        <v>3312.2632476899998</v>
      </c>
      <c r="Q42" s="36">
        <f>SUMIFS(СВЦЭМ!$D$33:$D$776,СВЦЭМ!$A$33:$A$776,$A42,СВЦЭМ!$B$33:$B$776,Q$11)+'СЕТ СН'!$F$11+СВЦЭМ!$D$10+'СЕТ СН'!$F$5-'СЕТ СН'!$F$21</f>
        <v>3315.20237662</v>
      </c>
      <c r="R42" s="36">
        <f>SUMIFS(СВЦЭМ!$D$33:$D$776,СВЦЭМ!$A$33:$A$776,$A42,СВЦЭМ!$B$33:$B$776,R$11)+'СЕТ СН'!$F$11+СВЦЭМ!$D$10+'СЕТ СН'!$F$5-'СЕТ СН'!$F$21</f>
        <v>3308.16119815</v>
      </c>
      <c r="S42" s="36">
        <f>SUMIFS(СВЦЭМ!$D$33:$D$776,СВЦЭМ!$A$33:$A$776,$A42,СВЦЭМ!$B$33:$B$776,S$11)+'СЕТ СН'!$F$11+СВЦЭМ!$D$10+'СЕТ СН'!$F$5-'СЕТ СН'!$F$21</f>
        <v>3308.2812538600001</v>
      </c>
      <c r="T42" s="36">
        <f>SUMIFS(СВЦЭМ!$D$33:$D$776,СВЦЭМ!$A$33:$A$776,$A42,СВЦЭМ!$B$33:$B$776,T$11)+'СЕТ СН'!$F$11+СВЦЭМ!$D$10+'СЕТ СН'!$F$5-'СЕТ СН'!$F$21</f>
        <v>3282.8794017499999</v>
      </c>
      <c r="U42" s="36">
        <f>SUMIFS(СВЦЭМ!$D$33:$D$776,СВЦЭМ!$A$33:$A$776,$A42,СВЦЭМ!$B$33:$B$776,U$11)+'СЕТ СН'!$F$11+СВЦЭМ!$D$10+'СЕТ СН'!$F$5-'СЕТ СН'!$F$21</f>
        <v>3259.8377706800002</v>
      </c>
      <c r="V42" s="36">
        <f>SUMIFS(СВЦЭМ!$D$33:$D$776,СВЦЭМ!$A$33:$A$776,$A42,СВЦЭМ!$B$33:$B$776,V$11)+'СЕТ СН'!$F$11+СВЦЭМ!$D$10+'СЕТ СН'!$F$5-'СЕТ СН'!$F$21</f>
        <v>3257.5903943500002</v>
      </c>
      <c r="W42" s="36">
        <f>SUMIFS(СВЦЭМ!$D$33:$D$776,СВЦЭМ!$A$33:$A$776,$A42,СВЦЭМ!$B$33:$B$776,W$11)+'СЕТ СН'!$F$11+СВЦЭМ!$D$10+'СЕТ СН'!$F$5-'СЕТ СН'!$F$21</f>
        <v>3273.9658489200001</v>
      </c>
      <c r="X42" s="36">
        <f>SUMIFS(СВЦЭМ!$D$33:$D$776,СВЦЭМ!$A$33:$A$776,$A42,СВЦЭМ!$B$33:$B$776,X$11)+'СЕТ СН'!$F$11+СВЦЭМ!$D$10+'СЕТ СН'!$F$5-'СЕТ СН'!$F$21</f>
        <v>3269.8305778700001</v>
      </c>
      <c r="Y42" s="36">
        <f>SUMIFS(СВЦЭМ!$D$33:$D$776,СВЦЭМ!$A$33:$A$776,$A42,СВЦЭМ!$B$33:$B$776,Y$11)+'СЕТ СН'!$F$11+СВЦЭМ!$D$10+'СЕТ СН'!$F$5-'СЕТ СН'!$F$21</f>
        <v>3285.61522414</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1"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7" ht="12.75" customHeight="1" x14ac:dyDescent="0.2">
      <c r="A46" s="122"/>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7" ht="12.75" customHeight="1" x14ac:dyDescent="0.2">
      <c r="A47" s="12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01.03.2020</v>
      </c>
      <c r="B48" s="36">
        <f>SUMIFS(СВЦЭМ!$D$33:$D$776,СВЦЭМ!$A$33:$A$776,$A48,СВЦЭМ!$B$33:$B$776,B$47)+'СЕТ СН'!$G$11+СВЦЭМ!$D$10+'СЕТ СН'!$G$5-'СЕТ СН'!$G$21</f>
        <v>3394.77400868</v>
      </c>
      <c r="C48" s="36">
        <f>SUMIFS(СВЦЭМ!$D$33:$D$776,СВЦЭМ!$A$33:$A$776,$A48,СВЦЭМ!$B$33:$B$776,C$47)+'СЕТ СН'!$G$11+СВЦЭМ!$D$10+'СЕТ СН'!$G$5-'СЕТ СН'!$G$21</f>
        <v>3423.5468569599998</v>
      </c>
      <c r="D48" s="36">
        <f>SUMIFS(СВЦЭМ!$D$33:$D$776,СВЦЭМ!$A$33:$A$776,$A48,СВЦЭМ!$B$33:$B$776,D$47)+'СЕТ СН'!$G$11+СВЦЭМ!$D$10+'СЕТ СН'!$G$5-'СЕТ СН'!$G$21</f>
        <v>3432.3178420499999</v>
      </c>
      <c r="E48" s="36">
        <f>SUMIFS(СВЦЭМ!$D$33:$D$776,СВЦЭМ!$A$33:$A$776,$A48,СВЦЭМ!$B$33:$B$776,E$47)+'СЕТ СН'!$G$11+СВЦЭМ!$D$10+'СЕТ СН'!$G$5-'СЕТ СН'!$G$21</f>
        <v>3440.5801508100003</v>
      </c>
      <c r="F48" s="36">
        <f>SUMIFS(СВЦЭМ!$D$33:$D$776,СВЦЭМ!$A$33:$A$776,$A48,СВЦЭМ!$B$33:$B$776,F$47)+'СЕТ СН'!$G$11+СВЦЭМ!$D$10+'СЕТ СН'!$G$5-'СЕТ СН'!$G$21</f>
        <v>3437.06069695</v>
      </c>
      <c r="G48" s="36">
        <f>SUMIFS(СВЦЭМ!$D$33:$D$776,СВЦЭМ!$A$33:$A$776,$A48,СВЦЭМ!$B$33:$B$776,G$47)+'СЕТ СН'!$G$11+СВЦЭМ!$D$10+'СЕТ СН'!$G$5-'СЕТ СН'!$G$21</f>
        <v>3436.3718677100001</v>
      </c>
      <c r="H48" s="36">
        <f>SUMIFS(СВЦЭМ!$D$33:$D$776,СВЦЭМ!$A$33:$A$776,$A48,СВЦЭМ!$B$33:$B$776,H$47)+'СЕТ СН'!$G$11+СВЦЭМ!$D$10+'СЕТ СН'!$G$5-'СЕТ СН'!$G$21</f>
        <v>3426.3076073500001</v>
      </c>
      <c r="I48" s="36">
        <f>SUMIFS(СВЦЭМ!$D$33:$D$776,СВЦЭМ!$A$33:$A$776,$A48,СВЦЭМ!$B$33:$B$776,I$47)+'СЕТ СН'!$G$11+СВЦЭМ!$D$10+'СЕТ СН'!$G$5-'СЕТ СН'!$G$21</f>
        <v>3394.3892844699999</v>
      </c>
      <c r="J48" s="36">
        <f>SUMIFS(СВЦЭМ!$D$33:$D$776,СВЦЭМ!$A$33:$A$776,$A48,СВЦЭМ!$B$33:$B$776,J$47)+'СЕТ СН'!$G$11+СВЦЭМ!$D$10+'СЕТ СН'!$G$5-'СЕТ СН'!$G$21</f>
        <v>3336.6257524800003</v>
      </c>
      <c r="K48" s="36">
        <f>SUMIFS(СВЦЭМ!$D$33:$D$776,СВЦЭМ!$A$33:$A$776,$A48,СВЦЭМ!$B$33:$B$776,K$47)+'СЕТ СН'!$G$11+СВЦЭМ!$D$10+'СЕТ СН'!$G$5-'СЕТ СН'!$G$21</f>
        <v>3321.1977635900002</v>
      </c>
      <c r="L48" s="36">
        <f>SUMIFS(СВЦЭМ!$D$33:$D$776,СВЦЭМ!$A$33:$A$776,$A48,СВЦЭМ!$B$33:$B$776,L$47)+'СЕТ СН'!$G$11+СВЦЭМ!$D$10+'СЕТ СН'!$G$5-'СЕТ СН'!$G$21</f>
        <v>3307.6833308</v>
      </c>
      <c r="M48" s="36">
        <f>SUMIFS(СВЦЭМ!$D$33:$D$776,СВЦЭМ!$A$33:$A$776,$A48,СВЦЭМ!$B$33:$B$776,M$47)+'СЕТ СН'!$G$11+СВЦЭМ!$D$10+'СЕТ СН'!$G$5-'СЕТ СН'!$G$21</f>
        <v>3310.0222428900001</v>
      </c>
      <c r="N48" s="36">
        <f>SUMIFS(СВЦЭМ!$D$33:$D$776,СВЦЭМ!$A$33:$A$776,$A48,СВЦЭМ!$B$33:$B$776,N$47)+'СЕТ СН'!$G$11+СВЦЭМ!$D$10+'СЕТ СН'!$G$5-'СЕТ СН'!$G$21</f>
        <v>3319.14109715</v>
      </c>
      <c r="O48" s="36">
        <f>SUMIFS(СВЦЭМ!$D$33:$D$776,СВЦЭМ!$A$33:$A$776,$A48,СВЦЭМ!$B$33:$B$776,O$47)+'СЕТ СН'!$G$11+СВЦЭМ!$D$10+'СЕТ СН'!$G$5-'СЕТ СН'!$G$21</f>
        <v>3333.69806969</v>
      </c>
      <c r="P48" s="36">
        <f>SUMIFS(СВЦЭМ!$D$33:$D$776,СВЦЭМ!$A$33:$A$776,$A48,СВЦЭМ!$B$33:$B$776,P$47)+'СЕТ СН'!$G$11+СВЦЭМ!$D$10+'СЕТ СН'!$G$5-'СЕТ СН'!$G$21</f>
        <v>3344.7615379399999</v>
      </c>
      <c r="Q48" s="36">
        <f>SUMIFS(СВЦЭМ!$D$33:$D$776,СВЦЭМ!$A$33:$A$776,$A48,СВЦЭМ!$B$33:$B$776,Q$47)+'СЕТ СН'!$G$11+СВЦЭМ!$D$10+'СЕТ СН'!$G$5-'СЕТ СН'!$G$21</f>
        <v>3354.3346539499998</v>
      </c>
      <c r="R48" s="36">
        <f>SUMIFS(СВЦЭМ!$D$33:$D$776,СВЦЭМ!$A$33:$A$776,$A48,СВЦЭМ!$B$33:$B$776,R$47)+'СЕТ СН'!$G$11+СВЦЭМ!$D$10+'СЕТ СН'!$G$5-'СЕТ СН'!$G$21</f>
        <v>3349.7194835800001</v>
      </c>
      <c r="S48" s="36">
        <f>SUMIFS(СВЦЭМ!$D$33:$D$776,СВЦЭМ!$A$33:$A$776,$A48,СВЦЭМ!$B$33:$B$776,S$47)+'СЕТ СН'!$G$11+СВЦЭМ!$D$10+'СЕТ СН'!$G$5-'СЕТ СН'!$G$21</f>
        <v>3346.4040615399999</v>
      </c>
      <c r="T48" s="36">
        <f>SUMIFS(СВЦЭМ!$D$33:$D$776,СВЦЭМ!$A$33:$A$776,$A48,СВЦЭМ!$B$33:$B$776,T$47)+'СЕТ СН'!$G$11+СВЦЭМ!$D$10+'СЕТ СН'!$G$5-'СЕТ СН'!$G$21</f>
        <v>3335.8603450999999</v>
      </c>
      <c r="U48" s="36">
        <f>SUMIFS(СВЦЭМ!$D$33:$D$776,СВЦЭМ!$A$33:$A$776,$A48,СВЦЭМ!$B$33:$B$776,U$47)+'СЕТ СН'!$G$11+СВЦЭМ!$D$10+'СЕТ СН'!$G$5-'СЕТ СН'!$G$21</f>
        <v>3322.2168839800001</v>
      </c>
      <c r="V48" s="36">
        <f>SUMIFS(СВЦЭМ!$D$33:$D$776,СВЦЭМ!$A$33:$A$776,$A48,СВЦЭМ!$B$33:$B$776,V$47)+'СЕТ СН'!$G$11+СВЦЭМ!$D$10+'СЕТ СН'!$G$5-'СЕТ СН'!$G$21</f>
        <v>3315.6124896400001</v>
      </c>
      <c r="W48" s="36">
        <f>SUMIFS(СВЦЭМ!$D$33:$D$776,СВЦЭМ!$A$33:$A$776,$A48,СВЦЭМ!$B$33:$B$776,W$47)+'СЕТ СН'!$G$11+СВЦЭМ!$D$10+'СЕТ СН'!$G$5-'СЕТ СН'!$G$21</f>
        <v>3320.3856993600002</v>
      </c>
      <c r="X48" s="36">
        <f>SUMIFS(СВЦЭМ!$D$33:$D$776,СВЦЭМ!$A$33:$A$776,$A48,СВЦЭМ!$B$33:$B$776,X$47)+'СЕТ СН'!$G$11+СВЦЭМ!$D$10+'СЕТ СН'!$G$5-'СЕТ СН'!$G$21</f>
        <v>3332.1596376799998</v>
      </c>
      <c r="Y48" s="36">
        <f>SUMIFS(СВЦЭМ!$D$33:$D$776,СВЦЭМ!$A$33:$A$776,$A48,СВЦЭМ!$B$33:$B$776,Y$47)+'СЕТ СН'!$G$11+СВЦЭМ!$D$10+'СЕТ СН'!$G$5-'СЕТ СН'!$G$21</f>
        <v>3365.8316404799998</v>
      </c>
      <c r="AA48" s="45"/>
    </row>
    <row r="49" spans="1:25" ht="15.75" x14ac:dyDescent="0.2">
      <c r="A49" s="35">
        <f>A48+1</f>
        <v>43892</v>
      </c>
      <c r="B49" s="36">
        <f>SUMIFS(СВЦЭМ!$D$33:$D$776,СВЦЭМ!$A$33:$A$776,$A49,СВЦЭМ!$B$33:$B$776,B$47)+'СЕТ СН'!$G$11+СВЦЭМ!$D$10+'СЕТ СН'!$G$5-'СЕТ СН'!$G$21</f>
        <v>3339.4782306799998</v>
      </c>
      <c r="C49" s="36">
        <f>SUMIFS(СВЦЭМ!$D$33:$D$776,СВЦЭМ!$A$33:$A$776,$A49,СВЦЭМ!$B$33:$B$776,C$47)+'СЕТ СН'!$G$11+СВЦЭМ!$D$10+'СЕТ СН'!$G$5-'СЕТ СН'!$G$21</f>
        <v>3342.1646084700001</v>
      </c>
      <c r="D49" s="36">
        <f>SUMIFS(СВЦЭМ!$D$33:$D$776,СВЦЭМ!$A$33:$A$776,$A49,СВЦЭМ!$B$33:$B$776,D$47)+'СЕТ СН'!$G$11+СВЦЭМ!$D$10+'СЕТ СН'!$G$5-'СЕТ СН'!$G$21</f>
        <v>3353.7923343399998</v>
      </c>
      <c r="E49" s="36">
        <f>SUMIFS(СВЦЭМ!$D$33:$D$776,СВЦЭМ!$A$33:$A$776,$A49,СВЦЭМ!$B$33:$B$776,E$47)+'СЕТ СН'!$G$11+СВЦЭМ!$D$10+'СЕТ СН'!$G$5-'СЕТ СН'!$G$21</f>
        <v>3353.75689556</v>
      </c>
      <c r="F49" s="36">
        <f>SUMIFS(СВЦЭМ!$D$33:$D$776,СВЦЭМ!$A$33:$A$776,$A49,СВЦЭМ!$B$33:$B$776,F$47)+'СЕТ СН'!$G$11+СВЦЭМ!$D$10+'СЕТ СН'!$G$5-'СЕТ СН'!$G$21</f>
        <v>3353.0754165799999</v>
      </c>
      <c r="G49" s="36">
        <f>SUMIFS(СВЦЭМ!$D$33:$D$776,СВЦЭМ!$A$33:$A$776,$A49,СВЦЭМ!$B$33:$B$776,G$47)+'СЕТ СН'!$G$11+СВЦЭМ!$D$10+'СЕТ СН'!$G$5-'СЕТ СН'!$G$21</f>
        <v>3366.21506378</v>
      </c>
      <c r="H49" s="36">
        <f>SUMIFS(СВЦЭМ!$D$33:$D$776,СВЦЭМ!$A$33:$A$776,$A49,СВЦЭМ!$B$33:$B$776,H$47)+'СЕТ СН'!$G$11+СВЦЭМ!$D$10+'СЕТ СН'!$G$5-'СЕТ СН'!$G$21</f>
        <v>3415.5284369299998</v>
      </c>
      <c r="I49" s="36">
        <f>SUMIFS(СВЦЭМ!$D$33:$D$776,СВЦЭМ!$A$33:$A$776,$A49,СВЦЭМ!$B$33:$B$776,I$47)+'СЕТ СН'!$G$11+СВЦЭМ!$D$10+'СЕТ СН'!$G$5-'СЕТ СН'!$G$21</f>
        <v>3389.2380639600001</v>
      </c>
      <c r="J49" s="36">
        <f>SUMIFS(СВЦЭМ!$D$33:$D$776,СВЦЭМ!$A$33:$A$776,$A49,СВЦЭМ!$B$33:$B$776,J$47)+'СЕТ СН'!$G$11+СВЦЭМ!$D$10+'СЕТ СН'!$G$5-'СЕТ СН'!$G$21</f>
        <v>3349.0665951300002</v>
      </c>
      <c r="K49" s="36">
        <f>SUMIFS(СВЦЭМ!$D$33:$D$776,СВЦЭМ!$A$33:$A$776,$A49,СВЦЭМ!$B$33:$B$776,K$47)+'СЕТ СН'!$G$11+СВЦЭМ!$D$10+'СЕТ СН'!$G$5-'СЕТ СН'!$G$21</f>
        <v>3337.0113999099999</v>
      </c>
      <c r="L49" s="36">
        <f>SUMIFS(СВЦЭМ!$D$33:$D$776,СВЦЭМ!$A$33:$A$776,$A49,СВЦЭМ!$B$33:$B$776,L$47)+'СЕТ СН'!$G$11+СВЦЭМ!$D$10+'СЕТ СН'!$G$5-'СЕТ СН'!$G$21</f>
        <v>3340.9596643700002</v>
      </c>
      <c r="M49" s="36">
        <f>SUMIFS(СВЦЭМ!$D$33:$D$776,СВЦЭМ!$A$33:$A$776,$A49,СВЦЭМ!$B$33:$B$776,M$47)+'СЕТ СН'!$G$11+СВЦЭМ!$D$10+'СЕТ СН'!$G$5-'СЕТ СН'!$G$21</f>
        <v>3350.8540262400002</v>
      </c>
      <c r="N49" s="36">
        <f>SUMIFS(СВЦЭМ!$D$33:$D$776,СВЦЭМ!$A$33:$A$776,$A49,СВЦЭМ!$B$33:$B$776,N$47)+'СЕТ СН'!$G$11+СВЦЭМ!$D$10+'СЕТ СН'!$G$5-'СЕТ СН'!$G$21</f>
        <v>3364.5149220399999</v>
      </c>
      <c r="O49" s="36">
        <f>SUMIFS(СВЦЭМ!$D$33:$D$776,СВЦЭМ!$A$33:$A$776,$A49,СВЦЭМ!$B$33:$B$776,O$47)+'СЕТ СН'!$G$11+СВЦЭМ!$D$10+'СЕТ СН'!$G$5-'СЕТ СН'!$G$21</f>
        <v>3381.0260113100003</v>
      </c>
      <c r="P49" s="36">
        <f>SUMIFS(СВЦЭМ!$D$33:$D$776,СВЦЭМ!$A$33:$A$776,$A49,СВЦЭМ!$B$33:$B$776,P$47)+'СЕТ СН'!$G$11+СВЦЭМ!$D$10+'СЕТ СН'!$G$5-'СЕТ СН'!$G$21</f>
        <v>3390.6176648800001</v>
      </c>
      <c r="Q49" s="36">
        <f>SUMIFS(СВЦЭМ!$D$33:$D$776,СВЦЭМ!$A$33:$A$776,$A49,СВЦЭМ!$B$33:$B$776,Q$47)+'СЕТ СН'!$G$11+СВЦЭМ!$D$10+'СЕТ СН'!$G$5-'СЕТ СН'!$G$21</f>
        <v>3398.74436543</v>
      </c>
      <c r="R49" s="36">
        <f>SUMIFS(СВЦЭМ!$D$33:$D$776,СВЦЭМ!$A$33:$A$776,$A49,СВЦЭМ!$B$33:$B$776,R$47)+'СЕТ СН'!$G$11+СВЦЭМ!$D$10+'СЕТ СН'!$G$5-'СЕТ СН'!$G$21</f>
        <v>3398.6646675500001</v>
      </c>
      <c r="S49" s="36">
        <f>SUMIFS(СВЦЭМ!$D$33:$D$776,СВЦЭМ!$A$33:$A$776,$A49,СВЦЭМ!$B$33:$B$776,S$47)+'СЕТ СН'!$G$11+СВЦЭМ!$D$10+'СЕТ СН'!$G$5-'СЕТ СН'!$G$21</f>
        <v>3392.92510459</v>
      </c>
      <c r="T49" s="36">
        <f>SUMIFS(СВЦЭМ!$D$33:$D$776,СВЦЭМ!$A$33:$A$776,$A49,СВЦЭМ!$B$33:$B$776,T$47)+'СЕТ СН'!$G$11+СВЦЭМ!$D$10+'СЕТ СН'!$G$5-'СЕТ СН'!$G$21</f>
        <v>3373.88501232</v>
      </c>
      <c r="U49" s="36">
        <f>SUMIFS(СВЦЭМ!$D$33:$D$776,СВЦЭМ!$A$33:$A$776,$A49,СВЦЭМ!$B$33:$B$776,U$47)+'СЕТ СН'!$G$11+СВЦЭМ!$D$10+'СЕТ СН'!$G$5-'СЕТ СН'!$G$21</f>
        <v>3351.76861409</v>
      </c>
      <c r="V49" s="36">
        <f>SUMIFS(СВЦЭМ!$D$33:$D$776,СВЦЭМ!$A$33:$A$776,$A49,СВЦЭМ!$B$33:$B$776,V$47)+'СЕТ СН'!$G$11+СВЦЭМ!$D$10+'СЕТ СН'!$G$5-'СЕТ СН'!$G$21</f>
        <v>3355.9095683999999</v>
      </c>
      <c r="W49" s="36">
        <f>SUMIFS(СВЦЭМ!$D$33:$D$776,СВЦЭМ!$A$33:$A$776,$A49,СВЦЭМ!$B$33:$B$776,W$47)+'СЕТ СН'!$G$11+СВЦЭМ!$D$10+'СЕТ СН'!$G$5-'СЕТ СН'!$G$21</f>
        <v>3367.6220478099999</v>
      </c>
      <c r="X49" s="36">
        <f>SUMIFS(СВЦЭМ!$D$33:$D$776,СВЦЭМ!$A$33:$A$776,$A49,СВЦЭМ!$B$33:$B$776,X$47)+'СЕТ СН'!$G$11+СВЦЭМ!$D$10+'СЕТ СН'!$G$5-'СЕТ СН'!$G$21</f>
        <v>3382.8711553500002</v>
      </c>
      <c r="Y49" s="36">
        <f>SUMIFS(СВЦЭМ!$D$33:$D$776,СВЦЭМ!$A$33:$A$776,$A49,СВЦЭМ!$B$33:$B$776,Y$47)+'СЕТ СН'!$G$11+СВЦЭМ!$D$10+'СЕТ СН'!$G$5-'СЕТ СН'!$G$21</f>
        <v>3410.9892093399999</v>
      </c>
    </row>
    <row r="50" spans="1:25" ht="15.75" x14ac:dyDescent="0.2">
      <c r="A50" s="35">
        <f t="shared" ref="A50:A78" si="1">A49+1</f>
        <v>43893</v>
      </c>
      <c r="B50" s="36">
        <f>SUMIFS(СВЦЭМ!$D$33:$D$776,СВЦЭМ!$A$33:$A$776,$A50,СВЦЭМ!$B$33:$B$776,B$47)+'СЕТ СН'!$G$11+СВЦЭМ!$D$10+'СЕТ СН'!$G$5-'СЕТ СН'!$G$21</f>
        <v>3452.2239226500001</v>
      </c>
      <c r="C50" s="36">
        <f>SUMIFS(СВЦЭМ!$D$33:$D$776,СВЦЭМ!$A$33:$A$776,$A50,СВЦЭМ!$B$33:$B$776,C$47)+'СЕТ СН'!$G$11+СВЦЭМ!$D$10+'СЕТ СН'!$G$5-'СЕТ СН'!$G$21</f>
        <v>3476.7592787799999</v>
      </c>
      <c r="D50" s="36">
        <f>SUMIFS(СВЦЭМ!$D$33:$D$776,СВЦЭМ!$A$33:$A$776,$A50,СВЦЭМ!$B$33:$B$776,D$47)+'СЕТ СН'!$G$11+СВЦЭМ!$D$10+'СЕТ СН'!$G$5-'СЕТ СН'!$G$21</f>
        <v>3469.9033657499999</v>
      </c>
      <c r="E50" s="36">
        <f>SUMIFS(СВЦЭМ!$D$33:$D$776,СВЦЭМ!$A$33:$A$776,$A50,СВЦЭМ!$B$33:$B$776,E$47)+'СЕТ СН'!$G$11+СВЦЭМ!$D$10+'СЕТ СН'!$G$5-'СЕТ СН'!$G$21</f>
        <v>3473.1697541499998</v>
      </c>
      <c r="F50" s="36">
        <f>SUMIFS(СВЦЭМ!$D$33:$D$776,СВЦЭМ!$A$33:$A$776,$A50,СВЦЭМ!$B$33:$B$776,F$47)+'СЕТ СН'!$G$11+СВЦЭМ!$D$10+'СЕТ СН'!$G$5-'СЕТ СН'!$G$21</f>
        <v>3465.0571409100003</v>
      </c>
      <c r="G50" s="36">
        <f>SUMIFS(СВЦЭМ!$D$33:$D$776,СВЦЭМ!$A$33:$A$776,$A50,СВЦЭМ!$B$33:$B$776,G$47)+'СЕТ СН'!$G$11+СВЦЭМ!$D$10+'СЕТ СН'!$G$5-'СЕТ СН'!$G$21</f>
        <v>3471.3304936599998</v>
      </c>
      <c r="H50" s="36">
        <f>SUMIFS(СВЦЭМ!$D$33:$D$776,СВЦЭМ!$A$33:$A$776,$A50,СВЦЭМ!$B$33:$B$776,H$47)+'СЕТ СН'!$G$11+СВЦЭМ!$D$10+'СЕТ СН'!$G$5-'СЕТ СН'!$G$21</f>
        <v>3450.28091485</v>
      </c>
      <c r="I50" s="36">
        <f>SUMIFS(СВЦЭМ!$D$33:$D$776,СВЦЭМ!$A$33:$A$776,$A50,СВЦЭМ!$B$33:$B$776,I$47)+'СЕТ СН'!$G$11+СВЦЭМ!$D$10+'СЕТ СН'!$G$5-'СЕТ СН'!$G$21</f>
        <v>3363.5500273600001</v>
      </c>
      <c r="J50" s="36">
        <f>SUMIFS(СВЦЭМ!$D$33:$D$776,СВЦЭМ!$A$33:$A$776,$A50,СВЦЭМ!$B$33:$B$776,J$47)+'СЕТ СН'!$G$11+СВЦЭМ!$D$10+'СЕТ СН'!$G$5-'СЕТ СН'!$G$21</f>
        <v>3293.7028995700002</v>
      </c>
      <c r="K50" s="36">
        <f>SUMIFS(СВЦЭМ!$D$33:$D$776,СВЦЭМ!$A$33:$A$776,$A50,СВЦЭМ!$B$33:$B$776,K$47)+'СЕТ СН'!$G$11+СВЦЭМ!$D$10+'СЕТ СН'!$G$5-'СЕТ СН'!$G$21</f>
        <v>3289.54586363</v>
      </c>
      <c r="L50" s="36">
        <f>SUMIFS(СВЦЭМ!$D$33:$D$776,СВЦЭМ!$A$33:$A$776,$A50,СВЦЭМ!$B$33:$B$776,L$47)+'СЕТ СН'!$G$11+СВЦЭМ!$D$10+'СЕТ СН'!$G$5-'СЕТ СН'!$G$21</f>
        <v>3290.3220558399998</v>
      </c>
      <c r="M50" s="36">
        <f>SUMIFS(СВЦЭМ!$D$33:$D$776,СВЦЭМ!$A$33:$A$776,$A50,СВЦЭМ!$B$33:$B$776,M$47)+'СЕТ СН'!$G$11+СВЦЭМ!$D$10+'СЕТ СН'!$G$5-'СЕТ СН'!$G$21</f>
        <v>3295.17157821</v>
      </c>
      <c r="N50" s="36">
        <f>SUMIFS(СВЦЭМ!$D$33:$D$776,СВЦЭМ!$A$33:$A$776,$A50,СВЦЭМ!$B$33:$B$776,N$47)+'СЕТ СН'!$G$11+СВЦЭМ!$D$10+'СЕТ СН'!$G$5-'СЕТ СН'!$G$21</f>
        <v>3310.29556899</v>
      </c>
      <c r="O50" s="36">
        <f>SUMIFS(СВЦЭМ!$D$33:$D$776,СВЦЭМ!$A$33:$A$776,$A50,СВЦЭМ!$B$33:$B$776,O$47)+'СЕТ СН'!$G$11+СВЦЭМ!$D$10+'СЕТ СН'!$G$5-'СЕТ СН'!$G$21</f>
        <v>3325.0481842899999</v>
      </c>
      <c r="P50" s="36">
        <f>SUMIFS(СВЦЭМ!$D$33:$D$776,СВЦЭМ!$A$33:$A$776,$A50,СВЦЭМ!$B$33:$B$776,P$47)+'СЕТ СН'!$G$11+СВЦЭМ!$D$10+'СЕТ СН'!$G$5-'СЕТ СН'!$G$21</f>
        <v>3333.7074280100001</v>
      </c>
      <c r="Q50" s="36">
        <f>SUMIFS(СВЦЭМ!$D$33:$D$776,СВЦЭМ!$A$33:$A$776,$A50,СВЦЭМ!$B$33:$B$776,Q$47)+'СЕТ СН'!$G$11+СВЦЭМ!$D$10+'СЕТ СН'!$G$5-'СЕТ СН'!$G$21</f>
        <v>3339.3812913800002</v>
      </c>
      <c r="R50" s="36">
        <f>SUMIFS(СВЦЭМ!$D$33:$D$776,СВЦЭМ!$A$33:$A$776,$A50,СВЦЭМ!$B$33:$B$776,R$47)+'СЕТ СН'!$G$11+СВЦЭМ!$D$10+'СЕТ СН'!$G$5-'СЕТ СН'!$G$21</f>
        <v>3333.2695829700001</v>
      </c>
      <c r="S50" s="36">
        <f>SUMIFS(СВЦЭМ!$D$33:$D$776,СВЦЭМ!$A$33:$A$776,$A50,СВЦЭМ!$B$33:$B$776,S$47)+'СЕТ СН'!$G$11+СВЦЭМ!$D$10+'СЕТ СН'!$G$5-'СЕТ СН'!$G$21</f>
        <v>3328.32802799</v>
      </c>
      <c r="T50" s="36">
        <f>SUMIFS(СВЦЭМ!$D$33:$D$776,СВЦЭМ!$A$33:$A$776,$A50,СВЦЭМ!$B$33:$B$776,T$47)+'СЕТ СН'!$G$11+СВЦЭМ!$D$10+'СЕТ СН'!$G$5-'СЕТ СН'!$G$21</f>
        <v>3310.1585638300003</v>
      </c>
      <c r="U50" s="36">
        <f>SUMIFS(СВЦЭМ!$D$33:$D$776,СВЦЭМ!$A$33:$A$776,$A50,СВЦЭМ!$B$33:$B$776,U$47)+'СЕТ СН'!$G$11+СВЦЭМ!$D$10+'СЕТ СН'!$G$5-'СЕТ СН'!$G$21</f>
        <v>3335.1594093799999</v>
      </c>
      <c r="V50" s="36">
        <f>SUMIFS(СВЦЭМ!$D$33:$D$776,СВЦЭМ!$A$33:$A$776,$A50,СВЦЭМ!$B$33:$B$776,V$47)+'СЕТ СН'!$G$11+СВЦЭМ!$D$10+'СЕТ СН'!$G$5-'СЕТ СН'!$G$21</f>
        <v>3342.08689443</v>
      </c>
      <c r="W50" s="36">
        <f>SUMIFS(СВЦЭМ!$D$33:$D$776,СВЦЭМ!$A$33:$A$776,$A50,СВЦЭМ!$B$33:$B$776,W$47)+'СЕТ СН'!$G$11+СВЦЭМ!$D$10+'СЕТ СН'!$G$5-'СЕТ СН'!$G$21</f>
        <v>3323.7020804499998</v>
      </c>
      <c r="X50" s="36">
        <f>SUMIFS(СВЦЭМ!$D$33:$D$776,СВЦЭМ!$A$33:$A$776,$A50,СВЦЭМ!$B$33:$B$776,X$47)+'СЕТ СН'!$G$11+СВЦЭМ!$D$10+'СЕТ СН'!$G$5-'СЕТ СН'!$G$21</f>
        <v>3319.7750741099999</v>
      </c>
      <c r="Y50" s="36">
        <f>SUMIFS(СВЦЭМ!$D$33:$D$776,СВЦЭМ!$A$33:$A$776,$A50,СВЦЭМ!$B$33:$B$776,Y$47)+'СЕТ СН'!$G$11+СВЦЭМ!$D$10+'СЕТ СН'!$G$5-'СЕТ СН'!$G$21</f>
        <v>3366.7792342399998</v>
      </c>
    </row>
    <row r="51" spans="1:25" ht="15.75" x14ac:dyDescent="0.2">
      <c r="A51" s="35">
        <f t="shared" si="1"/>
        <v>43894</v>
      </c>
      <c r="B51" s="36">
        <f>SUMIFS(СВЦЭМ!$D$33:$D$776,СВЦЭМ!$A$33:$A$776,$A51,СВЦЭМ!$B$33:$B$776,B$47)+'СЕТ СН'!$G$11+СВЦЭМ!$D$10+'СЕТ СН'!$G$5-'СЕТ СН'!$G$21</f>
        <v>3454.49379916</v>
      </c>
      <c r="C51" s="36">
        <f>SUMIFS(СВЦЭМ!$D$33:$D$776,СВЦЭМ!$A$33:$A$776,$A51,СВЦЭМ!$B$33:$B$776,C$47)+'СЕТ СН'!$G$11+СВЦЭМ!$D$10+'СЕТ СН'!$G$5-'СЕТ СН'!$G$21</f>
        <v>3477.2448729799999</v>
      </c>
      <c r="D51" s="36">
        <f>SUMIFS(СВЦЭМ!$D$33:$D$776,СВЦЭМ!$A$33:$A$776,$A51,СВЦЭМ!$B$33:$B$776,D$47)+'СЕТ СН'!$G$11+СВЦЭМ!$D$10+'СЕТ СН'!$G$5-'СЕТ СН'!$G$21</f>
        <v>3487.9510825100001</v>
      </c>
      <c r="E51" s="36">
        <f>SUMIFS(СВЦЭМ!$D$33:$D$776,СВЦЭМ!$A$33:$A$776,$A51,СВЦЭМ!$B$33:$B$776,E$47)+'СЕТ СН'!$G$11+СВЦЭМ!$D$10+'СЕТ СН'!$G$5-'СЕТ СН'!$G$21</f>
        <v>3489.3339407100002</v>
      </c>
      <c r="F51" s="36">
        <f>SUMIFS(СВЦЭМ!$D$33:$D$776,СВЦЭМ!$A$33:$A$776,$A51,СВЦЭМ!$B$33:$B$776,F$47)+'СЕТ СН'!$G$11+СВЦЭМ!$D$10+'СЕТ СН'!$G$5-'СЕТ СН'!$G$21</f>
        <v>3482.85248047</v>
      </c>
      <c r="G51" s="36">
        <f>SUMIFS(СВЦЭМ!$D$33:$D$776,СВЦЭМ!$A$33:$A$776,$A51,СВЦЭМ!$B$33:$B$776,G$47)+'СЕТ СН'!$G$11+СВЦЭМ!$D$10+'СЕТ СН'!$G$5-'СЕТ СН'!$G$21</f>
        <v>3421.88199373</v>
      </c>
      <c r="H51" s="36">
        <f>SUMIFS(СВЦЭМ!$D$33:$D$776,СВЦЭМ!$A$33:$A$776,$A51,СВЦЭМ!$B$33:$B$776,H$47)+'СЕТ СН'!$G$11+СВЦЭМ!$D$10+'СЕТ СН'!$G$5-'СЕТ СН'!$G$21</f>
        <v>3376.7466500999999</v>
      </c>
      <c r="I51" s="36">
        <f>SUMIFS(СВЦЭМ!$D$33:$D$776,СВЦЭМ!$A$33:$A$776,$A51,СВЦЭМ!$B$33:$B$776,I$47)+'СЕТ СН'!$G$11+СВЦЭМ!$D$10+'СЕТ СН'!$G$5-'СЕТ СН'!$G$21</f>
        <v>3346.7907500199999</v>
      </c>
      <c r="J51" s="36">
        <f>SUMIFS(СВЦЭМ!$D$33:$D$776,СВЦЭМ!$A$33:$A$776,$A51,СВЦЭМ!$B$33:$B$776,J$47)+'СЕТ СН'!$G$11+СВЦЭМ!$D$10+'СЕТ СН'!$G$5-'СЕТ СН'!$G$21</f>
        <v>3305.6415491299999</v>
      </c>
      <c r="K51" s="36">
        <f>SUMIFS(СВЦЭМ!$D$33:$D$776,СВЦЭМ!$A$33:$A$776,$A51,СВЦЭМ!$B$33:$B$776,K$47)+'СЕТ СН'!$G$11+СВЦЭМ!$D$10+'СЕТ СН'!$G$5-'СЕТ СН'!$G$21</f>
        <v>3313.4795317600001</v>
      </c>
      <c r="L51" s="36">
        <f>SUMIFS(СВЦЭМ!$D$33:$D$776,СВЦЭМ!$A$33:$A$776,$A51,СВЦЭМ!$B$33:$B$776,L$47)+'СЕТ СН'!$G$11+СВЦЭМ!$D$10+'СЕТ СН'!$G$5-'СЕТ СН'!$G$21</f>
        <v>3318.6705350399998</v>
      </c>
      <c r="M51" s="36">
        <f>SUMIFS(СВЦЭМ!$D$33:$D$776,СВЦЭМ!$A$33:$A$776,$A51,СВЦЭМ!$B$33:$B$776,M$47)+'СЕТ СН'!$G$11+СВЦЭМ!$D$10+'СЕТ СН'!$G$5-'СЕТ СН'!$G$21</f>
        <v>3336.1012013200002</v>
      </c>
      <c r="N51" s="36">
        <f>SUMIFS(СВЦЭМ!$D$33:$D$776,СВЦЭМ!$A$33:$A$776,$A51,СВЦЭМ!$B$33:$B$776,N$47)+'СЕТ СН'!$G$11+СВЦЭМ!$D$10+'СЕТ СН'!$G$5-'СЕТ СН'!$G$21</f>
        <v>3347.2600827300002</v>
      </c>
      <c r="O51" s="36">
        <f>SUMIFS(СВЦЭМ!$D$33:$D$776,СВЦЭМ!$A$33:$A$776,$A51,СВЦЭМ!$B$33:$B$776,O$47)+'СЕТ СН'!$G$11+СВЦЭМ!$D$10+'СЕТ СН'!$G$5-'СЕТ СН'!$G$21</f>
        <v>3359.36094048</v>
      </c>
      <c r="P51" s="36">
        <f>SUMIFS(СВЦЭМ!$D$33:$D$776,СВЦЭМ!$A$33:$A$776,$A51,СВЦЭМ!$B$33:$B$776,P$47)+'СЕТ СН'!$G$11+СВЦЭМ!$D$10+'СЕТ СН'!$G$5-'СЕТ СН'!$G$21</f>
        <v>3370.9300088700002</v>
      </c>
      <c r="Q51" s="36">
        <f>SUMIFS(СВЦЭМ!$D$33:$D$776,СВЦЭМ!$A$33:$A$776,$A51,СВЦЭМ!$B$33:$B$776,Q$47)+'СЕТ СН'!$G$11+СВЦЭМ!$D$10+'СЕТ СН'!$G$5-'СЕТ СН'!$G$21</f>
        <v>3381.3829413799999</v>
      </c>
      <c r="R51" s="36">
        <f>SUMIFS(СВЦЭМ!$D$33:$D$776,СВЦЭМ!$A$33:$A$776,$A51,СВЦЭМ!$B$33:$B$776,R$47)+'СЕТ СН'!$G$11+СВЦЭМ!$D$10+'СЕТ СН'!$G$5-'СЕТ СН'!$G$21</f>
        <v>3374.2169588900001</v>
      </c>
      <c r="S51" s="36">
        <f>SUMIFS(СВЦЭМ!$D$33:$D$776,СВЦЭМ!$A$33:$A$776,$A51,СВЦЭМ!$B$33:$B$776,S$47)+'СЕТ СН'!$G$11+СВЦЭМ!$D$10+'СЕТ СН'!$G$5-'СЕТ СН'!$G$21</f>
        <v>3359.3269071200002</v>
      </c>
      <c r="T51" s="36">
        <f>SUMIFS(СВЦЭМ!$D$33:$D$776,СВЦЭМ!$A$33:$A$776,$A51,СВЦЭМ!$B$33:$B$776,T$47)+'СЕТ СН'!$G$11+СВЦЭМ!$D$10+'СЕТ СН'!$G$5-'СЕТ СН'!$G$21</f>
        <v>3341.4645938100002</v>
      </c>
      <c r="U51" s="36">
        <f>SUMIFS(СВЦЭМ!$D$33:$D$776,СВЦЭМ!$A$33:$A$776,$A51,СВЦЭМ!$B$33:$B$776,U$47)+'СЕТ СН'!$G$11+СВЦЭМ!$D$10+'СЕТ СН'!$G$5-'СЕТ СН'!$G$21</f>
        <v>3334.7960002200002</v>
      </c>
      <c r="V51" s="36">
        <f>SUMIFS(СВЦЭМ!$D$33:$D$776,СВЦЭМ!$A$33:$A$776,$A51,СВЦЭМ!$B$33:$B$776,V$47)+'СЕТ СН'!$G$11+СВЦЭМ!$D$10+'СЕТ СН'!$G$5-'СЕТ СН'!$G$21</f>
        <v>3331.7974530199999</v>
      </c>
      <c r="W51" s="36">
        <f>SUMIFS(СВЦЭМ!$D$33:$D$776,СВЦЭМ!$A$33:$A$776,$A51,СВЦЭМ!$B$33:$B$776,W$47)+'СЕТ СН'!$G$11+СВЦЭМ!$D$10+'СЕТ СН'!$G$5-'СЕТ СН'!$G$21</f>
        <v>3336.2756502699999</v>
      </c>
      <c r="X51" s="36">
        <f>SUMIFS(СВЦЭМ!$D$33:$D$776,СВЦЭМ!$A$33:$A$776,$A51,СВЦЭМ!$B$33:$B$776,X$47)+'СЕТ СН'!$G$11+СВЦЭМ!$D$10+'СЕТ СН'!$G$5-'СЕТ СН'!$G$21</f>
        <v>3345.2029467100001</v>
      </c>
      <c r="Y51" s="36">
        <f>SUMIFS(СВЦЭМ!$D$33:$D$776,СВЦЭМ!$A$33:$A$776,$A51,СВЦЭМ!$B$33:$B$776,Y$47)+'СЕТ СН'!$G$11+СВЦЭМ!$D$10+'СЕТ СН'!$G$5-'СЕТ СН'!$G$21</f>
        <v>3382.05618198</v>
      </c>
    </row>
    <row r="52" spans="1:25" ht="15.75" x14ac:dyDescent="0.2">
      <c r="A52" s="35">
        <f t="shared" si="1"/>
        <v>43895</v>
      </c>
      <c r="B52" s="36">
        <f>SUMIFS(СВЦЭМ!$D$33:$D$776,СВЦЭМ!$A$33:$A$776,$A52,СВЦЭМ!$B$33:$B$776,B$47)+'СЕТ СН'!$G$11+СВЦЭМ!$D$10+'СЕТ СН'!$G$5-'СЕТ СН'!$G$21</f>
        <v>3429.0609703</v>
      </c>
      <c r="C52" s="36">
        <f>SUMIFS(СВЦЭМ!$D$33:$D$776,СВЦЭМ!$A$33:$A$776,$A52,СВЦЭМ!$B$33:$B$776,C$47)+'СЕТ СН'!$G$11+СВЦЭМ!$D$10+'СЕТ СН'!$G$5-'СЕТ СН'!$G$21</f>
        <v>3467.2197222499999</v>
      </c>
      <c r="D52" s="36">
        <f>SUMIFS(СВЦЭМ!$D$33:$D$776,СВЦЭМ!$A$33:$A$776,$A52,СВЦЭМ!$B$33:$B$776,D$47)+'СЕТ СН'!$G$11+СВЦЭМ!$D$10+'СЕТ СН'!$G$5-'СЕТ СН'!$G$21</f>
        <v>3474.02186213</v>
      </c>
      <c r="E52" s="36">
        <f>SUMIFS(СВЦЭМ!$D$33:$D$776,СВЦЭМ!$A$33:$A$776,$A52,СВЦЭМ!$B$33:$B$776,E$47)+'СЕТ СН'!$G$11+СВЦЭМ!$D$10+'СЕТ СН'!$G$5-'СЕТ СН'!$G$21</f>
        <v>3486.4363084800002</v>
      </c>
      <c r="F52" s="36">
        <f>SUMIFS(СВЦЭМ!$D$33:$D$776,СВЦЭМ!$A$33:$A$776,$A52,СВЦЭМ!$B$33:$B$776,F$47)+'СЕТ СН'!$G$11+СВЦЭМ!$D$10+'СЕТ СН'!$G$5-'СЕТ СН'!$G$21</f>
        <v>3461.1988154300002</v>
      </c>
      <c r="G52" s="36">
        <f>SUMIFS(СВЦЭМ!$D$33:$D$776,СВЦЭМ!$A$33:$A$776,$A52,СВЦЭМ!$B$33:$B$776,G$47)+'СЕТ СН'!$G$11+СВЦЭМ!$D$10+'СЕТ СН'!$G$5-'СЕТ СН'!$G$21</f>
        <v>3446.7134191300001</v>
      </c>
      <c r="H52" s="36">
        <f>SUMIFS(СВЦЭМ!$D$33:$D$776,СВЦЭМ!$A$33:$A$776,$A52,СВЦЭМ!$B$33:$B$776,H$47)+'СЕТ СН'!$G$11+СВЦЭМ!$D$10+'СЕТ СН'!$G$5-'СЕТ СН'!$G$21</f>
        <v>3402.1751489600001</v>
      </c>
      <c r="I52" s="36">
        <f>SUMIFS(СВЦЭМ!$D$33:$D$776,СВЦЭМ!$A$33:$A$776,$A52,СВЦЭМ!$B$33:$B$776,I$47)+'СЕТ СН'!$G$11+СВЦЭМ!$D$10+'СЕТ СН'!$G$5-'СЕТ СН'!$G$21</f>
        <v>3384.2191852200003</v>
      </c>
      <c r="J52" s="36">
        <f>SUMIFS(СВЦЭМ!$D$33:$D$776,СВЦЭМ!$A$33:$A$776,$A52,СВЦЭМ!$B$33:$B$776,J$47)+'СЕТ СН'!$G$11+СВЦЭМ!$D$10+'СЕТ СН'!$G$5-'СЕТ СН'!$G$21</f>
        <v>3341.2848896700002</v>
      </c>
      <c r="K52" s="36">
        <f>SUMIFS(СВЦЭМ!$D$33:$D$776,СВЦЭМ!$A$33:$A$776,$A52,СВЦЭМ!$B$33:$B$776,K$47)+'СЕТ СН'!$G$11+СВЦЭМ!$D$10+'СЕТ СН'!$G$5-'СЕТ СН'!$G$21</f>
        <v>3341.1407766900002</v>
      </c>
      <c r="L52" s="36">
        <f>SUMIFS(СВЦЭМ!$D$33:$D$776,СВЦЭМ!$A$33:$A$776,$A52,СВЦЭМ!$B$33:$B$776,L$47)+'СЕТ СН'!$G$11+СВЦЭМ!$D$10+'СЕТ СН'!$G$5-'СЕТ СН'!$G$21</f>
        <v>3361.6644324600002</v>
      </c>
      <c r="M52" s="36">
        <f>SUMIFS(СВЦЭМ!$D$33:$D$776,СВЦЭМ!$A$33:$A$776,$A52,СВЦЭМ!$B$33:$B$776,M$47)+'СЕТ СН'!$G$11+СВЦЭМ!$D$10+'СЕТ СН'!$G$5-'СЕТ СН'!$G$21</f>
        <v>3388.3142567</v>
      </c>
      <c r="N52" s="36">
        <f>SUMIFS(СВЦЭМ!$D$33:$D$776,СВЦЭМ!$A$33:$A$776,$A52,СВЦЭМ!$B$33:$B$776,N$47)+'СЕТ СН'!$G$11+СВЦЭМ!$D$10+'СЕТ СН'!$G$5-'СЕТ СН'!$G$21</f>
        <v>3394.8025536300001</v>
      </c>
      <c r="O52" s="36">
        <f>SUMIFS(СВЦЭМ!$D$33:$D$776,СВЦЭМ!$A$33:$A$776,$A52,СВЦЭМ!$B$33:$B$776,O$47)+'СЕТ СН'!$G$11+СВЦЭМ!$D$10+'СЕТ СН'!$G$5-'СЕТ СН'!$G$21</f>
        <v>3405.7502863300001</v>
      </c>
      <c r="P52" s="36">
        <f>SUMIFS(СВЦЭМ!$D$33:$D$776,СВЦЭМ!$A$33:$A$776,$A52,СВЦЭМ!$B$33:$B$776,P$47)+'СЕТ СН'!$G$11+СВЦЭМ!$D$10+'СЕТ СН'!$G$5-'СЕТ СН'!$G$21</f>
        <v>3416.4514073600003</v>
      </c>
      <c r="Q52" s="36">
        <f>SUMIFS(СВЦЭМ!$D$33:$D$776,СВЦЭМ!$A$33:$A$776,$A52,СВЦЭМ!$B$33:$B$776,Q$47)+'СЕТ СН'!$G$11+СВЦЭМ!$D$10+'СЕТ СН'!$G$5-'СЕТ СН'!$G$21</f>
        <v>3426.1212966900002</v>
      </c>
      <c r="R52" s="36">
        <f>SUMIFS(СВЦЭМ!$D$33:$D$776,СВЦЭМ!$A$33:$A$776,$A52,СВЦЭМ!$B$33:$B$776,R$47)+'СЕТ СН'!$G$11+СВЦЭМ!$D$10+'СЕТ СН'!$G$5-'СЕТ СН'!$G$21</f>
        <v>3425.20731918</v>
      </c>
      <c r="S52" s="36">
        <f>SUMIFS(СВЦЭМ!$D$33:$D$776,СВЦЭМ!$A$33:$A$776,$A52,СВЦЭМ!$B$33:$B$776,S$47)+'СЕТ СН'!$G$11+СВЦЭМ!$D$10+'СЕТ СН'!$G$5-'СЕТ СН'!$G$21</f>
        <v>3414.9510147800002</v>
      </c>
      <c r="T52" s="36">
        <f>SUMIFS(СВЦЭМ!$D$33:$D$776,СВЦЭМ!$A$33:$A$776,$A52,СВЦЭМ!$B$33:$B$776,T$47)+'СЕТ СН'!$G$11+СВЦЭМ!$D$10+'СЕТ СН'!$G$5-'СЕТ СН'!$G$21</f>
        <v>3396.7412181300001</v>
      </c>
      <c r="U52" s="36">
        <f>SUMIFS(СВЦЭМ!$D$33:$D$776,СВЦЭМ!$A$33:$A$776,$A52,СВЦЭМ!$B$33:$B$776,U$47)+'СЕТ СН'!$G$11+СВЦЭМ!$D$10+'СЕТ СН'!$G$5-'СЕТ СН'!$G$21</f>
        <v>3373.7950876800001</v>
      </c>
      <c r="V52" s="36">
        <f>SUMIFS(СВЦЭМ!$D$33:$D$776,СВЦЭМ!$A$33:$A$776,$A52,СВЦЭМ!$B$33:$B$776,V$47)+'СЕТ СН'!$G$11+СВЦЭМ!$D$10+'СЕТ СН'!$G$5-'СЕТ СН'!$G$21</f>
        <v>3371.07538428</v>
      </c>
      <c r="W52" s="36">
        <f>SUMIFS(СВЦЭМ!$D$33:$D$776,СВЦЭМ!$A$33:$A$776,$A52,СВЦЭМ!$B$33:$B$776,W$47)+'СЕТ СН'!$G$11+СВЦЭМ!$D$10+'СЕТ СН'!$G$5-'СЕТ СН'!$G$21</f>
        <v>3382.5118335699999</v>
      </c>
      <c r="X52" s="36">
        <f>SUMIFS(СВЦЭМ!$D$33:$D$776,СВЦЭМ!$A$33:$A$776,$A52,СВЦЭМ!$B$33:$B$776,X$47)+'СЕТ СН'!$G$11+СВЦЭМ!$D$10+'СЕТ СН'!$G$5-'СЕТ СН'!$G$21</f>
        <v>3397.0697375300001</v>
      </c>
      <c r="Y52" s="36">
        <f>SUMIFS(СВЦЭМ!$D$33:$D$776,СВЦЭМ!$A$33:$A$776,$A52,СВЦЭМ!$B$33:$B$776,Y$47)+'СЕТ СН'!$G$11+СВЦЭМ!$D$10+'СЕТ СН'!$G$5-'СЕТ СН'!$G$21</f>
        <v>3413.7451937200003</v>
      </c>
    </row>
    <row r="53" spans="1:25" ht="15.75" x14ac:dyDescent="0.2">
      <c r="A53" s="35">
        <f t="shared" si="1"/>
        <v>43896</v>
      </c>
      <c r="B53" s="36">
        <f>SUMIFS(СВЦЭМ!$D$33:$D$776,СВЦЭМ!$A$33:$A$776,$A53,СВЦЭМ!$B$33:$B$776,B$47)+'СЕТ СН'!$G$11+СВЦЭМ!$D$10+'СЕТ СН'!$G$5-'СЕТ СН'!$G$21</f>
        <v>3469.9487821500002</v>
      </c>
      <c r="C53" s="36">
        <f>SUMIFS(СВЦЭМ!$D$33:$D$776,СВЦЭМ!$A$33:$A$776,$A53,СВЦЭМ!$B$33:$B$776,C$47)+'СЕТ СН'!$G$11+СВЦЭМ!$D$10+'СЕТ СН'!$G$5-'СЕТ СН'!$G$21</f>
        <v>3494.6793725699999</v>
      </c>
      <c r="D53" s="36">
        <f>SUMIFS(СВЦЭМ!$D$33:$D$776,СВЦЭМ!$A$33:$A$776,$A53,СВЦЭМ!$B$33:$B$776,D$47)+'СЕТ СН'!$G$11+СВЦЭМ!$D$10+'СЕТ СН'!$G$5-'СЕТ СН'!$G$21</f>
        <v>3504.3101975999998</v>
      </c>
      <c r="E53" s="36">
        <f>SUMIFS(СВЦЭМ!$D$33:$D$776,СВЦЭМ!$A$33:$A$776,$A53,СВЦЭМ!$B$33:$B$776,E$47)+'СЕТ СН'!$G$11+СВЦЭМ!$D$10+'СЕТ СН'!$G$5-'СЕТ СН'!$G$21</f>
        <v>3510.1984242200001</v>
      </c>
      <c r="F53" s="36">
        <f>SUMIFS(СВЦЭМ!$D$33:$D$776,СВЦЭМ!$A$33:$A$776,$A53,СВЦЭМ!$B$33:$B$776,F$47)+'СЕТ СН'!$G$11+СВЦЭМ!$D$10+'СЕТ СН'!$G$5-'СЕТ СН'!$G$21</f>
        <v>3504.3169121300002</v>
      </c>
      <c r="G53" s="36">
        <f>SUMIFS(СВЦЭМ!$D$33:$D$776,СВЦЭМ!$A$33:$A$776,$A53,СВЦЭМ!$B$33:$B$776,G$47)+'СЕТ СН'!$G$11+СВЦЭМ!$D$10+'СЕТ СН'!$G$5-'СЕТ СН'!$G$21</f>
        <v>3484.5921910300003</v>
      </c>
      <c r="H53" s="36">
        <f>SUMIFS(СВЦЭМ!$D$33:$D$776,СВЦЭМ!$A$33:$A$776,$A53,СВЦЭМ!$B$33:$B$776,H$47)+'СЕТ СН'!$G$11+СВЦЭМ!$D$10+'СЕТ СН'!$G$5-'СЕТ СН'!$G$21</f>
        <v>3449.6679972100001</v>
      </c>
      <c r="I53" s="36">
        <f>SUMIFS(СВЦЭМ!$D$33:$D$776,СВЦЭМ!$A$33:$A$776,$A53,СВЦЭМ!$B$33:$B$776,I$47)+'СЕТ СН'!$G$11+СВЦЭМ!$D$10+'СЕТ СН'!$G$5-'СЕТ СН'!$G$21</f>
        <v>3412.6270434799999</v>
      </c>
      <c r="J53" s="36">
        <f>SUMIFS(СВЦЭМ!$D$33:$D$776,СВЦЭМ!$A$33:$A$776,$A53,СВЦЭМ!$B$33:$B$776,J$47)+'СЕТ СН'!$G$11+СВЦЭМ!$D$10+'СЕТ СН'!$G$5-'СЕТ СН'!$G$21</f>
        <v>3362.9214953800001</v>
      </c>
      <c r="K53" s="36">
        <f>SUMIFS(СВЦЭМ!$D$33:$D$776,СВЦЭМ!$A$33:$A$776,$A53,СВЦЭМ!$B$33:$B$776,K$47)+'СЕТ СН'!$G$11+СВЦЭМ!$D$10+'СЕТ СН'!$G$5-'СЕТ СН'!$G$21</f>
        <v>3353.7938310300001</v>
      </c>
      <c r="L53" s="36">
        <f>SUMIFS(СВЦЭМ!$D$33:$D$776,СВЦЭМ!$A$33:$A$776,$A53,СВЦЭМ!$B$33:$B$776,L$47)+'СЕТ СН'!$G$11+СВЦЭМ!$D$10+'СЕТ СН'!$G$5-'СЕТ СН'!$G$21</f>
        <v>3367.3253226400002</v>
      </c>
      <c r="M53" s="36">
        <f>SUMIFS(СВЦЭМ!$D$33:$D$776,СВЦЭМ!$A$33:$A$776,$A53,СВЦЭМ!$B$33:$B$776,M$47)+'СЕТ СН'!$G$11+СВЦЭМ!$D$10+'СЕТ СН'!$G$5-'СЕТ СН'!$G$21</f>
        <v>3387.2704697999998</v>
      </c>
      <c r="N53" s="36">
        <f>SUMIFS(СВЦЭМ!$D$33:$D$776,СВЦЭМ!$A$33:$A$776,$A53,СВЦЭМ!$B$33:$B$776,N$47)+'СЕТ СН'!$G$11+СВЦЭМ!$D$10+'СЕТ СН'!$G$5-'СЕТ СН'!$G$21</f>
        <v>3397.3959761599999</v>
      </c>
      <c r="O53" s="36">
        <f>SUMIFS(СВЦЭМ!$D$33:$D$776,СВЦЭМ!$A$33:$A$776,$A53,СВЦЭМ!$B$33:$B$776,O$47)+'СЕТ СН'!$G$11+СВЦЭМ!$D$10+'СЕТ СН'!$G$5-'СЕТ СН'!$G$21</f>
        <v>3414.8742447300001</v>
      </c>
      <c r="P53" s="36">
        <f>SUMIFS(СВЦЭМ!$D$33:$D$776,СВЦЭМ!$A$33:$A$776,$A53,СВЦЭМ!$B$33:$B$776,P$47)+'СЕТ СН'!$G$11+СВЦЭМ!$D$10+'СЕТ СН'!$G$5-'СЕТ СН'!$G$21</f>
        <v>3425.3384813800003</v>
      </c>
      <c r="Q53" s="36">
        <f>SUMIFS(СВЦЭМ!$D$33:$D$776,СВЦЭМ!$A$33:$A$776,$A53,СВЦЭМ!$B$33:$B$776,Q$47)+'СЕТ СН'!$G$11+СВЦЭМ!$D$10+'СЕТ СН'!$G$5-'СЕТ СН'!$G$21</f>
        <v>3429.0236008700003</v>
      </c>
      <c r="R53" s="36">
        <f>SUMIFS(СВЦЭМ!$D$33:$D$776,СВЦЭМ!$A$33:$A$776,$A53,СВЦЭМ!$B$33:$B$776,R$47)+'СЕТ СН'!$G$11+СВЦЭМ!$D$10+'СЕТ СН'!$G$5-'СЕТ СН'!$G$21</f>
        <v>3426.2010927000001</v>
      </c>
      <c r="S53" s="36">
        <f>SUMIFS(СВЦЭМ!$D$33:$D$776,СВЦЭМ!$A$33:$A$776,$A53,СВЦЭМ!$B$33:$B$776,S$47)+'СЕТ СН'!$G$11+СВЦЭМ!$D$10+'СЕТ СН'!$G$5-'СЕТ СН'!$G$21</f>
        <v>3415.5170482399999</v>
      </c>
      <c r="T53" s="36">
        <f>SUMIFS(СВЦЭМ!$D$33:$D$776,СВЦЭМ!$A$33:$A$776,$A53,СВЦЭМ!$B$33:$B$776,T$47)+'СЕТ СН'!$G$11+СВЦЭМ!$D$10+'СЕТ СН'!$G$5-'СЕТ СН'!$G$21</f>
        <v>3389.8369332800003</v>
      </c>
      <c r="U53" s="36">
        <f>SUMIFS(СВЦЭМ!$D$33:$D$776,СВЦЭМ!$A$33:$A$776,$A53,СВЦЭМ!$B$33:$B$776,U$47)+'СЕТ СН'!$G$11+СВЦЭМ!$D$10+'СЕТ СН'!$G$5-'СЕТ СН'!$G$21</f>
        <v>3382.3650848500001</v>
      </c>
      <c r="V53" s="36">
        <f>SUMIFS(СВЦЭМ!$D$33:$D$776,СВЦЭМ!$A$33:$A$776,$A53,СВЦЭМ!$B$33:$B$776,V$47)+'СЕТ СН'!$G$11+СВЦЭМ!$D$10+'СЕТ СН'!$G$5-'СЕТ СН'!$G$21</f>
        <v>3378.12833972</v>
      </c>
      <c r="W53" s="36">
        <f>SUMIFS(СВЦЭМ!$D$33:$D$776,СВЦЭМ!$A$33:$A$776,$A53,СВЦЭМ!$B$33:$B$776,W$47)+'СЕТ СН'!$G$11+СВЦЭМ!$D$10+'СЕТ СН'!$G$5-'СЕТ СН'!$G$21</f>
        <v>3391.73634782</v>
      </c>
      <c r="X53" s="36">
        <f>SUMIFS(СВЦЭМ!$D$33:$D$776,СВЦЭМ!$A$33:$A$776,$A53,СВЦЭМ!$B$33:$B$776,X$47)+'СЕТ СН'!$G$11+СВЦЭМ!$D$10+'СЕТ СН'!$G$5-'СЕТ СН'!$G$21</f>
        <v>3398.9331873900001</v>
      </c>
      <c r="Y53" s="36">
        <f>SUMIFS(СВЦЭМ!$D$33:$D$776,СВЦЭМ!$A$33:$A$776,$A53,СВЦЭМ!$B$33:$B$776,Y$47)+'СЕТ СН'!$G$11+СВЦЭМ!$D$10+'СЕТ СН'!$G$5-'СЕТ СН'!$G$21</f>
        <v>3408.2244689099998</v>
      </c>
    </row>
    <row r="54" spans="1:25" ht="15.75" x14ac:dyDescent="0.2">
      <c r="A54" s="35">
        <f t="shared" si="1"/>
        <v>43897</v>
      </c>
      <c r="B54" s="36">
        <f>SUMIFS(СВЦЭМ!$D$33:$D$776,СВЦЭМ!$A$33:$A$776,$A54,СВЦЭМ!$B$33:$B$776,B$47)+'СЕТ СН'!$G$11+СВЦЭМ!$D$10+'СЕТ СН'!$G$5-'СЕТ СН'!$G$21</f>
        <v>3439.39577951</v>
      </c>
      <c r="C54" s="36">
        <f>SUMIFS(СВЦЭМ!$D$33:$D$776,СВЦЭМ!$A$33:$A$776,$A54,СВЦЭМ!$B$33:$B$776,C$47)+'СЕТ СН'!$G$11+СВЦЭМ!$D$10+'СЕТ СН'!$G$5-'СЕТ СН'!$G$21</f>
        <v>3464.1268424099999</v>
      </c>
      <c r="D54" s="36">
        <f>SUMIFS(СВЦЭМ!$D$33:$D$776,СВЦЭМ!$A$33:$A$776,$A54,СВЦЭМ!$B$33:$B$776,D$47)+'СЕТ СН'!$G$11+СВЦЭМ!$D$10+'СЕТ СН'!$G$5-'СЕТ СН'!$G$21</f>
        <v>3474.68682429</v>
      </c>
      <c r="E54" s="36">
        <f>SUMIFS(СВЦЭМ!$D$33:$D$776,СВЦЭМ!$A$33:$A$776,$A54,СВЦЭМ!$B$33:$B$776,E$47)+'СЕТ СН'!$G$11+СВЦЭМ!$D$10+'СЕТ СН'!$G$5-'СЕТ СН'!$G$21</f>
        <v>3484.5328420999999</v>
      </c>
      <c r="F54" s="36">
        <f>SUMIFS(СВЦЭМ!$D$33:$D$776,СВЦЭМ!$A$33:$A$776,$A54,СВЦЭМ!$B$33:$B$776,F$47)+'СЕТ СН'!$G$11+СВЦЭМ!$D$10+'СЕТ СН'!$G$5-'СЕТ СН'!$G$21</f>
        <v>3480.1834296000002</v>
      </c>
      <c r="G54" s="36">
        <f>SUMIFS(СВЦЭМ!$D$33:$D$776,СВЦЭМ!$A$33:$A$776,$A54,СВЦЭМ!$B$33:$B$776,G$47)+'СЕТ СН'!$G$11+СВЦЭМ!$D$10+'СЕТ СН'!$G$5-'СЕТ СН'!$G$21</f>
        <v>3471.5839076000002</v>
      </c>
      <c r="H54" s="36">
        <f>SUMIFS(СВЦЭМ!$D$33:$D$776,СВЦЭМ!$A$33:$A$776,$A54,СВЦЭМ!$B$33:$B$776,H$47)+'СЕТ СН'!$G$11+СВЦЭМ!$D$10+'СЕТ СН'!$G$5-'СЕТ СН'!$G$21</f>
        <v>3453.0401087</v>
      </c>
      <c r="I54" s="36">
        <f>SUMIFS(СВЦЭМ!$D$33:$D$776,СВЦЭМ!$A$33:$A$776,$A54,СВЦЭМ!$B$33:$B$776,I$47)+'СЕТ СН'!$G$11+СВЦЭМ!$D$10+'СЕТ СН'!$G$5-'СЕТ СН'!$G$21</f>
        <v>3412.77532664</v>
      </c>
      <c r="J54" s="36">
        <f>SUMIFS(СВЦЭМ!$D$33:$D$776,СВЦЭМ!$A$33:$A$776,$A54,СВЦЭМ!$B$33:$B$776,J$47)+'СЕТ СН'!$G$11+СВЦЭМ!$D$10+'СЕТ СН'!$G$5-'СЕТ СН'!$G$21</f>
        <v>3363.4255637599999</v>
      </c>
      <c r="K54" s="36">
        <f>SUMIFS(СВЦЭМ!$D$33:$D$776,СВЦЭМ!$A$33:$A$776,$A54,СВЦЭМ!$B$33:$B$776,K$47)+'СЕТ СН'!$G$11+СВЦЭМ!$D$10+'СЕТ СН'!$G$5-'СЕТ СН'!$G$21</f>
        <v>3365.0692847300002</v>
      </c>
      <c r="L54" s="36">
        <f>SUMIFS(СВЦЭМ!$D$33:$D$776,СВЦЭМ!$A$33:$A$776,$A54,СВЦЭМ!$B$33:$B$776,L$47)+'СЕТ СН'!$G$11+СВЦЭМ!$D$10+'СЕТ СН'!$G$5-'СЕТ СН'!$G$21</f>
        <v>3369.15257217</v>
      </c>
      <c r="M54" s="36">
        <f>SUMIFS(СВЦЭМ!$D$33:$D$776,СВЦЭМ!$A$33:$A$776,$A54,СВЦЭМ!$B$33:$B$776,M$47)+'СЕТ СН'!$G$11+СВЦЭМ!$D$10+'СЕТ СН'!$G$5-'СЕТ СН'!$G$21</f>
        <v>3371.5295869800002</v>
      </c>
      <c r="N54" s="36">
        <f>SUMIFS(СВЦЭМ!$D$33:$D$776,СВЦЭМ!$A$33:$A$776,$A54,СВЦЭМ!$B$33:$B$776,N$47)+'СЕТ СН'!$G$11+СВЦЭМ!$D$10+'СЕТ СН'!$G$5-'СЕТ СН'!$G$21</f>
        <v>3388.57569659</v>
      </c>
      <c r="O54" s="36">
        <f>SUMIFS(СВЦЭМ!$D$33:$D$776,СВЦЭМ!$A$33:$A$776,$A54,СВЦЭМ!$B$33:$B$776,O$47)+'СЕТ СН'!$G$11+СВЦЭМ!$D$10+'СЕТ СН'!$G$5-'СЕТ СН'!$G$21</f>
        <v>3390.8223133500001</v>
      </c>
      <c r="P54" s="36">
        <f>SUMIFS(СВЦЭМ!$D$33:$D$776,СВЦЭМ!$A$33:$A$776,$A54,СВЦЭМ!$B$33:$B$776,P$47)+'СЕТ СН'!$G$11+СВЦЭМ!$D$10+'СЕТ СН'!$G$5-'СЕТ СН'!$G$21</f>
        <v>3399.7575308599999</v>
      </c>
      <c r="Q54" s="36">
        <f>SUMIFS(СВЦЭМ!$D$33:$D$776,СВЦЭМ!$A$33:$A$776,$A54,СВЦЭМ!$B$33:$B$776,Q$47)+'СЕТ СН'!$G$11+СВЦЭМ!$D$10+'СЕТ СН'!$G$5-'СЕТ СН'!$G$21</f>
        <v>3407.6184129799999</v>
      </c>
      <c r="R54" s="36">
        <f>SUMIFS(СВЦЭМ!$D$33:$D$776,СВЦЭМ!$A$33:$A$776,$A54,СВЦЭМ!$B$33:$B$776,R$47)+'СЕТ СН'!$G$11+СВЦЭМ!$D$10+'СЕТ СН'!$G$5-'СЕТ СН'!$G$21</f>
        <v>3396.3018986300003</v>
      </c>
      <c r="S54" s="36">
        <f>SUMIFS(СВЦЭМ!$D$33:$D$776,СВЦЭМ!$A$33:$A$776,$A54,СВЦЭМ!$B$33:$B$776,S$47)+'СЕТ СН'!$G$11+СВЦЭМ!$D$10+'СЕТ СН'!$G$5-'СЕТ СН'!$G$21</f>
        <v>3376.4666729999999</v>
      </c>
      <c r="T54" s="36">
        <f>SUMIFS(СВЦЭМ!$D$33:$D$776,СВЦЭМ!$A$33:$A$776,$A54,СВЦЭМ!$B$33:$B$776,T$47)+'СЕТ СН'!$G$11+СВЦЭМ!$D$10+'СЕТ СН'!$G$5-'СЕТ СН'!$G$21</f>
        <v>3360.00014771</v>
      </c>
      <c r="U54" s="36">
        <f>SUMIFS(СВЦЭМ!$D$33:$D$776,СВЦЭМ!$A$33:$A$776,$A54,СВЦЭМ!$B$33:$B$776,U$47)+'СЕТ СН'!$G$11+СВЦЭМ!$D$10+'СЕТ СН'!$G$5-'СЕТ СН'!$G$21</f>
        <v>3363.32298266</v>
      </c>
      <c r="V54" s="36">
        <f>SUMIFS(СВЦЭМ!$D$33:$D$776,СВЦЭМ!$A$33:$A$776,$A54,СВЦЭМ!$B$33:$B$776,V$47)+'СЕТ СН'!$G$11+СВЦЭМ!$D$10+'СЕТ СН'!$G$5-'СЕТ СН'!$G$21</f>
        <v>3367.1709345600002</v>
      </c>
      <c r="W54" s="36">
        <f>SUMIFS(СВЦЭМ!$D$33:$D$776,СВЦЭМ!$A$33:$A$776,$A54,СВЦЭМ!$B$33:$B$776,W$47)+'СЕТ СН'!$G$11+СВЦЭМ!$D$10+'СЕТ СН'!$G$5-'СЕТ СН'!$G$21</f>
        <v>3376.5968148699999</v>
      </c>
      <c r="X54" s="36">
        <f>SUMIFS(СВЦЭМ!$D$33:$D$776,СВЦЭМ!$A$33:$A$776,$A54,СВЦЭМ!$B$33:$B$776,X$47)+'СЕТ СН'!$G$11+СВЦЭМ!$D$10+'СЕТ СН'!$G$5-'СЕТ СН'!$G$21</f>
        <v>3383.9615957300002</v>
      </c>
      <c r="Y54" s="36">
        <f>SUMIFS(СВЦЭМ!$D$33:$D$776,СВЦЭМ!$A$33:$A$776,$A54,СВЦЭМ!$B$33:$B$776,Y$47)+'СЕТ СН'!$G$11+СВЦЭМ!$D$10+'СЕТ СН'!$G$5-'СЕТ СН'!$G$21</f>
        <v>3399.4812742700001</v>
      </c>
    </row>
    <row r="55" spans="1:25" ht="15.75" x14ac:dyDescent="0.2">
      <c r="A55" s="35">
        <f t="shared" si="1"/>
        <v>43898</v>
      </c>
      <c r="B55" s="36">
        <f>SUMIFS(СВЦЭМ!$D$33:$D$776,СВЦЭМ!$A$33:$A$776,$A55,СВЦЭМ!$B$33:$B$776,B$47)+'СЕТ СН'!$G$11+СВЦЭМ!$D$10+'СЕТ СН'!$G$5-'СЕТ СН'!$G$21</f>
        <v>3427.4097570499998</v>
      </c>
      <c r="C55" s="36">
        <f>SUMIFS(СВЦЭМ!$D$33:$D$776,СВЦЭМ!$A$33:$A$776,$A55,СВЦЭМ!$B$33:$B$776,C$47)+'СЕТ СН'!$G$11+СВЦЭМ!$D$10+'СЕТ СН'!$G$5-'СЕТ СН'!$G$21</f>
        <v>3450.16800337</v>
      </c>
      <c r="D55" s="36">
        <f>SUMIFS(СВЦЭМ!$D$33:$D$776,СВЦЭМ!$A$33:$A$776,$A55,СВЦЭМ!$B$33:$B$776,D$47)+'СЕТ СН'!$G$11+СВЦЭМ!$D$10+'СЕТ СН'!$G$5-'СЕТ СН'!$G$21</f>
        <v>3460.8141437499999</v>
      </c>
      <c r="E55" s="36">
        <f>SUMIFS(СВЦЭМ!$D$33:$D$776,СВЦЭМ!$A$33:$A$776,$A55,СВЦЭМ!$B$33:$B$776,E$47)+'СЕТ СН'!$G$11+СВЦЭМ!$D$10+'СЕТ СН'!$G$5-'СЕТ СН'!$G$21</f>
        <v>3466.5863365800001</v>
      </c>
      <c r="F55" s="36">
        <f>SUMIFS(СВЦЭМ!$D$33:$D$776,СВЦЭМ!$A$33:$A$776,$A55,СВЦЭМ!$B$33:$B$776,F$47)+'СЕТ СН'!$G$11+СВЦЭМ!$D$10+'СЕТ СН'!$G$5-'СЕТ СН'!$G$21</f>
        <v>3465.0951686600001</v>
      </c>
      <c r="G55" s="36">
        <f>SUMIFS(СВЦЭМ!$D$33:$D$776,СВЦЭМ!$A$33:$A$776,$A55,СВЦЭМ!$B$33:$B$776,G$47)+'СЕТ СН'!$G$11+СВЦЭМ!$D$10+'СЕТ СН'!$G$5-'СЕТ СН'!$G$21</f>
        <v>3455.9626534200002</v>
      </c>
      <c r="H55" s="36">
        <f>SUMIFS(СВЦЭМ!$D$33:$D$776,СВЦЭМ!$A$33:$A$776,$A55,СВЦЭМ!$B$33:$B$776,H$47)+'СЕТ СН'!$G$11+СВЦЭМ!$D$10+'СЕТ СН'!$G$5-'СЕТ СН'!$G$21</f>
        <v>3435.8433468500002</v>
      </c>
      <c r="I55" s="36">
        <f>SUMIFS(СВЦЭМ!$D$33:$D$776,СВЦЭМ!$A$33:$A$776,$A55,СВЦЭМ!$B$33:$B$776,I$47)+'СЕТ СН'!$G$11+СВЦЭМ!$D$10+'СЕТ СН'!$G$5-'СЕТ СН'!$G$21</f>
        <v>3400.07466991</v>
      </c>
      <c r="J55" s="36">
        <f>SUMIFS(СВЦЭМ!$D$33:$D$776,СВЦЭМ!$A$33:$A$776,$A55,СВЦЭМ!$B$33:$B$776,J$47)+'СЕТ СН'!$G$11+СВЦЭМ!$D$10+'СЕТ СН'!$G$5-'СЕТ СН'!$G$21</f>
        <v>3355.8578066</v>
      </c>
      <c r="K55" s="36">
        <f>SUMIFS(СВЦЭМ!$D$33:$D$776,СВЦЭМ!$A$33:$A$776,$A55,СВЦЭМ!$B$33:$B$776,K$47)+'СЕТ СН'!$G$11+СВЦЭМ!$D$10+'СЕТ СН'!$G$5-'СЕТ СН'!$G$21</f>
        <v>3329.61724448</v>
      </c>
      <c r="L55" s="36">
        <f>SUMIFS(СВЦЭМ!$D$33:$D$776,СВЦЭМ!$A$33:$A$776,$A55,СВЦЭМ!$B$33:$B$776,L$47)+'СЕТ СН'!$G$11+СВЦЭМ!$D$10+'СЕТ СН'!$G$5-'СЕТ СН'!$G$21</f>
        <v>3336.7846873799999</v>
      </c>
      <c r="M55" s="36">
        <f>SUMIFS(СВЦЭМ!$D$33:$D$776,СВЦЭМ!$A$33:$A$776,$A55,СВЦЭМ!$B$33:$B$776,M$47)+'СЕТ СН'!$G$11+СВЦЭМ!$D$10+'СЕТ СН'!$G$5-'СЕТ СН'!$G$21</f>
        <v>3336.8943169900003</v>
      </c>
      <c r="N55" s="36">
        <f>SUMIFS(СВЦЭМ!$D$33:$D$776,СВЦЭМ!$A$33:$A$776,$A55,СВЦЭМ!$B$33:$B$776,N$47)+'СЕТ СН'!$G$11+СВЦЭМ!$D$10+'СЕТ СН'!$G$5-'СЕТ СН'!$G$21</f>
        <v>3347.96683545</v>
      </c>
      <c r="O55" s="36">
        <f>SUMIFS(СВЦЭМ!$D$33:$D$776,СВЦЭМ!$A$33:$A$776,$A55,СВЦЭМ!$B$33:$B$776,O$47)+'СЕТ СН'!$G$11+СВЦЭМ!$D$10+'СЕТ СН'!$G$5-'СЕТ СН'!$G$21</f>
        <v>3363.7909339500002</v>
      </c>
      <c r="P55" s="36">
        <f>SUMIFS(СВЦЭМ!$D$33:$D$776,СВЦЭМ!$A$33:$A$776,$A55,СВЦЭМ!$B$33:$B$776,P$47)+'СЕТ СН'!$G$11+СВЦЭМ!$D$10+'СЕТ СН'!$G$5-'СЕТ СН'!$G$21</f>
        <v>3376.7558084800003</v>
      </c>
      <c r="Q55" s="36">
        <f>SUMIFS(СВЦЭМ!$D$33:$D$776,СВЦЭМ!$A$33:$A$776,$A55,СВЦЭМ!$B$33:$B$776,Q$47)+'СЕТ СН'!$G$11+СВЦЭМ!$D$10+'СЕТ СН'!$G$5-'СЕТ СН'!$G$21</f>
        <v>3383.9448602900002</v>
      </c>
      <c r="R55" s="36">
        <f>SUMIFS(СВЦЭМ!$D$33:$D$776,СВЦЭМ!$A$33:$A$776,$A55,СВЦЭМ!$B$33:$B$776,R$47)+'СЕТ СН'!$G$11+СВЦЭМ!$D$10+'СЕТ СН'!$G$5-'СЕТ СН'!$G$21</f>
        <v>3378.7314059</v>
      </c>
      <c r="S55" s="36">
        <f>SUMIFS(СВЦЭМ!$D$33:$D$776,СВЦЭМ!$A$33:$A$776,$A55,СВЦЭМ!$B$33:$B$776,S$47)+'СЕТ СН'!$G$11+СВЦЭМ!$D$10+'СЕТ СН'!$G$5-'СЕТ СН'!$G$21</f>
        <v>3371.69624879</v>
      </c>
      <c r="T55" s="36">
        <f>SUMIFS(СВЦЭМ!$D$33:$D$776,СВЦЭМ!$A$33:$A$776,$A55,СВЦЭМ!$B$33:$B$776,T$47)+'СЕТ СН'!$G$11+СВЦЭМ!$D$10+'СЕТ СН'!$G$5-'СЕТ СН'!$G$21</f>
        <v>3354.7022781200003</v>
      </c>
      <c r="U55" s="36">
        <f>SUMIFS(СВЦЭМ!$D$33:$D$776,СВЦЭМ!$A$33:$A$776,$A55,СВЦЭМ!$B$33:$B$776,U$47)+'СЕТ СН'!$G$11+СВЦЭМ!$D$10+'СЕТ СН'!$G$5-'СЕТ СН'!$G$21</f>
        <v>3343.0347255199999</v>
      </c>
      <c r="V55" s="36">
        <f>SUMIFS(СВЦЭМ!$D$33:$D$776,СВЦЭМ!$A$33:$A$776,$A55,СВЦЭМ!$B$33:$B$776,V$47)+'СЕТ СН'!$G$11+СВЦЭМ!$D$10+'СЕТ СН'!$G$5-'СЕТ СН'!$G$21</f>
        <v>3340.00745654</v>
      </c>
      <c r="W55" s="36">
        <f>SUMIFS(СВЦЭМ!$D$33:$D$776,СВЦЭМ!$A$33:$A$776,$A55,СВЦЭМ!$B$33:$B$776,W$47)+'СЕТ СН'!$G$11+СВЦЭМ!$D$10+'СЕТ СН'!$G$5-'СЕТ СН'!$G$21</f>
        <v>3347.7078832300003</v>
      </c>
      <c r="X55" s="36">
        <f>SUMIFS(СВЦЭМ!$D$33:$D$776,СВЦЭМ!$A$33:$A$776,$A55,СВЦЭМ!$B$33:$B$776,X$47)+'СЕТ СН'!$G$11+СВЦЭМ!$D$10+'СЕТ СН'!$G$5-'СЕТ СН'!$G$21</f>
        <v>3357.3366274300001</v>
      </c>
      <c r="Y55" s="36">
        <f>SUMIFS(СВЦЭМ!$D$33:$D$776,СВЦЭМ!$A$33:$A$776,$A55,СВЦЭМ!$B$33:$B$776,Y$47)+'СЕТ СН'!$G$11+СВЦЭМ!$D$10+'СЕТ СН'!$G$5-'СЕТ СН'!$G$21</f>
        <v>3378.7349972500001</v>
      </c>
    </row>
    <row r="56" spans="1:25" ht="15.75" x14ac:dyDescent="0.2">
      <c r="A56" s="35">
        <f t="shared" si="1"/>
        <v>43899</v>
      </c>
      <c r="B56" s="36">
        <f>SUMIFS(СВЦЭМ!$D$33:$D$776,СВЦЭМ!$A$33:$A$776,$A56,СВЦЭМ!$B$33:$B$776,B$47)+'СЕТ СН'!$G$11+СВЦЭМ!$D$10+'СЕТ СН'!$G$5-'СЕТ СН'!$G$21</f>
        <v>3435.11422769</v>
      </c>
      <c r="C56" s="36">
        <f>SUMIFS(СВЦЭМ!$D$33:$D$776,СВЦЭМ!$A$33:$A$776,$A56,СВЦЭМ!$B$33:$B$776,C$47)+'СЕТ СН'!$G$11+СВЦЭМ!$D$10+'СЕТ СН'!$G$5-'СЕТ СН'!$G$21</f>
        <v>3444.8972070899999</v>
      </c>
      <c r="D56" s="36">
        <f>SUMIFS(СВЦЭМ!$D$33:$D$776,СВЦЭМ!$A$33:$A$776,$A56,СВЦЭМ!$B$33:$B$776,D$47)+'СЕТ СН'!$G$11+СВЦЭМ!$D$10+'СЕТ СН'!$G$5-'СЕТ СН'!$G$21</f>
        <v>3461.0965143399999</v>
      </c>
      <c r="E56" s="36">
        <f>SUMIFS(СВЦЭМ!$D$33:$D$776,СВЦЭМ!$A$33:$A$776,$A56,СВЦЭМ!$B$33:$B$776,E$47)+'СЕТ СН'!$G$11+СВЦЭМ!$D$10+'СЕТ СН'!$G$5-'СЕТ СН'!$G$21</f>
        <v>3472.8065149100003</v>
      </c>
      <c r="F56" s="36">
        <f>SUMIFS(СВЦЭМ!$D$33:$D$776,СВЦЭМ!$A$33:$A$776,$A56,СВЦЭМ!$B$33:$B$776,F$47)+'СЕТ СН'!$G$11+СВЦЭМ!$D$10+'СЕТ СН'!$G$5-'СЕТ СН'!$G$21</f>
        <v>3472.8590013500002</v>
      </c>
      <c r="G56" s="36">
        <f>SUMIFS(СВЦЭМ!$D$33:$D$776,СВЦЭМ!$A$33:$A$776,$A56,СВЦЭМ!$B$33:$B$776,G$47)+'СЕТ СН'!$G$11+СВЦЭМ!$D$10+'СЕТ СН'!$G$5-'СЕТ СН'!$G$21</f>
        <v>3468.9692875700002</v>
      </c>
      <c r="H56" s="36">
        <f>SUMIFS(СВЦЭМ!$D$33:$D$776,СВЦЭМ!$A$33:$A$776,$A56,СВЦЭМ!$B$33:$B$776,H$47)+'СЕТ СН'!$G$11+СВЦЭМ!$D$10+'СЕТ СН'!$G$5-'СЕТ СН'!$G$21</f>
        <v>3449.62303488</v>
      </c>
      <c r="I56" s="36">
        <f>SUMIFS(СВЦЭМ!$D$33:$D$776,СВЦЭМ!$A$33:$A$776,$A56,СВЦЭМ!$B$33:$B$776,I$47)+'СЕТ СН'!$G$11+СВЦЭМ!$D$10+'СЕТ СН'!$G$5-'СЕТ СН'!$G$21</f>
        <v>3418.1840909900002</v>
      </c>
      <c r="J56" s="36">
        <f>SUMIFS(СВЦЭМ!$D$33:$D$776,СВЦЭМ!$A$33:$A$776,$A56,СВЦЭМ!$B$33:$B$776,J$47)+'СЕТ СН'!$G$11+СВЦЭМ!$D$10+'СЕТ СН'!$G$5-'СЕТ СН'!$G$21</f>
        <v>3389.15566261</v>
      </c>
      <c r="K56" s="36">
        <f>SUMIFS(СВЦЭМ!$D$33:$D$776,СВЦЭМ!$A$33:$A$776,$A56,СВЦЭМ!$B$33:$B$776,K$47)+'СЕТ СН'!$G$11+СВЦЭМ!$D$10+'СЕТ СН'!$G$5-'СЕТ СН'!$G$21</f>
        <v>3374.8158549200002</v>
      </c>
      <c r="L56" s="36">
        <f>SUMIFS(СВЦЭМ!$D$33:$D$776,СВЦЭМ!$A$33:$A$776,$A56,СВЦЭМ!$B$33:$B$776,L$47)+'СЕТ СН'!$G$11+СВЦЭМ!$D$10+'СЕТ СН'!$G$5-'СЕТ СН'!$G$21</f>
        <v>3365.42485351</v>
      </c>
      <c r="M56" s="36">
        <f>SUMIFS(СВЦЭМ!$D$33:$D$776,СВЦЭМ!$A$33:$A$776,$A56,СВЦЭМ!$B$33:$B$776,M$47)+'СЕТ СН'!$G$11+СВЦЭМ!$D$10+'СЕТ СН'!$G$5-'СЕТ СН'!$G$21</f>
        <v>3366.56822784</v>
      </c>
      <c r="N56" s="36">
        <f>SUMIFS(СВЦЭМ!$D$33:$D$776,СВЦЭМ!$A$33:$A$776,$A56,СВЦЭМ!$B$33:$B$776,N$47)+'СЕТ СН'!$G$11+СВЦЭМ!$D$10+'СЕТ СН'!$G$5-'СЕТ СН'!$G$21</f>
        <v>3377.2294195899999</v>
      </c>
      <c r="O56" s="36">
        <f>SUMIFS(СВЦЭМ!$D$33:$D$776,СВЦЭМ!$A$33:$A$776,$A56,СВЦЭМ!$B$33:$B$776,O$47)+'СЕТ СН'!$G$11+СВЦЭМ!$D$10+'СЕТ СН'!$G$5-'СЕТ СН'!$G$21</f>
        <v>3386.4685488800001</v>
      </c>
      <c r="P56" s="36">
        <f>SUMIFS(СВЦЭМ!$D$33:$D$776,СВЦЭМ!$A$33:$A$776,$A56,СВЦЭМ!$B$33:$B$776,P$47)+'СЕТ СН'!$G$11+СВЦЭМ!$D$10+'СЕТ СН'!$G$5-'СЕТ СН'!$G$21</f>
        <v>3394.69891891</v>
      </c>
      <c r="Q56" s="36">
        <f>SUMIFS(СВЦЭМ!$D$33:$D$776,СВЦЭМ!$A$33:$A$776,$A56,СВЦЭМ!$B$33:$B$776,Q$47)+'СЕТ СН'!$G$11+СВЦЭМ!$D$10+'СЕТ СН'!$G$5-'СЕТ СН'!$G$21</f>
        <v>3398.34361795</v>
      </c>
      <c r="R56" s="36">
        <f>SUMIFS(СВЦЭМ!$D$33:$D$776,СВЦЭМ!$A$33:$A$776,$A56,СВЦЭМ!$B$33:$B$776,R$47)+'СЕТ СН'!$G$11+СВЦЭМ!$D$10+'СЕТ СН'!$G$5-'СЕТ СН'!$G$21</f>
        <v>3399.2490409800002</v>
      </c>
      <c r="S56" s="36">
        <f>SUMIFS(СВЦЭМ!$D$33:$D$776,СВЦЭМ!$A$33:$A$776,$A56,СВЦЭМ!$B$33:$B$776,S$47)+'СЕТ СН'!$G$11+СВЦЭМ!$D$10+'СЕТ СН'!$G$5-'СЕТ СН'!$G$21</f>
        <v>3385.5825994000002</v>
      </c>
      <c r="T56" s="36">
        <f>SUMIFS(СВЦЭМ!$D$33:$D$776,СВЦЭМ!$A$33:$A$776,$A56,СВЦЭМ!$B$33:$B$776,T$47)+'СЕТ СН'!$G$11+СВЦЭМ!$D$10+'СЕТ СН'!$G$5-'СЕТ СН'!$G$21</f>
        <v>3369.3329097699998</v>
      </c>
      <c r="U56" s="36">
        <f>SUMIFS(СВЦЭМ!$D$33:$D$776,СВЦЭМ!$A$33:$A$776,$A56,СВЦЭМ!$B$33:$B$776,U$47)+'СЕТ СН'!$G$11+СВЦЭМ!$D$10+'СЕТ СН'!$G$5-'СЕТ СН'!$G$21</f>
        <v>3356.2291952200003</v>
      </c>
      <c r="V56" s="36">
        <f>SUMIFS(СВЦЭМ!$D$33:$D$776,СВЦЭМ!$A$33:$A$776,$A56,СВЦЭМ!$B$33:$B$776,V$47)+'СЕТ СН'!$G$11+СВЦЭМ!$D$10+'СЕТ СН'!$G$5-'СЕТ СН'!$G$21</f>
        <v>3358.5925032700002</v>
      </c>
      <c r="W56" s="36">
        <f>SUMIFS(СВЦЭМ!$D$33:$D$776,СВЦЭМ!$A$33:$A$776,$A56,СВЦЭМ!$B$33:$B$776,W$47)+'СЕТ СН'!$G$11+СВЦЭМ!$D$10+'СЕТ СН'!$G$5-'СЕТ СН'!$G$21</f>
        <v>3370.7987806900001</v>
      </c>
      <c r="X56" s="36">
        <f>SUMIFS(СВЦЭМ!$D$33:$D$776,СВЦЭМ!$A$33:$A$776,$A56,СВЦЭМ!$B$33:$B$776,X$47)+'СЕТ СН'!$G$11+СВЦЭМ!$D$10+'СЕТ СН'!$G$5-'СЕТ СН'!$G$21</f>
        <v>3390.6179523999999</v>
      </c>
      <c r="Y56" s="36">
        <f>SUMIFS(СВЦЭМ!$D$33:$D$776,СВЦЭМ!$A$33:$A$776,$A56,СВЦЭМ!$B$33:$B$776,Y$47)+'СЕТ СН'!$G$11+СВЦЭМ!$D$10+'СЕТ СН'!$G$5-'СЕТ СН'!$G$21</f>
        <v>3412.5410485800003</v>
      </c>
    </row>
    <row r="57" spans="1:25" ht="15.75" x14ac:dyDescent="0.2">
      <c r="A57" s="35">
        <f t="shared" si="1"/>
        <v>43900</v>
      </c>
      <c r="B57" s="36">
        <f>SUMIFS(СВЦЭМ!$D$33:$D$776,СВЦЭМ!$A$33:$A$776,$A57,СВЦЭМ!$B$33:$B$776,B$47)+'СЕТ СН'!$G$11+СВЦЭМ!$D$10+'СЕТ СН'!$G$5-'СЕТ СН'!$G$21</f>
        <v>3429.6890657600002</v>
      </c>
      <c r="C57" s="36">
        <f>SUMIFS(СВЦЭМ!$D$33:$D$776,СВЦЭМ!$A$33:$A$776,$A57,СВЦЭМ!$B$33:$B$776,C$47)+'СЕТ СН'!$G$11+СВЦЭМ!$D$10+'СЕТ СН'!$G$5-'СЕТ СН'!$G$21</f>
        <v>3458.6268434399999</v>
      </c>
      <c r="D57" s="36">
        <f>SUMIFS(СВЦЭМ!$D$33:$D$776,СВЦЭМ!$A$33:$A$776,$A57,СВЦЭМ!$B$33:$B$776,D$47)+'СЕТ СН'!$G$11+СВЦЭМ!$D$10+'СЕТ СН'!$G$5-'СЕТ СН'!$G$21</f>
        <v>3456.21069992</v>
      </c>
      <c r="E57" s="36">
        <f>SUMIFS(СВЦЭМ!$D$33:$D$776,СВЦЭМ!$A$33:$A$776,$A57,СВЦЭМ!$B$33:$B$776,E$47)+'СЕТ СН'!$G$11+СВЦЭМ!$D$10+'СЕТ СН'!$G$5-'СЕТ СН'!$G$21</f>
        <v>3458.9225999</v>
      </c>
      <c r="F57" s="36">
        <f>SUMIFS(СВЦЭМ!$D$33:$D$776,СВЦЭМ!$A$33:$A$776,$A57,СВЦЭМ!$B$33:$B$776,F$47)+'СЕТ СН'!$G$11+СВЦЭМ!$D$10+'СЕТ СН'!$G$5-'СЕТ СН'!$G$21</f>
        <v>3454.5088934300002</v>
      </c>
      <c r="G57" s="36">
        <f>SUMIFS(СВЦЭМ!$D$33:$D$776,СВЦЭМ!$A$33:$A$776,$A57,СВЦЭМ!$B$33:$B$776,G$47)+'СЕТ СН'!$G$11+СВЦЭМ!$D$10+'СЕТ СН'!$G$5-'СЕТ СН'!$G$21</f>
        <v>3411.3210127500001</v>
      </c>
      <c r="H57" s="36">
        <f>SUMIFS(СВЦЭМ!$D$33:$D$776,СВЦЭМ!$A$33:$A$776,$A57,СВЦЭМ!$B$33:$B$776,H$47)+'СЕТ СН'!$G$11+СВЦЭМ!$D$10+'СЕТ СН'!$G$5-'СЕТ СН'!$G$21</f>
        <v>3389.2111303000001</v>
      </c>
      <c r="I57" s="36">
        <f>SUMIFS(СВЦЭМ!$D$33:$D$776,СВЦЭМ!$A$33:$A$776,$A57,СВЦЭМ!$B$33:$B$776,I$47)+'СЕТ СН'!$G$11+СВЦЭМ!$D$10+'СЕТ СН'!$G$5-'СЕТ СН'!$G$21</f>
        <v>3356.8934612100002</v>
      </c>
      <c r="J57" s="36">
        <f>SUMIFS(СВЦЭМ!$D$33:$D$776,СВЦЭМ!$A$33:$A$776,$A57,СВЦЭМ!$B$33:$B$776,J$47)+'СЕТ СН'!$G$11+СВЦЭМ!$D$10+'СЕТ СН'!$G$5-'СЕТ СН'!$G$21</f>
        <v>3329.3358193499998</v>
      </c>
      <c r="K57" s="36">
        <f>SUMIFS(СВЦЭМ!$D$33:$D$776,СВЦЭМ!$A$33:$A$776,$A57,СВЦЭМ!$B$33:$B$776,K$47)+'СЕТ СН'!$G$11+СВЦЭМ!$D$10+'СЕТ СН'!$G$5-'СЕТ СН'!$G$21</f>
        <v>3340.42153168</v>
      </c>
      <c r="L57" s="36">
        <f>SUMIFS(СВЦЭМ!$D$33:$D$776,СВЦЭМ!$A$33:$A$776,$A57,СВЦЭМ!$B$33:$B$776,L$47)+'СЕТ СН'!$G$11+СВЦЭМ!$D$10+'СЕТ СН'!$G$5-'СЕТ СН'!$G$21</f>
        <v>3338.7380880000001</v>
      </c>
      <c r="M57" s="36">
        <f>SUMIFS(СВЦЭМ!$D$33:$D$776,СВЦЭМ!$A$33:$A$776,$A57,СВЦЭМ!$B$33:$B$776,M$47)+'СЕТ СН'!$G$11+СВЦЭМ!$D$10+'СЕТ СН'!$G$5-'СЕТ СН'!$G$21</f>
        <v>3333.2080296100003</v>
      </c>
      <c r="N57" s="36">
        <f>SUMIFS(СВЦЭМ!$D$33:$D$776,СВЦЭМ!$A$33:$A$776,$A57,СВЦЭМ!$B$33:$B$776,N$47)+'СЕТ СН'!$G$11+СВЦЭМ!$D$10+'СЕТ СН'!$G$5-'СЕТ СН'!$G$21</f>
        <v>3329.20270794</v>
      </c>
      <c r="O57" s="36">
        <f>SUMIFS(СВЦЭМ!$D$33:$D$776,СВЦЭМ!$A$33:$A$776,$A57,СВЦЭМ!$B$33:$B$776,O$47)+'СЕТ СН'!$G$11+СВЦЭМ!$D$10+'СЕТ СН'!$G$5-'СЕТ СН'!$G$21</f>
        <v>3324.3962595000003</v>
      </c>
      <c r="P57" s="36">
        <f>SUMIFS(СВЦЭМ!$D$33:$D$776,СВЦЭМ!$A$33:$A$776,$A57,СВЦЭМ!$B$33:$B$776,P$47)+'СЕТ СН'!$G$11+СВЦЭМ!$D$10+'СЕТ СН'!$G$5-'СЕТ СН'!$G$21</f>
        <v>3325.4832361700001</v>
      </c>
      <c r="Q57" s="36">
        <f>SUMIFS(СВЦЭМ!$D$33:$D$776,СВЦЭМ!$A$33:$A$776,$A57,СВЦЭМ!$B$33:$B$776,Q$47)+'СЕТ СН'!$G$11+СВЦЭМ!$D$10+'СЕТ СН'!$G$5-'СЕТ СН'!$G$21</f>
        <v>3323.4801354800002</v>
      </c>
      <c r="R57" s="36">
        <f>SUMIFS(СВЦЭМ!$D$33:$D$776,СВЦЭМ!$A$33:$A$776,$A57,СВЦЭМ!$B$33:$B$776,R$47)+'СЕТ СН'!$G$11+СВЦЭМ!$D$10+'СЕТ СН'!$G$5-'СЕТ СН'!$G$21</f>
        <v>3314.35084276</v>
      </c>
      <c r="S57" s="36">
        <f>SUMIFS(СВЦЭМ!$D$33:$D$776,СВЦЭМ!$A$33:$A$776,$A57,СВЦЭМ!$B$33:$B$776,S$47)+'СЕТ СН'!$G$11+СВЦЭМ!$D$10+'СЕТ СН'!$G$5-'СЕТ СН'!$G$21</f>
        <v>3314.6789270099998</v>
      </c>
      <c r="T57" s="36">
        <f>SUMIFS(СВЦЭМ!$D$33:$D$776,СВЦЭМ!$A$33:$A$776,$A57,СВЦЭМ!$B$33:$B$776,T$47)+'СЕТ СН'!$G$11+СВЦЭМ!$D$10+'СЕТ СН'!$G$5-'СЕТ СН'!$G$21</f>
        <v>3310.9668782099998</v>
      </c>
      <c r="U57" s="36">
        <f>SUMIFS(СВЦЭМ!$D$33:$D$776,СВЦЭМ!$A$33:$A$776,$A57,СВЦЭМ!$B$33:$B$776,U$47)+'СЕТ СН'!$G$11+СВЦЭМ!$D$10+'СЕТ СН'!$G$5-'СЕТ СН'!$G$21</f>
        <v>3332.5286872800002</v>
      </c>
      <c r="V57" s="36">
        <f>SUMIFS(СВЦЭМ!$D$33:$D$776,СВЦЭМ!$A$33:$A$776,$A57,СВЦЭМ!$B$33:$B$776,V$47)+'СЕТ СН'!$G$11+СВЦЭМ!$D$10+'СЕТ СН'!$G$5-'СЕТ СН'!$G$21</f>
        <v>3331.2381713899999</v>
      </c>
      <c r="W57" s="36">
        <f>SUMIFS(СВЦЭМ!$D$33:$D$776,СВЦЭМ!$A$33:$A$776,$A57,СВЦЭМ!$B$33:$B$776,W$47)+'СЕТ СН'!$G$11+СВЦЭМ!$D$10+'СЕТ СН'!$G$5-'СЕТ СН'!$G$21</f>
        <v>3327.60068783</v>
      </c>
      <c r="X57" s="36">
        <f>SUMIFS(СВЦЭМ!$D$33:$D$776,СВЦЭМ!$A$33:$A$776,$A57,СВЦЭМ!$B$33:$B$776,X$47)+'СЕТ СН'!$G$11+СВЦЭМ!$D$10+'СЕТ СН'!$G$5-'СЕТ СН'!$G$21</f>
        <v>3319.9752335900002</v>
      </c>
      <c r="Y57" s="36">
        <f>SUMIFS(СВЦЭМ!$D$33:$D$776,СВЦЭМ!$A$33:$A$776,$A57,СВЦЭМ!$B$33:$B$776,Y$47)+'СЕТ СН'!$G$11+СВЦЭМ!$D$10+'СЕТ СН'!$G$5-'СЕТ СН'!$G$21</f>
        <v>3326.3099298900001</v>
      </c>
    </row>
    <row r="58" spans="1:25" ht="15.75" x14ac:dyDescent="0.2">
      <c r="A58" s="35">
        <f t="shared" si="1"/>
        <v>43901</v>
      </c>
      <c r="B58" s="36">
        <f>SUMIFS(СВЦЭМ!$D$33:$D$776,СВЦЭМ!$A$33:$A$776,$A58,СВЦЭМ!$B$33:$B$776,B$47)+'СЕТ СН'!$G$11+СВЦЭМ!$D$10+'СЕТ СН'!$G$5-'СЕТ СН'!$G$21</f>
        <v>3427.2781324299999</v>
      </c>
      <c r="C58" s="36">
        <f>SUMIFS(СВЦЭМ!$D$33:$D$776,СВЦЭМ!$A$33:$A$776,$A58,СВЦЭМ!$B$33:$B$776,C$47)+'СЕТ СН'!$G$11+СВЦЭМ!$D$10+'СЕТ СН'!$G$5-'СЕТ СН'!$G$21</f>
        <v>3416.7358417999999</v>
      </c>
      <c r="D58" s="36">
        <f>SUMIFS(СВЦЭМ!$D$33:$D$776,СВЦЭМ!$A$33:$A$776,$A58,СВЦЭМ!$B$33:$B$776,D$47)+'СЕТ СН'!$G$11+СВЦЭМ!$D$10+'СЕТ СН'!$G$5-'СЕТ СН'!$G$21</f>
        <v>3406.61351943</v>
      </c>
      <c r="E58" s="36">
        <f>SUMIFS(СВЦЭМ!$D$33:$D$776,СВЦЭМ!$A$33:$A$776,$A58,СВЦЭМ!$B$33:$B$776,E$47)+'СЕТ СН'!$G$11+СВЦЭМ!$D$10+'СЕТ СН'!$G$5-'СЕТ СН'!$G$21</f>
        <v>3403.4776704599999</v>
      </c>
      <c r="F58" s="36">
        <f>SUMIFS(СВЦЭМ!$D$33:$D$776,СВЦЭМ!$A$33:$A$776,$A58,СВЦЭМ!$B$33:$B$776,F$47)+'СЕТ СН'!$G$11+СВЦЭМ!$D$10+'СЕТ СН'!$G$5-'СЕТ СН'!$G$21</f>
        <v>3400.37517192</v>
      </c>
      <c r="G58" s="36">
        <f>SUMIFS(СВЦЭМ!$D$33:$D$776,СВЦЭМ!$A$33:$A$776,$A58,СВЦЭМ!$B$33:$B$776,G$47)+'СЕТ СН'!$G$11+СВЦЭМ!$D$10+'СЕТ СН'!$G$5-'СЕТ СН'!$G$21</f>
        <v>3405.1199977000001</v>
      </c>
      <c r="H58" s="36">
        <f>SUMIFS(СВЦЭМ!$D$33:$D$776,СВЦЭМ!$A$33:$A$776,$A58,СВЦЭМ!$B$33:$B$776,H$47)+'СЕТ СН'!$G$11+СВЦЭМ!$D$10+'СЕТ СН'!$G$5-'СЕТ СН'!$G$21</f>
        <v>3420.48049145</v>
      </c>
      <c r="I58" s="36">
        <f>SUMIFS(СВЦЭМ!$D$33:$D$776,СВЦЭМ!$A$33:$A$776,$A58,СВЦЭМ!$B$33:$B$776,I$47)+'СЕТ СН'!$G$11+СВЦЭМ!$D$10+'СЕТ СН'!$G$5-'СЕТ СН'!$G$21</f>
        <v>3405.2014773599999</v>
      </c>
      <c r="J58" s="36">
        <f>SUMIFS(СВЦЭМ!$D$33:$D$776,СВЦЭМ!$A$33:$A$776,$A58,СВЦЭМ!$B$33:$B$776,J$47)+'СЕТ СН'!$G$11+СВЦЭМ!$D$10+'СЕТ СН'!$G$5-'СЕТ СН'!$G$21</f>
        <v>3367.5434359400001</v>
      </c>
      <c r="K58" s="36">
        <f>SUMIFS(СВЦЭМ!$D$33:$D$776,СВЦЭМ!$A$33:$A$776,$A58,СВЦЭМ!$B$33:$B$776,K$47)+'СЕТ СН'!$G$11+СВЦЭМ!$D$10+'СЕТ СН'!$G$5-'СЕТ СН'!$G$21</f>
        <v>3367.2495947400002</v>
      </c>
      <c r="L58" s="36">
        <f>SUMIFS(СВЦЭМ!$D$33:$D$776,СВЦЭМ!$A$33:$A$776,$A58,СВЦЭМ!$B$33:$B$776,L$47)+'СЕТ СН'!$G$11+СВЦЭМ!$D$10+'СЕТ СН'!$G$5-'СЕТ СН'!$G$21</f>
        <v>3375.3379754799998</v>
      </c>
      <c r="M58" s="36">
        <f>SUMIFS(СВЦЭМ!$D$33:$D$776,СВЦЭМ!$A$33:$A$776,$A58,СВЦЭМ!$B$33:$B$776,M$47)+'СЕТ СН'!$G$11+СВЦЭМ!$D$10+'СЕТ СН'!$G$5-'СЕТ СН'!$G$21</f>
        <v>3375.71824844</v>
      </c>
      <c r="N58" s="36">
        <f>SUMIFS(СВЦЭМ!$D$33:$D$776,СВЦЭМ!$A$33:$A$776,$A58,СВЦЭМ!$B$33:$B$776,N$47)+'СЕТ СН'!$G$11+СВЦЭМ!$D$10+'СЕТ СН'!$G$5-'СЕТ СН'!$G$21</f>
        <v>3379.6633811400002</v>
      </c>
      <c r="O58" s="36">
        <f>SUMIFS(СВЦЭМ!$D$33:$D$776,СВЦЭМ!$A$33:$A$776,$A58,СВЦЭМ!$B$33:$B$776,O$47)+'СЕТ СН'!$G$11+СВЦЭМ!$D$10+'СЕТ СН'!$G$5-'СЕТ СН'!$G$21</f>
        <v>3386.9287463300002</v>
      </c>
      <c r="P58" s="36">
        <f>SUMIFS(СВЦЭМ!$D$33:$D$776,СВЦЭМ!$A$33:$A$776,$A58,СВЦЭМ!$B$33:$B$776,P$47)+'СЕТ СН'!$G$11+СВЦЭМ!$D$10+'СЕТ СН'!$G$5-'СЕТ СН'!$G$21</f>
        <v>3390.9454997600001</v>
      </c>
      <c r="Q58" s="36">
        <f>SUMIFS(СВЦЭМ!$D$33:$D$776,СВЦЭМ!$A$33:$A$776,$A58,СВЦЭМ!$B$33:$B$776,Q$47)+'СЕТ СН'!$G$11+СВЦЭМ!$D$10+'СЕТ СН'!$G$5-'СЕТ СН'!$G$21</f>
        <v>3396.9360976600001</v>
      </c>
      <c r="R58" s="36">
        <f>SUMIFS(СВЦЭМ!$D$33:$D$776,СВЦЭМ!$A$33:$A$776,$A58,СВЦЭМ!$B$33:$B$776,R$47)+'СЕТ СН'!$G$11+СВЦЭМ!$D$10+'СЕТ СН'!$G$5-'СЕТ СН'!$G$21</f>
        <v>3397.0437814699999</v>
      </c>
      <c r="S58" s="36">
        <f>SUMIFS(СВЦЭМ!$D$33:$D$776,СВЦЭМ!$A$33:$A$776,$A58,СВЦЭМ!$B$33:$B$776,S$47)+'СЕТ СН'!$G$11+СВЦЭМ!$D$10+'СЕТ СН'!$G$5-'СЕТ СН'!$G$21</f>
        <v>3389.4237797699998</v>
      </c>
      <c r="T58" s="36">
        <f>SUMIFS(СВЦЭМ!$D$33:$D$776,СВЦЭМ!$A$33:$A$776,$A58,СВЦЭМ!$B$33:$B$776,T$47)+'СЕТ СН'!$G$11+СВЦЭМ!$D$10+'СЕТ СН'!$G$5-'СЕТ СН'!$G$21</f>
        <v>3387.6651381400002</v>
      </c>
      <c r="U58" s="36">
        <f>SUMIFS(СВЦЭМ!$D$33:$D$776,СВЦЭМ!$A$33:$A$776,$A58,СВЦЭМ!$B$33:$B$776,U$47)+'СЕТ СН'!$G$11+СВЦЭМ!$D$10+'СЕТ СН'!$G$5-'СЕТ СН'!$G$21</f>
        <v>3390.5522133300001</v>
      </c>
      <c r="V58" s="36">
        <f>SUMIFS(СВЦЭМ!$D$33:$D$776,СВЦЭМ!$A$33:$A$776,$A58,СВЦЭМ!$B$33:$B$776,V$47)+'СЕТ СН'!$G$11+СВЦЭМ!$D$10+'СЕТ СН'!$G$5-'СЕТ СН'!$G$21</f>
        <v>3393.0296039</v>
      </c>
      <c r="W58" s="36">
        <f>SUMIFS(СВЦЭМ!$D$33:$D$776,СВЦЭМ!$A$33:$A$776,$A58,СВЦЭМ!$B$33:$B$776,W$47)+'СЕТ СН'!$G$11+СВЦЭМ!$D$10+'СЕТ СН'!$G$5-'СЕТ СН'!$G$21</f>
        <v>3394.9713574500001</v>
      </c>
      <c r="X58" s="36">
        <f>SUMIFS(СВЦЭМ!$D$33:$D$776,СВЦЭМ!$A$33:$A$776,$A58,СВЦЭМ!$B$33:$B$776,X$47)+'СЕТ СН'!$G$11+СВЦЭМ!$D$10+'СЕТ СН'!$G$5-'СЕТ СН'!$G$21</f>
        <v>3410.4469419699999</v>
      </c>
      <c r="Y58" s="36">
        <f>SUMIFS(СВЦЭМ!$D$33:$D$776,СВЦЭМ!$A$33:$A$776,$A58,СВЦЭМ!$B$33:$B$776,Y$47)+'СЕТ СН'!$G$11+СВЦЭМ!$D$10+'СЕТ СН'!$G$5-'СЕТ СН'!$G$21</f>
        <v>3425.8774894100002</v>
      </c>
    </row>
    <row r="59" spans="1:25" ht="15.75" x14ac:dyDescent="0.2">
      <c r="A59" s="35">
        <f t="shared" si="1"/>
        <v>43902</v>
      </c>
      <c r="B59" s="36">
        <f>SUMIFS(СВЦЭМ!$D$33:$D$776,СВЦЭМ!$A$33:$A$776,$A59,СВЦЭМ!$B$33:$B$776,B$47)+'СЕТ СН'!$G$11+СВЦЭМ!$D$10+'СЕТ СН'!$G$5-'СЕТ СН'!$G$21</f>
        <v>3401.8536766300003</v>
      </c>
      <c r="C59" s="36">
        <f>SUMIFS(СВЦЭМ!$D$33:$D$776,СВЦЭМ!$A$33:$A$776,$A59,СВЦЭМ!$B$33:$B$776,C$47)+'СЕТ СН'!$G$11+СВЦЭМ!$D$10+'СЕТ СН'!$G$5-'СЕТ СН'!$G$21</f>
        <v>3423.1782442100002</v>
      </c>
      <c r="D59" s="36">
        <f>SUMIFS(СВЦЭМ!$D$33:$D$776,СВЦЭМ!$A$33:$A$776,$A59,СВЦЭМ!$B$33:$B$776,D$47)+'СЕТ СН'!$G$11+СВЦЭМ!$D$10+'СЕТ СН'!$G$5-'СЕТ СН'!$G$21</f>
        <v>3432.3299178799998</v>
      </c>
      <c r="E59" s="36">
        <f>SUMIFS(СВЦЭМ!$D$33:$D$776,СВЦЭМ!$A$33:$A$776,$A59,СВЦЭМ!$B$33:$B$776,E$47)+'СЕТ СН'!$G$11+СВЦЭМ!$D$10+'СЕТ СН'!$G$5-'СЕТ СН'!$G$21</f>
        <v>3437.5432695300001</v>
      </c>
      <c r="F59" s="36">
        <f>SUMIFS(СВЦЭМ!$D$33:$D$776,СВЦЭМ!$A$33:$A$776,$A59,СВЦЭМ!$B$33:$B$776,F$47)+'СЕТ СН'!$G$11+СВЦЭМ!$D$10+'СЕТ СН'!$G$5-'СЕТ СН'!$G$21</f>
        <v>3431.2981888499999</v>
      </c>
      <c r="G59" s="36">
        <f>SUMIFS(СВЦЭМ!$D$33:$D$776,СВЦЭМ!$A$33:$A$776,$A59,СВЦЭМ!$B$33:$B$776,G$47)+'СЕТ СН'!$G$11+СВЦЭМ!$D$10+'СЕТ СН'!$G$5-'СЕТ СН'!$G$21</f>
        <v>3422.3482735900002</v>
      </c>
      <c r="H59" s="36">
        <f>SUMIFS(СВЦЭМ!$D$33:$D$776,СВЦЭМ!$A$33:$A$776,$A59,СВЦЭМ!$B$33:$B$776,H$47)+'СЕТ СН'!$G$11+СВЦЭМ!$D$10+'СЕТ СН'!$G$5-'СЕТ СН'!$G$21</f>
        <v>3416.30767947</v>
      </c>
      <c r="I59" s="36">
        <f>SUMIFS(СВЦЭМ!$D$33:$D$776,СВЦЭМ!$A$33:$A$776,$A59,СВЦЭМ!$B$33:$B$776,I$47)+'СЕТ СН'!$G$11+СВЦЭМ!$D$10+'СЕТ СН'!$G$5-'СЕТ СН'!$G$21</f>
        <v>3412.6597188300002</v>
      </c>
      <c r="J59" s="36">
        <f>SUMIFS(СВЦЭМ!$D$33:$D$776,СВЦЭМ!$A$33:$A$776,$A59,СВЦЭМ!$B$33:$B$776,J$47)+'СЕТ СН'!$G$11+СВЦЭМ!$D$10+'СЕТ СН'!$G$5-'СЕТ СН'!$G$21</f>
        <v>3379.7626000099999</v>
      </c>
      <c r="K59" s="36">
        <f>SUMIFS(СВЦЭМ!$D$33:$D$776,СВЦЭМ!$A$33:$A$776,$A59,СВЦЭМ!$B$33:$B$776,K$47)+'СЕТ СН'!$G$11+СВЦЭМ!$D$10+'СЕТ СН'!$G$5-'СЕТ СН'!$G$21</f>
        <v>3378.1939308999999</v>
      </c>
      <c r="L59" s="36">
        <f>SUMIFS(СВЦЭМ!$D$33:$D$776,СВЦЭМ!$A$33:$A$776,$A59,СВЦЭМ!$B$33:$B$776,L$47)+'СЕТ СН'!$G$11+СВЦЭМ!$D$10+'СЕТ СН'!$G$5-'СЕТ СН'!$G$21</f>
        <v>3384.3894007899999</v>
      </c>
      <c r="M59" s="36">
        <f>SUMIFS(СВЦЭМ!$D$33:$D$776,СВЦЭМ!$A$33:$A$776,$A59,СВЦЭМ!$B$33:$B$776,M$47)+'СЕТ СН'!$G$11+СВЦЭМ!$D$10+'СЕТ СН'!$G$5-'СЕТ СН'!$G$21</f>
        <v>3401.0609652500002</v>
      </c>
      <c r="N59" s="36">
        <f>SUMIFS(СВЦЭМ!$D$33:$D$776,СВЦЭМ!$A$33:$A$776,$A59,СВЦЭМ!$B$33:$B$776,N$47)+'СЕТ СН'!$G$11+СВЦЭМ!$D$10+'СЕТ СН'!$G$5-'СЕТ СН'!$G$21</f>
        <v>3405.13726722</v>
      </c>
      <c r="O59" s="36">
        <f>SUMIFS(СВЦЭМ!$D$33:$D$776,СВЦЭМ!$A$33:$A$776,$A59,СВЦЭМ!$B$33:$B$776,O$47)+'СЕТ СН'!$G$11+СВЦЭМ!$D$10+'СЕТ СН'!$G$5-'СЕТ СН'!$G$21</f>
        <v>3414.56261301</v>
      </c>
      <c r="P59" s="36">
        <f>SUMIFS(СВЦЭМ!$D$33:$D$776,СВЦЭМ!$A$33:$A$776,$A59,СВЦЭМ!$B$33:$B$776,P$47)+'СЕТ СН'!$G$11+СВЦЭМ!$D$10+'СЕТ СН'!$G$5-'СЕТ СН'!$G$21</f>
        <v>3422.8683769099998</v>
      </c>
      <c r="Q59" s="36">
        <f>SUMIFS(СВЦЭМ!$D$33:$D$776,СВЦЭМ!$A$33:$A$776,$A59,СВЦЭМ!$B$33:$B$776,Q$47)+'СЕТ СН'!$G$11+СВЦЭМ!$D$10+'СЕТ СН'!$G$5-'СЕТ СН'!$G$21</f>
        <v>3428.3155262099999</v>
      </c>
      <c r="R59" s="36">
        <f>SUMIFS(СВЦЭМ!$D$33:$D$776,СВЦЭМ!$A$33:$A$776,$A59,СВЦЭМ!$B$33:$B$776,R$47)+'СЕТ СН'!$G$11+СВЦЭМ!$D$10+'СЕТ СН'!$G$5-'СЕТ СН'!$G$21</f>
        <v>3429.58515476</v>
      </c>
      <c r="S59" s="36">
        <f>SUMIFS(СВЦЭМ!$D$33:$D$776,СВЦЭМ!$A$33:$A$776,$A59,СВЦЭМ!$B$33:$B$776,S$47)+'СЕТ СН'!$G$11+СВЦЭМ!$D$10+'СЕТ СН'!$G$5-'СЕТ СН'!$G$21</f>
        <v>3423.9461939800003</v>
      </c>
      <c r="T59" s="36">
        <f>SUMIFS(СВЦЭМ!$D$33:$D$776,СВЦЭМ!$A$33:$A$776,$A59,СВЦЭМ!$B$33:$B$776,T$47)+'СЕТ СН'!$G$11+СВЦЭМ!$D$10+'СЕТ СН'!$G$5-'СЕТ СН'!$G$21</f>
        <v>3395.1408765699998</v>
      </c>
      <c r="U59" s="36">
        <f>SUMIFS(СВЦЭМ!$D$33:$D$776,СВЦЭМ!$A$33:$A$776,$A59,СВЦЭМ!$B$33:$B$776,U$47)+'СЕТ СН'!$G$11+СВЦЭМ!$D$10+'СЕТ СН'!$G$5-'СЕТ СН'!$G$21</f>
        <v>3378.8333812199999</v>
      </c>
      <c r="V59" s="36">
        <f>SUMIFS(СВЦЭМ!$D$33:$D$776,СВЦЭМ!$A$33:$A$776,$A59,СВЦЭМ!$B$33:$B$776,V$47)+'СЕТ СН'!$G$11+СВЦЭМ!$D$10+'СЕТ СН'!$G$5-'СЕТ СН'!$G$21</f>
        <v>3373.9661039800003</v>
      </c>
      <c r="W59" s="36">
        <f>SUMIFS(СВЦЭМ!$D$33:$D$776,СВЦЭМ!$A$33:$A$776,$A59,СВЦЭМ!$B$33:$B$776,W$47)+'СЕТ СН'!$G$11+СВЦЭМ!$D$10+'СЕТ СН'!$G$5-'СЕТ СН'!$G$21</f>
        <v>3387.9952010400002</v>
      </c>
      <c r="X59" s="36">
        <f>SUMIFS(СВЦЭМ!$D$33:$D$776,СВЦЭМ!$A$33:$A$776,$A59,СВЦЭМ!$B$33:$B$776,X$47)+'СЕТ СН'!$G$11+СВЦЭМ!$D$10+'СЕТ СН'!$G$5-'СЕТ СН'!$G$21</f>
        <v>3405.2817774300001</v>
      </c>
      <c r="Y59" s="36">
        <f>SUMIFS(СВЦЭМ!$D$33:$D$776,СВЦЭМ!$A$33:$A$776,$A59,СВЦЭМ!$B$33:$B$776,Y$47)+'СЕТ СН'!$G$11+СВЦЭМ!$D$10+'СЕТ СН'!$G$5-'СЕТ СН'!$G$21</f>
        <v>3420.12064693</v>
      </c>
    </row>
    <row r="60" spans="1:25" ht="15.75" x14ac:dyDescent="0.2">
      <c r="A60" s="35">
        <f t="shared" si="1"/>
        <v>43903</v>
      </c>
      <c r="B60" s="36">
        <f>SUMIFS(СВЦЭМ!$D$33:$D$776,СВЦЭМ!$A$33:$A$776,$A60,СВЦЭМ!$B$33:$B$776,B$47)+'СЕТ СН'!$G$11+СВЦЭМ!$D$10+'СЕТ СН'!$G$5-'СЕТ СН'!$G$21</f>
        <v>3474.9846712100002</v>
      </c>
      <c r="C60" s="36">
        <f>SUMIFS(СВЦЭМ!$D$33:$D$776,СВЦЭМ!$A$33:$A$776,$A60,СВЦЭМ!$B$33:$B$776,C$47)+'СЕТ СН'!$G$11+СВЦЭМ!$D$10+'СЕТ СН'!$G$5-'СЕТ СН'!$G$21</f>
        <v>3488.2526688200001</v>
      </c>
      <c r="D60" s="36">
        <f>SUMIFS(СВЦЭМ!$D$33:$D$776,СВЦЭМ!$A$33:$A$776,$A60,СВЦЭМ!$B$33:$B$776,D$47)+'СЕТ СН'!$G$11+СВЦЭМ!$D$10+'СЕТ СН'!$G$5-'СЕТ СН'!$G$21</f>
        <v>3499.4918621799998</v>
      </c>
      <c r="E60" s="36">
        <f>SUMIFS(СВЦЭМ!$D$33:$D$776,СВЦЭМ!$A$33:$A$776,$A60,СВЦЭМ!$B$33:$B$776,E$47)+'СЕТ СН'!$G$11+СВЦЭМ!$D$10+'СЕТ СН'!$G$5-'СЕТ СН'!$G$21</f>
        <v>3499.5597766400001</v>
      </c>
      <c r="F60" s="36">
        <f>SUMIFS(СВЦЭМ!$D$33:$D$776,СВЦЭМ!$A$33:$A$776,$A60,СВЦЭМ!$B$33:$B$776,F$47)+'СЕТ СН'!$G$11+СВЦЭМ!$D$10+'СЕТ СН'!$G$5-'СЕТ СН'!$G$21</f>
        <v>3495.4448741300002</v>
      </c>
      <c r="G60" s="36">
        <f>SUMIFS(СВЦЭМ!$D$33:$D$776,СВЦЭМ!$A$33:$A$776,$A60,СВЦЭМ!$B$33:$B$776,G$47)+'СЕТ СН'!$G$11+СВЦЭМ!$D$10+'СЕТ СН'!$G$5-'СЕТ СН'!$G$21</f>
        <v>3474.25798983</v>
      </c>
      <c r="H60" s="36">
        <f>SUMIFS(СВЦЭМ!$D$33:$D$776,СВЦЭМ!$A$33:$A$776,$A60,СВЦЭМ!$B$33:$B$776,H$47)+'СЕТ СН'!$G$11+СВЦЭМ!$D$10+'СЕТ СН'!$G$5-'СЕТ СН'!$G$21</f>
        <v>3442.7257828900001</v>
      </c>
      <c r="I60" s="36">
        <f>SUMIFS(СВЦЭМ!$D$33:$D$776,СВЦЭМ!$A$33:$A$776,$A60,СВЦЭМ!$B$33:$B$776,I$47)+'СЕТ СН'!$G$11+СВЦЭМ!$D$10+'СЕТ СН'!$G$5-'СЕТ СН'!$G$21</f>
        <v>3416.5650906599999</v>
      </c>
      <c r="J60" s="36">
        <f>SUMIFS(СВЦЭМ!$D$33:$D$776,СВЦЭМ!$A$33:$A$776,$A60,СВЦЭМ!$B$33:$B$776,J$47)+'СЕТ СН'!$G$11+СВЦЭМ!$D$10+'СЕТ СН'!$G$5-'СЕТ СН'!$G$21</f>
        <v>3373.6441992499999</v>
      </c>
      <c r="K60" s="36">
        <f>SUMIFS(СВЦЭМ!$D$33:$D$776,СВЦЭМ!$A$33:$A$776,$A60,СВЦЭМ!$B$33:$B$776,K$47)+'СЕТ СН'!$G$11+СВЦЭМ!$D$10+'СЕТ СН'!$G$5-'СЕТ СН'!$G$21</f>
        <v>3368.8847526099999</v>
      </c>
      <c r="L60" s="36">
        <f>SUMIFS(СВЦЭМ!$D$33:$D$776,СВЦЭМ!$A$33:$A$776,$A60,СВЦЭМ!$B$33:$B$776,L$47)+'СЕТ СН'!$G$11+СВЦЭМ!$D$10+'СЕТ СН'!$G$5-'СЕТ СН'!$G$21</f>
        <v>3376.7409682400003</v>
      </c>
      <c r="M60" s="36">
        <f>SUMIFS(СВЦЭМ!$D$33:$D$776,СВЦЭМ!$A$33:$A$776,$A60,СВЦЭМ!$B$33:$B$776,M$47)+'СЕТ СН'!$G$11+СВЦЭМ!$D$10+'СЕТ СН'!$G$5-'СЕТ СН'!$G$21</f>
        <v>3385.33796248</v>
      </c>
      <c r="N60" s="36">
        <f>SUMIFS(СВЦЭМ!$D$33:$D$776,СВЦЭМ!$A$33:$A$776,$A60,СВЦЭМ!$B$33:$B$776,N$47)+'СЕТ СН'!$G$11+СВЦЭМ!$D$10+'СЕТ СН'!$G$5-'СЕТ СН'!$G$21</f>
        <v>3388.29812249</v>
      </c>
      <c r="O60" s="36">
        <f>SUMIFS(СВЦЭМ!$D$33:$D$776,СВЦЭМ!$A$33:$A$776,$A60,СВЦЭМ!$B$33:$B$776,O$47)+'СЕТ СН'!$G$11+СВЦЭМ!$D$10+'СЕТ СН'!$G$5-'СЕТ СН'!$G$21</f>
        <v>3397.8087693799998</v>
      </c>
      <c r="P60" s="36">
        <f>SUMIFS(СВЦЭМ!$D$33:$D$776,СВЦЭМ!$A$33:$A$776,$A60,СВЦЭМ!$B$33:$B$776,P$47)+'СЕТ СН'!$G$11+СВЦЭМ!$D$10+'СЕТ СН'!$G$5-'СЕТ СН'!$G$21</f>
        <v>3406.2372050200001</v>
      </c>
      <c r="Q60" s="36">
        <f>SUMIFS(СВЦЭМ!$D$33:$D$776,СВЦЭМ!$A$33:$A$776,$A60,СВЦЭМ!$B$33:$B$776,Q$47)+'СЕТ СН'!$G$11+СВЦЭМ!$D$10+'СЕТ СН'!$G$5-'СЕТ СН'!$G$21</f>
        <v>3413.7827601399999</v>
      </c>
      <c r="R60" s="36">
        <f>SUMIFS(СВЦЭМ!$D$33:$D$776,СВЦЭМ!$A$33:$A$776,$A60,СВЦЭМ!$B$33:$B$776,R$47)+'СЕТ СН'!$G$11+СВЦЭМ!$D$10+'СЕТ СН'!$G$5-'СЕТ СН'!$G$21</f>
        <v>3416.7816709799999</v>
      </c>
      <c r="S60" s="36">
        <f>SUMIFS(СВЦЭМ!$D$33:$D$776,СВЦЭМ!$A$33:$A$776,$A60,СВЦЭМ!$B$33:$B$776,S$47)+'СЕТ СН'!$G$11+СВЦЭМ!$D$10+'СЕТ СН'!$G$5-'СЕТ СН'!$G$21</f>
        <v>3411.6944396899999</v>
      </c>
      <c r="T60" s="36">
        <f>SUMIFS(СВЦЭМ!$D$33:$D$776,СВЦЭМ!$A$33:$A$776,$A60,СВЦЭМ!$B$33:$B$776,T$47)+'СЕТ СН'!$G$11+СВЦЭМ!$D$10+'СЕТ СН'!$G$5-'СЕТ СН'!$G$21</f>
        <v>3390.61933516</v>
      </c>
      <c r="U60" s="36">
        <f>SUMIFS(СВЦЭМ!$D$33:$D$776,СВЦЭМ!$A$33:$A$776,$A60,СВЦЭМ!$B$33:$B$776,U$47)+'СЕТ СН'!$G$11+СВЦЭМ!$D$10+'СЕТ СН'!$G$5-'СЕТ СН'!$G$21</f>
        <v>3366.8401539800002</v>
      </c>
      <c r="V60" s="36">
        <f>SUMIFS(СВЦЭМ!$D$33:$D$776,СВЦЭМ!$A$33:$A$776,$A60,СВЦЭМ!$B$33:$B$776,V$47)+'СЕТ СН'!$G$11+СВЦЭМ!$D$10+'СЕТ СН'!$G$5-'СЕТ СН'!$G$21</f>
        <v>3360.4048621900001</v>
      </c>
      <c r="W60" s="36">
        <f>SUMIFS(СВЦЭМ!$D$33:$D$776,СВЦЭМ!$A$33:$A$776,$A60,СВЦЭМ!$B$33:$B$776,W$47)+'СЕТ СН'!$G$11+СВЦЭМ!$D$10+'СЕТ СН'!$G$5-'СЕТ СН'!$G$21</f>
        <v>3364.7378836600001</v>
      </c>
      <c r="X60" s="36">
        <f>SUMIFS(СВЦЭМ!$D$33:$D$776,СВЦЭМ!$A$33:$A$776,$A60,СВЦЭМ!$B$33:$B$776,X$47)+'СЕТ СН'!$G$11+СВЦЭМ!$D$10+'СЕТ СН'!$G$5-'СЕТ СН'!$G$21</f>
        <v>3363.7548942600001</v>
      </c>
      <c r="Y60" s="36">
        <f>SUMIFS(СВЦЭМ!$D$33:$D$776,СВЦЭМ!$A$33:$A$776,$A60,СВЦЭМ!$B$33:$B$776,Y$47)+'СЕТ СН'!$G$11+СВЦЭМ!$D$10+'СЕТ СН'!$G$5-'СЕТ СН'!$G$21</f>
        <v>3384.6752924900002</v>
      </c>
    </row>
    <row r="61" spans="1:25" ht="15.75" x14ac:dyDescent="0.2">
      <c r="A61" s="35">
        <f t="shared" si="1"/>
        <v>43904</v>
      </c>
      <c r="B61" s="36">
        <f>SUMIFS(СВЦЭМ!$D$33:$D$776,СВЦЭМ!$A$33:$A$776,$A61,СВЦЭМ!$B$33:$B$776,B$47)+'СЕТ СН'!$G$11+СВЦЭМ!$D$10+'СЕТ СН'!$G$5-'СЕТ СН'!$G$21</f>
        <v>3404.96200434</v>
      </c>
      <c r="C61" s="36">
        <f>SUMIFS(СВЦЭМ!$D$33:$D$776,СВЦЭМ!$A$33:$A$776,$A61,СВЦЭМ!$B$33:$B$776,C$47)+'СЕТ СН'!$G$11+СВЦЭМ!$D$10+'СЕТ СН'!$G$5-'СЕТ СН'!$G$21</f>
        <v>3427.03315058</v>
      </c>
      <c r="D61" s="36">
        <f>SUMIFS(СВЦЭМ!$D$33:$D$776,СВЦЭМ!$A$33:$A$776,$A61,СВЦЭМ!$B$33:$B$776,D$47)+'СЕТ СН'!$G$11+СВЦЭМ!$D$10+'СЕТ СН'!$G$5-'СЕТ СН'!$G$21</f>
        <v>3439.9871692199999</v>
      </c>
      <c r="E61" s="36">
        <f>SUMIFS(СВЦЭМ!$D$33:$D$776,СВЦЭМ!$A$33:$A$776,$A61,СВЦЭМ!$B$33:$B$776,E$47)+'СЕТ СН'!$G$11+СВЦЭМ!$D$10+'СЕТ СН'!$G$5-'СЕТ СН'!$G$21</f>
        <v>3450.8372339900002</v>
      </c>
      <c r="F61" s="36">
        <f>SUMIFS(СВЦЭМ!$D$33:$D$776,СВЦЭМ!$A$33:$A$776,$A61,СВЦЭМ!$B$33:$B$776,F$47)+'СЕТ СН'!$G$11+СВЦЭМ!$D$10+'СЕТ СН'!$G$5-'СЕТ СН'!$G$21</f>
        <v>3445.7130837100003</v>
      </c>
      <c r="G61" s="36">
        <f>SUMIFS(СВЦЭМ!$D$33:$D$776,СВЦЭМ!$A$33:$A$776,$A61,СВЦЭМ!$B$33:$B$776,G$47)+'СЕТ СН'!$G$11+СВЦЭМ!$D$10+'СЕТ СН'!$G$5-'СЕТ СН'!$G$21</f>
        <v>3431.9516414600002</v>
      </c>
      <c r="H61" s="36">
        <f>SUMIFS(СВЦЭМ!$D$33:$D$776,СВЦЭМ!$A$33:$A$776,$A61,СВЦЭМ!$B$33:$B$776,H$47)+'СЕТ СН'!$G$11+СВЦЭМ!$D$10+'СЕТ СН'!$G$5-'СЕТ СН'!$G$21</f>
        <v>3412.2770259099998</v>
      </c>
      <c r="I61" s="36">
        <f>SUMIFS(СВЦЭМ!$D$33:$D$776,СВЦЭМ!$A$33:$A$776,$A61,СВЦЭМ!$B$33:$B$776,I$47)+'СЕТ СН'!$G$11+СВЦЭМ!$D$10+'СЕТ СН'!$G$5-'СЕТ СН'!$G$21</f>
        <v>3393.9097297400003</v>
      </c>
      <c r="J61" s="36">
        <f>SUMIFS(СВЦЭМ!$D$33:$D$776,СВЦЭМ!$A$33:$A$776,$A61,СВЦЭМ!$B$33:$B$776,J$47)+'СЕТ СН'!$G$11+СВЦЭМ!$D$10+'СЕТ СН'!$G$5-'СЕТ СН'!$G$21</f>
        <v>3367.1685417399999</v>
      </c>
      <c r="K61" s="36">
        <f>SUMIFS(СВЦЭМ!$D$33:$D$776,СВЦЭМ!$A$33:$A$776,$A61,СВЦЭМ!$B$33:$B$776,K$47)+'СЕТ СН'!$G$11+СВЦЭМ!$D$10+'СЕТ СН'!$G$5-'СЕТ СН'!$G$21</f>
        <v>3382.54605528</v>
      </c>
      <c r="L61" s="36">
        <f>SUMIFS(СВЦЭМ!$D$33:$D$776,СВЦЭМ!$A$33:$A$776,$A61,СВЦЭМ!$B$33:$B$776,L$47)+'СЕТ СН'!$G$11+СВЦЭМ!$D$10+'СЕТ СН'!$G$5-'СЕТ СН'!$G$21</f>
        <v>3390.4764512700003</v>
      </c>
      <c r="M61" s="36">
        <f>SUMIFS(СВЦЭМ!$D$33:$D$776,СВЦЭМ!$A$33:$A$776,$A61,СВЦЭМ!$B$33:$B$776,M$47)+'СЕТ СН'!$G$11+СВЦЭМ!$D$10+'СЕТ СН'!$G$5-'СЕТ СН'!$G$21</f>
        <v>3397.3430088800001</v>
      </c>
      <c r="N61" s="36">
        <f>SUMIFS(СВЦЭМ!$D$33:$D$776,СВЦЭМ!$A$33:$A$776,$A61,СВЦЭМ!$B$33:$B$776,N$47)+'СЕТ СН'!$G$11+СВЦЭМ!$D$10+'СЕТ СН'!$G$5-'СЕТ СН'!$G$21</f>
        <v>3408.96301687</v>
      </c>
      <c r="O61" s="36">
        <f>SUMIFS(СВЦЭМ!$D$33:$D$776,СВЦЭМ!$A$33:$A$776,$A61,СВЦЭМ!$B$33:$B$776,O$47)+'СЕТ СН'!$G$11+СВЦЭМ!$D$10+'СЕТ СН'!$G$5-'СЕТ СН'!$G$21</f>
        <v>3423.35767012</v>
      </c>
      <c r="P61" s="36">
        <f>SUMIFS(СВЦЭМ!$D$33:$D$776,СВЦЭМ!$A$33:$A$776,$A61,СВЦЭМ!$B$33:$B$776,P$47)+'СЕТ СН'!$G$11+СВЦЭМ!$D$10+'СЕТ СН'!$G$5-'СЕТ СН'!$G$21</f>
        <v>3423.8936497</v>
      </c>
      <c r="Q61" s="36">
        <f>SUMIFS(СВЦЭМ!$D$33:$D$776,СВЦЭМ!$A$33:$A$776,$A61,СВЦЭМ!$B$33:$B$776,Q$47)+'СЕТ СН'!$G$11+СВЦЭМ!$D$10+'СЕТ СН'!$G$5-'СЕТ СН'!$G$21</f>
        <v>3425.60405021</v>
      </c>
      <c r="R61" s="36">
        <f>SUMIFS(СВЦЭМ!$D$33:$D$776,СВЦЭМ!$A$33:$A$776,$A61,СВЦЭМ!$B$33:$B$776,R$47)+'СЕТ СН'!$G$11+СВЦЭМ!$D$10+'СЕТ СН'!$G$5-'СЕТ СН'!$G$21</f>
        <v>3408.4656448300002</v>
      </c>
      <c r="S61" s="36">
        <f>SUMIFS(СВЦЭМ!$D$33:$D$776,СВЦЭМ!$A$33:$A$776,$A61,СВЦЭМ!$B$33:$B$776,S$47)+'СЕТ СН'!$G$11+СВЦЭМ!$D$10+'СЕТ СН'!$G$5-'СЕТ СН'!$G$21</f>
        <v>3401.3397685700002</v>
      </c>
      <c r="T61" s="36">
        <f>SUMIFS(СВЦЭМ!$D$33:$D$776,СВЦЭМ!$A$33:$A$776,$A61,СВЦЭМ!$B$33:$B$776,T$47)+'СЕТ СН'!$G$11+СВЦЭМ!$D$10+'СЕТ СН'!$G$5-'СЕТ СН'!$G$21</f>
        <v>3382.8961729399998</v>
      </c>
      <c r="U61" s="36">
        <f>SUMIFS(СВЦЭМ!$D$33:$D$776,СВЦЭМ!$A$33:$A$776,$A61,СВЦЭМ!$B$33:$B$776,U$47)+'СЕТ СН'!$G$11+СВЦЭМ!$D$10+'СЕТ СН'!$G$5-'СЕТ СН'!$G$21</f>
        <v>3373.2496800099998</v>
      </c>
      <c r="V61" s="36">
        <f>SUMIFS(СВЦЭМ!$D$33:$D$776,СВЦЭМ!$A$33:$A$776,$A61,СВЦЭМ!$B$33:$B$776,V$47)+'СЕТ СН'!$G$11+СВЦЭМ!$D$10+'СЕТ СН'!$G$5-'СЕТ СН'!$G$21</f>
        <v>3360.3400586900002</v>
      </c>
      <c r="W61" s="36">
        <f>SUMIFS(СВЦЭМ!$D$33:$D$776,СВЦЭМ!$A$33:$A$776,$A61,СВЦЭМ!$B$33:$B$776,W$47)+'СЕТ СН'!$G$11+СВЦЭМ!$D$10+'СЕТ СН'!$G$5-'СЕТ СН'!$G$21</f>
        <v>3379.4573667899999</v>
      </c>
      <c r="X61" s="36">
        <f>SUMIFS(СВЦЭМ!$D$33:$D$776,СВЦЭМ!$A$33:$A$776,$A61,СВЦЭМ!$B$33:$B$776,X$47)+'СЕТ СН'!$G$11+СВЦЭМ!$D$10+'СЕТ СН'!$G$5-'СЕТ СН'!$G$21</f>
        <v>3381.0532312300002</v>
      </c>
      <c r="Y61" s="36">
        <f>SUMIFS(СВЦЭМ!$D$33:$D$776,СВЦЭМ!$A$33:$A$776,$A61,СВЦЭМ!$B$33:$B$776,Y$47)+'СЕТ СН'!$G$11+СВЦЭМ!$D$10+'СЕТ СН'!$G$5-'СЕТ СН'!$G$21</f>
        <v>3381.5535096100002</v>
      </c>
    </row>
    <row r="62" spans="1:25" ht="15.75" x14ac:dyDescent="0.2">
      <c r="A62" s="35">
        <f t="shared" si="1"/>
        <v>43905</v>
      </c>
      <c r="B62" s="36">
        <f>SUMIFS(СВЦЭМ!$D$33:$D$776,СВЦЭМ!$A$33:$A$776,$A62,СВЦЭМ!$B$33:$B$776,B$47)+'СЕТ СН'!$G$11+СВЦЭМ!$D$10+'СЕТ СН'!$G$5-'СЕТ СН'!$G$21</f>
        <v>3407.9994889300001</v>
      </c>
      <c r="C62" s="36">
        <f>SUMIFS(СВЦЭМ!$D$33:$D$776,СВЦЭМ!$A$33:$A$776,$A62,СВЦЭМ!$B$33:$B$776,C$47)+'СЕТ СН'!$G$11+СВЦЭМ!$D$10+'СЕТ СН'!$G$5-'СЕТ СН'!$G$21</f>
        <v>3430.7136751200001</v>
      </c>
      <c r="D62" s="36">
        <f>SUMIFS(СВЦЭМ!$D$33:$D$776,СВЦЭМ!$A$33:$A$776,$A62,СВЦЭМ!$B$33:$B$776,D$47)+'СЕТ СН'!$G$11+СВЦЭМ!$D$10+'СЕТ СН'!$G$5-'СЕТ СН'!$G$21</f>
        <v>3441.3045746500002</v>
      </c>
      <c r="E62" s="36">
        <f>SUMIFS(СВЦЭМ!$D$33:$D$776,СВЦЭМ!$A$33:$A$776,$A62,СВЦЭМ!$B$33:$B$776,E$47)+'СЕТ СН'!$G$11+СВЦЭМ!$D$10+'СЕТ СН'!$G$5-'СЕТ СН'!$G$21</f>
        <v>3454.57776384</v>
      </c>
      <c r="F62" s="36">
        <f>SUMIFS(СВЦЭМ!$D$33:$D$776,СВЦЭМ!$A$33:$A$776,$A62,СВЦЭМ!$B$33:$B$776,F$47)+'СЕТ СН'!$G$11+СВЦЭМ!$D$10+'СЕТ СН'!$G$5-'СЕТ СН'!$G$21</f>
        <v>3457.5785698200002</v>
      </c>
      <c r="G62" s="36">
        <f>SUMIFS(СВЦЭМ!$D$33:$D$776,СВЦЭМ!$A$33:$A$776,$A62,СВЦЭМ!$B$33:$B$776,G$47)+'СЕТ СН'!$G$11+СВЦЭМ!$D$10+'СЕТ СН'!$G$5-'СЕТ СН'!$G$21</f>
        <v>3459.1639555500001</v>
      </c>
      <c r="H62" s="36">
        <f>SUMIFS(СВЦЭМ!$D$33:$D$776,СВЦЭМ!$A$33:$A$776,$A62,СВЦЭМ!$B$33:$B$776,H$47)+'СЕТ СН'!$G$11+СВЦЭМ!$D$10+'СЕТ СН'!$G$5-'СЕТ СН'!$G$21</f>
        <v>3451.9430898999999</v>
      </c>
      <c r="I62" s="36">
        <f>SUMIFS(СВЦЭМ!$D$33:$D$776,СВЦЭМ!$A$33:$A$776,$A62,СВЦЭМ!$B$33:$B$776,I$47)+'СЕТ СН'!$G$11+СВЦЭМ!$D$10+'СЕТ СН'!$G$5-'СЕТ СН'!$G$21</f>
        <v>3428.2017065999999</v>
      </c>
      <c r="J62" s="36">
        <f>SUMIFS(СВЦЭМ!$D$33:$D$776,СВЦЭМ!$A$33:$A$776,$A62,СВЦЭМ!$B$33:$B$776,J$47)+'СЕТ СН'!$G$11+СВЦЭМ!$D$10+'СЕТ СН'!$G$5-'СЕТ СН'!$G$21</f>
        <v>3388.9078876600001</v>
      </c>
      <c r="K62" s="36">
        <f>SUMIFS(СВЦЭМ!$D$33:$D$776,СВЦЭМ!$A$33:$A$776,$A62,СВЦЭМ!$B$33:$B$776,K$47)+'СЕТ СН'!$G$11+СВЦЭМ!$D$10+'СЕТ СН'!$G$5-'СЕТ СН'!$G$21</f>
        <v>3359.7674994899999</v>
      </c>
      <c r="L62" s="36">
        <f>SUMIFS(СВЦЭМ!$D$33:$D$776,СВЦЭМ!$A$33:$A$776,$A62,СВЦЭМ!$B$33:$B$776,L$47)+'СЕТ СН'!$G$11+СВЦЭМ!$D$10+'СЕТ СН'!$G$5-'СЕТ СН'!$G$21</f>
        <v>3348.6008385599998</v>
      </c>
      <c r="M62" s="36">
        <f>SUMIFS(СВЦЭМ!$D$33:$D$776,СВЦЭМ!$A$33:$A$776,$A62,СВЦЭМ!$B$33:$B$776,M$47)+'СЕТ СН'!$G$11+СВЦЭМ!$D$10+'СЕТ СН'!$G$5-'СЕТ СН'!$G$21</f>
        <v>3350.8706559299999</v>
      </c>
      <c r="N62" s="36">
        <f>SUMIFS(СВЦЭМ!$D$33:$D$776,СВЦЭМ!$A$33:$A$776,$A62,СВЦЭМ!$B$33:$B$776,N$47)+'СЕТ СН'!$G$11+СВЦЭМ!$D$10+'СЕТ СН'!$G$5-'СЕТ СН'!$G$21</f>
        <v>3365.4233940100003</v>
      </c>
      <c r="O62" s="36">
        <f>SUMIFS(СВЦЭМ!$D$33:$D$776,СВЦЭМ!$A$33:$A$776,$A62,СВЦЭМ!$B$33:$B$776,O$47)+'СЕТ СН'!$G$11+СВЦЭМ!$D$10+'СЕТ СН'!$G$5-'СЕТ СН'!$G$21</f>
        <v>3381.5881921600003</v>
      </c>
      <c r="P62" s="36">
        <f>SUMIFS(СВЦЭМ!$D$33:$D$776,СВЦЭМ!$A$33:$A$776,$A62,СВЦЭМ!$B$33:$B$776,P$47)+'СЕТ СН'!$G$11+СВЦЭМ!$D$10+'СЕТ СН'!$G$5-'СЕТ СН'!$G$21</f>
        <v>3389.9218589699999</v>
      </c>
      <c r="Q62" s="36">
        <f>SUMIFS(СВЦЭМ!$D$33:$D$776,СВЦЭМ!$A$33:$A$776,$A62,СВЦЭМ!$B$33:$B$776,Q$47)+'СЕТ СН'!$G$11+СВЦЭМ!$D$10+'СЕТ СН'!$G$5-'СЕТ СН'!$G$21</f>
        <v>3394.3107981500002</v>
      </c>
      <c r="R62" s="36">
        <f>SUMIFS(СВЦЭМ!$D$33:$D$776,СВЦЭМ!$A$33:$A$776,$A62,СВЦЭМ!$B$33:$B$776,R$47)+'СЕТ СН'!$G$11+СВЦЭМ!$D$10+'СЕТ СН'!$G$5-'СЕТ СН'!$G$21</f>
        <v>3392.8188470599998</v>
      </c>
      <c r="S62" s="36">
        <f>SUMIFS(СВЦЭМ!$D$33:$D$776,СВЦЭМ!$A$33:$A$776,$A62,СВЦЭМ!$B$33:$B$776,S$47)+'СЕТ СН'!$G$11+СВЦЭМ!$D$10+'СЕТ СН'!$G$5-'СЕТ СН'!$G$21</f>
        <v>3388.00417943</v>
      </c>
      <c r="T62" s="36">
        <f>SUMIFS(СВЦЭМ!$D$33:$D$776,СВЦЭМ!$A$33:$A$776,$A62,СВЦЭМ!$B$33:$B$776,T$47)+'СЕТ СН'!$G$11+СВЦЭМ!$D$10+'СЕТ СН'!$G$5-'СЕТ СН'!$G$21</f>
        <v>3367.1959405699999</v>
      </c>
      <c r="U62" s="36">
        <f>SUMIFS(СВЦЭМ!$D$33:$D$776,СВЦЭМ!$A$33:$A$776,$A62,СВЦЭМ!$B$33:$B$776,U$47)+'СЕТ СН'!$G$11+СВЦЭМ!$D$10+'СЕТ СН'!$G$5-'СЕТ СН'!$G$21</f>
        <v>3355.8097368500003</v>
      </c>
      <c r="V62" s="36">
        <f>SUMIFS(СВЦЭМ!$D$33:$D$776,СВЦЭМ!$A$33:$A$776,$A62,СВЦЭМ!$B$33:$B$776,V$47)+'СЕТ СН'!$G$11+СВЦЭМ!$D$10+'СЕТ СН'!$G$5-'СЕТ СН'!$G$21</f>
        <v>3353.2703647500002</v>
      </c>
      <c r="W62" s="36">
        <f>SUMIFS(СВЦЭМ!$D$33:$D$776,СВЦЭМ!$A$33:$A$776,$A62,СВЦЭМ!$B$33:$B$776,W$47)+'СЕТ СН'!$G$11+СВЦЭМ!$D$10+'СЕТ СН'!$G$5-'СЕТ СН'!$G$21</f>
        <v>3361.34687248</v>
      </c>
      <c r="X62" s="36">
        <f>SUMIFS(СВЦЭМ!$D$33:$D$776,СВЦЭМ!$A$33:$A$776,$A62,СВЦЭМ!$B$33:$B$776,X$47)+'СЕТ СН'!$G$11+СВЦЭМ!$D$10+'СЕТ СН'!$G$5-'СЕТ СН'!$G$21</f>
        <v>3381.0442195599999</v>
      </c>
      <c r="Y62" s="36">
        <f>SUMIFS(СВЦЭМ!$D$33:$D$776,СВЦЭМ!$A$33:$A$776,$A62,СВЦЭМ!$B$33:$B$776,Y$47)+'СЕТ СН'!$G$11+СВЦЭМ!$D$10+'СЕТ СН'!$G$5-'СЕТ СН'!$G$21</f>
        <v>3410.7237269100001</v>
      </c>
    </row>
    <row r="63" spans="1:25" ht="15.75" x14ac:dyDescent="0.2">
      <c r="A63" s="35">
        <f t="shared" si="1"/>
        <v>43906</v>
      </c>
      <c r="B63" s="36">
        <f>SUMIFS(СВЦЭМ!$D$33:$D$776,СВЦЭМ!$A$33:$A$776,$A63,СВЦЭМ!$B$33:$B$776,B$47)+'СЕТ СН'!$G$11+СВЦЭМ!$D$10+'СЕТ СН'!$G$5-'СЕТ СН'!$G$21</f>
        <v>3450.3288194900001</v>
      </c>
      <c r="C63" s="36">
        <f>SUMIFS(СВЦЭМ!$D$33:$D$776,СВЦЭМ!$A$33:$A$776,$A63,СВЦЭМ!$B$33:$B$776,C$47)+'СЕТ СН'!$G$11+СВЦЭМ!$D$10+'СЕТ СН'!$G$5-'СЕТ СН'!$G$21</f>
        <v>3467.88869772</v>
      </c>
      <c r="D63" s="36">
        <f>SUMIFS(СВЦЭМ!$D$33:$D$776,СВЦЭМ!$A$33:$A$776,$A63,СВЦЭМ!$B$33:$B$776,D$47)+'СЕТ СН'!$G$11+СВЦЭМ!$D$10+'СЕТ СН'!$G$5-'СЕТ СН'!$G$21</f>
        <v>3470.9853679799999</v>
      </c>
      <c r="E63" s="36">
        <f>SUMIFS(СВЦЭМ!$D$33:$D$776,СВЦЭМ!$A$33:$A$776,$A63,СВЦЭМ!$B$33:$B$776,E$47)+'СЕТ СН'!$G$11+СВЦЭМ!$D$10+'СЕТ СН'!$G$5-'СЕТ СН'!$G$21</f>
        <v>3471.7913735100001</v>
      </c>
      <c r="F63" s="36">
        <f>SUMIFS(СВЦЭМ!$D$33:$D$776,СВЦЭМ!$A$33:$A$776,$A63,СВЦЭМ!$B$33:$B$776,F$47)+'СЕТ СН'!$G$11+СВЦЭМ!$D$10+'СЕТ СН'!$G$5-'СЕТ СН'!$G$21</f>
        <v>3471.84523128</v>
      </c>
      <c r="G63" s="36">
        <f>SUMIFS(СВЦЭМ!$D$33:$D$776,СВЦЭМ!$A$33:$A$776,$A63,СВЦЭМ!$B$33:$B$776,G$47)+'СЕТ СН'!$G$11+СВЦЭМ!$D$10+'СЕТ СН'!$G$5-'СЕТ СН'!$G$21</f>
        <v>3472.2215010499999</v>
      </c>
      <c r="H63" s="36">
        <f>SUMIFS(СВЦЭМ!$D$33:$D$776,СВЦЭМ!$A$33:$A$776,$A63,СВЦЭМ!$B$33:$B$776,H$47)+'СЕТ СН'!$G$11+СВЦЭМ!$D$10+'СЕТ СН'!$G$5-'СЕТ СН'!$G$21</f>
        <v>3451.7004363999999</v>
      </c>
      <c r="I63" s="36">
        <f>SUMIFS(СВЦЭМ!$D$33:$D$776,СВЦЭМ!$A$33:$A$776,$A63,СВЦЭМ!$B$33:$B$776,I$47)+'СЕТ СН'!$G$11+СВЦЭМ!$D$10+'СЕТ СН'!$G$5-'СЕТ СН'!$G$21</f>
        <v>3411.3373432899998</v>
      </c>
      <c r="J63" s="36">
        <f>SUMIFS(СВЦЭМ!$D$33:$D$776,СВЦЭМ!$A$33:$A$776,$A63,СВЦЭМ!$B$33:$B$776,J$47)+'СЕТ СН'!$G$11+СВЦЭМ!$D$10+'СЕТ СН'!$G$5-'СЕТ СН'!$G$21</f>
        <v>3351.83551244</v>
      </c>
      <c r="K63" s="36">
        <f>SUMIFS(СВЦЭМ!$D$33:$D$776,СВЦЭМ!$A$33:$A$776,$A63,СВЦЭМ!$B$33:$B$776,K$47)+'СЕТ СН'!$G$11+СВЦЭМ!$D$10+'СЕТ СН'!$G$5-'СЕТ СН'!$G$21</f>
        <v>3351.4253150499999</v>
      </c>
      <c r="L63" s="36">
        <f>SUMIFS(СВЦЭМ!$D$33:$D$776,СВЦЭМ!$A$33:$A$776,$A63,СВЦЭМ!$B$33:$B$776,L$47)+'СЕТ СН'!$G$11+СВЦЭМ!$D$10+'СЕТ СН'!$G$5-'СЕТ СН'!$G$21</f>
        <v>3351.2286404300003</v>
      </c>
      <c r="M63" s="36">
        <f>SUMIFS(СВЦЭМ!$D$33:$D$776,СВЦЭМ!$A$33:$A$776,$A63,СВЦЭМ!$B$33:$B$776,M$47)+'СЕТ СН'!$G$11+СВЦЭМ!$D$10+'СЕТ СН'!$G$5-'СЕТ СН'!$G$21</f>
        <v>3366.1588448500002</v>
      </c>
      <c r="N63" s="36">
        <f>SUMIFS(СВЦЭМ!$D$33:$D$776,СВЦЭМ!$A$33:$A$776,$A63,СВЦЭМ!$B$33:$B$776,N$47)+'СЕТ СН'!$G$11+СВЦЭМ!$D$10+'СЕТ СН'!$G$5-'СЕТ СН'!$G$21</f>
        <v>3381.1710783100002</v>
      </c>
      <c r="O63" s="36">
        <f>SUMIFS(СВЦЭМ!$D$33:$D$776,СВЦЭМ!$A$33:$A$776,$A63,СВЦЭМ!$B$33:$B$776,O$47)+'СЕТ СН'!$G$11+СВЦЭМ!$D$10+'СЕТ СН'!$G$5-'СЕТ СН'!$G$21</f>
        <v>3401.9216778300001</v>
      </c>
      <c r="P63" s="36">
        <f>SUMIFS(СВЦЭМ!$D$33:$D$776,СВЦЭМ!$A$33:$A$776,$A63,СВЦЭМ!$B$33:$B$776,P$47)+'СЕТ СН'!$G$11+СВЦЭМ!$D$10+'СЕТ СН'!$G$5-'СЕТ СН'!$G$21</f>
        <v>3408.5713314599998</v>
      </c>
      <c r="Q63" s="36">
        <f>SUMIFS(СВЦЭМ!$D$33:$D$776,СВЦЭМ!$A$33:$A$776,$A63,СВЦЭМ!$B$33:$B$776,Q$47)+'СЕТ СН'!$G$11+СВЦЭМ!$D$10+'СЕТ СН'!$G$5-'СЕТ СН'!$G$21</f>
        <v>3408.18960178</v>
      </c>
      <c r="R63" s="36">
        <f>SUMIFS(СВЦЭМ!$D$33:$D$776,СВЦЭМ!$A$33:$A$776,$A63,СВЦЭМ!$B$33:$B$776,R$47)+'СЕТ СН'!$G$11+СВЦЭМ!$D$10+'СЕТ СН'!$G$5-'СЕТ СН'!$G$21</f>
        <v>3413.3949321</v>
      </c>
      <c r="S63" s="36">
        <f>SUMIFS(СВЦЭМ!$D$33:$D$776,СВЦЭМ!$A$33:$A$776,$A63,СВЦЭМ!$B$33:$B$776,S$47)+'СЕТ СН'!$G$11+СВЦЭМ!$D$10+'СЕТ СН'!$G$5-'СЕТ СН'!$G$21</f>
        <v>3405.4808649400002</v>
      </c>
      <c r="T63" s="36">
        <f>SUMIFS(СВЦЭМ!$D$33:$D$776,СВЦЭМ!$A$33:$A$776,$A63,СВЦЭМ!$B$33:$B$776,T$47)+'СЕТ СН'!$G$11+СВЦЭМ!$D$10+'СЕТ СН'!$G$5-'СЕТ СН'!$G$21</f>
        <v>3386.7245272</v>
      </c>
      <c r="U63" s="36">
        <f>SUMIFS(СВЦЭМ!$D$33:$D$776,СВЦЭМ!$A$33:$A$776,$A63,СВЦЭМ!$B$33:$B$776,U$47)+'СЕТ СН'!$G$11+СВЦЭМ!$D$10+'СЕТ СН'!$G$5-'СЕТ СН'!$G$21</f>
        <v>3367.26492444</v>
      </c>
      <c r="V63" s="36">
        <f>SUMIFS(СВЦЭМ!$D$33:$D$776,СВЦЭМ!$A$33:$A$776,$A63,СВЦЭМ!$B$33:$B$776,V$47)+'СЕТ СН'!$G$11+СВЦЭМ!$D$10+'СЕТ СН'!$G$5-'СЕТ СН'!$G$21</f>
        <v>3362.0406206100001</v>
      </c>
      <c r="W63" s="36">
        <f>SUMIFS(СВЦЭМ!$D$33:$D$776,СВЦЭМ!$A$33:$A$776,$A63,СВЦЭМ!$B$33:$B$776,W$47)+'СЕТ СН'!$G$11+СВЦЭМ!$D$10+'СЕТ СН'!$G$5-'СЕТ СН'!$G$21</f>
        <v>3380.92205792</v>
      </c>
      <c r="X63" s="36">
        <f>SUMIFS(СВЦЭМ!$D$33:$D$776,СВЦЭМ!$A$33:$A$776,$A63,СВЦЭМ!$B$33:$B$776,X$47)+'СЕТ СН'!$G$11+СВЦЭМ!$D$10+'СЕТ СН'!$G$5-'СЕТ СН'!$G$21</f>
        <v>3404.9467637900002</v>
      </c>
      <c r="Y63" s="36">
        <f>SUMIFS(СВЦЭМ!$D$33:$D$776,СВЦЭМ!$A$33:$A$776,$A63,СВЦЭМ!$B$33:$B$776,Y$47)+'СЕТ СН'!$G$11+СВЦЭМ!$D$10+'СЕТ СН'!$G$5-'СЕТ СН'!$G$21</f>
        <v>3429.42283804</v>
      </c>
    </row>
    <row r="64" spans="1:25" ht="15.75" x14ac:dyDescent="0.2">
      <c r="A64" s="35">
        <f t="shared" si="1"/>
        <v>43907</v>
      </c>
      <c r="B64" s="36">
        <f>SUMIFS(СВЦЭМ!$D$33:$D$776,СВЦЭМ!$A$33:$A$776,$A64,СВЦЭМ!$B$33:$B$776,B$47)+'СЕТ СН'!$G$11+СВЦЭМ!$D$10+'СЕТ СН'!$G$5-'СЕТ СН'!$G$21</f>
        <v>3392.6879559600002</v>
      </c>
      <c r="C64" s="36">
        <f>SUMIFS(СВЦЭМ!$D$33:$D$776,СВЦЭМ!$A$33:$A$776,$A64,СВЦЭМ!$B$33:$B$776,C$47)+'СЕТ СН'!$G$11+СВЦЭМ!$D$10+'СЕТ СН'!$G$5-'СЕТ СН'!$G$21</f>
        <v>3405.81031566</v>
      </c>
      <c r="D64" s="36">
        <f>SUMIFS(СВЦЭМ!$D$33:$D$776,СВЦЭМ!$A$33:$A$776,$A64,СВЦЭМ!$B$33:$B$776,D$47)+'СЕТ СН'!$G$11+СВЦЭМ!$D$10+'СЕТ СН'!$G$5-'СЕТ СН'!$G$21</f>
        <v>3419.6646904899999</v>
      </c>
      <c r="E64" s="36">
        <f>SUMIFS(СВЦЭМ!$D$33:$D$776,СВЦЭМ!$A$33:$A$776,$A64,СВЦЭМ!$B$33:$B$776,E$47)+'СЕТ СН'!$G$11+СВЦЭМ!$D$10+'СЕТ СН'!$G$5-'СЕТ СН'!$G$21</f>
        <v>3423.86418254</v>
      </c>
      <c r="F64" s="36">
        <f>SUMIFS(СВЦЭМ!$D$33:$D$776,СВЦЭМ!$A$33:$A$776,$A64,СВЦЭМ!$B$33:$B$776,F$47)+'СЕТ СН'!$G$11+СВЦЭМ!$D$10+'СЕТ СН'!$G$5-'СЕТ СН'!$G$21</f>
        <v>3416.5601152999998</v>
      </c>
      <c r="G64" s="36">
        <f>SUMIFS(СВЦЭМ!$D$33:$D$776,СВЦЭМ!$A$33:$A$776,$A64,СВЦЭМ!$B$33:$B$776,G$47)+'СЕТ СН'!$G$11+СВЦЭМ!$D$10+'СЕТ СН'!$G$5-'СЕТ СН'!$G$21</f>
        <v>3402.9777331599998</v>
      </c>
      <c r="H64" s="36">
        <f>SUMIFS(СВЦЭМ!$D$33:$D$776,СВЦЭМ!$A$33:$A$776,$A64,СВЦЭМ!$B$33:$B$776,H$47)+'СЕТ СН'!$G$11+СВЦЭМ!$D$10+'СЕТ СН'!$G$5-'СЕТ СН'!$G$21</f>
        <v>3381.8577206999998</v>
      </c>
      <c r="I64" s="36">
        <f>SUMIFS(СВЦЭМ!$D$33:$D$776,СВЦЭМ!$A$33:$A$776,$A64,СВЦЭМ!$B$33:$B$776,I$47)+'СЕТ СН'!$G$11+СВЦЭМ!$D$10+'СЕТ СН'!$G$5-'СЕТ СН'!$G$21</f>
        <v>3358.9769874900003</v>
      </c>
      <c r="J64" s="36">
        <f>SUMIFS(СВЦЭМ!$D$33:$D$776,СВЦЭМ!$A$33:$A$776,$A64,СВЦЭМ!$B$33:$B$776,J$47)+'СЕТ СН'!$G$11+СВЦЭМ!$D$10+'СЕТ СН'!$G$5-'СЕТ СН'!$G$21</f>
        <v>3351.4138851400003</v>
      </c>
      <c r="K64" s="36">
        <f>SUMIFS(СВЦЭМ!$D$33:$D$776,СВЦЭМ!$A$33:$A$776,$A64,СВЦЭМ!$B$33:$B$776,K$47)+'СЕТ СН'!$G$11+СВЦЭМ!$D$10+'СЕТ СН'!$G$5-'СЕТ СН'!$G$21</f>
        <v>3355.8840503700003</v>
      </c>
      <c r="L64" s="36">
        <f>SUMIFS(СВЦЭМ!$D$33:$D$776,СВЦЭМ!$A$33:$A$776,$A64,СВЦЭМ!$B$33:$B$776,L$47)+'СЕТ СН'!$G$11+СВЦЭМ!$D$10+'СЕТ СН'!$G$5-'СЕТ СН'!$G$21</f>
        <v>3360.7315759900002</v>
      </c>
      <c r="M64" s="36">
        <f>SUMIFS(СВЦЭМ!$D$33:$D$776,СВЦЭМ!$A$33:$A$776,$A64,СВЦЭМ!$B$33:$B$776,M$47)+'СЕТ СН'!$G$11+СВЦЭМ!$D$10+'СЕТ СН'!$G$5-'СЕТ СН'!$G$21</f>
        <v>3380.3380123799998</v>
      </c>
      <c r="N64" s="36">
        <f>SUMIFS(СВЦЭМ!$D$33:$D$776,СВЦЭМ!$A$33:$A$776,$A64,СВЦЭМ!$B$33:$B$776,N$47)+'СЕТ СН'!$G$11+СВЦЭМ!$D$10+'СЕТ СН'!$G$5-'СЕТ СН'!$G$21</f>
        <v>3403.5984269600003</v>
      </c>
      <c r="O64" s="36">
        <f>SUMIFS(СВЦЭМ!$D$33:$D$776,СВЦЭМ!$A$33:$A$776,$A64,СВЦЭМ!$B$33:$B$776,O$47)+'СЕТ СН'!$G$11+СВЦЭМ!$D$10+'СЕТ СН'!$G$5-'СЕТ СН'!$G$21</f>
        <v>3406.8887447799998</v>
      </c>
      <c r="P64" s="36">
        <f>SUMIFS(СВЦЭМ!$D$33:$D$776,СВЦЭМ!$A$33:$A$776,$A64,СВЦЭМ!$B$33:$B$776,P$47)+'СЕТ СН'!$G$11+СВЦЭМ!$D$10+'СЕТ СН'!$G$5-'СЕТ СН'!$G$21</f>
        <v>3402.19832675</v>
      </c>
      <c r="Q64" s="36">
        <f>SUMIFS(СВЦЭМ!$D$33:$D$776,СВЦЭМ!$A$33:$A$776,$A64,СВЦЭМ!$B$33:$B$776,Q$47)+'СЕТ СН'!$G$11+СВЦЭМ!$D$10+'СЕТ СН'!$G$5-'СЕТ СН'!$G$21</f>
        <v>3403.2804757499998</v>
      </c>
      <c r="R64" s="36">
        <f>SUMIFS(СВЦЭМ!$D$33:$D$776,СВЦЭМ!$A$33:$A$776,$A64,СВЦЭМ!$B$33:$B$776,R$47)+'СЕТ СН'!$G$11+СВЦЭМ!$D$10+'СЕТ СН'!$G$5-'СЕТ СН'!$G$21</f>
        <v>3398.8658396400001</v>
      </c>
      <c r="S64" s="36">
        <f>SUMIFS(СВЦЭМ!$D$33:$D$776,СВЦЭМ!$A$33:$A$776,$A64,СВЦЭМ!$B$33:$B$776,S$47)+'СЕТ СН'!$G$11+СВЦЭМ!$D$10+'СЕТ СН'!$G$5-'СЕТ СН'!$G$21</f>
        <v>3395.1043421899999</v>
      </c>
      <c r="T64" s="36">
        <f>SUMIFS(СВЦЭМ!$D$33:$D$776,СВЦЭМ!$A$33:$A$776,$A64,СВЦЭМ!$B$33:$B$776,T$47)+'СЕТ СН'!$G$11+СВЦЭМ!$D$10+'СЕТ СН'!$G$5-'СЕТ СН'!$G$21</f>
        <v>3393.1278039099998</v>
      </c>
      <c r="U64" s="36">
        <f>SUMIFS(СВЦЭМ!$D$33:$D$776,СВЦЭМ!$A$33:$A$776,$A64,СВЦЭМ!$B$33:$B$776,U$47)+'СЕТ СН'!$G$11+СВЦЭМ!$D$10+'СЕТ СН'!$G$5-'СЕТ СН'!$G$21</f>
        <v>3397.6071745999998</v>
      </c>
      <c r="V64" s="36">
        <f>SUMIFS(СВЦЭМ!$D$33:$D$776,СВЦЭМ!$A$33:$A$776,$A64,СВЦЭМ!$B$33:$B$776,V$47)+'СЕТ СН'!$G$11+СВЦЭМ!$D$10+'СЕТ СН'!$G$5-'СЕТ СН'!$G$21</f>
        <v>3392.5685943600001</v>
      </c>
      <c r="W64" s="36">
        <f>SUMIFS(СВЦЭМ!$D$33:$D$776,СВЦЭМ!$A$33:$A$776,$A64,СВЦЭМ!$B$33:$B$776,W$47)+'СЕТ СН'!$G$11+СВЦЭМ!$D$10+'СЕТ СН'!$G$5-'СЕТ СН'!$G$21</f>
        <v>3375.3716855500002</v>
      </c>
      <c r="X64" s="36">
        <f>SUMIFS(СВЦЭМ!$D$33:$D$776,СВЦЭМ!$A$33:$A$776,$A64,СВЦЭМ!$B$33:$B$776,X$47)+'СЕТ СН'!$G$11+СВЦЭМ!$D$10+'СЕТ СН'!$G$5-'СЕТ СН'!$G$21</f>
        <v>3367.95443875</v>
      </c>
      <c r="Y64" s="36">
        <f>SUMIFS(СВЦЭМ!$D$33:$D$776,СВЦЭМ!$A$33:$A$776,$A64,СВЦЭМ!$B$33:$B$776,Y$47)+'СЕТ СН'!$G$11+СВЦЭМ!$D$10+'СЕТ СН'!$G$5-'СЕТ СН'!$G$21</f>
        <v>3368.8705073800002</v>
      </c>
    </row>
    <row r="65" spans="1:26" ht="15.75" x14ac:dyDescent="0.2">
      <c r="A65" s="35">
        <f t="shared" si="1"/>
        <v>43908</v>
      </c>
      <c r="B65" s="36">
        <f>SUMIFS(СВЦЭМ!$D$33:$D$776,СВЦЭМ!$A$33:$A$776,$A65,СВЦЭМ!$B$33:$B$776,B$47)+'СЕТ СН'!$G$11+СВЦЭМ!$D$10+'СЕТ СН'!$G$5-'СЕТ СН'!$G$21</f>
        <v>3429.43699079</v>
      </c>
      <c r="C65" s="36">
        <f>SUMIFS(СВЦЭМ!$D$33:$D$776,СВЦЭМ!$A$33:$A$776,$A65,СВЦЭМ!$B$33:$B$776,C$47)+'СЕТ СН'!$G$11+СВЦЭМ!$D$10+'СЕТ СН'!$G$5-'СЕТ СН'!$G$21</f>
        <v>3457.3723993399999</v>
      </c>
      <c r="D65" s="36">
        <f>SUMIFS(СВЦЭМ!$D$33:$D$776,СВЦЭМ!$A$33:$A$776,$A65,СВЦЭМ!$B$33:$B$776,D$47)+'СЕТ СН'!$G$11+СВЦЭМ!$D$10+'СЕТ СН'!$G$5-'СЕТ СН'!$G$21</f>
        <v>3478.50719312</v>
      </c>
      <c r="E65" s="36">
        <f>SUMIFS(СВЦЭМ!$D$33:$D$776,СВЦЭМ!$A$33:$A$776,$A65,СВЦЭМ!$B$33:$B$776,E$47)+'СЕТ СН'!$G$11+СВЦЭМ!$D$10+'СЕТ СН'!$G$5-'СЕТ СН'!$G$21</f>
        <v>3483.890492</v>
      </c>
      <c r="F65" s="36">
        <f>SUMIFS(СВЦЭМ!$D$33:$D$776,СВЦЭМ!$A$33:$A$776,$A65,СВЦЭМ!$B$33:$B$776,F$47)+'СЕТ СН'!$G$11+СВЦЭМ!$D$10+'СЕТ СН'!$G$5-'СЕТ СН'!$G$21</f>
        <v>3484.87889541</v>
      </c>
      <c r="G65" s="36">
        <f>SUMIFS(СВЦЭМ!$D$33:$D$776,СВЦЭМ!$A$33:$A$776,$A65,СВЦЭМ!$B$33:$B$776,G$47)+'СЕТ СН'!$G$11+СВЦЭМ!$D$10+'СЕТ СН'!$G$5-'СЕТ СН'!$G$21</f>
        <v>3467.7115757199999</v>
      </c>
      <c r="H65" s="36">
        <f>SUMIFS(СВЦЭМ!$D$33:$D$776,СВЦЭМ!$A$33:$A$776,$A65,СВЦЭМ!$B$33:$B$776,H$47)+'СЕТ СН'!$G$11+СВЦЭМ!$D$10+'СЕТ СН'!$G$5-'СЕТ СН'!$G$21</f>
        <v>3424.4190456300003</v>
      </c>
      <c r="I65" s="36">
        <f>SUMIFS(СВЦЭМ!$D$33:$D$776,СВЦЭМ!$A$33:$A$776,$A65,СВЦЭМ!$B$33:$B$776,I$47)+'СЕТ СН'!$G$11+СВЦЭМ!$D$10+'СЕТ СН'!$G$5-'СЕТ СН'!$G$21</f>
        <v>3381.0650593700002</v>
      </c>
      <c r="J65" s="36">
        <f>SUMIFS(СВЦЭМ!$D$33:$D$776,СВЦЭМ!$A$33:$A$776,$A65,СВЦЭМ!$B$33:$B$776,J$47)+'СЕТ СН'!$G$11+СВЦЭМ!$D$10+'СЕТ СН'!$G$5-'СЕТ СН'!$G$21</f>
        <v>3346.3231040800001</v>
      </c>
      <c r="K65" s="36">
        <f>SUMIFS(СВЦЭМ!$D$33:$D$776,СВЦЭМ!$A$33:$A$776,$A65,СВЦЭМ!$B$33:$B$776,K$47)+'СЕТ СН'!$G$11+СВЦЭМ!$D$10+'СЕТ СН'!$G$5-'СЕТ СН'!$G$21</f>
        <v>3352.9623176599998</v>
      </c>
      <c r="L65" s="36">
        <f>SUMIFS(СВЦЭМ!$D$33:$D$776,СВЦЭМ!$A$33:$A$776,$A65,СВЦЭМ!$B$33:$B$776,L$47)+'СЕТ СН'!$G$11+СВЦЭМ!$D$10+'СЕТ СН'!$G$5-'СЕТ СН'!$G$21</f>
        <v>3352.1326141500003</v>
      </c>
      <c r="M65" s="36">
        <f>SUMIFS(СВЦЭМ!$D$33:$D$776,СВЦЭМ!$A$33:$A$776,$A65,СВЦЭМ!$B$33:$B$776,M$47)+'СЕТ СН'!$G$11+СВЦЭМ!$D$10+'СЕТ СН'!$G$5-'СЕТ СН'!$G$21</f>
        <v>3338.28513337</v>
      </c>
      <c r="N65" s="36">
        <f>SUMIFS(СВЦЭМ!$D$33:$D$776,СВЦЭМ!$A$33:$A$776,$A65,СВЦЭМ!$B$33:$B$776,N$47)+'СЕТ СН'!$G$11+СВЦЭМ!$D$10+'СЕТ СН'!$G$5-'СЕТ СН'!$G$21</f>
        <v>3352.9149210099999</v>
      </c>
      <c r="O65" s="36">
        <f>SUMIFS(СВЦЭМ!$D$33:$D$776,СВЦЭМ!$A$33:$A$776,$A65,СВЦЭМ!$B$33:$B$776,O$47)+'СЕТ СН'!$G$11+СВЦЭМ!$D$10+'СЕТ СН'!$G$5-'СЕТ СН'!$G$21</f>
        <v>3362.3346860900001</v>
      </c>
      <c r="P65" s="36">
        <f>SUMIFS(СВЦЭМ!$D$33:$D$776,СВЦЭМ!$A$33:$A$776,$A65,СВЦЭМ!$B$33:$B$776,P$47)+'СЕТ СН'!$G$11+СВЦЭМ!$D$10+'СЕТ СН'!$G$5-'СЕТ СН'!$G$21</f>
        <v>3359.6706698600001</v>
      </c>
      <c r="Q65" s="36">
        <f>SUMIFS(СВЦЭМ!$D$33:$D$776,СВЦЭМ!$A$33:$A$776,$A65,СВЦЭМ!$B$33:$B$776,Q$47)+'СЕТ СН'!$G$11+СВЦЭМ!$D$10+'СЕТ СН'!$G$5-'СЕТ СН'!$G$21</f>
        <v>3366.0649441700002</v>
      </c>
      <c r="R65" s="36">
        <f>SUMIFS(СВЦЭМ!$D$33:$D$776,СВЦЭМ!$A$33:$A$776,$A65,СВЦЭМ!$B$33:$B$776,R$47)+'СЕТ СН'!$G$11+СВЦЭМ!$D$10+'СЕТ СН'!$G$5-'СЕТ СН'!$G$21</f>
        <v>3388.4912127600001</v>
      </c>
      <c r="S65" s="36">
        <f>SUMIFS(СВЦЭМ!$D$33:$D$776,СВЦЭМ!$A$33:$A$776,$A65,СВЦЭМ!$B$33:$B$776,S$47)+'СЕТ СН'!$G$11+СВЦЭМ!$D$10+'СЕТ СН'!$G$5-'СЕТ СН'!$G$21</f>
        <v>3377.2956789300001</v>
      </c>
      <c r="T65" s="36">
        <f>SUMIFS(СВЦЭМ!$D$33:$D$776,СВЦЭМ!$A$33:$A$776,$A65,СВЦЭМ!$B$33:$B$776,T$47)+'СЕТ СН'!$G$11+СВЦЭМ!$D$10+'СЕТ СН'!$G$5-'СЕТ СН'!$G$21</f>
        <v>3366.6690573400001</v>
      </c>
      <c r="U65" s="36">
        <f>SUMIFS(СВЦЭМ!$D$33:$D$776,СВЦЭМ!$A$33:$A$776,$A65,СВЦЭМ!$B$33:$B$776,U$47)+'СЕТ СН'!$G$11+СВЦЭМ!$D$10+'СЕТ СН'!$G$5-'СЕТ СН'!$G$21</f>
        <v>3340.03007996</v>
      </c>
      <c r="V65" s="36">
        <f>SUMIFS(СВЦЭМ!$D$33:$D$776,СВЦЭМ!$A$33:$A$776,$A65,СВЦЭМ!$B$33:$B$776,V$47)+'СЕТ СН'!$G$11+СВЦЭМ!$D$10+'СЕТ СН'!$G$5-'СЕТ СН'!$G$21</f>
        <v>3339.1704914900001</v>
      </c>
      <c r="W65" s="36">
        <f>SUMIFS(СВЦЭМ!$D$33:$D$776,СВЦЭМ!$A$33:$A$776,$A65,СВЦЭМ!$B$33:$B$776,W$47)+'СЕТ СН'!$G$11+СВЦЭМ!$D$10+'СЕТ СН'!$G$5-'СЕТ СН'!$G$21</f>
        <v>3332.5945197800002</v>
      </c>
      <c r="X65" s="36">
        <f>SUMIFS(СВЦЭМ!$D$33:$D$776,СВЦЭМ!$A$33:$A$776,$A65,СВЦЭМ!$B$33:$B$776,X$47)+'СЕТ СН'!$G$11+СВЦЭМ!$D$10+'СЕТ СН'!$G$5-'СЕТ СН'!$G$21</f>
        <v>3343.6737305900001</v>
      </c>
      <c r="Y65" s="36">
        <f>SUMIFS(СВЦЭМ!$D$33:$D$776,СВЦЭМ!$A$33:$A$776,$A65,СВЦЭМ!$B$33:$B$776,Y$47)+'СЕТ СН'!$G$11+СВЦЭМ!$D$10+'СЕТ СН'!$G$5-'СЕТ СН'!$G$21</f>
        <v>3362.6620214899999</v>
      </c>
    </row>
    <row r="66" spans="1:26" ht="15.75" x14ac:dyDescent="0.2">
      <c r="A66" s="35">
        <f t="shared" si="1"/>
        <v>43909</v>
      </c>
      <c r="B66" s="36">
        <f>SUMIFS(СВЦЭМ!$D$33:$D$776,СВЦЭМ!$A$33:$A$776,$A66,СВЦЭМ!$B$33:$B$776,B$47)+'СЕТ СН'!$G$11+СВЦЭМ!$D$10+'СЕТ СН'!$G$5-'СЕТ СН'!$G$21</f>
        <v>3397.2203922899998</v>
      </c>
      <c r="C66" s="36">
        <f>SUMIFS(СВЦЭМ!$D$33:$D$776,СВЦЭМ!$A$33:$A$776,$A66,СВЦЭМ!$B$33:$B$776,C$47)+'СЕТ СН'!$G$11+СВЦЭМ!$D$10+'СЕТ СН'!$G$5-'СЕТ СН'!$G$21</f>
        <v>3423.97132375</v>
      </c>
      <c r="D66" s="36">
        <f>SUMIFS(СВЦЭМ!$D$33:$D$776,СВЦЭМ!$A$33:$A$776,$A66,СВЦЭМ!$B$33:$B$776,D$47)+'СЕТ СН'!$G$11+СВЦЭМ!$D$10+'СЕТ СН'!$G$5-'СЕТ СН'!$G$21</f>
        <v>3438.6714542499999</v>
      </c>
      <c r="E66" s="36">
        <f>SUMIFS(СВЦЭМ!$D$33:$D$776,СВЦЭМ!$A$33:$A$776,$A66,СВЦЭМ!$B$33:$B$776,E$47)+'СЕТ СН'!$G$11+СВЦЭМ!$D$10+'СЕТ СН'!$G$5-'СЕТ СН'!$G$21</f>
        <v>3448.5533221000001</v>
      </c>
      <c r="F66" s="36">
        <f>SUMIFS(СВЦЭМ!$D$33:$D$776,СВЦЭМ!$A$33:$A$776,$A66,СВЦЭМ!$B$33:$B$776,F$47)+'СЕТ СН'!$G$11+СВЦЭМ!$D$10+'СЕТ СН'!$G$5-'СЕТ СН'!$G$21</f>
        <v>3450.4045828799999</v>
      </c>
      <c r="G66" s="36">
        <f>SUMIFS(СВЦЭМ!$D$33:$D$776,СВЦЭМ!$A$33:$A$776,$A66,СВЦЭМ!$B$33:$B$776,G$47)+'СЕТ СН'!$G$11+СВЦЭМ!$D$10+'СЕТ СН'!$G$5-'СЕТ СН'!$G$21</f>
        <v>3427.5640603299998</v>
      </c>
      <c r="H66" s="36">
        <f>SUMIFS(СВЦЭМ!$D$33:$D$776,СВЦЭМ!$A$33:$A$776,$A66,СВЦЭМ!$B$33:$B$776,H$47)+'СЕТ СН'!$G$11+СВЦЭМ!$D$10+'СЕТ СН'!$G$5-'СЕТ СН'!$G$21</f>
        <v>3384.6333914300003</v>
      </c>
      <c r="I66" s="36">
        <f>SUMIFS(СВЦЭМ!$D$33:$D$776,СВЦЭМ!$A$33:$A$776,$A66,СВЦЭМ!$B$33:$B$776,I$47)+'СЕТ СН'!$G$11+СВЦЭМ!$D$10+'СЕТ СН'!$G$5-'СЕТ СН'!$G$21</f>
        <v>3351.2195822600002</v>
      </c>
      <c r="J66" s="36">
        <f>SUMIFS(СВЦЭМ!$D$33:$D$776,СВЦЭМ!$A$33:$A$776,$A66,СВЦЭМ!$B$33:$B$776,J$47)+'СЕТ СН'!$G$11+СВЦЭМ!$D$10+'СЕТ СН'!$G$5-'СЕТ СН'!$G$21</f>
        <v>3351.2858954499998</v>
      </c>
      <c r="K66" s="36">
        <f>SUMIFS(СВЦЭМ!$D$33:$D$776,СВЦЭМ!$A$33:$A$776,$A66,СВЦЭМ!$B$33:$B$776,K$47)+'СЕТ СН'!$G$11+СВЦЭМ!$D$10+'СЕТ СН'!$G$5-'СЕТ СН'!$G$21</f>
        <v>3360.8911275300002</v>
      </c>
      <c r="L66" s="36">
        <f>SUMIFS(СВЦЭМ!$D$33:$D$776,СВЦЭМ!$A$33:$A$776,$A66,СВЦЭМ!$B$33:$B$776,L$47)+'СЕТ СН'!$G$11+СВЦЭМ!$D$10+'СЕТ СН'!$G$5-'СЕТ СН'!$G$21</f>
        <v>3362.3820117599998</v>
      </c>
      <c r="M66" s="36">
        <f>SUMIFS(СВЦЭМ!$D$33:$D$776,СВЦЭМ!$A$33:$A$776,$A66,СВЦЭМ!$B$33:$B$776,M$47)+'СЕТ СН'!$G$11+СВЦЭМ!$D$10+'СЕТ СН'!$G$5-'СЕТ СН'!$G$21</f>
        <v>3336.7203820599998</v>
      </c>
      <c r="N66" s="36">
        <f>SUMIFS(СВЦЭМ!$D$33:$D$776,СВЦЭМ!$A$33:$A$776,$A66,СВЦЭМ!$B$33:$B$776,N$47)+'СЕТ СН'!$G$11+СВЦЭМ!$D$10+'СЕТ СН'!$G$5-'СЕТ СН'!$G$21</f>
        <v>3333.4942020799999</v>
      </c>
      <c r="O66" s="36">
        <f>SUMIFS(СВЦЭМ!$D$33:$D$776,СВЦЭМ!$A$33:$A$776,$A66,СВЦЭМ!$B$33:$B$776,O$47)+'СЕТ СН'!$G$11+СВЦЭМ!$D$10+'СЕТ СН'!$G$5-'СЕТ СН'!$G$21</f>
        <v>3353.1740272500001</v>
      </c>
      <c r="P66" s="36">
        <f>SUMIFS(СВЦЭМ!$D$33:$D$776,СВЦЭМ!$A$33:$A$776,$A66,СВЦЭМ!$B$33:$B$776,P$47)+'СЕТ СН'!$G$11+СВЦЭМ!$D$10+'СЕТ СН'!$G$5-'СЕТ СН'!$G$21</f>
        <v>3348.7214265500002</v>
      </c>
      <c r="Q66" s="36">
        <f>SUMIFS(СВЦЭМ!$D$33:$D$776,СВЦЭМ!$A$33:$A$776,$A66,СВЦЭМ!$B$33:$B$776,Q$47)+'СЕТ СН'!$G$11+СВЦЭМ!$D$10+'СЕТ СН'!$G$5-'СЕТ СН'!$G$21</f>
        <v>3352.46362761</v>
      </c>
      <c r="R66" s="36">
        <f>SUMIFS(СВЦЭМ!$D$33:$D$776,СВЦЭМ!$A$33:$A$776,$A66,СВЦЭМ!$B$33:$B$776,R$47)+'СЕТ СН'!$G$11+СВЦЭМ!$D$10+'СЕТ СН'!$G$5-'СЕТ СН'!$G$21</f>
        <v>3342.0802591900001</v>
      </c>
      <c r="S66" s="36">
        <f>SUMIFS(СВЦЭМ!$D$33:$D$776,СВЦЭМ!$A$33:$A$776,$A66,СВЦЭМ!$B$33:$B$776,S$47)+'СЕТ СН'!$G$11+СВЦЭМ!$D$10+'СЕТ СН'!$G$5-'СЕТ СН'!$G$21</f>
        <v>3344.3364425700001</v>
      </c>
      <c r="T66" s="36">
        <f>SUMIFS(СВЦЭМ!$D$33:$D$776,СВЦЭМ!$A$33:$A$776,$A66,СВЦЭМ!$B$33:$B$776,T$47)+'СЕТ СН'!$G$11+СВЦЭМ!$D$10+'СЕТ СН'!$G$5-'СЕТ СН'!$G$21</f>
        <v>3352.9734550600001</v>
      </c>
      <c r="U66" s="36">
        <f>SUMIFS(СВЦЭМ!$D$33:$D$776,СВЦЭМ!$A$33:$A$776,$A66,СВЦЭМ!$B$33:$B$776,U$47)+'СЕТ СН'!$G$11+СВЦЭМ!$D$10+'СЕТ СН'!$G$5-'СЕТ СН'!$G$21</f>
        <v>3351.09174016</v>
      </c>
      <c r="V66" s="36">
        <f>SUMIFS(СВЦЭМ!$D$33:$D$776,СВЦЭМ!$A$33:$A$776,$A66,СВЦЭМ!$B$33:$B$776,V$47)+'СЕТ СН'!$G$11+СВЦЭМ!$D$10+'СЕТ СН'!$G$5-'СЕТ СН'!$G$21</f>
        <v>3340.1072666700002</v>
      </c>
      <c r="W66" s="36">
        <f>SUMIFS(СВЦЭМ!$D$33:$D$776,СВЦЭМ!$A$33:$A$776,$A66,СВЦЭМ!$B$33:$B$776,W$47)+'СЕТ СН'!$G$11+СВЦЭМ!$D$10+'СЕТ СН'!$G$5-'СЕТ СН'!$G$21</f>
        <v>3360.14180149</v>
      </c>
      <c r="X66" s="36">
        <f>SUMIFS(СВЦЭМ!$D$33:$D$776,СВЦЭМ!$A$33:$A$776,$A66,СВЦЭМ!$B$33:$B$776,X$47)+'СЕТ СН'!$G$11+СВЦЭМ!$D$10+'СЕТ СН'!$G$5-'СЕТ СН'!$G$21</f>
        <v>3347.2229271599999</v>
      </c>
      <c r="Y66" s="36">
        <f>SUMIFS(СВЦЭМ!$D$33:$D$776,СВЦЭМ!$A$33:$A$776,$A66,СВЦЭМ!$B$33:$B$776,Y$47)+'СЕТ СН'!$G$11+СВЦЭМ!$D$10+'СЕТ СН'!$G$5-'СЕТ СН'!$G$21</f>
        <v>3357.53398057</v>
      </c>
    </row>
    <row r="67" spans="1:26" ht="15.75" x14ac:dyDescent="0.2">
      <c r="A67" s="35">
        <f t="shared" si="1"/>
        <v>43910</v>
      </c>
      <c r="B67" s="36">
        <f>SUMIFS(СВЦЭМ!$D$33:$D$776,СВЦЭМ!$A$33:$A$776,$A67,СВЦЭМ!$B$33:$B$776,B$47)+'СЕТ СН'!$G$11+СВЦЭМ!$D$10+'СЕТ СН'!$G$5-'СЕТ СН'!$G$21</f>
        <v>3443.5991307300001</v>
      </c>
      <c r="C67" s="36">
        <f>SUMIFS(СВЦЭМ!$D$33:$D$776,СВЦЭМ!$A$33:$A$776,$A67,СВЦЭМ!$B$33:$B$776,C$47)+'СЕТ СН'!$G$11+СВЦЭМ!$D$10+'СЕТ СН'!$G$5-'СЕТ СН'!$G$21</f>
        <v>3463.5157012700001</v>
      </c>
      <c r="D67" s="36">
        <f>SUMIFS(СВЦЭМ!$D$33:$D$776,СВЦЭМ!$A$33:$A$776,$A67,СВЦЭМ!$B$33:$B$776,D$47)+'СЕТ СН'!$G$11+СВЦЭМ!$D$10+'СЕТ СН'!$G$5-'СЕТ СН'!$G$21</f>
        <v>3478.2606830599998</v>
      </c>
      <c r="E67" s="36">
        <f>SUMIFS(СВЦЭМ!$D$33:$D$776,СВЦЭМ!$A$33:$A$776,$A67,СВЦЭМ!$B$33:$B$776,E$47)+'СЕТ СН'!$G$11+СВЦЭМ!$D$10+'СЕТ СН'!$G$5-'СЕТ СН'!$G$21</f>
        <v>3481.7791063200002</v>
      </c>
      <c r="F67" s="36">
        <f>SUMIFS(СВЦЭМ!$D$33:$D$776,СВЦЭМ!$A$33:$A$776,$A67,СВЦЭМ!$B$33:$B$776,F$47)+'СЕТ СН'!$G$11+СВЦЭМ!$D$10+'СЕТ СН'!$G$5-'СЕТ СН'!$G$21</f>
        <v>3479.2249509200001</v>
      </c>
      <c r="G67" s="36">
        <f>SUMIFS(СВЦЭМ!$D$33:$D$776,СВЦЭМ!$A$33:$A$776,$A67,СВЦЭМ!$B$33:$B$776,G$47)+'СЕТ СН'!$G$11+СВЦЭМ!$D$10+'СЕТ СН'!$G$5-'СЕТ СН'!$G$21</f>
        <v>3464.8794500600002</v>
      </c>
      <c r="H67" s="36">
        <f>SUMIFS(СВЦЭМ!$D$33:$D$776,СВЦЭМ!$A$33:$A$776,$A67,СВЦЭМ!$B$33:$B$776,H$47)+'СЕТ СН'!$G$11+СВЦЭМ!$D$10+'СЕТ СН'!$G$5-'СЕТ СН'!$G$21</f>
        <v>3434.4033346599999</v>
      </c>
      <c r="I67" s="36">
        <f>SUMIFS(СВЦЭМ!$D$33:$D$776,СВЦЭМ!$A$33:$A$776,$A67,СВЦЭМ!$B$33:$B$776,I$47)+'СЕТ СН'!$G$11+СВЦЭМ!$D$10+'СЕТ СН'!$G$5-'СЕТ СН'!$G$21</f>
        <v>3388.84430157</v>
      </c>
      <c r="J67" s="36">
        <f>SUMIFS(СВЦЭМ!$D$33:$D$776,СВЦЭМ!$A$33:$A$776,$A67,СВЦЭМ!$B$33:$B$776,J$47)+'СЕТ СН'!$G$11+СВЦЭМ!$D$10+'СЕТ СН'!$G$5-'СЕТ СН'!$G$21</f>
        <v>3357.0196392900002</v>
      </c>
      <c r="K67" s="36">
        <f>SUMIFS(СВЦЭМ!$D$33:$D$776,СВЦЭМ!$A$33:$A$776,$A67,СВЦЭМ!$B$33:$B$776,K$47)+'СЕТ СН'!$G$11+СВЦЭМ!$D$10+'СЕТ СН'!$G$5-'СЕТ СН'!$G$21</f>
        <v>3362.89220785</v>
      </c>
      <c r="L67" s="36">
        <f>SUMIFS(СВЦЭМ!$D$33:$D$776,СВЦЭМ!$A$33:$A$776,$A67,СВЦЭМ!$B$33:$B$776,L$47)+'СЕТ СН'!$G$11+СВЦЭМ!$D$10+'СЕТ СН'!$G$5-'СЕТ СН'!$G$21</f>
        <v>3359.8051663199999</v>
      </c>
      <c r="M67" s="36">
        <f>SUMIFS(СВЦЭМ!$D$33:$D$776,СВЦЭМ!$A$33:$A$776,$A67,СВЦЭМ!$B$33:$B$776,M$47)+'СЕТ СН'!$G$11+СВЦЭМ!$D$10+'СЕТ СН'!$G$5-'СЕТ СН'!$G$21</f>
        <v>3341.8613093499998</v>
      </c>
      <c r="N67" s="36">
        <f>SUMIFS(СВЦЭМ!$D$33:$D$776,СВЦЭМ!$A$33:$A$776,$A67,СВЦЭМ!$B$33:$B$776,N$47)+'СЕТ СН'!$G$11+СВЦЭМ!$D$10+'СЕТ СН'!$G$5-'СЕТ СН'!$G$21</f>
        <v>3336.06913093</v>
      </c>
      <c r="O67" s="36">
        <f>SUMIFS(СВЦЭМ!$D$33:$D$776,СВЦЭМ!$A$33:$A$776,$A67,СВЦЭМ!$B$33:$B$776,O$47)+'СЕТ СН'!$G$11+СВЦЭМ!$D$10+'СЕТ СН'!$G$5-'СЕТ СН'!$G$21</f>
        <v>3340.4589089800002</v>
      </c>
      <c r="P67" s="36">
        <f>SUMIFS(СВЦЭМ!$D$33:$D$776,СВЦЭМ!$A$33:$A$776,$A67,СВЦЭМ!$B$33:$B$776,P$47)+'СЕТ СН'!$G$11+СВЦЭМ!$D$10+'СЕТ СН'!$G$5-'СЕТ СН'!$G$21</f>
        <v>3346.4519566500003</v>
      </c>
      <c r="Q67" s="36">
        <f>SUMIFS(СВЦЭМ!$D$33:$D$776,СВЦЭМ!$A$33:$A$776,$A67,СВЦЭМ!$B$33:$B$776,Q$47)+'СЕТ СН'!$G$11+СВЦЭМ!$D$10+'СЕТ СН'!$G$5-'СЕТ СН'!$G$21</f>
        <v>3359.7804626000002</v>
      </c>
      <c r="R67" s="36">
        <f>SUMIFS(СВЦЭМ!$D$33:$D$776,СВЦЭМ!$A$33:$A$776,$A67,СВЦЭМ!$B$33:$B$776,R$47)+'СЕТ СН'!$G$11+СВЦЭМ!$D$10+'СЕТ СН'!$G$5-'СЕТ СН'!$G$21</f>
        <v>3355.4637205399999</v>
      </c>
      <c r="S67" s="36">
        <f>SUMIFS(СВЦЭМ!$D$33:$D$776,СВЦЭМ!$A$33:$A$776,$A67,СВЦЭМ!$B$33:$B$776,S$47)+'СЕТ СН'!$G$11+СВЦЭМ!$D$10+'СЕТ СН'!$G$5-'СЕТ СН'!$G$21</f>
        <v>3340.2404650399999</v>
      </c>
      <c r="T67" s="36">
        <f>SUMIFS(СВЦЭМ!$D$33:$D$776,СВЦЭМ!$A$33:$A$776,$A67,СВЦЭМ!$B$33:$B$776,T$47)+'СЕТ СН'!$G$11+СВЦЭМ!$D$10+'СЕТ СН'!$G$5-'СЕТ СН'!$G$21</f>
        <v>3310.6784472200002</v>
      </c>
      <c r="U67" s="36">
        <f>SUMIFS(СВЦЭМ!$D$33:$D$776,СВЦЭМ!$A$33:$A$776,$A67,СВЦЭМ!$B$33:$B$776,U$47)+'СЕТ СН'!$G$11+СВЦЭМ!$D$10+'СЕТ СН'!$G$5-'СЕТ СН'!$G$21</f>
        <v>3313.1151074500003</v>
      </c>
      <c r="V67" s="36">
        <f>SUMIFS(СВЦЭМ!$D$33:$D$776,СВЦЭМ!$A$33:$A$776,$A67,СВЦЭМ!$B$33:$B$776,V$47)+'СЕТ СН'!$G$11+СВЦЭМ!$D$10+'СЕТ СН'!$G$5-'СЕТ СН'!$G$21</f>
        <v>3316.2514175199999</v>
      </c>
      <c r="W67" s="36">
        <f>SUMIFS(СВЦЭМ!$D$33:$D$776,СВЦЭМ!$A$33:$A$776,$A67,СВЦЭМ!$B$33:$B$776,W$47)+'СЕТ СН'!$G$11+СВЦЭМ!$D$10+'СЕТ СН'!$G$5-'СЕТ СН'!$G$21</f>
        <v>3322.6277815900003</v>
      </c>
      <c r="X67" s="36">
        <f>SUMIFS(СВЦЭМ!$D$33:$D$776,СВЦЭМ!$A$33:$A$776,$A67,СВЦЭМ!$B$33:$B$776,X$47)+'СЕТ СН'!$G$11+СВЦЭМ!$D$10+'СЕТ СН'!$G$5-'СЕТ СН'!$G$21</f>
        <v>3328.7154865000002</v>
      </c>
      <c r="Y67" s="36">
        <f>SUMIFS(СВЦЭМ!$D$33:$D$776,СВЦЭМ!$A$33:$A$776,$A67,СВЦЭМ!$B$33:$B$776,Y$47)+'СЕТ СН'!$G$11+СВЦЭМ!$D$10+'СЕТ СН'!$G$5-'СЕТ СН'!$G$21</f>
        <v>3347.63585225</v>
      </c>
    </row>
    <row r="68" spans="1:26" ht="15.75" x14ac:dyDescent="0.2">
      <c r="A68" s="35">
        <f t="shared" si="1"/>
        <v>43911</v>
      </c>
      <c r="B68" s="36">
        <f>SUMIFS(СВЦЭМ!$D$33:$D$776,СВЦЭМ!$A$33:$A$776,$A68,СВЦЭМ!$B$33:$B$776,B$47)+'СЕТ СН'!$G$11+СВЦЭМ!$D$10+'СЕТ СН'!$G$5-'СЕТ СН'!$G$21</f>
        <v>3416.3748053500003</v>
      </c>
      <c r="C68" s="36">
        <f>SUMIFS(СВЦЭМ!$D$33:$D$776,СВЦЭМ!$A$33:$A$776,$A68,СВЦЭМ!$B$33:$B$776,C$47)+'СЕТ СН'!$G$11+СВЦЭМ!$D$10+'СЕТ СН'!$G$5-'СЕТ СН'!$G$21</f>
        <v>3440.3778592200001</v>
      </c>
      <c r="D68" s="36">
        <f>SUMIFS(СВЦЭМ!$D$33:$D$776,СВЦЭМ!$A$33:$A$776,$A68,СВЦЭМ!$B$33:$B$776,D$47)+'СЕТ СН'!$G$11+СВЦЭМ!$D$10+'СЕТ СН'!$G$5-'СЕТ СН'!$G$21</f>
        <v>3453.0235782200002</v>
      </c>
      <c r="E68" s="36">
        <f>SUMIFS(СВЦЭМ!$D$33:$D$776,СВЦЭМ!$A$33:$A$776,$A68,СВЦЭМ!$B$33:$B$776,E$47)+'СЕТ СН'!$G$11+СВЦЭМ!$D$10+'СЕТ СН'!$G$5-'СЕТ СН'!$G$21</f>
        <v>3453.8859532699998</v>
      </c>
      <c r="F68" s="36">
        <f>SUMIFS(СВЦЭМ!$D$33:$D$776,СВЦЭМ!$A$33:$A$776,$A68,СВЦЭМ!$B$33:$B$776,F$47)+'СЕТ СН'!$G$11+СВЦЭМ!$D$10+'СЕТ СН'!$G$5-'СЕТ СН'!$G$21</f>
        <v>3450.5007583900001</v>
      </c>
      <c r="G68" s="36">
        <f>SUMIFS(СВЦЭМ!$D$33:$D$776,СВЦЭМ!$A$33:$A$776,$A68,СВЦЭМ!$B$33:$B$776,G$47)+'СЕТ СН'!$G$11+СВЦЭМ!$D$10+'СЕТ СН'!$G$5-'СЕТ СН'!$G$21</f>
        <v>3450.2342466300001</v>
      </c>
      <c r="H68" s="36">
        <f>SUMIFS(СВЦЭМ!$D$33:$D$776,СВЦЭМ!$A$33:$A$776,$A68,СВЦЭМ!$B$33:$B$776,H$47)+'СЕТ СН'!$G$11+СВЦЭМ!$D$10+'СЕТ СН'!$G$5-'СЕТ СН'!$G$21</f>
        <v>3432.9456560500003</v>
      </c>
      <c r="I68" s="36">
        <f>SUMIFS(СВЦЭМ!$D$33:$D$776,СВЦЭМ!$A$33:$A$776,$A68,СВЦЭМ!$B$33:$B$776,I$47)+'СЕТ СН'!$G$11+СВЦЭМ!$D$10+'СЕТ СН'!$G$5-'СЕТ СН'!$G$21</f>
        <v>3389.4079043000002</v>
      </c>
      <c r="J68" s="36">
        <f>SUMIFS(СВЦЭМ!$D$33:$D$776,СВЦЭМ!$A$33:$A$776,$A68,СВЦЭМ!$B$33:$B$776,J$47)+'СЕТ СН'!$G$11+СВЦЭМ!$D$10+'СЕТ СН'!$G$5-'СЕТ СН'!$G$21</f>
        <v>3345.4908062700001</v>
      </c>
      <c r="K68" s="36">
        <f>SUMIFS(СВЦЭМ!$D$33:$D$776,СВЦЭМ!$A$33:$A$776,$A68,СВЦЭМ!$B$33:$B$776,K$47)+'СЕТ СН'!$G$11+СВЦЭМ!$D$10+'СЕТ СН'!$G$5-'СЕТ СН'!$G$21</f>
        <v>3351.71304418</v>
      </c>
      <c r="L68" s="36">
        <f>SUMIFS(СВЦЭМ!$D$33:$D$776,СВЦЭМ!$A$33:$A$776,$A68,СВЦЭМ!$B$33:$B$776,L$47)+'СЕТ СН'!$G$11+СВЦЭМ!$D$10+'СЕТ СН'!$G$5-'СЕТ СН'!$G$21</f>
        <v>3350.30963823</v>
      </c>
      <c r="M68" s="36">
        <f>SUMIFS(СВЦЭМ!$D$33:$D$776,СВЦЭМ!$A$33:$A$776,$A68,СВЦЭМ!$B$33:$B$776,M$47)+'СЕТ СН'!$G$11+СВЦЭМ!$D$10+'СЕТ СН'!$G$5-'СЕТ СН'!$G$21</f>
        <v>3351.7600932700002</v>
      </c>
      <c r="N68" s="36">
        <f>SUMIFS(СВЦЭМ!$D$33:$D$776,СВЦЭМ!$A$33:$A$776,$A68,СВЦЭМ!$B$33:$B$776,N$47)+'СЕТ СН'!$G$11+СВЦЭМ!$D$10+'СЕТ СН'!$G$5-'СЕТ СН'!$G$21</f>
        <v>3358.03122037</v>
      </c>
      <c r="O68" s="36">
        <f>SUMIFS(СВЦЭМ!$D$33:$D$776,СВЦЭМ!$A$33:$A$776,$A68,СВЦЭМ!$B$33:$B$776,O$47)+'СЕТ СН'!$G$11+СВЦЭМ!$D$10+'СЕТ СН'!$G$5-'СЕТ СН'!$G$21</f>
        <v>3362.08133133</v>
      </c>
      <c r="P68" s="36">
        <f>SUMIFS(СВЦЭМ!$D$33:$D$776,СВЦЭМ!$A$33:$A$776,$A68,СВЦЭМ!$B$33:$B$776,P$47)+'СЕТ СН'!$G$11+СВЦЭМ!$D$10+'СЕТ СН'!$G$5-'СЕТ СН'!$G$21</f>
        <v>3362.59407293</v>
      </c>
      <c r="Q68" s="36">
        <f>SUMIFS(СВЦЭМ!$D$33:$D$776,СВЦЭМ!$A$33:$A$776,$A68,СВЦЭМ!$B$33:$B$776,Q$47)+'СЕТ СН'!$G$11+СВЦЭМ!$D$10+'СЕТ СН'!$G$5-'СЕТ СН'!$G$21</f>
        <v>3361.6199291800003</v>
      </c>
      <c r="R68" s="36">
        <f>SUMIFS(СВЦЭМ!$D$33:$D$776,СВЦЭМ!$A$33:$A$776,$A68,СВЦЭМ!$B$33:$B$776,R$47)+'СЕТ СН'!$G$11+СВЦЭМ!$D$10+'СЕТ СН'!$G$5-'СЕТ СН'!$G$21</f>
        <v>3356.77219762</v>
      </c>
      <c r="S68" s="36">
        <f>SUMIFS(СВЦЭМ!$D$33:$D$776,СВЦЭМ!$A$33:$A$776,$A68,СВЦЭМ!$B$33:$B$776,S$47)+'СЕТ СН'!$G$11+СВЦЭМ!$D$10+'СЕТ СН'!$G$5-'СЕТ СН'!$G$21</f>
        <v>3352.9206279300001</v>
      </c>
      <c r="T68" s="36">
        <f>SUMIFS(СВЦЭМ!$D$33:$D$776,СВЦЭМ!$A$33:$A$776,$A68,СВЦЭМ!$B$33:$B$776,T$47)+'СЕТ СН'!$G$11+СВЦЭМ!$D$10+'СЕТ СН'!$G$5-'СЕТ СН'!$G$21</f>
        <v>3345.2759099499999</v>
      </c>
      <c r="U68" s="36">
        <f>SUMIFS(СВЦЭМ!$D$33:$D$776,СВЦЭМ!$A$33:$A$776,$A68,СВЦЭМ!$B$33:$B$776,U$47)+'СЕТ СН'!$G$11+СВЦЭМ!$D$10+'СЕТ СН'!$G$5-'СЕТ СН'!$G$21</f>
        <v>3339.25607803</v>
      </c>
      <c r="V68" s="36">
        <f>SUMIFS(СВЦЭМ!$D$33:$D$776,СВЦЭМ!$A$33:$A$776,$A68,СВЦЭМ!$B$33:$B$776,V$47)+'СЕТ СН'!$G$11+СВЦЭМ!$D$10+'СЕТ СН'!$G$5-'СЕТ СН'!$G$21</f>
        <v>3320.9077332100001</v>
      </c>
      <c r="W68" s="36">
        <f>SUMIFS(СВЦЭМ!$D$33:$D$776,СВЦЭМ!$A$33:$A$776,$A68,СВЦЭМ!$B$33:$B$776,W$47)+'СЕТ СН'!$G$11+СВЦЭМ!$D$10+'СЕТ СН'!$G$5-'СЕТ СН'!$G$21</f>
        <v>3334.5267746899999</v>
      </c>
      <c r="X68" s="36">
        <f>SUMIFS(СВЦЭМ!$D$33:$D$776,СВЦЭМ!$A$33:$A$776,$A68,СВЦЭМ!$B$33:$B$776,X$47)+'СЕТ СН'!$G$11+СВЦЭМ!$D$10+'СЕТ СН'!$G$5-'СЕТ СН'!$G$21</f>
        <v>3338.2612045400001</v>
      </c>
      <c r="Y68" s="36">
        <f>SUMIFS(СВЦЭМ!$D$33:$D$776,СВЦЭМ!$A$33:$A$776,$A68,СВЦЭМ!$B$33:$B$776,Y$47)+'СЕТ СН'!$G$11+СВЦЭМ!$D$10+'СЕТ СН'!$G$5-'СЕТ СН'!$G$21</f>
        <v>3359.06586939</v>
      </c>
    </row>
    <row r="69" spans="1:26" ht="15.75" x14ac:dyDescent="0.2">
      <c r="A69" s="35">
        <f t="shared" si="1"/>
        <v>43912</v>
      </c>
      <c r="B69" s="36">
        <f>SUMIFS(СВЦЭМ!$D$33:$D$776,СВЦЭМ!$A$33:$A$776,$A69,СВЦЭМ!$B$33:$B$776,B$47)+'СЕТ СН'!$G$11+СВЦЭМ!$D$10+'СЕТ СН'!$G$5-'СЕТ СН'!$G$21</f>
        <v>3446.48981508</v>
      </c>
      <c r="C69" s="36">
        <f>SUMIFS(СВЦЭМ!$D$33:$D$776,СВЦЭМ!$A$33:$A$776,$A69,СВЦЭМ!$B$33:$B$776,C$47)+'СЕТ СН'!$G$11+СВЦЭМ!$D$10+'СЕТ СН'!$G$5-'СЕТ СН'!$G$21</f>
        <v>3455.3962148199998</v>
      </c>
      <c r="D69" s="36">
        <f>SUMIFS(СВЦЭМ!$D$33:$D$776,СВЦЭМ!$A$33:$A$776,$A69,СВЦЭМ!$B$33:$B$776,D$47)+'СЕТ СН'!$G$11+СВЦЭМ!$D$10+'СЕТ СН'!$G$5-'СЕТ СН'!$G$21</f>
        <v>3466.8541795800002</v>
      </c>
      <c r="E69" s="36">
        <f>SUMIFS(СВЦЭМ!$D$33:$D$776,СВЦЭМ!$A$33:$A$776,$A69,СВЦЭМ!$B$33:$B$776,E$47)+'СЕТ СН'!$G$11+СВЦЭМ!$D$10+'СЕТ СН'!$G$5-'СЕТ СН'!$G$21</f>
        <v>3475.83797013</v>
      </c>
      <c r="F69" s="36">
        <f>SUMIFS(СВЦЭМ!$D$33:$D$776,СВЦЭМ!$A$33:$A$776,$A69,СВЦЭМ!$B$33:$B$776,F$47)+'СЕТ СН'!$G$11+СВЦЭМ!$D$10+'СЕТ СН'!$G$5-'СЕТ СН'!$G$21</f>
        <v>3477.2152339899999</v>
      </c>
      <c r="G69" s="36">
        <f>SUMIFS(СВЦЭМ!$D$33:$D$776,СВЦЭМ!$A$33:$A$776,$A69,СВЦЭМ!$B$33:$B$776,G$47)+'СЕТ СН'!$G$11+СВЦЭМ!$D$10+'СЕТ СН'!$G$5-'СЕТ СН'!$G$21</f>
        <v>3458.4138940299999</v>
      </c>
      <c r="H69" s="36">
        <f>SUMIFS(СВЦЭМ!$D$33:$D$776,СВЦЭМ!$A$33:$A$776,$A69,СВЦЭМ!$B$33:$B$776,H$47)+'СЕТ СН'!$G$11+СВЦЭМ!$D$10+'СЕТ СН'!$G$5-'СЕТ СН'!$G$21</f>
        <v>3420.8463338500001</v>
      </c>
      <c r="I69" s="36">
        <f>SUMIFS(СВЦЭМ!$D$33:$D$776,СВЦЭМ!$A$33:$A$776,$A69,СВЦЭМ!$B$33:$B$776,I$47)+'СЕТ СН'!$G$11+СВЦЭМ!$D$10+'СЕТ СН'!$G$5-'СЕТ СН'!$G$21</f>
        <v>3376.4627245500001</v>
      </c>
      <c r="J69" s="36">
        <f>SUMIFS(СВЦЭМ!$D$33:$D$776,СВЦЭМ!$A$33:$A$776,$A69,СВЦЭМ!$B$33:$B$776,J$47)+'СЕТ СН'!$G$11+СВЦЭМ!$D$10+'СЕТ СН'!$G$5-'СЕТ СН'!$G$21</f>
        <v>3319.1299187899999</v>
      </c>
      <c r="K69" s="36">
        <f>SUMIFS(СВЦЭМ!$D$33:$D$776,СВЦЭМ!$A$33:$A$776,$A69,СВЦЭМ!$B$33:$B$776,K$47)+'СЕТ СН'!$G$11+СВЦЭМ!$D$10+'СЕТ СН'!$G$5-'СЕТ СН'!$G$21</f>
        <v>3319.8429048200001</v>
      </c>
      <c r="L69" s="36">
        <f>SUMIFS(СВЦЭМ!$D$33:$D$776,СВЦЭМ!$A$33:$A$776,$A69,СВЦЭМ!$B$33:$B$776,L$47)+'СЕТ СН'!$G$11+СВЦЭМ!$D$10+'СЕТ СН'!$G$5-'СЕТ СН'!$G$21</f>
        <v>3320.3034731900002</v>
      </c>
      <c r="M69" s="36">
        <f>SUMIFS(СВЦЭМ!$D$33:$D$776,СВЦЭМ!$A$33:$A$776,$A69,СВЦЭМ!$B$33:$B$776,M$47)+'СЕТ СН'!$G$11+СВЦЭМ!$D$10+'СЕТ СН'!$G$5-'СЕТ СН'!$G$21</f>
        <v>3329.7524212200001</v>
      </c>
      <c r="N69" s="36">
        <f>SUMIFS(СВЦЭМ!$D$33:$D$776,СВЦЭМ!$A$33:$A$776,$A69,СВЦЭМ!$B$33:$B$776,N$47)+'СЕТ СН'!$G$11+СВЦЭМ!$D$10+'СЕТ СН'!$G$5-'СЕТ СН'!$G$21</f>
        <v>3338.11931172</v>
      </c>
      <c r="O69" s="36">
        <f>SUMIFS(СВЦЭМ!$D$33:$D$776,СВЦЭМ!$A$33:$A$776,$A69,СВЦЭМ!$B$33:$B$776,O$47)+'СЕТ СН'!$G$11+СВЦЭМ!$D$10+'СЕТ СН'!$G$5-'СЕТ СН'!$G$21</f>
        <v>3350.48402549</v>
      </c>
      <c r="P69" s="36">
        <f>SUMIFS(СВЦЭМ!$D$33:$D$776,СВЦЭМ!$A$33:$A$776,$A69,СВЦЭМ!$B$33:$B$776,P$47)+'СЕТ СН'!$G$11+СВЦЭМ!$D$10+'СЕТ СН'!$G$5-'СЕТ СН'!$G$21</f>
        <v>3362.3726385300001</v>
      </c>
      <c r="Q69" s="36">
        <f>SUMIFS(СВЦЭМ!$D$33:$D$776,СВЦЭМ!$A$33:$A$776,$A69,СВЦЭМ!$B$33:$B$776,Q$47)+'СЕТ СН'!$G$11+СВЦЭМ!$D$10+'СЕТ СН'!$G$5-'СЕТ СН'!$G$21</f>
        <v>3364.7545483600002</v>
      </c>
      <c r="R69" s="36">
        <f>SUMIFS(СВЦЭМ!$D$33:$D$776,СВЦЭМ!$A$33:$A$776,$A69,СВЦЭМ!$B$33:$B$776,R$47)+'СЕТ СН'!$G$11+СВЦЭМ!$D$10+'СЕТ СН'!$G$5-'СЕТ СН'!$G$21</f>
        <v>3358.9833009600002</v>
      </c>
      <c r="S69" s="36">
        <f>SUMIFS(СВЦЭМ!$D$33:$D$776,СВЦЭМ!$A$33:$A$776,$A69,СВЦЭМ!$B$33:$B$776,S$47)+'СЕТ СН'!$G$11+СВЦЭМ!$D$10+'СЕТ СН'!$G$5-'СЕТ СН'!$G$21</f>
        <v>3350.6072420300002</v>
      </c>
      <c r="T69" s="36">
        <f>SUMIFS(СВЦЭМ!$D$33:$D$776,СВЦЭМ!$A$33:$A$776,$A69,СВЦЭМ!$B$33:$B$776,T$47)+'СЕТ СН'!$G$11+СВЦЭМ!$D$10+'СЕТ СН'!$G$5-'СЕТ СН'!$G$21</f>
        <v>3330.5494915600002</v>
      </c>
      <c r="U69" s="36">
        <f>SUMIFS(СВЦЭМ!$D$33:$D$776,СВЦЭМ!$A$33:$A$776,$A69,СВЦЭМ!$B$33:$B$776,U$47)+'СЕТ СН'!$G$11+СВЦЭМ!$D$10+'СЕТ СН'!$G$5-'СЕТ СН'!$G$21</f>
        <v>3317.3141795400002</v>
      </c>
      <c r="V69" s="36">
        <f>SUMIFS(СВЦЭМ!$D$33:$D$776,СВЦЭМ!$A$33:$A$776,$A69,СВЦЭМ!$B$33:$B$776,V$47)+'СЕТ СН'!$G$11+СВЦЭМ!$D$10+'СЕТ СН'!$G$5-'СЕТ СН'!$G$21</f>
        <v>3320.0024433899998</v>
      </c>
      <c r="W69" s="36">
        <f>SUMIFS(СВЦЭМ!$D$33:$D$776,СВЦЭМ!$A$33:$A$776,$A69,СВЦЭМ!$B$33:$B$776,W$47)+'СЕТ СН'!$G$11+СВЦЭМ!$D$10+'СЕТ СН'!$G$5-'СЕТ СН'!$G$21</f>
        <v>3319.6560384600002</v>
      </c>
      <c r="X69" s="36">
        <f>SUMIFS(СВЦЭМ!$D$33:$D$776,СВЦЭМ!$A$33:$A$776,$A69,СВЦЭМ!$B$33:$B$776,X$47)+'СЕТ СН'!$G$11+СВЦЭМ!$D$10+'СЕТ СН'!$G$5-'СЕТ СН'!$G$21</f>
        <v>3318.29296974</v>
      </c>
      <c r="Y69" s="36">
        <f>SUMIFS(СВЦЭМ!$D$33:$D$776,СВЦЭМ!$A$33:$A$776,$A69,СВЦЭМ!$B$33:$B$776,Y$47)+'СЕТ СН'!$G$11+СВЦЭМ!$D$10+'СЕТ СН'!$G$5-'СЕТ СН'!$G$21</f>
        <v>3364.96663029</v>
      </c>
    </row>
    <row r="70" spans="1:26" ht="15.75" x14ac:dyDescent="0.2">
      <c r="A70" s="35">
        <f t="shared" si="1"/>
        <v>43913</v>
      </c>
      <c r="B70" s="36">
        <f>SUMIFS(СВЦЭМ!$D$33:$D$776,СВЦЭМ!$A$33:$A$776,$A70,СВЦЭМ!$B$33:$B$776,B$47)+'СЕТ СН'!$G$11+СВЦЭМ!$D$10+'СЕТ СН'!$G$5-'СЕТ СН'!$G$21</f>
        <v>3426.7268950400003</v>
      </c>
      <c r="C70" s="36">
        <f>SUMIFS(СВЦЭМ!$D$33:$D$776,СВЦЭМ!$A$33:$A$776,$A70,СВЦЭМ!$B$33:$B$776,C$47)+'СЕТ СН'!$G$11+СВЦЭМ!$D$10+'СЕТ СН'!$G$5-'СЕТ СН'!$G$21</f>
        <v>3450.94652576</v>
      </c>
      <c r="D70" s="36">
        <f>SUMIFS(СВЦЭМ!$D$33:$D$776,СВЦЭМ!$A$33:$A$776,$A70,СВЦЭМ!$B$33:$B$776,D$47)+'СЕТ СН'!$G$11+СВЦЭМ!$D$10+'СЕТ СН'!$G$5-'СЕТ СН'!$G$21</f>
        <v>3464.1829678700001</v>
      </c>
      <c r="E70" s="36">
        <f>SUMIFS(СВЦЭМ!$D$33:$D$776,СВЦЭМ!$A$33:$A$776,$A70,СВЦЭМ!$B$33:$B$776,E$47)+'СЕТ СН'!$G$11+СВЦЭМ!$D$10+'СЕТ СН'!$G$5-'СЕТ СН'!$G$21</f>
        <v>3470.4890839099999</v>
      </c>
      <c r="F70" s="36">
        <f>SUMIFS(СВЦЭМ!$D$33:$D$776,СВЦЭМ!$A$33:$A$776,$A70,СВЦЭМ!$B$33:$B$776,F$47)+'СЕТ СН'!$G$11+СВЦЭМ!$D$10+'СЕТ СН'!$G$5-'СЕТ СН'!$G$21</f>
        <v>3465.4683897800001</v>
      </c>
      <c r="G70" s="36">
        <f>SUMIFS(СВЦЭМ!$D$33:$D$776,СВЦЭМ!$A$33:$A$776,$A70,СВЦЭМ!$B$33:$B$776,G$47)+'СЕТ СН'!$G$11+СВЦЭМ!$D$10+'СЕТ СН'!$G$5-'СЕТ СН'!$G$21</f>
        <v>3454.87268356</v>
      </c>
      <c r="H70" s="36">
        <f>SUMIFS(СВЦЭМ!$D$33:$D$776,СВЦЭМ!$A$33:$A$776,$A70,СВЦЭМ!$B$33:$B$776,H$47)+'СЕТ СН'!$G$11+СВЦЭМ!$D$10+'СЕТ СН'!$G$5-'СЕТ СН'!$G$21</f>
        <v>3425.5052097400003</v>
      </c>
      <c r="I70" s="36">
        <f>SUMIFS(СВЦЭМ!$D$33:$D$776,СВЦЭМ!$A$33:$A$776,$A70,СВЦЭМ!$B$33:$B$776,I$47)+'СЕТ СН'!$G$11+СВЦЭМ!$D$10+'СЕТ СН'!$G$5-'СЕТ СН'!$G$21</f>
        <v>3386.8769168399999</v>
      </c>
      <c r="J70" s="36">
        <f>SUMIFS(СВЦЭМ!$D$33:$D$776,СВЦЭМ!$A$33:$A$776,$A70,СВЦЭМ!$B$33:$B$776,J$47)+'СЕТ СН'!$G$11+СВЦЭМ!$D$10+'СЕТ СН'!$G$5-'СЕТ СН'!$G$21</f>
        <v>3340.13009367</v>
      </c>
      <c r="K70" s="36">
        <f>SUMIFS(СВЦЭМ!$D$33:$D$776,СВЦЭМ!$A$33:$A$776,$A70,СВЦЭМ!$B$33:$B$776,K$47)+'СЕТ СН'!$G$11+СВЦЭМ!$D$10+'СЕТ СН'!$G$5-'СЕТ СН'!$G$21</f>
        <v>3340.2114712100001</v>
      </c>
      <c r="L70" s="36">
        <f>SUMIFS(СВЦЭМ!$D$33:$D$776,СВЦЭМ!$A$33:$A$776,$A70,СВЦЭМ!$B$33:$B$776,L$47)+'СЕТ СН'!$G$11+СВЦЭМ!$D$10+'СЕТ СН'!$G$5-'СЕТ СН'!$G$21</f>
        <v>3353.5343999000002</v>
      </c>
      <c r="M70" s="36">
        <f>SUMIFS(СВЦЭМ!$D$33:$D$776,СВЦЭМ!$A$33:$A$776,$A70,СВЦЭМ!$B$33:$B$776,M$47)+'СЕТ СН'!$G$11+СВЦЭМ!$D$10+'СЕТ СН'!$G$5-'СЕТ СН'!$G$21</f>
        <v>3339.93767329</v>
      </c>
      <c r="N70" s="36">
        <f>SUMIFS(СВЦЭМ!$D$33:$D$776,СВЦЭМ!$A$33:$A$776,$A70,СВЦЭМ!$B$33:$B$776,N$47)+'СЕТ СН'!$G$11+СВЦЭМ!$D$10+'СЕТ СН'!$G$5-'СЕТ СН'!$G$21</f>
        <v>3344.07305817</v>
      </c>
      <c r="O70" s="36">
        <f>SUMIFS(СВЦЭМ!$D$33:$D$776,СВЦЭМ!$A$33:$A$776,$A70,СВЦЭМ!$B$33:$B$776,O$47)+'СЕТ СН'!$G$11+СВЦЭМ!$D$10+'СЕТ СН'!$G$5-'СЕТ СН'!$G$21</f>
        <v>3359.8931179299998</v>
      </c>
      <c r="P70" s="36">
        <f>SUMIFS(СВЦЭМ!$D$33:$D$776,СВЦЭМ!$A$33:$A$776,$A70,СВЦЭМ!$B$33:$B$776,P$47)+'СЕТ СН'!$G$11+СВЦЭМ!$D$10+'СЕТ СН'!$G$5-'СЕТ СН'!$G$21</f>
        <v>3370.5240910100001</v>
      </c>
      <c r="Q70" s="36">
        <f>SUMIFS(СВЦЭМ!$D$33:$D$776,СВЦЭМ!$A$33:$A$776,$A70,СВЦЭМ!$B$33:$B$776,Q$47)+'СЕТ СН'!$G$11+СВЦЭМ!$D$10+'СЕТ СН'!$G$5-'СЕТ СН'!$G$21</f>
        <v>3376.6320144299998</v>
      </c>
      <c r="R70" s="36">
        <f>SUMIFS(СВЦЭМ!$D$33:$D$776,СВЦЭМ!$A$33:$A$776,$A70,СВЦЭМ!$B$33:$B$776,R$47)+'СЕТ СН'!$G$11+СВЦЭМ!$D$10+'СЕТ СН'!$G$5-'СЕТ СН'!$G$21</f>
        <v>3375.9280819099999</v>
      </c>
      <c r="S70" s="36">
        <f>SUMIFS(СВЦЭМ!$D$33:$D$776,СВЦЭМ!$A$33:$A$776,$A70,СВЦЭМ!$B$33:$B$776,S$47)+'СЕТ СН'!$G$11+СВЦЭМ!$D$10+'СЕТ СН'!$G$5-'СЕТ СН'!$G$21</f>
        <v>3377.11590845</v>
      </c>
      <c r="T70" s="36">
        <f>SUMIFS(СВЦЭМ!$D$33:$D$776,СВЦЭМ!$A$33:$A$776,$A70,СВЦЭМ!$B$33:$B$776,T$47)+'СЕТ СН'!$G$11+СВЦЭМ!$D$10+'СЕТ СН'!$G$5-'СЕТ СН'!$G$21</f>
        <v>3366.7574486900003</v>
      </c>
      <c r="U70" s="36">
        <f>SUMIFS(СВЦЭМ!$D$33:$D$776,СВЦЭМ!$A$33:$A$776,$A70,СВЦЭМ!$B$33:$B$776,U$47)+'СЕТ СН'!$G$11+СВЦЭМ!$D$10+'СЕТ СН'!$G$5-'СЕТ СН'!$G$21</f>
        <v>3351.5866896699999</v>
      </c>
      <c r="V70" s="36">
        <f>SUMIFS(СВЦЭМ!$D$33:$D$776,СВЦЭМ!$A$33:$A$776,$A70,СВЦЭМ!$B$33:$B$776,V$47)+'СЕТ СН'!$G$11+СВЦЭМ!$D$10+'СЕТ СН'!$G$5-'СЕТ СН'!$G$21</f>
        <v>3344.5787366599998</v>
      </c>
      <c r="W70" s="36">
        <f>SUMIFS(СВЦЭМ!$D$33:$D$776,СВЦЭМ!$A$33:$A$776,$A70,СВЦЭМ!$B$33:$B$776,W$47)+'СЕТ СН'!$G$11+СВЦЭМ!$D$10+'СЕТ СН'!$G$5-'СЕТ СН'!$G$21</f>
        <v>3313.3277504799998</v>
      </c>
      <c r="X70" s="36">
        <f>SUMIFS(СВЦЭМ!$D$33:$D$776,СВЦЭМ!$A$33:$A$776,$A70,СВЦЭМ!$B$33:$B$776,X$47)+'СЕТ СН'!$G$11+СВЦЭМ!$D$10+'СЕТ СН'!$G$5-'СЕТ СН'!$G$21</f>
        <v>3312.6283272300002</v>
      </c>
      <c r="Y70" s="36">
        <f>SUMIFS(СВЦЭМ!$D$33:$D$776,СВЦЭМ!$A$33:$A$776,$A70,СВЦЭМ!$B$33:$B$776,Y$47)+'СЕТ СН'!$G$11+СВЦЭМ!$D$10+'СЕТ СН'!$G$5-'СЕТ СН'!$G$21</f>
        <v>3359.7107464199999</v>
      </c>
    </row>
    <row r="71" spans="1:26" ht="15.75" x14ac:dyDescent="0.2">
      <c r="A71" s="35">
        <f t="shared" si="1"/>
        <v>43914</v>
      </c>
      <c r="B71" s="36">
        <f>SUMIFS(СВЦЭМ!$D$33:$D$776,СВЦЭМ!$A$33:$A$776,$A71,СВЦЭМ!$B$33:$B$776,B$47)+'СЕТ СН'!$G$11+СВЦЭМ!$D$10+'СЕТ СН'!$G$5-'СЕТ СН'!$G$21</f>
        <v>3393.7910913300002</v>
      </c>
      <c r="C71" s="36">
        <f>SUMIFS(СВЦЭМ!$D$33:$D$776,СВЦЭМ!$A$33:$A$776,$A71,СВЦЭМ!$B$33:$B$776,C$47)+'СЕТ СН'!$G$11+СВЦЭМ!$D$10+'СЕТ СН'!$G$5-'СЕТ СН'!$G$21</f>
        <v>3426.24326161</v>
      </c>
      <c r="D71" s="36">
        <f>SUMIFS(СВЦЭМ!$D$33:$D$776,СВЦЭМ!$A$33:$A$776,$A71,СВЦЭМ!$B$33:$B$776,D$47)+'СЕТ СН'!$G$11+СВЦЭМ!$D$10+'СЕТ СН'!$G$5-'СЕТ СН'!$G$21</f>
        <v>3444.8474188099999</v>
      </c>
      <c r="E71" s="36">
        <f>SUMIFS(СВЦЭМ!$D$33:$D$776,СВЦЭМ!$A$33:$A$776,$A71,СВЦЭМ!$B$33:$B$776,E$47)+'СЕТ СН'!$G$11+СВЦЭМ!$D$10+'СЕТ СН'!$G$5-'СЕТ СН'!$G$21</f>
        <v>3450.6374394300001</v>
      </c>
      <c r="F71" s="36">
        <f>SUMIFS(СВЦЭМ!$D$33:$D$776,СВЦЭМ!$A$33:$A$776,$A71,СВЦЭМ!$B$33:$B$776,F$47)+'СЕТ СН'!$G$11+СВЦЭМ!$D$10+'СЕТ СН'!$G$5-'СЕТ СН'!$G$21</f>
        <v>3442.0303699599999</v>
      </c>
      <c r="G71" s="36">
        <f>SUMIFS(СВЦЭМ!$D$33:$D$776,СВЦЭМ!$A$33:$A$776,$A71,СВЦЭМ!$B$33:$B$776,G$47)+'СЕТ СН'!$G$11+СВЦЭМ!$D$10+'СЕТ СН'!$G$5-'СЕТ СН'!$G$21</f>
        <v>3429.29635869</v>
      </c>
      <c r="H71" s="36">
        <f>SUMIFS(СВЦЭМ!$D$33:$D$776,СВЦЭМ!$A$33:$A$776,$A71,СВЦЭМ!$B$33:$B$776,H$47)+'СЕТ СН'!$G$11+СВЦЭМ!$D$10+'СЕТ СН'!$G$5-'СЕТ СН'!$G$21</f>
        <v>3398.3555481100002</v>
      </c>
      <c r="I71" s="36">
        <f>SUMIFS(СВЦЭМ!$D$33:$D$776,СВЦЭМ!$A$33:$A$776,$A71,СВЦЭМ!$B$33:$B$776,I$47)+'СЕТ СН'!$G$11+СВЦЭМ!$D$10+'СЕТ СН'!$G$5-'СЕТ СН'!$G$21</f>
        <v>3355.95704587</v>
      </c>
      <c r="J71" s="36">
        <f>SUMIFS(СВЦЭМ!$D$33:$D$776,СВЦЭМ!$A$33:$A$776,$A71,СВЦЭМ!$B$33:$B$776,J$47)+'СЕТ СН'!$G$11+СВЦЭМ!$D$10+'СЕТ СН'!$G$5-'СЕТ СН'!$G$21</f>
        <v>3311.3478669199999</v>
      </c>
      <c r="K71" s="36">
        <f>SUMIFS(СВЦЭМ!$D$33:$D$776,СВЦЭМ!$A$33:$A$776,$A71,СВЦЭМ!$B$33:$B$776,K$47)+'СЕТ СН'!$G$11+СВЦЭМ!$D$10+'СЕТ СН'!$G$5-'СЕТ СН'!$G$21</f>
        <v>3313.9179070300002</v>
      </c>
      <c r="L71" s="36">
        <f>SUMIFS(СВЦЭМ!$D$33:$D$776,СВЦЭМ!$A$33:$A$776,$A71,СВЦЭМ!$B$33:$B$776,L$47)+'СЕТ СН'!$G$11+СВЦЭМ!$D$10+'СЕТ СН'!$G$5-'СЕТ СН'!$G$21</f>
        <v>3326.2627708600003</v>
      </c>
      <c r="M71" s="36">
        <f>SUMIFS(СВЦЭМ!$D$33:$D$776,СВЦЭМ!$A$33:$A$776,$A71,СВЦЭМ!$B$33:$B$776,M$47)+'СЕТ СН'!$G$11+СВЦЭМ!$D$10+'СЕТ СН'!$G$5-'СЕТ СН'!$G$21</f>
        <v>3319.32234419</v>
      </c>
      <c r="N71" s="36">
        <f>SUMIFS(СВЦЭМ!$D$33:$D$776,СВЦЭМ!$A$33:$A$776,$A71,СВЦЭМ!$B$33:$B$776,N$47)+'СЕТ СН'!$G$11+СВЦЭМ!$D$10+'СЕТ СН'!$G$5-'СЕТ СН'!$G$21</f>
        <v>3346.0390414600001</v>
      </c>
      <c r="O71" s="36">
        <f>SUMIFS(СВЦЭМ!$D$33:$D$776,СВЦЭМ!$A$33:$A$776,$A71,СВЦЭМ!$B$33:$B$776,O$47)+'СЕТ СН'!$G$11+СВЦЭМ!$D$10+'СЕТ СН'!$G$5-'СЕТ СН'!$G$21</f>
        <v>3364.7193878899998</v>
      </c>
      <c r="P71" s="36">
        <f>SUMIFS(СВЦЭМ!$D$33:$D$776,СВЦЭМ!$A$33:$A$776,$A71,СВЦЭМ!$B$33:$B$776,P$47)+'СЕТ СН'!$G$11+СВЦЭМ!$D$10+'СЕТ СН'!$G$5-'СЕТ СН'!$G$21</f>
        <v>3376.6116386000003</v>
      </c>
      <c r="Q71" s="36">
        <f>SUMIFS(СВЦЭМ!$D$33:$D$776,СВЦЭМ!$A$33:$A$776,$A71,СВЦЭМ!$B$33:$B$776,Q$47)+'СЕТ СН'!$G$11+СВЦЭМ!$D$10+'СЕТ СН'!$G$5-'СЕТ СН'!$G$21</f>
        <v>3379.6699991099999</v>
      </c>
      <c r="R71" s="36">
        <f>SUMIFS(СВЦЭМ!$D$33:$D$776,СВЦЭМ!$A$33:$A$776,$A71,СВЦЭМ!$B$33:$B$776,R$47)+'СЕТ СН'!$G$11+СВЦЭМ!$D$10+'СЕТ СН'!$G$5-'СЕТ СН'!$G$21</f>
        <v>3361.2804061300003</v>
      </c>
      <c r="S71" s="36">
        <f>SUMIFS(СВЦЭМ!$D$33:$D$776,СВЦЭМ!$A$33:$A$776,$A71,СВЦЭМ!$B$33:$B$776,S$47)+'СЕТ СН'!$G$11+СВЦЭМ!$D$10+'СЕТ СН'!$G$5-'СЕТ СН'!$G$21</f>
        <v>3341.0602418100002</v>
      </c>
      <c r="T71" s="36">
        <f>SUMIFS(СВЦЭМ!$D$33:$D$776,СВЦЭМ!$A$33:$A$776,$A71,СВЦЭМ!$B$33:$B$776,T$47)+'СЕТ СН'!$G$11+СВЦЭМ!$D$10+'СЕТ СН'!$G$5-'СЕТ СН'!$G$21</f>
        <v>3321.7192741600002</v>
      </c>
      <c r="U71" s="36">
        <f>SUMIFS(СВЦЭМ!$D$33:$D$776,СВЦЭМ!$A$33:$A$776,$A71,СВЦЭМ!$B$33:$B$776,U$47)+'СЕТ СН'!$G$11+СВЦЭМ!$D$10+'СЕТ СН'!$G$5-'СЕТ СН'!$G$21</f>
        <v>3310.8382333899999</v>
      </c>
      <c r="V71" s="36">
        <f>SUMIFS(СВЦЭМ!$D$33:$D$776,СВЦЭМ!$A$33:$A$776,$A71,СВЦЭМ!$B$33:$B$776,V$47)+'СЕТ СН'!$G$11+СВЦЭМ!$D$10+'СЕТ СН'!$G$5-'СЕТ СН'!$G$21</f>
        <v>3329.5204849700003</v>
      </c>
      <c r="W71" s="36">
        <f>SUMIFS(СВЦЭМ!$D$33:$D$776,СВЦЭМ!$A$33:$A$776,$A71,СВЦЭМ!$B$33:$B$776,W$47)+'СЕТ СН'!$G$11+СВЦЭМ!$D$10+'СЕТ СН'!$G$5-'СЕТ СН'!$G$21</f>
        <v>3312.0757796900002</v>
      </c>
      <c r="X71" s="36">
        <f>SUMIFS(СВЦЭМ!$D$33:$D$776,СВЦЭМ!$A$33:$A$776,$A71,СВЦЭМ!$B$33:$B$776,X$47)+'СЕТ СН'!$G$11+СВЦЭМ!$D$10+'СЕТ СН'!$G$5-'СЕТ СН'!$G$21</f>
        <v>3319.4914672499999</v>
      </c>
      <c r="Y71" s="36">
        <f>SUMIFS(СВЦЭМ!$D$33:$D$776,СВЦЭМ!$A$33:$A$776,$A71,СВЦЭМ!$B$33:$B$776,Y$47)+'СЕТ СН'!$G$11+СВЦЭМ!$D$10+'СЕТ СН'!$G$5-'СЕТ СН'!$G$21</f>
        <v>3359.0726365700002</v>
      </c>
    </row>
    <row r="72" spans="1:26" ht="15.75" x14ac:dyDescent="0.2">
      <c r="A72" s="35">
        <f t="shared" si="1"/>
        <v>43915</v>
      </c>
      <c r="B72" s="36">
        <f>SUMIFS(СВЦЭМ!$D$33:$D$776,СВЦЭМ!$A$33:$A$776,$A72,СВЦЭМ!$B$33:$B$776,B$47)+'СЕТ СН'!$G$11+СВЦЭМ!$D$10+'СЕТ СН'!$G$5-'СЕТ СН'!$G$21</f>
        <v>3412.34214359</v>
      </c>
      <c r="C72" s="36">
        <f>SUMIFS(СВЦЭМ!$D$33:$D$776,СВЦЭМ!$A$33:$A$776,$A72,СВЦЭМ!$B$33:$B$776,C$47)+'СЕТ СН'!$G$11+СВЦЭМ!$D$10+'СЕТ СН'!$G$5-'СЕТ СН'!$G$21</f>
        <v>3440.05262034</v>
      </c>
      <c r="D72" s="36">
        <f>SUMIFS(СВЦЭМ!$D$33:$D$776,СВЦЭМ!$A$33:$A$776,$A72,СВЦЭМ!$B$33:$B$776,D$47)+'СЕТ СН'!$G$11+СВЦЭМ!$D$10+'СЕТ СН'!$G$5-'СЕТ СН'!$G$21</f>
        <v>3451.9930397899998</v>
      </c>
      <c r="E72" s="36">
        <f>SUMIFS(СВЦЭМ!$D$33:$D$776,СВЦЭМ!$A$33:$A$776,$A72,СВЦЭМ!$B$33:$B$776,E$47)+'СЕТ СН'!$G$11+СВЦЭМ!$D$10+'СЕТ СН'!$G$5-'СЕТ СН'!$G$21</f>
        <v>3463.20340063</v>
      </c>
      <c r="F72" s="36">
        <f>SUMIFS(СВЦЭМ!$D$33:$D$776,СВЦЭМ!$A$33:$A$776,$A72,СВЦЭМ!$B$33:$B$776,F$47)+'СЕТ СН'!$G$11+СВЦЭМ!$D$10+'СЕТ СН'!$G$5-'СЕТ СН'!$G$21</f>
        <v>3460.9043885000001</v>
      </c>
      <c r="G72" s="36">
        <f>SUMIFS(СВЦЭМ!$D$33:$D$776,СВЦЭМ!$A$33:$A$776,$A72,СВЦЭМ!$B$33:$B$776,G$47)+'СЕТ СН'!$G$11+СВЦЭМ!$D$10+'СЕТ СН'!$G$5-'СЕТ СН'!$G$21</f>
        <v>3446.7983730400001</v>
      </c>
      <c r="H72" s="36">
        <f>SUMIFS(СВЦЭМ!$D$33:$D$776,СВЦЭМ!$A$33:$A$776,$A72,СВЦЭМ!$B$33:$B$776,H$47)+'СЕТ СН'!$G$11+СВЦЭМ!$D$10+'СЕТ СН'!$G$5-'СЕТ СН'!$G$21</f>
        <v>3414.2898079800002</v>
      </c>
      <c r="I72" s="36">
        <f>SUMIFS(СВЦЭМ!$D$33:$D$776,СВЦЭМ!$A$33:$A$776,$A72,СВЦЭМ!$B$33:$B$776,I$47)+'СЕТ СН'!$G$11+СВЦЭМ!$D$10+'СЕТ СН'!$G$5-'СЕТ СН'!$G$21</f>
        <v>3375.5674217400001</v>
      </c>
      <c r="J72" s="36">
        <f>SUMIFS(СВЦЭМ!$D$33:$D$776,СВЦЭМ!$A$33:$A$776,$A72,СВЦЭМ!$B$33:$B$776,J$47)+'СЕТ СН'!$G$11+СВЦЭМ!$D$10+'СЕТ СН'!$G$5-'СЕТ СН'!$G$21</f>
        <v>3330.0026887200002</v>
      </c>
      <c r="K72" s="36">
        <f>SUMIFS(СВЦЭМ!$D$33:$D$776,СВЦЭМ!$A$33:$A$776,$A72,СВЦЭМ!$B$33:$B$776,K$47)+'СЕТ СН'!$G$11+СВЦЭМ!$D$10+'СЕТ СН'!$G$5-'СЕТ СН'!$G$21</f>
        <v>3333.4090872800002</v>
      </c>
      <c r="L72" s="36">
        <f>SUMIFS(СВЦЭМ!$D$33:$D$776,СВЦЭМ!$A$33:$A$776,$A72,СВЦЭМ!$B$33:$B$776,L$47)+'СЕТ СН'!$G$11+СВЦЭМ!$D$10+'СЕТ СН'!$G$5-'СЕТ СН'!$G$21</f>
        <v>3345.3239910399998</v>
      </c>
      <c r="M72" s="36">
        <f>SUMIFS(СВЦЭМ!$D$33:$D$776,СВЦЭМ!$A$33:$A$776,$A72,СВЦЭМ!$B$33:$B$776,M$47)+'СЕТ СН'!$G$11+СВЦЭМ!$D$10+'СЕТ СН'!$G$5-'СЕТ СН'!$G$21</f>
        <v>3324.7157448200001</v>
      </c>
      <c r="N72" s="36">
        <f>SUMIFS(СВЦЭМ!$D$33:$D$776,СВЦЭМ!$A$33:$A$776,$A72,СВЦЭМ!$B$33:$B$776,N$47)+'СЕТ СН'!$G$11+СВЦЭМ!$D$10+'СЕТ СН'!$G$5-'СЕТ СН'!$G$21</f>
        <v>3333.38430298</v>
      </c>
      <c r="O72" s="36">
        <f>SUMIFS(СВЦЭМ!$D$33:$D$776,СВЦЭМ!$A$33:$A$776,$A72,СВЦЭМ!$B$33:$B$776,O$47)+'СЕТ СН'!$G$11+СВЦЭМ!$D$10+'СЕТ СН'!$G$5-'СЕТ СН'!$G$21</f>
        <v>3345.1609076300001</v>
      </c>
      <c r="P72" s="36">
        <f>SUMIFS(СВЦЭМ!$D$33:$D$776,СВЦЭМ!$A$33:$A$776,$A72,СВЦЭМ!$B$33:$B$776,P$47)+'СЕТ СН'!$G$11+СВЦЭМ!$D$10+'СЕТ СН'!$G$5-'СЕТ СН'!$G$21</f>
        <v>3355.6312956000002</v>
      </c>
      <c r="Q72" s="36">
        <f>SUMIFS(СВЦЭМ!$D$33:$D$776,СВЦЭМ!$A$33:$A$776,$A72,СВЦЭМ!$B$33:$B$776,Q$47)+'СЕТ СН'!$G$11+СВЦЭМ!$D$10+'СЕТ СН'!$G$5-'СЕТ СН'!$G$21</f>
        <v>3360.6035471099999</v>
      </c>
      <c r="R72" s="36">
        <f>SUMIFS(СВЦЭМ!$D$33:$D$776,СВЦЭМ!$A$33:$A$776,$A72,СВЦЭМ!$B$33:$B$776,R$47)+'СЕТ СН'!$G$11+СВЦЭМ!$D$10+'СЕТ СН'!$G$5-'СЕТ СН'!$G$21</f>
        <v>3355.5065123300001</v>
      </c>
      <c r="S72" s="36">
        <f>SUMIFS(СВЦЭМ!$D$33:$D$776,СВЦЭМ!$A$33:$A$776,$A72,СВЦЭМ!$B$33:$B$776,S$47)+'СЕТ СН'!$G$11+СВЦЭМ!$D$10+'СЕТ СН'!$G$5-'СЕТ СН'!$G$21</f>
        <v>3341.2776351500002</v>
      </c>
      <c r="T72" s="36">
        <f>SUMIFS(СВЦЭМ!$D$33:$D$776,СВЦЭМ!$A$33:$A$776,$A72,СВЦЭМ!$B$33:$B$776,T$47)+'СЕТ СН'!$G$11+СВЦЭМ!$D$10+'СЕТ СН'!$G$5-'СЕТ СН'!$G$21</f>
        <v>3318.9708350300002</v>
      </c>
      <c r="U72" s="36">
        <f>SUMIFS(СВЦЭМ!$D$33:$D$776,СВЦЭМ!$A$33:$A$776,$A72,СВЦЭМ!$B$33:$B$776,U$47)+'СЕТ СН'!$G$11+СВЦЭМ!$D$10+'СЕТ СН'!$G$5-'СЕТ СН'!$G$21</f>
        <v>3311.0916309300001</v>
      </c>
      <c r="V72" s="36">
        <f>SUMIFS(СВЦЭМ!$D$33:$D$776,СВЦЭМ!$A$33:$A$776,$A72,СВЦЭМ!$B$33:$B$776,V$47)+'СЕТ СН'!$G$11+СВЦЭМ!$D$10+'СЕТ СН'!$G$5-'СЕТ СН'!$G$21</f>
        <v>3328.3747405900003</v>
      </c>
      <c r="W72" s="36">
        <f>SUMIFS(СВЦЭМ!$D$33:$D$776,СВЦЭМ!$A$33:$A$776,$A72,СВЦЭМ!$B$33:$B$776,W$47)+'СЕТ СН'!$G$11+СВЦЭМ!$D$10+'СЕТ СН'!$G$5-'СЕТ СН'!$G$21</f>
        <v>3318.1271425599998</v>
      </c>
      <c r="X72" s="36">
        <f>SUMIFS(СВЦЭМ!$D$33:$D$776,СВЦЭМ!$A$33:$A$776,$A72,СВЦЭМ!$B$33:$B$776,X$47)+'СЕТ СН'!$G$11+СВЦЭМ!$D$10+'СЕТ СН'!$G$5-'СЕТ СН'!$G$21</f>
        <v>3315.7435548900003</v>
      </c>
      <c r="Y72" s="36">
        <f>SUMIFS(СВЦЭМ!$D$33:$D$776,СВЦЭМ!$A$33:$A$776,$A72,СВЦЭМ!$B$33:$B$776,Y$47)+'СЕТ СН'!$G$11+СВЦЭМ!$D$10+'СЕТ СН'!$G$5-'СЕТ СН'!$G$21</f>
        <v>3314.9072260200001</v>
      </c>
    </row>
    <row r="73" spans="1:26" ht="15.75" x14ac:dyDescent="0.2">
      <c r="A73" s="35">
        <f t="shared" si="1"/>
        <v>43916</v>
      </c>
      <c r="B73" s="36">
        <f>SUMIFS(СВЦЭМ!$D$33:$D$776,СВЦЭМ!$A$33:$A$776,$A73,СВЦЭМ!$B$33:$B$776,B$47)+'СЕТ СН'!$G$11+СВЦЭМ!$D$10+'СЕТ СН'!$G$5-'СЕТ СН'!$G$21</f>
        <v>3360.9609469400002</v>
      </c>
      <c r="C73" s="36">
        <f>SUMIFS(СВЦЭМ!$D$33:$D$776,СВЦЭМ!$A$33:$A$776,$A73,СВЦЭМ!$B$33:$B$776,C$47)+'СЕТ СН'!$G$11+СВЦЭМ!$D$10+'СЕТ СН'!$G$5-'СЕТ СН'!$G$21</f>
        <v>3365.3686129799999</v>
      </c>
      <c r="D73" s="36">
        <f>SUMIFS(СВЦЭМ!$D$33:$D$776,СВЦЭМ!$A$33:$A$776,$A73,СВЦЭМ!$B$33:$B$776,D$47)+'СЕТ СН'!$G$11+СВЦЭМ!$D$10+'СЕТ СН'!$G$5-'СЕТ СН'!$G$21</f>
        <v>3370.2595285500001</v>
      </c>
      <c r="E73" s="36">
        <f>SUMIFS(СВЦЭМ!$D$33:$D$776,СВЦЭМ!$A$33:$A$776,$A73,СВЦЭМ!$B$33:$B$776,E$47)+'СЕТ СН'!$G$11+СВЦЭМ!$D$10+'СЕТ СН'!$G$5-'СЕТ СН'!$G$21</f>
        <v>3378.5217580100002</v>
      </c>
      <c r="F73" s="36">
        <f>SUMIFS(СВЦЭМ!$D$33:$D$776,СВЦЭМ!$A$33:$A$776,$A73,СВЦЭМ!$B$33:$B$776,F$47)+'СЕТ СН'!$G$11+СВЦЭМ!$D$10+'СЕТ СН'!$G$5-'СЕТ СН'!$G$21</f>
        <v>3376.60913295</v>
      </c>
      <c r="G73" s="36">
        <f>SUMIFS(СВЦЭМ!$D$33:$D$776,СВЦЭМ!$A$33:$A$776,$A73,СВЦЭМ!$B$33:$B$776,G$47)+'СЕТ СН'!$G$11+СВЦЭМ!$D$10+'СЕТ СН'!$G$5-'СЕТ СН'!$G$21</f>
        <v>3373.2367394600001</v>
      </c>
      <c r="H73" s="36">
        <f>SUMIFS(СВЦЭМ!$D$33:$D$776,СВЦЭМ!$A$33:$A$776,$A73,СВЦЭМ!$B$33:$B$776,H$47)+'СЕТ СН'!$G$11+СВЦЭМ!$D$10+'СЕТ СН'!$G$5-'СЕТ СН'!$G$21</f>
        <v>3382.3766606099998</v>
      </c>
      <c r="I73" s="36">
        <f>SUMIFS(СВЦЭМ!$D$33:$D$776,СВЦЭМ!$A$33:$A$776,$A73,СВЦЭМ!$B$33:$B$776,I$47)+'СЕТ СН'!$G$11+СВЦЭМ!$D$10+'СЕТ СН'!$G$5-'СЕТ СН'!$G$21</f>
        <v>3371.3559177400002</v>
      </c>
      <c r="J73" s="36">
        <f>SUMIFS(СВЦЭМ!$D$33:$D$776,СВЦЭМ!$A$33:$A$776,$A73,СВЦЭМ!$B$33:$B$776,J$47)+'СЕТ СН'!$G$11+СВЦЭМ!$D$10+'СЕТ СН'!$G$5-'СЕТ СН'!$G$21</f>
        <v>3352.6895614700002</v>
      </c>
      <c r="K73" s="36">
        <f>SUMIFS(СВЦЭМ!$D$33:$D$776,СВЦЭМ!$A$33:$A$776,$A73,СВЦЭМ!$B$33:$B$776,K$47)+'СЕТ СН'!$G$11+СВЦЭМ!$D$10+'СЕТ СН'!$G$5-'СЕТ СН'!$G$21</f>
        <v>3346.0260042199998</v>
      </c>
      <c r="L73" s="36">
        <f>SUMIFS(СВЦЭМ!$D$33:$D$776,СВЦЭМ!$A$33:$A$776,$A73,СВЦЭМ!$B$33:$B$776,L$47)+'СЕТ СН'!$G$11+СВЦЭМ!$D$10+'СЕТ СН'!$G$5-'СЕТ СН'!$G$21</f>
        <v>3358.69641056</v>
      </c>
      <c r="M73" s="36">
        <f>SUMIFS(СВЦЭМ!$D$33:$D$776,СВЦЭМ!$A$33:$A$776,$A73,СВЦЭМ!$B$33:$B$776,M$47)+'СЕТ СН'!$G$11+СВЦЭМ!$D$10+'СЕТ СН'!$G$5-'СЕТ СН'!$G$21</f>
        <v>3348.5182891499999</v>
      </c>
      <c r="N73" s="36">
        <f>SUMIFS(СВЦЭМ!$D$33:$D$776,СВЦЭМ!$A$33:$A$776,$A73,СВЦЭМ!$B$33:$B$776,N$47)+'СЕТ СН'!$G$11+СВЦЭМ!$D$10+'СЕТ СН'!$G$5-'СЕТ СН'!$G$21</f>
        <v>3357.4284173400001</v>
      </c>
      <c r="O73" s="36">
        <f>SUMIFS(СВЦЭМ!$D$33:$D$776,СВЦЭМ!$A$33:$A$776,$A73,СВЦЭМ!$B$33:$B$776,O$47)+'СЕТ СН'!$G$11+СВЦЭМ!$D$10+'СЕТ СН'!$G$5-'СЕТ СН'!$G$21</f>
        <v>3366.20094058</v>
      </c>
      <c r="P73" s="36">
        <f>SUMIFS(СВЦЭМ!$D$33:$D$776,СВЦЭМ!$A$33:$A$776,$A73,СВЦЭМ!$B$33:$B$776,P$47)+'СЕТ СН'!$G$11+СВЦЭМ!$D$10+'СЕТ СН'!$G$5-'СЕТ СН'!$G$21</f>
        <v>3367.9984703499999</v>
      </c>
      <c r="Q73" s="36">
        <f>SUMIFS(СВЦЭМ!$D$33:$D$776,СВЦЭМ!$A$33:$A$776,$A73,СВЦЭМ!$B$33:$B$776,Q$47)+'СЕТ СН'!$G$11+СВЦЭМ!$D$10+'СЕТ СН'!$G$5-'СЕТ СН'!$G$21</f>
        <v>3371.83656982</v>
      </c>
      <c r="R73" s="36">
        <f>SUMIFS(СВЦЭМ!$D$33:$D$776,СВЦЭМ!$A$33:$A$776,$A73,СВЦЭМ!$B$33:$B$776,R$47)+'СЕТ СН'!$G$11+СВЦЭМ!$D$10+'СЕТ СН'!$G$5-'СЕТ СН'!$G$21</f>
        <v>3373.39033836</v>
      </c>
      <c r="S73" s="36">
        <f>SUMIFS(СВЦЭМ!$D$33:$D$776,СВЦЭМ!$A$33:$A$776,$A73,СВЦЭМ!$B$33:$B$776,S$47)+'СЕТ СН'!$G$11+СВЦЭМ!$D$10+'СЕТ СН'!$G$5-'СЕТ СН'!$G$21</f>
        <v>3366.9152668300003</v>
      </c>
      <c r="T73" s="36">
        <f>SUMIFS(СВЦЭМ!$D$33:$D$776,СВЦЭМ!$A$33:$A$776,$A73,СВЦЭМ!$B$33:$B$776,T$47)+'СЕТ СН'!$G$11+СВЦЭМ!$D$10+'СЕТ СН'!$G$5-'СЕТ СН'!$G$21</f>
        <v>3352.1323770600002</v>
      </c>
      <c r="U73" s="36">
        <f>SUMIFS(СВЦЭМ!$D$33:$D$776,СВЦЭМ!$A$33:$A$776,$A73,СВЦЭМ!$B$33:$B$776,U$47)+'СЕТ СН'!$G$11+СВЦЭМ!$D$10+'СЕТ СН'!$G$5-'СЕТ СН'!$G$21</f>
        <v>3344.00566557</v>
      </c>
      <c r="V73" s="36">
        <f>SUMIFS(СВЦЭМ!$D$33:$D$776,СВЦЭМ!$A$33:$A$776,$A73,СВЦЭМ!$B$33:$B$776,V$47)+'СЕТ СН'!$G$11+СВЦЭМ!$D$10+'СЕТ СН'!$G$5-'СЕТ СН'!$G$21</f>
        <v>3341.11732996</v>
      </c>
      <c r="W73" s="36">
        <f>SUMIFS(СВЦЭМ!$D$33:$D$776,СВЦЭМ!$A$33:$A$776,$A73,СВЦЭМ!$B$33:$B$776,W$47)+'СЕТ СН'!$G$11+СВЦЭМ!$D$10+'СЕТ СН'!$G$5-'СЕТ СН'!$G$21</f>
        <v>3333.1717561099999</v>
      </c>
      <c r="X73" s="36">
        <f>SUMIFS(СВЦЭМ!$D$33:$D$776,СВЦЭМ!$A$33:$A$776,$A73,СВЦЭМ!$B$33:$B$776,X$47)+'СЕТ СН'!$G$11+СВЦЭМ!$D$10+'СЕТ СН'!$G$5-'СЕТ СН'!$G$21</f>
        <v>3345.1709535199998</v>
      </c>
      <c r="Y73" s="36">
        <f>SUMIFS(СВЦЭМ!$D$33:$D$776,СВЦЭМ!$A$33:$A$776,$A73,СВЦЭМ!$B$33:$B$776,Y$47)+'СЕТ СН'!$G$11+СВЦЭМ!$D$10+'СЕТ СН'!$G$5-'СЕТ СН'!$G$21</f>
        <v>3360.04430069</v>
      </c>
    </row>
    <row r="74" spans="1:26" ht="15.75" x14ac:dyDescent="0.2">
      <c r="A74" s="35">
        <f t="shared" si="1"/>
        <v>43917</v>
      </c>
      <c r="B74" s="36">
        <f>SUMIFS(СВЦЭМ!$D$33:$D$776,СВЦЭМ!$A$33:$A$776,$A74,СВЦЭМ!$B$33:$B$776,B$47)+'СЕТ СН'!$G$11+СВЦЭМ!$D$10+'СЕТ СН'!$G$5-'СЕТ СН'!$G$21</f>
        <v>3405.2833350800001</v>
      </c>
      <c r="C74" s="36">
        <f>SUMIFS(СВЦЭМ!$D$33:$D$776,СВЦЭМ!$A$33:$A$776,$A74,СВЦЭМ!$B$33:$B$776,C$47)+'СЕТ СН'!$G$11+СВЦЭМ!$D$10+'СЕТ СН'!$G$5-'СЕТ СН'!$G$21</f>
        <v>3425.3448747800003</v>
      </c>
      <c r="D74" s="36">
        <f>SUMIFS(СВЦЭМ!$D$33:$D$776,СВЦЭМ!$A$33:$A$776,$A74,СВЦЭМ!$B$33:$B$776,D$47)+'СЕТ СН'!$G$11+СВЦЭМ!$D$10+'СЕТ СН'!$G$5-'СЕТ СН'!$G$21</f>
        <v>3439.3390358500001</v>
      </c>
      <c r="E74" s="36">
        <f>SUMIFS(СВЦЭМ!$D$33:$D$776,СВЦЭМ!$A$33:$A$776,$A74,СВЦЭМ!$B$33:$B$776,E$47)+'СЕТ СН'!$G$11+СВЦЭМ!$D$10+'СЕТ СН'!$G$5-'СЕТ СН'!$G$21</f>
        <v>3448.7614654600002</v>
      </c>
      <c r="F74" s="36">
        <f>SUMIFS(СВЦЭМ!$D$33:$D$776,СВЦЭМ!$A$33:$A$776,$A74,СВЦЭМ!$B$33:$B$776,F$47)+'СЕТ СН'!$G$11+СВЦЭМ!$D$10+'СЕТ СН'!$G$5-'СЕТ СН'!$G$21</f>
        <v>3445.4155839300001</v>
      </c>
      <c r="G74" s="36">
        <f>SUMIFS(СВЦЭМ!$D$33:$D$776,СВЦЭМ!$A$33:$A$776,$A74,СВЦЭМ!$B$33:$B$776,G$47)+'СЕТ СН'!$G$11+СВЦЭМ!$D$10+'СЕТ СН'!$G$5-'СЕТ СН'!$G$21</f>
        <v>3434.1815752800003</v>
      </c>
      <c r="H74" s="36">
        <f>SUMIFS(СВЦЭМ!$D$33:$D$776,СВЦЭМ!$A$33:$A$776,$A74,СВЦЭМ!$B$33:$B$776,H$47)+'СЕТ СН'!$G$11+СВЦЭМ!$D$10+'СЕТ СН'!$G$5-'СЕТ СН'!$G$21</f>
        <v>3416.9327926200003</v>
      </c>
      <c r="I74" s="36">
        <f>SUMIFS(СВЦЭМ!$D$33:$D$776,СВЦЭМ!$A$33:$A$776,$A74,СВЦЭМ!$B$33:$B$776,I$47)+'СЕТ СН'!$G$11+СВЦЭМ!$D$10+'СЕТ СН'!$G$5-'СЕТ СН'!$G$21</f>
        <v>3376.2824042299999</v>
      </c>
      <c r="J74" s="36">
        <f>SUMIFS(СВЦЭМ!$D$33:$D$776,СВЦЭМ!$A$33:$A$776,$A74,СВЦЭМ!$B$33:$B$776,J$47)+'СЕТ СН'!$G$11+СВЦЭМ!$D$10+'СЕТ СН'!$G$5-'СЕТ СН'!$G$21</f>
        <v>3336.2992571200002</v>
      </c>
      <c r="K74" s="36">
        <f>SUMIFS(СВЦЭМ!$D$33:$D$776,СВЦЭМ!$A$33:$A$776,$A74,СВЦЭМ!$B$33:$B$776,K$47)+'СЕТ СН'!$G$11+СВЦЭМ!$D$10+'СЕТ СН'!$G$5-'СЕТ СН'!$G$21</f>
        <v>3329.05339809</v>
      </c>
      <c r="L74" s="36">
        <f>SUMIFS(СВЦЭМ!$D$33:$D$776,СВЦЭМ!$A$33:$A$776,$A74,СВЦЭМ!$B$33:$B$776,L$47)+'СЕТ СН'!$G$11+СВЦЭМ!$D$10+'СЕТ СН'!$G$5-'СЕТ СН'!$G$21</f>
        <v>3348.9205894000002</v>
      </c>
      <c r="M74" s="36">
        <f>SUMIFS(СВЦЭМ!$D$33:$D$776,СВЦЭМ!$A$33:$A$776,$A74,СВЦЭМ!$B$33:$B$776,M$47)+'СЕТ СН'!$G$11+СВЦЭМ!$D$10+'СЕТ СН'!$G$5-'СЕТ СН'!$G$21</f>
        <v>3345.2832035900001</v>
      </c>
      <c r="N74" s="36">
        <f>SUMIFS(СВЦЭМ!$D$33:$D$776,СВЦЭМ!$A$33:$A$776,$A74,СВЦЭМ!$B$33:$B$776,N$47)+'СЕТ СН'!$G$11+СВЦЭМ!$D$10+'СЕТ СН'!$G$5-'СЕТ СН'!$G$21</f>
        <v>3357.5886541099999</v>
      </c>
      <c r="O74" s="36">
        <f>SUMIFS(СВЦЭМ!$D$33:$D$776,СВЦЭМ!$A$33:$A$776,$A74,СВЦЭМ!$B$33:$B$776,O$47)+'СЕТ СН'!$G$11+СВЦЭМ!$D$10+'СЕТ СН'!$G$5-'СЕТ СН'!$G$21</f>
        <v>3372.7488547299999</v>
      </c>
      <c r="P74" s="36">
        <f>SUMIFS(СВЦЭМ!$D$33:$D$776,СВЦЭМ!$A$33:$A$776,$A74,СВЦЭМ!$B$33:$B$776,P$47)+'СЕТ СН'!$G$11+СВЦЭМ!$D$10+'СЕТ СН'!$G$5-'СЕТ СН'!$G$21</f>
        <v>3381.4035893499999</v>
      </c>
      <c r="Q74" s="36">
        <f>SUMIFS(СВЦЭМ!$D$33:$D$776,СВЦЭМ!$A$33:$A$776,$A74,СВЦЭМ!$B$33:$B$776,Q$47)+'СЕТ СН'!$G$11+СВЦЭМ!$D$10+'СЕТ СН'!$G$5-'СЕТ СН'!$G$21</f>
        <v>3387.1319936800001</v>
      </c>
      <c r="R74" s="36">
        <f>SUMIFS(СВЦЭМ!$D$33:$D$776,СВЦЭМ!$A$33:$A$776,$A74,СВЦЭМ!$B$33:$B$776,R$47)+'СЕТ СН'!$G$11+СВЦЭМ!$D$10+'СЕТ СН'!$G$5-'СЕТ СН'!$G$21</f>
        <v>3384.0474299299999</v>
      </c>
      <c r="S74" s="36">
        <f>SUMIFS(СВЦЭМ!$D$33:$D$776,СВЦЭМ!$A$33:$A$776,$A74,СВЦЭМ!$B$33:$B$776,S$47)+'СЕТ СН'!$G$11+СВЦЭМ!$D$10+'СЕТ СН'!$G$5-'СЕТ СН'!$G$21</f>
        <v>3369.1975919800002</v>
      </c>
      <c r="T74" s="36">
        <f>SUMIFS(СВЦЭМ!$D$33:$D$776,СВЦЭМ!$A$33:$A$776,$A74,СВЦЭМ!$B$33:$B$776,T$47)+'СЕТ СН'!$G$11+СВЦЭМ!$D$10+'СЕТ СН'!$G$5-'СЕТ СН'!$G$21</f>
        <v>3354.3555103899998</v>
      </c>
      <c r="U74" s="36">
        <f>SUMIFS(СВЦЭМ!$D$33:$D$776,СВЦЭМ!$A$33:$A$776,$A74,СВЦЭМ!$B$33:$B$776,U$47)+'СЕТ СН'!$G$11+СВЦЭМ!$D$10+'СЕТ СН'!$G$5-'СЕТ СН'!$G$21</f>
        <v>3340.38482531</v>
      </c>
      <c r="V74" s="36">
        <f>SUMIFS(СВЦЭМ!$D$33:$D$776,СВЦЭМ!$A$33:$A$776,$A74,СВЦЭМ!$B$33:$B$776,V$47)+'СЕТ СН'!$G$11+СВЦЭМ!$D$10+'СЕТ СН'!$G$5-'СЕТ СН'!$G$21</f>
        <v>3342.48787692</v>
      </c>
      <c r="W74" s="36">
        <f>SUMIFS(СВЦЭМ!$D$33:$D$776,СВЦЭМ!$A$33:$A$776,$A74,СВЦЭМ!$B$33:$B$776,W$47)+'СЕТ СН'!$G$11+СВЦЭМ!$D$10+'СЕТ СН'!$G$5-'СЕТ СН'!$G$21</f>
        <v>3342.2980907900001</v>
      </c>
      <c r="X74" s="36">
        <f>SUMIFS(СВЦЭМ!$D$33:$D$776,СВЦЭМ!$A$33:$A$776,$A74,СВЦЭМ!$B$33:$B$776,X$47)+'СЕТ СН'!$G$11+СВЦЭМ!$D$10+'СЕТ СН'!$G$5-'СЕТ СН'!$G$21</f>
        <v>3349.2136298200003</v>
      </c>
      <c r="Y74" s="36">
        <f>SUMIFS(СВЦЭМ!$D$33:$D$776,СВЦЭМ!$A$33:$A$776,$A74,СВЦЭМ!$B$33:$B$776,Y$47)+'СЕТ СН'!$G$11+СВЦЭМ!$D$10+'СЕТ СН'!$G$5-'СЕТ СН'!$G$21</f>
        <v>3370.8412299199999</v>
      </c>
    </row>
    <row r="75" spans="1:26" ht="15.75" x14ac:dyDescent="0.2">
      <c r="A75" s="35">
        <f t="shared" si="1"/>
        <v>43918</v>
      </c>
      <c r="B75" s="36">
        <f>SUMIFS(СВЦЭМ!$D$33:$D$776,СВЦЭМ!$A$33:$A$776,$A75,СВЦЭМ!$B$33:$B$776,B$47)+'СЕТ СН'!$G$11+СВЦЭМ!$D$10+'СЕТ СН'!$G$5-'СЕТ СН'!$G$21</f>
        <v>3460.8811353900001</v>
      </c>
      <c r="C75" s="36">
        <f>SUMIFS(СВЦЭМ!$D$33:$D$776,СВЦЭМ!$A$33:$A$776,$A75,СВЦЭМ!$B$33:$B$776,C$47)+'СЕТ СН'!$G$11+СВЦЭМ!$D$10+'СЕТ СН'!$G$5-'СЕТ СН'!$G$21</f>
        <v>3458.1015603000001</v>
      </c>
      <c r="D75" s="36">
        <f>SUMIFS(СВЦЭМ!$D$33:$D$776,СВЦЭМ!$A$33:$A$776,$A75,СВЦЭМ!$B$33:$B$776,D$47)+'СЕТ СН'!$G$11+СВЦЭМ!$D$10+'СЕТ СН'!$G$5-'СЕТ СН'!$G$21</f>
        <v>3479.5270868400003</v>
      </c>
      <c r="E75" s="36">
        <f>SUMIFS(СВЦЭМ!$D$33:$D$776,СВЦЭМ!$A$33:$A$776,$A75,СВЦЭМ!$B$33:$B$776,E$47)+'СЕТ СН'!$G$11+СВЦЭМ!$D$10+'СЕТ СН'!$G$5-'СЕТ СН'!$G$21</f>
        <v>3488.8685851400001</v>
      </c>
      <c r="F75" s="36">
        <f>SUMIFS(СВЦЭМ!$D$33:$D$776,СВЦЭМ!$A$33:$A$776,$A75,СВЦЭМ!$B$33:$B$776,F$47)+'СЕТ СН'!$G$11+СВЦЭМ!$D$10+'СЕТ СН'!$G$5-'СЕТ СН'!$G$21</f>
        <v>3486.9531369699998</v>
      </c>
      <c r="G75" s="36">
        <f>SUMIFS(СВЦЭМ!$D$33:$D$776,СВЦЭМ!$A$33:$A$776,$A75,СВЦЭМ!$B$33:$B$776,G$47)+'СЕТ СН'!$G$11+СВЦЭМ!$D$10+'СЕТ СН'!$G$5-'СЕТ СН'!$G$21</f>
        <v>3487.4318543099998</v>
      </c>
      <c r="H75" s="36">
        <f>SUMIFS(СВЦЭМ!$D$33:$D$776,СВЦЭМ!$A$33:$A$776,$A75,СВЦЭМ!$B$33:$B$776,H$47)+'СЕТ СН'!$G$11+СВЦЭМ!$D$10+'СЕТ СН'!$G$5-'СЕТ СН'!$G$21</f>
        <v>3468.9121210900003</v>
      </c>
      <c r="I75" s="36">
        <f>SUMIFS(СВЦЭМ!$D$33:$D$776,СВЦЭМ!$A$33:$A$776,$A75,СВЦЭМ!$B$33:$B$776,I$47)+'СЕТ СН'!$G$11+СВЦЭМ!$D$10+'СЕТ СН'!$G$5-'СЕТ СН'!$G$21</f>
        <v>3433.7054222699999</v>
      </c>
      <c r="J75" s="36">
        <f>SUMIFS(СВЦЭМ!$D$33:$D$776,СВЦЭМ!$A$33:$A$776,$A75,СВЦЭМ!$B$33:$B$776,J$47)+'СЕТ СН'!$G$11+СВЦЭМ!$D$10+'СЕТ СН'!$G$5-'СЕТ СН'!$G$21</f>
        <v>3396.1047307399999</v>
      </c>
      <c r="K75" s="36">
        <f>SUMIFS(СВЦЭМ!$D$33:$D$776,СВЦЭМ!$A$33:$A$776,$A75,СВЦЭМ!$B$33:$B$776,K$47)+'СЕТ СН'!$G$11+СВЦЭМ!$D$10+'СЕТ СН'!$G$5-'СЕТ СН'!$G$21</f>
        <v>3392.2078592500002</v>
      </c>
      <c r="L75" s="36">
        <f>SUMIFS(СВЦЭМ!$D$33:$D$776,СВЦЭМ!$A$33:$A$776,$A75,СВЦЭМ!$B$33:$B$776,L$47)+'СЕТ СН'!$G$11+СВЦЭМ!$D$10+'СЕТ СН'!$G$5-'СЕТ СН'!$G$21</f>
        <v>3402.6792887700003</v>
      </c>
      <c r="M75" s="36">
        <f>SUMIFS(СВЦЭМ!$D$33:$D$776,СВЦЭМ!$A$33:$A$776,$A75,СВЦЭМ!$B$33:$B$776,M$47)+'СЕТ СН'!$G$11+СВЦЭМ!$D$10+'СЕТ СН'!$G$5-'СЕТ СН'!$G$21</f>
        <v>3403.93712392</v>
      </c>
      <c r="N75" s="36">
        <f>SUMIFS(СВЦЭМ!$D$33:$D$776,СВЦЭМ!$A$33:$A$776,$A75,СВЦЭМ!$B$33:$B$776,N$47)+'СЕТ СН'!$G$11+СВЦЭМ!$D$10+'СЕТ СН'!$G$5-'СЕТ СН'!$G$21</f>
        <v>3418.2447755799999</v>
      </c>
      <c r="O75" s="36">
        <f>SUMIFS(СВЦЭМ!$D$33:$D$776,СВЦЭМ!$A$33:$A$776,$A75,СВЦЭМ!$B$33:$B$776,O$47)+'СЕТ СН'!$G$11+СВЦЭМ!$D$10+'СЕТ СН'!$G$5-'СЕТ СН'!$G$21</f>
        <v>3428.9681463799998</v>
      </c>
      <c r="P75" s="36">
        <f>SUMIFS(СВЦЭМ!$D$33:$D$776,СВЦЭМ!$A$33:$A$776,$A75,СВЦЭМ!$B$33:$B$776,P$47)+'СЕТ СН'!$G$11+СВЦЭМ!$D$10+'СЕТ СН'!$G$5-'СЕТ СН'!$G$21</f>
        <v>3447.40820575</v>
      </c>
      <c r="Q75" s="36">
        <f>SUMIFS(СВЦЭМ!$D$33:$D$776,СВЦЭМ!$A$33:$A$776,$A75,СВЦЭМ!$B$33:$B$776,Q$47)+'СЕТ СН'!$G$11+СВЦЭМ!$D$10+'СЕТ СН'!$G$5-'СЕТ СН'!$G$21</f>
        <v>3449.3610344899998</v>
      </c>
      <c r="R75" s="36">
        <f>SUMIFS(СВЦЭМ!$D$33:$D$776,СВЦЭМ!$A$33:$A$776,$A75,СВЦЭМ!$B$33:$B$776,R$47)+'СЕТ СН'!$G$11+СВЦЭМ!$D$10+'СЕТ СН'!$G$5-'СЕТ СН'!$G$21</f>
        <v>3449.3912247400003</v>
      </c>
      <c r="S75" s="36">
        <f>SUMIFS(СВЦЭМ!$D$33:$D$776,СВЦЭМ!$A$33:$A$776,$A75,СВЦЭМ!$B$33:$B$776,S$47)+'СЕТ СН'!$G$11+СВЦЭМ!$D$10+'СЕТ СН'!$G$5-'СЕТ СН'!$G$21</f>
        <v>3442.3768949599998</v>
      </c>
      <c r="T75" s="36">
        <f>SUMIFS(СВЦЭМ!$D$33:$D$776,СВЦЭМ!$A$33:$A$776,$A75,СВЦЭМ!$B$33:$B$776,T$47)+'СЕТ СН'!$G$11+СВЦЭМ!$D$10+'СЕТ СН'!$G$5-'СЕТ СН'!$G$21</f>
        <v>3438.0962261499999</v>
      </c>
      <c r="U75" s="36">
        <f>SUMIFS(СВЦЭМ!$D$33:$D$776,СВЦЭМ!$A$33:$A$776,$A75,СВЦЭМ!$B$33:$B$776,U$47)+'СЕТ СН'!$G$11+СВЦЭМ!$D$10+'СЕТ СН'!$G$5-'СЕТ СН'!$G$21</f>
        <v>3419.91956974</v>
      </c>
      <c r="V75" s="36">
        <f>SUMIFS(СВЦЭМ!$D$33:$D$776,СВЦЭМ!$A$33:$A$776,$A75,СВЦЭМ!$B$33:$B$776,V$47)+'СЕТ СН'!$G$11+СВЦЭМ!$D$10+'СЕТ СН'!$G$5-'СЕТ СН'!$G$21</f>
        <v>3388.4752759000003</v>
      </c>
      <c r="W75" s="36">
        <f>SUMIFS(СВЦЭМ!$D$33:$D$776,СВЦЭМ!$A$33:$A$776,$A75,СВЦЭМ!$B$33:$B$776,W$47)+'СЕТ СН'!$G$11+СВЦЭМ!$D$10+'СЕТ СН'!$G$5-'СЕТ СН'!$G$21</f>
        <v>3378.5197448899999</v>
      </c>
      <c r="X75" s="36">
        <f>SUMIFS(СВЦЭМ!$D$33:$D$776,СВЦЭМ!$A$33:$A$776,$A75,СВЦЭМ!$B$33:$B$776,X$47)+'СЕТ СН'!$G$11+СВЦЭМ!$D$10+'СЕТ СН'!$G$5-'СЕТ СН'!$G$21</f>
        <v>3387.9750348799998</v>
      </c>
      <c r="Y75" s="36">
        <f>SUMIFS(СВЦЭМ!$D$33:$D$776,СВЦЭМ!$A$33:$A$776,$A75,СВЦЭМ!$B$33:$B$776,Y$47)+'СЕТ СН'!$G$11+СВЦЭМ!$D$10+'СЕТ СН'!$G$5-'СЕТ СН'!$G$21</f>
        <v>3419.8023672899999</v>
      </c>
    </row>
    <row r="76" spans="1:26" ht="15.75" x14ac:dyDescent="0.2">
      <c r="A76" s="35">
        <f t="shared" si="1"/>
        <v>43919</v>
      </c>
      <c r="B76" s="36">
        <f>SUMIFS(СВЦЭМ!$D$33:$D$776,СВЦЭМ!$A$33:$A$776,$A76,СВЦЭМ!$B$33:$B$776,B$47)+'СЕТ СН'!$G$11+СВЦЭМ!$D$10+'СЕТ СН'!$G$5-'СЕТ СН'!$G$21</f>
        <v>3470.2332481900003</v>
      </c>
      <c r="C76" s="36">
        <f>SUMIFS(СВЦЭМ!$D$33:$D$776,СВЦЭМ!$A$33:$A$776,$A76,СВЦЭМ!$B$33:$B$776,C$47)+'СЕТ СН'!$G$11+СВЦЭМ!$D$10+'СЕТ СН'!$G$5-'СЕТ СН'!$G$21</f>
        <v>3482.24334967</v>
      </c>
      <c r="D76" s="36">
        <f>SUMIFS(СВЦЭМ!$D$33:$D$776,СВЦЭМ!$A$33:$A$776,$A76,СВЦЭМ!$B$33:$B$776,D$47)+'СЕТ СН'!$G$11+СВЦЭМ!$D$10+'СЕТ СН'!$G$5-'СЕТ СН'!$G$21</f>
        <v>3506.7358711300003</v>
      </c>
      <c r="E76" s="36">
        <f>SUMIFS(СВЦЭМ!$D$33:$D$776,СВЦЭМ!$A$33:$A$776,$A76,СВЦЭМ!$B$33:$B$776,E$47)+'СЕТ СН'!$G$11+СВЦЭМ!$D$10+'СЕТ СН'!$G$5-'СЕТ СН'!$G$21</f>
        <v>3515.51227423</v>
      </c>
      <c r="F76" s="36">
        <f>SUMIFS(СВЦЭМ!$D$33:$D$776,СВЦЭМ!$A$33:$A$776,$A76,СВЦЭМ!$B$33:$B$776,F$47)+'СЕТ СН'!$G$11+СВЦЭМ!$D$10+'СЕТ СН'!$G$5-'СЕТ СН'!$G$21</f>
        <v>3515.90143446</v>
      </c>
      <c r="G76" s="36">
        <f>SUMIFS(СВЦЭМ!$D$33:$D$776,СВЦЭМ!$A$33:$A$776,$A76,СВЦЭМ!$B$33:$B$776,G$47)+'СЕТ СН'!$G$11+СВЦЭМ!$D$10+'СЕТ СН'!$G$5-'СЕТ СН'!$G$21</f>
        <v>3512.4438034599998</v>
      </c>
      <c r="H76" s="36">
        <f>SUMIFS(СВЦЭМ!$D$33:$D$776,СВЦЭМ!$A$33:$A$776,$A76,СВЦЭМ!$B$33:$B$776,H$47)+'СЕТ СН'!$G$11+СВЦЭМ!$D$10+'СЕТ СН'!$G$5-'СЕТ СН'!$G$21</f>
        <v>3494.9618471399999</v>
      </c>
      <c r="I76" s="36">
        <f>SUMIFS(СВЦЭМ!$D$33:$D$776,СВЦЭМ!$A$33:$A$776,$A76,СВЦЭМ!$B$33:$B$776,I$47)+'СЕТ СН'!$G$11+СВЦЭМ!$D$10+'СЕТ СН'!$G$5-'СЕТ СН'!$G$21</f>
        <v>3460.6934155700001</v>
      </c>
      <c r="J76" s="36">
        <f>SUMIFS(СВЦЭМ!$D$33:$D$776,СВЦЭМ!$A$33:$A$776,$A76,СВЦЭМ!$B$33:$B$776,J$47)+'СЕТ СН'!$G$11+СВЦЭМ!$D$10+'СЕТ СН'!$G$5-'СЕТ СН'!$G$21</f>
        <v>3388.34827842</v>
      </c>
      <c r="K76" s="36">
        <f>SUMIFS(СВЦЭМ!$D$33:$D$776,СВЦЭМ!$A$33:$A$776,$A76,СВЦЭМ!$B$33:$B$776,K$47)+'СЕТ СН'!$G$11+СВЦЭМ!$D$10+'СЕТ СН'!$G$5-'СЕТ СН'!$G$21</f>
        <v>3361.5316469999998</v>
      </c>
      <c r="L76" s="36">
        <f>SUMIFS(СВЦЭМ!$D$33:$D$776,СВЦЭМ!$A$33:$A$776,$A76,СВЦЭМ!$B$33:$B$776,L$47)+'СЕТ СН'!$G$11+СВЦЭМ!$D$10+'СЕТ СН'!$G$5-'СЕТ СН'!$G$21</f>
        <v>3375.82947251</v>
      </c>
      <c r="M76" s="36">
        <f>SUMIFS(СВЦЭМ!$D$33:$D$776,СВЦЭМ!$A$33:$A$776,$A76,СВЦЭМ!$B$33:$B$776,M$47)+'СЕТ СН'!$G$11+СВЦЭМ!$D$10+'СЕТ СН'!$G$5-'СЕТ СН'!$G$21</f>
        <v>3386.0215215899998</v>
      </c>
      <c r="N76" s="36">
        <f>SUMIFS(СВЦЭМ!$D$33:$D$776,СВЦЭМ!$A$33:$A$776,$A76,СВЦЭМ!$B$33:$B$776,N$47)+'СЕТ СН'!$G$11+СВЦЭМ!$D$10+'СЕТ СН'!$G$5-'СЕТ СН'!$G$21</f>
        <v>3397.9411788100001</v>
      </c>
      <c r="O76" s="36">
        <f>SUMIFS(СВЦЭМ!$D$33:$D$776,СВЦЭМ!$A$33:$A$776,$A76,СВЦЭМ!$B$33:$B$776,O$47)+'СЕТ СН'!$G$11+СВЦЭМ!$D$10+'СЕТ СН'!$G$5-'СЕТ СН'!$G$21</f>
        <v>3404.6159828099999</v>
      </c>
      <c r="P76" s="36">
        <f>SUMIFS(СВЦЭМ!$D$33:$D$776,СВЦЭМ!$A$33:$A$776,$A76,СВЦЭМ!$B$33:$B$776,P$47)+'СЕТ СН'!$G$11+СВЦЭМ!$D$10+'СЕТ СН'!$G$5-'СЕТ СН'!$G$21</f>
        <v>3411.4956540000003</v>
      </c>
      <c r="Q76" s="36">
        <f>SUMIFS(СВЦЭМ!$D$33:$D$776,СВЦЭМ!$A$33:$A$776,$A76,СВЦЭМ!$B$33:$B$776,Q$47)+'СЕТ СН'!$G$11+СВЦЭМ!$D$10+'СЕТ СН'!$G$5-'СЕТ СН'!$G$21</f>
        <v>3418.8776781900001</v>
      </c>
      <c r="R76" s="36">
        <f>SUMIFS(СВЦЭМ!$D$33:$D$776,СВЦЭМ!$A$33:$A$776,$A76,СВЦЭМ!$B$33:$B$776,R$47)+'СЕТ СН'!$G$11+СВЦЭМ!$D$10+'СЕТ СН'!$G$5-'СЕТ СН'!$G$21</f>
        <v>3414.6674222400002</v>
      </c>
      <c r="S76" s="36">
        <f>SUMIFS(СВЦЭМ!$D$33:$D$776,СВЦЭМ!$A$33:$A$776,$A76,СВЦЭМ!$B$33:$B$776,S$47)+'СЕТ СН'!$G$11+СВЦЭМ!$D$10+'СЕТ СН'!$G$5-'СЕТ СН'!$G$21</f>
        <v>3412.1202639100002</v>
      </c>
      <c r="T76" s="36">
        <f>SUMIFS(СВЦЭМ!$D$33:$D$776,СВЦЭМ!$A$33:$A$776,$A76,СВЦЭМ!$B$33:$B$776,T$47)+'СЕТ СН'!$G$11+СВЦЭМ!$D$10+'СЕТ СН'!$G$5-'СЕТ СН'!$G$21</f>
        <v>3395.83558472</v>
      </c>
      <c r="U76" s="36">
        <f>SUMIFS(СВЦЭМ!$D$33:$D$776,СВЦЭМ!$A$33:$A$776,$A76,СВЦЭМ!$B$33:$B$776,U$47)+'СЕТ СН'!$G$11+СВЦЭМ!$D$10+'СЕТ СН'!$G$5-'СЕТ СН'!$G$21</f>
        <v>3376.4517915199999</v>
      </c>
      <c r="V76" s="36">
        <f>SUMIFS(СВЦЭМ!$D$33:$D$776,СВЦЭМ!$A$33:$A$776,$A76,СВЦЭМ!$B$33:$B$776,V$47)+'СЕТ СН'!$G$11+СВЦЭМ!$D$10+'СЕТ СН'!$G$5-'СЕТ СН'!$G$21</f>
        <v>3356.1501669600002</v>
      </c>
      <c r="W76" s="36">
        <f>SUMIFS(СВЦЭМ!$D$33:$D$776,СВЦЭМ!$A$33:$A$776,$A76,СВЦЭМ!$B$33:$B$776,W$47)+'СЕТ СН'!$G$11+СВЦЭМ!$D$10+'СЕТ СН'!$G$5-'СЕТ СН'!$G$21</f>
        <v>3334.3474917000003</v>
      </c>
      <c r="X76" s="36">
        <f>SUMIFS(СВЦЭМ!$D$33:$D$776,СВЦЭМ!$A$33:$A$776,$A76,СВЦЭМ!$B$33:$B$776,X$47)+'СЕТ СН'!$G$11+СВЦЭМ!$D$10+'СЕТ СН'!$G$5-'СЕТ СН'!$G$21</f>
        <v>3329.9594782300001</v>
      </c>
      <c r="Y76" s="36">
        <f>SUMIFS(СВЦЭМ!$D$33:$D$776,СВЦЭМ!$A$33:$A$776,$A76,СВЦЭМ!$B$33:$B$776,Y$47)+'СЕТ СН'!$G$11+СВЦЭМ!$D$10+'СЕТ СН'!$G$5-'СЕТ СН'!$G$21</f>
        <v>3363.8819305900001</v>
      </c>
    </row>
    <row r="77" spans="1:26" ht="15.75" x14ac:dyDescent="0.2">
      <c r="A77" s="35">
        <f t="shared" si="1"/>
        <v>43920</v>
      </c>
      <c r="B77" s="36">
        <f>SUMIFS(СВЦЭМ!$D$33:$D$776,СВЦЭМ!$A$33:$A$776,$A77,СВЦЭМ!$B$33:$B$776,B$47)+'СЕТ СН'!$G$11+СВЦЭМ!$D$10+'СЕТ СН'!$G$5-'СЕТ СН'!$G$21</f>
        <v>3415.9709809200003</v>
      </c>
      <c r="C77" s="36">
        <f>SUMIFS(СВЦЭМ!$D$33:$D$776,СВЦЭМ!$A$33:$A$776,$A77,СВЦЭМ!$B$33:$B$776,C$47)+'СЕТ СН'!$G$11+СВЦЭМ!$D$10+'СЕТ СН'!$G$5-'СЕТ СН'!$G$21</f>
        <v>3447.9161624200001</v>
      </c>
      <c r="D77" s="36">
        <f>SUMIFS(СВЦЭМ!$D$33:$D$776,СВЦЭМ!$A$33:$A$776,$A77,СВЦЭМ!$B$33:$B$776,D$47)+'СЕТ СН'!$G$11+СВЦЭМ!$D$10+'СЕТ СН'!$G$5-'СЕТ СН'!$G$21</f>
        <v>3496.7805234100001</v>
      </c>
      <c r="E77" s="36">
        <f>SUMIFS(СВЦЭМ!$D$33:$D$776,СВЦЭМ!$A$33:$A$776,$A77,СВЦЭМ!$B$33:$B$776,E$47)+'СЕТ СН'!$G$11+СВЦЭМ!$D$10+'СЕТ СН'!$G$5-'СЕТ СН'!$G$21</f>
        <v>3504.9033789499999</v>
      </c>
      <c r="F77" s="36">
        <f>SUMIFS(СВЦЭМ!$D$33:$D$776,СВЦЭМ!$A$33:$A$776,$A77,СВЦЭМ!$B$33:$B$776,F$47)+'СЕТ СН'!$G$11+СВЦЭМ!$D$10+'СЕТ СН'!$G$5-'СЕТ СН'!$G$21</f>
        <v>3496.0189389799998</v>
      </c>
      <c r="G77" s="36">
        <f>SUMIFS(СВЦЭМ!$D$33:$D$776,СВЦЭМ!$A$33:$A$776,$A77,СВЦЭМ!$B$33:$B$776,G$47)+'СЕТ СН'!$G$11+СВЦЭМ!$D$10+'СЕТ СН'!$G$5-'СЕТ СН'!$G$21</f>
        <v>3487.8440445300002</v>
      </c>
      <c r="H77" s="36">
        <f>SUMIFS(СВЦЭМ!$D$33:$D$776,СВЦЭМ!$A$33:$A$776,$A77,СВЦЭМ!$B$33:$B$776,H$47)+'СЕТ СН'!$G$11+СВЦЭМ!$D$10+'СЕТ СН'!$G$5-'СЕТ СН'!$G$21</f>
        <v>3461.70320773</v>
      </c>
      <c r="I77" s="36">
        <f>SUMIFS(СВЦЭМ!$D$33:$D$776,СВЦЭМ!$A$33:$A$776,$A77,СВЦЭМ!$B$33:$B$776,I$47)+'СЕТ СН'!$G$11+СВЦЭМ!$D$10+'СЕТ СН'!$G$5-'СЕТ СН'!$G$21</f>
        <v>3397.0342007700001</v>
      </c>
      <c r="J77" s="36">
        <f>SUMIFS(СВЦЭМ!$D$33:$D$776,СВЦЭМ!$A$33:$A$776,$A77,СВЦЭМ!$B$33:$B$776,J$47)+'СЕТ СН'!$G$11+СВЦЭМ!$D$10+'СЕТ СН'!$G$5-'СЕТ СН'!$G$21</f>
        <v>3354.14985656</v>
      </c>
      <c r="K77" s="36">
        <f>SUMIFS(СВЦЭМ!$D$33:$D$776,СВЦЭМ!$A$33:$A$776,$A77,СВЦЭМ!$B$33:$B$776,K$47)+'СЕТ СН'!$G$11+СВЦЭМ!$D$10+'СЕТ СН'!$G$5-'СЕТ СН'!$G$21</f>
        <v>3342.1177929599999</v>
      </c>
      <c r="L77" s="36">
        <f>SUMIFS(СВЦЭМ!$D$33:$D$776,СВЦЭМ!$A$33:$A$776,$A77,СВЦЭМ!$B$33:$B$776,L$47)+'СЕТ СН'!$G$11+СВЦЭМ!$D$10+'СЕТ СН'!$G$5-'СЕТ СН'!$G$21</f>
        <v>3354.5870267700002</v>
      </c>
      <c r="M77" s="36">
        <f>SUMIFS(СВЦЭМ!$D$33:$D$776,СВЦЭМ!$A$33:$A$776,$A77,СВЦЭМ!$B$33:$B$776,M$47)+'СЕТ СН'!$G$11+СВЦЭМ!$D$10+'СЕТ СН'!$G$5-'СЕТ СН'!$G$21</f>
        <v>3350.9088129199999</v>
      </c>
      <c r="N77" s="36">
        <f>SUMIFS(СВЦЭМ!$D$33:$D$776,СВЦЭМ!$A$33:$A$776,$A77,СВЦЭМ!$B$33:$B$776,N$47)+'СЕТ СН'!$G$11+СВЦЭМ!$D$10+'СЕТ СН'!$G$5-'СЕТ СН'!$G$21</f>
        <v>3368.86512692</v>
      </c>
      <c r="O77" s="36">
        <f>SUMIFS(СВЦЭМ!$D$33:$D$776,СВЦЭМ!$A$33:$A$776,$A77,СВЦЭМ!$B$33:$B$776,O$47)+'СЕТ СН'!$G$11+СВЦЭМ!$D$10+'СЕТ СН'!$G$5-'СЕТ СН'!$G$21</f>
        <v>3380.1853539600002</v>
      </c>
      <c r="P77" s="36">
        <f>SUMIFS(СВЦЭМ!$D$33:$D$776,СВЦЭМ!$A$33:$A$776,$A77,СВЦЭМ!$B$33:$B$776,P$47)+'СЕТ СН'!$G$11+СВЦЭМ!$D$10+'СЕТ СН'!$G$5-'СЕТ СН'!$G$21</f>
        <v>3384.4316484800001</v>
      </c>
      <c r="Q77" s="36">
        <f>SUMIFS(СВЦЭМ!$D$33:$D$776,СВЦЭМ!$A$33:$A$776,$A77,СВЦЭМ!$B$33:$B$776,Q$47)+'СЕТ СН'!$G$11+СВЦЭМ!$D$10+'СЕТ СН'!$G$5-'СЕТ СН'!$G$21</f>
        <v>3388.1352381699999</v>
      </c>
      <c r="R77" s="36">
        <f>SUMIFS(СВЦЭМ!$D$33:$D$776,СВЦЭМ!$A$33:$A$776,$A77,СВЦЭМ!$B$33:$B$776,R$47)+'СЕТ СН'!$G$11+СВЦЭМ!$D$10+'СЕТ СН'!$G$5-'СЕТ СН'!$G$21</f>
        <v>3388.79851624</v>
      </c>
      <c r="S77" s="36">
        <f>SUMIFS(СВЦЭМ!$D$33:$D$776,СВЦЭМ!$A$33:$A$776,$A77,СВЦЭМ!$B$33:$B$776,S$47)+'СЕТ СН'!$G$11+СВЦЭМ!$D$10+'СЕТ СН'!$G$5-'СЕТ СН'!$G$21</f>
        <v>3413.76482235</v>
      </c>
      <c r="T77" s="36">
        <f>SUMIFS(СВЦЭМ!$D$33:$D$776,СВЦЭМ!$A$33:$A$776,$A77,СВЦЭМ!$B$33:$B$776,T$47)+'СЕТ СН'!$G$11+СВЦЭМ!$D$10+'СЕТ СН'!$G$5-'СЕТ СН'!$G$21</f>
        <v>3399.15850043</v>
      </c>
      <c r="U77" s="36">
        <f>SUMIFS(СВЦЭМ!$D$33:$D$776,СВЦЭМ!$A$33:$A$776,$A77,СВЦЭМ!$B$33:$B$776,U$47)+'СЕТ СН'!$G$11+СВЦЭМ!$D$10+'СЕТ СН'!$G$5-'СЕТ СН'!$G$21</f>
        <v>3373.6555301100002</v>
      </c>
      <c r="V77" s="36">
        <f>SUMIFS(СВЦЭМ!$D$33:$D$776,СВЦЭМ!$A$33:$A$776,$A77,СВЦЭМ!$B$33:$B$776,V$47)+'СЕТ СН'!$G$11+СВЦЭМ!$D$10+'СЕТ СН'!$G$5-'СЕТ СН'!$G$21</f>
        <v>3383.4193962999998</v>
      </c>
      <c r="W77" s="36">
        <f>SUMIFS(СВЦЭМ!$D$33:$D$776,СВЦЭМ!$A$33:$A$776,$A77,СВЦЭМ!$B$33:$B$776,W$47)+'СЕТ СН'!$G$11+СВЦЭМ!$D$10+'СЕТ СН'!$G$5-'СЕТ СН'!$G$21</f>
        <v>3360.4310648300002</v>
      </c>
      <c r="X77" s="36">
        <f>SUMIFS(СВЦЭМ!$D$33:$D$776,СВЦЭМ!$A$33:$A$776,$A77,СВЦЭМ!$B$33:$B$776,X$47)+'СЕТ СН'!$G$11+СВЦЭМ!$D$10+'СЕТ СН'!$G$5-'СЕТ СН'!$G$21</f>
        <v>3386.9935333799999</v>
      </c>
      <c r="Y77" s="36">
        <f>SUMIFS(СВЦЭМ!$D$33:$D$776,СВЦЭМ!$A$33:$A$776,$A77,СВЦЭМ!$B$33:$B$776,Y$47)+'СЕТ СН'!$G$11+СВЦЭМ!$D$10+'СЕТ СН'!$G$5-'СЕТ СН'!$G$21</f>
        <v>3426.4994337200001</v>
      </c>
    </row>
    <row r="78" spans="1:26" ht="15.75" x14ac:dyDescent="0.2">
      <c r="A78" s="35">
        <f t="shared" si="1"/>
        <v>43921</v>
      </c>
      <c r="B78" s="36">
        <f>SUMIFS(СВЦЭМ!$D$33:$D$776,СВЦЭМ!$A$33:$A$776,$A78,СВЦЭМ!$B$33:$B$776,B$47)+'СЕТ СН'!$G$11+СВЦЭМ!$D$10+'СЕТ СН'!$G$5-'СЕТ СН'!$G$21</f>
        <v>3430.0005044999998</v>
      </c>
      <c r="C78" s="36">
        <f>SUMIFS(СВЦЭМ!$D$33:$D$776,СВЦЭМ!$A$33:$A$776,$A78,СВЦЭМ!$B$33:$B$776,C$47)+'СЕТ СН'!$G$11+СВЦЭМ!$D$10+'СЕТ СН'!$G$5-'СЕТ СН'!$G$21</f>
        <v>3460.9265964199999</v>
      </c>
      <c r="D78" s="36">
        <f>SUMIFS(СВЦЭМ!$D$33:$D$776,СВЦЭМ!$A$33:$A$776,$A78,СВЦЭМ!$B$33:$B$776,D$47)+'СЕТ СН'!$G$11+СВЦЭМ!$D$10+'СЕТ СН'!$G$5-'СЕТ СН'!$G$21</f>
        <v>3504.2954050799999</v>
      </c>
      <c r="E78" s="36">
        <f>SUMIFS(СВЦЭМ!$D$33:$D$776,СВЦЭМ!$A$33:$A$776,$A78,СВЦЭМ!$B$33:$B$776,E$47)+'СЕТ СН'!$G$11+СВЦЭМ!$D$10+'СЕТ СН'!$G$5-'СЕТ СН'!$G$21</f>
        <v>3517.1737922399998</v>
      </c>
      <c r="F78" s="36">
        <f>SUMIFS(СВЦЭМ!$D$33:$D$776,СВЦЭМ!$A$33:$A$776,$A78,СВЦЭМ!$B$33:$B$776,F$47)+'СЕТ СН'!$G$11+СВЦЭМ!$D$10+'СЕТ СН'!$G$5-'СЕТ СН'!$G$21</f>
        <v>3514.2480175999999</v>
      </c>
      <c r="G78" s="36">
        <f>SUMIFS(СВЦЭМ!$D$33:$D$776,СВЦЭМ!$A$33:$A$776,$A78,СВЦЭМ!$B$33:$B$776,G$47)+'СЕТ СН'!$G$11+СВЦЭМ!$D$10+'СЕТ СН'!$G$5-'СЕТ СН'!$G$21</f>
        <v>3498.3024012300002</v>
      </c>
      <c r="H78" s="36">
        <f>SUMIFS(СВЦЭМ!$D$33:$D$776,СВЦЭМ!$A$33:$A$776,$A78,СВЦЭМ!$B$33:$B$776,H$47)+'СЕТ СН'!$G$11+СВЦЭМ!$D$10+'СЕТ СН'!$G$5-'СЕТ СН'!$G$21</f>
        <v>3468.2244588200001</v>
      </c>
      <c r="I78" s="36">
        <f>SUMIFS(СВЦЭМ!$D$33:$D$776,СВЦЭМ!$A$33:$A$776,$A78,СВЦЭМ!$B$33:$B$776,I$47)+'СЕТ СН'!$G$11+СВЦЭМ!$D$10+'СЕТ СН'!$G$5-'СЕТ СН'!$G$21</f>
        <v>3418.6587988199999</v>
      </c>
      <c r="J78" s="36">
        <f>SUMIFS(СВЦЭМ!$D$33:$D$776,СВЦЭМ!$A$33:$A$776,$A78,СВЦЭМ!$B$33:$B$776,J$47)+'СЕТ СН'!$G$11+СВЦЭМ!$D$10+'СЕТ СН'!$G$5-'СЕТ СН'!$G$21</f>
        <v>3376.7589544399998</v>
      </c>
      <c r="K78" s="36">
        <f>SUMIFS(СВЦЭМ!$D$33:$D$776,СВЦЭМ!$A$33:$A$776,$A78,СВЦЭМ!$B$33:$B$776,K$47)+'СЕТ СН'!$G$11+СВЦЭМ!$D$10+'СЕТ СН'!$G$5-'СЕТ СН'!$G$21</f>
        <v>3362.9357258</v>
      </c>
      <c r="L78" s="36">
        <f>SUMIFS(СВЦЭМ!$D$33:$D$776,СВЦЭМ!$A$33:$A$776,$A78,СВЦЭМ!$B$33:$B$776,L$47)+'СЕТ СН'!$G$11+СВЦЭМ!$D$10+'СЕТ СН'!$G$5-'СЕТ СН'!$G$21</f>
        <v>3359.9545462999999</v>
      </c>
      <c r="M78" s="36">
        <f>SUMIFS(СВЦЭМ!$D$33:$D$776,СВЦЭМ!$A$33:$A$776,$A78,СВЦЭМ!$B$33:$B$776,M$47)+'СЕТ СН'!$G$11+СВЦЭМ!$D$10+'СЕТ СН'!$G$5-'СЕТ СН'!$G$21</f>
        <v>3351.3409132199999</v>
      </c>
      <c r="N78" s="36">
        <f>SUMIFS(СВЦЭМ!$D$33:$D$776,СВЦЭМ!$A$33:$A$776,$A78,СВЦЭМ!$B$33:$B$776,N$47)+'СЕТ СН'!$G$11+СВЦЭМ!$D$10+'СЕТ СН'!$G$5-'СЕТ СН'!$G$21</f>
        <v>3361.7112120400002</v>
      </c>
      <c r="O78" s="36">
        <f>SUMIFS(СВЦЭМ!$D$33:$D$776,СВЦЭМ!$A$33:$A$776,$A78,СВЦЭМ!$B$33:$B$776,O$47)+'СЕТ СН'!$G$11+СВЦЭМ!$D$10+'СЕТ СН'!$G$5-'СЕТ СН'!$G$21</f>
        <v>3373.4816202900001</v>
      </c>
      <c r="P78" s="36">
        <f>SUMIFS(СВЦЭМ!$D$33:$D$776,СВЦЭМ!$A$33:$A$776,$A78,СВЦЭМ!$B$33:$B$776,P$47)+'СЕТ СН'!$G$11+СВЦЭМ!$D$10+'СЕТ СН'!$G$5-'СЕТ СН'!$G$21</f>
        <v>3382.2632476899998</v>
      </c>
      <c r="Q78" s="36">
        <f>SUMIFS(СВЦЭМ!$D$33:$D$776,СВЦЭМ!$A$33:$A$776,$A78,СВЦЭМ!$B$33:$B$776,Q$47)+'СЕТ СН'!$G$11+СВЦЭМ!$D$10+'СЕТ СН'!$G$5-'СЕТ СН'!$G$21</f>
        <v>3385.20237662</v>
      </c>
      <c r="R78" s="36">
        <f>SUMIFS(СВЦЭМ!$D$33:$D$776,СВЦЭМ!$A$33:$A$776,$A78,СВЦЭМ!$B$33:$B$776,R$47)+'СЕТ СН'!$G$11+СВЦЭМ!$D$10+'СЕТ СН'!$G$5-'СЕТ СН'!$G$21</f>
        <v>3378.16119815</v>
      </c>
      <c r="S78" s="36">
        <f>SUMIFS(СВЦЭМ!$D$33:$D$776,СВЦЭМ!$A$33:$A$776,$A78,СВЦЭМ!$B$33:$B$776,S$47)+'СЕТ СН'!$G$11+СВЦЭМ!$D$10+'СЕТ СН'!$G$5-'СЕТ СН'!$G$21</f>
        <v>3378.2812538600001</v>
      </c>
      <c r="T78" s="36">
        <f>SUMIFS(СВЦЭМ!$D$33:$D$776,СВЦЭМ!$A$33:$A$776,$A78,СВЦЭМ!$B$33:$B$776,T$47)+'СЕТ СН'!$G$11+СВЦЭМ!$D$10+'СЕТ СН'!$G$5-'СЕТ СН'!$G$21</f>
        <v>3352.8794017499999</v>
      </c>
      <c r="U78" s="36">
        <f>SUMIFS(СВЦЭМ!$D$33:$D$776,СВЦЭМ!$A$33:$A$776,$A78,СВЦЭМ!$B$33:$B$776,U$47)+'СЕТ СН'!$G$11+СВЦЭМ!$D$10+'СЕТ СН'!$G$5-'СЕТ СН'!$G$21</f>
        <v>3329.8377706800002</v>
      </c>
      <c r="V78" s="36">
        <f>SUMIFS(СВЦЭМ!$D$33:$D$776,СВЦЭМ!$A$33:$A$776,$A78,СВЦЭМ!$B$33:$B$776,V$47)+'СЕТ СН'!$G$11+СВЦЭМ!$D$10+'СЕТ СН'!$G$5-'СЕТ СН'!$G$21</f>
        <v>3327.5903943500002</v>
      </c>
      <c r="W78" s="36">
        <f>SUMIFS(СВЦЭМ!$D$33:$D$776,СВЦЭМ!$A$33:$A$776,$A78,СВЦЭМ!$B$33:$B$776,W$47)+'СЕТ СН'!$G$11+СВЦЭМ!$D$10+'СЕТ СН'!$G$5-'СЕТ СН'!$G$21</f>
        <v>3343.9658489200001</v>
      </c>
      <c r="X78" s="36">
        <f>SUMIFS(СВЦЭМ!$D$33:$D$776,СВЦЭМ!$A$33:$A$776,$A78,СВЦЭМ!$B$33:$B$776,X$47)+'СЕТ СН'!$G$11+СВЦЭМ!$D$10+'СЕТ СН'!$G$5-'СЕТ СН'!$G$21</f>
        <v>3339.8305778700001</v>
      </c>
      <c r="Y78" s="36">
        <f>SUMIFS(СВЦЭМ!$D$33:$D$776,СВЦЭМ!$A$33:$A$776,$A78,СВЦЭМ!$B$33:$B$776,Y$47)+'СЕТ СН'!$G$11+СВЦЭМ!$D$10+'СЕТ СН'!$G$5-'СЕТ СН'!$G$21</f>
        <v>3355.61522414</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1"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7" ht="12.75" customHeight="1" x14ac:dyDescent="0.2">
      <c r="A82" s="122"/>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7" ht="12.75" customHeight="1" x14ac:dyDescent="0.2">
      <c r="A83" s="12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01.03.2020</v>
      </c>
      <c r="B84" s="36">
        <f>SUMIFS(СВЦЭМ!$D$33:$D$776,СВЦЭМ!$A$33:$A$776,$A84,СВЦЭМ!$B$33:$B$776,B$83)+'СЕТ СН'!$H$11+СВЦЭМ!$D$10+'СЕТ СН'!$H$5-'СЕТ СН'!$H$21</f>
        <v>3454.77400868</v>
      </c>
      <c r="C84" s="36">
        <f>SUMIFS(СВЦЭМ!$D$33:$D$776,СВЦЭМ!$A$33:$A$776,$A84,СВЦЭМ!$B$33:$B$776,C$83)+'СЕТ СН'!$H$11+СВЦЭМ!$D$10+'СЕТ СН'!$H$5-'СЕТ СН'!$H$21</f>
        <v>3483.5468569599998</v>
      </c>
      <c r="D84" s="36">
        <f>SUMIFS(СВЦЭМ!$D$33:$D$776,СВЦЭМ!$A$33:$A$776,$A84,СВЦЭМ!$B$33:$B$776,D$83)+'СЕТ СН'!$H$11+СВЦЭМ!$D$10+'СЕТ СН'!$H$5-'СЕТ СН'!$H$21</f>
        <v>3492.3178420499999</v>
      </c>
      <c r="E84" s="36">
        <f>SUMIFS(СВЦЭМ!$D$33:$D$776,СВЦЭМ!$A$33:$A$776,$A84,СВЦЭМ!$B$33:$B$776,E$83)+'СЕТ СН'!$H$11+СВЦЭМ!$D$10+'СЕТ СН'!$H$5-'СЕТ СН'!$H$21</f>
        <v>3500.5801508100003</v>
      </c>
      <c r="F84" s="36">
        <f>SUMIFS(СВЦЭМ!$D$33:$D$776,СВЦЭМ!$A$33:$A$776,$A84,СВЦЭМ!$B$33:$B$776,F$83)+'СЕТ СН'!$H$11+СВЦЭМ!$D$10+'СЕТ СН'!$H$5-'СЕТ СН'!$H$21</f>
        <v>3497.06069695</v>
      </c>
      <c r="G84" s="36">
        <f>SUMIFS(СВЦЭМ!$D$33:$D$776,СВЦЭМ!$A$33:$A$776,$A84,СВЦЭМ!$B$33:$B$776,G$83)+'СЕТ СН'!$H$11+СВЦЭМ!$D$10+'СЕТ СН'!$H$5-'СЕТ СН'!$H$21</f>
        <v>3496.3718677100001</v>
      </c>
      <c r="H84" s="36">
        <f>SUMIFS(СВЦЭМ!$D$33:$D$776,СВЦЭМ!$A$33:$A$776,$A84,СВЦЭМ!$B$33:$B$776,H$83)+'СЕТ СН'!$H$11+СВЦЭМ!$D$10+'СЕТ СН'!$H$5-'СЕТ СН'!$H$21</f>
        <v>3486.3076073500001</v>
      </c>
      <c r="I84" s="36">
        <f>SUMIFS(СВЦЭМ!$D$33:$D$776,СВЦЭМ!$A$33:$A$776,$A84,СВЦЭМ!$B$33:$B$776,I$83)+'СЕТ СН'!$H$11+СВЦЭМ!$D$10+'СЕТ СН'!$H$5-'СЕТ СН'!$H$21</f>
        <v>3454.3892844699999</v>
      </c>
      <c r="J84" s="36">
        <f>SUMIFS(СВЦЭМ!$D$33:$D$776,СВЦЭМ!$A$33:$A$776,$A84,СВЦЭМ!$B$33:$B$776,J$83)+'СЕТ СН'!$H$11+СВЦЭМ!$D$10+'СЕТ СН'!$H$5-'СЕТ СН'!$H$21</f>
        <v>3396.6257524800003</v>
      </c>
      <c r="K84" s="36">
        <f>SUMIFS(СВЦЭМ!$D$33:$D$776,СВЦЭМ!$A$33:$A$776,$A84,СВЦЭМ!$B$33:$B$776,K$83)+'СЕТ СН'!$H$11+СВЦЭМ!$D$10+'СЕТ СН'!$H$5-'СЕТ СН'!$H$21</f>
        <v>3381.1977635900002</v>
      </c>
      <c r="L84" s="36">
        <f>SUMIFS(СВЦЭМ!$D$33:$D$776,СВЦЭМ!$A$33:$A$776,$A84,СВЦЭМ!$B$33:$B$776,L$83)+'СЕТ СН'!$H$11+СВЦЭМ!$D$10+'СЕТ СН'!$H$5-'СЕТ СН'!$H$21</f>
        <v>3367.6833308</v>
      </c>
      <c r="M84" s="36">
        <f>SUMIFS(СВЦЭМ!$D$33:$D$776,СВЦЭМ!$A$33:$A$776,$A84,СВЦЭМ!$B$33:$B$776,M$83)+'СЕТ СН'!$H$11+СВЦЭМ!$D$10+'СЕТ СН'!$H$5-'СЕТ СН'!$H$21</f>
        <v>3370.0222428900001</v>
      </c>
      <c r="N84" s="36">
        <f>SUMIFS(СВЦЭМ!$D$33:$D$776,СВЦЭМ!$A$33:$A$776,$A84,СВЦЭМ!$B$33:$B$776,N$83)+'СЕТ СН'!$H$11+СВЦЭМ!$D$10+'СЕТ СН'!$H$5-'СЕТ СН'!$H$21</f>
        <v>3379.14109715</v>
      </c>
      <c r="O84" s="36">
        <f>SUMIFS(СВЦЭМ!$D$33:$D$776,СВЦЭМ!$A$33:$A$776,$A84,СВЦЭМ!$B$33:$B$776,O$83)+'СЕТ СН'!$H$11+СВЦЭМ!$D$10+'СЕТ СН'!$H$5-'СЕТ СН'!$H$21</f>
        <v>3393.69806969</v>
      </c>
      <c r="P84" s="36">
        <f>SUMIFS(СВЦЭМ!$D$33:$D$776,СВЦЭМ!$A$33:$A$776,$A84,СВЦЭМ!$B$33:$B$776,P$83)+'СЕТ СН'!$H$11+СВЦЭМ!$D$10+'СЕТ СН'!$H$5-'СЕТ СН'!$H$21</f>
        <v>3404.7615379399999</v>
      </c>
      <c r="Q84" s="36">
        <f>SUMIFS(СВЦЭМ!$D$33:$D$776,СВЦЭМ!$A$33:$A$776,$A84,СВЦЭМ!$B$33:$B$776,Q$83)+'СЕТ СН'!$H$11+СВЦЭМ!$D$10+'СЕТ СН'!$H$5-'СЕТ СН'!$H$21</f>
        <v>3414.3346539499998</v>
      </c>
      <c r="R84" s="36">
        <f>SUMIFS(СВЦЭМ!$D$33:$D$776,СВЦЭМ!$A$33:$A$776,$A84,СВЦЭМ!$B$33:$B$776,R$83)+'СЕТ СН'!$H$11+СВЦЭМ!$D$10+'СЕТ СН'!$H$5-'СЕТ СН'!$H$21</f>
        <v>3409.7194835800001</v>
      </c>
      <c r="S84" s="36">
        <f>SUMIFS(СВЦЭМ!$D$33:$D$776,СВЦЭМ!$A$33:$A$776,$A84,СВЦЭМ!$B$33:$B$776,S$83)+'СЕТ СН'!$H$11+СВЦЭМ!$D$10+'СЕТ СН'!$H$5-'СЕТ СН'!$H$21</f>
        <v>3406.4040615399999</v>
      </c>
      <c r="T84" s="36">
        <f>SUMIFS(СВЦЭМ!$D$33:$D$776,СВЦЭМ!$A$33:$A$776,$A84,СВЦЭМ!$B$33:$B$776,T$83)+'СЕТ СН'!$H$11+СВЦЭМ!$D$10+'СЕТ СН'!$H$5-'СЕТ СН'!$H$21</f>
        <v>3395.8603450999999</v>
      </c>
      <c r="U84" s="36">
        <f>SUMIFS(СВЦЭМ!$D$33:$D$776,СВЦЭМ!$A$33:$A$776,$A84,СВЦЭМ!$B$33:$B$776,U$83)+'СЕТ СН'!$H$11+СВЦЭМ!$D$10+'СЕТ СН'!$H$5-'СЕТ СН'!$H$21</f>
        <v>3382.2168839800001</v>
      </c>
      <c r="V84" s="36">
        <f>SUMIFS(СВЦЭМ!$D$33:$D$776,СВЦЭМ!$A$33:$A$776,$A84,СВЦЭМ!$B$33:$B$776,V$83)+'СЕТ СН'!$H$11+СВЦЭМ!$D$10+'СЕТ СН'!$H$5-'СЕТ СН'!$H$21</f>
        <v>3375.6124896400001</v>
      </c>
      <c r="W84" s="36">
        <f>SUMIFS(СВЦЭМ!$D$33:$D$776,СВЦЭМ!$A$33:$A$776,$A84,СВЦЭМ!$B$33:$B$776,W$83)+'СЕТ СН'!$H$11+СВЦЭМ!$D$10+'СЕТ СН'!$H$5-'СЕТ СН'!$H$21</f>
        <v>3380.3856993600002</v>
      </c>
      <c r="X84" s="36">
        <f>SUMIFS(СВЦЭМ!$D$33:$D$776,СВЦЭМ!$A$33:$A$776,$A84,СВЦЭМ!$B$33:$B$776,X$83)+'СЕТ СН'!$H$11+СВЦЭМ!$D$10+'СЕТ СН'!$H$5-'СЕТ СН'!$H$21</f>
        <v>3392.1596376799998</v>
      </c>
      <c r="Y84" s="36">
        <f>SUMIFS(СВЦЭМ!$D$33:$D$776,СВЦЭМ!$A$33:$A$776,$A84,СВЦЭМ!$B$33:$B$776,Y$83)+'СЕТ СН'!$H$11+СВЦЭМ!$D$10+'СЕТ СН'!$H$5-'СЕТ СН'!$H$21</f>
        <v>3425.8316404799998</v>
      </c>
      <c r="AA84" s="45"/>
    </row>
    <row r="85" spans="1:27" ht="15.75" x14ac:dyDescent="0.2">
      <c r="A85" s="35">
        <f>A84+1</f>
        <v>43892</v>
      </c>
      <c r="B85" s="36">
        <f>SUMIFS(СВЦЭМ!$D$33:$D$776,СВЦЭМ!$A$33:$A$776,$A85,СВЦЭМ!$B$33:$B$776,B$83)+'СЕТ СН'!$H$11+СВЦЭМ!$D$10+'СЕТ СН'!$H$5-'СЕТ СН'!$H$21</f>
        <v>3399.4782306799998</v>
      </c>
      <c r="C85" s="36">
        <f>SUMIFS(СВЦЭМ!$D$33:$D$776,СВЦЭМ!$A$33:$A$776,$A85,СВЦЭМ!$B$33:$B$776,C$83)+'СЕТ СН'!$H$11+СВЦЭМ!$D$10+'СЕТ СН'!$H$5-'СЕТ СН'!$H$21</f>
        <v>3402.1646084700001</v>
      </c>
      <c r="D85" s="36">
        <f>SUMIFS(СВЦЭМ!$D$33:$D$776,СВЦЭМ!$A$33:$A$776,$A85,СВЦЭМ!$B$33:$B$776,D$83)+'СЕТ СН'!$H$11+СВЦЭМ!$D$10+'СЕТ СН'!$H$5-'СЕТ СН'!$H$21</f>
        <v>3413.7923343399998</v>
      </c>
      <c r="E85" s="36">
        <f>SUMIFS(СВЦЭМ!$D$33:$D$776,СВЦЭМ!$A$33:$A$776,$A85,СВЦЭМ!$B$33:$B$776,E$83)+'СЕТ СН'!$H$11+СВЦЭМ!$D$10+'СЕТ СН'!$H$5-'СЕТ СН'!$H$21</f>
        <v>3413.75689556</v>
      </c>
      <c r="F85" s="36">
        <f>SUMIFS(СВЦЭМ!$D$33:$D$776,СВЦЭМ!$A$33:$A$776,$A85,СВЦЭМ!$B$33:$B$776,F$83)+'СЕТ СН'!$H$11+СВЦЭМ!$D$10+'СЕТ СН'!$H$5-'СЕТ СН'!$H$21</f>
        <v>3413.0754165799999</v>
      </c>
      <c r="G85" s="36">
        <f>SUMIFS(СВЦЭМ!$D$33:$D$776,СВЦЭМ!$A$33:$A$776,$A85,СВЦЭМ!$B$33:$B$776,G$83)+'СЕТ СН'!$H$11+СВЦЭМ!$D$10+'СЕТ СН'!$H$5-'СЕТ СН'!$H$21</f>
        <v>3426.21506378</v>
      </c>
      <c r="H85" s="36">
        <f>SUMIFS(СВЦЭМ!$D$33:$D$776,СВЦЭМ!$A$33:$A$776,$A85,СВЦЭМ!$B$33:$B$776,H$83)+'СЕТ СН'!$H$11+СВЦЭМ!$D$10+'СЕТ СН'!$H$5-'СЕТ СН'!$H$21</f>
        <v>3475.5284369299998</v>
      </c>
      <c r="I85" s="36">
        <f>SUMIFS(СВЦЭМ!$D$33:$D$776,СВЦЭМ!$A$33:$A$776,$A85,СВЦЭМ!$B$33:$B$776,I$83)+'СЕТ СН'!$H$11+СВЦЭМ!$D$10+'СЕТ СН'!$H$5-'СЕТ СН'!$H$21</f>
        <v>3449.2380639600001</v>
      </c>
      <c r="J85" s="36">
        <f>SUMIFS(СВЦЭМ!$D$33:$D$776,СВЦЭМ!$A$33:$A$776,$A85,СВЦЭМ!$B$33:$B$776,J$83)+'СЕТ СН'!$H$11+СВЦЭМ!$D$10+'СЕТ СН'!$H$5-'СЕТ СН'!$H$21</f>
        <v>3409.0665951300002</v>
      </c>
      <c r="K85" s="36">
        <f>SUMIFS(СВЦЭМ!$D$33:$D$776,СВЦЭМ!$A$33:$A$776,$A85,СВЦЭМ!$B$33:$B$776,K$83)+'СЕТ СН'!$H$11+СВЦЭМ!$D$10+'СЕТ СН'!$H$5-'СЕТ СН'!$H$21</f>
        <v>3397.0113999099999</v>
      </c>
      <c r="L85" s="36">
        <f>SUMIFS(СВЦЭМ!$D$33:$D$776,СВЦЭМ!$A$33:$A$776,$A85,СВЦЭМ!$B$33:$B$776,L$83)+'СЕТ СН'!$H$11+СВЦЭМ!$D$10+'СЕТ СН'!$H$5-'СЕТ СН'!$H$21</f>
        <v>3400.9596643700002</v>
      </c>
      <c r="M85" s="36">
        <f>SUMIFS(СВЦЭМ!$D$33:$D$776,СВЦЭМ!$A$33:$A$776,$A85,СВЦЭМ!$B$33:$B$776,M$83)+'СЕТ СН'!$H$11+СВЦЭМ!$D$10+'СЕТ СН'!$H$5-'СЕТ СН'!$H$21</f>
        <v>3410.8540262400002</v>
      </c>
      <c r="N85" s="36">
        <f>SUMIFS(СВЦЭМ!$D$33:$D$776,СВЦЭМ!$A$33:$A$776,$A85,СВЦЭМ!$B$33:$B$776,N$83)+'СЕТ СН'!$H$11+СВЦЭМ!$D$10+'СЕТ СН'!$H$5-'СЕТ СН'!$H$21</f>
        <v>3424.5149220399999</v>
      </c>
      <c r="O85" s="36">
        <f>SUMIFS(СВЦЭМ!$D$33:$D$776,СВЦЭМ!$A$33:$A$776,$A85,СВЦЭМ!$B$33:$B$776,O$83)+'СЕТ СН'!$H$11+СВЦЭМ!$D$10+'СЕТ СН'!$H$5-'СЕТ СН'!$H$21</f>
        <v>3441.0260113100003</v>
      </c>
      <c r="P85" s="36">
        <f>SUMIFS(СВЦЭМ!$D$33:$D$776,СВЦЭМ!$A$33:$A$776,$A85,СВЦЭМ!$B$33:$B$776,P$83)+'СЕТ СН'!$H$11+СВЦЭМ!$D$10+'СЕТ СН'!$H$5-'СЕТ СН'!$H$21</f>
        <v>3450.6176648800001</v>
      </c>
      <c r="Q85" s="36">
        <f>SUMIFS(СВЦЭМ!$D$33:$D$776,СВЦЭМ!$A$33:$A$776,$A85,СВЦЭМ!$B$33:$B$776,Q$83)+'СЕТ СН'!$H$11+СВЦЭМ!$D$10+'СЕТ СН'!$H$5-'СЕТ СН'!$H$21</f>
        <v>3458.74436543</v>
      </c>
      <c r="R85" s="36">
        <f>SUMIFS(СВЦЭМ!$D$33:$D$776,СВЦЭМ!$A$33:$A$776,$A85,СВЦЭМ!$B$33:$B$776,R$83)+'СЕТ СН'!$H$11+СВЦЭМ!$D$10+'СЕТ СН'!$H$5-'СЕТ СН'!$H$21</f>
        <v>3458.6646675500001</v>
      </c>
      <c r="S85" s="36">
        <f>SUMIFS(СВЦЭМ!$D$33:$D$776,СВЦЭМ!$A$33:$A$776,$A85,СВЦЭМ!$B$33:$B$776,S$83)+'СЕТ СН'!$H$11+СВЦЭМ!$D$10+'СЕТ СН'!$H$5-'СЕТ СН'!$H$21</f>
        <v>3452.92510459</v>
      </c>
      <c r="T85" s="36">
        <f>SUMIFS(СВЦЭМ!$D$33:$D$776,СВЦЭМ!$A$33:$A$776,$A85,СВЦЭМ!$B$33:$B$776,T$83)+'СЕТ СН'!$H$11+СВЦЭМ!$D$10+'СЕТ СН'!$H$5-'СЕТ СН'!$H$21</f>
        <v>3433.88501232</v>
      </c>
      <c r="U85" s="36">
        <f>SUMIFS(СВЦЭМ!$D$33:$D$776,СВЦЭМ!$A$33:$A$776,$A85,СВЦЭМ!$B$33:$B$776,U$83)+'СЕТ СН'!$H$11+СВЦЭМ!$D$10+'СЕТ СН'!$H$5-'СЕТ СН'!$H$21</f>
        <v>3411.76861409</v>
      </c>
      <c r="V85" s="36">
        <f>SUMIFS(СВЦЭМ!$D$33:$D$776,СВЦЭМ!$A$33:$A$776,$A85,СВЦЭМ!$B$33:$B$776,V$83)+'СЕТ СН'!$H$11+СВЦЭМ!$D$10+'СЕТ СН'!$H$5-'СЕТ СН'!$H$21</f>
        <v>3415.9095683999999</v>
      </c>
      <c r="W85" s="36">
        <f>SUMIFS(СВЦЭМ!$D$33:$D$776,СВЦЭМ!$A$33:$A$776,$A85,СВЦЭМ!$B$33:$B$776,W$83)+'СЕТ СН'!$H$11+СВЦЭМ!$D$10+'СЕТ СН'!$H$5-'СЕТ СН'!$H$21</f>
        <v>3427.6220478099999</v>
      </c>
      <c r="X85" s="36">
        <f>SUMIFS(СВЦЭМ!$D$33:$D$776,СВЦЭМ!$A$33:$A$776,$A85,СВЦЭМ!$B$33:$B$776,X$83)+'СЕТ СН'!$H$11+СВЦЭМ!$D$10+'СЕТ СН'!$H$5-'СЕТ СН'!$H$21</f>
        <v>3442.8711553500002</v>
      </c>
      <c r="Y85" s="36">
        <f>SUMIFS(СВЦЭМ!$D$33:$D$776,СВЦЭМ!$A$33:$A$776,$A85,СВЦЭМ!$B$33:$B$776,Y$83)+'СЕТ СН'!$H$11+СВЦЭМ!$D$10+'СЕТ СН'!$H$5-'СЕТ СН'!$H$21</f>
        <v>3470.9892093399999</v>
      </c>
    </row>
    <row r="86" spans="1:27" ht="15.75" x14ac:dyDescent="0.2">
      <c r="A86" s="35">
        <f t="shared" ref="A86:A114" si="2">A85+1</f>
        <v>43893</v>
      </c>
      <c r="B86" s="36">
        <f>SUMIFS(СВЦЭМ!$D$33:$D$776,СВЦЭМ!$A$33:$A$776,$A86,СВЦЭМ!$B$33:$B$776,B$83)+'СЕТ СН'!$H$11+СВЦЭМ!$D$10+'СЕТ СН'!$H$5-'СЕТ СН'!$H$21</f>
        <v>3512.2239226500001</v>
      </c>
      <c r="C86" s="36">
        <f>SUMIFS(СВЦЭМ!$D$33:$D$776,СВЦЭМ!$A$33:$A$776,$A86,СВЦЭМ!$B$33:$B$776,C$83)+'СЕТ СН'!$H$11+СВЦЭМ!$D$10+'СЕТ СН'!$H$5-'СЕТ СН'!$H$21</f>
        <v>3536.7592787799999</v>
      </c>
      <c r="D86" s="36">
        <f>SUMIFS(СВЦЭМ!$D$33:$D$776,СВЦЭМ!$A$33:$A$776,$A86,СВЦЭМ!$B$33:$B$776,D$83)+'СЕТ СН'!$H$11+СВЦЭМ!$D$10+'СЕТ СН'!$H$5-'СЕТ СН'!$H$21</f>
        <v>3529.9033657499999</v>
      </c>
      <c r="E86" s="36">
        <f>SUMIFS(СВЦЭМ!$D$33:$D$776,СВЦЭМ!$A$33:$A$776,$A86,СВЦЭМ!$B$33:$B$776,E$83)+'СЕТ СН'!$H$11+СВЦЭМ!$D$10+'СЕТ СН'!$H$5-'СЕТ СН'!$H$21</f>
        <v>3533.1697541499998</v>
      </c>
      <c r="F86" s="36">
        <f>SUMIFS(СВЦЭМ!$D$33:$D$776,СВЦЭМ!$A$33:$A$776,$A86,СВЦЭМ!$B$33:$B$776,F$83)+'СЕТ СН'!$H$11+СВЦЭМ!$D$10+'СЕТ СН'!$H$5-'СЕТ СН'!$H$21</f>
        <v>3525.0571409100003</v>
      </c>
      <c r="G86" s="36">
        <f>SUMIFS(СВЦЭМ!$D$33:$D$776,СВЦЭМ!$A$33:$A$776,$A86,СВЦЭМ!$B$33:$B$776,G$83)+'СЕТ СН'!$H$11+СВЦЭМ!$D$10+'СЕТ СН'!$H$5-'СЕТ СН'!$H$21</f>
        <v>3531.3304936599998</v>
      </c>
      <c r="H86" s="36">
        <f>SUMIFS(СВЦЭМ!$D$33:$D$776,СВЦЭМ!$A$33:$A$776,$A86,СВЦЭМ!$B$33:$B$776,H$83)+'СЕТ СН'!$H$11+СВЦЭМ!$D$10+'СЕТ СН'!$H$5-'СЕТ СН'!$H$21</f>
        <v>3510.28091485</v>
      </c>
      <c r="I86" s="36">
        <f>SUMIFS(СВЦЭМ!$D$33:$D$776,СВЦЭМ!$A$33:$A$776,$A86,СВЦЭМ!$B$33:$B$776,I$83)+'СЕТ СН'!$H$11+СВЦЭМ!$D$10+'СЕТ СН'!$H$5-'СЕТ СН'!$H$21</f>
        <v>3423.5500273600001</v>
      </c>
      <c r="J86" s="36">
        <f>SUMIFS(СВЦЭМ!$D$33:$D$776,СВЦЭМ!$A$33:$A$776,$A86,СВЦЭМ!$B$33:$B$776,J$83)+'СЕТ СН'!$H$11+СВЦЭМ!$D$10+'СЕТ СН'!$H$5-'СЕТ СН'!$H$21</f>
        <v>3353.7028995700002</v>
      </c>
      <c r="K86" s="36">
        <f>SUMIFS(СВЦЭМ!$D$33:$D$776,СВЦЭМ!$A$33:$A$776,$A86,СВЦЭМ!$B$33:$B$776,K$83)+'СЕТ СН'!$H$11+СВЦЭМ!$D$10+'СЕТ СН'!$H$5-'СЕТ СН'!$H$21</f>
        <v>3349.54586363</v>
      </c>
      <c r="L86" s="36">
        <f>SUMIFS(СВЦЭМ!$D$33:$D$776,СВЦЭМ!$A$33:$A$776,$A86,СВЦЭМ!$B$33:$B$776,L$83)+'СЕТ СН'!$H$11+СВЦЭМ!$D$10+'СЕТ СН'!$H$5-'СЕТ СН'!$H$21</f>
        <v>3350.3220558399998</v>
      </c>
      <c r="M86" s="36">
        <f>SUMIFS(СВЦЭМ!$D$33:$D$776,СВЦЭМ!$A$33:$A$776,$A86,СВЦЭМ!$B$33:$B$776,M$83)+'СЕТ СН'!$H$11+СВЦЭМ!$D$10+'СЕТ СН'!$H$5-'СЕТ СН'!$H$21</f>
        <v>3355.17157821</v>
      </c>
      <c r="N86" s="36">
        <f>SUMIFS(СВЦЭМ!$D$33:$D$776,СВЦЭМ!$A$33:$A$776,$A86,СВЦЭМ!$B$33:$B$776,N$83)+'СЕТ СН'!$H$11+СВЦЭМ!$D$10+'СЕТ СН'!$H$5-'СЕТ СН'!$H$21</f>
        <v>3370.29556899</v>
      </c>
      <c r="O86" s="36">
        <f>SUMIFS(СВЦЭМ!$D$33:$D$776,СВЦЭМ!$A$33:$A$776,$A86,СВЦЭМ!$B$33:$B$776,O$83)+'СЕТ СН'!$H$11+СВЦЭМ!$D$10+'СЕТ СН'!$H$5-'СЕТ СН'!$H$21</f>
        <v>3385.0481842899999</v>
      </c>
      <c r="P86" s="36">
        <f>SUMIFS(СВЦЭМ!$D$33:$D$776,СВЦЭМ!$A$33:$A$776,$A86,СВЦЭМ!$B$33:$B$776,P$83)+'СЕТ СН'!$H$11+СВЦЭМ!$D$10+'СЕТ СН'!$H$5-'СЕТ СН'!$H$21</f>
        <v>3393.7074280100001</v>
      </c>
      <c r="Q86" s="36">
        <f>SUMIFS(СВЦЭМ!$D$33:$D$776,СВЦЭМ!$A$33:$A$776,$A86,СВЦЭМ!$B$33:$B$776,Q$83)+'СЕТ СН'!$H$11+СВЦЭМ!$D$10+'СЕТ СН'!$H$5-'СЕТ СН'!$H$21</f>
        <v>3399.3812913800002</v>
      </c>
      <c r="R86" s="36">
        <f>SUMIFS(СВЦЭМ!$D$33:$D$776,СВЦЭМ!$A$33:$A$776,$A86,СВЦЭМ!$B$33:$B$776,R$83)+'СЕТ СН'!$H$11+СВЦЭМ!$D$10+'СЕТ СН'!$H$5-'СЕТ СН'!$H$21</f>
        <v>3393.2695829700001</v>
      </c>
      <c r="S86" s="36">
        <f>SUMIFS(СВЦЭМ!$D$33:$D$776,СВЦЭМ!$A$33:$A$776,$A86,СВЦЭМ!$B$33:$B$776,S$83)+'СЕТ СН'!$H$11+СВЦЭМ!$D$10+'СЕТ СН'!$H$5-'СЕТ СН'!$H$21</f>
        <v>3388.32802799</v>
      </c>
      <c r="T86" s="36">
        <f>SUMIFS(СВЦЭМ!$D$33:$D$776,СВЦЭМ!$A$33:$A$776,$A86,СВЦЭМ!$B$33:$B$776,T$83)+'СЕТ СН'!$H$11+СВЦЭМ!$D$10+'СЕТ СН'!$H$5-'СЕТ СН'!$H$21</f>
        <v>3370.1585638300003</v>
      </c>
      <c r="U86" s="36">
        <f>SUMIFS(СВЦЭМ!$D$33:$D$776,СВЦЭМ!$A$33:$A$776,$A86,СВЦЭМ!$B$33:$B$776,U$83)+'СЕТ СН'!$H$11+СВЦЭМ!$D$10+'СЕТ СН'!$H$5-'СЕТ СН'!$H$21</f>
        <v>3395.1594093799999</v>
      </c>
      <c r="V86" s="36">
        <f>SUMIFS(СВЦЭМ!$D$33:$D$776,СВЦЭМ!$A$33:$A$776,$A86,СВЦЭМ!$B$33:$B$776,V$83)+'СЕТ СН'!$H$11+СВЦЭМ!$D$10+'СЕТ СН'!$H$5-'СЕТ СН'!$H$21</f>
        <v>3402.08689443</v>
      </c>
      <c r="W86" s="36">
        <f>SUMIFS(СВЦЭМ!$D$33:$D$776,СВЦЭМ!$A$33:$A$776,$A86,СВЦЭМ!$B$33:$B$776,W$83)+'СЕТ СН'!$H$11+СВЦЭМ!$D$10+'СЕТ СН'!$H$5-'СЕТ СН'!$H$21</f>
        <v>3383.7020804499998</v>
      </c>
      <c r="X86" s="36">
        <f>SUMIFS(СВЦЭМ!$D$33:$D$776,СВЦЭМ!$A$33:$A$776,$A86,СВЦЭМ!$B$33:$B$776,X$83)+'СЕТ СН'!$H$11+СВЦЭМ!$D$10+'СЕТ СН'!$H$5-'СЕТ СН'!$H$21</f>
        <v>3379.7750741099999</v>
      </c>
      <c r="Y86" s="36">
        <f>SUMIFS(СВЦЭМ!$D$33:$D$776,СВЦЭМ!$A$33:$A$776,$A86,СВЦЭМ!$B$33:$B$776,Y$83)+'СЕТ СН'!$H$11+СВЦЭМ!$D$10+'СЕТ СН'!$H$5-'СЕТ СН'!$H$21</f>
        <v>3426.7792342399998</v>
      </c>
    </row>
    <row r="87" spans="1:27" ht="15.75" x14ac:dyDescent="0.2">
      <c r="A87" s="35">
        <f t="shared" si="2"/>
        <v>43894</v>
      </c>
      <c r="B87" s="36">
        <f>SUMIFS(СВЦЭМ!$D$33:$D$776,СВЦЭМ!$A$33:$A$776,$A87,СВЦЭМ!$B$33:$B$776,B$83)+'СЕТ СН'!$H$11+СВЦЭМ!$D$10+'СЕТ СН'!$H$5-'СЕТ СН'!$H$21</f>
        <v>3514.49379916</v>
      </c>
      <c r="C87" s="36">
        <f>SUMIFS(СВЦЭМ!$D$33:$D$776,СВЦЭМ!$A$33:$A$776,$A87,СВЦЭМ!$B$33:$B$776,C$83)+'СЕТ СН'!$H$11+СВЦЭМ!$D$10+'СЕТ СН'!$H$5-'СЕТ СН'!$H$21</f>
        <v>3537.2448729799999</v>
      </c>
      <c r="D87" s="36">
        <f>SUMIFS(СВЦЭМ!$D$33:$D$776,СВЦЭМ!$A$33:$A$776,$A87,СВЦЭМ!$B$33:$B$776,D$83)+'СЕТ СН'!$H$11+СВЦЭМ!$D$10+'СЕТ СН'!$H$5-'СЕТ СН'!$H$21</f>
        <v>3547.9510825100001</v>
      </c>
      <c r="E87" s="36">
        <f>SUMIFS(СВЦЭМ!$D$33:$D$776,СВЦЭМ!$A$33:$A$776,$A87,СВЦЭМ!$B$33:$B$776,E$83)+'СЕТ СН'!$H$11+СВЦЭМ!$D$10+'СЕТ СН'!$H$5-'СЕТ СН'!$H$21</f>
        <v>3549.3339407100002</v>
      </c>
      <c r="F87" s="36">
        <f>SUMIFS(СВЦЭМ!$D$33:$D$776,СВЦЭМ!$A$33:$A$776,$A87,СВЦЭМ!$B$33:$B$776,F$83)+'СЕТ СН'!$H$11+СВЦЭМ!$D$10+'СЕТ СН'!$H$5-'СЕТ СН'!$H$21</f>
        <v>3542.85248047</v>
      </c>
      <c r="G87" s="36">
        <f>SUMIFS(СВЦЭМ!$D$33:$D$776,СВЦЭМ!$A$33:$A$776,$A87,СВЦЭМ!$B$33:$B$776,G$83)+'СЕТ СН'!$H$11+СВЦЭМ!$D$10+'СЕТ СН'!$H$5-'СЕТ СН'!$H$21</f>
        <v>3481.88199373</v>
      </c>
      <c r="H87" s="36">
        <f>SUMIFS(СВЦЭМ!$D$33:$D$776,СВЦЭМ!$A$33:$A$776,$A87,СВЦЭМ!$B$33:$B$776,H$83)+'СЕТ СН'!$H$11+СВЦЭМ!$D$10+'СЕТ СН'!$H$5-'СЕТ СН'!$H$21</f>
        <v>3436.7466500999999</v>
      </c>
      <c r="I87" s="36">
        <f>SUMIFS(СВЦЭМ!$D$33:$D$776,СВЦЭМ!$A$33:$A$776,$A87,СВЦЭМ!$B$33:$B$776,I$83)+'СЕТ СН'!$H$11+СВЦЭМ!$D$10+'СЕТ СН'!$H$5-'СЕТ СН'!$H$21</f>
        <v>3406.7907500199999</v>
      </c>
      <c r="J87" s="36">
        <f>SUMIFS(СВЦЭМ!$D$33:$D$776,СВЦЭМ!$A$33:$A$776,$A87,СВЦЭМ!$B$33:$B$776,J$83)+'СЕТ СН'!$H$11+СВЦЭМ!$D$10+'СЕТ СН'!$H$5-'СЕТ СН'!$H$21</f>
        <v>3365.6415491299999</v>
      </c>
      <c r="K87" s="36">
        <f>SUMIFS(СВЦЭМ!$D$33:$D$776,СВЦЭМ!$A$33:$A$776,$A87,СВЦЭМ!$B$33:$B$776,K$83)+'СЕТ СН'!$H$11+СВЦЭМ!$D$10+'СЕТ СН'!$H$5-'СЕТ СН'!$H$21</f>
        <v>3373.4795317600001</v>
      </c>
      <c r="L87" s="36">
        <f>SUMIFS(СВЦЭМ!$D$33:$D$776,СВЦЭМ!$A$33:$A$776,$A87,СВЦЭМ!$B$33:$B$776,L$83)+'СЕТ СН'!$H$11+СВЦЭМ!$D$10+'СЕТ СН'!$H$5-'СЕТ СН'!$H$21</f>
        <v>3378.6705350399998</v>
      </c>
      <c r="M87" s="36">
        <f>SUMIFS(СВЦЭМ!$D$33:$D$776,СВЦЭМ!$A$33:$A$776,$A87,СВЦЭМ!$B$33:$B$776,M$83)+'СЕТ СН'!$H$11+СВЦЭМ!$D$10+'СЕТ СН'!$H$5-'СЕТ СН'!$H$21</f>
        <v>3396.1012013200002</v>
      </c>
      <c r="N87" s="36">
        <f>SUMIFS(СВЦЭМ!$D$33:$D$776,СВЦЭМ!$A$33:$A$776,$A87,СВЦЭМ!$B$33:$B$776,N$83)+'СЕТ СН'!$H$11+СВЦЭМ!$D$10+'СЕТ СН'!$H$5-'СЕТ СН'!$H$21</f>
        <v>3407.2600827300002</v>
      </c>
      <c r="O87" s="36">
        <f>SUMIFS(СВЦЭМ!$D$33:$D$776,СВЦЭМ!$A$33:$A$776,$A87,СВЦЭМ!$B$33:$B$776,O$83)+'СЕТ СН'!$H$11+СВЦЭМ!$D$10+'СЕТ СН'!$H$5-'СЕТ СН'!$H$21</f>
        <v>3419.36094048</v>
      </c>
      <c r="P87" s="36">
        <f>SUMIFS(СВЦЭМ!$D$33:$D$776,СВЦЭМ!$A$33:$A$776,$A87,СВЦЭМ!$B$33:$B$776,P$83)+'СЕТ СН'!$H$11+СВЦЭМ!$D$10+'СЕТ СН'!$H$5-'СЕТ СН'!$H$21</f>
        <v>3430.9300088700002</v>
      </c>
      <c r="Q87" s="36">
        <f>SUMIFS(СВЦЭМ!$D$33:$D$776,СВЦЭМ!$A$33:$A$776,$A87,СВЦЭМ!$B$33:$B$776,Q$83)+'СЕТ СН'!$H$11+СВЦЭМ!$D$10+'СЕТ СН'!$H$5-'СЕТ СН'!$H$21</f>
        <v>3441.3829413799999</v>
      </c>
      <c r="R87" s="36">
        <f>SUMIFS(СВЦЭМ!$D$33:$D$776,СВЦЭМ!$A$33:$A$776,$A87,СВЦЭМ!$B$33:$B$776,R$83)+'СЕТ СН'!$H$11+СВЦЭМ!$D$10+'СЕТ СН'!$H$5-'СЕТ СН'!$H$21</f>
        <v>3434.2169588900001</v>
      </c>
      <c r="S87" s="36">
        <f>SUMIFS(СВЦЭМ!$D$33:$D$776,СВЦЭМ!$A$33:$A$776,$A87,СВЦЭМ!$B$33:$B$776,S$83)+'СЕТ СН'!$H$11+СВЦЭМ!$D$10+'СЕТ СН'!$H$5-'СЕТ СН'!$H$21</f>
        <v>3419.3269071200002</v>
      </c>
      <c r="T87" s="36">
        <f>SUMIFS(СВЦЭМ!$D$33:$D$776,СВЦЭМ!$A$33:$A$776,$A87,СВЦЭМ!$B$33:$B$776,T$83)+'СЕТ СН'!$H$11+СВЦЭМ!$D$10+'СЕТ СН'!$H$5-'СЕТ СН'!$H$21</f>
        <v>3401.4645938100002</v>
      </c>
      <c r="U87" s="36">
        <f>SUMIFS(СВЦЭМ!$D$33:$D$776,СВЦЭМ!$A$33:$A$776,$A87,СВЦЭМ!$B$33:$B$776,U$83)+'СЕТ СН'!$H$11+СВЦЭМ!$D$10+'СЕТ СН'!$H$5-'СЕТ СН'!$H$21</f>
        <v>3394.7960002200002</v>
      </c>
      <c r="V87" s="36">
        <f>SUMIFS(СВЦЭМ!$D$33:$D$776,СВЦЭМ!$A$33:$A$776,$A87,СВЦЭМ!$B$33:$B$776,V$83)+'СЕТ СН'!$H$11+СВЦЭМ!$D$10+'СЕТ СН'!$H$5-'СЕТ СН'!$H$21</f>
        <v>3391.7974530199999</v>
      </c>
      <c r="W87" s="36">
        <f>SUMIFS(СВЦЭМ!$D$33:$D$776,СВЦЭМ!$A$33:$A$776,$A87,СВЦЭМ!$B$33:$B$776,W$83)+'СЕТ СН'!$H$11+СВЦЭМ!$D$10+'СЕТ СН'!$H$5-'СЕТ СН'!$H$21</f>
        <v>3396.2756502699999</v>
      </c>
      <c r="X87" s="36">
        <f>SUMIFS(СВЦЭМ!$D$33:$D$776,СВЦЭМ!$A$33:$A$776,$A87,СВЦЭМ!$B$33:$B$776,X$83)+'СЕТ СН'!$H$11+СВЦЭМ!$D$10+'СЕТ СН'!$H$5-'СЕТ СН'!$H$21</f>
        <v>3405.2029467100001</v>
      </c>
      <c r="Y87" s="36">
        <f>SUMIFS(СВЦЭМ!$D$33:$D$776,СВЦЭМ!$A$33:$A$776,$A87,СВЦЭМ!$B$33:$B$776,Y$83)+'СЕТ СН'!$H$11+СВЦЭМ!$D$10+'СЕТ СН'!$H$5-'СЕТ СН'!$H$21</f>
        <v>3442.05618198</v>
      </c>
    </row>
    <row r="88" spans="1:27" ht="15.75" x14ac:dyDescent="0.2">
      <c r="A88" s="35">
        <f t="shared" si="2"/>
        <v>43895</v>
      </c>
      <c r="B88" s="36">
        <f>SUMIFS(СВЦЭМ!$D$33:$D$776,СВЦЭМ!$A$33:$A$776,$A88,СВЦЭМ!$B$33:$B$776,B$83)+'СЕТ СН'!$H$11+СВЦЭМ!$D$10+'СЕТ СН'!$H$5-'СЕТ СН'!$H$21</f>
        <v>3489.0609703</v>
      </c>
      <c r="C88" s="36">
        <f>SUMIFS(СВЦЭМ!$D$33:$D$776,СВЦЭМ!$A$33:$A$776,$A88,СВЦЭМ!$B$33:$B$776,C$83)+'СЕТ СН'!$H$11+СВЦЭМ!$D$10+'СЕТ СН'!$H$5-'СЕТ СН'!$H$21</f>
        <v>3527.2197222499999</v>
      </c>
      <c r="D88" s="36">
        <f>SUMIFS(СВЦЭМ!$D$33:$D$776,СВЦЭМ!$A$33:$A$776,$A88,СВЦЭМ!$B$33:$B$776,D$83)+'СЕТ СН'!$H$11+СВЦЭМ!$D$10+'СЕТ СН'!$H$5-'СЕТ СН'!$H$21</f>
        <v>3534.02186213</v>
      </c>
      <c r="E88" s="36">
        <f>SUMIFS(СВЦЭМ!$D$33:$D$776,СВЦЭМ!$A$33:$A$776,$A88,СВЦЭМ!$B$33:$B$776,E$83)+'СЕТ СН'!$H$11+СВЦЭМ!$D$10+'СЕТ СН'!$H$5-'СЕТ СН'!$H$21</f>
        <v>3546.4363084800002</v>
      </c>
      <c r="F88" s="36">
        <f>SUMIFS(СВЦЭМ!$D$33:$D$776,СВЦЭМ!$A$33:$A$776,$A88,СВЦЭМ!$B$33:$B$776,F$83)+'СЕТ СН'!$H$11+СВЦЭМ!$D$10+'СЕТ СН'!$H$5-'СЕТ СН'!$H$21</f>
        <v>3521.1988154300002</v>
      </c>
      <c r="G88" s="36">
        <f>SUMIFS(СВЦЭМ!$D$33:$D$776,СВЦЭМ!$A$33:$A$776,$A88,СВЦЭМ!$B$33:$B$776,G$83)+'СЕТ СН'!$H$11+СВЦЭМ!$D$10+'СЕТ СН'!$H$5-'СЕТ СН'!$H$21</f>
        <v>3506.7134191300001</v>
      </c>
      <c r="H88" s="36">
        <f>SUMIFS(СВЦЭМ!$D$33:$D$776,СВЦЭМ!$A$33:$A$776,$A88,СВЦЭМ!$B$33:$B$776,H$83)+'СЕТ СН'!$H$11+СВЦЭМ!$D$10+'СЕТ СН'!$H$5-'СЕТ СН'!$H$21</f>
        <v>3462.1751489600001</v>
      </c>
      <c r="I88" s="36">
        <f>SUMIFS(СВЦЭМ!$D$33:$D$776,СВЦЭМ!$A$33:$A$776,$A88,СВЦЭМ!$B$33:$B$776,I$83)+'СЕТ СН'!$H$11+СВЦЭМ!$D$10+'СЕТ СН'!$H$5-'СЕТ СН'!$H$21</f>
        <v>3444.2191852200003</v>
      </c>
      <c r="J88" s="36">
        <f>SUMIFS(СВЦЭМ!$D$33:$D$776,СВЦЭМ!$A$33:$A$776,$A88,СВЦЭМ!$B$33:$B$776,J$83)+'СЕТ СН'!$H$11+СВЦЭМ!$D$10+'СЕТ СН'!$H$5-'СЕТ СН'!$H$21</f>
        <v>3401.2848896700002</v>
      </c>
      <c r="K88" s="36">
        <f>SUMIFS(СВЦЭМ!$D$33:$D$776,СВЦЭМ!$A$33:$A$776,$A88,СВЦЭМ!$B$33:$B$776,K$83)+'СЕТ СН'!$H$11+СВЦЭМ!$D$10+'СЕТ СН'!$H$5-'СЕТ СН'!$H$21</f>
        <v>3401.1407766900002</v>
      </c>
      <c r="L88" s="36">
        <f>SUMIFS(СВЦЭМ!$D$33:$D$776,СВЦЭМ!$A$33:$A$776,$A88,СВЦЭМ!$B$33:$B$776,L$83)+'СЕТ СН'!$H$11+СВЦЭМ!$D$10+'СЕТ СН'!$H$5-'СЕТ СН'!$H$21</f>
        <v>3421.6644324600002</v>
      </c>
      <c r="M88" s="36">
        <f>SUMIFS(СВЦЭМ!$D$33:$D$776,СВЦЭМ!$A$33:$A$776,$A88,СВЦЭМ!$B$33:$B$776,M$83)+'СЕТ СН'!$H$11+СВЦЭМ!$D$10+'СЕТ СН'!$H$5-'СЕТ СН'!$H$21</f>
        <v>3448.3142567</v>
      </c>
      <c r="N88" s="36">
        <f>SUMIFS(СВЦЭМ!$D$33:$D$776,СВЦЭМ!$A$33:$A$776,$A88,СВЦЭМ!$B$33:$B$776,N$83)+'СЕТ СН'!$H$11+СВЦЭМ!$D$10+'СЕТ СН'!$H$5-'СЕТ СН'!$H$21</f>
        <v>3454.8025536300001</v>
      </c>
      <c r="O88" s="36">
        <f>SUMIFS(СВЦЭМ!$D$33:$D$776,СВЦЭМ!$A$33:$A$776,$A88,СВЦЭМ!$B$33:$B$776,O$83)+'СЕТ СН'!$H$11+СВЦЭМ!$D$10+'СЕТ СН'!$H$5-'СЕТ СН'!$H$21</f>
        <v>3465.7502863300001</v>
      </c>
      <c r="P88" s="36">
        <f>SUMIFS(СВЦЭМ!$D$33:$D$776,СВЦЭМ!$A$33:$A$776,$A88,СВЦЭМ!$B$33:$B$776,P$83)+'СЕТ СН'!$H$11+СВЦЭМ!$D$10+'СЕТ СН'!$H$5-'СЕТ СН'!$H$21</f>
        <v>3476.4514073600003</v>
      </c>
      <c r="Q88" s="36">
        <f>SUMIFS(СВЦЭМ!$D$33:$D$776,СВЦЭМ!$A$33:$A$776,$A88,СВЦЭМ!$B$33:$B$776,Q$83)+'СЕТ СН'!$H$11+СВЦЭМ!$D$10+'СЕТ СН'!$H$5-'СЕТ СН'!$H$21</f>
        <v>3486.1212966900002</v>
      </c>
      <c r="R88" s="36">
        <f>SUMIFS(СВЦЭМ!$D$33:$D$776,СВЦЭМ!$A$33:$A$776,$A88,СВЦЭМ!$B$33:$B$776,R$83)+'СЕТ СН'!$H$11+СВЦЭМ!$D$10+'СЕТ СН'!$H$5-'СЕТ СН'!$H$21</f>
        <v>3485.20731918</v>
      </c>
      <c r="S88" s="36">
        <f>SUMIFS(СВЦЭМ!$D$33:$D$776,СВЦЭМ!$A$33:$A$776,$A88,СВЦЭМ!$B$33:$B$776,S$83)+'СЕТ СН'!$H$11+СВЦЭМ!$D$10+'СЕТ СН'!$H$5-'СЕТ СН'!$H$21</f>
        <v>3474.9510147800002</v>
      </c>
      <c r="T88" s="36">
        <f>SUMIFS(СВЦЭМ!$D$33:$D$776,СВЦЭМ!$A$33:$A$776,$A88,СВЦЭМ!$B$33:$B$776,T$83)+'СЕТ СН'!$H$11+СВЦЭМ!$D$10+'СЕТ СН'!$H$5-'СЕТ СН'!$H$21</f>
        <v>3456.7412181300001</v>
      </c>
      <c r="U88" s="36">
        <f>SUMIFS(СВЦЭМ!$D$33:$D$776,СВЦЭМ!$A$33:$A$776,$A88,СВЦЭМ!$B$33:$B$776,U$83)+'СЕТ СН'!$H$11+СВЦЭМ!$D$10+'СЕТ СН'!$H$5-'СЕТ СН'!$H$21</f>
        <v>3433.7950876800001</v>
      </c>
      <c r="V88" s="36">
        <f>SUMIFS(СВЦЭМ!$D$33:$D$776,СВЦЭМ!$A$33:$A$776,$A88,СВЦЭМ!$B$33:$B$776,V$83)+'СЕТ СН'!$H$11+СВЦЭМ!$D$10+'СЕТ СН'!$H$5-'СЕТ СН'!$H$21</f>
        <v>3431.07538428</v>
      </c>
      <c r="W88" s="36">
        <f>SUMIFS(СВЦЭМ!$D$33:$D$776,СВЦЭМ!$A$33:$A$776,$A88,СВЦЭМ!$B$33:$B$776,W$83)+'СЕТ СН'!$H$11+СВЦЭМ!$D$10+'СЕТ СН'!$H$5-'СЕТ СН'!$H$21</f>
        <v>3442.5118335699999</v>
      </c>
      <c r="X88" s="36">
        <f>SUMIFS(СВЦЭМ!$D$33:$D$776,СВЦЭМ!$A$33:$A$776,$A88,СВЦЭМ!$B$33:$B$776,X$83)+'СЕТ СН'!$H$11+СВЦЭМ!$D$10+'СЕТ СН'!$H$5-'СЕТ СН'!$H$21</f>
        <v>3457.0697375300001</v>
      </c>
      <c r="Y88" s="36">
        <f>SUMIFS(СВЦЭМ!$D$33:$D$776,СВЦЭМ!$A$33:$A$776,$A88,СВЦЭМ!$B$33:$B$776,Y$83)+'СЕТ СН'!$H$11+СВЦЭМ!$D$10+'СЕТ СН'!$H$5-'СЕТ СН'!$H$21</f>
        <v>3473.7451937200003</v>
      </c>
    </row>
    <row r="89" spans="1:27" ht="15.75" x14ac:dyDescent="0.2">
      <c r="A89" s="35">
        <f t="shared" si="2"/>
        <v>43896</v>
      </c>
      <c r="B89" s="36">
        <f>SUMIFS(СВЦЭМ!$D$33:$D$776,СВЦЭМ!$A$33:$A$776,$A89,СВЦЭМ!$B$33:$B$776,B$83)+'СЕТ СН'!$H$11+СВЦЭМ!$D$10+'СЕТ СН'!$H$5-'СЕТ СН'!$H$21</f>
        <v>3529.9487821500002</v>
      </c>
      <c r="C89" s="36">
        <f>SUMIFS(СВЦЭМ!$D$33:$D$776,СВЦЭМ!$A$33:$A$776,$A89,СВЦЭМ!$B$33:$B$776,C$83)+'СЕТ СН'!$H$11+СВЦЭМ!$D$10+'СЕТ СН'!$H$5-'СЕТ СН'!$H$21</f>
        <v>3554.6793725699999</v>
      </c>
      <c r="D89" s="36">
        <f>SUMIFS(СВЦЭМ!$D$33:$D$776,СВЦЭМ!$A$33:$A$776,$A89,СВЦЭМ!$B$33:$B$776,D$83)+'СЕТ СН'!$H$11+СВЦЭМ!$D$10+'СЕТ СН'!$H$5-'СЕТ СН'!$H$21</f>
        <v>3564.3101975999998</v>
      </c>
      <c r="E89" s="36">
        <f>SUMIFS(СВЦЭМ!$D$33:$D$776,СВЦЭМ!$A$33:$A$776,$A89,СВЦЭМ!$B$33:$B$776,E$83)+'СЕТ СН'!$H$11+СВЦЭМ!$D$10+'СЕТ СН'!$H$5-'СЕТ СН'!$H$21</f>
        <v>3570.1984242200001</v>
      </c>
      <c r="F89" s="36">
        <f>SUMIFS(СВЦЭМ!$D$33:$D$776,СВЦЭМ!$A$33:$A$776,$A89,СВЦЭМ!$B$33:$B$776,F$83)+'СЕТ СН'!$H$11+СВЦЭМ!$D$10+'СЕТ СН'!$H$5-'СЕТ СН'!$H$21</f>
        <v>3564.3169121300002</v>
      </c>
      <c r="G89" s="36">
        <f>SUMIFS(СВЦЭМ!$D$33:$D$776,СВЦЭМ!$A$33:$A$776,$A89,СВЦЭМ!$B$33:$B$776,G$83)+'СЕТ СН'!$H$11+СВЦЭМ!$D$10+'СЕТ СН'!$H$5-'СЕТ СН'!$H$21</f>
        <v>3544.5921910300003</v>
      </c>
      <c r="H89" s="36">
        <f>SUMIFS(СВЦЭМ!$D$33:$D$776,СВЦЭМ!$A$33:$A$776,$A89,СВЦЭМ!$B$33:$B$776,H$83)+'СЕТ СН'!$H$11+СВЦЭМ!$D$10+'СЕТ СН'!$H$5-'СЕТ СН'!$H$21</f>
        <v>3509.6679972100001</v>
      </c>
      <c r="I89" s="36">
        <f>SUMIFS(СВЦЭМ!$D$33:$D$776,СВЦЭМ!$A$33:$A$776,$A89,СВЦЭМ!$B$33:$B$776,I$83)+'СЕТ СН'!$H$11+СВЦЭМ!$D$10+'СЕТ СН'!$H$5-'СЕТ СН'!$H$21</f>
        <v>3472.6270434799999</v>
      </c>
      <c r="J89" s="36">
        <f>SUMIFS(СВЦЭМ!$D$33:$D$776,СВЦЭМ!$A$33:$A$776,$A89,СВЦЭМ!$B$33:$B$776,J$83)+'СЕТ СН'!$H$11+СВЦЭМ!$D$10+'СЕТ СН'!$H$5-'СЕТ СН'!$H$21</f>
        <v>3422.9214953800001</v>
      </c>
      <c r="K89" s="36">
        <f>SUMIFS(СВЦЭМ!$D$33:$D$776,СВЦЭМ!$A$33:$A$776,$A89,СВЦЭМ!$B$33:$B$776,K$83)+'СЕТ СН'!$H$11+СВЦЭМ!$D$10+'СЕТ СН'!$H$5-'СЕТ СН'!$H$21</f>
        <v>3413.7938310300001</v>
      </c>
      <c r="L89" s="36">
        <f>SUMIFS(СВЦЭМ!$D$33:$D$776,СВЦЭМ!$A$33:$A$776,$A89,СВЦЭМ!$B$33:$B$776,L$83)+'СЕТ СН'!$H$11+СВЦЭМ!$D$10+'СЕТ СН'!$H$5-'СЕТ СН'!$H$21</f>
        <v>3427.3253226400002</v>
      </c>
      <c r="M89" s="36">
        <f>SUMIFS(СВЦЭМ!$D$33:$D$776,СВЦЭМ!$A$33:$A$776,$A89,СВЦЭМ!$B$33:$B$776,M$83)+'СЕТ СН'!$H$11+СВЦЭМ!$D$10+'СЕТ СН'!$H$5-'СЕТ СН'!$H$21</f>
        <v>3447.2704697999998</v>
      </c>
      <c r="N89" s="36">
        <f>SUMIFS(СВЦЭМ!$D$33:$D$776,СВЦЭМ!$A$33:$A$776,$A89,СВЦЭМ!$B$33:$B$776,N$83)+'СЕТ СН'!$H$11+СВЦЭМ!$D$10+'СЕТ СН'!$H$5-'СЕТ СН'!$H$21</f>
        <v>3457.3959761599999</v>
      </c>
      <c r="O89" s="36">
        <f>SUMIFS(СВЦЭМ!$D$33:$D$776,СВЦЭМ!$A$33:$A$776,$A89,СВЦЭМ!$B$33:$B$776,O$83)+'СЕТ СН'!$H$11+СВЦЭМ!$D$10+'СЕТ СН'!$H$5-'СЕТ СН'!$H$21</f>
        <v>3474.8742447300001</v>
      </c>
      <c r="P89" s="36">
        <f>SUMIFS(СВЦЭМ!$D$33:$D$776,СВЦЭМ!$A$33:$A$776,$A89,СВЦЭМ!$B$33:$B$776,P$83)+'СЕТ СН'!$H$11+СВЦЭМ!$D$10+'СЕТ СН'!$H$5-'СЕТ СН'!$H$21</f>
        <v>3485.3384813800003</v>
      </c>
      <c r="Q89" s="36">
        <f>SUMIFS(СВЦЭМ!$D$33:$D$776,СВЦЭМ!$A$33:$A$776,$A89,СВЦЭМ!$B$33:$B$776,Q$83)+'СЕТ СН'!$H$11+СВЦЭМ!$D$10+'СЕТ СН'!$H$5-'СЕТ СН'!$H$21</f>
        <v>3489.0236008700003</v>
      </c>
      <c r="R89" s="36">
        <f>SUMIFS(СВЦЭМ!$D$33:$D$776,СВЦЭМ!$A$33:$A$776,$A89,СВЦЭМ!$B$33:$B$776,R$83)+'СЕТ СН'!$H$11+СВЦЭМ!$D$10+'СЕТ СН'!$H$5-'СЕТ СН'!$H$21</f>
        <v>3486.2010927000001</v>
      </c>
      <c r="S89" s="36">
        <f>SUMIFS(СВЦЭМ!$D$33:$D$776,СВЦЭМ!$A$33:$A$776,$A89,СВЦЭМ!$B$33:$B$776,S$83)+'СЕТ СН'!$H$11+СВЦЭМ!$D$10+'СЕТ СН'!$H$5-'СЕТ СН'!$H$21</f>
        <v>3475.5170482399999</v>
      </c>
      <c r="T89" s="36">
        <f>SUMIFS(СВЦЭМ!$D$33:$D$776,СВЦЭМ!$A$33:$A$776,$A89,СВЦЭМ!$B$33:$B$776,T$83)+'СЕТ СН'!$H$11+СВЦЭМ!$D$10+'СЕТ СН'!$H$5-'СЕТ СН'!$H$21</f>
        <v>3449.8369332800003</v>
      </c>
      <c r="U89" s="36">
        <f>SUMIFS(СВЦЭМ!$D$33:$D$776,СВЦЭМ!$A$33:$A$776,$A89,СВЦЭМ!$B$33:$B$776,U$83)+'СЕТ СН'!$H$11+СВЦЭМ!$D$10+'СЕТ СН'!$H$5-'СЕТ СН'!$H$21</f>
        <v>3442.3650848500001</v>
      </c>
      <c r="V89" s="36">
        <f>SUMIFS(СВЦЭМ!$D$33:$D$776,СВЦЭМ!$A$33:$A$776,$A89,СВЦЭМ!$B$33:$B$776,V$83)+'СЕТ СН'!$H$11+СВЦЭМ!$D$10+'СЕТ СН'!$H$5-'СЕТ СН'!$H$21</f>
        <v>3438.12833972</v>
      </c>
      <c r="W89" s="36">
        <f>SUMIFS(СВЦЭМ!$D$33:$D$776,СВЦЭМ!$A$33:$A$776,$A89,СВЦЭМ!$B$33:$B$776,W$83)+'СЕТ СН'!$H$11+СВЦЭМ!$D$10+'СЕТ СН'!$H$5-'СЕТ СН'!$H$21</f>
        <v>3451.73634782</v>
      </c>
      <c r="X89" s="36">
        <f>SUMIFS(СВЦЭМ!$D$33:$D$776,СВЦЭМ!$A$33:$A$776,$A89,СВЦЭМ!$B$33:$B$776,X$83)+'СЕТ СН'!$H$11+СВЦЭМ!$D$10+'СЕТ СН'!$H$5-'СЕТ СН'!$H$21</f>
        <v>3458.9331873900001</v>
      </c>
      <c r="Y89" s="36">
        <f>SUMIFS(СВЦЭМ!$D$33:$D$776,СВЦЭМ!$A$33:$A$776,$A89,СВЦЭМ!$B$33:$B$776,Y$83)+'СЕТ СН'!$H$11+СВЦЭМ!$D$10+'СЕТ СН'!$H$5-'СЕТ СН'!$H$21</f>
        <v>3468.2244689099998</v>
      </c>
    </row>
    <row r="90" spans="1:27" ht="15.75" x14ac:dyDescent="0.2">
      <c r="A90" s="35">
        <f t="shared" si="2"/>
        <v>43897</v>
      </c>
      <c r="B90" s="36">
        <f>SUMIFS(СВЦЭМ!$D$33:$D$776,СВЦЭМ!$A$33:$A$776,$A90,СВЦЭМ!$B$33:$B$776,B$83)+'СЕТ СН'!$H$11+СВЦЭМ!$D$10+'СЕТ СН'!$H$5-'СЕТ СН'!$H$21</f>
        <v>3499.39577951</v>
      </c>
      <c r="C90" s="36">
        <f>SUMIFS(СВЦЭМ!$D$33:$D$776,СВЦЭМ!$A$33:$A$776,$A90,СВЦЭМ!$B$33:$B$776,C$83)+'СЕТ СН'!$H$11+СВЦЭМ!$D$10+'СЕТ СН'!$H$5-'СЕТ СН'!$H$21</f>
        <v>3524.1268424099999</v>
      </c>
      <c r="D90" s="36">
        <f>SUMIFS(СВЦЭМ!$D$33:$D$776,СВЦЭМ!$A$33:$A$776,$A90,СВЦЭМ!$B$33:$B$776,D$83)+'СЕТ СН'!$H$11+СВЦЭМ!$D$10+'СЕТ СН'!$H$5-'СЕТ СН'!$H$21</f>
        <v>3534.68682429</v>
      </c>
      <c r="E90" s="36">
        <f>SUMIFS(СВЦЭМ!$D$33:$D$776,СВЦЭМ!$A$33:$A$776,$A90,СВЦЭМ!$B$33:$B$776,E$83)+'СЕТ СН'!$H$11+СВЦЭМ!$D$10+'СЕТ СН'!$H$5-'СЕТ СН'!$H$21</f>
        <v>3544.5328420999999</v>
      </c>
      <c r="F90" s="36">
        <f>SUMIFS(СВЦЭМ!$D$33:$D$776,СВЦЭМ!$A$33:$A$776,$A90,СВЦЭМ!$B$33:$B$776,F$83)+'СЕТ СН'!$H$11+СВЦЭМ!$D$10+'СЕТ СН'!$H$5-'СЕТ СН'!$H$21</f>
        <v>3540.1834296000002</v>
      </c>
      <c r="G90" s="36">
        <f>SUMIFS(СВЦЭМ!$D$33:$D$776,СВЦЭМ!$A$33:$A$776,$A90,СВЦЭМ!$B$33:$B$776,G$83)+'СЕТ СН'!$H$11+СВЦЭМ!$D$10+'СЕТ СН'!$H$5-'СЕТ СН'!$H$21</f>
        <v>3531.5839076000002</v>
      </c>
      <c r="H90" s="36">
        <f>SUMIFS(СВЦЭМ!$D$33:$D$776,СВЦЭМ!$A$33:$A$776,$A90,СВЦЭМ!$B$33:$B$776,H$83)+'СЕТ СН'!$H$11+СВЦЭМ!$D$10+'СЕТ СН'!$H$5-'СЕТ СН'!$H$21</f>
        <v>3513.0401087</v>
      </c>
      <c r="I90" s="36">
        <f>SUMIFS(СВЦЭМ!$D$33:$D$776,СВЦЭМ!$A$33:$A$776,$A90,СВЦЭМ!$B$33:$B$776,I$83)+'СЕТ СН'!$H$11+СВЦЭМ!$D$10+'СЕТ СН'!$H$5-'СЕТ СН'!$H$21</f>
        <v>3472.77532664</v>
      </c>
      <c r="J90" s="36">
        <f>SUMIFS(СВЦЭМ!$D$33:$D$776,СВЦЭМ!$A$33:$A$776,$A90,СВЦЭМ!$B$33:$B$776,J$83)+'СЕТ СН'!$H$11+СВЦЭМ!$D$10+'СЕТ СН'!$H$5-'СЕТ СН'!$H$21</f>
        <v>3423.4255637599999</v>
      </c>
      <c r="K90" s="36">
        <f>SUMIFS(СВЦЭМ!$D$33:$D$776,СВЦЭМ!$A$33:$A$776,$A90,СВЦЭМ!$B$33:$B$776,K$83)+'СЕТ СН'!$H$11+СВЦЭМ!$D$10+'СЕТ СН'!$H$5-'СЕТ СН'!$H$21</f>
        <v>3425.0692847300002</v>
      </c>
      <c r="L90" s="36">
        <f>SUMIFS(СВЦЭМ!$D$33:$D$776,СВЦЭМ!$A$33:$A$776,$A90,СВЦЭМ!$B$33:$B$776,L$83)+'СЕТ СН'!$H$11+СВЦЭМ!$D$10+'СЕТ СН'!$H$5-'СЕТ СН'!$H$21</f>
        <v>3429.15257217</v>
      </c>
      <c r="M90" s="36">
        <f>SUMIFS(СВЦЭМ!$D$33:$D$776,СВЦЭМ!$A$33:$A$776,$A90,СВЦЭМ!$B$33:$B$776,M$83)+'СЕТ СН'!$H$11+СВЦЭМ!$D$10+'СЕТ СН'!$H$5-'СЕТ СН'!$H$21</f>
        <v>3431.5295869800002</v>
      </c>
      <c r="N90" s="36">
        <f>SUMIFS(СВЦЭМ!$D$33:$D$776,СВЦЭМ!$A$33:$A$776,$A90,СВЦЭМ!$B$33:$B$776,N$83)+'СЕТ СН'!$H$11+СВЦЭМ!$D$10+'СЕТ СН'!$H$5-'СЕТ СН'!$H$21</f>
        <v>3448.57569659</v>
      </c>
      <c r="O90" s="36">
        <f>SUMIFS(СВЦЭМ!$D$33:$D$776,СВЦЭМ!$A$33:$A$776,$A90,СВЦЭМ!$B$33:$B$776,O$83)+'СЕТ СН'!$H$11+СВЦЭМ!$D$10+'СЕТ СН'!$H$5-'СЕТ СН'!$H$21</f>
        <v>3450.8223133500001</v>
      </c>
      <c r="P90" s="36">
        <f>SUMIFS(СВЦЭМ!$D$33:$D$776,СВЦЭМ!$A$33:$A$776,$A90,СВЦЭМ!$B$33:$B$776,P$83)+'СЕТ СН'!$H$11+СВЦЭМ!$D$10+'СЕТ СН'!$H$5-'СЕТ СН'!$H$21</f>
        <v>3459.7575308599999</v>
      </c>
      <c r="Q90" s="36">
        <f>SUMIFS(СВЦЭМ!$D$33:$D$776,СВЦЭМ!$A$33:$A$776,$A90,СВЦЭМ!$B$33:$B$776,Q$83)+'СЕТ СН'!$H$11+СВЦЭМ!$D$10+'СЕТ СН'!$H$5-'СЕТ СН'!$H$21</f>
        <v>3467.6184129799999</v>
      </c>
      <c r="R90" s="36">
        <f>SUMIFS(СВЦЭМ!$D$33:$D$776,СВЦЭМ!$A$33:$A$776,$A90,СВЦЭМ!$B$33:$B$776,R$83)+'СЕТ СН'!$H$11+СВЦЭМ!$D$10+'СЕТ СН'!$H$5-'СЕТ СН'!$H$21</f>
        <v>3456.3018986300003</v>
      </c>
      <c r="S90" s="36">
        <f>SUMIFS(СВЦЭМ!$D$33:$D$776,СВЦЭМ!$A$33:$A$776,$A90,СВЦЭМ!$B$33:$B$776,S$83)+'СЕТ СН'!$H$11+СВЦЭМ!$D$10+'СЕТ СН'!$H$5-'СЕТ СН'!$H$21</f>
        <v>3436.4666729999999</v>
      </c>
      <c r="T90" s="36">
        <f>SUMIFS(СВЦЭМ!$D$33:$D$776,СВЦЭМ!$A$33:$A$776,$A90,СВЦЭМ!$B$33:$B$776,T$83)+'СЕТ СН'!$H$11+СВЦЭМ!$D$10+'СЕТ СН'!$H$5-'СЕТ СН'!$H$21</f>
        <v>3420.00014771</v>
      </c>
      <c r="U90" s="36">
        <f>SUMIFS(СВЦЭМ!$D$33:$D$776,СВЦЭМ!$A$33:$A$776,$A90,СВЦЭМ!$B$33:$B$776,U$83)+'СЕТ СН'!$H$11+СВЦЭМ!$D$10+'СЕТ СН'!$H$5-'СЕТ СН'!$H$21</f>
        <v>3423.32298266</v>
      </c>
      <c r="V90" s="36">
        <f>SUMIFS(СВЦЭМ!$D$33:$D$776,СВЦЭМ!$A$33:$A$776,$A90,СВЦЭМ!$B$33:$B$776,V$83)+'СЕТ СН'!$H$11+СВЦЭМ!$D$10+'СЕТ СН'!$H$5-'СЕТ СН'!$H$21</f>
        <v>3427.1709345600002</v>
      </c>
      <c r="W90" s="36">
        <f>SUMIFS(СВЦЭМ!$D$33:$D$776,СВЦЭМ!$A$33:$A$776,$A90,СВЦЭМ!$B$33:$B$776,W$83)+'СЕТ СН'!$H$11+СВЦЭМ!$D$10+'СЕТ СН'!$H$5-'СЕТ СН'!$H$21</f>
        <v>3436.5968148699999</v>
      </c>
      <c r="X90" s="36">
        <f>SUMIFS(СВЦЭМ!$D$33:$D$776,СВЦЭМ!$A$33:$A$776,$A90,СВЦЭМ!$B$33:$B$776,X$83)+'СЕТ СН'!$H$11+СВЦЭМ!$D$10+'СЕТ СН'!$H$5-'СЕТ СН'!$H$21</f>
        <v>3443.9615957300002</v>
      </c>
      <c r="Y90" s="36">
        <f>SUMIFS(СВЦЭМ!$D$33:$D$776,СВЦЭМ!$A$33:$A$776,$A90,СВЦЭМ!$B$33:$B$776,Y$83)+'СЕТ СН'!$H$11+СВЦЭМ!$D$10+'СЕТ СН'!$H$5-'СЕТ СН'!$H$21</f>
        <v>3459.4812742700001</v>
      </c>
    </row>
    <row r="91" spans="1:27" ht="15.75" x14ac:dyDescent="0.2">
      <c r="A91" s="35">
        <f t="shared" si="2"/>
        <v>43898</v>
      </c>
      <c r="B91" s="36">
        <f>SUMIFS(СВЦЭМ!$D$33:$D$776,СВЦЭМ!$A$33:$A$776,$A91,СВЦЭМ!$B$33:$B$776,B$83)+'СЕТ СН'!$H$11+СВЦЭМ!$D$10+'СЕТ СН'!$H$5-'СЕТ СН'!$H$21</f>
        <v>3487.4097570499998</v>
      </c>
      <c r="C91" s="36">
        <f>SUMIFS(СВЦЭМ!$D$33:$D$776,СВЦЭМ!$A$33:$A$776,$A91,СВЦЭМ!$B$33:$B$776,C$83)+'СЕТ СН'!$H$11+СВЦЭМ!$D$10+'СЕТ СН'!$H$5-'СЕТ СН'!$H$21</f>
        <v>3510.16800337</v>
      </c>
      <c r="D91" s="36">
        <f>SUMIFS(СВЦЭМ!$D$33:$D$776,СВЦЭМ!$A$33:$A$776,$A91,СВЦЭМ!$B$33:$B$776,D$83)+'СЕТ СН'!$H$11+СВЦЭМ!$D$10+'СЕТ СН'!$H$5-'СЕТ СН'!$H$21</f>
        <v>3520.8141437499999</v>
      </c>
      <c r="E91" s="36">
        <f>SUMIFS(СВЦЭМ!$D$33:$D$776,СВЦЭМ!$A$33:$A$776,$A91,СВЦЭМ!$B$33:$B$776,E$83)+'СЕТ СН'!$H$11+СВЦЭМ!$D$10+'СЕТ СН'!$H$5-'СЕТ СН'!$H$21</f>
        <v>3526.5863365800001</v>
      </c>
      <c r="F91" s="36">
        <f>SUMIFS(СВЦЭМ!$D$33:$D$776,СВЦЭМ!$A$33:$A$776,$A91,СВЦЭМ!$B$33:$B$776,F$83)+'СЕТ СН'!$H$11+СВЦЭМ!$D$10+'СЕТ СН'!$H$5-'СЕТ СН'!$H$21</f>
        <v>3525.0951686600001</v>
      </c>
      <c r="G91" s="36">
        <f>SUMIFS(СВЦЭМ!$D$33:$D$776,СВЦЭМ!$A$33:$A$776,$A91,СВЦЭМ!$B$33:$B$776,G$83)+'СЕТ СН'!$H$11+СВЦЭМ!$D$10+'СЕТ СН'!$H$5-'СЕТ СН'!$H$21</f>
        <v>3515.9626534200002</v>
      </c>
      <c r="H91" s="36">
        <f>SUMIFS(СВЦЭМ!$D$33:$D$776,СВЦЭМ!$A$33:$A$776,$A91,СВЦЭМ!$B$33:$B$776,H$83)+'СЕТ СН'!$H$11+СВЦЭМ!$D$10+'СЕТ СН'!$H$5-'СЕТ СН'!$H$21</f>
        <v>3495.8433468500002</v>
      </c>
      <c r="I91" s="36">
        <f>SUMIFS(СВЦЭМ!$D$33:$D$776,СВЦЭМ!$A$33:$A$776,$A91,СВЦЭМ!$B$33:$B$776,I$83)+'СЕТ СН'!$H$11+СВЦЭМ!$D$10+'СЕТ СН'!$H$5-'СЕТ СН'!$H$21</f>
        <v>3460.07466991</v>
      </c>
      <c r="J91" s="36">
        <f>SUMIFS(СВЦЭМ!$D$33:$D$776,СВЦЭМ!$A$33:$A$776,$A91,СВЦЭМ!$B$33:$B$776,J$83)+'СЕТ СН'!$H$11+СВЦЭМ!$D$10+'СЕТ СН'!$H$5-'СЕТ СН'!$H$21</f>
        <v>3415.8578066</v>
      </c>
      <c r="K91" s="36">
        <f>SUMIFS(СВЦЭМ!$D$33:$D$776,СВЦЭМ!$A$33:$A$776,$A91,СВЦЭМ!$B$33:$B$776,K$83)+'СЕТ СН'!$H$11+СВЦЭМ!$D$10+'СЕТ СН'!$H$5-'СЕТ СН'!$H$21</f>
        <v>3389.61724448</v>
      </c>
      <c r="L91" s="36">
        <f>SUMIFS(СВЦЭМ!$D$33:$D$776,СВЦЭМ!$A$33:$A$776,$A91,СВЦЭМ!$B$33:$B$776,L$83)+'СЕТ СН'!$H$11+СВЦЭМ!$D$10+'СЕТ СН'!$H$5-'СЕТ СН'!$H$21</f>
        <v>3396.7846873799999</v>
      </c>
      <c r="M91" s="36">
        <f>SUMIFS(СВЦЭМ!$D$33:$D$776,СВЦЭМ!$A$33:$A$776,$A91,СВЦЭМ!$B$33:$B$776,M$83)+'СЕТ СН'!$H$11+СВЦЭМ!$D$10+'СЕТ СН'!$H$5-'СЕТ СН'!$H$21</f>
        <v>3396.8943169900003</v>
      </c>
      <c r="N91" s="36">
        <f>SUMIFS(СВЦЭМ!$D$33:$D$776,СВЦЭМ!$A$33:$A$776,$A91,СВЦЭМ!$B$33:$B$776,N$83)+'СЕТ СН'!$H$11+СВЦЭМ!$D$10+'СЕТ СН'!$H$5-'СЕТ СН'!$H$21</f>
        <v>3407.96683545</v>
      </c>
      <c r="O91" s="36">
        <f>SUMIFS(СВЦЭМ!$D$33:$D$776,СВЦЭМ!$A$33:$A$776,$A91,СВЦЭМ!$B$33:$B$776,O$83)+'СЕТ СН'!$H$11+СВЦЭМ!$D$10+'СЕТ СН'!$H$5-'СЕТ СН'!$H$21</f>
        <v>3423.7909339500002</v>
      </c>
      <c r="P91" s="36">
        <f>SUMIFS(СВЦЭМ!$D$33:$D$776,СВЦЭМ!$A$33:$A$776,$A91,СВЦЭМ!$B$33:$B$776,P$83)+'СЕТ СН'!$H$11+СВЦЭМ!$D$10+'СЕТ СН'!$H$5-'СЕТ СН'!$H$21</f>
        <v>3436.7558084800003</v>
      </c>
      <c r="Q91" s="36">
        <f>SUMIFS(СВЦЭМ!$D$33:$D$776,СВЦЭМ!$A$33:$A$776,$A91,СВЦЭМ!$B$33:$B$776,Q$83)+'СЕТ СН'!$H$11+СВЦЭМ!$D$10+'СЕТ СН'!$H$5-'СЕТ СН'!$H$21</f>
        <v>3443.9448602900002</v>
      </c>
      <c r="R91" s="36">
        <f>SUMIFS(СВЦЭМ!$D$33:$D$776,СВЦЭМ!$A$33:$A$776,$A91,СВЦЭМ!$B$33:$B$776,R$83)+'СЕТ СН'!$H$11+СВЦЭМ!$D$10+'СЕТ СН'!$H$5-'СЕТ СН'!$H$21</f>
        <v>3438.7314059</v>
      </c>
      <c r="S91" s="36">
        <f>SUMIFS(СВЦЭМ!$D$33:$D$776,СВЦЭМ!$A$33:$A$776,$A91,СВЦЭМ!$B$33:$B$776,S$83)+'СЕТ СН'!$H$11+СВЦЭМ!$D$10+'СЕТ СН'!$H$5-'СЕТ СН'!$H$21</f>
        <v>3431.69624879</v>
      </c>
      <c r="T91" s="36">
        <f>SUMIFS(СВЦЭМ!$D$33:$D$776,СВЦЭМ!$A$33:$A$776,$A91,СВЦЭМ!$B$33:$B$776,T$83)+'СЕТ СН'!$H$11+СВЦЭМ!$D$10+'СЕТ СН'!$H$5-'СЕТ СН'!$H$21</f>
        <v>3414.7022781200003</v>
      </c>
      <c r="U91" s="36">
        <f>SUMIFS(СВЦЭМ!$D$33:$D$776,СВЦЭМ!$A$33:$A$776,$A91,СВЦЭМ!$B$33:$B$776,U$83)+'СЕТ СН'!$H$11+СВЦЭМ!$D$10+'СЕТ СН'!$H$5-'СЕТ СН'!$H$21</f>
        <v>3403.0347255199999</v>
      </c>
      <c r="V91" s="36">
        <f>SUMIFS(СВЦЭМ!$D$33:$D$776,СВЦЭМ!$A$33:$A$776,$A91,СВЦЭМ!$B$33:$B$776,V$83)+'СЕТ СН'!$H$11+СВЦЭМ!$D$10+'СЕТ СН'!$H$5-'СЕТ СН'!$H$21</f>
        <v>3400.00745654</v>
      </c>
      <c r="W91" s="36">
        <f>SUMIFS(СВЦЭМ!$D$33:$D$776,СВЦЭМ!$A$33:$A$776,$A91,СВЦЭМ!$B$33:$B$776,W$83)+'СЕТ СН'!$H$11+СВЦЭМ!$D$10+'СЕТ СН'!$H$5-'СЕТ СН'!$H$21</f>
        <v>3407.7078832300003</v>
      </c>
      <c r="X91" s="36">
        <f>SUMIFS(СВЦЭМ!$D$33:$D$776,СВЦЭМ!$A$33:$A$776,$A91,СВЦЭМ!$B$33:$B$776,X$83)+'СЕТ СН'!$H$11+СВЦЭМ!$D$10+'СЕТ СН'!$H$5-'СЕТ СН'!$H$21</f>
        <v>3417.3366274300001</v>
      </c>
      <c r="Y91" s="36">
        <f>SUMIFS(СВЦЭМ!$D$33:$D$776,СВЦЭМ!$A$33:$A$776,$A91,СВЦЭМ!$B$33:$B$776,Y$83)+'СЕТ СН'!$H$11+СВЦЭМ!$D$10+'СЕТ СН'!$H$5-'СЕТ СН'!$H$21</f>
        <v>3438.7349972500001</v>
      </c>
    </row>
    <row r="92" spans="1:27" ht="15.75" x14ac:dyDescent="0.2">
      <c r="A92" s="35">
        <f t="shared" si="2"/>
        <v>43899</v>
      </c>
      <c r="B92" s="36">
        <f>SUMIFS(СВЦЭМ!$D$33:$D$776,СВЦЭМ!$A$33:$A$776,$A92,СВЦЭМ!$B$33:$B$776,B$83)+'СЕТ СН'!$H$11+СВЦЭМ!$D$10+'СЕТ СН'!$H$5-'СЕТ СН'!$H$21</f>
        <v>3495.11422769</v>
      </c>
      <c r="C92" s="36">
        <f>SUMIFS(СВЦЭМ!$D$33:$D$776,СВЦЭМ!$A$33:$A$776,$A92,СВЦЭМ!$B$33:$B$776,C$83)+'СЕТ СН'!$H$11+СВЦЭМ!$D$10+'СЕТ СН'!$H$5-'СЕТ СН'!$H$21</f>
        <v>3504.8972070899999</v>
      </c>
      <c r="D92" s="36">
        <f>SUMIFS(СВЦЭМ!$D$33:$D$776,СВЦЭМ!$A$33:$A$776,$A92,СВЦЭМ!$B$33:$B$776,D$83)+'СЕТ СН'!$H$11+СВЦЭМ!$D$10+'СЕТ СН'!$H$5-'СЕТ СН'!$H$21</f>
        <v>3521.0965143399999</v>
      </c>
      <c r="E92" s="36">
        <f>SUMIFS(СВЦЭМ!$D$33:$D$776,СВЦЭМ!$A$33:$A$776,$A92,СВЦЭМ!$B$33:$B$776,E$83)+'СЕТ СН'!$H$11+СВЦЭМ!$D$10+'СЕТ СН'!$H$5-'СЕТ СН'!$H$21</f>
        <v>3532.8065149100003</v>
      </c>
      <c r="F92" s="36">
        <f>SUMIFS(СВЦЭМ!$D$33:$D$776,СВЦЭМ!$A$33:$A$776,$A92,СВЦЭМ!$B$33:$B$776,F$83)+'СЕТ СН'!$H$11+СВЦЭМ!$D$10+'СЕТ СН'!$H$5-'СЕТ СН'!$H$21</f>
        <v>3532.8590013500002</v>
      </c>
      <c r="G92" s="36">
        <f>SUMIFS(СВЦЭМ!$D$33:$D$776,СВЦЭМ!$A$33:$A$776,$A92,СВЦЭМ!$B$33:$B$776,G$83)+'СЕТ СН'!$H$11+СВЦЭМ!$D$10+'СЕТ СН'!$H$5-'СЕТ СН'!$H$21</f>
        <v>3528.9692875700002</v>
      </c>
      <c r="H92" s="36">
        <f>SUMIFS(СВЦЭМ!$D$33:$D$776,СВЦЭМ!$A$33:$A$776,$A92,СВЦЭМ!$B$33:$B$776,H$83)+'СЕТ СН'!$H$11+СВЦЭМ!$D$10+'СЕТ СН'!$H$5-'СЕТ СН'!$H$21</f>
        <v>3509.62303488</v>
      </c>
      <c r="I92" s="36">
        <f>SUMIFS(СВЦЭМ!$D$33:$D$776,СВЦЭМ!$A$33:$A$776,$A92,СВЦЭМ!$B$33:$B$776,I$83)+'СЕТ СН'!$H$11+СВЦЭМ!$D$10+'СЕТ СН'!$H$5-'СЕТ СН'!$H$21</f>
        <v>3478.1840909900002</v>
      </c>
      <c r="J92" s="36">
        <f>SUMIFS(СВЦЭМ!$D$33:$D$776,СВЦЭМ!$A$33:$A$776,$A92,СВЦЭМ!$B$33:$B$776,J$83)+'СЕТ СН'!$H$11+СВЦЭМ!$D$10+'СЕТ СН'!$H$5-'СЕТ СН'!$H$21</f>
        <v>3449.15566261</v>
      </c>
      <c r="K92" s="36">
        <f>SUMIFS(СВЦЭМ!$D$33:$D$776,СВЦЭМ!$A$33:$A$776,$A92,СВЦЭМ!$B$33:$B$776,K$83)+'СЕТ СН'!$H$11+СВЦЭМ!$D$10+'СЕТ СН'!$H$5-'СЕТ СН'!$H$21</f>
        <v>3434.8158549200002</v>
      </c>
      <c r="L92" s="36">
        <f>SUMIFS(СВЦЭМ!$D$33:$D$776,СВЦЭМ!$A$33:$A$776,$A92,СВЦЭМ!$B$33:$B$776,L$83)+'СЕТ СН'!$H$11+СВЦЭМ!$D$10+'СЕТ СН'!$H$5-'СЕТ СН'!$H$21</f>
        <v>3425.42485351</v>
      </c>
      <c r="M92" s="36">
        <f>SUMIFS(СВЦЭМ!$D$33:$D$776,СВЦЭМ!$A$33:$A$776,$A92,СВЦЭМ!$B$33:$B$776,M$83)+'СЕТ СН'!$H$11+СВЦЭМ!$D$10+'СЕТ СН'!$H$5-'СЕТ СН'!$H$21</f>
        <v>3426.56822784</v>
      </c>
      <c r="N92" s="36">
        <f>SUMIFS(СВЦЭМ!$D$33:$D$776,СВЦЭМ!$A$33:$A$776,$A92,СВЦЭМ!$B$33:$B$776,N$83)+'СЕТ СН'!$H$11+СВЦЭМ!$D$10+'СЕТ СН'!$H$5-'СЕТ СН'!$H$21</f>
        <v>3437.2294195899999</v>
      </c>
      <c r="O92" s="36">
        <f>SUMIFS(СВЦЭМ!$D$33:$D$776,СВЦЭМ!$A$33:$A$776,$A92,СВЦЭМ!$B$33:$B$776,O$83)+'СЕТ СН'!$H$11+СВЦЭМ!$D$10+'СЕТ СН'!$H$5-'СЕТ СН'!$H$21</f>
        <v>3446.4685488800001</v>
      </c>
      <c r="P92" s="36">
        <f>SUMIFS(СВЦЭМ!$D$33:$D$776,СВЦЭМ!$A$33:$A$776,$A92,СВЦЭМ!$B$33:$B$776,P$83)+'СЕТ СН'!$H$11+СВЦЭМ!$D$10+'СЕТ СН'!$H$5-'СЕТ СН'!$H$21</f>
        <v>3454.69891891</v>
      </c>
      <c r="Q92" s="36">
        <f>SUMIFS(СВЦЭМ!$D$33:$D$776,СВЦЭМ!$A$33:$A$776,$A92,СВЦЭМ!$B$33:$B$776,Q$83)+'СЕТ СН'!$H$11+СВЦЭМ!$D$10+'СЕТ СН'!$H$5-'СЕТ СН'!$H$21</f>
        <v>3458.34361795</v>
      </c>
      <c r="R92" s="36">
        <f>SUMIFS(СВЦЭМ!$D$33:$D$776,СВЦЭМ!$A$33:$A$776,$A92,СВЦЭМ!$B$33:$B$776,R$83)+'СЕТ СН'!$H$11+СВЦЭМ!$D$10+'СЕТ СН'!$H$5-'СЕТ СН'!$H$21</f>
        <v>3459.2490409800002</v>
      </c>
      <c r="S92" s="36">
        <f>SUMIFS(СВЦЭМ!$D$33:$D$776,СВЦЭМ!$A$33:$A$776,$A92,СВЦЭМ!$B$33:$B$776,S$83)+'СЕТ СН'!$H$11+СВЦЭМ!$D$10+'СЕТ СН'!$H$5-'СЕТ СН'!$H$21</f>
        <v>3445.5825994000002</v>
      </c>
      <c r="T92" s="36">
        <f>SUMIFS(СВЦЭМ!$D$33:$D$776,СВЦЭМ!$A$33:$A$776,$A92,СВЦЭМ!$B$33:$B$776,T$83)+'СЕТ СН'!$H$11+СВЦЭМ!$D$10+'СЕТ СН'!$H$5-'СЕТ СН'!$H$21</f>
        <v>3429.3329097699998</v>
      </c>
      <c r="U92" s="36">
        <f>SUMIFS(СВЦЭМ!$D$33:$D$776,СВЦЭМ!$A$33:$A$776,$A92,СВЦЭМ!$B$33:$B$776,U$83)+'СЕТ СН'!$H$11+СВЦЭМ!$D$10+'СЕТ СН'!$H$5-'СЕТ СН'!$H$21</f>
        <v>3416.2291952200003</v>
      </c>
      <c r="V92" s="36">
        <f>SUMIFS(СВЦЭМ!$D$33:$D$776,СВЦЭМ!$A$33:$A$776,$A92,СВЦЭМ!$B$33:$B$776,V$83)+'СЕТ СН'!$H$11+СВЦЭМ!$D$10+'СЕТ СН'!$H$5-'СЕТ СН'!$H$21</f>
        <v>3418.5925032700002</v>
      </c>
      <c r="W92" s="36">
        <f>SUMIFS(СВЦЭМ!$D$33:$D$776,СВЦЭМ!$A$33:$A$776,$A92,СВЦЭМ!$B$33:$B$776,W$83)+'СЕТ СН'!$H$11+СВЦЭМ!$D$10+'СЕТ СН'!$H$5-'СЕТ СН'!$H$21</f>
        <v>3430.7987806900001</v>
      </c>
      <c r="X92" s="36">
        <f>SUMIFS(СВЦЭМ!$D$33:$D$776,СВЦЭМ!$A$33:$A$776,$A92,СВЦЭМ!$B$33:$B$776,X$83)+'СЕТ СН'!$H$11+СВЦЭМ!$D$10+'СЕТ СН'!$H$5-'СЕТ СН'!$H$21</f>
        <v>3450.6179523999999</v>
      </c>
      <c r="Y92" s="36">
        <f>SUMIFS(СВЦЭМ!$D$33:$D$776,СВЦЭМ!$A$33:$A$776,$A92,СВЦЭМ!$B$33:$B$776,Y$83)+'СЕТ СН'!$H$11+СВЦЭМ!$D$10+'СЕТ СН'!$H$5-'СЕТ СН'!$H$21</f>
        <v>3472.5410485800003</v>
      </c>
    </row>
    <row r="93" spans="1:27" ht="15.75" x14ac:dyDescent="0.2">
      <c r="A93" s="35">
        <f t="shared" si="2"/>
        <v>43900</v>
      </c>
      <c r="B93" s="36">
        <f>SUMIFS(СВЦЭМ!$D$33:$D$776,СВЦЭМ!$A$33:$A$776,$A93,СВЦЭМ!$B$33:$B$776,B$83)+'СЕТ СН'!$H$11+СВЦЭМ!$D$10+'СЕТ СН'!$H$5-'СЕТ СН'!$H$21</f>
        <v>3489.6890657600002</v>
      </c>
      <c r="C93" s="36">
        <f>SUMIFS(СВЦЭМ!$D$33:$D$776,СВЦЭМ!$A$33:$A$776,$A93,СВЦЭМ!$B$33:$B$776,C$83)+'СЕТ СН'!$H$11+СВЦЭМ!$D$10+'СЕТ СН'!$H$5-'СЕТ СН'!$H$21</f>
        <v>3518.6268434399999</v>
      </c>
      <c r="D93" s="36">
        <f>SUMIFS(СВЦЭМ!$D$33:$D$776,СВЦЭМ!$A$33:$A$776,$A93,СВЦЭМ!$B$33:$B$776,D$83)+'СЕТ СН'!$H$11+СВЦЭМ!$D$10+'СЕТ СН'!$H$5-'СЕТ СН'!$H$21</f>
        <v>3516.21069992</v>
      </c>
      <c r="E93" s="36">
        <f>SUMIFS(СВЦЭМ!$D$33:$D$776,СВЦЭМ!$A$33:$A$776,$A93,СВЦЭМ!$B$33:$B$776,E$83)+'СЕТ СН'!$H$11+СВЦЭМ!$D$10+'СЕТ СН'!$H$5-'СЕТ СН'!$H$21</f>
        <v>3518.9225999</v>
      </c>
      <c r="F93" s="36">
        <f>SUMIFS(СВЦЭМ!$D$33:$D$776,СВЦЭМ!$A$33:$A$776,$A93,СВЦЭМ!$B$33:$B$776,F$83)+'СЕТ СН'!$H$11+СВЦЭМ!$D$10+'СЕТ СН'!$H$5-'СЕТ СН'!$H$21</f>
        <v>3514.5088934300002</v>
      </c>
      <c r="G93" s="36">
        <f>SUMIFS(СВЦЭМ!$D$33:$D$776,СВЦЭМ!$A$33:$A$776,$A93,СВЦЭМ!$B$33:$B$776,G$83)+'СЕТ СН'!$H$11+СВЦЭМ!$D$10+'СЕТ СН'!$H$5-'СЕТ СН'!$H$21</f>
        <v>3471.3210127500001</v>
      </c>
      <c r="H93" s="36">
        <f>SUMIFS(СВЦЭМ!$D$33:$D$776,СВЦЭМ!$A$33:$A$776,$A93,СВЦЭМ!$B$33:$B$776,H$83)+'СЕТ СН'!$H$11+СВЦЭМ!$D$10+'СЕТ СН'!$H$5-'СЕТ СН'!$H$21</f>
        <v>3449.2111303000001</v>
      </c>
      <c r="I93" s="36">
        <f>SUMIFS(СВЦЭМ!$D$33:$D$776,СВЦЭМ!$A$33:$A$776,$A93,СВЦЭМ!$B$33:$B$776,I$83)+'СЕТ СН'!$H$11+СВЦЭМ!$D$10+'СЕТ СН'!$H$5-'СЕТ СН'!$H$21</f>
        <v>3416.8934612100002</v>
      </c>
      <c r="J93" s="36">
        <f>SUMIFS(СВЦЭМ!$D$33:$D$776,СВЦЭМ!$A$33:$A$776,$A93,СВЦЭМ!$B$33:$B$776,J$83)+'СЕТ СН'!$H$11+СВЦЭМ!$D$10+'СЕТ СН'!$H$5-'СЕТ СН'!$H$21</f>
        <v>3389.3358193499998</v>
      </c>
      <c r="K93" s="36">
        <f>SUMIFS(СВЦЭМ!$D$33:$D$776,СВЦЭМ!$A$33:$A$776,$A93,СВЦЭМ!$B$33:$B$776,K$83)+'СЕТ СН'!$H$11+СВЦЭМ!$D$10+'СЕТ СН'!$H$5-'СЕТ СН'!$H$21</f>
        <v>3400.42153168</v>
      </c>
      <c r="L93" s="36">
        <f>SUMIFS(СВЦЭМ!$D$33:$D$776,СВЦЭМ!$A$33:$A$776,$A93,СВЦЭМ!$B$33:$B$776,L$83)+'СЕТ СН'!$H$11+СВЦЭМ!$D$10+'СЕТ СН'!$H$5-'СЕТ СН'!$H$21</f>
        <v>3398.7380880000001</v>
      </c>
      <c r="M93" s="36">
        <f>SUMIFS(СВЦЭМ!$D$33:$D$776,СВЦЭМ!$A$33:$A$776,$A93,СВЦЭМ!$B$33:$B$776,M$83)+'СЕТ СН'!$H$11+СВЦЭМ!$D$10+'СЕТ СН'!$H$5-'СЕТ СН'!$H$21</f>
        <v>3393.2080296100003</v>
      </c>
      <c r="N93" s="36">
        <f>SUMIFS(СВЦЭМ!$D$33:$D$776,СВЦЭМ!$A$33:$A$776,$A93,СВЦЭМ!$B$33:$B$776,N$83)+'СЕТ СН'!$H$11+СВЦЭМ!$D$10+'СЕТ СН'!$H$5-'СЕТ СН'!$H$21</f>
        <v>3389.20270794</v>
      </c>
      <c r="O93" s="36">
        <f>SUMIFS(СВЦЭМ!$D$33:$D$776,СВЦЭМ!$A$33:$A$776,$A93,СВЦЭМ!$B$33:$B$776,O$83)+'СЕТ СН'!$H$11+СВЦЭМ!$D$10+'СЕТ СН'!$H$5-'СЕТ СН'!$H$21</f>
        <v>3384.3962595000003</v>
      </c>
      <c r="P93" s="36">
        <f>SUMIFS(СВЦЭМ!$D$33:$D$776,СВЦЭМ!$A$33:$A$776,$A93,СВЦЭМ!$B$33:$B$776,P$83)+'СЕТ СН'!$H$11+СВЦЭМ!$D$10+'СЕТ СН'!$H$5-'СЕТ СН'!$H$21</f>
        <v>3385.4832361700001</v>
      </c>
      <c r="Q93" s="36">
        <f>SUMIFS(СВЦЭМ!$D$33:$D$776,СВЦЭМ!$A$33:$A$776,$A93,СВЦЭМ!$B$33:$B$776,Q$83)+'СЕТ СН'!$H$11+СВЦЭМ!$D$10+'СЕТ СН'!$H$5-'СЕТ СН'!$H$21</f>
        <v>3383.4801354800002</v>
      </c>
      <c r="R93" s="36">
        <f>SUMIFS(СВЦЭМ!$D$33:$D$776,СВЦЭМ!$A$33:$A$776,$A93,СВЦЭМ!$B$33:$B$776,R$83)+'СЕТ СН'!$H$11+СВЦЭМ!$D$10+'СЕТ СН'!$H$5-'СЕТ СН'!$H$21</f>
        <v>3374.35084276</v>
      </c>
      <c r="S93" s="36">
        <f>SUMIFS(СВЦЭМ!$D$33:$D$776,СВЦЭМ!$A$33:$A$776,$A93,СВЦЭМ!$B$33:$B$776,S$83)+'СЕТ СН'!$H$11+СВЦЭМ!$D$10+'СЕТ СН'!$H$5-'СЕТ СН'!$H$21</f>
        <v>3374.6789270099998</v>
      </c>
      <c r="T93" s="36">
        <f>SUMIFS(СВЦЭМ!$D$33:$D$776,СВЦЭМ!$A$33:$A$776,$A93,СВЦЭМ!$B$33:$B$776,T$83)+'СЕТ СН'!$H$11+СВЦЭМ!$D$10+'СЕТ СН'!$H$5-'СЕТ СН'!$H$21</f>
        <v>3370.9668782099998</v>
      </c>
      <c r="U93" s="36">
        <f>SUMIFS(СВЦЭМ!$D$33:$D$776,СВЦЭМ!$A$33:$A$776,$A93,СВЦЭМ!$B$33:$B$776,U$83)+'СЕТ СН'!$H$11+СВЦЭМ!$D$10+'СЕТ СН'!$H$5-'СЕТ СН'!$H$21</f>
        <v>3392.5286872800002</v>
      </c>
      <c r="V93" s="36">
        <f>SUMIFS(СВЦЭМ!$D$33:$D$776,СВЦЭМ!$A$33:$A$776,$A93,СВЦЭМ!$B$33:$B$776,V$83)+'СЕТ СН'!$H$11+СВЦЭМ!$D$10+'СЕТ СН'!$H$5-'СЕТ СН'!$H$21</f>
        <v>3391.2381713899999</v>
      </c>
      <c r="W93" s="36">
        <f>SUMIFS(СВЦЭМ!$D$33:$D$776,СВЦЭМ!$A$33:$A$776,$A93,СВЦЭМ!$B$33:$B$776,W$83)+'СЕТ СН'!$H$11+СВЦЭМ!$D$10+'СЕТ СН'!$H$5-'СЕТ СН'!$H$21</f>
        <v>3387.60068783</v>
      </c>
      <c r="X93" s="36">
        <f>SUMIFS(СВЦЭМ!$D$33:$D$776,СВЦЭМ!$A$33:$A$776,$A93,СВЦЭМ!$B$33:$B$776,X$83)+'СЕТ СН'!$H$11+СВЦЭМ!$D$10+'СЕТ СН'!$H$5-'СЕТ СН'!$H$21</f>
        <v>3379.9752335900002</v>
      </c>
      <c r="Y93" s="36">
        <f>SUMIFS(СВЦЭМ!$D$33:$D$776,СВЦЭМ!$A$33:$A$776,$A93,СВЦЭМ!$B$33:$B$776,Y$83)+'СЕТ СН'!$H$11+СВЦЭМ!$D$10+'СЕТ СН'!$H$5-'СЕТ СН'!$H$21</f>
        <v>3386.3099298900001</v>
      </c>
    </row>
    <row r="94" spans="1:27" ht="15.75" x14ac:dyDescent="0.2">
      <c r="A94" s="35">
        <f t="shared" si="2"/>
        <v>43901</v>
      </c>
      <c r="B94" s="36">
        <f>SUMIFS(СВЦЭМ!$D$33:$D$776,СВЦЭМ!$A$33:$A$776,$A94,СВЦЭМ!$B$33:$B$776,B$83)+'СЕТ СН'!$H$11+СВЦЭМ!$D$10+'СЕТ СН'!$H$5-'СЕТ СН'!$H$21</f>
        <v>3487.2781324299999</v>
      </c>
      <c r="C94" s="36">
        <f>SUMIFS(СВЦЭМ!$D$33:$D$776,СВЦЭМ!$A$33:$A$776,$A94,СВЦЭМ!$B$33:$B$776,C$83)+'СЕТ СН'!$H$11+СВЦЭМ!$D$10+'СЕТ СН'!$H$5-'СЕТ СН'!$H$21</f>
        <v>3476.7358417999999</v>
      </c>
      <c r="D94" s="36">
        <f>SUMIFS(СВЦЭМ!$D$33:$D$776,СВЦЭМ!$A$33:$A$776,$A94,СВЦЭМ!$B$33:$B$776,D$83)+'СЕТ СН'!$H$11+СВЦЭМ!$D$10+'СЕТ СН'!$H$5-'СЕТ СН'!$H$21</f>
        <v>3466.61351943</v>
      </c>
      <c r="E94" s="36">
        <f>SUMIFS(СВЦЭМ!$D$33:$D$776,СВЦЭМ!$A$33:$A$776,$A94,СВЦЭМ!$B$33:$B$776,E$83)+'СЕТ СН'!$H$11+СВЦЭМ!$D$10+'СЕТ СН'!$H$5-'СЕТ СН'!$H$21</f>
        <v>3463.4776704599999</v>
      </c>
      <c r="F94" s="36">
        <f>SUMIFS(СВЦЭМ!$D$33:$D$776,СВЦЭМ!$A$33:$A$776,$A94,СВЦЭМ!$B$33:$B$776,F$83)+'СЕТ СН'!$H$11+СВЦЭМ!$D$10+'СЕТ СН'!$H$5-'СЕТ СН'!$H$21</f>
        <v>3460.37517192</v>
      </c>
      <c r="G94" s="36">
        <f>SUMIFS(СВЦЭМ!$D$33:$D$776,СВЦЭМ!$A$33:$A$776,$A94,СВЦЭМ!$B$33:$B$776,G$83)+'СЕТ СН'!$H$11+СВЦЭМ!$D$10+'СЕТ СН'!$H$5-'СЕТ СН'!$H$21</f>
        <v>3465.1199977000001</v>
      </c>
      <c r="H94" s="36">
        <f>SUMIFS(СВЦЭМ!$D$33:$D$776,СВЦЭМ!$A$33:$A$776,$A94,СВЦЭМ!$B$33:$B$776,H$83)+'СЕТ СН'!$H$11+СВЦЭМ!$D$10+'СЕТ СН'!$H$5-'СЕТ СН'!$H$21</f>
        <v>3480.48049145</v>
      </c>
      <c r="I94" s="36">
        <f>SUMIFS(СВЦЭМ!$D$33:$D$776,СВЦЭМ!$A$33:$A$776,$A94,СВЦЭМ!$B$33:$B$776,I$83)+'СЕТ СН'!$H$11+СВЦЭМ!$D$10+'СЕТ СН'!$H$5-'СЕТ СН'!$H$21</f>
        <v>3465.2014773599999</v>
      </c>
      <c r="J94" s="36">
        <f>SUMIFS(СВЦЭМ!$D$33:$D$776,СВЦЭМ!$A$33:$A$776,$A94,СВЦЭМ!$B$33:$B$776,J$83)+'СЕТ СН'!$H$11+СВЦЭМ!$D$10+'СЕТ СН'!$H$5-'СЕТ СН'!$H$21</f>
        <v>3427.5434359400001</v>
      </c>
      <c r="K94" s="36">
        <f>SUMIFS(СВЦЭМ!$D$33:$D$776,СВЦЭМ!$A$33:$A$776,$A94,СВЦЭМ!$B$33:$B$776,K$83)+'СЕТ СН'!$H$11+СВЦЭМ!$D$10+'СЕТ СН'!$H$5-'СЕТ СН'!$H$21</f>
        <v>3427.2495947400002</v>
      </c>
      <c r="L94" s="36">
        <f>SUMIFS(СВЦЭМ!$D$33:$D$776,СВЦЭМ!$A$33:$A$776,$A94,СВЦЭМ!$B$33:$B$776,L$83)+'СЕТ СН'!$H$11+СВЦЭМ!$D$10+'СЕТ СН'!$H$5-'СЕТ СН'!$H$21</f>
        <v>3435.3379754799998</v>
      </c>
      <c r="M94" s="36">
        <f>SUMIFS(СВЦЭМ!$D$33:$D$776,СВЦЭМ!$A$33:$A$776,$A94,СВЦЭМ!$B$33:$B$776,M$83)+'СЕТ СН'!$H$11+СВЦЭМ!$D$10+'СЕТ СН'!$H$5-'СЕТ СН'!$H$21</f>
        <v>3435.71824844</v>
      </c>
      <c r="N94" s="36">
        <f>SUMIFS(СВЦЭМ!$D$33:$D$776,СВЦЭМ!$A$33:$A$776,$A94,СВЦЭМ!$B$33:$B$776,N$83)+'СЕТ СН'!$H$11+СВЦЭМ!$D$10+'СЕТ СН'!$H$5-'СЕТ СН'!$H$21</f>
        <v>3439.6633811400002</v>
      </c>
      <c r="O94" s="36">
        <f>SUMIFS(СВЦЭМ!$D$33:$D$776,СВЦЭМ!$A$33:$A$776,$A94,СВЦЭМ!$B$33:$B$776,O$83)+'СЕТ СН'!$H$11+СВЦЭМ!$D$10+'СЕТ СН'!$H$5-'СЕТ СН'!$H$21</f>
        <v>3446.9287463300002</v>
      </c>
      <c r="P94" s="36">
        <f>SUMIFS(СВЦЭМ!$D$33:$D$776,СВЦЭМ!$A$33:$A$776,$A94,СВЦЭМ!$B$33:$B$776,P$83)+'СЕТ СН'!$H$11+СВЦЭМ!$D$10+'СЕТ СН'!$H$5-'СЕТ СН'!$H$21</f>
        <v>3450.9454997600001</v>
      </c>
      <c r="Q94" s="36">
        <f>SUMIFS(СВЦЭМ!$D$33:$D$776,СВЦЭМ!$A$33:$A$776,$A94,СВЦЭМ!$B$33:$B$776,Q$83)+'СЕТ СН'!$H$11+СВЦЭМ!$D$10+'СЕТ СН'!$H$5-'СЕТ СН'!$H$21</f>
        <v>3456.9360976600001</v>
      </c>
      <c r="R94" s="36">
        <f>SUMIFS(СВЦЭМ!$D$33:$D$776,СВЦЭМ!$A$33:$A$776,$A94,СВЦЭМ!$B$33:$B$776,R$83)+'СЕТ СН'!$H$11+СВЦЭМ!$D$10+'СЕТ СН'!$H$5-'СЕТ СН'!$H$21</f>
        <v>3457.0437814699999</v>
      </c>
      <c r="S94" s="36">
        <f>SUMIFS(СВЦЭМ!$D$33:$D$776,СВЦЭМ!$A$33:$A$776,$A94,СВЦЭМ!$B$33:$B$776,S$83)+'СЕТ СН'!$H$11+СВЦЭМ!$D$10+'СЕТ СН'!$H$5-'СЕТ СН'!$H$21</f>
        <v>3449.4237797699998</v>
      </c>
      <c r="T94" s="36">
        <f>SUMIFS(СВЦЭМ!$D$33:$D$776,СВЦЭМ!$A$33:$A$776,$A94,СВЦЭМ!$B$33:$B$776,T$83)+'СЕТ СН'!$H$11+СВЦЭМ!$D$10+'СЕТ СН'!$H$5-'СЕТ СН'!$H$21</f>
        <v>3447.6651381400002</v>
      </c>
      <c r="U94" s="36">
        <f>SUMIFS(СВЦЭМ!$D$33:$D$776,СВЦЭМ!$A$33:$A$776,$A94,СВЦЭМ!$B$33:$B$776,U$83)+'СЕТ СН'!$H$11+СВЦЭМ!$D$10+'СЕТ СН'!$H$5-'СЕТ СН'!$H$21</f>
        <v>3450.5522133300001</v>
      </c>
      <c r="V94" s="36">
        <f>SUMIFS(СВЦЭМ!$D$33:$D$776,СВЦЭМ!$A$33:$A$776,$A94,СВЦЭМ!$B$33:$B$776,V$83)+'СЕТ СН'!$H$11+СВЦЭМ!$D$10+'СЕТ СН'!$H$5-'СЕТ СН'!$H$21</f>
        <v>3453.0296039</v>
      </c>
      <c r="W94" s="36">
        <f>SUMIFS(СВЦЭМ!$D$33:$D$776,СВЦЭМ!$A$33:$A$776,$A94,СВЦЭМ!$B$33:$B$776,W$83)+'СЕТ СН'!$H$11+СВЦЭМ!$D$10+'СЕТ СН'!$H$5-'СЕТ СН'!$H$21</f>
        <v>3454.9713574500001</v>
      </c>
      <c r="X94" s="36">
        <f>SUMIFS(СВЦЭМ!$D$33:$D$776,СВЦЭМ!$A$33:$A$776,$A94,СВЦЭМ!$B$33:$B$776,X$83)+'СЕТ СН'!$H$11+СВЦЭМ!$D$10+'СЕТ СН'!$H$5-'СЕТ СН'!$H$21</f>
        <v>3470.4469419699999</v>
      </c>
      <c r="Y94" s="36">
        <f>SUMIFS(СВЦЭМ!$D$33:$D$776,СВЦЭМ!$A$33:$A$776,$A94,СВЦЭМ!$B$33:$B$776,Y$83)+'СЕТ СН'!$H$11+СВЦЭМ!$D$10+'СЕТ СН'!$H$5-'СЕТ СН'!$H$21</f>
        <v>3485.8774894100002</v>
      </c>
    </row>
    <row r="95" spans="1:27" ht="15.75" x14ac:dyDescent="0.2">
      <c r="A95" s="35">
        <f t="shared" si="2"/>
        <v>43902</v>
      </c>
      <c r="B95" s="36">
        <f>SUMIFS(СВЦЭМ!$D$33:$D$776,СВЦЭМ!$A$33:$A$776,$A95,СВЦЭМ!$B$33:$B$776,B$83)+'СЕТ СН'!$H$11+СВЦЭМ!$D$10+'СЕТ СН'!$H$5-'СЕТ СН'!$H$21</f>
        <v>3461.8536766300003</v>
      </c>
      <c r="C95" s="36">
        <f>SUMIFS(СВЦЭМ!$D$33:$D$776,СВЦЭМ!$A$33:$A$776,$A95,СВЦЭМ!$B$33:$B$776,C$83)+'СЕТ СН'!$H$11+СВЦЭМ!$D$10+'СЕТ СН'!$H$5-'СЕТ СН'!$H$21</f>
        <v>3483.1782442100002</v>
      </c>
      <c r="D95" s="36">
        <f>SUMIFS(СВЦЭМ!$D$33:$D$776,СВЦЭМ!$A$33:$A$776,$A95,СВЦЭМ!$B$33:$B$776,D$83)+'СЕТ СН'!$H$11+СВЦЭМ!$D$10+'СЕТ СН'!$H$5-'СЕТ СН'!$H$21</f>
        <v>3492.3299178799998</v>
      </c>
      <c r="E95" s="36">
        <f>SUMIFS(СВЦЭМ!$D$33:$D$776,СВЦЭМ!$A$33:$A$776,$A95,СВЦЭМ!$B$33:$B$776,E$83)+'СЕТ СН'!$H$11+СВЦЭМ!$D$10+'СЕТ СН'!$H$5-'СЕТ СН'!$H$21</f>
        <v>3497.5432695300001</v>
      </c>
      <c r="F95" s="36">
        <f>SUMIFS(СВЦЭМ!$D$33:$D$776,СВЦЭМ!$A$33:$A$776,$A95,СВЦЭМ!$B$33:$B$776,F$83)+'СЕТ СН'!$H$11+СВЦЭМ!$D$10+'СЕТ СН'!$H$5-'СЕТ СН'!$H$21</f>
        <v>3491.2981888499999</v>
      </c>
      <c r="G95" s="36">
        <f>SUMIFS(СВЦЭМ!$D$33:$D$776,СВЦЭМ!$A$33:$A$776,$A95,СВЦЭМ!$B$33:$B$776,G$83)+'СЕТ СН'!$H$11+СВЦЭМ!$D$10+'СЕТ СН'!$H$5-'СЕТ СН'!$H$21</f>
        <v>3482.3482735900002</v>
      </c>
      <c r="H95" s="36">
        <f>SUMIFS(СВЦЭМ!$D$33:$D$776,СВЦЭМ!$A$33:$A$776,$A95,СВЦЭМ!$B$33:$B$776,H$83)+'СЕТ СН'!$H$11+СВЦЭМ!$D$10+'СЕТ СН'!$H$5-'СЕТ СН'!$H$21</f>
        <v>3476.30767947</v>
      </c>
      <c r="I95" s="36">
        <f>SUMIFS(СВЦЭМ!$D$33:$D$776,СВЦЭМ!$A$33:$A$776,$A95,СВЦЭМ!$B$33:$B$776,I$83)+'СЕТ СН'!$H$11+СВЦЭМ!$D$10+'СЕТ СН'!$H$5-'СЕТ СН'!$H$21</f>
        <v>3472.6597188300002</v>
      </c>
      <c r="J95" s="36">
        <f>SUMIFS(СВЦЭМ!$D$33:$D$776,СВЦЭМ!$A$33:$A$776,$A95,СВЦЭМ!$B$33:$B$776,J$83)+'СЕТ СН'!$H$11+СВЦЭМ!$D$10+'СЕТ СН'!$H$5-'СЕТ СН'!$H$21</f>
        <v>3439.7626000099999</v>
      </c>
      <c r="K95" s="36">
        <f>SUMIFS(СВЦЭМ!$D$33:$D$776,СВЦЭМ!$A$33:$A$776,$A95,СВЦЭМ!$B$33:$B$776,K$83)+'СЕТ СН'!$H$11+СВЦЭМ!$D$10+'СЕТ СН'!$H$5-'СЕТ СН'!$H$21</f>
        <v>3438.1939308999999</v>
      </c>
      <c r="L95" s="36">
        <f>SUMIFS(СВЦЭМ!$D$33:$D$776,СВЦЭМ!$A$33:$A$776,$A95,СВЦЭМ!$B$33:$B$776,L$83)+'СЕТ СН'!$H$11+СВЦЭМ!$D$10+'СЕТ СН'!$H$5-'СЕТ СН'!$H$21</f>
        <v>3444.3894007899999</v>
      </c>
      <c r="M95" s="36">
        <f>SUMIFS(СВЦЭМ!$D$33:$D$776,СВЦЭМ!$A$33:$A$776,$A95,СВЦЭМ!$B$33:$B$776,M$83)+'СЕТ СН'!$H$11+СВЦЭМ!$D$10+'СЕТ СН'!$H$5-'СЕТ СН'!$H$21</f>
        <v>3461.0609652500002</v>
      </c>
      <c r="N95" s="36">
        <f>SUMIFS(СВЦЭМ!$D$33:$D$776,СВЦЭМ!$A$33:$A$776,$A95,СВЦЭМ!$B$33:$B$776,N$83)+'СЕТ СН'!$H$11+СВЦЭМ!$D$10+'СЕТ СН'!$H$5-'СЕТ СН'!$H$21</f>
        <v>3465.13726722</v>
      </c>
      <c r="O95" s="36">
        <f>SUMIFS(СВЦЭМ!$D$33:$D$776,СВЦЭМ!$A$33:$A$776,$A95,СВЦЭМ!$B$33:$B$776,O$83)+'СЕТ СН'!$H$11+СВЦЭМ!$D$10+'СЕТ СН'!$H$5-'СЕТ СН'!$H$21</f>
        <v>3474.56261301</v>
      </c>
      <c r="P95" s="36">
        <f>SUMIFS(СВЦЭМ!$D$33:$D$776,СВЦЭМ!$A$33:$A$776,$A95,СВЦЭМ!$B$33:$B$776,P$83)+'СЕТ СН'!$H$11+СВЦЭМ!$D$10+'СЕТ СН'!$H$5-'СЕТ СН'!$H$21</f>
        <v>3482.8683769099998</v>
      </c>
      <c r="Q95" s="36">
        <f>SUMIFS(СВЦЭМ!$D$33:$D$776,СВЦЭМ!$A$33:$A$776,$A95,СВЦЭМ!$B$33:$B$776,Q$83)+'СЕТ СН'!$H$11+СВЦЭМ!$D$10+'СЕТ СН'!$H$5-'СЕТ СН'!$H$21</f>
        <v>3488.3155262099999</v>
      </c>
      <c r="R95" s="36">
        <f>SUMIFS(СВЦЭМ!$D$33:$D$776,СВЦЭМ!$A$33:$A$776,$A95,СВЦЭМ!$B$33:$B$776,R$83)+'СЕТ СН'!$H$11+СВЦЭМ!$D$10+'СЕТ СН'!$H$5-'СЕТ СН'!$H$21</f>
        <v>3489.58515476</v>
      </c>
      <c r="S95" s="36">
        <f>SUMIFS(СВЦЭМ!$D$33:$D$776,СВЦЭМ!$A$33:$A$776,$A95,СВЦЭМ!$B$33:$B$776,S$83)+'СЕТ СН'!$H$11+СВЦЭМ!$D$10+'СЕТ СН'!$H$5-'СЕТ СН'!$H$21</f>
        <v>3483.9461939800003</v>
      </c>
      <c r="T95" s="36">
        <f>SUMIFS(СВЦЭМ!$D$33:$D$776,СВЦЭМ!$A$33:$A$776,$A95,СВЦЭМ!$B$33:$B$776,T$83)+'СЕТ СН'!$H$11+СВЦЭМ!$D$10+'СЕТ СН'!$H$5-'СЕТ СН'!$H$21</f>
        <v>3455.1408765699998</v>
      </c>
      <c r="U95" s="36">
        <f>SUMIFS(СВЦЭМ!$D$33:$D$776,СВЦЭМ!$A$33:$A$776,$A95,СВЦЭМ!$B$33:$B$776,U$83)+'СЕТ СН'!$H$11+СВЦЭМ!$D$10+'СЕТ СН'!$H$5-'СЕТ СН'!$H$21</f>
        <v>3438.8333812199999</v>
      </c>
      <c r="V95" s="36">
        <f>SUMIFS(СВЦЭМ!$D$33:$D$776,СВЦЭМ!$A$33:$A$776,$A95,СВЦЭМ!$B$33:$B$776,V$83)+'СЕТ СН'!$H$11+СВЦЭМ!$D$10+'СЕТ СН'!$H$5-'СЕТ СН'!$H$21</f>
        <v>3433.9661039800003</v>
      </c>
      <c r="W95" s="36">
        <f>SUMIFS(СВЦЭМ!$D$33:$D$776,СВЦЭМ!$A$33:$A$776,$A95,СВЦЭМ!$B$33:$B$776,W$83)+'СЕТ СН'!$H$11+СВЦЭМ!$D$10+'СЕТ СН'!$H$5-'СЕТ СН'!$H$21</f>
        <v>3447.9952010400002</v>
      </c>
      <c r="X95" s="36">
        <f>SUMIFS(СВЦЭМ!$D$33:$D$776,СВЦЭМ!$A$33:$A$776,$A95,СВЦЭМ!$B$33:$B$776,X$83)+'СЕТ СН'!$H$11+СВЦЭМ!$D$10+'СЕТ СН'!$H$5-'СЕТ СН'!$H$21</f>
        <v>3465.2817774300001</v>
      </c>
      <c r="Y95" s="36">
        <f>SUMIFS(СВЦЭМ!$D$33:$D$776,СВЦЭМ!$A$33:$A$776,$A95,СВЦЭМ!$B$33:$B$776,Y$83)+'СЕТ СН'!$H$11+СВЦЭМ!$D$10+'СЕТ СН'!$H$5-'СЕТ СН'!$H$21</f>
        <v>3480.12064693</v>
      </c>
    </row>
    <row r="96" spans="1:27" ht="15.75" x14ac:dyDescent="0.2">
      <c r="A96" s="35">
        <f t="shared" si="2"/>
        <v>43903</v>
      </c>
      <c r="B96" s="36">
        <f>SUMIFS(СВЦЭМ!$D$33:$D$776,СВЦЭМ!$A$33:$A$776,$A96,СВЦЭМ!$B$33:$B$776,B$83)+'СЕТ СН'!$H$11+СВЦЭМ!$D$10+'СЕТ СН'!$H$5-'СЕТ СН'!$H$21</f>
        <v>3534.9846712100002</v>
      </c>
      <c r="C96" s="36">
        <f>SUMIFS(СВЦЭМ!$D$33:$D$776,СВЦЭМ!$A$33:$A$776,$A96,СВЦЭМ!$B$33:$B$776,C$83)+'СЕТ СН'!$H$11+СВЦЭМ!$D$10+'СЕТ СН'!$H$5-'СЕТ СН'!$H$21</f>
        <v>3548.2526688200001</v>
      </c>
      <c r="D96" s="36">
        <f>SUMIFS(СВЦЭМ!$D$33:$D$776,СВЦЭМ!$A$33:$A$776,$A96,СВЦЭМ!$B$33:$B$776,D$83)+'СЕТ СН'!$H$11+СВЦЭМ!$D$10+'СЕТ СН'!$H$5-'СЕТ СН'!$H$21</f>
        <v>3559.4918621799998</v>
      </c>
      <c r="E96" s="36">
        <f>SUMIFS(СВЦЭМ!$D$33:$D$776,СВЦЭМ!$A$33:$A$776,$A96,СВЦЭМ!$B$33:$B$776,E$83)+'СЕТ СН'!$H$11+СВЦЭМ!$D$10+'СЕТ СН'!$H$5-'СЕТ СН'!$H$21</f>
        <v>3559.5597766400001</v>
      </c>
      <c r="F96" s="36">
        <f>SUMIFS(СВЦЭМ!$D$33:$D$776,СВЦЭМ!$A$33:$A$776,$A96,СВЦЭМ!$B$33:$B$776,F$83)+'СЕТ СН'!$H$11+СВЦЭМ!$D$10+'СЕТ СН'!$H$5-'СЕТ СН'!$H$21</f>
        <v>3555.4448741300002</v>
      </c>
      <c r="G96" s="36">
        <f>SUMIFS(СВЦЭМ!$D$33:$D$776,СВЦЭМ!$A$33:$A$776,$A96,СВЦЭМ!$B$33:$B$776,G$83)+'СЕТ СН'!$H$11+СВЦЭМ!$D$10+'СЕТ СН'!$H$5-'СЕТ СН'!$H$21</f>
        <v>3534.25798983</v>
      </c>
      <c r="H96" s="36">
        <f>SUMIFS(СВЦЭМ!$D$33:$D$776,СВЦЭМ!$A$33:$A$776,$A96,СВЦЭМ!$B$33:$B$776,H$83)+'СЕТ СН'!$H$11+СВЦЭМ!$D$10+'СЕТ СН'!$H$5-'СЕТ СН'!$H$21</f>
        <v>3502.7257828900001</v>
      </c>
      <c r="I96" s="36">
        <f>SUMIFS(СВЦЭМ!$D$33:$D$776,СВЦЭМ!$A$33:$A$776,$A96,СВЦЭМ!$B$33:$B$776,I$83)+'СЕТ СН'!$H$11+СВЦЭМ!$D$10+'СЕТ СН'!$H$5-'СЕТ СН'!$H$21</f>
        <v>3476.5650906599999</v>
      </c>
      <c r="J96" s="36">
        <f>SUMIFS(СВЦЭМ!$D$33:$D$776,СВЦЭМ!$A$33:$A$776,$A96,СВЦЭМ!$B$33:$B$776,J$83)+'СЕТ СН'!$H$11+СВЦЭМ!$D$10+'СЕТ СН'!$H$5-'СЕТ СН'!$H$21</f>
        <v>3433.6441992499999</v>
      </c>
      <c r="K96" s="36">
        <f>SUMIFS(СВЦЭМ!$D$33:$D$776,СВЦЭМ!$A$33:$A$776,$A96,СВЦЭМ!$B$33:$B$776,K$83)+'СЕТ СН'!$H$11+СВЦЭМ!$D$10+'СЕТ СН'!$H$5-'СЕТ СН'!$H$21</f>
        <v>3428.8847526099999</v>
      </c>
      <c r="L96" s="36">
        <f>SUMIFS(СВЦЭМ!$D$33:$D$776,СВЦЭМ!$A$33:$A$776,$A96,СВЦЭМ!$B$33:$B$776,L$83)+'СЕТ СН'!$H$11+СВЦЭМ!$D$10+'СЕТ СН'!$H$5-'СЕТ СН'!$H$21</f>
        <v>3436.7409682400003</v>
      </c>
      <c r="M96" s="36">
        <f>SUMIFS(СВЦЭМ!$D$33:$D$776,СВЦЭМ!$A$33:$A$776,$A96,СВЦЭМ!$B$33:$B$776,M$83)+'СЕТ СН'!$H$11+СВЦЭМ!$D$10+'СЕТ СН'!$H$5-'СЕТ СН'!$H$21</f>
        <v>3445.33796248</v>
      </c>
      <c r="N96" s="36">
        <f>SUMIFS(СВЦЭМ!$D$33:$D$776,СВЦЭМ!$A$33:$A$776,$A96,СВЦЭМ!$B$33:$B$776,N$83)+'СЕТ СН'!$H$11+СВЦЭМ!$D$10+'СЕТ СН'!$H$5-'СЕТ СН'!$H$21</f>
        <v>3448.29812249</v>
      </c>
      <c r="O96" s="36">
        <f>SUMIFS(СВЦЭМ!$D$33:$D$776,СВЦЭМ!$A$33:$A$776,$A96,СВЦЭМ!$B$33:$B$776,O$83)+'СЕТ СН'!$H$11+СВЦЭМ!$D$10+'СЕТ СН'!$H$5-'СЕТ СН'!$H$21</f>
        <v>3457.8087693799998</v>
      </c>
      <c r="P96" s="36">
        <f>SUMIFS(СВЦЭМ!$D$33:$D$776,СВЦЭМ!$A$33:$A$776,$A96,СВЦЭМ!$B$33:$B$776,P$83)+'СЕТ СН'!$H$11+СВЦЭМ!$D$10+'СЕТ СН'!$H$5-'СЕТ СН'!$H$21</f>
        <v>3466.2372050200001</v>
      </c>
      <c r="Q96" s="36">
        <f>SUMIFS(СВЦЭМ!$D$33:$D$776,СВЦЭМ!$A$33:$A$776,$A96,СВЦЭМ!$B$33:$B$776,Q$83)+'СЕТ СН'!$H$11+СВЦЭМ!$D$10+'СЕТ СН'!$H$5-'СЕТ СН'!$H$21</f>
        <v>3473.7827601399999</v>
      </c>
      <c r="R96" s="36">
        <f>SUMIFS(СВЦЭМ!$D$33:$D$776,СВЦЭМ!$A$33:$A$776,$A96,СВЦЭМ!$B$33:$B$776,R$83)+'СЕТ СН'!$H$11+СВЦЭМ!$D$10+'СЕТ СН'!$H$5-'СЕТ СН'!$H$21</f>
        <v>3476.7816709799999</v>
      </c>
      <c r="S96" s="36">
        <f>SUMIFS(СВЦЭМ!$D$33:$D$776,СВЦЭМ!$A$33:$A$776,$A96,СВЦЭМ!$B$33:$B$776,S$83)+'СЕТ СН'!$H$11+СВЦЭМ!$D$10+'СЕТ СН'!$H$5-'СЕТ СН'!$H$21</f>
        <v>3471.6944396899999</v>
      </c>
      <c r="T96" s="36">
        <f>SUMIFS(СВЦЭМ!$D$33:$D$776,СВЦЭМ!$A$33:$A$776,$A96,СВЦЭМ!$B$33:$B$776,T$83)+'СЕТ СН'!$H$11+СВЦЭМ!$D$10+'СЕТ СН'!$H$5-'СЕТ СН'!$H$21</f>
        <v>3450.61933516</v>
      </c>
      <c r="U96" s="36">
        <f>SUMIFS(СВЦЭМ!$D$33:$D$776,СВЦЭМ!$A$33:$A$776,$A96,СВЦЭМ!$B$33:$B$776,U$83)+'СЕТ СН'!$H$11+СВЦЭМ!$D$10+'СЕТ СН'!$H$5-'СЕТ СН'!$H$21</f>
        <v>3426.8401539800002</v>
      </c>
      <c r="V96" s="36">
        <f>SUMIFS(СВЦЭМ!$D$33:$D$776,СВЦЭМ!$A$33:$A$776,$A96,СВЦЭМ!$B$33:$B$776,V$83)+'СЕТ СН'!$H$11+СВЦЭМ!$D$10+'СЕТ СН'!$H$5-'СЕТ СН'!$H$21</f>
        <v>3420.4048621900001</v>
      </c>
      <c r="W96" s="36">
        <f>SUMIFS(СВЦЭМ!$D$33:$D$776,СВЦЭМ!$A$33:$A$776,$A96,СВЦЭМ!$B$33:$B$776,W$83)+'СЕТ СН'!$H$11+СВЦЭМ!$D$10+'СЕТ СН'!$H$5-'СЕТ СН'!$H$21</f>
        <v>3424.7378836600001</v>
      </c>
      <c r="X96" s="36">
        <f>SUMIFS(СВЦЭМ!$D$33:$D$776,СВЦЭМ!$A$33:$A$776,$A96,СВЦЭМ!$B$33:$B$776,X$83)+'СЕТ СН'!$H$11+СВЦЭМ!$D$10+'СЕТ СН'!$H$5-'СЕТ СН'!$H$21</f>
        <v>3423.7548942600001</v>
      </c>
      <c r="Y96" s="36">
        <f>SUMIFS(СВЦЭМ!$D$33:$D$776,СВЦЭМ!$A$33:$A$776,$A96,СВЦЭМ!$B$33:$B$776,Y$83)+'СЕТ СН'!$H$11+СВЦЭМ!$D$10+'СЕТ СН'!$H$5-'СЕТ СН'!$H$21</f>
        <v>3444.6752924900002</v>
      </c>
    </row>
    <row r="97" spans="1:25" ht="15.75" x14ac:dyDescent="0.2">
      <c r="A97" s="35">
        <f t="shared" si="2"/>
        <v>43904</v>
      </c>
      <c r="B97" s="36">
        <f>SUMIFS(СВЦЭМ!$D$33:$D$776,СВЦЭМ!$A$33:$A$776,$A97,СВЦЭМ!$B$33:$B$776,B$83)+'СЕТ СН'!$H$11+СВЦЭМ!$D$10+'СЕТ СН'!$H$5-'СЕТ СН'!$H$21</f>
        <v>3464.96200434</v>
      </c>
      <c r="C97" s="36">
        <f>SUMIFS(СВЦЭМ!$D$33:$D$776,СВЦЭМ!$A$33:$A$776,$A97,СВЦЭМ!$B$33:$B$776,C$83)+'СЕТ СН'!$H$11+СВЦЭМ!$D$10+'СЕТ СН'!$H$5-'СЕТ СН'!$H$21</f>
        <v>3487.03315058</v>
      </c>
      <c r="D97" s="36">
        <f>SUMIFS(СВЦЭМ!$D$33:$D$776,СВЦЭМ!$A$33:$A$776,$A97,СВЦЭМ!$B$33:$B$776,D$83)+'СЕТ СН'!$H$11+СВЦЭМ!$D$10+'СЕТ СН'!$H$5-'СЕТ СН'!$H$21</f>
        <v>3499.9871692199999</v>
      </c>
      <c r="E97" s="36">
        <f>SUMIFS(СВЦЭМ!$D$33:$D$776,СВЦЭМ!$A$33:$A$776,$A97,СВЦЭМ!$B$33:$B$776,E$83)+'СЕТ СН'!$H$11+СВЦЭМ!$D$10+'СЕТ СН'!$H$5-'СЕТ СН'!$H$21</f>
        <v>3510.8372339900002</v>
      </c>
      <c r="F97" s="36">
        <f>SUMIFS(СВЦЭМ!$D$33:$D$776,СВЦЭМ!$A$33:$A$776,$A97,СВЦЭМ!$B$33:$B$776,F$83)+'СЕТ СН'!$H$11+СВЦЭМ!$D$10+'СЕТ СН'!$H$5-'СЕТ СН'!$H$21</f>
        <v>3505.7130837100003</v>
      </c>
      <c r="G97" s="36">
        <f>SUMIFS(СВЦЭМ!$D$33:$D$776,СВЦЭМ!$A$33:$A$776,$A97,СВЦЭМ!$B$33:$B$776,G$83)+'СЕТ СН'!$H$11+СВЦЭМ!$D$10+'СЕТ СН'!$H$5-'СЕТ СН'!$H$21</f>
        <v>3491.9516414600002</v>
      </c>
      <c r="H97" s="36">
        <f>SUMIFS(СВЦЭМ!$D$33:$D$776,СВЦЭМ!$A$33:$A$776,$A97,СВЦЭМ!$B$33:$B$776,H$83)+'СЕТ СН'!$H$11+СВЦЭМ!$D$10+'СЕТ СН'!$H$5-'СЕТ СН'!$H$21</f>
        <v>3472.2770259099998</v>
      </c>
      <c r="I97" s="36">
        <f>SUMIFS(СВЦЭМ!$D$33:$D$776,СВЦЭМ!$A$33:$A$776,$A97,СВЦЭМ!$B$33:$B$776,I$83)+'СЕТ СН'!$H$11+СВЦЭМ!$D$10+'СЕТ СН'!$H$5-'СЕТ СН'!$H$21</f>
        <v>3453.9097297400003</v>
      </c>
      <c r="J97" s="36">
        <f>SUMIFS(СВЦЭМ!$D$33:$D$776,СВЦЭМ!$A$33:$A$776,$A97,СВЦЭМ!$B$33:$B$776,J$83)+'СЕТ СН'!$H$11+СВЦЭМ!$D$10+'СЕТ СН'!$H$5-'СЕТ СН'!$H$21</f>
        <v>3427.1685417399999</v>
      </c>
      <c r="K97" s="36">
        <f>SUMIFS(СВЦЭМ!$D$33:$D$776,СВЦЭМ!$A$33:$A$776,$A97,СВЦЭМ!$B$33:$B$776,K$83)+'СЕТ СН'!$H$11+СВЦЭМ!$D$10+'СЕТ СН'!$H$5-'СЕТ СН'!$H$21</f>
        <v>3442.54605528</v>
      </c>
      <c r="L97" s="36">
        <f>SUMIFS(СВЦЭМ!$D$33:$D$776,СВЦЭМ!$A$33:$A$776,$A97,СВЦЭМ!$B$33:$B$776,L$83)+'СЕТ СН'!$H$11+СВЦЭМ!$D$10+'СЕТ СН'!$H$5-'СЕТ СН'!$H$21</f>
        <v>3450.4764512700003</v>
      </c>
      <c r="M97" s="36">
        <f>SUMIFS(СВЦЭМ!$D$33:$D$776,СВЦЭМ!$A$33:$A$776,$A97,СВЦЭМ!$B$33:$B$776,M$83)+'СЕТ СН'!$H$11+СВЦЭМ!$D$10+'СЕТ СН'!$H$5-'СЕТ СН'!$H$21</f>
        <v>3457.3430088800001</v>
      </c>
      <c r="N97" s="36">
        <f>SUMIFS(СВЦЭМ!$D$33:$D$776,СВЦЭМ!$A$33:$A$776,$A97,СВЦЭМ!$B$33:$B$776,N$83)+'СЕТ СН'!$H$11+СВЦЭМ!$D$10+'СЕТ СН'!$H$5-'СЕТ СН'!$H$21</f>
        <v>3468.96301687</v>
      </c>
      <c r="O97" s="36">
        <f>SUMIFS(СВЦЭМ!$D$33:$D$776,СВЦЭМ!$A$33:$A$776,$A97,СВЦЭМ!$B$33:$B$776,O$83)+'СЕТ СН'!$H$11+СВЦЭМ!$D$10+'СЕТ СН'!$H$5-'СЕТ СН'!$H$21</f>
        <v>3483.35767012</v>
      </c>
      <c r="P97" s="36">
        <f>SUMIFS(СВЦЭМ!$D$33:$D$776,СВЦЭМ!$A$33:$A$776,$A97,СВЦЭМ!$B$33:$B$776,P$83)+'СЕТ СН'!$H$11+СВЦЭМ!$D$10+'СЕТ СН'!$H$5-'СЕТ СН'!$H$21</f>
        <v>3483.8936497</v>
      </c>
      <c r="Q97" s="36">
        <f>SUMIFS(СВЦЭМ!$D$33:$D$776,СВЦЭМ!$A$33:$A$776,$A97,СВЦЭМ!$B$33:$B$776,Q$83)+'СЕТ СН'!$H$11+СВЦЭМ!$D$10+'СЕТ СН'!$H$5-'СЕТ СН'!$H$21</f>
        <v>3485.60405021</v>
      </c>
      <c r="R97" s="36">
        <f>SUMIFS(СВЦЭМ!$D$33:$D$776,СВЦЭМ!$A$33:$A$776,$A97,СВЦЭМ!$B$33:$B$776,R$83)+'СЕТ СН'!$H$11+СВЦЭМ!$D$10+'СЕТ СН'!$H$5-'СЕТ СН'!$H$21</f>
        <v>3468.4656448300002</v>
      </c>
      <c r="S97" s="36">
        <f>SUMIFS(СВЦЭМ!$D$33:$D$776,СВЦЭМ!$A$33:$A$776,$A97,СВЦЭМ!$B$33:$B$776,S$83)+'СЕТ СН'!$H$11+СВЦЭМ!$D$10+'СЕТ СН'!$H$5-'СЕТ СН'!$H$21</f>
        <v>3461.3397685700002</v>
      </c>
      <c r="T97" s="36">
        <f>SUMIFS(СВЦЭМ!$D$33:$D$776,СВЦЭМ!$A$33:$A$776,$A97,СВЦЭМ!$B$33:$B$776,T$83)+'СЕТ СН'!$H$11+СВЦЭМ!$D$10+'СЕТ СН'!$H$5-'СЕТ СН'!$H$21</f>
        <v>3442.8961729399998</v>
      </c>
      <c r="U97" s="36">
        <f>SUMIFS(СВЦЭМ!$D$33:$D$776,СВЦЭМ!$A$33:$A$776,$A97,СВЦЭМ!$B$33:$B$776,U$83)+'СЕТ СН'!$H$11+СВЦЭМ!$D$10+'СЕТ СН'!$H$5-'СЕТ СН'!$H$21</f>
        <v>3433.2496800099998</v>
      </c>
      <c r="V97" s="36">
        <f>SUMIFS(СВЦЭМ!$D$33:$D$776,СВЦЭМ!$A$33:$A$776,$A97,СВЦЭМ!$B$33:$B$776,V$83)+'СЕТ СН'!$H$11+СВЦЭМ!$D$10+'СЕТ СН'!$H$5-'СЕТ СН'!$H$21</f>
        <v>3420.3400586900002</v>
      </c>
      <c r="W97" s="36">
        <f>SUMIFS(СВЦЭМ!$D$33:$D$776,СВЦЭМ!$A$33:$A$776,$A97,СВЦЭМ!$B$33:$B$776,W$83)+'СЕТ СН'!$H$11+СВЦЭМ!$D$10+'СЕТ СН'!$H$5-'СЕТ СН'!$H$21</f>
        <v>3439.4573667899999</v>
      </c>
      <c r="X97" s="36">
        <f>SUMIFS(СВЦЭМ!$D$33:$D$776,СВЦЭМ!$A$33:$A$776,$A97,СВЦЭМ!$B$33:$B$776,X$83)+'СЕТ СН'!$H$11+СВЦЭМ!$D$10+'СЕТ СН'!$H$5-'СЕТ СН'!$H$21</f>
        <v>3441.0532312300002</v>
      </c>
      <c r="Y97" s="36">
        <f>SUMIFS(СВЦЭМ!$D$33:$D$776,СВЦЭМ!$A$33:$A$776,$A97,СВЦЭМ!$B$33:$B$776,Y$83)+'СЕТ СН'!$H$11+СВЦЭМ!$D$10+'СЕТ СН'!$H$5-'СЕТ СН'!$H$21</f>
        <v>3441.5535096100002</v>
      </c>
    </row>
    <row r="98" spans="1:25" ht="15.75" x14ac:dyDescent="0.2">
      <c r="A98" s="35">
        <f t="shared" si="2"/>
        <v>43905</v>
      </c>
      <c r="B98" s="36">
        <f>SUMIFS(СВЦЭМ!$D$33:$D$776,СВЦЭМ!$A$33:$A$776,$A98,СВЦЭМ!$B$33:$B$776,B$83)+'СЕТ СН'!$H$11+СВЦЭМ!$D$10+'СЕТ СН'!$H$5-'СЕТ СН'!$H$21</f>
        <v>3467.9994889300001</v>
      </c>
      <c r="C98" s="36">
        <f>SUMIFS(СВЦЭМ!$D$33:$D$776,СВЦЭМ!$A$33:$A$776,$A98,СВЦЭМ!$B$33:$B$776,C$83)+'СЕТ СН'!$H$11+СВЦЭМ!$D$10+'СЕТ СН'!$H$5-'СЕТ СН'!$H$21</f>
        <v>3490.7136751200001</v>
      </c>
      <c r="D98" s="36">
        <f>SUMIFS(СВЦЭМ!$D$33:$D$776,СВЦЭМ!$A$33:$A$776,$A98,СВЦЭМ!$B$33:$B$776,D$83)+'СЕТ СН'!$H$11+СВЦЭМ!$D$10+'СЕТ СН'!$H$5-'СЕТ СН'!$H$21</f>
        <v>3501.3045746500002</v>
      </c>
      <c r="E98" s="36">
        <f>SUMIFS(СВЦЭМ!$D$33:$D$776,СВЦЭМ!$A$33:$A$776,$A98,СВЦЭМ!$B$33:$B$776,E$83)+'СЕТ СН'!$H$11+СВЦЭМ!$D$10+'СЕТ СН'!$H$5-'СЕТ СН'!$H$21</f>
        <v>3514.57776384</v>
      </c>
      <c r="F98" s="36">
        <f>SUMIFS(СВЦЭМ!$D$33:$D$776,СВЦЭМ!$A$33:$A$776,$A98,СВЦЭМ!$B$33:$B$776,F$83)+'СЕТ СН'!$H$11+СВЦЭМ!$D$10+'СЕТ СН'!$H$5-'СЕТ СН'!$H$21</f>
        <v>3517.5785698200002</v>
      </c>
      <c r="G98" s="36">
        <f>SUMIFS(СВЦЭМ!$D$33:$D$776,СВЦЭМ!$A$33:$A$776,$A98,СВЦЭМ!$B$33:$B$776,G$83)+'СЕТ СН'!$H$11+СВЦЭМ!$D$10+'СЕТ СН'!$H$5-'СЕТ СН'!$H$21</f>
        <v>3519.1639555500001</v>
      </c>
      <c r="H98" s="36">
        <f>SUMIFS(СВЦЭМ!$D$33:$D$776,СВЦЭМ!$A$33:$A$776,$A98,СВЦЭМ!$B$33:$B$776,H$83)+'СЕТ СН'!$H$11+СВЦЭМ!$D$10+'СЕТ СН'!$H$5-'СЕТ СН'!$H$21</f>
        <v>3511.9430898999999</v>
      </c>
      <c r="I98" s="36">
        <f>SUMIFS(СВЦЭМ!$D$33:$D$776,СВЦЭМ!$A$33:$A$776,$A98,СВЦЭМ!$B$33:$B$776,I$83)+'СЕТ СН'!$H$11+СВЦЭМ!$D$10+'СЕТ СН'!$H$5-'СЕТ СН'!$H$21</f>
        <v>3488.2017065999999</v>
      </c>
      <c r="J98" s="36">
        <f>SUMIFS(СВЦЭМ!$D$33:$D$776,СВЦЭМ!$A$33:$A$776,$A98,СВЦЭМ!$B$33:$B$776,J$83)+'СЕТ СН'!$H$11+СВЦЭМ!$D$10+'СЕТ СН'!$H$5-'СЕТ СН'!$H$21</f>
        <v>3448.9078876600001</v>
      </c>
      <c r="K98" s="36">
        <f>SUMIFS(СВЦЭМ!$D$33:$D$776,СВЦЭМ!$A$33:$A$776,$A98,СВЦЭМ!$B$33:$B$776,K$83)+'СЕТ СН'!$H$11+СВЦЭМ!$D$10+'СЕТ СН'!$H$5-'СЕТ СН'!$H$21</f>
        <v>3419.7674994899999</v>
      </c>
      <c r="L98" s="36">
        <f>SUMIFS(СВЦЭМ!$D$33:$D$776,СВЦЭМ!$A$33:$A$776,$A98,СВЦЭМ!$B$33:$B$776,L$83)+'СЕТ СН'!$H$11+СВЦЭМ!$D$10+'СЕТ СН'!$H$5-'СЕТ СН'!$H$21</f>
        <v>3408.6008385599998</v>
      </c>
      <c r="M98" s="36">
        <f>SUMIFS(СВЦЭМ!$D$33:$D$776,СВЦЭМ!$A$33:$A$776,$A98,СВЦЭМ!$B$33:$B$776,M$83)+'СЕТ СН'!$H$11+СВЦЭМ!$D$10+'СЕТ СН'!$H$5-'СЕТ СН'!$H$21</f>
        <v>3410.8706559299999</v>
      </c>
      <c r="N98" s="36">
        <f>SUMIFS(СВЦЭМ!$D$33:$D$776,СВЦЭМ!$A$33:$A$776,$A98,СВЦЭМ!$B$33:$B$776,N$83)+'СЕТ СН'!$H$11+СВЦЭМ!$D$10+'СЕТ СН'!$H$5-'СЕТ СН'!$H$21</f>
        <v>3425.4233940100003</v>
      </c>
      <c r="O98" s="36">
        <f>SUMIFS(СВЦЭМ!$D$33:$D$776,СВЦЭМ!$A$33:$A$776,$A98,СВЦЭМ!$B$33:$B$776,O$83)+'СЕТ СН'!$H$11+СВЦЭМ!$D$10+'СЕТ СН'!$H$5-'СЕТ СН'!$H$21</f>
        <v>3441.5881921600003</v>
      </c>
      <c r="P98" s="36">
        <f>SUMIFS(СВЦЭМ!$D$33:$D$776,СВЦЭМ!$A$33:$A$776,$A98,СВЦЭМ!$B$33:$B$776,P$83)+'СЕТ СН'!$H$11+СВЦЭМ!$D$10+'СЕТ СН'!$H$5-'СЕТ СН'!$H$21</f>
        <v>3449.9218589699999</v>
      </c>
      <c r="Q98" s="36">
        <f>SUMIFS(СВЦЭМ!$D$33:$D$776,СВЦЭМ!$A$33:$A$776,$A98,СВЦЭМ!$B$33:$B$776,Q$83)+'СЕТ СН'!$H$11+СВЦЭМ!$D$10+'СЕТ СН'!$H$5-'СЕТ СН'!$H$21</f>
        <v>3454.3107981500002</v>
      </c>
      <c r="R98" s="36">
        <f>SUMIFS(СВЦЭМ!$D$33:$D$776,СВЦЭМ!$A$33:$A$776,$A98,СВЦЭМ!$B$33:$B$776,R$83)+'СЕТ СН'!$H$11+СВЦЭМ!$D$10+'СЕТ СН'!$H$5-'СЕТ СН'!$H$21</f>
        <v>3452.8188470599998</v>
      </c>
      <c r="S98" s="36">
        <f>SUMIFS(СВЦЭМ!$D$33:$D$776,СВЦЭМ!$A$33:$A$776,$A98,СВЦЭМ!$B$33:$B$776,S$83)+'СЕТ СН'!$H$11+СВЦЭМ!$D$10+'СЕТ СН'!$H$5-'СЕТ СН'!$H$21</f>
        <v>3448.00417943</v>
      </c>
      <c r="T98" s="36">
        <f>SUMIFS(СВЦЭМ!$D$33:$D$776,СВЦЭМ!$A$33:$A$776,$A98,СВЦЭМ!$B$33:$B$776,T$83)+'СЕТ СН'!$H$11+СВЦЭМ!$D$10+'СЕТ СН'!$H$5-'СЕТ СН'!$H$21</f>
        <v>3427.1959405699999</v>
      </c>
      <c r="U98" s="36">
        <f>SUMIFS(СВЦЭМ!$D$33:$D$776,СВЦЭМ!$A$33:$A$776,$A98,СВЦЭМ!$B$33:$B$776,U$83)+'СЕТ СН'!$H$11+СВЦЭМ!$D$10+'СЕТ СН'!$H$5-'СЕТ СН'!$H$21</f>
        <v>3415.8097368500003</v>
      </c>
      <c r="V98" s="36">
        <f>SUMIFS(СВЦЭМ!$D$33:$D$776,СВЦЭМ!$A$33:$A$776,$A98,СВЦЭМ!$B$33:$B$776,V$83)+'СЕТ СН'!$H$11+СВЦЭМ!$D$10+'СЕТ СН'!$H$5-'СЕТ СН'!$H$21</f>
        <v>3413.2703647500002</v>
      </c>
      <c r="W98" s="36">
        <f>SUMIFS(СВЦЭМ!$D$33:$D$776,СВЦЭМ!$A$33:$A$776,$A98,СВЦЭМ!$B$33:$B$776,W$83)+'СЕТ СН'!$H$11+СВЦЭМ!$D$10+'СЕТ СН'!$H$5-'СЕТ СН'!$H$21</f>
        <v>3421.34687248</v>
      </c>
      <c r="X98" s="36">
        <f>SUMIFS(СВЦЭМ!$D$33:$D$776,СВЦЭМ!$A$33:$A$776,$A98,СВЦЭМ!$B$33:$B$776,X$83)+'СЕТ СН'!$H$11+СВЦЭМ!$D$10+'СЕТ СН'!$H$5-'СЕТ СН'!$H$21</f>
        <v>3441.0442195599999</v>
      </c>
      <c r="Y98" s="36">
        <f>SUMIFS(СВЦЭМ!$D$33:$D$776,СВЦЭМ!$A$33:$A$776,$A98,СВЦЭМ!$B$33:$B$776,Y$83)+'СЕТ СН'!$H$11+СВЦЭМ!$D$10+'СЕТ СН'!$H$5-'СЕТ СН'!$H$21</f>
        <v>3470.7237269100001</v>
      </c>
    </row>
    <row r="99" spans="1:25" ht="15.75" x14ac:dyDescent="0.2">
      <c r="A99" s="35">
        <f t="shared" si="2"/>
        <v>43906</v>
      </c>
      <c r="B99" s="36">
        <f>SUMIFS(СВЦЭМ!$D$33:$D$776,СВЦЭМ!$A$33:$A$776,$A99,СВЦЭМ!$B$33:$B$776,B$83)+'СЕТ СН'!$H$11+СВЦЭМ!$D$10+'СЕТ СН'!$H$5-'СЕТ СН'!$H$21</f>
        <v>3510.3288194900001</v>
      </c>
      <c r="C99" s="36">
        <f>SUMIFS(СВЦЭМ!$D$33:$D$776,СВЦЭМ!$A$33:$A$776,$A99,СВЦЭМ!$B$33:$B$776,C$83)+'СЕТ СН'!$H$11+СВЦЭМ!$D$10+'СЕТ СН'!$H$5-'СЕТ СН'!$H$21</f>
        <v>3527.88869772</v>
      </c>
      <c r="D99" s="36">
        <f>SUMIFS(СВЦЭМ!$D$33:$D$776,СВЦЭМ!$A$33:$A$776,$A99,СВЦЭМ!$B$33:$B$776,D$83)+'СЕТ СН'!$H$11+СВЦЭМ!$D$10+'СЕТ СН'!$H$5-'СЕТ СН'!$H$21</f>
        <v>3530.9853679799999</v>
      </c>
      <c r="E99" s="36">
        <f>SUMIFS(СВЦЭМ!$D$33:$D$776,СВЦЭМ!$A$33:$A$776,$A99,СВЦЭМ!$B$33:$B$776,E$83)+'СЕТ СН'!$H$11+СВЦЭМ!$D$10+'СЕТ СН'!$H$5-'СЕТ СН'!$H$21</f>
        <v>3531.7913735100001</v>
      </c>
      <c r="F99" s="36">
        <f>SUMIFS(СВЦЭМ!$D$33:$D$776,СВЦЭМ!$A$33:$A$776,$A99,СВЦЭМ!$B$33:$B$776,F$83)+'СЕТ СН'!$H$11+СВЦЭМ!$D$10+'СЕТ СН'!$H$5-'СЕТ СН'!$H$21</f>
        <v>3531.84523128</v>
      </c>
      <c r="G99" s="36">
        <f>SUMIFS(СВЦЭМ!$D$33:$D$776,СВЦЭМ!$A$33:$A$776,$A99,СВЦЭМ!$B$33:$B$776,G$83)+'СЕТ СН'!$H$11+СВЦЭМ!$D$10+'СЕТ СН'!$H$5-'СЕТ СН'!$H$21</f>
        <v>3532.2215010499999</v>
      </c>
      <c r="H99" s="36">
        <f>SUMIFS(СВЦЭМ!$D$33:$D$776,СВЦЭМ!$A$33:$A$776,$A99,СВЦЭМ!$B$33:$B$776,H$83)+'СЕТ СН'!$H$11+СВЦЭМ!$D$10+'СЕТ СН'!$H$5-'СЕТ СН'!$H$21</f>
        <v>3511.7004363999999</v>
      </c>
      <c r="I99" s="36">
        <f>SUMIFS(СВЦЭМ!$D$33:$D$776,СВЦЭМ!$A$33:$A$776,$A99,СВЦЭМ!$B$33:$B$776,I$83)+'СЕТ СН'!$H$11+СВЦЭМ!$D$10+'СЕТ СН'!$H$5-'СЕТ СН'!$H$21</f>
        <v>3471.3373432899998</v>
      </c>
      <c r="J99" s="36">
        <f>SUMIFS(СВЦЭМ!$D$33:$D$776,СВЦЭМ!$A$33:$A$776,$A99,СВЦЭМ!$B$33:$B$776,J$83)+'СЕТ СН'!$H$11+СВЦЭМ!$D$10+'СЕТ СН'!$H$5-'СЕТ СН'!$H$21</f>
        <v>3411.83551244</v>
      </c>
      <c r="K99" s="36">
        <f>SUMIFS(СВЦЭМ!$D$33:$D$776,СВЦЭМ!$A$33:$A$776,$A99,СВЦЭМ!$B$33:$B$776,K$83)+'СЕТ СН'!$H$11+СВЦЭМ!$D$10+'СЕТ СН'!$H$5-'СЕТ СН'!$H$21</f>
        <v>3411.4253150499999</v>
      </c>
      <c r="L99" s="36">
        <f>SUMIFS(СВЦЭМ!$D$33:$D$776,СВЦЭМ!$A$33:$A$776,$A99,СВЦЭМ!$B$33:$B$776,L$83)+'СЕТ СН'!$H$11+СВЦЭМ!$D$10+'СЕТ СН'!$H$5-'СЕТ СН'!$H$21</f>
        <v>3411.2286404300003</v>
      </c>
      <c r="M99" s="36">
        <f>SUMIFS(СВЦЭМ!$D$33:$D$776,СВЦЭМ!$A$33:$A$776,$A99,СВЦЭМ!$B$33:$B$776,M$83)+'СЕТ СН'!$H$11+СВЦЭМ!$D$10+'СЕТ СН'!$H$5-'СЕТ СН'!$H$21</f>
        <v>3426.1588448500002</v>
      </c>
      <c r="N99" s="36">
        <f>SUMIFS(СВЦЭМ!$D$33:$D$776,СВЦЭМ!$A$33:$A$776,$A99,СВЦЭМ!$B$33:$B$776,N$83)+'СЕТ СН'!$H$11+СВЦЭМ!$D$10+'СЕТ СН'!$H$5-'СЕТ СН'!$H$21</f>
        <v>3441.1710783100002</v>
      </c>
      <c r="O99" s="36">
        <f>SUMIFS(СВЦЭМ!$D$33:$D$776,СВЦЭМ!$A$33:$A$776,$A99,СВЦЭМ!$B$33:$B$776,O$83)+'СЕТ СН'!$H$11+СВЦЭМ!$D$10+'СЕТ СН'!$H$5-'СЕТ СН'!$H$21</f>
        <v>3461.9216778300001</v>
      </c>
      <c r="P99" s="36">
        <f>SUMIFS(СВЦЭМ!$D$33:$D$776,СВЦЭМ!$A$33:$A$776,$A99,СВЦЭМ!$B$33:$B$776,P$83)+'СЕТ СН'!$H$11+СВЦЭМ!$D$10+'СЕТ СН'!$H$5-'СЕТ СН'!$H$21</f>
        <v>3468.5713314599998</v>
      </c>
      <c r="Q99" s="36">
        <f>SUMIFS(СВЦЭМ!$D$33:$D$776,СВЦЭМ!$A$33:$A$776,$A99,СВЦЭМ!$B$33:$B$776,Q$83)+'СЕТ СН'!$H$11+СВЦЭМ!$D$10+'СЕТ СН'!$H$5-'СЕТ СН'!$H$21</f>
        <v>3468.18960178</v>
      </c>
      <c r="R99" s="36">
        <f>SUMIFS(СВЦЭМ!$D$33:$D$776,СВЦЭМ!$A$33:$A$776,$A99,СВЦЭМ!$B$33:$B$776,R$83)+'СЕТ СН'!$H$11+СВЦЭМ!$D$10+'СЕТ СН'!$H$5-'СЕТ СН'!$H$21</f>
        <v>3473.3949321</v>
      </c>
      <c r="S99" s="36">
        <f>SUMIFS(СВЦЭМ!$D$33:$D$776,СВЦЭМ!$A$33:$A$776,$A99,СВЦЭМ!$B$33:$B$776,S$83)+'СЕТ СН'!$H$11+СВЦЭМ!$D$10+'СЕТ СН'!$H$5-'СЕТ СН'!$H$21</f>
        <v>3465.4808649400002</v>
      </c>
      <c r="T99" s="36">
        <f>SUMIFS(СВЦЭМ!$D$33:$D$776,СВЦЭМ!$A$33:$A$776,$A99,СВЦЭМ!$B$33:$B$776,T$83)+'СЕТ СН'!$H$11+СВЦЭМ!$D$10+'СЕТ СН'!$H$5-'СЕТ СН'!$H$21</f>
        <v>3446.7245272</v>
      </c>
      <c r="U99" s="36">
        <f>SUMIFS(СВЦЭМ!$D$33:$D$776,СВЦЭМ!$A$33:$A$776,$A99,СВЦЭМ!$B$33:$B$776,U$83)+'СЕТ СН'!$H$11+СВЦЭМ!$D$10+'СЕТ СН'!$H$5-'СЕТ СН'!$H$21</f>
        <v>3427.26492444</v>
      </c>
      <c r="V99" s="36">
        <f>SUMIFS(СВЦЭМ!$D$33:$D$776,СВЦЭМ!$A$33:$A$776,$A99,СВЦЭМ!$B$33:$B$776,V$83)+'СЕТ СН'!$H$11+СВЦЭМ!$D$10+'СЕТ СН'!$H$5-'СЕТ СН'!$H$21</f>
        <v>3422.0406206100001</v>
      </c>
      <c r="W99" s="36">
        <f>SUMIFS(СВЦЭМ!$D$33:$D$776,СВЦЭМ!$A$33:$A$776,$A99,СВЦЭМ!$B$33:$B$776,W$83)+'СЕТ СН'!$H$11+СВЦЭМ!$D$10+'СЕТ СН'!$H$5-'СЕТ СН'!$H$21</f>
        <v>3440.92205792</v>
      </c>
      <c r="X99" s="36">
        <f>SUMIFS(СВЦЭМ!$D$33:$D$776,СВЦЭМ!$A$33:$A$776,$A99,СВЦЭМ!$B$33:$B$776,X$83)+'СЕТ СН'!$H$11+СВЦЭМ!$D$10+'СЕТ СН'!$H$5-'СЕТ СН'!$H$21</f>
        <v>3464.9467637900002</v>
      </c>
      <c r="Y99" s="36">
        <f>SUMIFS(СВЦЭМ!$D$33:$D$776,СВЦЭМ!$A$33:$A$776,$A99,СВЦЭМ!$B$33:$B$776,Y$83)+'СЕТ СН'!$H$11+СВЦЭМ!$D$10+'СЕТ СН'!$H$5-'СЕТ СН'!$H$21</f>
        <v>3489.42283804</v>
      </c>
    </row>
    <row r="100" spans="1:25" ht="15.75" x14ac:dyDescent="0.2">
      <c r="A100" s="35">
        <f t="shared" si="2"/>
        <v>43907</v>
      </c>
      <c r="B100" s="36">
        <f>SUMIFS(СВЦЭМ!$D$33:$D$776,СВЦЭМ!$A$33:$A$776,$A100,СВЦЭМ!$B$33:$B$776,B$83)+'СЕТ СН'!$H$11+СВЦЭМ!$D$10+'СЕТ СН'!$H$5-'СЕТ СН'!$H$21</f>
        <v>3452.6879559600002</v>
      </c>
      <c r="C100" s="36">
        <f>SUMIFS(СВЦЭМ!$D$33:$D$776,СВЦЭМ!$A$33:$A$776,$A100,СВЦЭМ!$B$33:$B$776,C$83)+'СЕТ СН'!$H$11+СВЦЭМ!$D$10+'СЕТ СН'!$H$5-'СЕТ СН'!$H$21</f>
        <v>3465.81031566</v>
      </c>
      <c r="D100" s="36">
        <f>SUMIFS(СВЦЭМ!$D$33:$D$776,СВЦЭМ!$A$33:$A$776,$A100,СВЦЭМ!$B$33:$B$776,D$83)+'СЕТ СН'!$H$11+СВЦЭМ!$D$10+'СЕТ СН'!$H$5-'СЕТ СН'!$H$21</f>
        <v>3479.6646904899999</v>
      </c>
      <c r="E100" s="36">
        <f>SUMIFS(СВЦЭМ!$D$33:$D$776,СВЦЭМ!$A$33:$A$776,$A100,СВЦЭМ!$B$33:$B$776,E$83)+'СЕТ СН'!$H$11+СВЦЭМ!$D$10+'СЕТ СН'!$H$5-'СЕТ СН'!$H$21</f>
        <v>3483.86418254</v>
      </c>
      <c r="F100" s="36">
        <f>SUMIFS(СВЦЭМ!$D$33:$D$776,СВЦЭМ!$A$33:$A$776,$A100,СВЦЭМ!$B$33:$B$776,F$83)+'СЕТ СН'!$H$11+СВЦЭМ!$D$10+'СЕТ СН'!$H$5-'СЕТ СН'!$H$21</f>
        <v>3476.5601152999998</v>
      </c>
      <c r="G100" s="36">
        <f>SUMIFS(СВЦЭМ!$D$33:$D$776,СВЦЭМ!$A$33:$A$776,$A100,СВЦЭМ!$B$33:$B$776,G$83)+'СЕТ СН'!$H$11+СВЦЭМ!$D$10+'СЕТ СН'!$H$5-'СЕТ СН'!$H$21</f>
        <v>3462.9777331599998</v>
      </c>
      <c r="H100" s="36">
        <f>SUMIFS(СВЦЭМ!$D$33:$D$776,СВЦЭМ!$A$33:$A$776,$A100,СВЦЭМ!$B$33:$B$776,H$83)+'СЕТ СН'!$H$11+СВЦЭМ!$D$10+'СЕТ СН'!$H$5-'СЕТ СН'!$H$21</f>
        <v>3441.8577206999998</v>
      </c>
      <c r="I100" s="36">
        <f>SUMIFS(СВЦЭМ!$D$33:$D$776,СВЦЭМ!$A$33:$A$776,$A100,СВЦЭМ!$B$33:$B$776,I$83)+'СЕТ СН'!$H$11+СВЦЭМ!$D$10+'СЕТ СН'!$H$5-'СЕТ СН'!$H$21</f>
        <v>3418.9769874900003</v>
      </c>
      <c r="J100" s="36">
        <f>SUMIFS(СВЦЭМ!$D$33:$D$776,СВЦЭМ!$A$33:$A$776,$A100,СВЦЭМ!$B$33:$B$776,J$83)+'СЕТ СН'!$H$11+СВЦЭМ!$D$10+'СЕТ СН'!$H$5-'СЕТ СН'!$H$21</f>
        <v>3411.4138851400003</v>
      </c>
      <c r="K100" s="36">
        <f>SUMIFS(СВЦЭМ!$D$33:$D$776,СВЦЭМ!$A$33:$A$776,$A100,СВЦЭМ!$B$33:$B$776,K$83)+'СЕТ СН'!$H$11+СВЦЭМ!$D$10+'СЕТ СН'!$H$5-'СЕТ СН'!$H$21</f>
        <v>3415.8840503700003</v>
      </c>
      <c r="L100" s="36">
        <f>SUMIFS(СВЦЭМ!$D$33:$D$776,СВЦЭМ!$A$33:$A$776,$A100,СВЦЭМ!$B$33:$B$776,L$83)+'СЕТ СН'!$H$11+СВЦЭМ!$D$10+'СЕТ СН'!$H$5-'СЕТ СН'!$H$21</f>
        <v>3420.7315759900002</v>
      </c>
      <c r="M100" s="36">
        <f>SUMIFS(СВЦЭМ!$D$33:$D$776,СВЦЭМ!$A$33:$A$776,$A100,СВЦЭМ!$B$33:$B$776,M$83)+'СЕТ СН'!$H$11+СВЦЭМ!$D$10+'СЕТ СН'!$H$5-'СЕТ СН'!$H$21</f>
        <v>3440.3380123799998</v>
      </c>
      <c r="N100" s="36">
        <f>SUMIFS(СВЦЭМ!$D$33:$D$776,СВЦЭМ!$A$33:$A$776,$A100,СВЦЭМ!$B$33:$B$776,N$83)+'СЕТ СН'!$H$11+СВЦЭМ!$D$10+'СЕТ СН'!$H$5-'СЕТ СН'!$H$21</f>
        <v>3463.5984269600003</v>
      </c>
      <c r="O100" s="36">
        <f>SUMIFS(СВЦЭМ!$D$33:$D$776,СВЦЭМ!$A$33:$A$776,$A100,СВЦЭМ!$B$33:$B$776,O$83)+'СЕТ СН'!$H$11+СВЦЭМ!$D$10+'СЕТ СН'!$H$5-'СЕТ СН'!$H$21</f>
        <v>3466.8887447799998</v>
      </c>
      <c r="P100" s="36">
        <f>SUMIFS(СВЦЭМ!$D$33:$D$776,СВЦЭМ!$A$33:$A$776,$A100,СВЦЭМ!$B$33:$B$776,P$83)+'СЕТ СН'!$H$11+СВЦЭМ!$D$10+'СЕТ СН'!$H$5-'СЕТ СН'!$H$21</f>
        <v>3462.19832675</v>
      </c>
      <c r="Q100" s="36">
        <f>SUMIFS(СВЦЭМ!$D$33:$D$776,СВЦЭМ!$A$33:$A$776,$A100,СВЦЭМ!$B$33:$B$776,Q$83)+'СЕТ СН'!$H$11+СВЦЭМ!$D$10+'СЕТ СН'!$H$5-'СЕТ СН'!$H$21</f>
        <v>3463.2804757499998</v>
      </c>
      <c r="R100" s="36">
        <f>SUMIFS(СВЦЭМ!$D$33:$D$776,СВЦЭМ!$A$33:$A$776,$A100,СВЦЭМ!$B$33:$B$776,R$83)+'СЕТ СН'!$H$11+СВЦЭМ!$D$10+'СЕТ СН'!$H$5-'СЕТ СН'!$H$21</f>
        <v>3458.8658396400001</v>
      </c>
      <c r="S100" s="36">
        <f>SUMIFS(СВЦЭМ!$D$33:$D$776,СВЦЭМ!$A$33:$A$776,$A100,СВЦЭМ!$B$33:$B$776,S$83)+'СЕТ СН'!$H$11+СВЦЭМ!$D$10+'СЕТ СН'!$H$5-'СЕТ СН'!$H$21</f>
        <v>3455.1043421899999</v>
      </c>
      <c r="T100" s="36">
        <f>SUMIFS(СВЦЭМ!$D$33:$D$776,СВЦЭМ!$A$33:$A$776,$A100,СВЦЭМ!$B$33:$B$776,T$83)+'СЕТ СН'!$H$11+СВЦЭМ!$D$10+'СЕТ СН'!$H$5-'СЕТ СН'!$H$21</f>
        <v>3453.1278039099998</v>
      </c>
      <c r="U100" s="36">
        <f>SUMIFS(СВЦЭМ!$D$33:$D$776,СВЦЭМ!$A$33:$A$776,$A100,СВЦЭМ!$B$33:$B$776,U$83)+'СЕТ СН'!$H$11+СВЦЭМ!$D$10+'СЕТ СН'!$H$5-'СЕТ СН'!$H$21</f>
        <v>3457.6071745999998</v>
      </c>
      <c r="V100" s="36">
        <f>SUMIFS(СВЦЭМ!$D$33:$D$776,СВЦЭМ!$A$33:$A$776,$A100,СВЦЭМ!$B$33:$B$776,V$83)+'СЕТ СН'!$H$11+СВЦЭМ!$D$10+'СЕТ СН'!$H$5-'СЕТ СН'!$H$21</f>
        <v>3452.5685943600001</v>
      </c>
      <c r="W100" s="36">
        <f>SUMIFS(СВЦЭМ!$D$33:$D$776,СВЦЭМ!$A$33:$A$776,$A100,СВЦЭМ!$B$33:$B$776,W$83)+'СЕТ СН'!$H$11+СВЦЭМ!$D$10+'СЕТ СН'!$H$5-'СЕТ СН'!$H$21</f>
        <v>3435.3716855500002</v>
      </c>
      <c r="X100" s="36">
        <f>SUMIFS(СВЦЭМ!$D$33:$D$776,СВЦЭМ!$A$33:$A$776,$A100,СВЦЭМ!$B$33:$B$776,X$83)+'СЕТ СН'!$H$11+СВЦЭМ!$D$10+'СЕТ СН'!$H$5-'СЕТ СН'!$H$21</f>
        <v>3427.95443875</v>
      </c>
      <c r="Y100" s="36">
        <f>SUMIFS(СВЦЭМ!$D$33:$D$776,СВЦЭМ!$A$33:$A$776,$A100,СВЦЭМ!$B$33:$B$776,Y$83)+'СЕТ СН'!$H$11+СВЦЭМ!$D$10+'СЕТ СН'!$H$5-'СЕТ СН'!$H$21</f>
        <v>3428.8705073800002</v>
      </c>
    </row>
    <row r="101" spans="1:25" ht="15.75" x14ac:dyDescent="0.2">
      <c r="A101" s="35">
        <f t="shared" si="2"/>
        <v>43908</v>
      </c>
      <c r="B101" s="36">
        <f>SUMIFS(СВЦЭМ!$D$33:$D$776,СВЦЭМ!$A$33:$A$776,$A101,СВЦЭМ!$B$33:$B$776,B$83)+'СЕТ СН'!$H$11+СВЦЭМ!$D$10+'СЕТ СН'!$H$5-'СЕТ СН'!$H$21</f>
        <v>3489.43699079</v>
      </c>
      <c r="C101" s="36">
        <f>SUMIFS(СВЦЭМ!$D$33:$D$776,СВЦЭМ!$A$33:$A$776,$A101,СВЦЭМ!$B$33:$B$776,C$83)+'СЕТ СН'!$H$11+СВЦЭМ!$D$10+'СЕТ СН'!$H$5-'СЕТ СН'!$H$21</f>
        <v>3517.3723993399999</v>
      </c>
      <c r="D101" s="36">
        <f>SUMIFS(СВЦЭМ!$D$33:$D$776,СВЦЭМ!$A$33:$A$776,$A101,СВЦЭМ!$B$33:$B$776,D$83)+'СЕТ СН'!$H$11+СВЦЭМ!$D$10+'СЕТ СН'!$H$5-'СЕТ СН'!$H$21</f>
        <v>3538.50719312</v>
      </c>
      <c r="E101" s="36">
        <f>SUMIFS(СВЦЭМ!$D$33:$D$776,СВЦЭМ!$A$33:$A$776,$A101,СВЦЭМ!$B$33:$B$776,E$83)+'СЕТ СН'!$H$11+СВЦЭМ!$D$10+'СЕТ СН'!$H$5-'СЕТ СН'!$H$21</f>
        <v>3543.890492</v>
      </c>
      <c r="F101" s="36">
        <f>SUMIFS(СВЦЭМ!$D$33:$D$776,СВЦЭМ!$A$33:$A$776,$A101,СВЦЭМ!$B$33:$B$776,F$83)+'СЕТ СН'!$H$11+СВЦЭМ!$D$10+'СЕТ СН'!$H$5-'СЕТ СН'!$H$21</f>
        <v>3544.87889541</v>
      </c>
      <c r="G101" s="36">
        <f>SUMIFS(СВЦЭМ!$D$33:$D$776,СВЦЭМ!$A$33:$A$776,$A101,СВЦЭМ!$B$33:$B$776,G$83)+'СЕТ СН'!$H$11+СВЦЭМ!$D$10+'СЕТ СН'!$H$5-'СЕТ СН'!$H$21</f>
        <v>3527.7115757199999</v>
      </c>
      <c r="H101" s="36">
        <f>SUMIFS(СВЦЭМ!$D$33:$D$776,СВЦЭМ!$A$33:$A$776,$A101,СВЦЭМ!$B$33:$B$776,H$83)+'СЕТ СН'!$H$11+СВЦЭМ!$D$10+'СЕТ СН'!$H$5-'СЕТ СН'!$H$21</f>
        <v>3484.4190456300003</v>
      </c>
      <c r="I101" s="36">
        <f>SUMIFS(СВЦЭМ!$D$33:$D$776,СВЦЭМ!$A$33:$A$776,$A101,СВЦЭМ!$B$33:$B$776,I$83)+'СЕТ СН'!$H$11+СВЦЭМ!$D$10+'СЕТ СН'!$H$5-'СЕТ СН'!$H$21</f>
        <v>3441.0650593700002</v>
      </c>
      <c r="J101" s="36">
        <f>SUMIFS(СВЦЭМ!$D$33:$D$776,СВЦЭМ!$A$33:$A$776,$A101,СВЦЭМ!$B$33:$B$776,J$83)+'СЕТ СН'!$H$11+СВЦЭМ!$D$10+'СЕТ СН'!$H$5-'СЕТ СН'!$H$21</f>
        <v>3406.3231040800001</v>
      </c>
      <c r="K101" s="36">
        <f>SUMIFS(СВЦЭМ!$D$33:$D$776,СВЦЭМ!$A$33:$A$776,$A101,СВЦЭМ!$B$33:$B$776,K$83)+'СЕТ СН'!$H$11+СВЦЭМ!$D$10+'СЕТ СН'!$H$5-'СЕТ СН'!$H$21</f>
        <v>3412.9623176599998</v>
      </c>
      <c r="L101" s="36">
        <f>SUMIFS(СВЦЭМ!$D$33:$D$776,СВЦЭМ!$A$33:$A$776,$A101,СВЦЭМ!$B$33:$B$776,L$83)+'СЕТ СН'!$H$11+СВЦЭМ!$D$10+'СЕТ СН'!$H$5-'СЕТ СН'!$H$21</f>
        <v>3412.1326141500003</v>
      </c>
      <c r="M101" s="36">
        <f>SUMIFS(СВЦЭМ!$D$33:$D$776,СВЦЭМ!$A$33:$A$776,$A101,СВЦЭМ!$B$33:$B$776,M$83)+'СЕТ СН'!$H$11+СВЦЭМ!$D$10+'СЕТ СН'!$H$5-'СЕТ СН'!$H$21</f>
        <v>3398.28513337</v>
      </c>
      <c r="N101" s="36">
        <f>SUMIFS(СВЦЭМ!$D$33:$D$776,СВЦЭМ!$A$33:$A$776,$A101,СВЦЭМ!$B$33:$B$776,N$83)+'СЕТ СН'!$H$11+СВЦЭМ!$D$10+'СЕТ СН'!$H$5-'СЕТ СН'!$H$21</f>
        <v>3412.9149210099999</v>
      </c>
      <c r="O101" s="36">
        <f>SUMIFS(СВЦЭМ!$D$33:$D$776,СВЦЭМ!$A$33:$A$776,$A101,СВЦЭМ!$B$33:$B$776,O$83)+'СЕТ СН'!$H$11+СВЦЭМ!$D$10+'СЕТ СН'!$H$5-'СЕТ СН'!$H$21</f>
        <v>3422.3346860900001</v>
      </c>
      <c r="P101" s="36">
        <f>SUMIFS(СВЦЭМ!$D$33:$D$776,СВЦЭМ!$A$33:$A$776,$A101,СВЦЭМ!$B$33:$B$776,P$83)+'СЕТ СН'!$H$11+СВЦЭМ!$D$10+'СЕТ СН'!$H$5-'СЕТ СН'!$H$21</f>
        <v>3419.6706698600001</v>
      </c>
      <c r="Q101" s="36">
        <f>SUMIFS(СВЦЭМ!$D$33:$D$776,СВЦЭМ!$A$33:$A$776,$A101,СВЦЭМ!$B$33:$B$776,Q$83)+'СЕТ СН'!$H$11+СВЦЭМ!$D$10+'СЕТ СН'!$H$5-'СЕТ СН'!$H$21</f>
        <v>3426.0649441700002</v>
      </c>
      <c r="R101" s="36">
        <f>SUMIFS(СВЦЭМ!$D$33:$D$776,СВЦЭМ!$A$33:$A$776,$A101,СВЦЭМ!$B$33:$B$776,R$83)+'СЕТ СН'!$H$11+СВЦЭМ!$D$10+'СЕТ СН'!$H$5-'СЕТ СН'!$H$21</f>
        <v>3448.4912127600001</v>
      </c>
      <c r="S101" s="36">
        <f>SUMIFS(СВЦЭМ!$D$33:$D$776,СВЦЭМ!$A$33:$A$776,$A101,СВЦЭМ!$B$33:$B$776,S$83)+'СЕТ СН'!$H$11+СВЦЭМ!$D$10+'СЕТ СН'!$H$5-'СЕТ СН'!$H$21</f>
        <v>3437.2956789300001</v>
      </c>
      <c r="T101" s="36">
        <f>SUMIFS(СВЦЭМ!$D$33:$D$776,СВЦЭМ!$A$33:$A$776,$A101,СВЦЭМ!$B$33:$B$776,T$83)+'СЕТ СН'!$H$11+СВЦЭМ!$D$10+'СЕТ СН'!$H$5-'СЕТ СН'!$H$21</f>
        <v>3426.6690573400001</v>
      </c>
      <c r="U101" s="36">
        <f>SUMIFS(СВЦЭМ!$D$33:$D$776,СВЦЭМ!$A$33:$A$776,$A101,СВЦЭМ!$B$33:$B$776,U$83)+'СЕТ СН'!$H$11+СВЦЭМ!$D$10+'СЕТ СН'!$H$5-'СЕТ СН'!$H$21</f>
        <v>3400.03007996</v>
      </c>
      <c r="V101" s="36">
        <f>SUMIFS(СВЦЭМ!$D$33:$D$776,СВЦЭМ!$A$33:$A$776,$A101,СВЦЭМ!$B$33:$B$776,V$83)+'СЕТ СН'!$H$11+СВЦЭМ!$D$10+'СЕТ СН'!$H$5-'СЕТ СН'!$H$21</f>
        <v>3399.1704914900001</v>
      </c>
      <c r="W101" s="36">
        <f>SUMIFS(СВЦЭМ!$D$33:$D$776,СВЦЭМ!$A$33:$A$776,$A101,СВЦЭМ!$B$33:$B$776,W$83)+'СЕТ СН'!$H$11+СВЦЭМ!$D$10+'СЕТ СН'!$H$5-'СЕТ СН'!$H$21</f>
        <v>3392.5945197800002</v>
      </c>
      <c r="X101" s="36">
        <f>SUMIFS(СВЦЭМ!$D$33:$D$776,СВЦЭМ!$A$33:$A$776,$A101,СВЦЭМ!$B$33:$B$776,X$83)+'СЕТ СН'!$H$11+СВЦЭМ!$D$10+'СЕТ СН'!$H$5-'СЕТ СН'!$H$21</f>
        <v>3403.6737305900001</v>
      </c>
      <c r="Y101" s="36">
        <f>SUMIFS(СВЦЭМ!$D$33:$D$776,СВЦЭМ!$A$33:$A$776,$A101,СВЦЭМ!$B$33:$B$776,Y$83)+'СЕТ СН'!$H$11+СВЦЭМ!$D$10+'СЕТ СН'!$H$5-'СЕТ СН'!$H$21</f>
        <v>3422.6620214899999</v>
      </c>
    </row>
    <row r="102" spans="1:25" ht="15.75" x14ac:dyDescent="0.2">
      <c r="A102" s="35">
        <f t="shared" si="2"/>
        <v>43909</v>
      </c>
      <c r="B102" s="36">
        <f>SUMIFS(СВЦЭМ!$D$33:$D$776,СВЦЭМ!$A$33:$A$776,$A102,СВЦЭМ!$B$33:$B$776,B$83)+'СЕТ СН'!$H$11+СВЦЭМ!$D$10+'СЕТ СН'!$H$5-'СЕТ СН'!$H$21</f>
        <v>3457.2203922899998</v>
      </c>
      <c r="C102" s="36">
        <f>SUMIFS(СВЦЭМ!$D$33:$D$776,СВЦЭМ!$A$33:$A$776,$A102,СВЦЭМ!$B$33:$B$776,C$83)+'СЕТ СН'!$H$11+СВЦЭМ!$D$10+'СЕТ СН'!$H$5-'СЕТ СН'!$H$21</f>
        <v>3483.97132375</v>
      </c>
      <c r="D102" s="36">
        <f>SUMIFS(СВЦЭМ!$D$33:$D$776,СВЦЭМ!$A$33:$A$776,$A102,СВЦЭМ!$B$33:$B$776,D$83)+'СЕТ СН'!$H$11+СВЦЭМ!$D$10+'СЕТ СН'!$H$5-'СЕТ СН'!$H$21</f>
        <v>3498.6714542499999</v>
      </c>
      <c r="E102" s="36">
        <f>SUMIFS(СВЦЭМ!$D$33:$D$776,СВЦЭМ!$A$33:$A$776,$A102,СВЦЭМ!$B$33:$B$776,E$83)+'СЕТ СН'!$H$11+СВЦЭМ!$D$10+'СЕТ СН'!$H$5-'СЕТ СН'!$H$21</f>
        <v>3508.5533221000001</v>
      </c>
      <c r="F102" s="36">
        <f>SUMIFS(СВЦЭМ!$D$33:$D$776,СВЦЭМ!$A$33:$A$776,$A102,СВЦЭМ!$B$33:$B$776,F$83)+'СЕТ СН'!$H$11+СВЦЭМ!$D$10+'СЕТ СН'!$H$5-'СЕТ СН'!$H$21</f>
        <v>3510.4045828799999</v>
      </c>
      <c r="G102" s="36">
        <f>SUMIFS(СВЦЭМ!$D$33:$D$776,СВЦЭМ!$A$33:$A$776,$A102,СВЦЭМ!$B$33:$B$776,G$83)+'СЕТ СН'!$H$11+СВЦЭМ!$D$10+'СЕТ СН'!$H$5-'СЕТ СН'!$H$21</f>
        <v>3487.5640603299998</v>
      </c>
      <c r="H102" s="36">
        <f>SUMIFS(СВЦЭМ!$D$33:$D$776,СВЦЭМ!$A$33:$A$776,$A102,СВЦЭМ!$B$33:$B$776,H$83)+'СЕТ СН'!$H$11+СВЦЭМ!$D$10+'СЕТ СН'!$H$5-'СЕТ СН'!$H$21</f>
        <v>3444.6333914300003</v>
      </c>
      <c r="I102" s="36">
        <f>SUMIFS(СВЦЭМ!$D$33:$D$776,СВЦЭМ!$A$33:$A$776,$A102,СВЦЭМ!$B$33:$B$776,I$83)+'СЕТ СН'!$H$11+СВЦЭМ!$D$10+'СЕТ СН'!$H$5-'СЕТ СН'!$H$21</f>
        <v>3411.2195822600002</v>
      </c>
      <c r="J102" s="36">
        <f>SUMIFS(СВЦЭМ!$D$33:$D$776,СВЦЭМ!$A$33:$A$776,$A102,СВЦЭМ!$B$33:$B$776,J$83)+'СЕТ СН'!$H$11+СВЦЭМ!$D$10+'СЕТ СН'!$H$5-'СЕТ СН'!$H$21</f>
        <v>3411.2858954499998</v>
      </c>
      <c r="K102" s="36">
        <f>SUMIFS(СВЦЭМ!$D$33:$D$776,СВЦЭМ!$A$33:$A$776,$A102,СВЦЭМ!$B$33:$B$776,K$83)+'СЕТ СН'!$H$11+СВЦЭМ!$D$10+'СЕТ СН'!$H$5-'СЕТ СН'!$H$21</f>
        <v>3420.8911275300002</v>
      </c>
      <c r="L102" s="36">
        <f>SUMIFS(СВЦЭМ!$D$33:$D$776,СВЦЭМ!$A$33:$A$776,$A102,СВЦЭМ!$B$33:$B$776,L$83)+'СЕТ СН'!$H$11+СВЦЭМ!$D$10+'СЕТ СН'!$H$5-'СЕТ СН'!$H$21</f>
        <v>3422.3820117599998</v>
      </c>
      <c r="M102" s="36">
        <f>SUMIFS(СВЦЭМ!$D$33:$D$776,СВЦЭМ!$A$33:$A$776,$A102,СВЦЭМ!$B$33:$B$776,M$83)+'СЕТ СН'!$H$11+СВЦЭМ!$D$10+'СЕТ СН'!$H$5-'СЕТ СН'!$H$21</f>
        <v>3396.7203820599998</v>
      </c>
      <c r="N102" s="36">
        <f>SUMIFS(СВЦЭМ!$D$33:$D$776,СВЦЭМ!$A$33:$A$776,$A102,СВЦЭМ!$B$33:$B$776,N$83)+'СЕТ СН'!$H$11+СВЦЭМ!$D$10+'СЕТ СН'!$H$5-'СЕТ СН'!$H$21</f>
        <v>3393.4942020799999</v>
      </c>
      <c r="O102" s="36">
        <f>SUMIFS(СВЦЭМ!$D$33:$D$776,СВЦЭМ!$A$33:$A$776,$A102,СВЦЭМ!$B$33:$B$776,O$83)+'СЕТ СН'!$H$11+СВЦЭМ!$D$10+'СЕТ СН'!$H$5-'СЕТ СН'!$H$21</f>
        <v>3413.1740272500001</v>
      </c>
      <c r="P102" s="36">
        <f>SUMIFS(СВЦЭМ!$D$33:$D$776,СВЦЭМ!$A$33:$A$776,$A102,СВЦЭМ!$B$33:$B$776,P$83)+'СЕТ СН'!$H$11+СВЦЭМ!$D$10+'СЕТ СН'!$H$5-'СЕТ СН'!$H$21</f>
        <v>3408.7214265500002</v>
      </c>
      <c r="Q102" s="36">
        <f>SUMIFS(СВЦЭМ!$D$33:$D$776,СВЦЭМ!$A$33:$A$776,$A102,СВЦЭМ!$B$33:$B$776,Q$83)+'СЕТ СН'!$H$11+СВЦЭМ!$D$10+'СЕТ СН'!$H$5-'СЕТ СН'!$H$21</f>
        <v>3412.46362761</v>
      </c>
      <c r="R102" s="36">
        <f>SUMIFS(СВЦЭМ!$D$33:$D$776,СВЦЭМ!$A$33:$A$776,$A102,СВЦЭМ!$B$33:$B$776,R$83)+'СЕТ СН'!$H$11+СВЦЭМ!$D$10+'СЕТ СН'!$H$5-'СЕТ СН'!$H$21</f>
        <v>3402.0802591900001</v>
      </c>
      <c r="S102" s="36">
        <f>SUMIFS(СВЦЭМ!$D$33:$D$776,СВЦЭМ!$A$33:$A$776,$A102,СВЦЭМ!$B$33:$B$776,S$83)+'СЕТ СН'!$H$11+СВЦЭМ!$D$10+'СЕТ СН'!$H$5-'СЕТ СН'!$H$21</f>
        <v>3404.3364425700001</v>
      </c>
      <c r="T102" s="36">
        <f>SUMIFS(СВЦЭМ!$D$33:$D$776,СВЦЭМ!$A$33:$A$776,$A102,СВЦЭМ!$B$33:$B$776,T$83)+'СЕТ СН'!$H$11+СВЦЭМ!$D$10+'СЕТ СН'!$H$5-'СЕТ СН'!$H$21</f>
        <v>3412.9734550600001</v>
      </c>
      <c r="U102" s="36">
        <f>SUMIFS(СВЦЭМ!$D$33:$D$776,СВЦЭМ!$A$33:$A$776,$A102,СВЦЭМ!$B$33:$B$776,U$83)+'СЕТ СН'!$H$11+СВЦЭМ!$D$10+'СЕТ СН'!$H$5-'СЕТ СН'!$H$21</f>
        <v>3411.09174016</v>
      </c>
      <c r="V102" s="36">
        <f>SUMIFS(СВЦЭМ!$D$33:$D$776,СВЦЭМ!$A$33:$A$776,$A102,СВЦЭМ!$B$33:$B$776,V$83)+'СЕТ СН'!$H$11+СВЦЭМ!$D$10+'СЕТ СН'!$H$5-'СЕТ СН'!$H$21</f>
        <v>3400.1072666700002</v>
      </c>
      <c r="W102" s="36">
        <f>SUMIFS(СВЦЭМ!$D$33:$D$776,СВЦЭМ!$A$33:$A$776,$A102,СВЦЭМ!$B$33:$B$776,W$83)+'СЕТ СН'!$H$11+СВЦЭМ!$D$10+'СЕТ СН'!$H$5-'СЕТ СН'!$H$21</f>
        <v>3420.14180149</v>
      </c>
      <c r="X102" s="36">
        <f>SUMIFS(СВЦЭМ!$D$33:$D$776,СВЦЭМ!$A$33:$A$776,$A102,СВЦЭМ!$B$33:$B$776,X$83)+'СЕТ СН'!$H$11+СВЦЭМ!$D$10+'СЕТ СН'!$H$5-'СЕТ СН'!$H$21</f>
        <v>3407.2229271599999</v>
      </c>
      <c r="Y102" s="36">
        <f>SUMIFS(СВЦЭМ!$D$33:$D$776,СВЦЭМ!$A$33:$A$776,$A102,СВЦЭМ!$B$33:$B$776,Y$83)+'СЕТ СН'!$H$11+СВЦЭМ!$D$10+'СЕТ СН'!$H$5-'СЕТ СН'!$H$21</f>
        <v>3417.53398057</v>
      </c>
    </row>
    <row r="103" spans="1:25" ht="15.75" x14ac:dyDescent="0.2">
      <c r="A103" s="35">
        <f t="shared" si="2"/>
        <v>43910</v>
      </c>
      <c r="B103" s="36">
        <f>SUMIFS(СВЦЭМ!$D$33:$D$776,СВЦЭМ!$A$33:$A$776,$A103,СВЦЭМ!$B$33:$B$776,B$83)+'СЕТ СН'!$H$11+СВЦЭМ!$D$10+'СЕТ СН'!$H$5-'СЕТ СН'!$H$21</f>
        <v>3503.5991307300001</v>
      </c>
      <c r="C103" s="36">
        <f>SUMIFS(СВЦЭМ!$D$33:$D$776,СВЦЭМ!$A$33:$A$776,$A103,СВЦЭМ!$B$33:$B$776,C$83)+'СЕТ СН'!$H$11+СВЦЭМ!$D$10+'СЕТ СН'!$H$5-'СЕТ СН'!$H$21</f>
        <v>3523.5157012700001</v>
      </c>
      <c r="D103" s="36">
        <f>SUMIFS(СВЦЭМ!$D$33:$D$776,СВЦЭМ!$A$33:$A$776,$A103,СВЦЭМ!$B$33:$B$776,D$83)+'СЕТ СН'!$H$11+СВЦЭМ!$D$10+'СЕТ СН'!$H$5-'СЕТ СН'!$H$21</f>
        <v>3538.2606830599998</v>
      </c>
      <c r="E103" s="36">
        <f>SUMIFS(СВЦЭМ!$D$33:$D$776,СВЦЭМ!$A$33:$A$776,$A103,СВЦЭМ!$B$33:$B$776,E$83)+'СЕТ СН'!$H$11+СВЦЭМ!$D$10+'СЕТ СН'!$H$5-'СЕТ СН'!$H$21</f>
        <v>3541.7791063200002</v>
      </c>
      <c r="F103" s="36">
        <f>SUMIFS(СВЦЭМ!$D$33:$D$776,СВЦЭМ!$A$33:$A$776,$A103,СВЦЭМ!$B$33:$B$776,F$83)+'СЕТ СН'!$H$11+СВЦЭМ!$D$10+'СЕТ СН'!$H$5-'СЕТ СН'!$H$21</f>
        <v>3539.2249509200001</v>
      </c>
      <c r="G103" s="36">
        <f>SUMIFS(СВЦЭМ!$D$33:$D$776,СВЦЭМ!$A$33:$A$776,$A103,СВЦЭМ!$B$33:$B$776,G$83)+'СЕТ СН'!$H$11+СВЦЭМ!$D$10+'СЕТ СН'!$H$5-'СЕТ СН'!$H$21</f>
        <v>3524.8794500600002</v>
      </c>
      <c r="H103" s="36">
        <f>SUMIFS(СВЦЭМ!$D$33:$D$776,СВЦЭМ!$A$33:$A$776,$A103,СВЦЭМ!$B$33:$B$776,H$83)+'СЕТ СН'!$H$11+СВЦЭМ!$D$10+'СЕТ СН'!$H$5-'СЕТ СН'!$H$21</f>
        <v>3494.4033346599999</v>
      </c>
      <c r="I103" s="36">
        <f>SUMIFS(СВЦЭМ!$D$33:$D$776,СВЦЭМ!$A$33:$A$776,$A103,СВЦЭМ!$B$33:$B$776,I$83)+'СЕТ СН'!$H$11+СВЦЭМ!$D$10+'СЕТ СН'!$H$5-'СЕТ СН'!$H$21</f>
        <v>3448.84430157</v>
      </c>
      <c r="J103" s="36">
        <f>SUMIFS(СВЦЭМ!$D$33:$D$776,СВЦЭМ!$A$33:$A$776,$A103,СВЦЭМ!$B$33:$B$776,J$83)+'СЕТ СН'!$H$11+СВЦЭМ!$D$10+'СЕТ СН'!$H$5-'СЕТ СН'!$H$21</f>
        <v>3417.0196392900002</v>
      </c>
      <c r="K103" s="36">
        <f>SUMIFS(СВЦЭМ!$D$33:$D$776,СВЦЭМ!$A$33:$A$776,$A103,СВЦЭМ!$B$33:$B$776,K$83)+'СЕТ СН'!$H$11+СВЦЭМ!$D$10+'СЕТ СН'!$H$5-'СЕТ СН'!$H$21</f>
        <v>3422.89220785</v>
      </c>
      <c r="L103" s="36">
        <f>SUMIFS(СВЦЭМ!$D$33:$D$776,СВЦЭМ!$A$33:$A$776,$A103,СВЦЭМ!$B$33:$B$776,L$83)+'СЕТ СН'!$H$11+СВЦЭМ!$D$10+'СЕТ СН'!$H$5-'СЕТ СН'!$H$21</f>
        <v>3419.8051663199999</v>
      </c>
      <c r="M103" s="36">
        <f>SUMIFS(СВЦЭМ!$D$33:$D$776,СВЦЭМ!$A$33:$A$776,$A103,СВЦЭМ!$B$33:$B$776,M$83)+'СЕТ СН'!$H$11+СВЦЭМ!$D$10+'СЕТ СН'!$H$5-'СЕТ СН'!$H$21</f>
        <v>3401.8613093499998</v>
      </c>
      <c r="N103" s="36">
        <f>SUMIFS(СВЦЭМ!$D$33:$D$776,СВЦЭМ!$A$33:$A$776,$A103,СВЦЭМ!$B$33:$B$776,N$83)+'СЕТ СН'!$H$11+СВЦЭМ!$D$10+'СЕТ СН'!$H$5-'СЕТ СН'!$H$21</f>
        <v>3396.06913093</v>
      </c>
      <c r="O103" s="36">
        <f>SUMIFS(СВЦЭМ!$D$33:$D$776,СВЦЭМ!$A$33:$A$776,$A103,СВЦЭМ!$B$33:$B$776,O$83)+'СЕТ СН'!$H$11+СВЦЭМ!$D$10+'СЕТ СН'!$H$5-'СЕТ СН'!$H$21</f>
        <v>3400.4589089800002</v>
      </c>
      <c r="P103" s="36">
        <f>SUMIFS(СВЦЭМ!$D$33:$D$776,СВЦЭМ!$A$33:$A$776,$A103,СВЦЭМ!$B$33:$B$776,P$83)+'СЕТ СН'!$H$11+СВЦЭМ!$D$10+'СЕТ СН'!$H$5-'СЕТ СН'!$H$21</f>
        <v>3406.4519566500003</v>
      </c>
      <c r="Q103" s="36">
        <f>SUMIFS(СВЦЭМ!$D$33:$D$776,СВЦЭМ!$A$33:$A$776,$A103,СВЦЭМ!$B$33:$B$776,Q$83)+'СЕТ СН'!$H$11+СВЦЭМ!$D$10+'СЕТ СН'!$H$5-'СЕТ СН'!$H$21</f>
        <v>3419.7804626000002</v>
      </c>
      <c r="R103" s="36">
        <f>SUMIFS(СВЦЭМ!$D$33:$D$776,СВЦЭМ!$A$33:$A$776,$A103,СВЦЭМ!$B$33:$B$776,R$83)+'СЕТ СН'!$H$11+СВЦЭМ!$D$10+'СЕТ СН'!$H$5-'СЕТ СН'!$H$21</f>
        <v>3415.4637205399999</v>
      </c>
      <c r="S103" s="36">
        <f>SUMIFS(СВЦЭМ!$D$33:$D$776,СВЦЭМ!$A$33:$A$776,$A103,СВЦЭМ!$B$33:$B$776,S$83)+'СЕТ СН'!$H$11+СВЦЭМ!$D$10+'СЕТ СН'!$H$5-'СЕТ СН'!$H$21</f>
        <v>3400.2404650399999</v>
      </c>
      <c r="T103" s="36">
        <f>SUMIFS(СВЦЭМ!$D$33:$D$776,СВЦЭМ!$A$33:$A$776,$A103,СВЦЭМ!$B$33:$B$776,T$83)+'СЕТ СН'!$H$11+СВЦЭМ!$D$10+'СЕТ СН'!$H$5-'СЕТ СН'!$H$21</f>
        <v>3370.6784472200002</v>
      </c>
      <c r="U103" s="36">
        <f>SUMIFS(СВЦЭМ!$D$33:$D$776,СВЦЭМ!$A$33:$A$776,$A103,СВЦЭМ!$B$33:$B$776,U$83)+'СЕТ СН'!$H$11+СВЦЭМ!$D$10+'СЕТ СН'!$H$5-'СЕТ СН'!$H$21</f>
        <v>3373.1151074500003</v>
      </c>
      <c r="V103" s="36">
        <f>SUMIFS(СВЦЭМ!$D$33:$D$776,СВЦЭМ!$A$33:$A$776,$A103,СВЦЭМ!$B$33:$B$776,V$83)+'СЕТ СН'!$H$11+СВЦЭМ!$D$10+'СЕТ СН'!$H$5-'СЕТ СН'!$H$21</f>
        <v>3376.2514175199999</v>
      </c>
      <c r="W103" s="36">
        <f>SUMIFS(СВЦЭМ!$D$33:$D$776,СВЦЭМ!$A$33:$A$776,$A103,СВЦЭМ!$B$33:$B$776,W$83)+'СЕТ СН'!$H$11+СВЦЭМ!$D$10+'СЕТ СН'!$H$5-'СЕТ СН'!$H$21</f>
        <v>3382.6277815900003</v>
      </c>
      <c r="X103" s="36">
        <f>SUMIFS(СВЦЭМ!$D$33:$D$776,СВЦЭМ!$A$33:$A$776,$A103,СВЦЭМ!$B$33:$B$776,X$83)+'СЕТ СН'!$H$11+СВЦЭМ!$D$10+'СЕТ СН'!$H$5-'СЕТ СН'!$H$21</f>
        <v>3388.7154865000002</v>
      </c>
      <c r="Y103" s="36">
        <f>SUMIFS(СВЦЭМ!$D$33:$D$776,СВЦЭМ!$A$33:$A$776,$A103,СВЦЭМ!$B$33:$B$776,Y$83)+'СЕТ СН'!$H$11+СВЦЭМ!$D$10+'СЕТ СН'!$H$5-'СЕТ СН'!$H$21</f>
        <v>3407.63585225</v>
      </c>
    </row>
    <row r="104" spans="1:25" ht="15.75" x14ac:dyDescent="0.2">
      <c r="A104" s="35">
        <f t="shared" si="2"/>
        <v>43911</v>
      </c>
      <c r="B104" s="36">
        <f>SUMIFS(СВЦЭМ!$D$33:$D$776,СВЦЭМ!$A$33:$A$776,$A104,СВЦЭМ!$B$33:$B$776,B$83)+'СЕТ СН'!$H$11+СВЦЭМ!$D$10+'СЕТ СН'!$H$5-'СЕТ СН'!$H$21</f>
        <v>3476.3748053500003</v>
      </c>
      <c r="C104" s="36">
        <f>SUMIFS(СВЦЭМ!$D$33:$D$776,СВЦЭМ!$A$33:$A$776,$A104,СВЦЭМ!$B$33:$B$776,C$83)+'СЕТ СН'!$H$11+СВЦЭМ!$D$10+'СЕТ СН'!$H$5-'СЕТ СН'!$H$21</f>
        <v>3500.3778592200001</v>
      </c>
      <c r="D104" s="36">
        <f>SUMIFS(СВЦЭМ!$D$33:$D$776,СВЦЭМ!$A$33:$A$776,$A104,СВЦЭМ!$B$33:$B$776,D$83)+'СЕТ СН'!$H$11+СВЦЭМ!$D$10+'СЕТ СН'!$H$5-'СЕТ СН'!$H$21</f>
        <v>3513.0235782200002</v>
      </c>
      <c r="E104" s="36">
        <f>SUMIFS(СВЦЭМ!$D$33:$D$776,СВЦЭМ!$A$33:$A$776,$A104,СВЦЭМ!$B$33:$B$776,E$83)+'СЕТ СН'!$H$11+СВЦЭМ!$D$10+'СЕТ СН'!$H$5-'СЕТ СН'!$H$21</f>
        <v>3513.8859532699998</v>
      </c>
      <c r="F104" s="36">
        <f>SUMIFS(СВЦЭМ!$D$33:$D$776,СВЦЭМ!$A$33:$A$776,$A104,СВЦЭМ!$B$33:$B$776,F$83)+'СЕТ СН'!$H$11+СВЦЭМ!$D$10+'СЕТ СН'!$H$5-'СЕТ СН'!$H$21</f>
        <v>3510.5007583900001</v>
      </c>
      <c r="G104" s="36">
        <f>SUMIFS(СВЦЭМ!$D$33:$D$776,СВЦЭМ!$A$33:$A$776,$A104,СВЦЭМ!$B$33:$B$776,G$83)+'СЕТ СН'!$H$11+СВЦЭМ!$D$10+'СЕТ СН'!$H$5-'СЕТ СН'!$H$21</f>
        <v>3510.2342466300001</v>
      </c>
      <c r="H104" s="36">
        <f>SUMIFS(СВЦЭМ!$D$33:$D$776,СВЦЭМ!$A$33:$A$776,$A104,СВЦЭМ!$B$33:$B$776,H$83)+'СЕТ СН'!$H$11+СВЦЭМ!$D$10+'СЕТ СН'!$H$5-'СЕТ СН'!$H$21</f>
        <v>3492.9456560500003</v>
      </c>
      <c r="I104" s="36">
        <f>SUMIFS(СВЦЭМ!$D$33:$D$776,СВЦЭМ!$A$33:$A$776,$A104,СВЦЭМ!$B$33:$B$776,I$83)+'СЕТ СН'!$H$11+СВЦЭМ!$D$10+'СЕТ СН'!$H$5-'СЕТ СН'!$H$21</f>
        <v>3449.4079043000002</v>
      </c>
      <c r="J104" s="36">
        <f>SUMIFS(СВЦЭМ!$D$33:$D$776,СВЦЭМ!$A$33:$A$776,$A104,СВЦЭМ!$B$33:$B$776,J$83)+'СЕТ СН'!$H$11+СВЦЭМ!$D$10+'СЕТ СН'!$H$5-'СЕТ СН'!$H$21</f>
        <v>3405.4908062700001</v>
      </c>
      <c r="K104" s="36">
        <f>SUMIFS(СВЦЭМ!$D$33:$D$776,СВЦЭМ!$A$33:$A$776,$A104,СВЦЭМ!$B$33:$B$776,K$83)+'СЕТ СН'!$H$11+СВЦЭМ!$D$10+'СЕТ СН'!$H$5-'СЕТ СН'!$H$21</f>
        <v>3411.71304418</v>
      </c>
      <c r="L104" s="36">
        <f>SUMIFS(СВЦЭМ!$D$33:$D$776,СВЦЭМ!$A$33:$A$776,$A104,СВЦЭМ!$B$33:$B$776,L$83)+'СЕТ СН'!$H$11+СВЦЭМ!$D$10+'СЕТ СН'!$H$5-'СЕТ СН'!$H$21</f>
        <v>3410.30963823</v>
      </c>
      <c r="M104" s="36">
        <f>SUMIFS(СВЦЭМ!$D$33:$D$776,СВЦЭМ!$A$33:$A$776,$A104,СВЦЭМ!$B$33:$B$776,M$83)+'СЕТ СН'!$H$11+СВЦЭМ!$D$10+'СЕТ СН'!$H$5-'СЕТ СН'!$H$21</f>
        <v>3411.7600932700002</v>
      </c>
      <c r="N104" s="36">
        <f>SUMIFS(СВЦЭМ!$D$33:$D$776,СВЦЭМ!$A$33:$A$776,$A104,СВЦЭМ!$B$33:$B$776,N$83)+'СЕТ СН'!$H$11+СВЦЭМ!$D$10+'СЕТ СН'!$H$5-'СЕТ СН'!$H$21</f>
        <v>3418.03122037</v>
      </c>
      <c r="O104" s="36">
        <f>SUMIFS(СВЦЭМ!$D$33:$D$776,СВЦЭМ!$A$33:$A$776,$A104,СВЦЭМ!$B$33:$B$776,O$83)+'СЕТ СН'!$H$11+СВЦЭМ!$D$10+'СЕТ СН'!$H$5-'СЕТ СН'!$H$21</f>
        <v>3422.08133133</v>
      </c>
      <c r="P104" s="36">
        <f>SUMIFS(СВЦЭМ!$D$33:$D$776,СВЦЭМ!$A$33:$A$776,$A104,СВЦЭМ!$B$33:$B$776,P$83)+'СЕТ СН'!$H$11+СВЦЭМ!$D$10+'СЕТ СН'!$H$5-'СЕТ СН'!$H$21</f>
        <v>3422.59407293</v>
      </c>
      <c r="Q104" s="36">
        <f>SUMIFS(СВЦЭМ!$D$33:$D$776,СВЦЭМ!$A$33:$A$776,$A104,СВЦЭМ!$B$33:$B$776,Q$83)+'СЕТ СН'!$H$11+СВЦЭМ!$D$10+'СЕТ СН'!$H$5-'СЕТ СН'!$H$21</f>
        <v>3421.6199291800003</v>
      </c>
      <c r="R104" s="36">
        <f>SUMIFS(СВЦЭМ!$D$33:$D$776,СВЦЭМ!$A$33:$A$776,$A104,СВЦЭМ!$B$33:$B$776,R$83)+'СЕТ СН'!$H$11+СВЦЭМ!$D$10+'СЕТ СН'!$H$5-'СЕТ СН'!$H$21</f>
        <v>3416.77219762</v>
      </c>
      <c r="S104" s="36">
        <f>SUMIFS(СВЦЭМ!$D$33:$D$776,СВЦЭМ!$A$33:$A$776,$A104,СВЦЭМ!$B$33:$B$776,S$83)+'СЕТ СН'!$H$11+СВЦЭМ!$D$10+'СЕТ СН'!$H$5-'СЕТ СН'!$H$21</f>
        <v>3412.9206279300001</v>
      </c>
      <c r="T104" s="36">
        <f>SUMIFS(СВЦЭМ!$D$33:$D$776,СВЦЭМ!$A$33:$A$776,$A104,СВЦЭМ!$B$33:$B$776,T$83)+'СЕТ СН'!$H$11+СВЦЭМ!$D$10+'СЕТ СН'!$H$5-'СЕТ СН'!$H$21</f>
        <v>3405.2759099499999</v>
      </c>
      <c r="U104" s="36">
        <f>SUMIFS(СВЦЭМ!$D$33:$D$776,СВЦЭМ!$A$33:$A$776,$A104,СВЦЭМ!$B$33:$B$776,U$83)+'СЕТ СН'!$H$11+СВЦЭМ!$D$10+'СЕТ СН'!$H$5-'СЕТ СН'!$H$21</f>
        <v>3399.25607803</v>
      </c>
      <c r="V104" s="36">
        <f>SUMIFS(СВЦЭМ!$D$33:$D$776,СВЦЭМ!$A$33:$A$776,$A104,СВЦЭМ!$B$33:$B$776,V$83)+'СЕТ СН'!$H$11+СВЦЭМ!$D$10+'СЕТ СН'!$H$5-'СЕТ СН'!$H$21</f>
        <v>3380.9077332100001</v>
      </c>
      <c r="W104" s="36">
        <f>SUMIFS(СВЦЭМ!$D$33:$D$776,СВЦЭМ!$A$33:$A$776,$A104,СВЦЭМ!$B$33:$B$776,W$83)+'СЕТ СН'!$H$11+СВЦЭМ!$D$10+'СЕТ СН'!$H$5-'СЕТ СН'!$H$21</f>
        <v>3394.5267746899999</v>
      </c>
      <c r="X104" s="36">
        <f>SUMIFS(СВЦЭМ!$D$33:$D$776,СВЦЭМ!$A$33:$A$776,$A104,СВЦЭМ!$B$33:$B$776,X$83)+'СЕТ СН'!$H$11+СВЦЭМ!$D$10+'СЕТ СН'!$H$5-'СЕТ СН'!$H$21</f>
        <v>3398.2612045400001</v>
      </c>
      <c r="Y104" s="36">
        <f>SUMIFS(СВЦЭМ!$D$33:$D$776,СВЦЭМ!$A$33:$A$776,$A104,СВЦЭМ!$B$33:$B$776,Y$83)+'СЕТ СН'!$H$11+СВЦЭМ!$D$10+'СЕТ СН'!$H$5-'СЕТ СН'!$H$21</f>
        <v>3419.06586939</v>
      </c>
    </row>
    <row r="105" spans="1:25" ht="15.75" x14ac:dyDescent="0.2">
      <c r="A105" s="35">
        <f t="shared" si="2"/>
        <v>43912</v>
      </c>
      <c r="B105" s="36">
        <f>SUMIFS(СВЦЭМ!$D$33:$D$776,СВЦЭМ!$A$33:$A$776,$A105,СВЦЭМ!$B$33:$B$776,B$83)+'СЕТ СН'!$H$11+СВЦЭМ!$D$10+'СЕТ СН'!$H$5-'СЕТ СН'!$H$21</f>
        <v>3506.48981508</v>
      </c>
      <c r="C105" s="36">
        <f>SUMIFS(СВЦЭМ!$D$33:$D$776,СВЦЭМ!$A$33:$A$776,$A105,СВЦЭМ!$B$33:$B$776,C$83)+'СЕТ СН'!$H$11+СВЦЭМ!$D$10+'СЕТ СН'!$H$5-'СЕТ СН'!$H$21</f>
        <v>3515.3962148199998</v>
      </c>
      <c r="D105" s="36">
        <f>SUMIFS(СВЦЭМ!$D$33:$D$776,СВЦЭМ!$A$33:$A$776,$A105,СВЦЭМ!$B$33:$B$776,D$83)+'СЕТ СН'!$H$11+СВЦЭМ!$D$10+'СЕТ СН'!$H$5-'СЕТ СН'!$H$21</f>
        <v>3526.8541795800002</v>
      </c>
      <c r="E105" s="36">
        <f>SUMIFS(СВЦЭМ!$D$33:$D$776,СВЦЭМ!$A$33:$A$776,$A105,СВЦЭМ!$B$33:$B$776,E$83)+'СЕТ СН'!$H$11+СВЦЭМ!$D$10+'СЕТ СН'!$H$5-'СЕТ СН'!$H$21</f>
        <v>3535.83797013</v>
      </c>
      <c r="F105" s="36">
        <f>SUMIFS(СВЦЭМ!$D$33:$D$776,СВЦЭМ!$A$33:$A$776,$A105,СВЦЭМ!$B$33:$B$776,F$83)+'СЕТ СН'!$H$11+СВЦЭМ!$D$10+'СЕТ СН'!$H$5-'СЕТ СН'!$H$21</f>
        <v>3537.2152339899999</v>
      </c>
      <c r="G105" s="36">
        <f>SUMIFS(СВЦЭМ!$D$33:$D$776,СВЦЭМ!$A$33:$A$776,$A105,СВЦЭМ!$B$33:$B$776,G$83)+'СЕТ СН'!$H$11+СВЦЭМ!$D$10+'СЕТ СН'!$H$5-'СЕТ СН'!$H$21</f>
        <v>3518.4138940299999</v>
      </c>
      <c r="H105" s="36">
        <f>SUMIFS(СВЦЭМ!$D$33:$D$776,СВЦЭМ!$A$33:$A$776,$A105,СВЦЭМ!$B$33:$B$776,H$83)+'СЕТ СН'!$H$11+СВЦЭМ!$D$10+'СЕТ СН'!$H$5-'СЕТ СН'!$H$21</f>
        <v>3480.8463338500001</v>
      </c>
      <c r="I105" s="36">
        <f>SUMIFS(СВЦЭМ!$D$33:$D$776,СВЦЭМ!$A$33:$A$776,$A105,СВЦЭМ!$B$33:$B$776,I$83)+'СЕТ СН'!$H$11+СВЦЭМ!$D$10+'СЕТ СН'!$H$5-'СЕТ СН'!$H$21</f>
        <v>3436.4627245500001</v>
      </c>
      <c r="J105" s="36">
        <f>SUMIFS(СВЦЭМ!$D$33:$D$776,СВЦЭМ!$A$33:$A$776,$A105,СВЦЭМ!$B$33:$B$776,J$83)+'СЕТ СН'!$H$11+СВЦЭМ!$D$10+'СЕТ СН'!$H$5-'СЕТ СН'!$H$21</f>
        <v>3379.1299187899999</v>
      </c>
      <c r="K105" s="36">
        <f>SUMIFS(СВЦЭМ!$D$33:$D$776,СВЦЭМ!$A$33:$A$776,$A105,СВЦЭМ!$B$33:$B$776,K$83)+'СЕТ СН'!$H$11+СВЦЭМ!$D$10+'СЕТ СН'!$H$5-'СЕТ СН'!$H$21</f>
        <v>3379.8429048200001</v>
      </c>
      <c r="L105" s="36">
        <f>SUMIFS(СВЦЭМ!$D$33:$D$776,СВЦЭМ!$A$33:$A$776,$A105,СВЦЭМ!$B$33:$B$776,L$83)+'СЕТ СН'!$H$11+СВЦЭМ!$D$10+'СЕТ СН'!$H$5-'СЕТ СН'!$H$21</f>
        <v>3380.3034731900002</v>
      </c>
      <c r="M105" s="36">
        <f>SUMIFS(СВЦЭМ!$D$33:$D$776,СВЦЭМ!$A$33:$A$776,$A105,СВЦЭМ!$B$33:$B$776,M$83)+'СЕТ СН'!$H$11+СВЦЭМ!$D$10+'СЕТ СН'!$H$5-'СЕТ СН'!$H$21</f>
        <v>3389.7524212200001</v>
      </c>
      <c r="N105" s="36">
        <f>SUMIFS(СВЦЭМ!$D$33:$D$776,СВЦЭМ!$A$33:$A$776,$A105,СВЦЭМ!$B$33:$B$776,N$83)+'СЕТ СН'!$H$11+СВЦЭМ!$D$10+'СЕТ СН'!$H$5-'СЕТ СН'!$H$21</f>
        <v>3398.11931172</v>
      </c>
      <c r="O105" s="36">
        <f>SUMIFS(СВЦЭМ!$D$33:$D$776,СВЦЭМ!$A$33:$A$776,$A105,СВЦЭМ!$B$33:$B$776,O$83)+'СЕТ СН'!$H$11+СВЦЭМ!$D$10+'СЕТ СН'!$H$5-'СЕТ СН'!$H$21</f>
        <v>3410.48402549</v>
      </c>
      <c r="P105" s="36">
        <f>SUMIFS(СВЦЭМ!$D$33:$D$776,СВЦЭМ!$A$33:$A$776,$A105,СВЦЭМ!$B$33:$B$776,P$83)+'СЕТ СН'!$H$11+СВЦЭМ!$D$10+'СЕТ СН'!$H$5-'СЕТ СН'!$H$21</f>
        <v>3422.3726385300001</v>
      </c>
      <c r="Q105" s="36">
        <f>SUMIFS(СВЦЭМ!$D$33:$D$776,СВЦЭМ!$A$33:$A$776,$A105,СВЦЭМ!$B$33:$B$776,Q$83)+'СЕТ СН'!$H$11+СВЦЭМ!$D$10+'СЕТ СН'!$H$5-'СЕТ СН'!$H$21</f>
        <v>3424.7545483600002</v>
      </c>
      <c r="R105" s="36">
        <f>SUMIFS(СВЦЭМ!$D$33:$D$776,СВЦЭМ!$A$33:$A$776,$A105,СВЦЭМ!$B$33:$B$776,R$83)+'СЕТ СН'!$H$11+СВЦЭМ!$D$10+'СЕТ СН'!$H$5-'СЕТ СН'!$H$21</f>
        <v>3418.9833009600002</v>
      </c>
      <c r="S105" s="36">
        <f>SUMIFS(СВЦЭМ!$D$33:$D$776,СВЦЭМ!$A$33:$A$776,$A105,СВЦЭМ!$B$33:$B$776,S$83)+'СЕТ СН'!$H$11+СВЦЭМ!$D$10+'СЕТ СН'!$H$5-'СЕТ СН'!$H$21</f>
        <v>3410.6072420300002</v>
      </c>
      <c r="T105" s="36">
        <f>SUMIFS(СВЦЭМ!$D$33:$D$776,СВЦЭМ!$A$33:$A$776,$A105,СВЦЭМ!$B$33:$B$776,T$83)+'СЕТ СН'!$H$11+СВЦЭМ!$D$10+'СЕТ СН'!$H$5-'СЕТ СН'!$H$21</f>
        <v>3390.5494915600002</v>
      </c>
      <c r="U105" s="36">
        <f>SUMIFS(СВЦЭМ!$D$33:$D$776,СВЦЭМ!$A$33:$A$776,$A105,СВЦЭМ!$B$33:$B$776,U$83)+'СЕТ СН'!$H$11+СВЦЭМ!$D$10+'СЕТ СН'!$H$5-'СЕТ СН'!$H$21</f>
        <v>3377.3141795400002</v>
      </c>
      <c r="V105" s="36">
        <f>SUMIFS(СВЦЭМ!$D$33:$D$776,СВЦЭМ!$A$33:$A$776,$A105,СВЦЭМ!$B$33:$B$776,V$83)+'СЕТ СН'!$H$11+СВЦЭМ!$D$10+'СЕТ СН'!$H$5-'СЕТ СН'!$H$21</f>
        <v>3380.0024433899998</v>
      </c>
      <c r="W105" s="36">
        <f>SUMIFS(СВЦЭМ!$D$33:$D$776,СВЦЭМ!$A$33:$A$776,$A105,СВЦЭМ!$B$33:$B$776,W$83)+'СЕТ СН'!$H$11+СВЦЭМ!$D$10+'СЕТ СН'!$H$5-'СЕТ СН'!$H$21</f>
        <v>3379.6560384600002</v>
      </c>
      <c r="X105" s="36">
        <f>SUMIFS(СВЦЭМ!$D$33:$D$776,СВЦЭМ!$A$33:$A$776,$A105,СВЦЭМ!$B$33:$B$776,X$83)+'СЕТ СН'!$H$11+СВЦЭМ!$D$10+'СЕТ СН'!$H$5-'СЕТ СН'!$H$21</f>
        <v>3378.29296974</v>
      </c>
      <c r="Y105" s="36">
        <f>SUMIFS(СВЦЭМ!$D$33:$D$776,СВЦЭМ!$A$33:$A$776,$A105,СВЦЭМ!$B$33:$B$776,Y$83)+'СЕТ СН'!$H$11+СВЦЭМ!$D$10+'СЕТ СН'!$H$5-'СЕТ СН'!$H$21</f>
        <v>3424.96663029</v>
      </c>
    </row>
    <row r="106" spans="1:25" ht="15.75" x14ac:dyDescent="0.2">
      <c r="A106" s="35">
        <f t="shared" si="2"/>
        <v>43913</v>
      </c>
      <c r="B106" s="36">
        <f>SUMIFS(СВЦЭМ!$D$33:$D$776,СВЦЭМ!$A$33:$A$776,$A106,СВЦЭМ!$B$33:$B$776,B$83)+'СЕТ СН'!$H$11+СВЦЭМ!$D$10+'СЕТ СН'!$H$5-'СЕТ СН'!$H$21</f>
        <v>3486.7268950400003</v>
      </c>
      <c r="C106" s="36">
        <f>SUMIFS(СВЦЭМ!$D$33:$D$776,СВЦЭМ!$A$33:$A$776,$A106,СВЦЭМ!$B$33:$B$776,C$83)+'СЕТ СН'!$H$11+СВЦЭМ!$D$10+'СЕТ СН'!$H$5-'СЕТ СН'!$H$21</f>
        <v>3510.94652576</v>
      </c>
      <c r="D106" s="36">
        <f>SUMIFS(СВЦЭМ!$D$33:$D$776,СВЦЭМ!$A$33:$A$776,$A106,СВЦЭМ!$B$33:$B$776,D$83)+'СЕТ СН'!$H$11+СВЦЭМ!$D$10+'СЕТ СН'!$H$5-'СЕТ СН'!$H$21</f>
        <v>3524.1829678700001</v>
      </c>
      <c r="E106" s="36">
        <f>SUMIFS(СВЦЭМ!$D$33:$D$776,СВЦЭМ!$A$33:$A$776,$A106,СВЦЭМ!$B$33:$B$776,E$83)+'СЕТ СН'!$H$11+СВЦЭМ!$D$10+'СЕТ СН'!$H$5-'СЕТ СН'!$H$21</f>
        <v>3530.4890839099999</v>
      </c>
      <c r="F106" s="36">
        <f>SUMIFS(СВЦЭМ!$D$33:$D$776,СВЦЭМ!$A$33:$A$776,$A106,СВЦЭМ!$B$33:$B$776,F$83)+'СЕТ СН'!$H$11+СВЦЭМ!$D$10+'СЕТ СН'!$H$5-'СЕТ СН'!$H$21</f>
        <v>3525.4683897800001</v>
      </c>
      <c r="G106" s="36">
        <f>SUMIFS(СВЦЭМ!$D$33:$D$776,СВЦЭМ!$A$33:$A$776,$A106,СВЦЭМ!$B$33:$B$776,G$83)+'СЕТ СН'!$H$11+СВЦЭМ!$D$10+'СЕТ СН'!$H$5-'СЕТ СН'!$H$21</f>
        <v>3514.87268356</v>
      </c>
      <c r="H106" s="36">
        <f>SUMIFS(СВЦЭМ!$D$33:$D$776,СВЦЭМ!$A$33:$A$776,$A106,СВЦЭМ!$B$33:$B$776,H$83)+'СЕТ СН'!$H$11+СВЦЭМ!$D$10+'СЕТ СН'!$H$5-'СЕТ СН'!$H$21</f>
        <v>3485.5052097400003</v>
      </c>
      <c r="I106" s="36">
        <f>SUMIFS(СВЦЭМ!$D$33:$D$776,СВЦЭМ!$A$33:$A$776,$A106,СВЦЭМ!$B$33:$B$776,I$83)+'СЕТ СН'!$H$11+СВЦЭМ!$D$10+'СЕТ СН'!$H$5-'СЕТ СН'!$H$21</f>
        <v>3446.8769168399999</v>
      </c>
      <c r="J106" s="36">
        <f>SUMIFS(СВЦЭМ!$D$33:$D$776,СВЦЭМ!$A$33:$A$776,$A106,СВЦЭМ!$B$33:$B$776,J$83)+'СЕТ СН'!$H$11+СВЦЭМ!$D$10+'СЕТ СН'!$H$5-'СЕТ СН'!$H$21</f>
        <v>3400.13009367</v>
      </c>
      <c r="K106" s="36">
        <f>SUMIFS(СВЦЭМ!$D$33:$D$776,СВЦЭМ!$A$33:$A$776,$A106,СВЦЭМ!$B$33:$B$776,K$83)+'СЕТ СН'!$H$11+СВЦЭМ!$D$10+'СЕТ СН'!$H$5-'СЕТ СН'!$H$21</f>
        <v>3400.2114712100001</v>
      </c>
      <c r="L106" s="36">
        <f>SUMIFS(СВЦЭМ!$D$33:$D$776,СВЦЭМ!$A$33:$A$776,$A106,СВЦЭМ!$B$33:$B$776,L$83)+'СЕТ СН'!$H$11+СВЦЭМ!$D$10+'СЕТ СН'!$H$5-'СЕТ СН'!$H$21</f>
        <v>3413.5343999000002</v>
      </c>
      <c r="M106" s="36">
        <f>SUMIFS(СВЦЭМ!$D$33:$D$776,СВЦЭМ!$A$33:$A$776,$A106,СВЦЭМ!$B$33:$B$776,M$83)+'СЕТ СН'!$H$11+СВЦЭМ!$D$10+'СЕТ СН'!$H$5-'СЕТ СН'!$H$21</f>
        <v>3399.93767329</v>
      </c>
      <c r="N106" s="36">
        <f>SUMIFS(СВЦЭМ!$D$33:$D$776,СВЦЭМ!$A$33:$A$776,$A106,СВЦЭМ!$B$33:$B$776,N$83)+'СЕТ СН'!$H$11+СВЦЭМ!$D$10+'СЕТ СН'!$H$5-'СЕТ СН'!$H$21</f>
        <v>3404.07305817</v>
      </c>
      <c r="O106" s="36">
        <f>SUMIFS(СВЦЭМ!$D$33:$D$776,СВЦЭМ!$A$33:$A$776,$A106,СВЦЭМ!$B$33:$B$776,O$83)+'СЕТ СН'!$H$11+СВЦЭМ!$D$10+'СЕТ СН'!$H$5-'СЕТ СН'!$H$21</f>
        <v>3419.8931179299998</v>
      </c>
      <c r="P106" s="36">
        <f>SUMIFS(СВЦЭМ!$D$33:$D$776,СВЦЭМ!$A$33:$A$776,$A106,СВЦЭМ!$B$33:$B$776,P$83)+'СЕТ СН'!$H$11+СВЦЭМ!$D$10+'СЕТ СН'!$H$5-'СЕТ СН'!$H$21</f>
        <v>3430.5240910100001</v>
      </c>
      <c r="Q106" s="36">
        <f>SUMIFS(СВЦЭМ!$D$33:$D$776,СВЦЭМ!$A$33:$A$776,$A106,СВЦЭМ!$B$33:$B$776,Q$83)+'СЕТ СН'!$H$11+СВЦЭМ!$D$10+'СЕТ СН'!$H$5-'СЕТ СН'!$H$21</f>
        <v>3436.6320144299998</v>
      </c>
      <c r="R106" s="36">
        <f>SUMIFS(СВЦЭМ!$D$33:$D$776,СВЦЭМ!$A$33:$A$776,$A106,СВЦЭМ!$B$33:$B$776,R$83)+'СЕТ СН'!$H$11+СВЦЭМ!$D$10+'СЕТ СН'!$H$5-'СЕТ СН'!$H$21</f>
        <v>3435.9280819099999</v>
      </c>
      <c r="S106" s="36">
        <f>SUMIFS(СВЦЭМ!$D$33:$D$776,СВЦЭМ!$A$33:$A$776,$A106,СВЦЭМ!$B$33:$B$776,S$83)+'СЕТ СН'!$H$11+СВЦЭМ!$D$10+'СЕТ СН'!$H$5-'СЕТ СН'!$H$21</f>
        <v>3437.11590845</v>
      </c>
      <c r="T106" s="36">
        <f>SUMIFS(СВЦЭМ!$D$33:$D$776,СВЦЭМ!$A$33:$A$776,$A106,СВЦЭМ!$B$33:$B$776,T$83)+'СЕТ СН'!$H$11+СВЦЭМ!$D$10+'СЕТ СН'!$H$5-'СЕТ СН'!$H$21</f>
        <v>3426.7574486900003</v>
      </c>
      <c r="U106" s="36">
        <f>SUMIFS(СВЦЭМ!$D$33:$D$776,СВЦЭМ!$A$33:$A$776,$A106,СВЦЭМ!$B$33:$B$776,U$83)+'СЕТ СН'!$H$11+СВЦЭМ!$D$10+'СЕТ СН'!$H$5-'СЕТ СН'!$H$21</f>
        <v>3411.5866896699999</v>
      </c>
      <c r="V106" s="36">
        <f>SUMIFS(СВЦЭМ!$D$33:$D$776,СВЦЭМ!$A$33:$A$776,$A106,СВЦЭМ!$B$33:$B$776,V$83)+'СЕТ СН'!$H$11+СВЦЭМ!$D$10+'СЕТ СН'!$H$5-'СЕТ СН'!$H$21</f>
        <v>3404.5787366599998</v>
      </c>
      <c r="W106" s="36">
        <f>SUMIFS(СВЦЭМ!$D$33:$D$776,СВЦЭМ!$A$33:$A$776,$A106,СВЦЭМ!$B$33:$B$776,W$83)+'СЕТ СН'!$H$11+СВЦЭМ!$D$10+'СЕТ СН'!$H$5-'СЕТ СН'!$H$21</f>
        <v>3373.3277504799998</v>
      </c>
      <c r="X106" s="36">
        <f>SUMIFS(СВЦЭМ!$D$33:$D$776,СВЦЭМ!$A$33:$A$776,$A106,СВЦЭМ!$B$33:$B$776,X$83)+'СЕТ СН'!$H$11+СВЦЭМ!$D$10+'СЕТ СН'!$H$5-'СЕТ СН'!$H$21</f>
        <v>3372.6283272300002</v>
      </c>
      <c r="Y106" s="36">
        <f>SUMIFS(СВЦЭМ!$D$33:$D$776,СВЦЭМ!$A$33:$A$776,$A106,СВЦЭМ!$B$33:$B$776,Y$83)+'СЕТ СН'!$H$11+СВЦЭМ!$D$10+'СЕТ СН'!$H$5-'СЕТ СН'!$H$21</f>
        <v>3419.7107464199999</v>
      </c>
    </row>
    <row r="107" spans="1:25" ht="15.75" x14ac:dyDescent="0.2">
      <c r="A107" s="35">
        <f t="shared" si="2"/>
        <v>43914</v>
      </c>
      <c r="B107" s="36">
        <f>SUMIFS(СВЦЭМ!$D$33:$D$776,СВЦЭМ!$A$33:$A$776,$A107,СВЦЭМ!$B$33:$B$776,B$83)+'СЕТ СН'!$H$11+СВЦЭМ!$D$10+'СЕТ СН'!$H$5-'СЕТ СН'!$H$21</f>
        <v>3453.7910913300002</v>
      </c>
      <c r="C107" s="36">
        <f>SUMIFS(СВЦЭМ!$D$33:$D$776,СВЦЭМ!$A$33:$A$776,$A107,СВЦЭМ!$B$33:$B$776,C$83)+'СЕТ СН'!$H$11+СВЦЭМ!$D$10+'СЕТ СН'!$H$5-'СЕТ СН'!$H$21</f>
        <v>3486.24326161</v>
      </c>
      <c r="D107" s="36">
        <f>SUMIFS(СВЦЭМ!$D$33:$D$776,СВЦЭМ!$A$33:$A$776,$A107,СВЦЭМ!$B$33:$B$776,D$83)+'СЕТ СН'!$H$11+СВЦЭМ!$D$10+'СЕТ СН'!$H$5-'СЕТ СН'!$H$21</f>
        <v>3504.8474188099999</v>
      </c>
      <c r="E107" s="36">
        <f>SUMIFS(СВЦЭМ!$D$33:$D$776,СВЦЭМ!$A$33:$A$776,$A107,СВЦЭМ!$B$33:$B$776,E$83)+'СЕТ СН'!$H$11+СВЦЭМ!$D$10+'СЕТ СН'!$H$5-'СЕТ СН'!$H$21</f>
        <v>3510.6374394300001</v>
      </c>
      <c r="F107" s="36">
        <f>SUMIFS(СВЦЭМ!$D$33:$D$776,СВЦЭМ!$A$33:$A$776,$A107,СВЦЭМ!$B$33:$B$776,F$83)+'СЕТ СН'!$H$11+СВЦЭМ!$D$10+'СЕТ СН'!$H$5-'СЕТ СН'!$H$21</f>
        <v>3502.0303699599999</v>
      </c>
      <c r="G107" s="36">
        <f>SUMIFS(СВЦЭМ!$D$33:$D$776,СВЦЭМ!$A$33:$A$776,$A107,СВЦЭМ!$B$33:$B$776,G$83)+'СЕТ СН'!$H$11+СВЦЭМ!$D$10+'СЕТ СН'!$H$5-'СЕТ СН'!$H$21</f>
        <v>3489.29635869</v>
      </c>
      <c r="H107" s="36">
        <f>SUMIFS(СВЦЭМ!$D$33:$D$776,СВЦЭМ!$A$33:$A$776,$A107,СВЦЭМ!$B$33:$B$776,H$83)+'СЕТ СН'!$H$11+СВЦЭМ!$D$10+'СЕТ СН'!$H$5-'СЕТ СН'!$H$21</f>
        <v>3458.3555481100002</v>
      </c>
      <c r="I107" s="36">
        <f>SUMIFS(СВЦЭМ!$D$33:$D$776,СВЦЭМ!$A$33:$A$776,$A107,СВЦЭМ!$B$33:$B$776,I$83)+'СЕТ СН'!$H$11+СВЦЭМ!$D$10+'СЕТ СН'!$H$5-'СЕТ СН'!$H$21</f>
        <v>3415.95704587</v>
      </c>
      <c r="J107" s="36">
        <f>SUMIFS(СВЦЭМ!$D$33:$D$776,СВЦЭМ!$A$33:$A$776,$A107,СВЦЭМ!$B$33:$B$776,J$83)+'СЕТ СН'!$H$11+СВЦЭМ!$D$10+'СЕТ СН'!$H$5-'СЕТ СН'!$H$21</f>
        <v>3371.3478669199999</v>
      </c>
      <c r="K107" s="36">
        <f>SUMIFS(СВЦЭМ!$D$33:$D$776,СВЦЭМ!$A$33:$A$776,$A107,СВЦЭМ!$B$33:$B$776,K$83)+'СЕТ СН'!$H$11+СВЦЭМ!$D$10+'СЕТ СН'!$H$5-'СЕТ СН'!$H$21</f>
        <v>3373.9179070300002</v>
      </c>
      <c r="L107" s="36">
        <f>SUMIFS(СВЦЭМ!$D$33:$D$776,СВЦЭМ!$A$33:$A$776,$A107,СВЦЭМ!$B$33:$B$776,L$83)+'СЕТ СН'!$H$11+СВЦЭМ!$D$10+'СЕТ СН'!$H$5-'СЕТ СН'!$H$21</f>
        <v>3386.2627708600003</v>
      </c>
      <c r="M107" s="36">
        <f>SUMIFS(СВЦЭМ!$D$33:$D$776,СВЦЭМ!$A$33:$A$776,$A107,СВЦЭМ!$B$33:$B$776,M$83)+'СЕТ СН'!$H$11+СВЦЭМ!$D$10+'СЕТ СН'!$H$5-'СЕТ СН'!$H$21</f>
        <v>3379.32234419</v>
      </c>
      <c r="N107" s="36">
        <f>SUMIFS(СВЦЭМ!$D$33:$D$776,СВЦЭМ!$A$33:$A$776,$A107,СВЦЭМ!$B$33:$B$776,N$83)+'СЕТ СН'!$H$11+СВЦЭМ!$D$10+'СЕТ СН'!$H$5-'СЕТ СН'!$H$21</f>
        <v>3406.0390414600001</v>
      </c>
      <c r="O107" s="36">
        <f>SUMIFS(СВЦЭМ!$D$33:$D$776,СВЦЭМ!$A$33:$A$776,$A107,СВЦЭМ!$B$33:$B$776,O$83)+'СЕТ СН'!$H$11+СВЦЭМ!$D$10+'СЕТ СН'!$H$5-'СЕТ СН'!$H$21</f>
        <v>3424.7193878899998</v>
      </c>
      <c r="P107" s="36">
        <f>SUMIFS(СВЦЭМ!$D$33:$D$776,СВЦЭМ!$A$33:$A$776,$A107,СВЦЭМ!$B$33:$B$776,P$83)+'СЕТ СН'!$H$11+СВЦЭМ!$D$10+'СЕТ СН'!$H$5-'СЕТ СН'!$H$21</f>
        <v>3436.6116386000003</v>
      </c>
      <c r="Q107" s="36">
        <f>SUMIFS(СВЦЭМ!$D$33:$D$776,СВЦЭМ!$A$33:$A$776,$A107,СВЦЭМ!$B$33:$B$776,Q$83)+'СЕТ СН'!$H$11+СВЦЭМ!$D$10+'СЕТ СН'!$H$5-'СЕТ СН'!$H$21</f>
        <v>3439.6699991099999</v>
      </c>
      <c r="R107" s="36">
        <f>SUMIFS(СВЦЭМ!$D$33:$D$776,СВЦЭМ!$A$33:$A$776,$A107,СВЦЭМ!$B$33:$B$776,R$83)+'СЕТ СН'!$H$11+СВЦЭМ!$D$10+'СЕТ СН'!$H$5-'СЕТ СН'!$H$21</f>
        <v>3421.2804061300003</v>
      </c>
      <c r="S107" s="36">
        <f>SUMIFS(СВЦЭМ!$D$33:$D$776,СВЦЭМ!$A$33:$A$776,$A107,СВЦЭМ!$B$33:$B$776,S$83)+'СЕТ СН'!$H$11+СВЦЭМ!$D$10+'СЕТ СН'!$H$5-'СЕТ СН'!$H$21</f>
        <v>3401.0602418100002</v>
      </c>
      <c r="T107" s="36">
        <f>SUMIFS(СВЦЭМ!$D$33:$D$776,СВЦЭМ!$A$33:$A$776,$A107,СВЦЭМ!$B$33:$B$776,T$83)+'СЕТ СН'!$H$11+СВЦЭМ!$D$10+'СЕТ СН'!$H$5-'СЕТ СН'!$H$21</f>
        <v>3381.7192741600002</v>
      </c>
      <c r="U107" s="36">
        <f>SUMIFS(СВЦЭМ!$D$33:$D$776,СВЦЭМ!$A$33:$A$776,$A107,СВЦЭМ!$B$33:$B$776,U$83)+'СЕТ СН'!$H$11+СВЦЭМ!$D$10+'СЕТ СН'!$H$5-'СЕТ СН'!$H$21</f>
        <v>3370.8382333899999</v>
      </c>
      <c r="V107" s="36">
        <f>SUMIFS(СВЦЭМ!$D$33:$D$776,СВЦЭМ!$A$33:$A$776,$A107,СВЦЭМ!$B$33:$B$776,V$83)+'СЕТ СН'!$H$11+СВЦЭМ!$D$10+'СЕТ СН'!$H$5-'СЕТ СН'!$H$21</f>
        <v>3389.5204849700003</v>
      </c>
      <c r="W107" s="36">
        <f>SUMIFS(СВЦЭМ!$D$33:$D$776,СВЦЭМ!$A$33:$A$776,$A107,СВЦЭМ!$B$33:$B$776,W$83)+'СЕТ СН'!$H$11+СВЦЭМ!$D$10+'СЕТ СН'!$H$5-'СЕТ СН'!$H$21</f>
        <v>3372.0757796900002</v>
      </c>
      <c r="X107" s="36">
        <f>SUMIFS(СВЦЭМ!$D$33:$D$776,СВЦЭМ!$A$33:$A$776,$A107,СВЦЭМ!$B$33:$B$776,X$83)+'СЕТ СН'!$H$11+СВЦЭМ!$D$10+'СЕТ СН'!$H$5-'СЕТ СН'!$H$21</f>
        <v>3379.4914672499999</v>
      </c>
      <c r="Y107" s="36">
        <f>SUMIFS(СВЦЭМ!$D$33:$D$776,СВЦЭМ!$A$33:$A$776,$A107,СВЦЭМ!$B$33:$B$776,Y$83)+'СЕТ СН'!$H$11+СВЦЭМ!$D$10+'СЕТ СН'!$H$5-'СЕТ СН'!$H$21</f>
        <v>3419.0726365700002</v>
      </c>
    </row>
    <row r="108" spans="1:25" ht="15.75" x14ac:dyDescent="0.2">
      <c r="A108" s="35">
        <f t="shared" si="2"/>
        <v>43915</v>
      </c>
      <c r="B108" s="36">
        <f>SUMIFS(СВЦЭМ!$D$33:$D$776,СВЦЭМ!$A$33:$A$776,$A108,СВЦЭМ!$B$33:$B$776,B$83)+'СЕТ СН'!$H$11+СВЦЭМ!$D$10+'СЕТ СН'!$H$5-'СЕТ СН'!$H$21</f>
        <v>3472.34214359</v>
      </c>
      <c r="C108" s="36">
        <f>SUMIFS(СВЦЭМ!$D$33:$D$776,СВЦЭМ!$A$33:$A$776,$A108,СВЦЭМ!$B$33:$B$776,C$83)+'СЕТ СН'!$H$11+СВЦЭМ!$D$10+'СЕТ СН'!$H$5-'СЕТ СН'!$H$21</f>
        <v>3500.05262034</v>
      </c>
      <c r="D108" s="36">
        <f>SUMIFS(СВЦЭМ!$D$33:$D$776,СВЦЭМ!$A$33:$A$776,$A108,СВЦЭМ!$B$33:$B$776,D$83)+'СЕТ СН'!$H$11+СВЦЭМ!$D$10+'СЕТ СН'!$H$5-'СЕТ СН'!$H$21</f>
        <v>3511.9930397899998</v>
      </c>
      <c r="E108" s="36">
        <f>SUMIFS(СВЦЭМ!$D$33:$D$776,СВЦЭМ!$A$33:$A$776,$A108,СВЦЭМ!$B$33:$B$776,E$83)+'СЕТ СН'!$H$11+СВЦЭМ!$D$10+'СЕТ СН'!$H$5-'СЕТ СН'!$H$21</f>
        <v>3523.20340063</v>
      </c>
      <c r="F108" s="36">
        <f>SUMIFS(СВЦЭМ!$D$33:$D$776,СВЦЭМ!$A$33:$A$776,$A108,СВЦЭМ!$B$33:$B$776,F$83)+'СЕТ СН'!$H$11+СВЦЭМ!$D$10+'СЕТ СН'!$H$5-'СЕТ СН'!$H$21</f>
        <v>3520.9043885000001</v>
      </c>
      <c r="G108" s="36">
        <f>SUMIFS(СВЦЭМ!$D$33:$D$776,СВЦЭМ!$A$33:$A$776,$A108,СВЦЭМ!$B$33:$B$776,G$83)+'СЕТ СН'!$H$11+СВЦЭМ!$D$10+'СЕТ СН'!$H$5-'СЕТ СН'!$H$21</f>
        <v>3506.7983730400001</v>
      </c>
      <c r="H108" s="36">
        <f>SUMIFS(СВЦЭМ!$D$33:$D$776,СВЦЭМ!$A$33:$A$776,$A108,СВЦЭМ!$B$33:$B$776,H$83)+'СЕТ СН'!$H$11+СВЦЭМ!$D$10+'СЕТ СН'!$H$5-'СЕТ СН'!$H$21</f>
        <v>3474.2898079800002</v>
      </c>
      <c r="I108" s="36">
        <f>SUMIFS(СВЦЭМ!$D$33:$D$776,СВЦЭМ!$A$33:$A$776,$A108,СВЦЭМ!$B$33:$B$776,I$83)+'СЕТ СН'!$H$11+СВЦЭМ!$D$10+'СЕТ СН'!$H$5-'СЕТ СН'!$H$21</f>
        <v>3435.5674217400001</v>
      </c>
      <c r="J108" s="36">
        <f>SUMIFS(СВЦЭМ!$D$33:$D$776,СВЦЭМ!$A$33:$A$776,$A108,СВЦЭМ!$B$33:$B$776,J$83)+'СЕТ СН'!$H$11+СВЦЭМ!$D$10+'СЕТ СН'!$H$5-'СЕТ СН'!$H$21</f>
        <v>3390.0026887200002</v>
      </c>
      <c r="K108" s="36">
        <f>SUMIFS(СВЦЭМ!$D$33:$D$776,СВЦЭМ!$A$33:$A$776,$A108,СВЦЭМ!$B$33:$B$776,K$83)+'СЕТ СН'!$H$11+СВЦЭМ!$D$10+'СЕТ СН'!$H$5-'СЕТ СН'!$H$21</f>
        <v>3393.4090872800002</v>
      </c>
      <c r="L108" s="36">
        <f>SUMIFS(СВЦЭМ!$D$33:$D$776,СВЦЭМ!$A$33:$A$776,$A108,СВЦЭМ!$B$33:$B$776,L$83)+'СЕТ СН'!$H$11+СВЦЭМ!$D$10+'СЕТ СН'!$H$5-'СЕТ СН'!$H$21</f>
        <v>3405.3239910399998</v>
      </c>
      <c r="M108" s="36">
        <f>SUMIFS(СВЦЭМ!$D$33:$D$776,СВЦЭМ!$A$33:$A$776,$A108,СВЦЭМ!$B$33:$B$776,M$83)+'СЕТ СН'!$H$11+СВЦЭМ!$D$10+'СЕТ СН'!$H$5-'СЕТ СН'!$H$21</f>
        <v>3384.7157448200001</v>
      </c>
      <c r="N108" s="36">
        <f>SUMIFS(СВЦЭМ!$D$33:$D$776,СВЦЭМ!$A$33:$A$776,$A108,СВЦЭМ!$B$33:$B$776,N$83)+'СЕТ СН'!$H$11+СВЦЭМ!$D$10+'СЕТ СН'!$H$5-'СЕТ СН'!$H$21</f>
        <v>3393.38430298</v>
      </c>
      <c r="O108" s="36">
        <f>SUMIFS(СВЦЭМ!$D$33:$D$776,СВЦЭМ!$A$33:$A$776,$A108,СВЦЭМ!$B$33:$B$776,O$83)+'СЕТ СН'!$H$11+СВЦЭМ!$D$10+'СЕТ СН'!$H$5-'СЕТ СН'!$H$21</f>
        <v>3405.1609076300001</v>
      </c>
      <c r="P108" s="36">
        <f>SUMIFS(СВЦЭМ!$D$33:$D$776,СВЦЭМ!$A$33:$A$776,$A108,СВЦЭМ!$B$33:$B$776,P$83)+'СЕТ СН'!$H$11+СВЦЭМ!$D$10+'СЕТ СН'!$H$5-'СЕТ СН'!$H$21</f>
        <v>3415.6312956000002</v>
      </c>
      <c r="Q108" s="36">
        <f>SUMIFS(СВЦЭМ!$D$33:$D$776,СВЦЭМ!$A$33:$A$776,$A108,СВЦЭМ!$B$33:$B$776,Q$83)+'СЕТ СН'!$H$11+СВЦЭМ!$D$10+'СЕТ СН'!$H$5-'СЕТ СН'!$H$21</f>
        <v>3420.6035471099999</v>
      </c>
      <c r="R108" s="36">
        <f>SUMIFS(СВЦЭМ!$D$33:$D$776,СВЦЭМ!$A$33:$A$776,$A108,СВЦЭМ!$B$33:$B$776,R$83)+'СЕТ СН'!$H$11+СВЦЭМ!$D$10+'СЕТ СН'!$H$5-'СЕТ СН'!$H$21</f>
        <v>3415.5065123300001</v>
      </c>
      <c r="S108" s="36">
        <f>SUMIFS(СВЦЭМ!$D$33:$D$776,СВЦЭМ!$A$33:$A$776,$A108,СВЦЭМ!$B$33:$B$776,S$83)+'СЕТ СН'!$H$11+СВЦЭМ!$D$10+'СЕТ СН'!$H$5-'СЕТ СН'!$H$21</f>
        <v>3401.2776351500002</v>
      </c>
      <c r="T108" s="36">
        <f>SUMIFS(СВЦЭМ!$D$33:$D$776,СВЦЭМ!$A$33:$A$776,$A108,СВЦЭМ!$B$33:$B$776,T$83)+'СЕТ СН'!$H$11+СВЦЭМ!$D$10+'СЕТ СН'!$H$5-'СЕТ СН'!$H$21</f>
        <v>3378.9708350300002</v>
      </c>
      <c r="U108" s="36">
        <f>SUMIFS(СВЦЭМ!$D$33:$D$776,СВЦЭМ!$A$33:$A$776,$A108,СВЦЭМ!$B$33:$B$776,U$83)+'СЕТ СН'!$H$11+СВЦЭМ!$D$10+'СЕТ СН'!$H$5-'СЕТ СН'!$H$21</f>
        <v>3371.0916309300001</v>
      </c>
      <c r="V108" s="36">
        <f>SUMIFS(СВЦЭМ!$D$33:$D$776,СВЦЭМ!$A$33:$A$776,$A108,СВЦЭМ!$B$33:$B$776,V$83)+'СЕТ СН'!$H$11+СВЦЭМ!$D$10+'СЕТ СН'!$H$5-'СЕТ СН'!$H$21</f>
        <v>3388.3747405900003</v>
      </c>
      <c r="W108" s="36">
        <f>SUMIFS(СВЦЭМ!$D$33:$D$776,СВЦЭМ!$A$33:$A$776,$A108,СВЦЭМ!$B$33:$B$776,W$83)+'СЕТ СН'!$H$11+СВЦЭМ!$D$10+'СЕТ СН'!$H$5-'СЕТ СН'!$H$21</f>
        <v>3378.1271425599998</v>
      </c>
      <c r="X108" s="36">
        <f>SUMIFS(СВЦЭМ!$D$33:$D$776,СВЦЭМ!$A$33:$A$776,$A108,СВЦЭМ!$B$33:$B$776,X$83)+'СЕТ СН'!$H$11+СВЦЭМ!$D$10+'СЕТ СН'!$H$5-'СЕТ СН'!$H$21</f>
        <v>3375.7435548900003</v>
      </c>
      <c r="Y108" s="36">
        <f>SUMIFS(СВЦЭМ!$D$33:$D$776,СВЦЭМ!$A$33:$A$776,$A108,СВЦЭМ!$B$33:$B$776,Y$83)+'СЕТ СН'!$H$11+СВЦЭМ!$D$10+'СЕТ СН'!$H$5-'СЕТ СН'!$H$21</f>
        <v>3374.9072260200001</v>
      </c>
    </row>
    <row r="109" spans="1:25" ht="15.75" x14ac:dyDescent="0.2">
      <c r="A109" s="35">
        <f t="shared" si="2"/>
        <v>43916</v>
      </c>
      <c r="B109" s="36">
        <f>SUMIFS(СВЦЭМ!$D$33:$D$776,СВЦЭМ!$A$33:$A$776,$A109,СВЦЭМ!$B$33:$B$776,B$83)+'СЕТ СН'!$H$11+СВЦЭМ!$D$10+'СЕТ СН'!$H$5-'СЕТ СН'!$H$21</f>
        <v>3420.9609469400002</v>
      </c>
      <c r="C109" s="36">
        <f>SUMIFS(СВЦЭМ!$D$33:$D$776,СВЦЭМ!$A$33:$A$776,$A109,СВЦЭМ!$B$33:$B$776,C$83)+'СЕТ СН'!$H$11+СВЦЭМ!$D$10+'СЕТ СН'!$H$5-'СЕТ СН'!$H$21</f>
        <v>3425.3686129799999</v>
      </c>
      <c r="D109" s="36">
        <f>SUMIFS(СВЦЭМ!$D$33:$D$776,СВЦЭМ!$A$33:$A$776,$A109,СВЦЭМ!$B$33:$B$776,D$83)+'СЕТ СН'!$H$11+СВЦЭМ!$D$10+'СЕТ СН'!$H$5-'СЕТ СН'!$H$21</f>
        <v>3430.2595285500001</v>
      </c>
      <c r="E109" s="36">
        <f>SUMIFS(СВЦЭМ!$D$33:$D$776,СВЦЭМ!$A$33:$A$776,$A109,СВЦЭМ!$B$33:$B$776,E$83)+'СЕТ СН'!$H$11+СВЦЭМ!$D$10+'СЕТ СН'!$H$5-'СЕТ СН'!$H$21</f>
        <v>3438.5217580100002</v>
      </c>
      <c r="F109" s="36">
        <f>SUMIFS(СВЦЭМ!$D$33:$D$776,СВЦЭМ!$A$33:$A$776,$A109,СВЦЭМ!$B$33:$B$776,F$83)+'СЕТ СН'!$H$11+СВЦЭМ!$D$10+'СЕТ СН'!$H$5-'СЕТ СН'!$H$21</f>
        <v>3436.60913295</v>
      </c>
      <c r="G109" s="36">
        <f>SUMIFS(СВЦЭМ!$D$33:$D$776,СВЦЭМ!$A$33:$A$776,$A109,СВЦЭМ!$B$33:$B$776,G$83)+'СЕТ СН'!$H$11+СВЦЭМ!$D$10+'СЕТ СН'!$H$5-'СЕТ СН'!$H$21</f>
        <v>3433.2367394600001</v>
      </c>
      <c r="H109" s="36">
        <f>SUMIFS(СВЦЭМ!$D$33:$D$776,СВЦЭМ!$A$33:$A$776,$A109,СВЦЭМ!$B$33:$B$776,H$83)+'СЕТ СН'!$H$11+СВЦЭМ!$D$10+'СЕТ СН'!$H$5-'СЕТ СН'!$H$21</f>
        <v>3442.3766606099998</v>
      </c>
      <c r="I109" s="36">
        <f>SUMIFS(СВЦЭМ!$D$33:$D$776,СВЦЭМ!$A$33:$A$776,$A109,СВЦЭМ!$B$33:$B$776,I$83)+'СЕТ СН'!$H$11+СВЦЭМ!$D$10+'СЕТ СН'!$H$5-'СЕТ СН'!$H$21</f>
        <v>3431.3559177400002</v>
      </c>
      <c r="J109" s="36">
        <f>SUMIFS(СВЦЭМ!$D$33:$D$776,СВЦЭМ!$A$33:$A$776,$A109,СВЦЭМ!$B$33:$B$776,J$83)+'СЕТ СН'!$H$11+СВЦЭМ!$D$10+'СЕТ СН'!$H$5-'СЕТ СН'!$H$21</f>
        <v>3412.6895614700002</v>
      </c>
      <c r="K109" s="36">
        <f>SUMIFS(СВЦЭМ!$D$33:$D$776,СВЦЭМ!$A$33:$A$776,$A109,СВЦЭМ!$B$33:$B$776,K$83)+'СЕТ СН'!$H$11+СВЦЭМ!$D$10+'СЕТ СН'!$H$5-'СЕТ СН'!$H$21</f>
        <v>3406.0260042199998</v>
      </c>
      <c r="L109" s="36">
        <f>SUMIFS(СВЦЭМ!$D$33:$D$776,СВЦЭМ!$A$33:$A$776,$A109,СВЦЭМ!$B$33:$B$776,L$83)+'СЕТ СН'!$H$11+СВЦЭМ!$D$10+'СЕТ СН'!$H$5-'СЕТ СН'!$H$21</f>
        <v>3418.69641056</v>
      </c>
      <c r="M109" s="36">
        <f>SUMIFS(СВЦЭМ!$D$33:$D$776,СВЦЭМ!$A$33:$A$776,$A109,СВЦЭМ!$B$33:$B$776,M$83)+'СЕТ СН'!$H$11+СВЦЭМ!$D$10+'СЕТ СН'!$H$5-'СЕТ СН'!$H$21</f>
        <v>3408.5182891499999</v>
      </c>
      <c r="N109" s="36">
        <f>SUMIFS(СВЦЭМ!$D$33:$D$776,СВЦЭМ!$A$33:$A$776,$A109,СВЦЭМ!$B$33:$B$776,N$83)+'СЕТ СН'!$H$11+СВЦЭМ!$D$10+'СЕТ СН'!$H$5-'СЕТ СН'!$H$21</f>
        <v>3417.4284173400001</v>
      </c>
      <c r="O109" s="36">
        <f>SUMIFS(СВЦЭМ!$D$33:$D$776,СВЦЭМ!$A$33:$A$776,$A109,СВЦЭМ!$B$33:$B$776,O$83)+'СЕТ СН'!$H$11+СВЦЭМ!$D$10+'СЕТ СН'!$H$5-'СЕТ СН'!$H$21</f>
        <v>3426.20094058</v>
      </c>
      <c r="P109" s="36">
        <f>SUMIFS(СВЦЭМ!$D$33:$D$776,СВЦЭМ!$A$33:$A$776,$A109,СВЦЭМ!$B$33:$B$776,P$83)+'СЕТ СН'!$H$11+СВЦЭМ!$D$10+'СЕТ СН'!$H$5-'СЕТ СН'!$H$21</f>
        <v>3427.9984703499999</v>
      </c>
      <c r="Q109" s="36">
        <f>SUMIFS(СВЦЭМ!$D$33:$D$776,СВЦЭМ!$A$33:$A$776,$A109,СВЦЭМ!$B$33:$B$776,Q$83)+'СЕТ СН'!$H$11+СВЦЭМ!$D$10+'СЕТ СН'!$H$5-'СЕТ СН'!$H$21</f>
        <v>3431.83656982</v>
      </c>
      <c r="R109" s="36">
        <f>SUMIFS(СВЦЭМ!$D$33:$D$776,СВЦЭМ!$A$33:$A$776,$A109,СВЦЭМ!$B$33:$B$776,R$83)+'СЕТ СН'!$H$11+СВЦЭМ!$D$10+'СЕТ СН'!$H$5-'СЕТ СН'!$H$21</f>
        <v>3433.39033836</v>
      </c>
      <c r="S109" s="36">
        <f>SUMIFS(СВЦЭМ!$D$33:$D$776,СВЦЭМ!$A$33:$A$776,$A109,СВЦЭМ!$B$33:$B$776,S$83)+'СЕТ СН'!$H$11+СВЦЭМ!$D$10+'СЕТ СН'!$H$5-'СЕТ СН'!$H$21</f>
        <v>3426.9152668300003</v>
      </c>
      <c r="T109" s="36">
        <f>SUMIFS(СВЦЭМ!$D$33:$D$776,СВЦЭМ!$A$33:$A$776,$A109,СВЦЭМ!$B$33:$B$776,T$83)+'СЕТ СН'!$H$11+СВЦЭМ!$D$10+'СЕТ СН'!$H$5-'СЕТ СН'!$H$21</f>
        <v>3412.1323770600002</v>
      </c>
      <c r="U109" s="36">
        <f>SUMIFS(СВЦЭМ!$D$33:$D$776,СВЦЭМ!$A$33:$A$776,$A109,СВЦЭМ!$B$33:$B$776,U$83)+'СЕТ СН'!$H$11+СВЦЭМ!$D$10+'СЕТ СН'!$H$5-'СЕТ СН'!$H$21</f>
        <v>3404.00566557</v>
      </c>
      <c r="V109" s="36">
        <f>SUMIFS(СВЦЭМ!$D$33:$D$776,СВЦЭМ!$A$33:$A$776,$A109,СВЦЭМ!$B$33:$B$776,V$83)+'СЕТ СН'!$H$11+СВЦЭМ!$D$10+'СЕТ СН'!$H$5-'СЕТ СН'!$H$21</f>
        <v>3401.11732996</v>
      </c>
      <c r="W109" s="36">
        <f>SUMIFS(СВЦЭМ!$D$33:$D$776,СВЦЭМ!$A$33:$A$776,$A109,СВЦЭМ!$B$33:$B$776,W$83)+'СЕТ СН'!$H$11+СВЦЭМ!$D$10+'СЕТ СН'!$H$5-'СЕТ СН'!$H$21</f>
        <v>3393.1717561099999</v>
      </c>
      <c r="X109" s="36">
        <f>SUMIFS(СВЦЭМ!$D$33:$D$776,СВЦЭМ!$A$33:$A$776,$A109,СВЦЭМ!$B$33:$B$776,X$83)+'СЕТ СН'!$H$11+СВЦЭМ!$D$10+'СЕТ СН'!$H$5-'СЕТ СН'!$H$21</f>
        <v>3405.1709535199998</v>
      </c>
      <c r="Y109" s="36">
        <f>SUMIFS(СВЦЭМ!$D$33:$D$776,СВЦЭМ!$A$33:$A$776,$A109,СВЦЭМ!$B$33:$B$776,Y$83)+'СЕТ СН'!$H$11+СВЦЭМ!$D$10+'СЕТ СН'!$H$5-'СЕТ СН'!$H$21</f>
        <v>3420.04430069</v>
      </c>
    </row>
    <row r="110" spans="1:25" ht="15.75" x14ac:dyDescent="0.2">
      <c r="A110" s="35">
        <f t="shared" si="2"/>
        <v>43917</v>
      </c>
      <c r="B110" s="36">
        <f>SUMIFS(СВЦЭМ!$D$33:$D$776,СВЦЭМ!$A$33:$A$776,$A110,СВЦЭМ!$B$33:$B$776,B$83)+'СЕТ СН'!$H$11+СВЦЭМ!$D$10+'СЕТ СН'!$H$5-'СЕТ СН'!$H$21</f>
        <v>3465.2833350800001</v>
      </c>
      <c r="C110" s="36">
        <f>SUMIFS(СВЦЭМ!$D$33:$D$776,СВЦЭМ!$A$33:$A$776,$A110,СВЦЭМ!$B$33:$B$776,C$83)+'СЕТ СН'!$H$11+СВЦЭМ!$D$10+'СЕТ СН'!$H$5-'СЕТ СН'!$H$21</f>
        <v>3485.3448747800003</v>
      </c>
      <c r="D110" s="36">
        <f>SUMIFS(СВЦЭМ!$D$33:$D$776,СВЦЭМ!$A$33:$A$776,$A110,СВЦЭМ!$B$33:$B$776,D$83)+'СЕТ СН'!$H$11+СВЦЭМ!$D$10+'СЕТ СН'!$H$5-'СЕТ СН'!$H$21</f>
        <v>3499.3390358500001</v>
      </c>
      <c r="E110" s="36">
        <f>SUMIFS(СВЦЭМ!$D$33:$D$776,СВЦЭМ!$A$33:$A$776,$A110,СВЦЭМ!$B$33:$B$776,E$83)+'СЕТ СН'!$H$11+СВЦЭМ!$D$10+'СЕТ СН'!$H$5-'СЕТ СН'!$H$21</f>
        <v>3508.7614654600002</v>
      </c>
      <c r="F110" s="36">
        <f>SUMIFS(СВЦЭМ!$D$33:$D$776,СВЦЭМ!$A$33:$A$776,$A110,СВЦЭМ!$B$33:$B$776,F$83)+'СЕТ СН'!$H$11+СВЦЭМ!$D$10+'СЕТ СН'!$H$5-'СЕТ СН'!$H$21</f>
        <v>3505.4155839300001</v>
      </c>
      <c r="G110" s="36">
        <f>SUMIFS(СВЦЭМ!$D$33:$D$776,СВЦЭМ!$A$33:$A$776,$A110,СВЦЭМ!$B$33:$B$776,G$83)+'СЕТ СН'!$H$11+СВЦЭМ!$D$10+'СЕТ СН'!$H$5-'СЕТ СН'!$H$21</f>
        <v>3494.1815752800003</v>
      </c>
      <c r="H110" s="36">
        <f>SUMIFS(СВЦЭМ!$D$33:$D$776,СВЦЭМ!$A$33:$A$776,$A110,СВЦЭМ!$B$33:$B$776,H$83)+'СЕТ СН'!$H$11+СВЦЭМ!$D$10+'СЕТ СН'!$H$5-'СЕТ СН'!$H$21</f>
        <v>3476.9327926200003</v>
      </c>
      <c r="I110" s="36">
        <f>SUMIFS(СВЦЭМ!$D$33:$D$776,СВЦЭМ!$A$33:$A$776,$A110,СВЦЭМ!$B$33:$B$776,I$83)+'СЕТ СН'!$H$11+СВЦЭМ!$D$10+'СЕТ СН'!$H$5-'СЕТ СН'!$H$21</f>
        <v>3436.2824042299999</v>
      </c>
      <c r="J110" s="36">
        <f>SUMIFS(СВЦЭМ!$D$33:$D$776,СВЦЭМ!$A$33:$A$776,$A110,СВЦЭМ!$B$33:$B$776,J$83)+'СЕТ СН'!$H$11+СВЦЭМ!$D$10+'СЕТ СН'!$H$5-'СЕТ СН'!$H$21</f>
        <v>3396.2992571200002</v>
      </c>
      <c r="K110" s="36">
        <f>SUMIFS(СВЦЭМ!$D$33:$D$776,СВЦЭМ!$A$33:$A$776,$A110,СВЦЭМ!$B$33:$B$776,K$83)+'СЕТ СН'!$H$11+СВЦЭМ!$D$10+'СЕТ СН'!$H$5-'СЕТ СН'!$H$21</f>
        <v>3389.05339809</v>
      </c>
      <c r="L110" s="36">
        <f>SUMIFS(СВЦЭМ!$D$33:$D$776,СВЦЭМ!$A$33:$A$776,$A110,СВЦЭМ!$B$33:$B$776,L$83)+'СЕТ СН'!$H$11+СВЦЭМ!$D$10+'СЕТ СН'!$H$5-'СЕТ СН'!$H$21</f>
        <v>3408.9205894000002</v>
      </c>
      <c r="M110" s="36">
        <f>SUMIFS(СВЦЭМ!$D$33:$D$776,СВЦЭМ!$A$33:$A$776,$A110,СВЦЭМ!$B$33:$B$776,M$83)+'СЕТ СН'!$H$11+СВЦЭМ!$D$10+'СЕТ СН'!$H$5-'СЕТ СН'!$H$21</f>
        <v>3405.2832035900001</v>
      </c>
      <c r="N110" s="36">
        <f>SUMIFS(СВЦЭМ!$D$33:$D$776,СВЦЭМ!$A$33:$A$776,$A110,СВЦЭМ!$B$33:$B$776,N$83)+'СЕТ СН'!$H$11+СВЦЭМ!$D$10+'СЕТ СН'!$H$5-'СЕТ СН'!$H$21</f>
        <v>3417.5886541099999</v>
      </c>
      <c r="O110" s="36">
        <f>SUMIFS(СВЦЭМ!$D$33:$D$776,СВЦЭМ!$A$33:$A$776,$A110,СВЦЭМ!$B$33:$B$776,O$83)+'СЕТ СН'!$H$11+СВЦЭМ!$D$10+'СЕТ СН'!$H$5-'СЕТ СН'!$H$21</f>
        <v>3432.7488547299999</v>
      </c>
      <c r="P110" s="36">
        <f>SUMIFS(СВЦЭМ!$D$33:$D$776,СВЦЭМ!$A$33:$A$776,$A110,СВЦЭМ!$B$33:$B$776,P$83)+'СЕТ СН'!$H$11+СВЦЭМ!$D$10+'СЕТ СН'!$H$5-'СЕТ СН'!$H$21</f>
        <v>3441.4035893499999</v>
      </c>
      <c r="Q110" s="36">
        <f>SUMIFS(СВЦЭМ!$D$33:$D$776,СВЦЭМ!$A$33:$A$776,$A110,СВЦЭМ!$B$33:$B$776,Q$83)+'СЕТ СН'!$H$11+СВЦЭМ!$D$10+'СЕТ СН'!$H$5-'СЕТ СН'!$H$21</f>
        <v>3447.1319936800001</v>
      </c>
      <c r="R110" s="36">
        <f>SUMIFS(СВЦЭМ!$D$33:$D$776,СВЦЭМ!$A$33:$A$776,$A110,СВЦЭМ!$B$33:$B$776,R$83)+'СЕТ СН'!$H$11+СВЦЭМ!$D$10+'СЕТ СН'!$H$5-'СЕТ СН'!$H$21</f>
        <v>3444.0474299299999</v>
      </c>
      <c r="S110" s="36">
        <f>SUMIFS(СВЦЭМ!$D$33:$D$776,СВЦЭМ!$A$33:$A$776,$A110,СВЦЭМ!$B$33:$B$776,S$83)+'СЕТ СН'!$H$11+СВЦЭМ!$D$10+'СЕТ СН'!$H$5-'СЕТ СН'!$H$21</f>
        <v>3429.1975919800002</v>
      </c>
      <c r="T110" s="36">
        <f>SUMIFS(СВЦЭМ!$D$33:$D$776,СВЦЭМ!$A$33:$A$776,$A110,СВЦЭМ!$B$33:$B$776,T$83)+'СЕТ СН'!$H$11+СВЦЭМ!$D$10+'СЕТ СН'!$H$5-'СЕТ СН'!$H$21</f>
        <v>3414.3555103899998</v>
      </c>
      <c r="U110" s="36">
        <f>SUMIFS(СВЦЭМ!$D$33:$D$776,СВЦЭМ!$A$33:$A$776,$A110,СВЦЭМ!$B$33:$B$776,U$83)+'СЕТ СН'!$H$11+СВЦЭМ!$D$10+'СЕТ СН'!$H$5-'СЕТ СН'!$H$21</f>
        <v>3400.38482531</v>
      </c>
      <c r="V110" s="36">
        <f>SUMIFS(СВЦЭМ!$D$33:$D$776,СВЦЭМ!$A$33:$A$776,$A110,СВЦЭМ!$B$33:$B$776,V$83)+'СЕТ СН'!$H$11+СВЦЭМ!$D$10+'СЕТ СН'!$H$5-'СЕТ СН'!$H$21</f>
        <v>3402.48787692</v>
      </c>
      <c r="W110" s="36">
        <f>SUMIFS(СВЦЭМ!$D$33:$D$776,СВЦЭМ!$A$33:$A$776,$A110,СВЦЭМ!$B$33:$B$776,W$83)+'СЕТ СН'!$H$11+СВЦЭМ!$D$10+'СЕТ СН'!$H$5-'СЕТ СН'!$H$21</f>
        <v>3402.2980907900001</v>
      </c>
      <c r="X110" s="36">
        <f>SUMIFS(СВЦЭМ!$D$33:$D$776,СВЦЭМ!$A$33:$A$776,$A110,СВЦЭМ!$B$33:$B$776,X$83)+'СЕТ СН'!$H$11+СВЦЭМ!$D$10+'СЕТ СН'!$H$5-'СЕТ СН'!$H$21</f>
        <v>3409.2136298200003</v>
      </c>
      <c r="Y110" s="36">
        <f>SUMIFS(СВЦЭМ!$D$33:$D$776,СВЦЭМ!$A$33:$A$776,$A110,СВЦЭМ!$B$33:$B$776,Y$83)+'СЕТ СН'!$H$11+СВЦЭМ!$D$10+'СЕТ СН'!$H$5-'СЕТ СН'!$H$21</f>
        <v>3430.8412299199999</v>
      </c>
    </row>
    <row r="111" spans="1:25" ht="15.75" x14ac:dyDescent="0.2">
      <c r="A111" s="35">
        <f t="shared" si="2"/>
        <v>43918</v>
      </c>
      <c r="B111" s="36">
        <f>SUMIFS(СВЦЭМ!$D$33:$D$776,СВЦЭМ!$A$33:$A$776,$A111,СВЦЭМ!$B$33:$B$776,B$83)+'СЕТ СН'!$H$11+СВЦЭМ!$D$10+'СЕТ СН'!$H$5-'СЕТ СН'!$H$21</f>
        <v>3520.8811353900001</v>
      </c>
      <c r="C111" s="36">
        <f>SUMIFS(СВЦЭМ!$D$33:$D$776,СВЦЭМ!$A$33:$A$776,$A111,СВЦЭМ!$B$33:$B$776,C$83)+'СЕТ СН'!$H$11+СВЦЭМ!$D$10+'СЕТ СН'!$H$5-'СЕТ СН'!$H$21</f>
        <v>3518.1015603000001</v>
      </c>
      <c r="D111" s="36">
        <f>SUMIFS(СВЦЭМ!$D$33:$D$776,СВЦЭМ!$A$33:$A$776,$A111,СВЦЭМ!$B$33:$B$776,D$83)+'СЕТ СН'!$H$11+СВЦЭМ!$D$10+'СЕТ СН'!$H$5-'СЕТ СН'!$H$21</f>
        <v>3539.5270868400003</v>
      </c>
      <c r="E111" s="36">
        <f>SUMIFS(СВЦЭМ!$D$33:$D$776,СВЦЭМ!$A$33:$A$776,$A111,СВЦЭМ!$B$33:$B$776,E$83)+'СЕТ СН'!$H$11+СВЦЭМ!$D$10+'СЕТ СН'!$H$5-'СЕТ СН'!$H$21</f>
        <v>3548.8685851400001</v>
      </c>
      <c r="F111" s="36">
        <f>SUMIFS(СВЦЭМ!$D$33:$D$776,СВЦЭМ!$A$33:$A$776,$A111,СВЦЭМ!$B$33:$B$776,F$83)+'СЕТ СН'!$H$11+СВЦЭМ!$D$10+'СЕТ СН'!$H$5-'СЕТ СН'!$H$21</f>
        <v>3546.9531369699998</v>
      </c>
      <c r="G111" s="36">
        <f>SUMIFS(СВЦЭМ!$D$33:$D$776,СВЦЭМ!$A$33:$A$776,$A111,СВЦЭМ!$B$33:$B$776,G$83)+'СЕТ СН'!$H$11+СВЦЭМ!$D$10+'СЕТ СН'!$H$5-'СЕТ СН'!$H$21</f>
        <v>3547.4318543099998</v>
      </c>
      <c r="H111" s="36">
        <f>SUMIFS(СВЦЭМ!$D$33:$D$776,СВЦЭМ!$A$33:$A$776,$A111,СВЦЭМ!$B$33:$B$776,H$83)+'СЕТ СН'!$H$11+СВЦЭМ!$D$10+'СЕТ СН'!$H$5-'СЕТ СН'!$H$21</f>
        <v>3528.9121210900003</v>
      </c>
      <c r="I111" s="36">
        <f>SUMIFS(СВЦЭМ!$D$33:$D$776,СВЦЭМ!$A$33:$A$776,$A111,СВЦЭМ!$B$33:$B$776,I$83)+'СЕТ СН'!$H$11+СВЦЭМ!$D$10+'СЕТ СН'!$H$5-'СЕТ СН'!$H$21</f>
        <v>3493.7054222699999</v>
      </c>
      <c r="J111" s="36">
        <f>SUMIFS(СВЦЭМ!$D$33:$D$776,СВЦЭМ!$A$33:$A$776,$A111,СВЦЭМ!$B$33:$B$776,J$83)+'СЕТ СН'!$H$11+СВЦЭМ!$D$10+'СЕТ СН'!$H$5-'СЕТ СН'!$H$21</f>
        <v>3456.1047307399999</v>
      </c>
      <c r="K111" s="36">
        <f>SUMIFS(СВЦЭМ!$D$33:$D$776,СВЦЭМ!$A$33:$A$776,$A111,СВЦЭМ!$B$33:$B$776,K$83)+'СЕТ СН'!$H$11+СВЦЭМ!$D$10+'СЕТ СН'!$H$5-'СЕТ СН'!$H$21</f>
        <v>3452.2078592500002</v>
      </c>
      <c r="L111" s="36">
        <f>SUMIFS(СВЦЭМ!$D$33:$D$776,СВЦЭМ!$A$33:$A$776,$A111,СВЦЭМ!$B$33:$B$776,L$83)+'СЕТ СН'!$H$11+СВЦЭМ!$D$10+'СЕТ СН'!$H$5-'СЕТ СН'!$H$21</f>
        <v>3462.6792887700003</v>
      </c>
      <c r="M111" s="36">
        <f>SUMIFS(СВЦЭМ!$D$33:$D$776,СВЦЭМ!$A$33:$A$776,$A111,СВЦЭМ!$B$33:$B$776,M$83)+'СЕТ СН'!$H$11+СВЦЭМ!$D$10+'СЕТ СН'!$H$5-'СЕТ СН'!$H$21</f>
        <v>3463.93712392</v>
      </c>
      <c r="N111" s="36">
        <f>SUMIFS(СВЦЭМ!$D$33:$D$776,СВЦЭМ!$A$33:$A$776,$A111,СВЦЭМ!$B$33:$B$776,N$83)+'СЕТ СН'!$H$11+СВЦЭМ!$D$10+'СЕТ СН'!$H$5-'СЕТ СН'!$H$21</f>
        <v>3478.2447755799999</v>
      </c>
      <c r="O111" s="36">
        <f>SUMIFS(СВЦЭМ!$D$33:$D$776,СВЦЭМ!$A$33:$A$776,$A111,СВЦЭМ!$B$33:$B$776,O$83)+'СЕТ СН'!$H$11+СВЦЭМ!$D$10+'СЕТ СН'!$H$5-'СЕТ СН'!$H$21</f>
        <v>3488.9681463799998</v>
      </c>
      <c r="P111" s="36">
        <f>SUMIFS(СВЦЭМ!$D$33:$D$776,СВЦЭМ!$A$33:$A$776,$A111,СВЦЭМ!$B$33:$B$776,P$83)+'СЕТ СН'!$H$11+СВЦЭМ!$D$10+'СЕТ СН'!$H$5-'СЕТ СН'!$H$21</f>
        <v>3507.40820575</v>
      </c>
      <c r="Q111" s="36">
        <f>SUMIFS(СВЦЭМ!$D$33:$D$776,СВЦЭМ!$A$33:$A$776,$A111,СВЦЭМ!$B$33:$B$776,Q$83)+'СЕТ СН'!$H$11+СВЦЭМ!$D$10+'СЕТ СН'!$H$5-'СЕТ СН'!$H$21</f>
        <v>3509.3610344899998</v>
      </c>
      <c r="R111" s="36">
        <f>SUMIFS(СВЦЭМ!$D$33:$D$776,СВЦЭМ!$A$33:$A$776,$A111,СВЦЭМ!$B$33:$B$776,R$83)+'СЕТ СН'!$H$11+СВЦЭМ!$D$10+'СЕТ СН'!$H$5-'СЕТ СН'!$H$21</f>
        <v>3509.3912247400003</v>
      </c>
      <c r="S111" s="36">
        <f>SUMIFS(СВЦЭМ!$D$33:$D$776,СВЦЭМ!$A$33:$A$776,$A111,СВЦЭМ!$B$33:$B$776,S$83)+'СЕТ СН'!$H$11+СВЦЭМ!$D$10+'СЕТ СН'!$H$5-'СЕТ СН'!$H$21</f>
        <v>3502.3768949599998</v>
      </c>
      <c r="T111" s="36">
        <f>SUMIFS(СВЦЭМ!$D$33:$D$776,СВЦЭМ!$A$33:$A$776,$A111,СВЦЭМ!$B$33:$B$776,T$83)+'СЕТ СН'!$H$11+СВЦЭМ!$D$10+'СЕТ СН'!$H$5-'СЕТ СН'!$H$21</f>
        <v>3498.0962261499999</v>
      </c>
      <c r="U111" s="36">
        <f>SUMIFS(СВЦЭМ!$D$33:$D$776,СВЦЭМ!$A$33:$A$776,$A111,СВЦЭМ!$B$33:$B$776,U$83)+'СЕТ СН'!$H$11+СВЦЭМ!$D$10+'СЕТ СН'!$H$5-'СЕТ СН'!$H$21</f>
        <v>3479.91956974</v>
      </c>
      <c r="V111" s="36">
        <f>SUMIFS(СВЦЭМ!$D$33:$D$776,СВЦЭМ!$A$33:$A$776,$A111,СВЦЭМ!$B$33:$B$776,V$83)+'СЕТ СН'!$H$11+СВЦЭМ!$D$10+'СЕТ СН'!$H$5-'СЕТ СН'!$H$21</f>
        <v>3448.4752759000003</v>
      </c>
      <c r="W111" s="36">
        <f>SUMIFS(СВЦЭМ!$D$33:$D$776,СВЦЭМ!$A$33:$A$776,$A111,СВЦЭМ!$B$33:$B$776,W$83)+'СЕТ СН'!$H$11+СВЦЭМ!$D$10+'СЕТ СН'!$H$5-'СЕТ СН'!$H$21</f>
        <v>3438.5197448899999</v>
      </c>
      <c r="X111" s="36">
        <f>SUMIFS(СВЦЭМ!$D$33:$D$776,СВЦЭМ!$A$33:$A$776,$A111,СВЦЭМ!$B$33:$B$776,X$83)+'СЕТ СН'!$H$11+СВЦЭМ!$D$10+'СЕТ СН'!$H$5-'СЕТ СН'!$H$21</f>
        <v>3447.9750348799998</v>
      </c>
      <c r="Y111" s="36">
        <f>SUMIFS(СВЦЭМ!$D$33:$D$776,СВЦЭМ!$A$33:$A$776,$A111,СВЦЭМ!$B$33:$B$776,Y$83)+'СЕТ СН'!$H$11+СВЦЭМ!$D$10+'СЕТ СН'!$H$5-'СЕТ СН'!$H$21</f>
        <v>3479.8023672899999</v>
      </c>
    </row>
    <row r="112" spans="1:25" ht="15.75" x14ac:dyDescent="0.2">
      <c r="A112" s="35">
        <f t="shared" si="2"/>
        <v>43919</v>
      </c>
      <c r="B112" s="36">
        <f>SUMIFS(СВЦЭМ!$D$33:$D$776,СВЦЭМ!$A$33:$A$776,$A112,СВЦЭМ!$B$33:$B$776,B$83)+'СЕТ СН'!$H$11+СВЦЭМ!$D$10+'СЕТ СН'!$H$5-'СЕТ СН'!$H$21</f>
        <v>3530.2332481900003</v>
      </c>
      <c r="C112" s="36">
        <f>SUMIFS(СВЦЭМ!$D$33:$D$776,СВЦЭМ!$A$33:$A$776,$A112,СВЦЭМ!$B$33:$B$776,C$83)+'СЕТ СН'!$H$11+СВЦЭМ!$D$10+'СЕТ СН'!$H$5-'СЕТ СН'!$H$21</f>
        <v>3542.24334967</v>
      </c>
      <c r="D112" s="36">
        <f>SUMIFS(СВЦЭМ!$D$33:$D$776,СВЦЭМ!$A$33:$A$776,$A112,СВЦЭМ!$B$33:$B$776,D$83)+'СЕТ СН'!$H$11+СВЦЭМ!$D$10+'СЕТ СН'!$H$5-'СЕТ СН'!$H$21</f>
        <v>3566.7358711300003</v>
      </c>
      <c r="E112" s="36">
        <f>SUMIFS(СВЦЭМ!$D$33:$D$776,СВЦЭМ!$A$33:$A$776,$A112,СВЦЭМ!$B$33:$B$776,E$83)+'СЕТ СН'!$H$11+СВЦЭМ!$D$10+'СЕТ СН'!$H$5-'СЕТ СН'!$H$21</f>
        <v>3575.51227423</v>
      </c>
      <c r="F112" s="36">
        <f>SUMIFS(СВЦЭМ!$D$33:$D$776,СВЦЭМ!$A$33:$A$776,$A112,СВЦЭМ!$B$33:$B$776,F$83)+'СЕТ СН'!$H$11+СВЦЭМ!$D$10+'СЕТ СН'!$H$5-'СЕТ СН'!$H$21</f>
        <v>3575.90143446</v>
      </c>
      <c r="G112" s="36">
        <f>SUMIFS(СВЦЭМ!$D$33:$D$776,СВЦЭМ!$A$33:$A$776,$A112,СВЦЭМ!$B$33:$B$776,G$83)+'СЕТ СН'!$H$11+СВЦЭМ!$D$10+'СЕТ СН'!$H$5-'СЕТ СН'!$H$21</f>
        <v>3572.4438034599998</v>
      </c>
      <c r="H112" s="36">
        <f>SUMIFS(СВЦЭМ!$D$33:$D$776,СВЦЭМ!$A$33:$A$776,$A112,СВЦЭМ!$B$33:$B$776,H$83)+'СЕТ СН'!$H$11+СВЦЭМ!$D$10+'СЕТ СН'!$H$5-'СЕТ СН'!$H$21</f>
        <v>3554.9618471399999</v>
      </c>
      <c r="I112" s="36">
        <f>SUMIFS(СВЦЭМ!$D$33:$D$776,СВЦЭМ!$A$33:$A$776,$A112,СВЦЭМ!$B$33:$B$776,I$83)+'СЕТ СН'!$H$11+СВЦЭМ!$D$10+'СЕТ СН'!$H$5-'СЕТ СН'!$H$21</f>
        <v>3520.6934155700001</v>
      </c>
      <c r="J112" s="36">
        <f>SUMIFS(СВЦЭМ!$D$33:$D$776,СВЦЭМ!$A$33:$A$776,$A112,СВЦЭМ!$B$33:$B$776,J$83)+'СЕТ СН'!$H$11+СВЦЭМ!$D$10+'СЕТ СН'!$H$5-'СЕТ СН'!$H$21</f>
        <v>3448.34827842</v>
      </c>
      <c r="K112" s="36">
        <f>SUMIFS(СВЦЭМ!$D$33:$D$776,СВЦЭМ!$A$33:$A$776,$A112,СВЦЭМ!$B$33:$B$776,K$83)+'СЕТ СН'!$H$11+СВЦЭМ!$D$10+'СЕТ СН'!$H$5-'СЕТ СН'!$H$21</f>
        <v>3421.5316469999998</v>
      </c>
      <c r="L112" s="36">
        <f>SUMIFS(СВЦЭМ!$D$33:$D$776,СВЦЭМ!$A$33:$A$776,$A112,СВЦЭМ!$B$33:$B$776,L$83)+'СЕТ СН'!$H$11+СВЦЭМ!$D$10+'СЕТ СН'!$H$5-'СЕТ СН'!$H$21</f>
        <v>3435.82947251</v>
      </c>
      <c r="M112" s="36">
        <f>SUMIFS(СВЦЭМ!$D$33:$D$776,СВЦЭМ!$A$33:$A$776,$A112,СВЦЭМ!$B$33:$B$776,M$83)+'СЕТ СН'!$H$11+СВЦЭМ!$D$10+'СЕТ СН'!$H$5-'СЕТ СН'!$H$21</f>
        <v>3446.0215215899998</v>
      </c>
      <c r="N112" s="36">
        <f>SUMIFS(СВЦЭМ!$D$33:$D$776,СВЦЭМ!$A$33:$A$776,$A112,СВЦЭМ!$B$33:$B$776,N$83)+'СЕТ СН'!$H$11+СВЦЭМ!$D$10+'СЕТ СН'!$H$5-'СЕТ СН'!$H$21</f>
        <v>3457.9411788100001</v>
      </c>
      <c r="O112" s="36">
        <f>SUMIFS(СВЦЭМ!$D$33:$D$776,СВЦЭМ!$A$33:$A$776,$A112,СВЦЭМ!$B$33:$B$776,O$83)+'СЕТ СН'!$H$11+СВЦЭМ!$D$10+'СЕТ СН'!$H$5-'СЕТ СН'!$H$21</f>
        <v>3464.6159828099999</v>
      </c>
      <c r="P112" s="36">
        <f>SUMIFS(СВЦЭМ!$D$33:$D$776,СВЦЭМ!$A$33:$A$776,$A112,СВЦЭМ!$B$33:$B$776,P$83)+'СЕТ СН'!$H$11+СВЦЭМ!$D$10+'СЕТ СН'!$H$5-'СЕТ СН'!$H$21</f>
        <v>3471.4956540000003</v>
      </c>
      <c r="Q112" s="36">
        <f>SUMIFS(СВЦЭМ!$D$33:$D$776,СВЦЭМ!$A$33:$A$776,$A112,СВЦЭМ!$B$33:$B$776,Q$83)+'СЕТ СН'!$H$11+СВЦЭМ!$D$10+'СЕТ СН'!$H$5-'СЕТ СН'!$H$21</f>
        <v>3478.8776781900001</v>
      </c>
      <c r="R112" s="36">
        <f>SUMIFS(СВЦЭМ!$D$33:$D$776,СВЦЭМ!$A$33:$A$776,$A112,СВЦЭМ!$B$33:$B$776,R$83)+'СЕТ СН'!$H$11+СВЦЭМ!$D$10+'СЕТ СН'!$H$5-'СЕТ СН'!$H$21</f>
        <v>3474.6674222400002</v>
      </c>
      <c r="S112" s="36">
        <f>SUMIFS(СВЦЭМ!$D$33:$D$776,СВЦЭМ!$A$33:$A$776,$A112,СВЦЭМ!$B$33:$B$776,S$83)+'СЕТ СН'!$H$11+СВЦЭМ!$D$10+'СЕТ СН'!$H$5-'СЕТ СН'!$H$21</f>
        <v>3472.1202639100002</v>
      </c>
      <c r="T112" s="36">
        <f>SUMIFS(СВЦЭМ!$D$33:$D$776,СВЦЭМ!$A$33:$A$776,$A112,СВЦЭМ!$B$33:$B$776,T$83)+'СЕТ СН'!$H$11+СВЦЭМ!$D$10+'СЕТ СН'!$H$5-'СЕТ СН'!$H$21</f>
        <v>3455.83558472</v>
      </c>
      <c r="U112" s="36">
        <f>SUMIFS(СВЦЭМ!$D$33:$D$776,СВЦЭМ!$A$33:$A$776,$A112,СВЦЭМ!$B$33:$B$776,U$83)+'СЕТ СН'!$H$11+СВЦЭМ!$D$10+'СЕТ СН'!$H$5-'СЕТ СН'!$H$21</f>
        <v>3436.4517915199999</v>
      </c>
      <c r="V112" s="36">
        <f>SUMIFS(СВЦЭМ!$D$33:$D$776,СВЦЭМ!$A$33:$A$776,$A112,СВЦЭМ!$B$33:$B$776,V$83)+'СЕТ СН'!$H$11+СВЦЭМ!$D$10+'СЕТ СН'!$H$5-'СЕТ СН'!$H$21</f>
        <v>3416.1501669600002</v>
      </c>
      <c r="W112" s="36">
        <f>SUMIFS(СВЦЭМ!$D$33:$D$776,СВЦЭМ!$A$33:$A$776,$A112,СВЦЭМ!$B$33:$B$776,W$83)+'СЕТ СН'!$H$11+СВЦЭМ!$D$10+'СЕТ СН'!$H$5-'СЕТ СН'!$H$21</f>
        <v>3394.3474917000003</v>
      </c>
      <c r="X112" s="36">
        <f>SUMIFS(СВЦЭМ!$D$33:$D$776,СВЦЭМ!$A$33:$A$776,$A112,СВЦЭМ!$B$33:$B$776,X$83)+'СЕТ СН'!$H$11+СВЦЭМ!$D$10+'СЕТ СН'!$H$5-'СЕТ СН'!$H$21</f>
        <v>3389.9594782300001</v>
      </c>
      <c r="Y112" s="36">
        <f>SUMIFS(СВЦЭМ!$D$33:$D$776,СВЦЭМ!$A$33:$A$776,$A112,СВЦЭМ!$B$33:$B$776,Y$83)+'СЕТ СН'!$H$11+СВЦЭМ!$D$10+'СЕТ СН'!$H$5-'СЕТ СН'!$H$21</f>
        <v>3423.8819305900001</v>
      </c>
    </row>
    <row r="113" spans="1:27" ht="15.75" x14ac:dyDescent="0.2">
      <c r="A113" s="35">
        <f t="shared" si="2"/>
        <v>43920</v>
      </c>
      <c r="B113" s="36">
        <f>SUMIFS(СВЦЭМ!$D$33:$D$776,СВЦЭМ!$A$33:$A$776,$A113,СВЦЭМ!$B$33:$B$776,B$83)+'СЕТ СН'!$H$11+СВЦЭМ!$D$10+'СЕТ СН'!$H$5-'СЕТ СН'!$H$21</f>
        <v>3475.9709809200003</v>
      </c>
      <c r="C113" s="36">
        <f>SUMIFS(СВЦЭМ!$D$33:$D$776,СВЦЭМ!$A$33:$A$776,$A113,СВЦЭМ!$B$33:$B$776,C$83)+'СЕТ СН'!$H$11+СВЦЭМ!$D$10+'СЕТ СН'!$H$5-'СЕТ СН'!$H$21</f>
        <v>3507.9161624200001</v>
      </c>
      <c r="D113" s="36">
        <f>SUMIFS(СВЦЭМ!$D$33:$D$776,СВЦЭМ!$A$33:$A$776,$A113,СВЦЭМ!$B$33:$B$776,D$83)+'СЕТ СН'!$H$11+СВЦЭМ!$D$10+'СЕТ СН'!$H$5-'СЕТ СН'!$H$21</f>
        <v>3556.7805234100001</v>
      </c>
      <c r="E113" s="36">
        <f>SUMIFS(СВЦЭМ!$D$33:$D$776,СВЦЭМ!$A$33:$A$776,$A113,СВЦЭМ!$B$33:$B$776,E$83)+'СЕТ СН'!$H$11+СВЦЭМ!$D$10+'СЕТ СН'!$H$5-'СЕТ СН'!$H$21</f>
        <v>3564.9033789499999</v>
      </c>
      <c r="F113" s="36">
        <f>SUMIFS(СВЦЭМ!$D$33:$D$776,СВЦЭМ!$A$33:$A$776,$A113,СВЦЭМ!$B$33:$B$776,F$83)+'СЕТ СН'!$H$11+СВЦЭМ!$D$10+'СЕТ СН'!$H$5-'СЕТ СН'!$H$21</f>
        <v>3556.0189389799998</v>
      </c>
      <c r="G113" s="36">
        <f>SUMIFS(СВЦЭМ!$D$33:$D$776,СВЦЭМ!$A$33:$A$776,$A113,СВЦЭМ!$B$33:$B$776,G$83)+'СЕТ СН'!$H$11+СВЦЭМ!$D$10+'СЕТ СН'!$H$5-'СЕТ СН'!$H$21</f>
        <v>3547.8440445300002</v>
      </c>
      <c r="H113" s="36">
        <f>SUMIFS(СВЦЭМ!$D$33:$D$776,СВЦЭМ!$A$33:$A$776,$A113,СВЦЭМ!$B$33:$B$776,H$83)+'СЕТ СН'!$H$11+СВЦЭМ!$D$10+'СЕТ СН'!$H$5-'СЕТ СН'!$H$21</f>
        <v>3521.70320773</v>
      </c>
      <c r="I113" s="36">
        <f>SUMIFS(СВЦЭМ!$D$33:$D$776,СВЦЭМ!$A$33:$A$776,$A113,СВЦЭМ!$B$33:$B$776,I$83)+'СЕТ СН'!$H$11+СВЦЭМ!$D$10+'СЕТ СН'!$H$5-'СЕТ СН'!$H$21</f>
        <v>3457.0342007700001</v>
      </c>
      <c r="J113" s="36">
        <f>SUMIFS(СВЦЭМ!$D$33:$D$776,СВЦЭМ!$A$33:$A$776,$A113,СВЦЭМ!$B$33:$B$776,J$83)+'СЕТ СН'!$H$11+СВЦЭМ!$D$10+'СЕТ СН'!$H$5-'СЕТ СН'!$H$21</f>
        <v>3414.14985656</v>
      </c>
      <c r="K113" s="36">
        <f>SUMIFS(СВЦЭМ!$D$33:$D$776,СВЦЭМ!$A$33:$A$776,$A113,СВЦЭМ!$B$33:$B$776,K$83)+'СЕТ СН'!$H$11+СВЦЭМ!$D$10+'СЕТ СН'!$H$5-'СЕТ СН'!$H$21</f>
        <v>3402.1177929599999</v>
      </c>
      <c r="L113" s="36">
        <f>SUMIFS(СВЦЭМ!$D$33:$D$776,СВЦЭМ!$A$33:$A$776,$A113,СВЦЭМ!$B$33:$B$776,L$83)+'СЕТ СН'!$H$11+СВЦЭМ!$D$10+'СЕТ СН'!$H$5-'СЕТ СН'!$H$21</f>
        <v>3414.5870267700002</v>
      </c>
      <c r="M113" s="36">
        <f>SUMIFS(СВЦЭМ!$D$33:$D$776,СВЦЭМ!$A$33:$A$776,$A113,СВЦЭМ!$B$33:$B$776,M$83)+'СЕТ СН'!$H$11+СВЦЭМ!$D$10+'СЕТ СН'!$H$5-'СЕТ СН'!$H$21</f>
        <v>3410.9088129199999</v>
      </c>
      <c r="N113" s="36">
        <f>SUMIFS(СВЦЭМ!$D$33:$D$776,СВЦЭМ!$A$33:$A$776,$A113,СВЦЭМ!$B$33:$B$776,N$83)+'СЕТ СН'!$H$11+СВЦЭМ!$D$10+'СЕТ СН'!$H$5-'СЕТ СН'!$H$21</f>
        <v>3428.86512692</v>
      </c>
      <c r="O113" s="36">
        <f>SUMIFS(СВЦЭМ!$D$33:$D$776,СВЦЭМ!$A$33:$A$776,$A113,СВЦЭМ!$B$33:$B$776,O$83)+'СЕТ СН'!$H$11+СВЦЭМ!$D$10+'СЕТ СН'!$H$5-'СЕТ СН'!$H$21</f>
        <v>3440.1853539600002</v>
      </c>
      <c r="P113" s="36">
        <f>SUMIFS(СВЦЭМ!$D$33:$D$776,СВЦЭМ!$A$33:$A$776,$A113,СВЦЭМ!$B$33:$B$776,P$83)+'СЕТ СН'!$H$11+СВЦЭМ!$D$10+'СЕТ СН'!$H$5-'СЕТ СН'!$H$21</f>
        <v>3444.4316484800001</v>
      </c>
      <c r="Q113" s="36">
        <f>SUMIFS(СВЦЭМ!$D$33:$D$776,СВЦЭМ!$A$33:$A$776,$A113,СВЦЭМ!$B$33:$B$776,Q$83)+'СЕТ СН'!$H$11+СВЦЭМ!$D$10+'СЕТ СН'!$H$5-'СЕТ СН'!$H$21</f>
        <v>3448.1352381699999</v>
      </c>
      <c r="R113" s="36">
        <f>SUMIFS(СВЦЭМ!$D$33:$D$776,СВЦЭМ!$A$33:$A$776,$A113,СВЦЭМ!$B$33:$B$776,R$83)+'СЕТ СН'!$H$11+СВЦЭМ!$D$10+'СЕТ СН'!$H$5-'СЕТ СН'!$H$21</f>
        <v>3448.79851624</v>
      </c>
      <c r="S113" s="36">
        <f>SUMIFS(СВЦЭМ!$D$33:$D$776,СВЦЭМ!$A$33:$A$776,$A113,СВЦЭМ!$B$33:$B$776,S$83)+'СЕТ СН'!$H$11+СВЦЭМ!$D$10+'СЕТ СН'!$H$5-'СЕТ СН'!$H$21</f>
        <v>3473.76482235</v>
      </c>
      <c r="T113" s="36">
        <f>SUMIFS(СВЦЭМ!$D$33:$D$776,СВЦЭМ!$A$33:$A$776,$A113,СВЦЭМ!$B$33:$B$776,T$83)+'СЕТ СН'!$H$11+СВЦЭМ!$D$10+'СЕТ СН'!$H$5-'СЕТ СН'!$H$21</f>
        <v>3459.15850043</v>
      </c>
      <c r="U113" s="36">
        <f>SUMIFS(СВЦЭМ!$D$33:$D$776,СВЦЭМ!$A$33:$A$776,$A113,СВЦЭМ!$B$33:$B$776,U$83)+'СЕТ СН'!$H$11+СВЦЭМ!$D$10+'СЕТ СН'!$H$5-'СЕТ СН'!$H$21</f>
        <v>3433.6555301100002</v>
      </c>
      <c r="V113" s="36">
        <f>SUMIFS(СВЦЭМ!$D$33:$D$776,СВЦЭМ!$A$33:$A$776,$A113,СВЦЭМ!$B$33:$B$776,V$83)+'СЕТ СН'!$H$11+СВЦЭМ!$D$10+'СЕТ СН'!$H$5-'СЕТ СН'!$H$21</f>
        <v>3443.4193962999998</v>
      </c>
      <c r="W113" s="36">
        <f>SUMIFS(СВЦЭМ!$D$33:$D$776,СВЦЭМ!$A$33:$A$776,$A113,СВЦЭМ!$B$33:$B$776,W$83)+'СЕТ СН'!$H$11+СВЦЭМ!$D$10+'СЕТ СН'!$H$5-'СЕТ СН'!$H$21</f>
        <v>3420.4310648300002</v>
      </c>
      <c r="X113" s="36">
        <f>SUMIFS(СВЦЭМ!$D$33:$D$776,СВЦЭМ!$A$33:$A$776,$A113,СВЦЭМ!$B$33:$B$776,X$83)+'СЕТ СН'!$H$11+СВЦЭМ!$D$10+'СЕТ СН'!$H$5-'СЕТ СН'!$H$21</f>
        <v>3446.9935333799999</v>
      </c>
      <c r="Y113" s="36">
        <f>SUMIFS(СВЦЭМ!$D$33:$D$776,СВЦЭМ!$A$33:$A$776,$A113,СВЦЭМ!$B$33:$B$776,Y$83)+'СЕТ СН'!$H$11+СВЦЭМ!$D$10+'СЕТ СН'!$H$5-'СЕТ СН'!$H$21</f>
        <v>3486.4994337200001</v>
      </c>
    </row>
    <row r="114" spans="1:27" ht="15.75" x14ac:dyDescent="0.2">
      <c r="A114" s="35">
        <f t="shared" si="2"/>
        <v>43921</v>
      </c>
      <c r="B114" s="36">
        <f>SUMIFS(СВЦЭМ!$D$33:$D$776,СВЦЭМ!$A$33:$A$776,$A114,СВЦЭМ!$B$33:$B$776,B$83)+'СЕТ СН'!$H$11+СВЦЭМ!$D$10+'СЕТ СН'!$H$5-'СЕТ СН'!$H$21</f>
        <v>3490.0005044999998</v>
      </c>
      <c r="C114" s="36">
        <f>SUMIFS(СВЦЭМ!$D$33:$D$776,СВЦЭМ!$A$33:$A$776,$A114,СВЦЭМ!$B$33:$B$776,C$83)+'СЕТ СН'!$H$11+СВЦЭМ!$D$10+'СЕТ СН'!$H$5-'СЕТ СН'!$H$21</f>
        <v>3520.9265964199999</v>
      </c>
      <c r="D114" s="36">
        <f>SUMIFS(СВЦЭМ!$D$33:$D$776,СВЦЭМ!$A$33:$A$776,$A114,СВЦЭМ!$B$33:$B$776,D$83)+'СЕТ СН'!$H$11+СВЦЭМ!$D$10+'СЕТ СН'!$H$5-'СЕТ СН'!$H$21</f>
        <v>3564.2954050799999</v>
      </c>
      <c r="E114" s="36">
        <f>SUMIFS(СВЦЭМ!$D$33:$D$776,СВЦЭМ!$A$33:$A$776,$A114,СВЦЭМ!$B$33:$B$776,E$83)+'СЕТ СН'!$H$11+СВЦЭМ!$D$10+'СЕТ СН'!$H$5-'СЕТ СН'!$H$21</f>
        <v>3577.1737922399998</v>
      </c>
      <c r="F114" s="36">
        <f>SUMIFS(СВЦЭМ!$D$33:$D$776,СВЦЭМ!$A$33:$A$776,$A114,СВЦЭМ!$B$33:$B$776,F$83)+'СЕТ СН'!$H$11+СВЦЭМ!$D$10+'СЕТ СН'!$H$5-'СЕТ СН'!$H$21</f>
        <v>3574.2480175999999</v>
      </c>
      <c r="G114" s="36">
        <f>SUMIFS(СВЦЭМ!$D$33:$D$776,СВЦЭМ!$A$33:$A$776,$A114,СВЦЭМ!$B$33:$B$776,G$83)+'СЕТ СН'!$H$11+СВЦЭМ!$D$10+'СЕТ СН'!$H$5-'СЕТ СН'!$H$21</f>
        <v>3558.3024012300002</v>
      </c>
      <c r="H114" s="36">
        <f>SUMIFS(СВЦЭМ!$D$33:$D$776,СВЦЭМ!$A$33:$A$776,$A114,СВЦЭМ!$B$33:$B$776,H$83)+'СЕТ СН'!$H$11+СВЦЭМ!$D$10+'СЕТ СН'!$H$5-'СЕТ СН'!$H$21</f>
        <v>3528.2244588200001</v>
      </c>
      <c r="I114" s="36">
        <f>SUMIFS(СВЦЭМ!$D$33:$D$776,СВЦЭМ!$A$33:$A$776,$A114,СВЦЭМ!$B$33:$B$776,I$83)+'СЕТ СН'!$H$11+СВЦЭМ!$D$10+'СЕТ СН'!$H$5-'СЕТ СН'!$H$21</f>
        <v>3478.6587988199999</v>
      </c>
      <c r="J114" s="36">
        <f>SUMIFS(СВЦЭМ!$D$33:$D$776,СВЦЭМ!$A$33:$A$776,$A114,СВЦЭМ!$B$33:$B$776,J$83)+'СЕТ СН'!$H$11+СВЦЭМ!$D$10+'СЕТ СН'!$H$5-'СЕТ СН'!$H$21</f>
        <v>3436.7589544399998</v>
      </c>
      <c r="K114" s="36">
        <f>SUMIFS(СВЦЭМ!$D$33:$D$776,СВЦЭМ!$A$33:$A$776,$A114,СВЦЭМ!$B$33:$B$776,K$83)+'СЕТ СН'!$H$11+СВЦЭМ!$D$10+'СЕТ СН'!$H$5-'СЕТ СН'!$H$21</f>
        <v>3422.9357258</v>
      </c>
      <c r="L114" s="36">
        <f>SUMIFS(СВЦЭМ!$D$33:$D$776,СВЦЭМ!$A$33:$A$776,$A114,СВЦЭМ!$B$33:$B$776,L$83)+'СЕТ СН'!$H$11+СВЦЭМ!$D$10+'СЕТ СН'!$H$5-'СЕТ СН'!$H$21</f>
        <v>3419.9545462999999</v>
      </c>
      <c r="M114" s="36">
        <f>SUMIFS(СВЦЭМ!$D$33:$D$776,СВЦЭМ!$A$33:$A$776,$A114,СВЦЭМ!$B$33:$B$776,M$83)+'СЕТ СН'!$H$11+СВЦЭМ!$D$10+'СЕТ СН'!$H$5-'СЕТ СН'!$H$21</f>
        <v>3411.3409132199999</v>
      </c>
      <c r="N114" s="36">
        <f>SUMIFS(СВЦЭМ!$D$33:$D$776,СВЦЭМ!$A$33:$A$776,$A114,СВЦЭМ!$B$33:$B$776,N$83)+'СЕТ СН'!$H$11+СВЦЭМ!$D$10+'СЕТ СН'!$H$5-'СЕТ СН'!$H$21</f>
        <v>3421.7112120400002</v>
      </c>
      <c r="O114" s="36">
        <f>SUMIFS(СВЦЭМ!$D$33:$D$776,СВЦЭМ!$A$33:$A$776,$A114,СВЦЭМ!$B$33:$B$776,O$83)+'СЕТ СН'!$H$11+СВЦЭМ!$D$10+'СЕТ СН'!$H$5-'СЕТ СН'!$H$21</f>
        <v>3433.4816202900001</v>
      </c>
      <c r="P114" s="36">
        <f>SUMIFS(СВЦЭМ!$D$33:$D$776,СВЦЭМ!$A$33:$A$776,$A114,СВЦЭМ!$B$33:$B$776,P$83)+'СЕТ СН'!$H$11+СВЦЭМ!$D$10+'СЕТ СН'!$H$5-'СЕТ СН'!$H$21</f>
        <v>3442.2632476899998</v>
      </c>
      <c r="Q114" s="36">
        <f>SUMIFS(СВЦЭМ!$D$33:$D$776,СВЦЭМ!$A$33:$A$776,$A114,СВЦЭМ!$B$33:$B$776,Q$83)+'СЕТ СН'!$H$11+СВЦЭМ!$D$10+'СЕТ СН'!$H$5-'СЕТ СН'!$H$21</f>
        <v>3445.20237662</v>
      </c>
      <c r="R114" s="36">
        <f>SUMIFS(СВЦЭМ!$D$33:$D$776,СВЦЭМ!$A$33:$A$776,$A114,СВЦЭМ!$B$33:$B$776,R$83)+'СЕТ СН'!$H$11+СВЦЭМ!$D$10+'СЕТ СН'!$H$5-'СЕТ СН'!$H$21</f>
        <v>3438.16119815</v>
      </c>
      <c r="S114" s="36">
        <f>SUMIFS(СВЦЭМ!$D$33:$D$776,СВЦЭМ!$A$33:$A$776,$A114,СВЦЭМ!$B$33:$B$776,S$83)+'СЕТ СН'!$H$11+СВЦЭМ!$D$10+'СЕТ СН'!$H$5-'СЕТ СН'!$H$21</f>
        <v>3438.2812538600001</v>
      </c>
      <c r="T114" s="36">
        <f>SUMIFS(СВЦЭМ!$D$33:$D$776,СВЦЭМ!$A$33:$A$776,$A114,СВЦЭМ!$B$33:$B$776,T$83)+'СЕТ СН'!$H$11+СВЦЭМ!$D$10+'СЕТ СН'!$H$5-'СЕТ СН'!$H$21</f>
        <v>3412.8794017499999</v>
      </c>
      <c r="U114" s="36">
        <f>SUMIFS(СВЦЭМ!$D$33:$D$776,СВЦЭМ!$A$33:$A$776,$A114,СВЦЭМ!$B$33:$B$776,U$83)+'СЕТ СН'!$H$11+СВЦЭМ!$D$10+'СЕТ СН'!$H$5-'СЕТ СН'!$H$21</f>
        <v>3389.8377706800002</v>
      </c>
      <c r="V114" s="36">
        <f>SUMIFS(СВЦЭМ!$D$33:$D$776,СВЦЭМ!$A$33:$A$776,$A114,СВЦЭМ!$B$33:$B$776,V$83)+'СЕТ СН'!$H$11+СВЦЭМ!$D$10+'СЕТ СН'!$H$5-'СЕТ СН'!$H$21</f>
        <v>3387.5903943500002</v>
      </c>
      <c r="W114" s="36">
        <f>SUMIFS(СВЦЭМ!$D$33:$D$776,СВЦЭМ!$A$33:$A$776,$A114,СВЦЭМ!$B$33:$B$776,W$83)+'СЕТ СН'!$H$11+СВЦЭМ!$D$10+'СЕТ СН'!$H$5-'СЕТ СН'!$H$21</f>
        <v>3403.9658489200001</v>
      </c>
      <c r="X114" s="36">
        <f>SUMIFS(СВЦЭМ!$D$33:$D$776,СВЦЭМ!$A$33:$A$776,$A114,СВЦЭМ!$B$33:$B$776,X$83)+'СЕТ СН'!$H$11+СВЦЭМ!$D$10+'СЕТ СН'!$H$5-'СЕТ СН'!$H$21</f>
        <v>3399.8305778700001</v>
      </c>
      <c r="Y114" s="36">
        <f>SUMIFS(СВЦЭМ!$D$33:$D$776,СВЦЭМ!$A$33:$A$776,$A114,СВЦЭМ!$B$33:$B$776,Y$83)+'СЕТ СН'!$H$11+СВЦЭМ!$D$10+'СЕТ СН'!$H$5-'СЕТ СН'!$H$21</f>
        <v>3415.61522414</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1"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22"/>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2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01.03.2020</v>
      </c>
      <c r="B120" s="36">
        <f>SUMIFS(СВЦЭМ!$D$33:$D$776,СВЦЭМ!$A$33:$A$776,$A120,СВЦЭМ!$B$33:$B$776,B$119)+'СЕТ СН'!$I$11+СВЦЭМ!$D$10+'СЕТ СН'!$I$5-'СЕТ СН'!$I$21</f>
        <v>3524.77400868</v>
      </c>
      <c r="C120" s="36">
        <f>SUMIFS(СВЦЭМ!$D$33:$D$776,СВЦЭМ!$A$33:$A$776,$A120,СВЦЭМ!$B$33:$B$776,C$119)+'СЕТ СН'!$I$11+СВЦЭМ!$D$10+'СЕТ СН'!$I$5-'СЕТ СН'!$I$21</f>
        <v>3553.5468569599998</v>
      </c>
      <c r="D120" s="36">
        <f>SUMIFS(СВЦЭМ!$D$33:$D$776,СВЦЭМ!$A$33:$A$776,$A120,СВЦЭМ!$B$33:$B$776,D$119)+'СЕТ СН'!$I$11+СВЦЭМ!$D$10+'СЕТ СН'!$I$5-'СЕТ СН'!$I$21</f>
        <v>3562.3178420499999</v>
      </c>
      <c r="E120" s="36">
        <f>SUMIFS(СВЦЭМ!$D$33:$D$776,СВЦЭМ!$A$33:$A$776,$A120,СВЦЭМ!$B$33:$B$776,E$119)+'СЕТ СН'!$I$11+СВЦЭМ!$D$10+'СЕТ СН'!$I$5-'СЕТ СН'!$I$21</f>
        <v>3570.5801508100003</v>
      </c>
      <c r="F120" s="36">
        <f>SUMIFS(СВЦЭМ!$D$33:$D$776,СВЦЭМ!$A$33:$A$776,$A120,СВЦЭМ!$B$33:$B$776,F$119)+'СЕТ СН'!$I$11+СВЦЭМ!$D$10+'СЕТ СН'!$I$5-'СЕТ СН'!$I$21</f>
        <v>3567.06069695</v>
      </c>
      <c r="G120" s="36">
        <f>SUMIFS(СВЦЭМ!$D$33:$D$776,СВЦЭМ!$A$33:$A$776,$A120,СВЦЭМ!$B$33:$B$776,G$119)+'СЕТ СН'!$I$11+СВЦЭМ!$D$10+'СЕТ СН'!$I$5-'СЕТ СН'!$I$21</f>
        <v>3566.3718677100001</v>
      </c>
      <c r="H120" s="36">
        <f>SUMIFS(СВЦЭМ!$D$33:$D$776,СВЦЭМ!$A$33:$A$776,$A120,СВЦЭМ!$B$33:$B$776,H$119)+'СЕТ СН'!$I$11+СВЦЭМ!$D$10+'СЕТ СН'!$I$5-'СЕТ СН'!$I$21</f>
        <v>3556.3076073500001</v>
      </c>
      <c r="I120" s="36">
        <f>SUMIFS(СВЦЭМ!$D$33:$D$776,СВЦЭМ!$A$33:$A$776,$A120,СВЦЭМ!$B$33:$B$776,I$119)+'СЕТ СН'!$I$11+СВЦЭМ!$D$10+'СЕТ СН'!$I$5-'СЕТ СН'!$I$21</f>
        <v>3524.3892844699999</v>
      </c>
      <c r="J120" s="36">
        <f>SUMIFS(СВЦЭМ!$D$33:$D$776,СВЦЭМ!$A$33:$A$776,$A120,СВЦЭМ!$B$33:$B$776,J$119)+'СЕТ СН'!$I$11+СВЦЭМ!$D$10+'СЕТ СН'!$I$5-'СЕТ СН'!$I$21</f>
        <v>3466.6257524800003</v>
      </c>
      <c r="K120" s="36">
        <f>SUMIFS(СВЦЭМ!$D$33:$D$776,СВЦЭМ!$A$33:$A$776,$A120,СВЦЭМ!$B$33:$B$776,K$119)+'СЕТ СН'!$I$11+СВЦЭМ!$D$10+'СЕТ СН'!$I$5-'СЕТ СН'!$I$21</f>
        <v>3451.1977635900002</v>
      </c>
      <c r="L120" s="36">
        <f>SUMIFS(СВЦЭМ!$D$33:$D$776,СВЦЭМ!$A$33:$A$776,$A120,СВЦЭМ!$B$33:$B$776,L$119)+'СЕТ СН'!$I$11+СВЦЭМ!$D$10+'СЕТ СН'!$I$5-'СЕТ СН'!$I$21</f>
        <v>3437.6833308</v>
      </c>
      <c r="M120" s="36">
        <f>SUMIFS(СВЦЭМ!$D$33:$D$776,СВЦЭМ!$A$33:$A$776,$A120,СВЦЭМ!$B$33:$B$776,M$119)+'СЕТ СН'!$I$11+СВЦЭМ!$D$10+'СЕТ СН'!$I$5-'СЕТ СН'!$I$21</f>
        <v>3440.0222428900001</v>
      </c>
      <c r="N120" s="36">
        <f>SUMIFS(СВЦЭМ!$D$33:$D$776,СВЦЭМ!$A$33:$A$776,$A120,СВЦЭМ!$B$33:$B$776,N$119)+'СЕТ СН'!$I$11+СВЦЭМ!$D$10+'СЕТ СН'!$I$5-'СЕТ СН'!$I$21</f>
        <v>3449.14109715</v>
      </c>
      <c r="O120" s="36">
        <f>SUMIFS(СВЦЭМ!$D$33:$D$776,СВЦЭМ!$A$33:$A$776,$A120,СВЦЭМ!$B$33:$B$776,O$119)+'СЕТ СН'!$I$11+СВЦЭМ!$D$10+'СЕТ СН'!$I$5-'СЕТ СН'!$I$21</f>
        <v>3463.69806969</v>
      </c>
      <c r="P120" s="36">
        <f>SUMIFS(СВЦЭМ!$D$33:$D$776,СВЦЭМ!$A$33:$A$776,$A120,СВЦЭМ!$B$33:$B$776,P$119)+'СЕТ СН'!$I$11+СВЦЭМ!$D$10+'СЕТ СН'!$I$5-'СЕТ СН'!$I$21</f>
        <v>3474.7615379399999</v>
      </c>
      <c r="Q120" s="36">
        <f>SUMIFS(СВЦЭМ!$D$33:$D$776,СВЦЭМ!$A$33:$A$776,$A120,СВЦЭМ!$B$33:$B$776,Q$119)+'СЕТ СН'!$I$11+СВЦЭМ!$D$10+'СЕТ СН'!$I$5-'СЕТ СН'!$I$21</f>
        <v>3484.3346539499998</v>
      </c>
      <c r="R120" s="36">
        <f>SUMIFS(СВЦЭМ!$D$33:$D$776,СВЦЭМ!$A$33:$A$776,$A120,СВЦЭМ!$B$33:$B$776,R$119)+'СЕТ СН'!$I$11+СВЦЭМ!$D$10+'СЕТ СН'!$I$5-'СЕТ СН'!$I$21</f>
        <v>3479.7194835800001</v>
      </c>
      <c r="S120" s="36">
        <f>SUMIFS(СВЦЭМ!$D$33:$D$776,СВЦЭМ!$A$33:$A$776,$A120,СВЦЭМ!$B$33:$B$776,S$119)+'СЕТ СН'!$I$11+СВЦЭМ!$D$10+'СЕТ СН'!$I$5-'СЕТ СН'!$I$21</f>
        <v>3476.4040615399999</v>
      </c>
      <c r="T120" s="36">
        <f>SUMIFS(СВЦЭМ!$D$33:$D$776,СВЦЭМ!$A$33:$A$776,$A120,СВЦЭМ!$B$33:$B$776,T$119)+'СЕТ СН'!$I$11+СВЦЭМ!$D$10+'СЕТ СН'!$I$5-'СЕТ СН'!$I$21</f>
        <v>3465.8603450999999</v>
      </c>
      <c r="U120" s="36">
        <f>SUMIFS(СВЦЭМ!$D$33:$D$776,СВЦЭМ!$A$33:$A$776,$A120,СВЦЭМ!$B$33:$B$776,U$119)+'СЕТ СН'!$I$11+СВЦЭМ!$D$10+'СЕТ СН'!$I$5-'СЕТ СН'!$I$21</f>
        <v>3452.2168839800001</v>
      </c>
      <c r="V120" s="36">
        <f>SUMIFS(СВЦЭМ!$D$33:$D$776,СВЦЭМ!$A$33:$A$776,$A120,СВЦЭМ!$B$33:$B$776,V$119)+'СЕТ СН'!$I$11+СВЦЭМ!$D$10+'СЕТ СН'!$I$5-'СЕТ СН'!$I$21</f>
        <v>3445.6124896400001</v>
      </c>
      <c r="W120" s="36">
        <f>SUMIFS(СВЦЭМ!$D$33:$D$776,СВЦЭМ!$A$33:$A$776,$A120,СВЦЭМ!$B$33:$B$776,W$119)+'СЕТ СН'!$I$11+СВЦЭМ!$D$10+'СЕТ СН'!$I$5-'СЕТ СН'!$I$21</f>
        <v>3450.3856993600002</v>
      </c>
      <c r="X120" s="36">
        <f>SUMIFS(СВЦЭМ!$D$33:$D$776,СВЦЭМ!$A$33:$A$776,$A120,СВЦЭМ!$B$33:$B$776,X$119)+'СЕТ СН'!$I$11+СВЦЭМ!$D$10+'СЕТ СН'!$I$5-'СЕТ СН'!$I$21</f>
        <v>3462.1596376799998</v>
      </c>
      <c r="Y120" s="36">
        <f>SUMIFS(СВЦЭМ!$D$33:$D$776,СВЦЭМ!$A$33:$A$776,$A120,СВЦЭМ!$B$33:$B$776,Y$119)+'СЕТ СН'!$I$11+СВЦЭМ!$D$10+'СЕТ СН'!$I$5-'СЕТ СН'!$I$21</f>
        <v>3495.8316404799998</v>
      </c>
      <c r="AA120" s="45"/>
    </row>
    <row r="121" spans="1:27" ht="15.75" x14ac:dyDescent="0.2">
      <c r="A121" s="35">
        <f>A120+1</f>
        <v>43892</v>
      </c>
      <c r="B121" s="36">
        <f>SUMIFS(СВЦЭМ!$D$33:$D$776,СВЦЭМ!$A$33:$A$776,$A121,СВЦЭМ!$B$33:$B$776,B$119)+'СЕТ СН'!$I$11+СВЦЭМ!$D$10+'СЕТ СН'!$I$5-'СЕТ СН'!$I$21</f>
        <v>3469.4782306799998</v>
      </c>
      <c r="C121" s="36">
        <f>SUMIFS(СВЦЭМ!$D$33:$D$776,СВЦЭМ!$A$33:$A$776,$A121,СВЦЭМ!$B$33:$B$776,C$119)+'СЕТ СН'!$I$11+СВЦЭМ!$D$10+'СЕТ СН'!$I$5-'СЕТ СН'!$I$21</f>
        <v>3472.1646084700001</v>
      </c>
      <c r="D121" s="36">
        <f>SUMIFS(СВЦЭМ!$D$33:$D$776,СВЦЭМ!$A$33:$A$776,$A121,СВЦЭМ!$B$33:$B$776,D$119)+'СЕТ СН'!$I$11+СВЦЭМ!$D$10+'СЕТ СН'!$I$5-'СЕТ СН'!$I$21</f>
        <v>3483.7923343399998</v>
      </c>
      <c r="E121" s="36">
        <f>SUMIFS(СВЦЭМ!$D$33:$D$776,СВЦЭМ!$A$33:$A$776,$A121,СВЦЭМ!$B$33:$B$776,E$119)+'СЕТ СН'!$I$11+СВЦЭМ!$D$10+'СЕТ СН'!$I$5-'СЕТ СН'!$I$21</f>
        <v>3483.75689556</v>
      </c>
      <c r="F121" s="36">
        <f>SUMIFS(СВЦЭМ!$D$33:$D$776,СВЦЭМ!$A$33:$A$776,$A121,СВЦЭМ!$B$33:$B$776,F$119)+'СЕТ СН'!$I$11+СВЦЭМ!$D$10+'СЕТ СН'!$I$5-'СЕТ СН'!$I$21</f>
        <v>3483.0754165799999</v>
      </c>
      <c r="G121" s="36">
        <f>SUMIFS(СВЦЭМ!$D$33:$D$776,СВЦЭМ!$A$33:$A$776,$A121,СВЦЭМ!$B$33:$B$776,G$119)+'СЕТ СН'!$I$11+СВЦЭМ!$D$10+'СЕТ СН'!$I$5-'СЕТ СН'!$I$21</f>
        <v>3496.21506378</v>
      </c>
      <c r="H121" s="36">
        <f>SUMIFS(СВЦЭМ!$D$33:$D$776,СВЦЭМ!$A$33:$A$776,$A121,СВЦЭМ!$B$33:$B$776,H$119)+'СЕТ СН'!$I$11+СВЦЭМ!$D$10+'СЕТ СН'!$I$5-'СЕТ СН'!$I$21</f>
        <v>3545.5284369299998</v>
      </c>
      <c r="I121" s="36">
        <f>SUMIFS(СВЦЭМ!$D$33:$D$776,СВЦЭМ!$A$33:$A$776,$A121,СВЦЭМ!$B$33:$B$776,I$119)+'СЕТ СН'!$I$11+СВЦЭМ!$D$10+'СЕТ СН'!$I$5-'СЕТ СН'!$I$21</f>
        <v>3519.2380639600001</v>
      </c>
      <c r="J121" s="36">
        <f>SUMIFS(СВЦЭМ!$D$33:$D$776,СВЦЭМ!$A$33:$A$776,$A121,СВЦЭМ!$B$33:$B$776,J$119)+'СЕТ СН'!$I$11+СВЦЭМ!$D$10+'СЕТ СН'!$I$5-'СЕТ СН'!$I$21</f>
        <v>3479.0665951300002</v>
      </c>
      <c r="K121" s="36">
        <f>SUMIFS(СВЦЭМ!$D$33:$D$776,СВЦЭМ!$A$33:$A$776,$A121,СВЦЭМ!$B$33:$B$776,K$119)+'СЕТ СН'!$I$11+СВЦЭМ!$D$10+'СЕТ СН'!$I$5-'СЕТ СН'!$I$21</f>
        <v>3467.0113999099999</v>
      </c>
      <c r="L121" s="36">
        <f>SUMIFS(СВЦЭМ!$D$33:$D$776,СВЦЭМ!$A$33:$A$776,$A121,СВЦЭМ!$B$33:$B$776,L$119)+'СЕТ СН'!$I$11+СВЦЭМ!$D$10+'СЕТ СН'!$I$5-'СЕТ СН'!$I$21</f>
        <v>3470.9596643700002</v>
      </c>
      <c r="M121" s="36">
        <f>SUMIFS(СВЦЭМ!$D$33:$D$776,СВЦЭМ!$A$33:$A$776,$A121,СВЦЭМ!$B$33:$B$776,M$119)+'СЕТ СН'!$I$11+СВЦЭМ!$D$10+'СЕТ СН'!$I$5-'СЕТ СН'!$I$21</f>
        <v>3480.8540262400002</v>
      </c>
      <c r="N121" s="36">
        <f>SUMIFS(СВЦЭМ!$D$33:$D$776,СВЦЭМ!$A$33:$A$776,$A121,СВЦЭМ!$B$33:$B$776,N$119)+'СЕТ СН'!$I$11+СВЦЭМ!$D$10+'СЕТ СН'!$I$5-'СЕТ СН'!$I$21</f>
        <v>3494.5149220399999</v>
      </c>
      <c r="O121" s="36">
        <f>SUMIFS(СВЦЭМ!$D$33:$D$776,СВЦЭМ!$A$33:$A$776,$A121,СВЦЭМ!$B$33:$B$776,O$119)+'СЕТ СН'!$I$11+СВЦЭМ!$D$10+'СЕТ СН'!$I$5-'СЕТ СН'!$I$21</f>
        <v>3511.0260113100003</v>
      </c>
      <c r="P121" s="36">
        <f>SUMIFS(СВЦЭМ!$D$33:$D$776,СВЦЭМ!$A$33:$A$776,$A121,СВЦЭМ!$B$33:$B$776,P$119)+'СЕТ СН'!$I$11+СВЦЭМ!$D$10+'СЕТ СН'!$I$5-'СЕТ СН'!$I$21</f>
        <v>3520.6176648800001</v>
      </c>
      <c r="Q121" s="36">
        <f>SUMIFS(СВЦЭМ!$D$33:$D$776,СВЦЭМ!$A$33:$A$776,$A121,СВЦЭМ!$B$33:$B$776,Q$119)+'СЕТ СН'!$I$11+СВЦЭМ!$D$10+'СЕТ СН'!$I$5-'СЕТ СН'!$I$21</f>
        <v>3528.74436543</v>
      </c>
      <c r="R121" s="36">
        <f>SUMIFS(СВЦЭМ!$D$33:$D$776,СВЦЭМ!$A$33:$A$776,$A121,СВЦЭМ!$B$33:$B$776,R$119)+'СЕТ СН'!$I$11+СВЦЭМ!$D$10+'СЕТ СН'!$I$5-'СЕТ СН'!$I$21</f>
        <v>3528.6646675500001</v>
      </c>
      <c r="S121" s="36">
        <f>SUMIFS(СВЦЭМ!$D$33:$D$776,СВЦЭМ!$A$33:$A$776,$A121,СВЦЭМ!$B$33:$B$776,S$119)+'СЕТ СН'!$I$11+СВЦЭМ!$D$10+'СЕТ СН'!$I$5-'СЕТ СН'!$I$21</f>
        <v>3522.92510459</v>
      </c>
      <c r="T121" s="36">
        <f>SUMIFS(СВЦЭМ!$D$33:$D$776,СВЦЭМ!$A$33:$A$776,$A121,СВЦЭМ!$B$33:$B$776,T$119)+'СЕТ СН'!$I$11+СВЦЭМ!$D$10+'СЕТ СН'!$I$5-'СЕТ СН'!$I$21</f>
        <v>3503.88501232</v>
      </c>
      <c r="U121" s="36">
        <f>SUMIFS(СВЦЭМ!$D$33:$D$776,СВЦЭМ!$A$33:$A$776,$A121,СВЦЭМ!$B$33:$B$776,U$119)+'СЕТ СН'!$I$11+СВЦЭМ!$D$10+'СЕТ СН'!$I$5-'СЕТ СН'!$I$21</f>
        <v>3481.76861409</v>
      </c>
      <c r="V121" s="36">
        <f>SUMIFS(СВЦЭМ!$D$33:$D$776,СВЦЭМ!$A$33:$A$776,$A121,СВЦЭМ!$B$33:$B$776,V$119)+'СЕТ СН'!$I$11+СВЦЭМ!$D$10+'СЕТ СН'!$I$5-'СЕТ СН'!$I$21</f>
        <v>3485.9095683999999</v>
      </c>
      <c r="W121" s="36">
        <f>SUMIFS(СВЦЭМ!$D$33:$D$776,СВЦЭМ!$A$33:$A$776,$A121,СВЦЭМ!$B$33:$B$776,W$119)+'СЕТ СН'!$I$11+СВЦЭМ!$D$10+'СЕТ СН'!$I$5-'СЕТ СН'!$I$21</f>
        <v>3497.6220478099999</v>
      </c>
      <c r="X121" s="36">
        <f>SUMIFS(СВЦЭМ!$D$33:$D$776,СВЦЭМ!$A$33:$A$776,$A121,СВЦЭМ!$B$33:$B$776,X$119)+'СЕТ СН'!$I$11+СВЦЭМ!$D$10+'СЕТ СН'!$I$5-'СЕТ СН'!$I$21</f>
        <v>3512.8711553500002</v>
      </c>
      <c r="Y121" s="36">
        <f>SUMIFS(СВЦЭМ!$D$33:$D$776,СВЦЭМ!$A$33:$A$776,$A121,СВЦЭМ!$B$33:$B$776,Y$119)+'СЕТ СН'!$I$11+СВЦЭМ!$D$10+'СЕТ СН'!$I$5-'СЕТ СН'!$I$21</f>
        <v>3540.9892093399999</v>
      </c>
    </row>
    <row r="122" spans="1:27" ht="15.75" x14ac:dyDescent="0.2">
      <c r="A122" s="35">
        <f t="shared" ref="A122:A150" si="3">A121+1</f>
        <v>43893</v>
      </c>
      <c r="B122" s="36">
        <f>SUMIFS(СВЦЭМ!$D$33:$D$776,СВЦЭМ!$A$33:$A$776,$A122,СВЦЭМ!$B$33:$B$776,B$119)+'СЕТ СН'!$I$11+СВЦЭМ!$D$10+'СЕТ СН'!$I$5-'СЕТ СН'!$I$21</f>
        <v>3582.2239226500001</v>
      </c>
      <c r="C122" s="36">
        <f>SUMIFS(СВЦЭМ!$D$33:$D$776,СВЦЭМ!$A$33:$A$776,$A122,СВЦЭМ!$B$33:$B$776,C$119)+'СЕТ СН'!$I$11+СВЦЭМ!$D$10+'СЕТ СН'!$I$5-'СЕТ СН'!$I$21</f>
        <v>3606.7592787799999</v>
      </c>
      <c r="D122" s="36">
        <f>SUMIFS(СВЦЭМ!$D$33:$D$776,СВЦЭМ!$A$33:$A$776,$A122,СВЦЭМ!$B$33:$B$776,D$119)+'СЕТ СН'!$I$11+СВЦЭМ!$D$10+'СЕТ СН'!$I$5-'СЕТ СН'!$I$21</f>
        <v>3599.9033657499999</v>
      </c>
      <c r="E122" s="36">
        <f>SUMIFS(СВЦЭМ!$D$33:$D$776,СВЦЭМ!$A$33:$A$776,$A122,СВЦЭМ!$B$33:$B$776,E$119)+'СЕТ СН'!$I$11+СВЦЭМ!$D$10+'СЕТ СН'!$I$5-'СЕТ СН'!$I$21</f>
        <v>3603.1697541499998</v>
      </c>
      <c r="F122" s="36">
        <f>SUMIFS(СВЦЭМ!$D$33:$D$776,СВЦЭМ!$A$33:$A$776,$A122,СВЦЭМ!$B$33:$B$776,F$119)+'СЕТ СН'!$I$11+СВЦЭМ!$D$10+'СЕТ СН'!$I$5-'СЕТ СН'!$I$21</f>
        <v>3595.0571409100003</v>
      </c>
      <c r="G122" s="36">
        <f>SUMIFS(СВЦЭМ!$D$33:$D$776,СВЦЭМ!$A$33:$A$776,$A122,СВЦЭМ!$B$33:$B$776,G$119)+'СЕТ СН'!$I$11+СВЦЭМ!$D$10+'СЕТ СН'!$I$5-'СЕТ СН'!$I$21</f>
        <v>3601.3304936599998</v>
      </c>
      <c r="H122" s="36">
        <f>SUMIFS(СВЦЭМ!$D$33:$D$776,СВЦЭМ!$A$33:$A$776,$A122,СВЦЭМ!$B$33:$B$776,H$119)+'СЕТ СН'!$I$11+СВЦЭМ!$D$10+'СЕТ СН'!$I$5-'СЕТ СН'!$I$21</f>
        <v>3580.28091485</v>
      </c>
      <c r="I122" s="36">
        <f>SUMIFS(СВЦЭМ!$D$33:$D$776,СВЦЭМ!$A$33:$A$776,$A122,СВЦЭМ!$B$33:$B$776,I$119)+'СЕТ СН'!$I$11+СВЦЭМ!$D$10+'СЕТ СН'!$I$5-'СЕТ СН'!$I$21</f>
        <v>3493.5500273600001</v>
      </c>
      <c r="J122" s="36">
        <f>SUMIFS(СВЦЭМ!$D$33:$D$776,СВЦЭМ!$A$33:$A$776,$A122,СВЦЭМ!$B$33:$B$776,J$119)+'СЕТ СН'!$I$11+СВЦЭМ!$D$10+'СЕТ СН'!$I$5-'СЕТ СН'!$I$21</f>
        <v>3423.7028995700002</v>
      </c>
      <c r="K122" s="36">
        <f>SUMIFS(СВЦЭМ!$D$33:$D$776,СВЦЭМ!$A$33:$A$776,$A122,СВЦЭМ!$B$33:$B$776,K$119)+'СЕТ СН'!$I$11+СВЦЭМ!$D$10+'СЕТ СН'!$I$5-'СЕТ СН'!$I$21</f>
        <v>3419.54586363</v>
      </c>
      <c r="L122" s="36">
        <f>SUMIFS(СВЦЭМ!$D$33:$D$776,СВЦЭМ!$A$33:$A$776,$A122,СВЦЭМ!$B$33:$B$776,L$119)+'СЕТ СН'!$I$11+СВЦЭМ!$D$10+'СЕТ СН'!$I$5-'СЕТ СН'!$I$21</f>
        <v>3420.3220558399998</v>
      </c>
      <c r="M122" s="36">
        <f>SUMIFS(СВЦЭМ!$D$33:$D$776,СВЦЭМ!$A$33:$A$776,$A122,СВЦЭМ!$B$33:$B$776,M$119)+'СЕТ СН'!$I$11+СВЦЭМ!$D$10+'СЕТ СН'!$I$5-'СЕТ СН'!$I$21</f>
        <v>3425.17157821</v>
      </c>
      <c r="N122" s="36">
        <f>SUMIFS(СВЦЭМ!$D$33:$D$776,СВЦЭМ!$A$33:$A$776,$A122,СВЦЭМ!$B$33:$B$776,N$119)+'СЕТ СН'!$I$11+СВЦЭМ!$D$10+'СЕТ СН'!$I$5-'СЕТ СН'!$I$21</f>
        <v>3440.29556899</v>
      </c>
      <c r="O122" s="36">
        <f>SUMIFS(СВЦЭМ!$D$33:$D$776,СВЦЭМ!$A$33:$A$776,$A122,СВЦЭМ!$B$33:$B$776,O$119)+'СЕТ СН'!$I$11+СВЦЭМ!$D$10+'СЕТ СН'!$I$5-'СЕТ СН'!$I$21</f>
        <v>3455.0481842899999</v>
      </c>
      <c r="P122" s="36">
        <f>SUMIFS(СВЦЭМ!$D$33:$D$776,СВЦЭМ!$A$33:$A$776,$A122,СВЦЭМ!$B$33:$B$776,P$119)+'СЕТ СН'!$I$11+СВЦЭМ!$D$10+'СЕТ СН'!$I$5-'СЕТ СН'!$I$21</f>
        <v>3463.7074280100001</v>
      </c>
      <c r="Q122" s="36">
        <f>SUMIFS(СВЦЭМ!$D$33:$D$776,СВЦЭМ!$A$33:$A$776,$A122,СВЦЭМ!$B$33:$B$776,Q$119)+'СЕТ СН'!$I$11+СВЦЭМ!$D$10+'СЕТ СН'!$I$5-'СЕТ СН'!$I$21</f>
        <v>3469.3812913800002</v>
      </c>
      <c r="R122" s="36">
        <f>SUMIFS(СВЦЭМ!$D$33:$D$776,СВЦЭМ!$A$33:$A$776,$A122,СВЦЭМ!$B$33:$B$776,R$119)+'СЕТ СН'!$I$11+СВЦЭМ!$D$10+'СЕТ СН'!$I$5-'СЕТ СН'!$I$21</f>
        <v>3463.2695829700001</v>
      </c>
      <c r="S122" s="36">
        <f>SUMIFS(СВЦЭМ!$D$33:$D$776,СВЦЭМ!$A$33:$A$776,$A122,СВЦЭМ!$B$33:$B$776,S$119)+'СЕТ СН'!$I$11+СВЦЭМ!$D$10+'СЕТ СН'!$I$5-'СЕТ СН'!$I$21</f>
        <v>3458.32802799</v>
      </c>
      <c r="T122" s="36">
        <f>SUMIFS(СВЦЭМ!$D$33:$D$776,СВЦЭМ!$A$33:$A$776,$A122,СВЦЭМ!$B$33:$B$776,T$119)+'СЕТ СН'!$I$11+СВЦЭМ!$D$10+'СЕТ СН'!$I$5-'СЕТ СН'!$I$21</f>
        <v>3440.1585638300003</v>
      </c>
      <c r="U122" s="36">
        <f>SUMIFS(СВЦЭМ!$D$33:$D$776,СВЦЭМ!$A$33:$A$776,$A122,СВЦЭМ!$B$33:$B$776,U$119)+'СЕТ СН'!$I$11+СВЦЭМ!$D$10+'СЕТ СН'!$I$5-'СЕТ СН'!$I$21</f>
        <v>3465.1594093799999</v>
      </c>
      <c r="V122" s="36">
        <f>SUMIFS(СВЦЭМ!$D$33:$D$776,СВЦЭМ!$A$33:$A$776,$A122,СВЦЭМ!$B$33:$B$776,V$119)+'СЕТ СН'!$I$11+СВЦЭМ!$D$10+'СЕТ СН'!$I$5-'СЕТ СН'!$I$21</f>
        <v>3472.08689443</v>
      </c>
      <c r="W122" s="36">
        <f>SUMIFS(СВЦЭМ!$D$33:$D$776,СВЦЭМ!$A$33:$A$776,$A122,СВЦЭМ!$B$33:$B$776,W$119)+'СЕТ СН'!$I$11+СВЦЭМ!$D$10+'СЕТ СН'!$I$5-'СЕТ СН'!$I$21</f>
        <v>3453.7020804499998</v>
      </c>
      <c r="X122" s="36">
        <f>SUMIFS(СВЦЭМ!$D$33:$D$776,СВЦЭМ!$A$33:$A$776,$A122,СВЦЭМ!$B$33:$B$776,X$119)+'СЕТ СН'!$I$11+СВЦЭМ!$D$10+'СЕТ СН'!$I$5-'СЕТ СН'!$I$21</f>
        <v>3449.7750741099999</v>
      </c>
      <c r="Y122" s="36">
        <f>SUMIFS(СВЦЭМ!$D$33:$D$776,СВЦЭМ!$A$33:$A$776,$A122,СВЦЭМ!$B$33:$B$776,Y$119)+'СЕТ СН'!$I$11+СВЦЭМ!$D$10+'СЕТ СН'!$I$5-'СЕТ СН'!$I$21</f>
        <v>3496.7792342399998</v>
      </c>
    </row>
    <row r="123" spans="1:27" ht="15.75" x14ac:dyDescent="0.2">
      <c r="A123" s="35">
        <f t="shared" si="3"/>
        <v>43894</v>
      </c>
      <c r="B123" s="36">
        <f>SUMIFS(СВЦЭМ!$D$33:$D$776,СВЦЭМ!$A$33:$A$776,$A123,СВЦЭМ!$B$33:$B$776,B$119)+'СЕТ СН'!$I$11+СВЦЭМ!$D$10+'СЕТ СН'!$I$5-'СЕТ СН'!$I$21</f>
        <v>3584.49379916</v>
      </c>
      <c r="C123" s="36">
        <f>SUMIFS(СВЦЭМ!$D$33:$D$776,СВЦЭМ!$A$33:$A$776,$A123,СВЦЭМ!$B$33:$B$776,C$119)+'СЕТ СН'!$I$11+СВЦЭМ!$D$10+'СЕТ СН'!$I$5-'СЕТ СН'!$I$21</f>
        <v>3607.2448729799999</v>
      </c>
      <c r="D123" s="36">
        <f>SUMIFS(СВЦЭМ!$D$33:$D$776,СВЦЭМ!$A$33:$A$776,$A123,СВЦЭМ!$B$33:$B$776,D$119)+'СЕТ СН'!$I$11+СВЦЭМ!$D$10+'СЕТ СН'!$I$5-'СЕТ СН'!$I$21</f>
        <v>3617.9510825100001</v>
      </c>
      <c r="E123" s="36">
        <f>SUMIFS(СВЦЭМ!$D$33:$D$776,СВЦЭМ!$A$33:$A$776,$A123,СВЦЭМ!$B$33:$B$776,E$119)+'СЕТ СН'!$I$11+СВЦЭМ!$D$10+'СЕТ СН'!$I$5-'СЕТ СН'!$I$21</f>
        <v>3619.3339407100002</v>
      </c>
      <c r="F123" s="36">
        <f>SUMIFS(СВЦЭМ!$D$33:$D$776,СВЦЭМ!$A$33:$A$776,$A123,СВЦЭМ!$B$33:$B$776,F$119)+'СЕТ СН'!$I$11+СВЦЭМ!$D$10+'СЕТ СН'!$I$5-'СЕТ СН'!$I$21</f>
        <v>3612.85248047</v>
      </c>
      <c r="G123" s="36">
        <f>SUMIFS(СВЦЭМ!$D$33:$D$776,СВЦЭМ!$A$33:$A$776,$A123,СВЦЭМ!$B$33:$B$776,G$119)+'СЕТ СН'!$I$11+СВЦЭМ!$D$10+'СЕТ СН'!$I$5-'СЕТ СН'!$I$21</f>
        <v>3551.88199373</v>
      </c>
      <c r="H123" s="36">
        <f>SUMIFS(СВЦЭМ!$D$33:$D$776,СВЦЭМ!$A$33:$A$776,$A123,СВЦЭМ!$B$33:$B$776,H$119)+'СЕТ СН'!$I$11+СВЦЭМ!$D$10+'СЕТ СН'!$I$5-'СЕТ СН'!$I$21</f>
        <v>3506.7466500999999</v>
      </c>
      <c r="I123" s="36">
        <f>SUMIFS(СВЦЭМ!$D$33:$D$776,СВЦЭМ!$A$33:$A$776,$A123,СВЦЭМ!$B$33:$B$776,I$119)+'СЕТ СН'!$I$11+СВЦЭМ!$D$10+'СЕТ СН'!$I$5-'СЕТ СН'!$I$21</f>
        <v>3476.7907500199999</v>
      </c>
      <c r="J123" s="36">
        <f>SUMIFS(СВЦЭМ!$D$33:$D$776,СВЦЭМ!$A$33:$A$776,$A123,СВЦЭМ!$B$33:$B$776,J$119)+'СЕТ СН'!$I$11+СВЦЭМ!$D$10+'СЕТ СН'!$I$5-'СЕТ СН'!$I$21</f>
        <v>3435.6415491299999</v>
      </c>
      <c r="K123" s="36">
        <f>SUMIFS(СВЦЭМ!$D$33:$D$776,СВЦЭМ!$A$33:$A$776,$A123,СВЦЭМ!$B$33:$B$776,K$119)+'СЕТ СН'!$I$11+СВЦЭМ!$D$10+'СЕТ СН'!$I$5-'СЕТ СН'!$I$21</f>
        <v>3443.4795317600001</v>
      </c>
      <c r="L123" s="36">
        <f>SUMIFS(СВЦЭМ!$D$33:$D$776,СВЦЭМ!$A$33:$A$776,$A123,СВЦЭМ!$B$33:$B$776,L$119)+'СЕТ СН'!$I$11+СВЦЭМ!$D$10+'СЕТ СН'!$I$5-'СЕТ СН'!$I$21</f>
        <v>3448.6705350399998</v>
      </c>
      <c r="M123" s="36">
        <f>SUMIFS(СВЦЭМ!$D$33:$D$776,СВЦЭМ!$A$33:$A$776,$A123,СВЦЭМ!$B$33:$B$776,M$119)+'СЕТ СН'!$I$11+СВЦЭМ!$D$10+'СЕТ СН'!$I$5-'СЕТ СН'!$I$21</f>
        <v>3466.1012013200002</v>
      </c>
      <c r="N123" s="36">
        <f>SUMIFS(СВЦЭМ!$D$33:$D$776,СВЦЭМ!$A$33:$A$776,$A123,СВЦЭМ!$B$33:$B$776,N$119)+'СЕТ СН'!$I$11+СВЦЭМ!$D$10+'СЕТ СН'!$I$5-'СЕТ СН'!$I$21</f>
        <v>3477.2600827300002</v>
      </c>
      <c r="O123" s="36">
        <f>SUMIFS(СВЦЭМ!$D$33:$D$776,СВЦЭМ!$A$33:$A$776,$A123,СВЦЭМ!$B$33:$B$776,O$119)+'СЕТ СН'!$I$11+СВЦЭМ!$D$10+'СЕТ СН'!$I$5-'СЕТ СН'!$I$21</f>
        <v>3489.36094048</v>
      </c>
      <c r="P123" s="36">
        <f>SUMIFS(СВЦЭМ!$D$33:$D$776,СВЦЭМ!$A$33:$A$776,$A123,СВЦЭМ!$B$33:$B$776,P$119)+'СЕТ СН'!$I$11+СВЦЭМ!$D$10+'СЕТ СН'!$I$5-'СЕТ СН'!$I$21</f>
        <v>3500.9300088700002</v>
      </c>
      <c r="Q123" s="36">
        <f>SUMIFS(СВЦЭМ!$D$33:$D$776,СВЦЭМ!$A$33:$A$776,$A123,СВЦЭМ!$B$33:$B$776,Q$119)+'СЕТ СН'!$I$11+СВЦЭМ!$D$10+'СЕТ СН'!$I$5-'СЕТ СН'!$I$21</f>
        <v>3511.3829413799999</v>
      </c>
      <c r="R123" s="36">
        <f>SUMIFS(СВЦЭМ!$D$33:$D$776,СВЦЭМ!$A$33:$A$776,$A123,СВЦЭМ!$B$33:$B$776,R$119)+'СЕТ СН'!$I$11+СВЦЭМ!$D$10+'СЕТ СН'!$I$5-'СЕТ СН'!$I$21</f>
        <v>3504.2169588900001</v>
      </c>
      <c r="S123" s="36">
        <f>SUMIFS(СВЦЭМ!$D$33:$D$776,СВЦЭМ!$A$33:$A$776,$A123,СВЦЭМ!$B$33:$B$776,S$119)+'СЕТ СН'!$I$11+СВЦЭМ!$D$10+'СЕТ СН'!$I$5-'СЕТ СН'!$I$21</f>
        <v>3489.3269071200002</v>
      </c>
      <c r="T123" s="36">
        <f>SUMIFS(СВЦЭМ!$D$33:$D$776,СВЦЭМ!$A$33:$A$776,$A123,СВЦЭМ!$B$33:$B$776,T$119)+'СЕТ СН'!$I$11+СВЦЭМ!$D$10+'СЕТ СН'!$I$5-'СЕТ СН'!$I$21</f>
        <v>3471.4645938100002</v>
      </c>
      <c r="U123" s="36">
        <f>SUMIFS(СВЦЭМ!$D$33:$D$776,СВЦЭМ!$A$33:$A$776,$A123,СВЦЭМ!$B$33:$B$776,U$119)+'СЕТ СН'!$I$11+СВЦЭМ!$D$10+'СЕТ СН'!$I$5-'СЕТ СН'!$I$21</f>
        <v>3464.7960002200002</v>
      </c>
      <c r="V123" s="36">
        <f>SUMIFS(СВЦЭМ!$D$33:$D$776,СВЦЭМ!$A$33:$A$776,$A123,СВЦЭМ!$B$33:$B$776,V$119)+'СЕТ СН'!$I$11+СВЦЭМ!$D$10+'СЕТ СН'!$I$5-'СЕТ СН'!$I$21</f>
        <v>3461.7974530199999</v>
      </c>
      <c r="W123" s="36">
        <f>SUMIFS(СВЦЭМ!$D$33:$D$776,СВЦЭМ!$A$33:$A$776,$A123,СВЦЭМ!$B$33:$B$776,W$119)+'СЕТ СН'!$I$11+СВЦЭМ!$D$10+'СЕТ СН'!$I$5-'СЕТ СН'!$I$21</f>
        <v>3466.2756502699999</v>
      </c>
      <c r="X123" s="36">
        <f>SUMIFS(СВЦЭМ!$D$33:$D$776,СВЦЭМ!$A$33:$A$776,$A123,СВЦЭМ!$B$33:$B$776,X$119)+'СЕТ СН'!$I$11+СВЦЭМ!$D$10+'СЕТ СН'!$I$5-'СЕТ СН'!$I$21</f>
        <v>3475.2029467100001</v>
      </c>
      <c r="Y123" s="36">
        <f>SUMIFS(СВЦЭМ!$D$33:$D$776,СВЦЭМ!$A$33:$A$776,$A123,СВЦЭМ!$B$33:$B$776,Y$119)+'СЕТ СН'!$I$11+СВЦЭМ!$D$10+'СЕТ СН'!$I$5-'СЕТ СН'!$I$21</f>
        <v>3512.05618198</v>
      </c>
    </row>
    <row r="124" spans="1:27" ht="15.75" x14ac:dyDescent="0.2">
      <c r="A124" s="35">
        <f t="shared" si="3"/>
        <v>43895</v>
      </c>
      <c r="B124" s="36">
        <f>SUMIFS(СВЦЭМ!$D$33:$D$776,СВЦЭМ!$A$33:$A$776,$A124,СВЦЭМ!$B$33:$B$776,B$119)+'СЕТ СН'!$I$11+СВЦЭМ!$D$10+'СЕТ СН'!$I$5-'СЕТ СН'!$I$21</f>
        <v>3559.0609703</v>
      </c>
      <c r="C124" s="36">
        <f>SUMIFS(СВЦЭМ!$D$33:$D$776,СВЦЭМ!$A$33:$A$776,$A124,СВЦЭМ!$B$33:$B$776,C$119)+'СЕТ СН'!$I$11+СВЦЭМ!$D$10+'СЕТ СН'!$I$5-'СЕТ СН'!$I$21</f>
        <v>3597.2197222499999</v>
      </c>
      <c r="D124" s="36">
        <f>SUMIFS(СВЦЭМ!$D$33:$D$776,СВЦЭМ!$A$33:$A$776,$A124,СВЦЭМ!$B$33:$B$776,D$119)+'СЕТ СН'!$I$11+СВЦЭМ!$D$10+'СЕТ СН'!$I$5-'СЕТ СН'!$I$21</f>
        <v>3604.02186213</v>
      </c>
      <c r="E124" s="36">
        <f>SUMIFS(СВЦЭМ!$D$33:$D$776,СВЦЭМ!$A$33:$A$776,$A124,СВЦЭМ!$B$33:$B$776,E$119)+'СЕТ СН'!$I$11+СВЦЭМ!$D$10+'СЕТ СН'!$I$5-'СЕТ СН'!$I$21</f>
        <v>3616.4363084800002</v>
      </c>
      <c r="F124" s="36">
        <f>SUMIFS(СВЦЭМ!$D$33:$D$776,СВЦЭМ!$A$33:$A$776,$A124,СВЦЭМ!$B$33:$B$776,F$119)+'СЕТ СН'!$I$11+СВЦЭМ!$D$10+'СЕТ СН'!$I$5-'СЕТ СН'!$I$21</f>
        <v>3591.1988154300002</v>
      </c>
      <c r="G124" s="36">
        <f>SUMIFS(СВЦЭМ!$D$33:$D$776,СВЦЭМ!$A$33:$A$776,$A124,СВЦЭМ!$B$33:$B$776,G$119)+'СЕТ СН'!$I$11+СВЦЭМ!$D$10+'СЕТ СН'!$I$5-'СЕТ СН'!$I$21</f>
        <v>3576.7134191300001</v>
      </c>
      <c r="H124" s="36">
        <f>SUMIFS(СВЦЭМ!$D$33:$D$776,СВЦЭМ!$A$33:$A$776,$A124,СВЦЭМ!$B$33:$B$776,H$119)+'СЕТ СН'!$I$11+СВЦЭМ!$D$10+'СЕТ СН'!$I$5-'СЕТ СН'!$I$21</f>
        <v>3532.1751489600001</v>
      </c>
      <c r="I124" s="36">
        <f>SUMIFS(СВЦЭМ!$D$33:$D$776,СВЦЭМ!$A$33:$A$776,$A124,СВЦЭМ!$B$33:$B$776,I$119)+'СЕТ СН'!$I$11+СВЦЭМ!$D$10+'СЕТ СН'!$I$5-'СЕТ СН'!$I$21</f>
        <v>3514.2191852200003</v>
      </c>
      <c r="J124" s="36">
        <f>SUMIFS(СВЦЭМ!$D$33:$D$776,СВЦЭМ!$A$33:$A$776,$A124,СВЦЭМ!$B$33:$B$776,J$119)+'СЕТ СН'!$I$11+СВЦЭМ!$D$10+'СЕТ СН'!$I$5-'СЕТ СН'!$I$21</f>
        <v>3471.2848896700002</v>
      </c>
      <c r="K124" s="36">
        <f>SUMIFS(СВЦЭМ!$D$33:$D$776,СВЦЭМ!$A$33:$A$776,$A124,СВЦЭМ!$B$33:$B$776,K$119)+'СЕТ СН'!$I$11+СВЦЭМ!$D$10+'СЕТ СН'!$I$5-'СЕТ СН'!$I$21</f>
        <v>3471.1407766900002</v>
      </c>
      <c r="L124" s="36">
        <f>SUMIFS(СВЦЭМ!$D$33:$D$776,СВЦЭМ!$A$33:$A$776,$A124,СВЦЭМ!$B$33:$B$776,L$119)+'СЕТ СН'!$I$11+СВЦЭМ!$D$10+'СЕТ СН'!$I$5-'СЕТ СН'!$I$21</f>
        <v>3491.6644324600002</v>
      </c>
      <c r="M124" s="36">
        <f>SUMIFS(СВЦЭМ!$D$33:$D$776,СВЦЭМ!$A$33:$A$776,$A124,СВЦЭМ!$B$33:$B$776,M$119)+'СЕТ СН'!$I$11+СВЦЭМ!$D$10+'СЕТ СН'!$I$5-'СЕТ СН'!$I$21</f>
        <v>3518.3142567</v>
      </c>
      <c r="N124" s="36">
        <f>SUMIFS(СВЦЭМ!$D$33:$D$776,СВЦЭМ!$A$33:$A$776,$A124,СВЦЭМ!$B$33:$B$776,N$119)+'СЕТ СН'!$I$11+СВЦЭМ!$D$10+'СЕТ СН'!$I$5-'СЕТ СН'!$I$21</f>
        <v>3524.8025536300001</v>
      </c>
      <c r="O124" s="36">
        <f>SUMIFS(СВЦЭМ!$D$33:$D$776,СВЦЭМ!$A$33:$A$776,$A124,СВЦЭМ!$B$33:$B$776,O$119)+'СЕТ СН'!$I$11+СВЦЭМ!$D$10+'СЕТ СН'!$I$5-'СЕТ СН'!$I$21</f>
        <v>3535.7502863300001</v>
      </c>
      <c r="P124" s="36">
        <f>SUMIFS(СВЦЭМ!$D$33:$D$776,СВЦЭМ!$A$33:$A$776,$A124,СВЦЭМ!$B$33:$B$776,P$119)+'СЕТ СН'!$I$11+СВЦЭМ!$D$10+'СЕТ СН'!$I$5-'СЕТ СН'!$I$21</f>
        <v>3546.4514073600003</v>
      </c>
      <c r="Q124" s="36">
        <f>SUMIFS(СВЦЭМ!$D$33:$D$776,СВЦЭМ!$A$33:$A$776,$A124,СВЦЭМ!$B$33:$B$776,Q$119)+'СЕТ СН'!$I$11+СВЦЭМ!$D$10+'СЕТ СН'!$I$5-'СЕТ СН'!$I$21</f>
        <v>3556.1212966900002</v>
      </c>
      <c r="R124" s="36">
        <f>SUMIFS(СВЦЭМ!$D$33:$D$776,СВЦЭМ!$A$33:$A$776,$A124,СВЦЭМ!$B$33:$B$776,R$119)+'СЕТ СН'!$I$11+СВЦЭМ!$D$10+'СЕТ СН'!$I$5-'СЕТ СН'!$I$21</f>
        <v>3555.20731918</v>
      </c>
      <c r="S124" s="36">
        <f>SUMIFS(СВЦЭМ!$D$33:$D$776,СВЦЭМ!$A$33:$A$776,$A124,СВЦЭМ!$B$33:$B$776,S$119)+'СЕТ СН'!$I$11+СВЦЭМ!$D$10+'СЕТ СН'!$I$5-'СЕТ СН'!$I$21</f>
        <v>3544.9510147800002</v>
      </c>
      <c r="T124" s="36">
        <f>SUMIFS(СВЦЭМ!$D$33:$D$776,СВЦЭМ!$A$33:$A$776,$A124,СВЦЭМ!$B$33:$B$776,T$119)+'СЕТ СН'!$I$11+СВЦЭМ!$D$10+'СЕТ СН'!$I$5-'СЕТ СН'!$I$21</f>
        <v>3526.7412181300001</v>
      </c>
      <c r="U124" s="36">
        <f>SUMIFS(СВЦЭМ!$D$33:$D$776,СВЦЭМ!$A$33:$A$776,$A124,СВЦЭМ!$B$33:$B$776,U$119)+'СЕТ СН'!$I$11+СВЦЭМ!$D$10+'СЕТ СН'!$I$5-'СЕТ СН'!$I$21</f>
        <v>3503.7950876800001</v>
      </c>
      <c r="V124" s="36">
        <f>SUMIFS(СВЦЭМ!$D$33:$D$776,СВЦЭМ!$A$33:$A$776,$A124,СВЦЭМ!$B$33:$B$776,V$119)+'СЕТ СН'!$I$11+СВЦЭМ!$D$10+'СЕТ СН'!$I$5-'СЕТ СН'!$I$21</f>
        <v>3501.07538428</v>
      </c>
      <c r="W124" s="36">
        <f>SUMIFS(СВЦЭМ!$D$33:$D$776,СВЦЭМ!$A$33:$A$776,$A124,СВЦЭМ!$B$33:$B$776,W$119)+'СЕТ СН'!$I$11+СВЦЭМ!$D$10+'СЕТ СН'!$I$5-'СЕТ СН'!$I$21</f>
        <v>3512.5118335699999</v>
      </c>
      <c r="X124" s="36">
        <f>SUMIFS(СВЦЭМ!$D$33:$D$776,СВЦЭМ!$A$33:$A$776,$A124,СВЦЭМ!$B$33:$B$776,X$119)+'СЕТ СН'!$I$11+СВЦЭМ!$D$10+'СЕТ СН'!$I$5-'СЕТ СН'!$I$21</f>
        <v>3527.0697375300001</v>
      </c>
      <c r="Y124" s="36">
        <f>SUMIFS(СВЦЭМ!$D$33:$D$776,СВЦЭМ!$A$33:$A$776,$A124,СВЦЭМ!$B$33:$B$776,Y$119)+'СЕТ СН'!$I$11+СВЦЭМ!$D$10+'СЕТ СН'!$I$5-'СЕТ СН'!$I$21</f>
        <v>3543.7451937200003</v>
      </c>
    </row>
    <row r="125" spans="1:27" ht="15.75" x14ac:dyDescent="0.2">
      <c r="A125" s="35">
        <f t="shared" si="3"/>
        <v>43896</v>
      </c>
      <c r="B125" s="36">
        <f>SUMIFS(СВЦЭМ!$D$33:$D$776,СВЦЭМ!$A$33:$A$776,$A125,СВЦЭМ!$B$33:$B$776,B$119)+'СЕТ СН'!$I$11+СВЦЭМ!$D$10+'СЕТ СН'!$I$5-'СЕТ СН'!$I$21</f>
        <v>3599.9487821500002</v>
      </c>
      <c r="C125" s="36">
        <f>SUMIFS(СВЦЭМ!$D$33:$D$776,СВЦЭМ!$A$33:$A$776,$A125,СВЦЭМ!$B$33:$B$776,C$119)+'СЕТ СН'!$I$11+СВЦЭМ!$D$10+'СЕТ СН'!$I$5-'СЕТ СН'!$I$21</f>
        <v>3624.6793725699999</v>
      </c>
      <c r="D125" s="36">
        <f>SUMIFS(СВЦЭМ!$D$33:$D$776,СВЦЭМ!$A$33:$A$776,$A125,СВЦЭМ!$B$33:$B$776,D$119)+'СЕТ СН'!$I$11+СВЦЭМ!$D$10+'СЕТ СН'!$I$5-'СЕТ СН'!$I$21</f>
        <v>3634.3101975999998</v>
      </c>
      <c r="E125" s="36">
        <f>SUMIFS(СВЦЭМ!$D$33:$D$776,СВЦЭМ!$A$33:$A$776,$A125,СВЦЭМ!$B$33:$B$776,E$119)+'СЕТ СН'!$I$11+СВЦЭМ!$D$10+'СЕТ СН'!$I$5-'СЕТ СН'!$I$21</f>
        <v>3640.1984242200001</v>
      </c>
      <c r="F125" s="36">
        <f>SUMIFS(СВЦЭМ!$D$33:$D$776,СВЦЭМ!$A$33:$A$776,$A125,СВЦЭМ!$B$33:$B$776,F$119)+'СЕТ СН'!$I$11+СВЦЭМ!$D$10+'СЕТ СН'!$I$5-'СЕТ СН'!$I$21</f>
        <v>3634.3169121300002</v>
      </c>
      <c r="G125" s="36">
        <f>SUMIFS(СВЦЭМ!$D$33:$D$776,СВЦЭМ!$A$33:$A$776,$A125,СВЦЭМ!$B$33:$B$776,G$119)+'СЕТ СН'!$I$11+СВЦЭМ!$D$10+'СЕТ СН'!$I$5-'СЕТ СН'!$I$21</f>
        <v>3614.5921910300003</v>
      </c>
      <c r="H125" s="36">
        <f>SUMIFS(СВЦЭМ!$D$33:$D$776,СВЦЭМ!$A$33:$A$776,$A125,СВЦЭМ!$B$33:$B$776,H$119)+'СЕТ СН'!$I$11+СВЦЭМ!$D$10+'СЕТ СН'!$I$5-'СЕТ СН'!$I$21</f>
        <v>3579.6679972100001</v>
      </c>
      <c r="I125" s="36">
        <f>SUMIFS(СВЦЭМ!$D$33:$D$776,СВЦЭМ!$A$33:$A$776,$A125,СВЦЭМ!$B$33:$B$776,I$119)+'СЕТ СН'!$I$11+СВЦЭМ!$D$10+'СЕТ СН'!$I$5-'СЕТ СН'!$I$21</f>
        <v>3542.6270434799999</v>
      </c>
      <c r="J125" s="36">
        <f>SUMIFS(СВЦЭМ!$D$33:$D$776,СВЦЭМ!$A$33:$A$776,$A125,СВЦЭМ!$B$33:$B$776,J$119)+'СЕТ СН'!$I$11+СВЦЭМ!$D$10+'СЕТ СН'!$I$5-'СЕТ СН'!$I$21</f>
        <v>3492.9214953800001</v>
      </c>
      <c r="K125" s="36">
        <f>SUMIFS(СВЦЭМ!$D$33:$D$776,СВЦЭМ!$A$33:$A$776,$A125,СВЦЭМ!$B$33:$B$776,K$119)+'СЕТ СН'!$I$11+СВЦЭМ!$D$10+'СЕТ СН'!$I$5-'СЕТ СН'!$I$21</f>
        <v>3483.7938310300001</v>
      </c>
      <c r="L125" s="36">
        <f>SUMIFS(СВЦЭМ!$D$33:$D$776,СВЦЭМ!$A$33:$A$776,$A125,СВЦЭМ!$B$33:$B$776,L$119)+'СЕТ СН'!$I$11+СВЦЭМ!$D$10+'СЕТ СН'!$I$5-'СЕТ СН'!$I$21</f>
        <v>3497.3253226400002</v>
      </c>
      <c r="M125" s="36">
        <f>SUMIFS(СВЦЭМ!$D$33:$D$776,СВЦЭМ!$A$33:$A$776,$A125,СВЦЭМ!$B$33:$B$776,M$119)+'СЕТ СН'!$I$11+СВЦЭМ!$D$10+'СЕТ СН'!$I$5-'СЕТ СН'!$I$21</f>
        <v>3517.2704697999998</v>
      </c>
      <c r="N125" s="36">
        <f>SUMIFS(СВЦЭМ!$D$33:$D$776,СВЦЭМ!$A$33:$A$776,$A125,СВЦЭМ!$B$33:$B$776,N$119)+'СЕТ СН'!$I$11+СВЦЭМ!$D$10+'СЕТ СН'!$I$5-'СЕТ СН'!$I$21</f>
        <v>3527.3959761599999</v>
      </c>
      <c r="O125" s="36">
        <f>SUMIFS(СВЦЭМ!$D$33:$D$776,СВЦЭМ!$A$33:$A$776,$A125,СВЦЭМ!$B$33:$B$776,O$119)+'СЕТ СН'!$I$11+СВЦЭМ!$D$10+'СЕТ СН'!$I$5-'СЕТ СН'!$I$21</f>
        <v>3544.8742447300001</v>
      </c>
      <c r="P125" s="36">
        <f>SUMIFS(СВЦЭМ!$D$33:$D$776,СВЦЭМ!$A$33:$A$776,$A125,СВЦЭМ!$B$33:$B$776,P$119)+'СЕТ СН'!$I$11+СВЦЭМ!$D$10+'СЕТ СН'!$I$5-'СЕТ СН'!$I$21</f>
        <v>3555.3384813800003</v>
      </c>
      <c r="Q125" s="36">
        <f>SUMIFS(СВЦЭМ!$D$33:$D$776,СВЦЭМ!$A$33:$A$776,$A125,СВЦЭМ!$B$33:$B$776,Q$119)+'СЕТ СН'!$I$11+СВЦЭМ!$D$10+'СЕТ СН'!$I$5-'СЕТ СН'!$I$21</f>
        <v>3559.0236008700003</v>
      </c>
      <c r="R125" s="36">
        <f>SUMIFS(СВЦЭМ!$D$33:$D$776,СВЦЭМ!$A$33:$A$776,$A125,СВЦЭМ!$B$33:$B$776,R$119)+'СЕТ СН'!$I$11+СВЦЭМ!$D$10+'СЕТ СН'!$I$5-'СЕТ СН'!$I$21</f>
        <v>3556.2010927000001</v>
      </c>
      <c r="S125" s="36">
        <f>SUMIFS(СВЦЭМ!$D$33:$D$776,СВЦЭМ!$A$33:$A$776,$A125,СВЦЭМ!$B$33:$B$776,S$119)+'СЕТ СН'!$I$11+СВЦЭМ!$D$10+'СЕТ СН'!$I$5-'СЕТ СН'!$I$21</f>
        <v>3545.5170482399999</v>
      </c>
      <c r="T125" s="36">
        <f>SUMIFS(СВЦЭМ!$D$33:$D$776,СВЦЭМ!$A$33:$A$776,$A125,СВЦЭМ!$B$33:$B$776,T$119)+'СЕТ СН'!$I$11+СВЦЭМ!$D$10+'СЕТ СН'!$I$5-'СЕТ СН'!$I$21</f>
        <v>3519.8369332800003</v>
      </c>
      <c r="U125" s="36">
        <f>SUMIFS(СВЦЭМ!$D$33:$D$776,СВЦЭМ!$A$33:$A$776,$A125,СВЦЭМ!$B$33:$B$776,U$119)+'СЕТ СН'!$I$11+СВЦЭМ!$D$10+'СЕТ СН'!$I$5-'СЕТ СН'!$I$21</f>
        <v>3512.3650848500001</v>
      </c>
      <c r="V125" s="36">
        <f>SUMIFS(СВЦЭМ!$D$33:$D$776,СВЦЭМ!$A$33:$A$776,$A125,СВЦЭМ!$B$33:$B$776,V$119)+'СЕТ СН'!$I$11+СВЦЭМ!$D$10+'СЕТ СН'!$I$5-'СЕТ СН'!$I$21</f>
        <v>3508.12833972</v>
      </c>
      <c r="W125" s="36">
        <f>SUMIFS(СВЦЭМ!$D$33:$D$776,СВЦЭМ!$A$33:$A$776,$A125,СВЦЭМ!$B$33:$B$776,W$119)+'СЕТ СН'!$I$11+СВЦЭМ!$D$10+'СЕТ СН'!$I$5-'СЕТ СН'!$I$21</f>
        <v>3521.73634782</v>
      </c>
      <c r="X125" s="36">
        <f>SUMIFS(СВЦЭМ!$D$33:$D$776,СВЦЭМ!$A$33:$A$776,$A125,СВЦЭМ!$B$33:$B$776,X$119)+'СЕТ СН'!$I$11+СВЦЭМ!$D$10+'СЕТ СН'!$I$5-'СЕТ СН'!$I$21</f>
        <v>3528.9331873900001</v>
      </c>
      <c r="Y125" s="36">
        <f>SUMIFS(СВЦЭМ!$D$33:$D$776,СВЦЭМ!$A$33:$A$776,$A125,СВЦЭМ!$B$33:$B$776,Y$119)+'СЕТ СН'!$I$11+СВЦЭМ!$D$10+'СЕТ СН'!$I$5-'СЕТ СН'!$I$21</f>
        <v>3538.2244689099998</v>
      </c>
    </row>
    <row r="126" spans="1:27" ht="15.75" x14ac:dyDescent="0.2">
      <c r="A126" s="35">
        <f t="shared" si="3"/>
        <v>43897</v>
      </c>
      <c r="B126" s="36">
        <f>SUMIFS(СВЦЭМ!$D$33:$D$776,СВЦЭМ!$A$33:$A$776,$A126,СВЦЭМ!$B$33:$B$776,B$119)+'СЕТ СН'!$I$11+СВЦЭМ!$D$10+'СЕТ СН'!$I$5-'СЕТ СН'!$I$21</f>
        <v>3569.39577951</v>
      </c>
      <c r="C126" s="36">
        <f>SUMIFS(СВЦЭМ!$D$33:$D$776,СВЦЭМ!$A$33:$A$776,$A126,СВЦЭМ!$B$33:$B$776,C$119)+'СЕТ СН'!$I$11+СВЦЭМ!$D$10+'СЕТ СН'!$I$5-'СЕТ СН'!$I$21</f>
        <v>3594.1268424099999</v>
      </c>
      <c r="D126" s="36">
        <f>SUMIFS(СВЦЭМ!$D$33:$D$776,СВЦЭМ!$A$33:$A$776,$A126,СВЦЭМ!$B$33:$B$776,D$119)+'СЕТ СН'!$I$11+СВЦЭМ!$D$10+'СЕТ СН'!$I$5-'СЕТ СН'!$I$21</f>
        <v>3604.68682429</v>
      </c>
      <c r="E126" s="36">
        <f>SUMIFS(СВЦЭМ!$D$33:$D$776,СВЦЭМ!$A$33:$A$776,$A126,СВЦЭМ!$B$33:$B$776,E$119)+'СЕТ СН'!$I$11+СВЦЭМ!$D$10+'СЕТ СН'!$I$5-'СЕТ СН'!$I$21</f>
        <v>3614.5328420999999</v>
      </c>
      <c r="F126" s="36">
        <f>SUMIFS(СВЦЭМ!$D$33:$D$776,СВЦЭМ!$A$33:$A$776,$A126,СВЦЭМ!$B$33:$B$776,F$119)+'СЕТ СН'!$I$11+СВЦЭМ!$D$10+'СЕТ СН'!$I$5-'СЕТ СН'!$I$21</f>
        <v>3610.1834296000002</v>
      </c>
      <c r="G126" s="36">
        <f>SUMIFS(СВЦЭМ!$D$33:$D$776,СВЦЭМ!$A$33:$A$776,$A126,СВЦЭМ!$B$33:$B$776,G$119)+'СЕТ СН'!$I$11+СВЦЭМ!$D$10+'СЕТ СН'!$I$5-'СЕТ СН'!$I$21</f>
        <v>3601.5839076000002</v>
      </c>
      <c r="H126" s="36">
        <f>SUMIFS(СВЦЭМ!$D$33:$D$776,СВЦЭМ!$A$33:$A$776,$A126,СВЦЭМ!$B$33:$B$776,H$119)+'СЕТ СН'!$I$11+СВЦЭМ!$D$10+'СЕТ СН'!$I$5-'СЕТ СН'!$I$21</f>
        <v>3583.0401087</v>
      </c>
      <c r="I126" s="36">
        <f>SUMIFS(СВЦЭМ!$D$33:$D$776,СВЦЭМ!$A$33:$A$776,$A126,СВЦЭМ!$B$33:$B$776,I$119)+'СЕТ СН'!$I$11+СВЦЭМ!$D$10+'СЕТ СН'!$I$5-'СЕТ СН'!$I$21</f>
        <v>3542.77532664</v>
      </c>
      <c r="J126" s="36">
        <f>SUMIFS(СВЦЭМ!$D$33:$D$776,СВЦЭМ!$A$33:$A$776,$A126,СВЦЭМ!$B$33:$B$776,J$119)+'СЕТ СН'!$I$11+СВЦЭМ!$D$10+'СЕТ СН'!$I$5-'СЕТ СН'!$I$21</f>
        <v>3493.4255637599999</v>
      </c>
      <c r="K126" s="36">
        <f>SUMIFS(СВЦЭМ!$D$33:$D$776,СВЦЭМ!$A$33:$A$776,$A126,СВЦЭМ!$B$33:$B$776,K$119)+'СЕТ СН'!$I$11+СВЦЭМ!$D$10+'СЕТ СН'!$I$5-'СЕТ СН'!$I$21</f>
        <v>3495.0692847300002</v>
      </c>
      <c r="L126" s="36">
        <f>SUMIFS(СВЦЭМ!$D$33:$D$776,СВЦЭМ!$A$33:$A$776,$A126,СВЦЭМ!$B$33:$B$776,L$119)+'СЕТ СН'!$I$11+СВЦЭМ!$D$10+'СЕТ СН'!$I$5-'СЕТ СН'!$I$21</f>
        <v>3499.15257217</v>
      </c>
      <c r="M126" s="36">
        <f>SUMIFS(СВЦЭМ!$D$33:$D$776,СВЦЭМ!$A$33:$A$776,$A126,СВЦЭМ!$B$33:$B$776,M$119)+'СЕТ СН'!$I$11+СВЦЭМ!$D$10+'СЕТ СН'!$I$5-'СЕТ СН'!$I$21</f>
        <v>3501.5295869800002</v>
      </c>
      <c r="N126" s="36">
        <f>SUMIFS(СВЦЭМ!$D$33:$D$776,СВЦЭМ!$A$33:$A$776,$A126,СВЦЭМ!$B$33:$B$776,N$119)+'СЕТ СН'!$I$11+СВЦЭМ!$D$10+'СЕТ СН'!$I$5-'СЕТ СН'!$I$21</f>
        <v>3518.57569659</v>
      </c>
      <c r="O126" s="36">
        <f>SUMIFS(СВЦЭМ!$D$33:$D$776,СВЦЭМ!$A$33:$A$776,$A126,СВЦЭМ!$B$33:$B$776,O$119)+'СЕТ СН'!$I$11+СВЦЭМ!$D$10+'СЕТ СН'!$I$5-'СЕТ СН'!$I$21</f>
        <v>3520.8223133500001</v>
      </c>
      <c r="P126" s="36">
        <f>SUMIFS(СВЦЭМ!$D$33:$D$776,СВЦЭМ!$A$33:$A$776,$A126,СВЦЭМ!$B$33:$B$776,P$119)+'СЕТ СН'!$I$11+СВЦЭМ!$D$10+'СЕТ СН'!$I$5-'СЕТ СН'!$I$21</f>
        <v>3529.7575308599999</v>
      </c>
      <c r="Q126" s="36">
        <f>SUMIFS(СВЦЭМ!$D$33:$D$776,СВЦЭМ!$A$33:$A$776,$A126,СВЦЭМ!$B$33:$B$776,Q$119)+'СЕТ СН'!$I$11+СВЦЭМ!$D$10+'СЕТ СН'!$I$5-'СЕТ СН'!$I$21</f>
        <v>3537.6184129799999</v>
      </c>
      <c r="R126" s="36">
        <f>SUMIFS(СВЦЭМ!$D$33:$D$776,СВЦЭМ!$A$33:$A$776,$A126,СВЦЭМ!$B$33:$B$776,R$119)+'СЕТ СН'!$I$11+СВЦЭМ!$D$10+'СЕТ СН'!$I$5-'СЕТ СН'!$I$21</f>
        <v>3526.3018986300003</v>
      </c>
      <c r="S126" s="36">
        <f>SUMIFS(СВЦЭМ!$D$33:$D$776,СВЦЭМ!$A$33:$A$776,$A126,СВЦЭМ!$B$33:$B$776,S$119)+'СЕТ СН'!$I$11+СВЦЭМ!$D$10+'СЕТ СН'!$I$5-'СЕТ СН'!$I$21</f>
        <v>3506.4666729999999</v>
      </c>
      <c r="T126" s="36">
        <f>SUMIFS(СВЦЭМ!$D$33:$D$776,СВЦЭМ!$A$33:$A$776,$A126,СВЦЭМ!$B$33:$B$776,T$119)+'СЕТ СН'!$I$11+СВЦЭМ!$D$10+'СЕТ СН'!$I$5-'СЕТ СН'!$I$21</f>
        <v>3490.00014771</v>
      </c>
      <c r="U126" s="36">
        <f>SUMIFS(СВЦЭМ!$D$33:$D$776,СВЦЭМ!$A$33:$A$776,$A126,СВЦЭМ!$B$33:$B$776,U$119)+'СЕТ СН'!$I$11+СВЦЭМ!$D$10+'СЕТ СН'!$I$5-'СЕТ СН'!$I$21</f>
        <v>3493.32298266</v>
      </c>
      <c r="V126" s="36">
        <f>SUMIFS(СВЦЭМ!$D$33:$D$776,СВЦЭМ!$A$33:$A$776,$A126,СВЦЭМ!$B$33:$B$776,V$119)+'СЕТ СН'!$I$11+СВЦЭМ!$D$10+'СЕТ СН'!$I$5-'СЕТ СН'!$I$21</f>
        <v>3497.1709345600002</v>
      </c>
      <c r="W126" s="36">
        <f>SUMIFS(СВЦЭМ!$D$33:$D$776,СВЦЭМ!$A$33:$A$776,$A126,СВЦЭМ!$B$33:$B$776,W$119)+'СЕТ СН'!$I$11+СВЦЭМ!$D$10+'СЕТ СН'!$I$5-'СЕТ СН'!$I$21</f>
        <v>3506.5968148699999</v>
      </c>
      <c r="X126" s="36">
        <f>SUMIFS(СВЦЭМ!$D$33:$D$776,СВЦЭМ!$A$33:$A$776,$A126,СВЦЭМ!$B$33:$B$776,X$119)+'СЕТ СН'!$I$11+СВЦЭМ!$D$10+'СЕТ СН'!$I$5-'СЕТ СН'!$I$21</f>
        <v>3513.9615957300002</v>
      </c>
      <c r="Y126" s="36">
        <f>SUMIFS(СВЦЭМ!$D$33:$D$776,СВЦЭМ!$A$33:$A$776,$A126,СВЦЭМ!$B$33:$B$776,Y$119)+'СЕТ СН'!$I$11+СВЦЭМ!$D$10+'СЕТ СН'!$I$5-'СЕТ СН'!$I$21</f>
        <v>3529.4812742700001</v>
      </c>
    </row>
    <row r="127" spans="1:27" ht="15.75" x14ac:dyDescent="0.2">
      <c r="A127" s="35">
        <f t="shared" si="3"/>
        <v>43898</v>
      </c>
      <c r="B127" s="36">
        <f>SUMIFS(СВЦЭМ!$D$33:$D$776,СВЦЭМ!$A$33:$A$776,$A127,СВЦЭМ!$B$33:$B$776,B$119)+'СЕТ СН'!$I$11+СВЦЭМ!$D$10+'СЕТ СН'!$I$5-'СЕТ СН'!$I$21</f>
        <v>3557.4097570499998</v>
      </c>
      <c r="C127" s="36">
        <f>SUMIFS(СВЦЭМ!$D$33:$D$776,СВЦЭМ!$A$33:$A$776,$A127,СВЦЭМ!$B$33:$B$776,C$119)+'СЕТ СН'!$I$11+СВЦЭМ!$D$10+'СЕТ СН'!$I$5-'СЕТ СН'!$I$21</f>
        <v>3580.16800337</v>
      </c>
      <c r="D127" s="36">
        <f>SUMIFS(СВЦЭМ!$D$33:$D$776,СВЦЭМ!$A$33:$A$776,$A127,СВЦЭМ!$B$33:$B$776,D$119)+'СЕТ СН'!$I$11+СВЦЭМ!$D$10+'СЕТ СН'!$I$5-'СЕТ СН'!$I$21</f>
        <v>3590.8141437499999</v>
      </c>
      <c r="E127" s="36">
        <f>SUMIFS(СВЦЭМ!$D$33:$D$776,СВЦЭМ!$A$33:$A$776,$A127,СВЦЭМ!$B$33:$B$776,E$119)+'СЕТ СН'!$I$11+СВЦЭМ!$D$10+'СЕТ СН'!$I$5-'СЕТ СН'!$I$21</f>
        <v>3596.5863365800001</v>
      </c>
      <c r="F127" s="36">
        <f>SUMIFS(СВЦЭМ!$D$33:$D$776,СВЦЭМ!$A$33:$A$776,$A127,СВЦЭМ!$B$33:$B$776,F$119)+'СЕТ СН'!$I$11+СВЦЭМ!$D$10+'СЕТ СН'!$I$5-'СЕТ СН'!$I$21</f>
        <v>3595.0951686600001</v>
      </c>
      <c r="G127" s="36">
        <f>SUMIFS(СВЦЭМ!$D$33:$D$776,СВЦЭМ!$A$33:$A$776,$A127,СВЦЭМ!$B$33:$B$776,G$119)+'СЕТ СН'!$I$11+СВЦЭМ!$D$10+'СЕТ СН'!$I$5-'СЕТ СН'!$I$21</f>
        <v>3585.9626534200002</v>
      </c>
      <c r="H127" s="36">
        <f>SUMIFS(СВЦЭМ!$D$33:$D$776,СВЦЭМ!$A$33:$A$776,$A127,СВЦЭМ!$B$33:$B$776,H$119)+'СЕТ СН'!$I$11+СВЦЭМ!$D$10+'СЕТ СН'!$I$5-'СЕТ СН'!$I$21</f>
        <v>3565.8433468500002</v>
      </c>
      <c r="I127" s="36">
        <f>SUMIFS(СВЦЭМ!$D$33:$D$776,СВЦЭМ!$A$33:$A$776,$A127,СВЦЭМ!$B$33:$B$776,I$119)+'СЕТ СН'!$I$11+СВЦЭМ!$D$10+'СЕТ СН'!$I$5-'СЕТ СН'!$I$21</f>
        <v>3530.07466991</v>
      </c>
      <c r="J127" s="36">
        <f>SUMIFS(СВЦЭМ!$D$33:$D$776,СВЦЭМ!$A$33:$A$776,$A127,СВЦЭМ!$B$33:$B$776,J$119)+'СЕТ СН'!$I$11+СВЦЭМ!$D$10+'СЕТ СН'!$I$5-'СЕТ СН'!$I$21</f>
        <v>3485.8578066</v>
      </c>
      <c r="K127" s="36">
        <f>SUMIFS(СВЦЭМ!$D$33:$D$776,СВЦЭМ!$A$33:$A$776,$A127,СВЦЭМ!$B$33:$B$776,K$119)+'СЕТ СН'!$I$11+СВЦЭМ!$D$10+'СЕТ СН'!$I$5-'СЕТ СН'!$I$21</f>
        <v>3459.61724448</v>
      </c>
      <c r="L127" s="36">
        <f>SUMIFS(СВЦЭМ!$D$33:$D$776,СВЦЭМ!$A$33:$A$776,$A127,СВЦЭМ!$B$33:$B$776,L$119)+'СЕТ СН'!$I$11+СВЦЭМ!$D$10+'СЕТ СН'!$I$5-'СЕТ СН'!$I$21</f>
        <v>3466.7846873799999</v>
      </c>
      <c r="M127" s="36">
        <f>SUMIFS(СВЦЭМ!$D$33:$D$776,СВЦЭМ!$A$33:$A$776,$A127,СВЦЭМ!$B$33:$B$776,M$119)+'СЕТ СН'!$I$11+СВЦЭМ!$D$10+'СЕТ СН'!$I$5-'СЕТ СН'!$I$21</f>
        <v>3466.8943169900003</v>
      </c>
      <c r="N127" s="36">
        <f>SUMIFS(СВЦЭМ!$D$33:$D$776,СВЦЭМ!$A$33:$A$776,$A127,СВЦЭМ!$B$33:$B$776,N$119)+'СЕТ СН'!$I$11+СВЦЭМ!$D$10+'СЕТ СН'!$I$5-'СЕТ СН'!$I$21</f>
        <v>3477.96683545</v>
      </c>
      <c r="O127" s="36">
        <f>SUMIFS(СВЦЭМ!$D$33:$D$776,СВЦЭМ!$A$33:$A$776,$A127,СВЦЭМ!$B$33:$B$776,O$119)+'СЕТ СН'!$I$11+СВЦЭМ!$D$10+'СЕТ СН'!$I$5-'СЕТ СН'!$I$21</f>
        <v>3493.7909339500002</v>
      </c>
      <c r="P127" s="36">
        <f>SUMIFS(СВЦЭМ!$D$33:$D$776,СВЦЭМ!$A$33:$A$776,$A127,СВЦЭМ!$B$33:$B$776,P$119)+'СЕТ СН'!$I$11+СВЦЭМ!$D$10+'СЕТ СН'!$I$5-'СЕТ СН'!$I$21</f>
        <v>3506.7558084800003</v>
      </c>
      <c r="Q127" s="36">
        <f>SUMIFS(СВЦЭМ!$D$33:$D$776,СВЦЭМ!$A$33:$A$776,$A127,СВЦЭМ!$B$33:$B$776,Q$119)+'СЕТ СН'!$I$11+СВЦЭМ!$D$10+'СЕТ СН'!$I$5-'СЕТ СН'!$I$21</f>
        <v>3513.9448602900002</v>
      </c>
      <c r="R127" s="36">
        <f>SUMIFS(СВЦЭМ!$D$33:$D$776,СВЦЭМ!$A$33:$A$776,$A127,СВЦЭМ!$B$33:$B$776,R$119)+'СЕТ СН'!$I$11+СВЦЭМ!$D$10+'СЕТ СН'!$I$5-'СЕТ СН'!$I$21</f>
        <v>3508.7314059</v>
      </c>
      <c r="S127" s="36">
        <f>SUMIFS(СВЦЭМ!$D$33:$D$776,СВЦЭМ!$A$33:$A$776,$A127,СВЦЭМ!$B$33:$B$776,S$119)+'СЕТ СН'!$I$11+СВЦЭМ!$D$10+'СЕТ СН'!$I$5-'СЕТ СН'!$I$21</f>
        <v>3501.69624879</v>
      </c>
      <c r="T127" s="36">
        <f>SUMIFS(СВЦЭМ!$D$33:$D$776,СВЦЭМ!$A$33:$A$776,$A127,СВЦЭМ!$B$33:$B$776,T$119)+'СЕТ СН'!$I$11+СВЦЭМ!$D$10+'СЕТ СН'!$I$5-'СЕТ СН'!$I$21</f>
        <v>3484.7022781200003</v>
      </c>
      <c r="U127" s="36">
        <f>SUMIFS(СВЦЭМ!$D$33:$D$776,СВЦЭМ!$A$33:$A$776,$A127,СВЦЭМ!$B$33:$B$776,U$119)+'СЕТ СН'!$I$11+СВЦЭМ!$D$10+'СЕТ СН'!$I$5-'СЕТ СН'!$I$21</f>
        <v>3473.0347255199999</v>
      </c>
      <c r="V127" s="36">
        <f>SUMIFS(СВЦЭМ!$D$33:$D$776,СВЦЭМ!$A$33:$A$776,$A127,СВЦЭМ!$B$33:$B$776,V$119)+'СЕТ СН'!$I$11+СВЦЭМ!$D$10+'СЕТ СН'!$I$5-'СЕТ СН'!$I$21</f>
        <v>3470.00745654</v>
      </c>
      <c r="W127" s="36">
        <f>SUMIFS(СВЦЭМ!$D$33:$D$776,СВЦЭМ!$A$33:$A$776,$A127,СВЦЭМ!$B$33:$B$776,W$119)+'СЕТ СН'!$I$11+СВЦЭМ!$D$10+'СЕТ СН'!$I$5-'СЕТ СН'!$I$21</f>
        <v>3477.7078832300003</v>
      </c>
      <c r="X127" s="36">
        <f>SUMIFS(СВЦЭМ!$D$33:$D$776,СВЦЭМ!$A$33:$A$776,$A127,СВЦЭМ!$B$33:$B$776,X$119)+'СЕТ СН'!$I$11+СВЦЭМ!$D$10+'СЕТ СН'!$I$5-'СЕТ СН'!$I$21</f>
        <v>3487.3366274300001</v>
      </c>
      <c r="Y127" s="36">
        <f>SUMIFS(СВЦЭМ!$D$33:$D$776,СВЦЭМ!$A$33:$A$776,$A127,СВЦЭМ!$B$33:$B$776,Y$119)+'СЕТ СН'!$I$11+СВЦЭМ!$D$10+'СЕТ СН'!$I$5-'СЕТ СН'!$I$21</f>
        <v>3508.7349972500001</v>
      </c>
    </row>
    <row r="128" spans="1:27" ht="15.75" x14ac:dyDescent="0.2">
      <c r="A128" s="35">
        <f t="shared" si="3"/>
        <v>43899</v>
      </c>
      <c r="B128" s="36">
        <f>SUMIFS(СВЦЭМ!$D$33:$D$776,СВЦЭМ!$A$33:$A$776,$A128,СВЦЭМ!$B$33:$B$776,B$119)+'СЕТ СН'!$I$11+СВЦЭМ!$D$10+'СЕТ СН'!$I$5-'СЕТ СН'!$I$21</f>
        <v>3565.11422769</v>
      </c>
      <c r="C128" s="36">
        <f>SUMIFS(СВЦЭМ!$D$33:$D$776,СВЦЭМ!$A$33:$A$776,$A128,СВЦЭМ!$B$33:$B$776,C$119)+'СЕТ СН'!$I$11+СВЦЭМ!$D$10+'СЕТ СН'!$I$5-'СЕТ СН'!$I$21</f>
        <v>3574.8972070899999</v>
      </c>
      <c r="D128" s="36">
        <f>SUMIFS(СВЦЭМ!$D$33:$D$776,СВЦЭМ!$A$33:$A$776,$A128,СВЦЭМ!$B$33:$B$776,D$119)+'СЕТ СН'!$I$11+СВЦЭМ!$D$10+'СЕТ СН'!$I$5-'СЕТ СН'!$I$21</f>
        <v>3591.0965143399999</v>
      </c>
      <c r="E128" s="36">
        <f>SUMIFS(СВЦЭМ!$D$33:$D$776,СВЦЭМ!$A$33:$A$776,$A128,СВЦЭМ!$B$33:$B$776,E$119)+'СЕТ СН'!$I$11+СВЦЭМ!$D$10+'СЕТ СН'!$I$5-'СЕТ СН'!$I$21</f>
        <v>3602.8065149100003</v>
      </c>
      <c r="F128" s="36">
        <f>SUMIFS(СВЦЭМ!$D$33:$D$776,СВЦЭМ!$A$33:$A$776,$A128,СВЦЭМ!$B$33:$B$776,F$119)+'СЕТ СН'!$I$11+СВЦЭМ!$D$10+'СЕТ СН'!$I$5-'СЕТ СН'!$I$21</f>
        <v>3602.8590013500002</v>
      </c>
      <c r="G128" s="36">
        <f>SUMIFS(СВЦЭМ!$D$33:$D$776,СВЦЭМ!$A$33:$A$776,$A128,СВЦЭМ!$B$33:$B$776,G$119)+'СЕТ СН'!$I$11+СВЦЭМ!$D$10+'СЕТ СН'!$I$5-'СЕТ СН'!$I$21</f>
        <v>3598.9692875700002</v>
      </c>
      <c r="H128" s="36">
        <f>SUMIFS(СВЦЭМ!$D$33:$D$776,СВЦЭМ!$A$33:$A$776,$A128,СВЦЭМ!$B$33:$B$776,H$119)+'СЕТ СН'!$I$11+СВЦЭМ!$D$10+'СЕТ СН'!$I$5-'СЕТ СН'!$I$21</f>
        <v>3579.62303488</v>
      </c>
      <c r="I128" s="36">
        <f>SUMIFS(СВЦЭМ!$D$33:$D$776,СВЦЭМ!$A$33:$A$776,$A128,СВЦЭМ!$B$33:$B$776,I$119)+'СЕТ СН'!$I$11+СВЦЭМ!$D$10+'СЕТ СН'!$I$5-'СЕТ СН'!$I$21</f>
        <v>3548.1840909900002</v>
      </c>
      <c r="J128" s="36">
        <f>SUMIFS(СВЦЭМ!$D$33:$D$776,СВЦЭМ!$A$33:$A$776,$A128,СВЦЭМ!$B$33:$B$776,J$119)+'СЕТ СН'!$I$11+СВЦЭМ!$D$10+'СЕТ СН'!$I$5-'СЕТ СН'!$I$21</f>
        <v>3519.15566261</v>
      </c>
      <c r="K128" s="36">
        <f>SUMIFS(СВЦЭМ!$D$33:$D$776,СВЦЭМ!$A$33:$A$776,$A128,СВЦЭМ!$B$33:$B$776,K$119)+'СЕТ СН'!$I$11+СВЦЭМ!$D$10+'СЕТ СН'!$I$5-'СЕТ СН'!$I$21</f>
        <v>3504.8158549200002</v>
      </c>
      <c r="L128" s="36">
        <f>SUMIFS(СВЦЭМ!$D$33:$D$776,СВЦЭМ!$A$33:$A$776,$A128,СВЦЭМ!$B$33:$B$776,L$119)+'СЕТ СН'!$I$11+СВЦЭМ!$D$10+'СЕТ СН'!$I$5-'СЕТ СН'!$I$21</f>
        <v>3495.42485351</v>
      </c>
      <c r="M128" s="36">
        <f>SUMIFS(СВЦЭМ!$D$33:$D$776,СВЦЭМ!$A$33:$A$776,$A128,СВЦЭМ!$B$33:$B$776,M$119)+'СЕТ СН'!$I$11+СВЦЭМ!$D$10+'СЕТ СН'!$I$5-'СЕТ СН'!$I$21</f>
        <v>3496.56822784</v>
      </c>
      <c r="N128" s="36">
        <f>SUMIFS(СВЦЭМ!$D$33:$D$776,СВЦЭМ!$A$33:$A$776,$A128,СВЦЭМ!$B$33:$B$776,N$119)+'СЕТ СН'!$I$11+СВЦЭМ!$D$10+'СЕТ СН'!$I$5-'СЕТ СН'!$I$21</f>
        <v>3507.2294195899999</v>
      </c>
      <c r="O128" s="36">
        <f>SUMIFS(СВЦЭМ!$D$33:$D$776,СВЦЭМ!$A$33:$A$776,$A128,СВЦЭМ!$B$33:$B$776,O$119)+'СЕТ СН'!$I$11+СВЦЭМ!$D$10+'СЕТ СН'!$I$5-'СЕТ СН'!$I$21</f>
        <v>3516.4685488800001</v>
      </c>
      <c r="P128" s="36">
        <f>SUMIFS(СВЦЭМ!$D$33:$D$776,СВЦЭМ!$A$33:$A$776,$A128,СВЦЭМ!$B$33:$B$776,P$119)+'СЕТ СН'!$I$11+СВЦЭМ!$D$10+'СЕТ СН'!$I$5-'СЕТ СН'!$I$21</f>
        <v>3524.69891891</v>
      </c>
      <c r="Q128" s="36">
        <f>SUMIFS(СВЦЭМ!$D$33:$D$776,СВЦЭМ!$A$33:$A$776,$A128,СВЦЭМ!$B$33:$B$776,Q$119)+'СЕТ СН'!$I$11+СВЦЭМ!$D$10+'СЕТ СН'!$I$5-'СЕТ СН'!$I$21</f>
        <v>3528.34361795</v>
      </c>
      <c r="R128" s="36">
        <f>SUMIFS(СВЦЭМ!$D$33:$D$776,СВЦЭМ!$A$33:$A$776,$A128,СВЦЭМ!$B$33:$B$776,R$119)+'СЕТ СН'!$I$11+СВЦЭМ!$D$10+'СЕТ СН'!$I$5-'СЕТ СН'!$I$21</f>
        <v>3529.2490409800002</v>
      </c>
      <c r="S128" s="36">
        <f>SUMIFS(СВЦЭМ!$D$33:$D$776,СВЦЭМ!$A$33:$A$776,$A128,СВЦЭМ!$B$33:$B$776,S$119)+'СЕТ СН'!$I$11+СВЦЭМ!$D$10+'СЕТ СН'!$I$5-'СЕТ СН'!$I$21</f>
        <v>3515.5825994000002</v>
      </c>
      <c r="T128" s="36">
        <f>SUMIFS(СВЦЭМ!$D$33:$D$776,СВЦЭМ!$A$33:$A$776,$A128,СВЦЭМ!$B$33:$B$776,T$119)+'СЕТ СН'!$I$11+СВЦЭМ!$D$10+'СЕТ СН'!$I$5-'СЕТ СН'!$I$21</f>
        <v>3499.3329097699998</v>
      </c>
      <c r="U128" s="36">
        <f>SUMIFS(СВЦЭМ!$D$33:$D$776,СВЦЭМ!$A$33:$A$776,$A128,СВЦЭМ!$B$33:$B$776,U$119)+'СЕТ СН'!$I$11+СВЦЭМ!$D$10+'СЕТ СН'!$I$5-'СЕТ СН'!$I$21</f>
        <v>3486.2291952200003</v>
      </c>
      <c r="V128" s="36">
        <f>SUMIFS(СВЦЭМ!$D$33:$D$776,СВЦЭМ!$A$33:$A$776,$A128,СВЦЭМ!$B$33:$B$776,V$119)+'СЕТ СН'!$I$11+СВЦЭМ!$D$10+'СЕТ СН'!$I$5-'СЕТ СН'!$I$21</f>
        <v>3488.5925032700002</v>
      </c>
      <c r="W128" s="36">
        <f>SUMIFS(СВЦЭМ!$D$33:$D$776,СВЦЭМ!$A$33:$A$776,$A128,СВЦЭМ!$B$33:$B$776,W$119)+'СЕТ СН'!$I$11+СВЦЭМ!$D$10+'СЕТ СН'!$I$5-'СЕТ СН'!$I$21</f>
        <v>3500.7987806900001</v>
      </c>
      <c r="X128" s="36">
        <f>SUMIFS(СВЦЭМ!$D$33:$D$776,СВЦЭМ!$A$33:$A$776,$A128,СВЦЭМ!$B$33:$B$776,X$119)+'СЕТ СН'!$I$11+СВЦЭМ!$D$10+'СЕТ СН'!$I$5-'СЕТ СН'!$I$21</f>
        <v>3520.6179523999999</v>
      </c>
      <c r="Y128" s="36">
        <f>SUMIFS(СВЦЭМ!$D$33:$D$776,СВЦЭМ!$A$33:$A$776,$A128,СВЦЭМ!$B$33:$B$776,Y$119)+'СЕТ СН'!$I$11+СВЦЭМ!$D$10+'СЕТ СН'!$I$5-'СЕТ СН'!$I$21</f>
        <v>3542.5410485800003</v>
      </c>
    </row>
    <row r="129" spans="1:25" ht="15.75" x14ac:dyDescent="0.2">
      <c r="A129" s="35">
        <f t="shared" si="3"/>
        <v>43900</v>
      </c>
      <c r="B129" s="36">
        <f>SUMIFS(СВЦЭМ!$D$33:$D$776,СВЦЭМ!$A$33:$A$776,$A129,СВЦЭМ!$B$33:$B$776,B$119)+'СЕТ СН'!$I$11+СВЦЭМ!$D$10+'СЕТ СН'!$I$5-'СЕТ СН'!$I$21</f>
        <v>3559.6890657600002</v>
      </c>
      <c r="C129" s="36">
        <f>SUMIFS(СВЦЭМ!$D$33:$D$776,СВЦЭМ!$A$33:$A$776,$A129,СВЦЭМ!$B$33:$B$776,C$119)+'СЕТ СН'!$I$11+СВЦЭМ!$D$10+'СЕТ СН'!$I$5-'СЕТ СН'!$I$21</f>
        <v>3588.6268434399999</v>
      </c>
      <c r="D129" s="36">
        <f>SUMIFS(СВЦЭМ!$D$33:$D$776,СВЦЭМ!$A$33:$A$776,$A129,СВЦЭМ!$B$33:$B$776,D$119)+'СЕТ СН'!$I$11+СВЦЭМ!$D$10+'СЕТ СН'!$I$5-'СЕТ СН'!$I$21</f>
        <v>3586.21069992</v>
      </c>
      <c r="E129" s="36">
        <f>SUMIFS(СВЦЭМ!$D$33:$D$776,СВЦЭМ!$A$33:$A$776,$A129,СВЦЭМ!$B$33:$B$776,E$119)+'СЕТ СН'!$I$11+СВЦЭМ!$D$10+'СЕТ СН'!$I$5-'СЕТ СН'!$I$21</f>
        <v>3588.9225999</v>
      </c>
      <c r="F129" s="36">
        <f>SUMIFS(СВЦЭМ!$D$33:$D$776,СВЦЭМ!$A$33:$A$776,$A129,СВЦЭМ!$B$33:$B$776,F$119)+'СЕТ СН'!$I$11+СВЦЭМ!$D$10+'СЕТ СН'!$I$5-'СЕТ СН'!$I$21</f>
        <v>3584.5088934300002</v>
      </c>
      <c r="G129" s="36">
        <f>SUMIFS(СВЦЭМ!$D$33:$D$776,СВЦЭМ!$A$33:$A$776,$A129,СВЦЭМ!$B$33:$B$776,G$119)+'СЕТ СН'!$I$11+СВЦЭМ!$D$10+'СЕТ СН'!$I$5-'СЕТ СН'!$I$21</f>
        <v>3541.3210127500001</v>
      </c>
      <c r="H129" s="36">
        <f>SUMIFS(СВЦЭМ!$D$33:$D$776,СВЦЭМ!$A$33:$A$776,$A129,СВЦЭМ!$B$33:$B$776,H$119)+'СЕТ СН'!$I$11+СВЦЭМ!$D$10+'СЕТ СН'!$I$5-'СЕТ СН'!$I$21</f>
        <v>3519.2111303000001</v>
      </c>
      <c r="I129" s="36">
        <f>SUMIFS(СВЦЭМ!$D$33:$D$776,СВЦЭМ!$A$33:$A$776,$A129,СВЦЭМ!$B$33:$B$776,I$119)+'СЕТ СН'!$I$11+СВЦЭМ!$D$10+'СЕТ СН'!$I$5-'СЕТ СН'!$I$21</f>
        <v>3486.8934612100002</v>
      </c>
      <c r="J129" s="36">
        <f>SUMIFS(СВЦЭМ!$D$33:$D$776,СВЦЭМ!$A$33:$A$776,$A129,СВЦЭМ!$B$33:$B$776,J$119)+'СЕТ СН'!$I$11+СВЦЭМ!$D$10+'СЕТ СН'!$I$5-'СЕТ СН'!$I$21</f>
        <v>3459.3358193499998</v>
      </c>
      <c r="K129" s="36">
        <f>SUMIFS(СВЦЭМ!$D$33:$D$776,СВЦЭМ!$A$33:$A$776,$A129,СВЦЭМ!$B$33:$B$776,K$119)+'СЕТ СН'!$I$11+СВЦЭМ!$D$10+'СЕТ СН'!$I$5-'СЕТ СН'!$I$21</f>
        <v>3470.42153168</v>
      </c>
      <c r="L129" s="36">
        <f>SUMIFS(СВЦЭМ!$D$33:$D$776,СВЦЭМ!$A$33:$A$776,$A129,СВЦЭМ!$B$33:$B$776,L$119)+'СЕТ СН'!$I$11+СВЦЭМ!$D$10+'СЕТ СН'!$I$5-'СЕТ СН'!$I$21</f>
        <v>3468.7380880000001</v>
      </c>
      <c r="M129" s="36">
        <f>SUMIFS(СВЦЭМ!$D$33:$D$776,СВЦЭМ!$A$33:$A$776,$A129,СВЦЭМ!$B$33:$B$776,M$119)+'СЕТ СН'!$I$11+СВЦЭМ!$D$10+'СЕТ СН'!$I$5-'СЕТ СН'!$I$21</f>
        <v>3463.2080296100003</v>
      </c>
      <c r="N129" s="36">
        <f>SUMIFS(СВЦЭМ!$D$33:$D$776,СВЦЭМ!$A$33:$A$776,$A129,СВЦЭМ!$B$33:$B$776,N$119)+'СЕТ СН'!$I$11+СВЦЭМ!$D$10+'СЕТ СН'!$I$5-'СЕТ СН'!$I$21</f>
        <v>3459.20270794</v>
      </c>
      <c r="O129" s="36">
        <f>SUMIFS(СВЦЭМ!$D$33:$D$776,СВЦЭМ!$A$33:$A$776,$A129,СВЦЭМ!$B$33:$B$776,O$119)+'СЕТ СН'!$I$11+СВЦЭМ!$D$10+'СЕТ СН'!$I$5-'СЕТ СН'!$I$21</f>
        <v>3454.3962595000003</v>
      </c>
      <c r="P129" s="36">
        <f>SUMIFS(СВЦЭМ!$D$33:$D$776,СВЦЭМ!$A$33:$A$776,$A129,СВЦЭМ!$B$33:$B$776,P$119)+'СЕТ СН'!$I$11+СВЦЭМ!$D$10+'СЕТ СН'!$I$5-'СЕТ СН'!$I$21</f>
        <v>3455.4832361700001</v>
      </c>
      <c r="Q129" s="36">
        <f>SUMIFS(СВЦЭМ!$D$33:$D$776,СВЦЭМ!$A$33:$A$776,$A129,СВЦЭМ!$B$33:$B$776,Q$119)+'СЕТ СН'!$I$11+СВЦЭМ!$D$10+'СЕТ СН'!$I$5-'СЕТ СН'!$I$21</f>
        <v>3453.4801354800002</v>
      </c>
      <c r="R129" s="36">
        <f>SUMIFS(СВЦЭМ!$D$33:$D$776,СВЦЭМ!$A$33:$A$776,$A129,СВЦЭМ!$B$33:$B$776,R$119)+'СЕТ СН'!$I$11+СВЦЭМ!$D$10+'СЕТ СН'!$I$5-'СЕТ СН'!$I$21</f>
        <v>3444.35084276</v>
      </c>
      <c r="S129" s="36">
        <f>SUMIFS(СВЦЭМ!$D$33:$D$776,СВЦЭМ!$A$33:$A$776,$A129,СВЦЭМ!$B$33:$B$776,S$119)+'СЕТ СН'!$I$11+СВЦЭМ!$D$10+'СЕТ СН'!$I$5-'СЕТ СН'!$I$21</f>
        <v>3444.6789270099998</v>
      </c>
      <c r="T129" s="36">
        <f>SUMIFS(СВЦЭМ!$D$33:$D$776,СВЦЭМ!$A$33:$A$776,$A129,СВЦЭМ!$B$33:$B$776,T$119)+'СЕТ СН'!$I$11+СВЦЭМ!$D$10+'СЕТ СН'!$I$5-'СЕТ СН'!$I$21</f>
        <v>3440.9668782099998</v>
      </c>
      <c r="U129" s="36">
        <f>SUMIFS(СВЦЭМ!$D$33:$D$776,СВЦЭМ!$A$33:$A$776,$A129,СВЦЭМ!$B$33:$B$776,U$119)+'СЕТ СН'!$I$11+СВЦЭМ!$D$10+'СЕТ СН'!$I$5-'СЕТ СН'!$I$21</f>
        <v>3462.5286872800002</v>
      </c>
      <c r="V129" s="36">
        <f>SUMIFS(СВЦЭМ!$D$33:$D$776,СВЦЭМ!$A$33:$A$776,$A129,СВЦЭМ!$B$33:$B$776,V$119)+'СЕТ СН'!$I$11+СВЦЭМ!$D$10+'СЕТ СН'!$I$5-'СЕТ СН'!$I$21</f>
        <v>3461.2381713899999</v>
      </c>
      <c r="W129" s="36">
        <f>SUMIFS(СВЦЭМ!$D$33:$D$776,СВЦЭМ!$A$33:$A$776,$A129,СВЦЭМ!$B$33:$B$776,W$119)+'СЕТ СН'!$I$11+СВЦЭМ!$D$10+'СЕТ СН'!$I$5-'СЕТ СН'!$I$21</f>
        <v>3457.60068783</v>
      </c>
      <c r="X129" s="36">
        <f>SUMIFS(СВЦЭМ!$D$33:$D$776,СВЦЭМ!$A$33:$A$776,$A129,СВЦЭМ!$B$33:$B$776,X$119)+'СЕТ СН'!$I$11+СВЦЭМ!$D$10+'СЕТ СН'!$I$5-'СЕТ СН'!$I$21</f>
        <v>3449.9752335900002</v>
      </c>
      <c r="Y129" s="36">
        <f>SUMIFS(СВЦЭМ!$D$33:$D$776,СВЦЭМ!$A$33:$A$776,$A129,СВЦЭМ!$B$33:$B$776,Y$119)+'СЕТ СН'!$I$11+СВЦЭМ!$D$10+'СЕТ СН'!$I$5-'СЕТ СН'!$I$21</f>
        <v>3456.3099298900001</v>
      </c>
    </row>
    <row r="130" spans="1:25" ht="15.75" x14ac:dyDescent="0.2">
      <c r="A130" s="35">
        <f t="shared" si="3"/>
        <v>43901</v>
      </c>
      <c r="B130" s="36">
        <f>SUMIFS(СВЦЭМ!$D$33:$D$776,СВЦЭМ!$A$33:$A$776,$A130,СВЦЭМ!$B$33:$B$776,B$119)+'СЕТ СН'!$I$11+СВЦЭМ!$D$10+'СЕТ СН'!$I$5-'СЕТ СН'!$I$21</f>
        <v>3557.2781324299999</v>
      </c>
      <c r="C130" s="36">
        <f>SUMIFS(СВЦЭМ!$D$33:$D$776,СВЦЭМ!$A$33:$A$776,$A130,СВЦЭМ!$B$33:$B$776,C$119)+'СЕТ СН'!$I$11+СВЦЭМ!$D$10+'СЕТ СН'!$I$5-'СЕТ СН'!$I$21</f>
        <v>3546.7358417999999</v>
      </c>
      <c r="D130" s="36">
        <f>SUMIFS(СВЦЭМ!$D$33:$D$776,СВЦЭМ!$A$33:$A$776,$A130,СВЦЭМ!$B$33:$B$776,D$119)+'СЕТ СН'!$I$11+СВЦЭМ!$D$10+'СЕТ СН'!$I$5-'СЕТ СН'!$I$21</f>
        <v>3536.61351943</v>
      </c>
      <c r="E130" s="36">
        <f>SUMIFS(СВЦЭМ!$D$33:$D$776,СВЦЭМ!$A$33:$A$776,$A130,СВЦЭМ!$B$33:$B$776,E$119)+'СЕТ СН'!$I$11+СВЦЭМ!$D$10+'СЕТ СН'!$I$5-'СЕТ СН'!$I$21</f>
        <v>3533.4776704599999</v>
      </c>
      <c r="F130" s="36">
        <f>SUMIFS(СВЦЭМ!$D$33:$D$776,СВЦЭМ!$A$33:$A$776,$A130,СВЦЭМ!$B$33:$B$776,F$119)+'СЕТ СН'!$I$11+СВЦЭМ!$D$10+'СЕТ СН'!$I$5-'СЕТ СН'!$I$21</f>
        <v>3530.37517192</v>
      </c>
      <c r="G130" s="36">
        <f>SUMIFS(СВЦЭМ!$D$33:$D$776,СВЦЭМ!$A$33:$A$776,$A130,СВЦЭМ!$B$33:$B$776,G$119)+'СЕТ СН'!$I$11+СВЦЭМ!$D$10+'СЕТ СН'!$I$5-'СЕТ СН'!$I$21</f>
        <v>3535.1199977000001</v>
      </c>
      <c r="H130" s="36">
        <f>SUMIFS(СВЦЭМ!$D$33:$D$776,СВЦЭМ!$A$33:$A$776,$A130,СВЦЭМ!$B$33:$B$776,H$119)+'СЕТ СН'!$I$11+СВЦЭМ!$D$10+'СЕТ СН'!$I$5-'СЕТ СН'!$I$21</f>
        <v>3550.48049145</v>
      </c>
      <c r="I130" s="36">
        <f>SUMIFS(СВЦЭМ!$D$33:$D$776,СВЦЭМ!$A$33:$A$776,$A130,СВЦЭМ!$B$33:$B$776,I$119)+'СЕТ СН'!$I$11+СВЦЭМ!$D$10+'СЕТ СН'!$I$5-'СЕТ СН'!$I$21</f>
        <v>3535.2014773599999</v>
      </c>
      <c r="J130" s="36">
        <f>SUMIFS(СВЦЭМ!$D$33:$D$776,СВЦЭМ!$A$33:$A$776,$A130,СВЦЭМ!$B$33:$B$776,J$119)+'СЕТ СН'!$I$11+СВЦЭМ!$D$10+'СЕТ СН'!$I$5-'СЕТ СН'!$I$21</f>
        <v>3497.5434359400001</v>
      </c>
      <c r="K130" s="36">
        <f>SUMIFS(СВЦЭМ!$D$33:$D$776,СВЦЭМ!$A$33:$A$776,$A130,СВЦЭМ!$B$33:$B$776,K$119)+'СЕТ СН'!$I$11+СВЦЭМ!$D$10+'СЕТ СН'!$I$5-'СЕТ СН'!$I$21</f>
        <v>3497.2495947400002</v>
      </c>
      <c r="L130" s="36">
        <f>SUMIFS(СВЦЭМ!$D$33:$D$776,СВЦЭМ!$A$33:$A$776,$A130,СВЦЭМ!$B$33:$B$776,L$119)+'СЕТ СН'!$I$11+СВЦЭМ!$D$10+'СЕТ СН'!$I$5-'СЕТ СН'!$I$21</f>
        <v>3505.3379754799998</v>
      </c>
      <c r="M130" s="36">
        <f>SUMIFS(СВЦЭМ!$D$33:$D$776,СВЦЭМ!$A$33:$A$776,$A130,СВЦЭМ!$B$33:$B$776,M$119)+'СЕТ СН'!$I$11+СВЦЭМ!$D$10+'СЕТ СН'!$I$5-'СЕТ СН'!$I$21</f>
        <v>3505.71824844</v>
      </c>
      <c r="N130" s="36">
        <f>SUMIFS(СВЦЭМ!$D$33:$D$776,СВЦЭМ!$A$33:$A$776,$A130,СВЦЭМ!$B$33:$B$776,N$119)+'СЕТ СН'!$I$11+СВЦЭМ!$D$10+'СЕТ СН'!$I$5-'СЕТ СН'!$I$21</f>
        <v>3509.6633811400002</v>
      </c>
      <c r="O130" s="36">
        <f>SUMIFS(СВЦЭМ!$D$33:$D$776,СВЦЭМ!$A$33:$A$776,$A130,СВЦЭМ!$B$33:$B$776,O$119)+'СЕТ СН'!$I$11+СВЦЭМ!$D$10+'СЕТ СН'!$I$5-'СЕТ СН'!$I$21</f>
        <v>3516.9287463300002</v>
      </c>
      <c r="P130" s="36">
        <f>SUMIFS(СВЦЭМ!$D$33:$D$776,СВЦЭМ!$A$33:$A$776,$A130,СВЦЭМ!$B$33:$B$776,P$119)+'СЕТ СН'!$I$11+СВЦЭМ!$D$10+'СЕТ СН'!$I$5-'СЕТ СН'!$I$21</f>
        <v>3520.9454997600001</v>
      </c>
      <c r="Q130" s="36">
        <f>SUMIFS(СВЦЭМ!$D$33:$D$776,СВЦЭМ!$A$33:$A$776,$A130,СВЦЭМ!$B$33:$B$776,Q$119)+'СЕТ СН'!$I$11+СВЦЭМ!$D$10+'СЕТ СН'!$I$5-'СЕТ СН'!$I$21</f>
        <v>3526.9360976600001</v>
      </c>
      <c r="R130" s="36">
        <f>SUMIFS(СВЦЭМ!$D$33:$D$776,СВЦЭМ!$A$33:$A$776,$A130,СВЦЭМ!$B$33:$B$776,R$119)+'СЕТ СН'!$I$11+СВЦЭМ!$D$10+'СЕТ СН'!$I$5-'СЕТ СН'!$I$21</f>
        <v>3527.0437814699999</v>
      </c>
      <c r="S130" s="36">
        <f>SUMIFS(СВЦЭМ!$D$33:$D$776,СВЦЭМ!$A$33:$A$776,$A130,СВЦЭМ!$B$33:$B$776,S$119)+'СЕТ СН'!$I$11+СВЦЭМ!$D$10+'СЕТ СН'!$I$5-'СЕТ СН'!$I$21</f>
        <v>3519.4237797699998</v>
      </c>
      <c r="T130" s="36">
        <f>SUMIFS(СВЦЭМ!$D$33:$D$776,СВЦЭМ!$A$33:$A$776,$A130,СВЦЭМ!$B$33:$B$776,T$119)+'СЕТ СН'!$I$11+СВЦЭМ!$D$10+'СЕТ СН'!$I$5-'СЕТ СН'!$I$21</f>
        <v>3517.6651381400002</v>
      </c>
      <c r="U130" s="36">
        <f>SUMIFS(СВЦЭМ!$D$33:$D$776,СВЦЭМ!$A$33:$A$776,$A130,СВЦЭМ!$B$33:$B$776,U$119)+'СЕТ СН'!$I$11+СВЦЭМ!$D$10+'СЕТ СН'!$I$5-'СЕТ СН'!$I$21</f>
        <v>3520.5522133300001</v>
      </c>
      <c r="V130" s="36">
        <f>SUMIFS(СВЦЭМ!$D$33:$D$776,СВЦЭМ!$A$33:$A$776,$A130,СВЦЭМ!$B$33:$B$776,V$119)+'СЕТ СН'!$I$11+СВЦЭМ!$D$10+'СЕТ СН'!$I$5-'СЕТ СН'!$I$21</f>
        <v>3523.0296039</v>
      </c>
      <c r="W130" s="36">
        <f>SUMIFS(СВЦЭМ!$D$33:$D$776,СВЦЭМ!$A$33:$A$776,$A130,СВЦЭМ!$B$33:$B$776,W$119)+'СЕТ СН'!$I$11+СВЦЭМ!$D$10+'СЕТ СН'!$I$5-'СЕТ СН'!$I$21</f>
        <v>3524.9713574500001</v>
      </c>
      <c r="X130" s="36">
        <f>SUMIFS(СВЦЭМ!$D$33:$D$776,СВЦЭМ!$A$33:$A$776,$A130,СВЦЭМ!$B$33:$B$776,X$119)+'СЕТ СН'!$I$11+СВЦЭМ!$D$10+'СЕТ СН'!$I$5-'СЕТ СН'!$I$21</f>
        <v>3540.4469419699999</v>
      </c>
      <c r="Y130" s="36">
        <f>SUMIFS(СВЦЭМ!$D$33:$D$776,СВЦЭМ!$A$33:$A$776,$A130,СВЦЭМ!$B$33:$B$776,Y$119)+'СЕТ СН'!$I$11+СВЦЭМ!$D$10+'СЕТ СН'!$I$5-'СЕТ СН'!$I$21</f>
        <v>3555.8774894100002</v>
      </c>
    </row>
    <row r="131" spans="1:25" ht="15.75" x14ac:dyDescent="0.2">
      <c r="A131" s="35">
        <f t="shared" si="3"/>
        <v>43902</v>
      </c>
      <c r="B131" s="36">
        <f>SUMIFS(СВЦЭМ!$D$33:$D$776,СВЦЭМ!$A$33:$A$776,$A131,СВЦЭМ!$B$33:$B$776,B$119)+'СЕТ СН'!$I$11+СВЦЭМ!$D$10+'СЕТ СН'!$I$5-'СЕТ СН'!$I$21</f>
        <v>3531.8536766300003</v>
      </c>
      <c r="C131" s="36">
        <f>SUMIFS(СВЦЭМ!$D$33:$D$776,СВЦЭМ!$A$33:$A$776,$A131,СВЦЭМ!$B$33:$B$776,C$119)+'СЕТ СН'!$I$11+СВЦЭМ!$D$10+'СЕТ СН'!$I$5-'СЕТ СН'!$I$21</f>
        <v>3553.1782442100002</v>
      </c>
      <c r="D131" s="36">
        <f>SUMIFS(СВЦЭМ!$D$33:$D$776,СВЦЭМ!$A$33:$A$776,$A131,СВЦЭМ!$B$33:$B$776,D$119)+'СЕТ СН'!$I$11+СВЦЭМ!$D$10+'СЕТ СН'!$I$5-'СЕТ СН'!$I$21</f>
        <v>3562.3299178799998</v>
      </c>
      <c r="E131" s="36">
        <f>SUMIFS(СВЦЭМ!$D$33:$D$776,СВЦЭМ!$A$33:$A$776,$A131,СВЦЭМ!$B$33:$B$776,E$119)+'СЕТ СН'!$I$11+СВЦЭМ!$D$10+'СЕТ СН'!$I$5-'СЕТ СН'!$I$21</f>
        <v>3567.5432695300001</v>
      </c>
      <c r="F131" s="36">
        <f>SUMIFS(СВЦЭМ!$D$33:$D$776,СВЦЭМ!$A$33:$A$776,$A131,СВЦЭМ!$B$33:$B$776,F$119)+'СЕТ СН'!$I$11+СВЦЭМ!$D$10+'СЕТ СН'!$I$5-'СЕТ СН'!$I$21</f>
        <v>3561.2981888499999</v>
      </c>
      <c r="G131" s="36">
        <f>SUMIFS(СВЦЭМ!$D$33:$D$776,СВЦЭМ!$A$33:$A$776,$A131,СВЦЭМ!$B$33:$B$776,G$119)+'СЕТ СН'!$I$11+СВЦЭМ!$D$10+'СЕТ СН'!$I$5-'СЕТ СН'!$I$21</f>
        <v>3552.3482735900002</v>
      </c>
      <c r="H131" s="36">
        <f>SUMIFS(СВЦЭМ!$D$33:$D$776,СВЦЭМ!$A$33:$A$776,$A131,СВЦЭМ!$B$33:$B$776,H$119)+'СЕТ СН'!$I$11+СВЦЭМ!$D$10+'СЕТ СН'!$I$5-'СЕТ СН'!$I$21</f>
        <v>3546.30767947</v>
      </c>
      <c r="I131" s="36">
        <f>SUMIFS(СВЦЭМ!$D$33:$D$776,СВЦЭМ!$A$33:$A$776,$A131,СВЦЭМ!$B$33:$B$776,I$119)+'СЕТ СН'!$I$11+СВЦЭМ!$D$10+'СЕТ СН'!$I$5-'СЕТ СН'!$I$21</f>
        <v>3542.6597188300002</v>
      </c>
      <c r="J131" s="36">
        <f>SUMIFS(СВЦЭМ!$D$33:$D$776,СВЦЭМ!$A$33:$A$776,$A131,СВЦЭМ!$B$33:$B$776,J$119)+'СЕТ СН'!$I$11+СВЦЭМ!$D$10+'СЕТ СН'!$I$5-'СЕТ СН'!$I$21</f>
        <v>3509.7626000099999</v>
      </c>
      <c r="K131" s="36">
        <f>SUMIFS(СВЦЭМ!$D$33:$D$776,СВЦЭМ!$A$33:$A$776,$A131,СВЦЭМ!$B$33:$B$776,K$119)+'СЕТ СН'!$I$11+СВЦЭМ!$D$10+'СЕТ СН'!$I$5-'СЕТ СН'!$I$21</f>
        <v>3508.1939308999999</v>
      </c>
      <c r="L131" s="36">
        <f>SUMIFS(СВЦЭМ!$D$33:$D$776,СВЦЭМ!$A$33:$A$776,$A131,СВЦЭМ!$B$33:$B$776,L$119)+'СЕТ СН'!$I$11+СВЦЭМ!$D$10+'СЕТ СН'!$I$5-'СЕТ СН'!$I$21</f>
        <v>3514.3894007899999</v>
      </c>
      <c r="M131" s="36">
        <f>SUMIFS(СВЦЭМ!$D$33:$D$776,СВЦЭМ!$A$33:$A$776,$A131,СВЦЭМ!$B$33:$B$776,M$119)+'СЕТ СН'!$I$11+СВЦЭМ!$D$10+'СЕТ СН'!$I$5-'СЕТ СН'!$I$21</f>
        <v>3531.0609652500002</v>
      </c>
      <c r="N131" s="36">
        <f>SUMIFS(СВЦЭМ!$D$33:$D$776,СВЦЭМ!$A$33:$A$776,$A131,СВЦЭМ!$B$33:$B$776,N$119)+'СЕТ СН'!$I$11+СВЦЭМ!$D$10+'СЕТ СН'!$I$5-'СЕТ СН'!$I$21</f>
        <v>3535.13726722</v>
      </c>
      <c r="O131" s="36">
        <f>SUMIFS(СВЦЭМ!$D$33:$D$776,СВЦЭМ!$A$33:$A$776,$A131,СВЦЭМ!$B$33:$B$776,O$119)+'СЕТ СН'!$I$11+СВЦЭМ!$D$10+'СЕТ СН'!$I$5-'СЕТ СН'!$I$21</f>
        <v>3544.56261301</v>
      </c>
      <c r="P131" s="36">
        <f>SUMIFS(СВЦЭМ!$D$33:$D$776,СВЦЭМ!$A$33:$A$776,$A131,СВЦЭМ!$B$33:$B$776,P$119)+'СЕТ СН'!$I$11+СВЦЭМ!$D$10+'СЕТ СН'!$I$5-'СЕТ СН'!$I$21</f>
        <v>3552.8683769099998</v>
      </c>
      <c r="Q131" s="36">
        <f>SUMIFS(СВЦЭМ!$D$33:$D$776,СВЦЭМ!$A$33:$A$776,$A131,СВЦЭМ!$B$33:$B$776,Q$119)+'СЕТ СН'!$I$11+СВЦЭМ!$D$10+'СЕТ СН'!$I$5-'СЕТ СН'!$I$21</f>
        <v>3558.3155262099999</v>
      </c>
      <c r="R131" s="36">
        <f>SUMIFS(СВЦЭМ!$D$33:$D$776,СВЦЭМ!$A$33:$A$776,$A131,СВЦЭМ!$B$33:$B$776,R$119)+'СЕТ СН'!$I$11+СВЦЭМ!$D$10+'СЕТ СН'!$I$5-'СЕТ СН'!$I$21</f>
        <v>3559.58515476</v>
      </c>
      <c r="S131" s="36">
        <f>SUMIFS(СВЦЭМ!$D$33:$D$776,СВЦЭМ!$A$33:$A$776,$A131,СВЦЭМ!$B$33:$B$776,S$119)+'СЕТ СН'!$I$11+СВЦЭМ!$D$10+'СЕТ СН'!$I$5-'СЕТ СН'!$I$21</f>
        <v>3553.9461939800003</v>
      </c>
      <c r="T131" s="36">
        <f>SUMIFS(СВЦЭМ!$D$33:$D$776,СВЦЭМ!$A$33:$A$776,$A131,СВЦЭМ!$B$33:$B$776,T$119)+'СЕТ СН'!$I$11+СВЦЭМ!$D$10+'СЕТ СН'!$I$5-'СЕТ СН'!$I$21</f>
        <v>3525.1408765699998</v>
      </c>
      <c r="U131" s="36">
        <f>SUMIFS(СВЦЭМ!$D$33:$D$776,СВЦЭМ!$A$33:$A$776,$A131,СВЦЭМ!$B$33:$B$776,U$119)+'СЕТ СН'!$I$11+СВЦЭМ!$D$10+'СЕТ СН'!$I$5-'СЕТ СН'!$I$21</f>
        <v>3508.8333812199999</v>
      </c>
      <c r="V131" s="36">
        <f>SUMIFS(СВЦЭМ!$D$33:$D$776,СВЦЭМ!$A$33:$A$776,$A131,СВЦЭМ!$B$33:$B$776,V$119)+'СЕТ СН'!$I$11+СВЦЭМ!$D$10+'СЕТ СН'!$I$5-'СЕТ СН'!$I$21</f>
        <v>3503.9661039800003</v>
      </c>
      <c r="W131" s="36">
        <f>SUMIFS(СВЦЭМ!$D$33:$D$776,СВЦЭМ!$A$33:$A$776,$A131,СВЦЭМ!$B$33:$B$776,W$119)+'СЕТ СН'!$I$11+СВЦЭМ!$D$10+'СЕТ СН'!$I$5-'СЕТ СН'!$I$21</f>
        <v>3517.9952010400002</v>
      </c>
      <c r="X131" s="36">
        <f>SUMIFS(СВЦЭМ!$D$33:$D$776,СВЦЭМ!$A$33:$A$776,$A131,СВЦЭМ!$B$33:$B$776,X$119)+'СЕТ СН'!$I$11+СВЦЭМ!$D$10+'СЕТ СН'!$I$5-'СЕТ СН'!$I$21</f>
        <v>3535.2817774300001</v>
      </c>
      <c r="Y131" s="36">
        <f>SUMIFS(СВЦЭМ!$D$33:$D$776,СВЦЭМ!$A$33:$A$776,$A131,СВЦЭМ!$B$33:$B$776,Y$119)+'СЕТ СН'!$I$11+СВЦЭМ!$D$10+'СЕТ СН'!$I$5-'СЕТ СН'!$I$21</f>
        <v>3550.12064693</v>
      </c>
    </row>
    <row r="132" spans="1:25" ht="15.75" x14ac:dyDescent="0.2">
      <c r="A132" s="35">
        <f t="shared" si="3"/>
        <v>43903</v>
      </c>
      <c r="B132" s="36">
        <f>SUMIFS(СВЦЭМ!$D$33:$D$776,СВЦЭМ!$A$33:$A$776,$A132,СВЦЭМ!$B$33:$B$776,B$119)+'СЕТ СН'!$I$11+СВЦЭМ!$D$10+'СЕТ СН'!$I$5-'СЕТ СН'!$I$21</f>
        <v>3604.9846712100002</v>
      </c>
      <c r="C132" s="36">
        <f>SUMIFS(СВЦЭМ!$D$33:$D$776,СВЦЭМ!$A$33:$A$776,$A132,СВЦЭМ!$B$33:$B$776,C$119)+'СЕТ СН'!$I$11+СВЦЭМ!$D$10+'СЕТ СН'!$I$5-'СЕТ СН'!$I$21</f>
        <v>3618.2526688200001</v>
      </c>
      <c r="D132" s="36">
        <f>SUMIFS(СВЦЭМ!$D$33:$D$776,СВЦЭМ!$A$33:$A$776,$A132,СВЦЭМ!$B$33:$B$776,D$119)+'СЕТ СН'!$I$11+СВЦЭМ!$D$10+'СЕТ СН'!$I$5-'СЕТ СН'!$I$21</f>
        <v>3629.4918621799998</v>
      </c>
      <c r="E132" s="36">
        <f>SUMIFS(СВЦЭМ!$D$33:$D$776,СВЦЭМ!$A$33:$A$776,$A132,СВЦЭМ!$B$33:$B$776,E$119)+'СЕТ СН'!$I$11+СВЦЭМ!$D$10+'СЕТ СН'!$I$5-'СЕТ СН'!$I$21</f>
        <v>3629.5597766400001</v>
      </c>
      <c r="F132" s="36">
        <f>SUMIFS(СВЦЭМ!$D$33:$D$776,СВЦЭМ!$A$33:$A$776,$A132,СВЦЭМ!$B$33:$B$776,F$119)+'СЕТ СН'!$I$11+СВЦЭМ!$D$10+'СЕТ СН'!$I$5-'СЕТ СН'!$I$21</f>
        <v>3625.4448741300002</v>
      </c>
      <c r="G132" s="36">
        <f>SUMIFS(СВЦЭМ!$D$33:$D$776,СВЦЭМ!$A$33:$A$776,$A132,СВЦЭМ!$B$33:$B$776,G$119)+'СЕТ СН'!$I$11+СВЦЭМ!$D$10+'СЕТ СН'!$I$5-'СЕТ СН'!$I$21</f>
        <v>3604.25798983</v>
      </c>
      <c r="H132" s="36">
        <f>SUMIFS(СВЦЭМ!$D$33:$D$776,СВЦЭМ!$A$33:$A$776,$A132,СВЦЭМ!$B$33:$B$776,H$119)+'СЕТ СН'!$I$11+СВЦЭМ!$D$10+'СЕТ СН'!$I$5-'СЕТ СН'!$I$21</f>
        <v>3572.7257828900001</v>
      </c>
      <c r="I132" s="36">
        <f>SUMIFS(СВЦЭМ!$D$33:$D$776,СВЦЭМ!$A$33:$A$776,$A132,СВЦЭМ!$B$33:$B$776,I$119)+'СЕТ СН'!$I$11+СВЦЭМ!$D$10+'СЕТ СН'!$I$5-'СЕТ СН'!$I$21</f>
        <v>3546.5650906599999</v>
      </c>
      <c r="J132" s="36">
        <f>SUMIFS(СВЦЭМ!$D$33:$D$776,СВЦЭМ!$A$33:$A$776,$A132,СВЦЭМ!$B$33:$B$776,J$119)+'СЕТ СН'!$I$11+СВЦЭМ!$D$10+'СЕТ СН'!$I$5-'СЕТ СН'!$I$21</f>
        <v>3503.6441992499999</v>
      </c>
      <c r="K132" s="36">
        <f>SUMIFS(СВЦЭМ!$D$33:$D$776,СВЦЭМ!$A$33:$A$776,$A132,СВЦЭМ!$B$33:$B$776,K$119)+'СЕТ СН'!$I$11+СВЦЭМ!$D$10+'СЕТ СН'!$I$5-'СЕТ СН'!$I$21</f>
        <v>3498.8847526099999</v>
      </c>
      <c r="L132" s="36">
        <f>SUMIFS(СВЦЭМ!$D$33:$D$776,СВЦЭМ!$A$33:$A$776,$A132,СВЦЭМ!$B$33:$B$776,L$119)+'СЕТ СН'!$I$11+СВЦЭМ!$D$10+'СЕТ СН'!$I$5-'СЕТ СН'!$I$21</f>
        <v>3506.7409682400003</v>
      </c>
      <c r="M132" s="36">
        <f>SUMIFS(СВЦЭМ!$D$33:$D$776,СВЦЭМ!$A$33:$A$776,$A132,СВЦЭМ!$B$33:$B$776,M$119)+'СЕТ СН'!$I$11+СВЦЭМ!$D$10+'СЕТ СН'!$I$5-'СЕТ СН'!$I$21</f>
        <v>3515.33796248</v>
      </c>
      <c r="N132" s="36">
        <f>SUMIFS(СВЦЭМ!$D$33:$D$776,СВЦЭМ!$A$33:$A$776,$A132,СВЦЭМ!$B$33:$B$776,N$119)+'СЕТ СН'!$I$11+СВЦЭМ!$D$10+'СЕТ СН'!$I$5-'СЕТ СН'!$I$21</f>
        <v>3518.29812249</v>
      </c>
      <c r="O132" s="36">
        <f>SUMIFS(СВЦЭМ!$D$33:$D$776,СВЦЭМ!$A$33:$A$776,$A132,СВЦЭМ!$B$33:$B$776,O$119)+'СЕТ СН'!$I$11+СВЦЭМ!$D$10+'СЕТ СН'!$I$5-'СЕТ СН'!$I$21</f>
        <v>3527.8087693799998</v>
      </c>
      <c r="P132" s="36">
        <f>SUMIFS(СВЦЭМ!$D$33:$D$776,СВЦЭМ!$A$33:$A$776,$A132,СВЦЭМ!$B$33:$B$776,P$119)+'СЕТ СН'!$I$11+СВЦЭМ!$D$10+'СЕТ СН'!$I$5-'СЕТ СН'!$I$21</f>
        <v>3536.2372050200001</v>
      </c>
      <c r="Q132" s="36">
        <f>SUMIFS(СВЦЭМ!$D$33:$D$776,СВЦЭМ!$A$33:$A$776,$A132,СВЦЭМ!$B$33:$B$776,Q$119)+'СЕТ СН'!$I$11+СВЦЭМ!$D$10+'СЕТ СН'!$I$5-'СЕТ СН'!$I$21</f>
        <v>3543.7827601399999</v>
      </c>
      <c r="R132" s="36">
        <f>SUMIFS(СВЦЭМ!$D$33:$D$776,СВЦЭМ!$A$33:$A$776,$A132,СВЦЭМ!$B$33:$B$776,R$119)+'СЕТ СН'!$I$11+СВЦЭМ!$D$10+'СЕТ СН'!$I$5-'СЕТ СН'!$I$21</f>
        <v>3546.7816709799999</v>
      </c>
      <c r="S132" s="36">
        <f>SUMIFS(СВЦЭМ!$D$33:$D$776,СВЦЭМ!$A$33:$A$776,$A132,СВЦЭМ!$B$33:$B$776,S$119)+'СЕТ СН'!$I$11+СВЦЭМ!$D$10+'СЕТ СН'!$I$5-'СЕТ СН'!$I$21</f>
        <v>3541.6944396899999</v>
      </c>
      <c r="T132" s="36">
        <f>SUMIFS(СВЦЭМ!$D$33:$D$776,СВЦЭМ!$A$33:$A$776,$A132,СВЦЭМ!$B$33:$B$776,T$119)+'СЕТ СН'!$I$11+СВЦЭМ!$D$10+'СЕТ СН'!$I$5-'СЕТ СН'!$I$21</f>
        <v>3520.61933516</v>
      </c>
      <c r="U132" s="36">
        <f>SUMIFS(СВЦЭМ!$D$33:$D$776,СВЦЭМ!$A$33:$A$776,$A132,СВЦЭМ!$B$33:$B$776,U$119)+'СЕТ СН'!$I$11+СВЦЭМ!$D$10+'СЕТ СН'!$I$5-'СЕТ СН'!$I$21</f>
        <v>3496.8401539800002</v>
      </c>
      <c r="V132" s="36">
        <f>SUMIFS(СВЦЭМ!$D$33:$D$776,СВЦЭМ!$A$33:$A$776,$A132,СВЦЭМ!$B$33:$B$776,V$119)+'СЕТ СН'!$I$11+СВЦЭМ!$D$10+'СЕТ СН'!$I$5-'СЕТ СН'!$I$21</f>
        <v>3490.4048621900001</v>
      </c>
      <c r="W132" s="36">
        <f>SUMIFS(СВЦЭМ!$D$33:$D$776,СВЦЭМ!$A$33:$A$776,$A132,СВЦЭМ!$B$33:$B$776,W$119)+'СЕТ СН'!$I$11+СВЦЭМ!$D$10+'СЕТ СН'!$I$5-'СЕТ СН'!$I$21</f>
        <v>3494.7378836600001</v>
      </c>
      <c r="X132" s="36">
        <f>SUMIFS(СВЦЭМ!$D$33:$D$776,СВЦЭМ!$A$33:$A$776,$A132,СВЦЭМ!$B$33:$B$776,X$119)+'СЕТ СН'!$I$11+СВЦЭМ!$D$10+'СЕТ СН'!$I$5-'СЕТ СН'!$I$21</f>
        <v>3493.7548942600001</v>
      </c>
      <c r="Y132" s="36">
        <f>SUMIFS(СВЦЭМ!$D$33:$D$776,СВЦЭМ!$A$33:$A$776,$A132,СВЦЭМ!$B$33:$B$776,Y$119)+'СЕТ СН'!$I$11+СВЦЭМ!$D$10+'СЕТ СН'!$I$5-'СЕТ СН'!$I$21</f>
        <v>3514.6752924900002</v>
      </c>
    </row>
    <row r="133" spans="1:25" ht="15.75" x14ac:dyDescent="0.2">
      <c r="A133" s="35">
        <f t="shared" si="3"/>
        <v>43904</v>
      </c>
      <c r="B133" s="36">
        <f>SUMIFS(СВЦЭМ!$D$33:$D$776,СВЦЭМ!$A$33:$A$776,$A133,СВЦЭМ!$B$33:$B$776,B$119)+'СЕТ СН'!$I$11+СВЦЭМ!$D$10+'СЕТ СН'!$I$5-'СЕТ СН'!$I$21</f>
        <v>3534.96200434</v>
      </c>
      <c r="C133" s="36">
        <f>SUMIFS(СВЦЭМ!$D$33:$D$776,СВЦЭМ!$A$33:$A$776,$A133,СВЦЭМ!$B$33:$B$776,C$119)+'СЕТ СН'!$I$11+СВЦЭМ!$D$10+'СЕТ СН'!$I$5-'СЕТ СН'!$I$21</f>
        <v>3557.03315058</v>
      </c>
      <c r="D133" s="36">
        <f>SUMIFS(СВЦЭМ!$D$33:$D$776,СВЦЭМ!$A$33:$A$776,$A133,СВЦЭМ!$B$33:$B$776,D$119)+'СЕТ СН'!$I$11+СВЦЭМ!$D$10+'СЕТ СН'!$I$5-'СЕТ СН'!$I$21</f>
        <v>3569.9871692199999</v>
      </c>
      <c r="E133" s="36">
        <f>SUMIFS(СВЦЭМ!$D$33:$D$776,СВЦЭМ!$A$33:$A$776,$A133,СВЦЭМ!$B$33:$B$776,E$119)+'СЕТ СН'!$I$11+СВЦЭМ!$D$10+'СЕТ СН'!$I$5-'СЕТ СН'!$I$21</f>
        <v>3580.8372339900002</v>
      </c>
      <c r="F133" s="36">
        <f>SUMIFS(СВЦЭМ!$D$33:$D$776,СВЦЭМ!$A$33:$A$776,$A133,СВЦЭМ!$B$33:$B$776,F$119)+'СЕТ СН'!$I$11+СВЦЭМ!$D$10+'СЕТ СН'!$I$5-'СЕТ СН'!$I$21</f>
        <v>3575.7130837100003</v>
      </c>
      <c r="G133" s="36">
        <f>SUMIFS(СВЦЭМ!$D$33:$D$776,СВЦЭМ!$A$33:$A$776,$A133,СВЦЭМ!$B$33:$B$776,G$119)+'СЕТ СН'!$I$11+СВЦЭМ!$D$10+'СЕТ СН'!$I$5-'СЕТ СН'!$I$21</f>
        <v>3561.9516414600002</v>
      </c>
      <c r="H133" s="36">
        <f>SUMIFS(СВЦЭМ!$D$33:$D$776,СВЦЭМ!$A$33:$A$776,$A133,СВЦЭМ!$B$33:$B$776,H$119)+'СЕТ СН'!$I$11+СВЦЭМ!$D$10+'СЕТ СН'!$I$5-'СЕТ СН'!$I$21</f>
        <v>3542.2770259099998</v>
      </c>
      <c r="I133" s="36">
        <f>SUMIFS(СВЦЭМ!$D$33:$D$776,СВЦЭМ!$A$33:$A$776,$A133,СВЦЭМ!$B$33:$B$776,I$119)+'СЕТ СН'!$I$11+СВЦЭМ!$D$10+'СЕТ СН'!$I$5-'СЕТ СН'!$I$21</f>
        <v>3523.9097297400003</v>
      </c>
      <c r="J133" s="36">
        <f>SUMIFS(СВЦЭМ!$D$33:$D$776,СВЦЭМ!$A$33:$A$776,$A133,СВЦЭМ!$B$33:$B$776,J$119)+'СЕТ СН'!$I$11+СВЦЭМ!$D$10+'СЕТ СН'!$I$5-'СЕТ СН'!$I$21</f>
        <v>3497.1685417399999</v>
      </c>
      <c r="K133" s="36">
        <f>SUMIFS(СВЦЭМ!$D$33:$D$776,СВЦЭМ!$A$33:$A$776,$A133,СВЦЭМ!$B$33:$B$776,K$119)+'СЕТ СН'!$I$11+СВЦЭМ!$D$10+'СЕТ СН'!$I$5-'СЕТ СН'!$I$21</f>
        <v>3512.54605528</v>
      </c>
      <c r="L133" s="36">
        <f>SUMIFS(СВЦЭМ!$D$33:$D$776,СВЦЭМ!$A$33:$A$776,$A133,СВЦЭМ!$B$33:$B$776,L$119)+'СЕТ СН'!$I$11+СВЦЭМ!$D$10+'СЕТ СН'!$I$5-'СЕТ СН'!$I$21</f>
        <v>3520.4764512700003</v>
      </c>
      <c r="M133" s="36">
        <f>SUMIFS(СВЦЭМ!$D$33:$D$776,СВЦЭМ!$A$33:$A$776,$A133,СВЦЭМ!$B$33:$B$776,M$119)+'СЕТ СН'!$I$11+СВЦЭМ!$D$10+'СЕТ СН'!$I$5-'СЕТ СН'!$I$21</f>
        <v>3527.3430088800001</v>
      </c>
      <c r="N133" s="36">
        <f>SUMIFS(СВЦЭМ!$D$33:$D$776,СВЦЭМ!$A$33:$A$776,$A133,СВЦЭМ!$B$33:$B$776,N$119)+'СЕТ СН'!$I$11+СВЦЭМ!$D$10+'СЕТ СН'!$I$5-'СЕТ СН'!$I$21</f>
        <v>3538.96301687</v>
      </c>
      <c r="O133" s="36">
        <f>SUMIFS(СВЦЭМ!$D$33:$D$776,СВЦЭМ!$A$33:$A$776,$A133,СВЦЭМ!$B$33:$B$776,O$119)+'СЕТ СН'!$I$11+СВЦЭМ!$D$10+'СЕТ СН'!$I$5-'СЕТ СН'!$I$21</f>
        <v>3553.35767012</v>
      </c>
      <c r="P133" s="36">
        <f>SUMIFS(СВЦЭМ!$D$33:$D$776,СВЦЭМ!$A$33:$A$776,$A133,СВЦЭМ!$B$33:$B$776,P$119)+'СЕТ СН'!$I$11+СВЦЭМ!$D$10+'СЕТ СН'!$I$5-'СЕТ СН'!$I$21</f>
        <v>3553.8936497</v>
      </c>
      <c r="Q133" s="36">
        <f>SUMIFS(СВЦЭМ!$D$33:$D$776,СВЦЭМ!$A$33:$A$776,$A133,СВЦЭМ!$B$33:$B$776,Q$119)+'СЕТ СН'!$I$11+СВЦЭМ!$D$10+'СЕТ СН'!$I$5-'СЕТ СН'!$I$21</f>
        <v>3555.60405021</v>
      </c>
      <c r="R133" s="36">
        <f>SUMIFS(СВЦЭМ!$D$33:$D$776,СВЦЭМ!$A$33:$A$776,$A133,СВЦЭМ!$B$33:$B$776,R$119)+'СЕТ СН'!$I$11+СВЦЭМ!$D$10+'СЕТ СН'!$I$5-'СЕТ СН'!$I$21</f>
        <v>3538.4656448300002</v>
      </c>
      <c r="S133" s="36">
        <f>SUMIFS(СВЦЭМ!$D$33:$D$776,СВЦЭМ!$A$33:$A$776,$A133,СВЦЭМ!$B$33:$B$776,S$119)+'СЕТ СН'!$I$11+СВЦЭМ!$D$10+'СЕТ СН'!$I$5-'СЕТ СН'!$I$21</f>
        <v>3531.3397685700002</v>
      </c>
      <c r="T133" s="36">
        <f>SUMIFS(СВЦЭМ!$D$33:$D$776,СВЦЭМ!$A$33:$A$776,$A133,СВЦЭМ!$B$33:$B$776,T$119)+'СЕТ СН'!$I$11+СВЦЭМ!$D$10+'СЕТ СН'!$I$5-'СЕТ СН'!$I$21</f>
        <v>3512.8961729399998</v>
      </c>
      <c r="U133" s="36">
        <f>SUMIFS(СВЦЭМ!$D$33:$D$776,СВЦЭМ!$A$33:$A$776,$A133,СВЦЭМ!$B$33:$B$776,U$119)+'СЕТ СН'!$I$11+СВЦЭМ!$D$10+'СЕТ СН'!$I$5-'СЕТ СН'!$I$21</f>
        <v>3503.2496800099998</v>
      </c>
      <c r="V133" s="36">
        <f>SUMIFS(СВЦЭМ!$D$33:$D$776,СВЦЭМ!$A$33:$A$776,$A133,СВЦЭМ!$B$33:$B$776,V$119)+'СЕТ СН'!$I$11+СВЦЭМ!$D$10+'СЕТ СН'!$I$5-'СЕТ СН'!$I$21</f>
        <v>3490.3400586900002</v>
      </c>
      <c r="W133" s="36">
        <f>SUMIFS(СВЦЭМ!$D$33:$D$776,СВЦЭМ!$A$33:$A$776,$A133,СВЦЭМ!$B$33:$B$776,W$119)+'СЕТ СН'!$I$11+СВЦЭМ!$D$10+'СЕТ СН'!$I$5-'СЕТ СН'!$I$21</f>
        <v>3509.4573667899999</v>
      </c>
      <c r="X133" s="36">
        <f>SUMIFS(СВЦЭМ!$D$33:$D$776,СВЦЭМ!$A$33:$A$776,$A133,СВЦЭМ!$B$33:$B$776,X$119)+'СЕТ СН'!$I$11+СВЦЭМ!$D$10+'СЕТ СН'!$I$5-'СЕТ СН'!$I$21</f>
        <v>3511.0532312300002</v>
      </c>
      <c r="Y133" s="36">
        <f>SUMIFS(СВЦЭМ!$D$33:$D$776,СВЦЭМ!$A$33:$A$776,$A133,СВЦЭМ!$B$33:$B$776,Y$119)+'СЕТ СН'!$I$11+СВЦЭМ!$D$10+'СЕТ СН'!$I$5-'СЕТ СН'!$I$21</f>
        <v>3511.5535096100002</v>
      </c>
    </row>
    <row r="134" spans="1:25" ht="15.75" x14ac:dyDescent="0.2">
      <c r="A134" s="35">
        <f t="shared" si="3"/>
        <v>43905</v>
      </c>
      <c r="B134" s="36">
        <f>SUMIFS(СВЦЭМ!$D$33:$D$776,СВЦЭМ!$A$33:$A$776,$A134,СВЦЭМ!$B$33:$B$776,B$119)+'СЕТ СН'!$I$11+СВЦЭМ!$D$10+'СЕТ СН'!$I$5-'СЕТ СН'!$I$21</f>
        <v>3537.9994889300001</v>
      </c>
      <c r="C134" s="36">
        <f>SUMIFS(СВЦЭМ!$D$33:$D$776,СВЦЭМ!$A$33:$A$776,$A134,СВЦЭМ!$B$33:$B$776,C$119)+'СЕТ СН'!$I$11+СВЦЭМ!$D$10+'СЕТ СН'!$I$5-'СЕТ СН'!$I$21</f>
        <v>3560.7136751200001</v>
      </c>
      <c r="D134" s="36">
        <f>SUMIFS(СВЦЭМ!$D$33:$D$776,СВЦЭМ!$A$33:$A$776,$A134,СВЦЭМ!$B$33:$B$776,D$119)+'СЕТ СН'!$I$11+СВЦЭМ!$D$10+'СЕТ СН'!$I$5-'СЕТ СН'!$I$21</f>
        <v>3571.3045746500002</v>
      </c>
      <c r="E134" s="36">
        <f>SUMIFS(СВЦЭМ!$D$33:$D$776,СВЦЭМ!$A$33:$A$776,$A134,СВЦЭМ!$B$33:$B$776,E$119)+'СЕТ СН'!$I$11+СВЦЭМ!$D$10+'СЕТ СН'!$I$5-'СЕТ СН'!$I$21</f>
        <v>3584.57776384</v>
      </c>
      <c r="F134" s="36">
        <f>SUMIFS(СВЦЭМ!$D$33:$D$776,СВЦЭМ!$A$33:$A$776,$A134,СВЦЭМ!$B$33:$B$776,F$119)+'СЕТ СН'!$I$11+СВЦЭМ!$D$10+'СЕТ СН'!$I$5-'СЕТ СН'!$I$21</f>
        <v>3587.5785698200002</v>
      </c>
      <c r="G134" s="36">
        <f>SUMIFS(СВЦЭМ!$D$33:$D$776,СВЦЭМ!$A$33:$A$776,$A134,СВЦЭМ!$B$33:$B$776,G$119)+'СЕТ СН'!$I$11+СВЦЭМ!$D$10+'СЕТ СН'!$I$5-'СЕТ СН'!$I$21</f>
        <v>3589.1639555500001</v>
      </c>
      <c r="H134" s="36">
        <f>SUMIFS(СВЦЭМ!$D$33:$D$776,СВЦЭМ!$A$33:$A$776,$A134,СВЦЭМ!$B$33:$B$776,H$119)+'СЕТ СН'!$I$11+СВЦЭМ!$D$10+'СЕТ СН'!$I$5-'СЕТ СН'!$I$21</f>
        <v>3581.9430898999999</v>
      </c>
      <c r="I134" s="36">
        <f>SUMIFS(СВЦЭМ!$D$33:$D$776,СВЦЭМ!$A$33:$A$776,$A134,СВЦЭМ!$B$33:$B$776,I$119)+'СЕТ СН'!$I$11+СВЦЭМ!$D$10+'СЕТ СН'!$I$5-'СЕТ СН'!$I$21</f>
        <v>3558.2017065999999</v>
      </c>
      <c r="J134" s="36">
        <f>SUMIFS(СВЦЭМ!$D$33:$D$776,СВЦЭМ!$A$33:$A$776,$A134,СВЦЭМ!$B$33:$B$776,J$119)+'СЕТ СН'!$I$11+СВЦЭМ!$D$10+'СЕТ СН'!$I$5-'СЕТ СН'!$I$21</f>
        <v>3518.9078876600001</v>
      </c>
      <c r="K134" s="36">
        <f>SUMIFS(СВЦЭМ!$D$33:$D$776,СВЦЭМ!$A$33:$A$776,$A134,СВЦЭМ!$B$33:$B$776,K$119)+'СЕТ СН'!$I$11+СВЦЭМ!$D$10+'СЕТ СН'!$I$5-'СЕТ СН'!$I$21</f>
        <v>3489.7674994899999</v>
      </c>
      <c r="L134" s="36">
        <f>SUMIFS(СВЦЭМ!$D$33:$D$776,СВЦЭМ!$A$33:$A$776,$A134,СВЦЭМ!$B$33:$B$776,L$119)+'СЕТ СН'!$I$11+СВЦЭМ!$D$10+'СЕТ СН'!$I$5-'СЕТ СН'!$I$21</f>
        <v>3478.6008385599998</v>
      </c>
      <c r="M134" s="36">
        <f>SUMIFS(СВЦЭМ!$D$33:$D$776,СВЦЭМ!$A$33:$A$776,$A134,СВЦЭМ!$B$33:$B$776,M$119)+'СЕТ СН'!$I$11+СВЦЭМ!$D$10+'СЕТ СН'!$I$5-'СЕТ СН'!$I$21</f>
        <v>3480.8706559299999</v>
      </c>
      <c r="N134" s="36">
        <f>SUMIFS(СВЦЭМ!$D$33:$D$776,СВЦЭМ!$A$33:$A$776,$A134,СВЦЭМ!$B$33:$B$776,N$119)+'СЕТ СН'!$I$11+СВЦЭМ!$D$10+'СЕТ СН'!$I$5-'СЕТ СН'!$I$21</f>
        <v>3495.4233940100003</v>
      </c>
      <c r="O134" s="36">
        <f>SUMIFS(СВЦЭМ!$D$33:$D$776,СВЦЭМ!$A$33:$A$776,$A134,СВЦЭМ!$B$33:$B$776,O$119)+'СЕТ СН'!$I$11+СВЦЭМ!$D$10+'СЕТ СН'!$I$5-'СЕТ СН'!$I$21</f>
        <v>3511.5881921600003</v>
      </c>
      <c r="P134" s="36">
        <f>SUMIFS(СВЦЭМ!$D$33:$D$776,СВЦЭМ!$A$33:$A$776,$A134,СВЦЭМ!$B$33:$B$776,P$119)+'СЕТ СН'!$I$11+СВЦЭМ!$D$10+'СЕТ СН'!$I$5-'СЕТ СН'!$I$21</f>
        <v>3519.9218589699999</v>
      </c>
      <c r="Q134" s="36">
        <f>SUMIFS(СВЦЭМ!$D$33:$D$776,СВЦЭМ!$A$33:$A$776,$A134,СВЦЭМ!$B$33:$B$776,Q$119)+'СЕТ СН'!$I$11+СВЦЭМ!$D$10+'СЕТ СН'!$I$5-'СЕТ СН'!$I$21</f>
        <v>3524.3107981500002</v>
      </c>
      <c r="R134" s="36">
        <f>SUMIFS(СВЦЭМ!$D$33:$D$776,СВЦЭМ!$A$33:$A$776,$A134,СВЦЭМ!$B$33:$B$776,R$119)+'СЕТ СН'!$I$11+СВЦЭМ!$D$10+'СЕТ СН'!$I$5-'СЕТ СН'!$I$21</f>
        <v>3522.8188470599998</v>
      </c>
      <c r="S134" s="36">
        <f>SUMIFS(СВЦЭМ!$D$33:$D$776,СВЦЭМ!$A$33:$A$776,$A134,СВЦЭМ!$B$33:$B$776,S$119)+'СЕТ СН'!$I$11+СВЦЭМ!$D$10+'СЕТ СН'!$I$5-'СЕТ СН'!$I$21</f>
        <v>3518.00417943</v>
      </c>
      <c r="T134" s="36">
        <f>SUMIFS(СВЦЭМ!$D$33:$D$776,СВЦЭМ!$A$33:$A$776,$A134,СВЦЭМ!$B$33:$B$776,T$119)+'СЕТ СН'!$I$11+СВЦЭМ!$D$10+'СЕТ СН'!$I$5-'СЕТ СН'!$I$21</f>
        <v>3497.1959405699999</v>
      </c>
      <c r="U134" s="36">
        <f>SUMIFS(СВЦЭМ!$D$33:$D$776,СВЦЭМ!$A$33:$A$776,$A134,СВЦЭМ!$B$33:$B$776,U$119)+'СЕТ СН'!$I$11+СВЦЭМ!$D$10+'СЕТ СН'!$I$5-'СЕТ СН'!$I$21</f>
        <v>3485.8097368500003</v>
      </c>
      <c r="V134" s="36">
        <f>SUMIFS(СВЦЭМ!$D$33:$D$776,СВЦЭМ!$A$33:$A$776,$A134,СВЦЭМ!$B$33:$B$776,V$119)+'СЕТ СН'!$I$11+СВЦЭМ!$D$10+'СЕТ СН'!$I$5-'СЕТ СН'!$I$21</f>
        <v>3483.2703647500002</v>
      </c>
      <c r="W134" s="36">
        <f>SUMIFS(СВЦЭМ!$D$33:$D$776,СВЦЭМ!$A$33:$A$776,$A134,СВЦЭМ!$B$33:$B$776,W$119)+'СЕТ СН'!$I$11+СВЦЭМ!$D$10+'СЕТ СН'!$I$5-'СЕТ СН'!$I$21</f>
        <v>3491.34687248</v>
      </c>
      <c r="X134" s="36">
        <f>SUMIFS(СВЦЭМ!$D$33:$D$776,СВЦЭМ!$A$33:$A$776,$A134,СВЦЭМ!$B$33:$B$776,X$119)+'СЕТ СН'!$I$11+СВЦЭМ!$D$10+'СЕТ СН'!$I$5-'СЕТ СН'!$I$21</f>
        <v>3511.0442195599999</v>
      </c>
      <c r="Y134" s="36">
        <f>SUMIFS(СВЦЭМ!$D$33:$D$776,СВЦЭМ!$A$33:$A$776,$A134,СВЦЭМ!$B$33:$B$776,Y$119)+'СЕТ СН'!$I$11+СВЦЭМ!$D$10+'СЕТ СН'!$I$5-'СЕТ СН'!$I$21</f>
        <v>3540.7237269100001</v>
      </c>
    </row>
    <row r="135" spans="1:25" ht="15.75" x14ac:dyDescent="0.2">
      <c r="A135" s="35">
        <f t="shared" si="3"/>
        <v>43906</v>
      </c>
      <c r="B135" s="36">
        <f>SUMIFS(СВЦЭМ!$D$33:$D$776,СВЦЭМ!$A$33:$A$776,$A135,СВЦЭМ!$B$33:$B$776,B$119)+'СЕТ СН'!$I$11+СВЦЭМ!$D$10+'СЕТ СН'!$I$5-'СЕТ СН'!$I$21</f>
        <v>3580.3288194900001</v>
      </c>
      <c r="C135" s="36">
        <f>SUMIFS(СВЦЭМ!$D$33:$D$776,СВЦЭМ!$A$33:$A$776,$A135,СВЦЭМ!$B$33:$B$776,C$119)+'СЕТ СН'!$I$11+СВЦЭМ!$D$10+'СЕТ СН'!$I$5-'СЕТ СН'!$I$21</f>
        <v>3597.88869772</v>
      </c>
      <c r="D135" s="36">
        <f>SUMIFS(СВЦЭМ!$D$33:$D$776,СВЦЭМ!$A$33:$A$776,$A135,СВЦЭМ!$B$33:$B$776,D$119)+'СЕТ СН'!$I$11+СВЦЭМ!$D$10+'СЕТ СН'!$I$5-'СЕТ СН'!$I$21</f>
        <v>3600.9853679799999</v>
      </c>
      <c r="E135" s="36">
        <f>SUMIFS(СВЦЭМ!$D$33:$D$776,СВЦЭМ!$A$33:$A$776,$A135,СВЦЭМ!$B$33:$B$776,E$119)+'СЕТ СН'!$I$11+СВЦЭМ!$D$10+'СЕТ СН'!$I$5-'СЕТ СН'!$I$21</f>
        <v>3601.7913735100001</v>
      </c>
      <c r="F135" s="36">
        <f>SUMIFS(СВЦЭМ!$D$33:$D$776,СВЦЭМ!$A$33:$A$776,$A135,СВЦЭМ!$B$33:$B$776,F$119)+'СЕТ СН'!$I$11+СВЦЭМ!$D$10+'СЕТ СН'!$I$5-'СЕТ СН'!$I$21</f>
        <v>3601.84523128</v>
      </c>
      <c r="G135" s="36">
        <f>SUMIFS(СВЦЭМ!$D$33:$D$776,СВЦЭМ!$A$33:$A$776,$A135,СВЦЭМ!$B$33:$B$776,G$119)+'СЕТ СН'!$I$11+СВЦЭМ!$D$10+'СЕТ СН'!$I$5-'СЕТ СН'!$I$21</f>
        <v>3602.2215010499999</v>
      </c>
      <c r="H135" s="36">
        <f>SUMIFS(СВЦЭМ!$D$33:$D$776,СВЦЭМ!$A$33:$A$776,$A135,СВЦЭМ!$B$33:$B$776,H$119)+'СЕТ СН'!$I$11+СВЦЭМ!$D$10+'СЕТ СН'!$I$5-'СЕТ СН'!$I$21</f>
        <v>3581.7004363999999</v>
      </c>
      <c r="I135" s="36">
        <f>SUMIFS(СВЦЭМ!$D$33:$D$776,СВЦЭМ!$A$33:$A$776,$A135,СВЦЭМ!$B$33:$B$776,I$119)+'СЕТ СН'!$I$11+СВЦЭМ!$D$10+'СЕТ СН'!$I$5-'СЕТ СН'!$I$21</f>
        <v>3541.3373432899998</v>
      </c>
      <c r="J135" s="36">
        <f>SUMIFS(СВЦЭМ!$D$33:$D$776,СВЦЭМ!$A$33:$A$776,$A135,СВЦЭМ!$B$33:$B$776,J$119)+'СЕТ СН'!$I$11+СВЦЭМ!$D$10+'СЕТ СН'!$I$5-'СЕТ СН'!$I$21</f>
        <v>3481.83551244</v>
      </c>
      <c r="K135" s="36">
        <f>SUMIFS(СВЦЭМ!$D$33:$D$776,СВЦЭМ!$A$33:$A$776,$A135,СВЦЭМ!$B$33:$B$776,K$119)+'СЕТ СН'!$I$11+СВЦЭМ!$D$10+'СЕТ СН'!$I$5-'СЕТ СН'!$I$21</f>
        <v>3481.4253150499999</v>
      </c>
      <c r="L135" s="36">
        <f>SUMIFS(СВЦЭМ!$D$33:$D$776,СВЦЭМ!$A$33:$A$776,$A135,СВЦЭМ!$B$33:$B$776,L$119)+'СЕТ СН'!$I$11+СВЦЭМ!$D$10+'СЕТ СН'!$I$5-'СЕТ СН'!$I$21</f>
        <v>3481.2286404300003</v>
      </c>
      <c r="M135" s="36">
        <f>SUMIFS(СВЦЭМ!$D$33:$D$776,СВЦЭМ!$A$33:$A$776,$A135,СВЦЭМ!$B$33:$B$776,M$119)+'СЕТ СН'!$I$11+СВЦЭМ!$D$10+'СЕТ СН'!$I$5-'СЕТ СН'!$I$21</f>
        <v>3496.1588448500002</v>
      </c>
      <c r="N135" s="36">
        <f>SUMIFS(СВЦЭМ!$D$33:$D$776,СВЦЭМ!$A$33:$A$776,$A135,СВЦЭМ!$B$33:$B$776,N$119)+'СЕТ СН'!$I$11+СВЦЭМ!$D$10+'СЕТ СН'!$I$5-'СЕТ СН'!$I$21</f>
        <v>3511.1710783100002</v>
      </c>
      <c r="O135" s="36">
        <f>SUMIFS(СВЦЭМ!$D$33:$D$776,СВЦЭМ!$A$33:$A$776,$A135,СВЦЭМ!$B$33:$B$776,O$119)+'СЕТ СН'!$I$11+СВЦЭМ!$D$10+'СЕТ СН'!$I$5-'СЕТ СН'!$I$21</f>
        <v>3531.9216778300001</v>
      </c>
      <c r="P135" s="36">
        <f>SUMIFS(СВЦЭМ!$D$33:$D$776,СВЦЭМ!$A$33:$A$776,$A135,СВЦЭМ!$B$33:$B$776,P$119)+'СЕТ СН'!$I$11+СВЦЭМ!$D$10+'СЕТ СН'!$I$5-'СЕТ СН'!$I$21</f>
        <v>3538.5713314599998</v>
      </c>
      <c r="Q135" s="36">
        <f>SUMIFS(СВЦЭМ!$D$33:$D$776,СВЦЭМ!$A$33:$A$776,$A135,СВЦЭМ!$B$33:$B$776,Q$119)+'СЕТ СН'!$I$11+СВЦЭМ!$D$10+'СЕТ СН'!$I$5-'СЕТ СН'!$I$21</f>
        <v>3538.18960178</v>
      </c>
      <c r="R135" s="36">
        <f>SUMIFS(СВЦЭМ!$D$33:$D$776,СВЦЭМ!$A$33:$A$776,$A135,СВЦЭМ!$B$33:$B$776,R$119)+'СЕТ СН'!$I$11+СВЦЭМ!$D$10+'СЕТ СН'!$I$5-'СЕТ СН'!$I$21</f>
        <v>3543.3949321</v>
      </c>
      <c r="S135" s="36">
        <f>SUMIFS(СВЦЭМ!$D$33:$D$776,СВЦЭМ!$A$33:$A$776,$A135,СВЦЭМ!$B$33:$B$776,S$119)+'СЕТ СН'!$I$11+СВЦЭМ!$D$10+'СЕТ СН'!$I$5-'СЕТ СН'!$I$21</f>
        <v>3535.4808649400002</v>
      </c>
      <c r="T135" s="36">
        <f>SUMIFS(СВЦЭМ!$D$33:$D$776,СВЦЭМ!$A$33:$A$776,$A135,СВЦЭМ!$B$33:$B$776,T$119)+'СЕТ СН'!$I$11+СВЦЭМ!$D$10+'СЕТ СН'!$I$5-'СЕТ СН'!$I$21</f>
        <v>3516.7245272</v>
      </c>
      <c r="U135" s="36">
        <f>SUMIFS(СВЦЭМ!$D$33:$D$776,СВЦЭМ!$A$33:$A$776,$A135,СВЦЭМ!$B$33:$B$776,U$119)+'СЕТ СН'!$I$11+СВЦЭМ!$D$10+'СЕТ СН'!$I$5-'СЕТ СН'!$I$21</f>
        <v>3497.26492444</v>
      </c>
      <c r="V135" s="36">
        <f>SUMIFS(СВЦЭМ!$D$33:$D$776,СВЦЭМ!$A$33:$A$776,$A135,СВЦЭМ!$B$33:$B$776,V$119)+'СЕТ СН'!$I$11+СВЦЭМ!$D$10+'СЕТ СН'!$I$5-'СЕТ СН'!$I$21</f>
        <v>3492.0406206100001</v>
      </c>
      <c r="W135" s="36">
        <f>SUMIFS(СВЦЭМ!$D$33:$D$776,СВЦЭМ!$A$33:$A$776,$A135,СВЦЭМ!$B$33:$B$776,W$119)+'СЕТ СН'!$I$11+СВЦЭМ!$D$10+'СЕТ СН'!$I$5-'СЕТ СН'!$I$21</f>
        <v>3510.92205792</v>
      </c>
      <c r="X135" s="36">
        <f>SUMIFS(СВЦЭМ!$D$33:$D$776,СВЦЭМ!$A$33:$A$776,$A135,СВЦЭМ!$B$33:$B$776,X$119)+'СЕТ СН'!$I$11+СВЦЭМ!$D$10+'СЕТ СН'!$I$5-'СЕТ СН'!$I$21</f>
        <v>3534.9467637900002</v>
      </c>
      <c r="Y135" s="36">
        <f>SUMIFS(СВЦЭМ!$D$33:$D$776,СВЦЭМ!$A$33:$A$776,$A135,СВЦЭМ!$B$33:$B$776,Y$119)+'СЕТ СН'!$I$11+СВЦЭМ!$D$10+'СЕТ СН'!$I$5-'СЕТ СН'!$I$21</f>
        <v>3559.42283804</v>
      </c>
    </row>
    <row r="136" spans="1:25" ht="15.75" x14ac:dyDescent="0.2">
      <c r="A136" s="35">
        <f t="shared" si="3"/>
        <v>43907</v>
      </c>
      <c r="B136" s="36">
        <f>SUMIFS(СВЦЭМ!$D$33:$D$776,СВЦЭМ!$A$33:$A$776,$A136,СВЦЭМ!$B$33:$B$776,B$119)+'СЕТ СН'!$I$11+СВЦЭМ!$D$10+'СЕТ СН'!$I$5-'СЕТ СН'!$I$21</f>
        <v>3522.6879559600002</v>
      </c>
      <c r="C136" s="36">
        <f>SUMIFS(СВЦЭМ!$D$33:$D$776,СВЦЭМ!$A$33:$A$776,$A136,СВЦЭМ!$B$33:$B$776,C$119)+'СЕТ СН'!$I$11+СВЦЭМ!$D$10+'СЕТ СН'!$I$5-'СЕТ СН'!$I$21</f>
        <v>3535.81031566</v>
      </c>
      <c r="D136" s="36">
        <f>SUMIFS(СВЦЭМ!$D$33:$D$776,СВЦЭМ!$A$33:$A$776,$A136,СВЦЭМ!$B$33:$B$776,D$119)+'СЕТ СН'!$I$11+СВЦЭМ!$D$10+'СЕТ СН'!$I$5-'СЕТ СН'!$I$21</f>
        <v>3549.6646904899999</v>
      </c>
      <c r="E136" s="36">
        <f>SUMIFS(СВЦЭМ!$D$33:$D$776,СВЦЭМ!$A$33:$A$776,$A136,СВЦЭМ!$B$33:$B$776,E$119)+'СЕТ СН'!$I$11+СВЦЭМ!$D$10+'СЕТ СН'!$I$5-'СЕТ СН'!$I$21</f>
        <v>3553.86418254</v>
      </c>
      <c r="F136" s="36">
        <f>SUMIFS(СВЦЭМ!$D$33:$D$776,СВЦЭМ!$A$33:$A$776,$A136,СВЦЭМ!$B$33:$B$776,F$119)+'СЕТ СН'!$I$11+СВЦЭМ!$D$10+'СЕТ СН'!$I$5-'СЕТ СН'!$I$21</f>
        <v>3546.5601152999998</v>
      </c>
      <c r="G136" s="36">
        <f>SUMIFS(СВЦЭМ!$D$33:$D$776,СВЦЭМ!$A$33:$A$776,$A136,СВЦЭМ!$B$33:$B$776,G$119)+'СЕТ СН'!$I$11+СВЦЭМ!$D$10+'СЕТ СН'!$I$5-'СЕТ СН'!$I$21</f>
        <v>3532.9777331599998</v>
      </c>
      <c r="H136" s="36">
        <f>SUMIFS(СВЦЭМ!$D$33:$D$776,СВЦЭМ!$A$33:$A$776,$A136,СВЦЭМ!$B$33:$B$776,H$119)+'СЕТ СН'!$I$11+СВЦЭМ!$D$10+'СЕТ СН'!$I$5-'СЕТ СН'!$I$21</f>
        <v>3511.8577206999998</v>
      </c>
      <c r="I136" s="36">
        <f>SUMIFS(СВЦЭМ!$D$33:$D$776,СВЦЭМ!$A$33:$A$776,$A136,СВЦЭМ!$B$33:$B$776,I$119)+'СЕТ СН'!$I$11+СВЦЭМ!$D$10+'СЕТ СН'!$I$5-'СЕТ СН'!$I$21</f>
        <v>3488.9769874900003</v>
      </c>
      <c r="J136" s="36">
        <f>SUMIFS(СВЦЭМ!$D$33:$D$776,СВЦЭМ!$A$33:$A$776,$A136,СВЦЭМ!$B$33:$B$776,J$119)+'СЕТ СН'!$I$11+СВЦЭМ!$D$10+'СЕТ СН'!$I$5-'СЕТ СН'!$I$21</f>
        <v>3481.4138851400003</v>
      </c>
      <c r="K136" s="36">
        <f>SUMIFS(СВЦЭМ!$D$33:$D$776,СВЦЭМ!$A$33:$A$776,$A136,СВЦЭМ!$B$33:$B$776,K$119)+'СЕТ СН'!$I$11+СВЦЭМ!$D$10+'СЕТ СН'!$I$5-'СЕТ СН'!$I$21</f>
        <v>3485.8840503700003</v>
      </c>
      <c r="L136" s="36">
        <f>SUMIFS(СВЦЭМ!$D$33:$D$776,СВЦЭМ!$A$33:$A$776,$A136,СВЦЭМ!$B$33:$B$776,L$119)+'СЕТ СН'!$I$11+СВЦЭМ!$D$10+'СЕТ СН'!$I$5-'СЕТ СН'!$I$21</f>
        <v>3490.7315759900002</v>
      </c>
      <c r="M136" s="36">
        <f>SUMIFS(СВЦЭМ!$D$33:$D$776,СВЦЭМ!$A$33:$A$776,$A136,СВЦЭМ!$B$33:$B$776,M$119)+'СЕТ СН'!$I$11+СВЦЭМ!$D$10+'СЕТ СН'!$I$5-'СЕТ СН'!$I$21</f>
        <v>3510.3380123799998</v>
      </c>
      <c r="N136" s="36">
        <f>SUMIFS(СВЦЭМ!$D$33:$D$776,СВЦЭМ!$A$33:$A$776,$A136,СВЦЭМ!$B$33:$B$776,N$119)+'СЕТ СН'!$I$11+СВЦЭМ!$D$10+'СЕТ СН'!$I$5-'СЕТ СН'!$I$21</f>
        <v>3533.5984269600003</v>
      </c>
      <c r="O136" s="36">
        <f>SUMIFS(СВЦЭМ!$D$33:$D$776,СВЦЭМ!$A$33:$A$776,$A136,СВЦЭМ!$B$33:$B$776,O$119)+'СЕТ СН'!$I$11+СВЦЭМ!$D$10+'СЕТ СН'!$I$5-'СЕТ СН'!$I$21</f>
        <v>3536.8887447799998</v>
      </c>
      <c r="P136" s="36">
        <f>SUMIFS(СВЦЭМ!$D$33:$D$776,СВЦЭМ!$A$33:$A$776,$A136,СВЦЭМ!$B$33:$B$776,P$119)+'СЕТ СН'!$I$11+СВЦЭМ!$D$10+'СЕТ СН'!$I$5-'СЕТ СН'!$I$21</f>
        <v>3532.19832675</v>
      </c>
      <c r="Q136" s="36">
        <f>SUMIFS(СВЦЭМ!$D$33:$D$776,СВЦЭМ!$A$33:$A$776,$A136,СВЦЭМ!$B$33:$B$776,Q$119)+'СЕТ СН'!$I$11+СВЦЭМ!$D$10+'СЕТ СН'!$I$5-'СЕТ СН'!$I$21</f>
        <v>3533.2804757499998</v>
      </c>
      <c r="R136" s="36">
        <f>SUMIFS(СВЦЭМ!$D$33:$D$776,СВЦЭМ!$A$33:$A$776,$A136,СВЦЭМ!$B$33:$B$776,R$119)+'СЕТ СН'!$I$11+СВЦЭМ!$D$10+'СЕТ СН'!$I$5-'СЕТ СН'!$I$21</f>
        <v>3528.8658396400001</v>
      </c>
      <c r="S136" s="36">
        <f>SUMIFS(СВЦЭМ!$D$33:$D$776,СВЦЭМ!$A$33:$A$776,$A136,СВЦЭМ!$B$33:$B$776,S$119)+'СЕТ СН'!$I$11+СВЦЭМ!$D$10+'СЕТ СН'!$I$5-'СЕТ СН'!$I$21</f>
        <v>3525.1043421899999</v>
      </c>
      <c r="T136" s="36">
        <f>SUMIFS(СВЦЭМ!$D$33:$D$776,СВЦЭМ!$A$33:$A$776,$A136,СВЦЭМ!$B$33:$B$776,T$119)+'СЕТ СН'!$I$11+СВЦЭМ!$D$10+'СЕТ СН'!$I$5-'СЕТ СН'!$I$21</f>
        <v>3523.1278039099998</v>
      </c>
      <c r="U136" s="36">
        <f>SUMIFS(СВЦЭМ!$D$33:$D$776,СВЦЭМ!$A$33:$A$776,$A136,СВЦЭМ!$B$33:$B$776,U$119)+'СЕТ СН'!$I$11+СВЦЭМ!$D$10+'СЕТ СН'!$I$5-'СЕТ СН'!$I$21</f>
        <v>3527.6071745999998</v>
      </c>
      <c r="V136" s="36">
        <f>SUMIFS(СВЦЭМ!$D$33:$D$776,СВЦЭМ!$A$33:$A$776,$A136,СВЦЭМ!$B$33:$B$776,V$119)+'СЕТ СН'!$I$11+СВЦЭМ!$D$10+'СЕТ СН'!$I$5-'СЕТ СН'!$I$21</f>
        <v>3522.5685943600001</v>
      </c>
      <c r="W136" s="36">
        <f>SUMIFS(СВЦЭМ!$D$33:$D$776,СВЦЭМ!$A$33:$A$776,$A136,СВЦЭМ!$B$33:$B$776,W$119)+'СЕТ СН'!$I$11+СВЦЭМ!$D$10+'СЕТ СН'!$I$5-'СЕТ СН'!$I$21</f>
        <v>3505.3716855500002</v>
      </c>
      <c r="X136" s="36">
        <f>SUMIFS(СВЦЭМ!$D$33:$D$776,СВЦЭМ!$A$33:$A$776,$A136,СВЦЭМ!$B$33:$B$776,X$119)+'СЕТ СН'!$I$11+СВЦЭМ!$D$10+'СЕТ СН'!$I$5-'СЕТ СН'!$I$21</f>
        <v>3497.95443875</v>
      </c>
      <c r="Y136" s="36">
        <f>SUMIFS(СВЦЭМ!$D$33:$D$776,СВЦЭМ!$A$33:$A$776,$A136,СВЦЭМ!$B$33:$B$776,Y$119)+'СЕТ СН'!$I$11+СВЦЭМ!$D$10+'СЕТ СН'!$I$5-'СЕТ СН'!$I$21</f>
        <v>3498.8705073800002</v>
      </c>
    </row>
    <row r="137" spans="1:25" ht="15.75" x14ac:dyDescent="0.2">
      <c r="A137" s="35">
        <f t="shared" si="3"/>
        <v>43908</v>
      </c>
      <c r="B137" s="36">
        <f>SUMIFS(СВЦЭМ!$D$33:$D$776,СВЦЭМ!$A$33:$A$776,$A137,СВЦЭМ!$B$33:$B$776,B$119)+'СЕТ СН'!$I$11+СВЦЭМ!$D$10+'СЕТ СН'!$I$5-'СЕТ СН'!$I$21</f>
        <v>3559.43699079</v>
      </c>
      <c r="C137" s="36">
        <f>SUMIFS(СВЦЭМ!$D$33:$D$776,СВЦЭМ!$A$33:$A$776,$A137,СВЦЭМ!$B$33:$B$776,C$119)+'СЕТ СН'!$I$11+СВЦЭМ!$D$10+'СЕТ СН'!$I$5-'СЕТ СН'!$I$21</f>
        <v>3587.3723993399999</v>
      </c>
      <c r="D137" s="36">
        <f>SUMIFS(СВЦЭМ!$D$33:$D$776,СВЦЭМ!$A$33:$A$776,$A137,СВЦЭМ!$B$33:$B$776,D$119)+'СЕТ СН'!$I$11+СВЦЭМ!$D$10+'СЕТ СН'!$I$5-'СЕТ СН'!$I$21</f>
        <v>3608.50719312</v>
      </c>
      <c r="E137" s="36">
        <f>SUMIFS(СВЦЭМ!$D$33:$D$776,СВЦЭМ!$A$33:$A$776,$A137,СВЦЭМ!$B$33:$B$776,E$119)+'СЕТ СН'!$I$11+СВЦЭМ!$D$10+'СЕТ СН'!$I$5-'СЕТ СН'!$I$21</f>
        <v>3613.890492</v>
      </c>
      <c r="F137" s="36">
        <f>SUMIFS(СВЦЭМ!$D$33:$D$776,СВЦЭМ!$A$33:$A$776,$A137,СВЦЭМ!$B$33:$B$776,F$119)+'СЕТ СН'!$I$11+СВЦЭМ!$D$10+'СЕТ СН'!$I$5-'СЕТ СН'!$I$21</f>
        <v>3614.87889541</v>
      </c>
      <c r="G137" s="36">
        <f>SUMIFS(СВЦЭМ!$D$33:$D$776,СВЦЭМ!$A$33:$A$776,$A137,СВЦЭМ!$B$33:$B$776,G$119)+'СЕТ СН'!$I$11+СВЦЭМ!$D$10+'СЕТ СН'!$I$5-'СЕТ СН'!$I$21</f>
        <v>3597.7115757199999</v>
      </c>
      <c r="H137" s="36">
        <f>SUMIFS(СВЦЭМ!$D$33:$D$776,СВЦЭМ!$A$33:$A$776,$A137,СВЦЭМ!$B$33:$B$776,H$119)+'СЕТ СН'!$I$11+СВЦЭМ!$D$10+'СЕТ СН'!$I$5-'СЕТ СН'!$I$21</f>
        <v>3554.4190456300003</v>
      </c>
      <c r="I137" s="36">
        <f>SUMIFS(СВЦЭМ!$D$33:$D$776,СВЦЭМ!$A$33:$A$776,$A137,СВЦЭМ!$B$33:$B$776,I$119)+'СЕТ СН'!$I$11+СВЦЭМ!$D$10+'СЕТ СН'!$I$5-'СЕТ СН'!$I$21</f>
        <v>3511.0650593700002</v>
      </c>
      <c r="J137" s="36">
        <f>SUMIFS(СВЦЭМ!$D$33:$D$776,СВЦЭМ!$A$33:$A$776,$A137,СВЦЭМ!$B$33:$B$776,J$119)+'СЕТ СН'!$I$11+СВЦЭМ!$D$10+'СЕТ СН'!$I$5-'СЕТ СН'!$I$21</f>
        <v>3476.3231040800001</v>
      </c>
      <c r="K137" s="36">
        <f>SUMIFS(СВЦЭМ!$D$33:$D$776,СВЦЭМ!$A$33:$A$776,$A137,СВЦЭМ!$B$33:$B$776,K$119)+'СЕТ СН'!$I$11+СВЦЭМ!$D$10+'СЕТ СН'!$I$5-'СЕТ СН'!$I$21</f>
        <v>3482.9623176599998</v>
      </c>
      <c r="L137" s="36">
        <f>SUMIFS(СВЦЭМ!$D$33:$D$776,СВЦЭМ!$A$33:$A$776,$A137,СВЦЭМ!$B$33:$B$776,L$119)+'СЕТ СН'!$I$11+СВЦЭМ!$D$10+'СЕТ СН'!$I$5-'СЕТ СН'!$I$21</f>
        <v>3482.1326141500003</v>
      </c>
      <c r="M137" s="36">
        <f>SUMIFS(СВЦЭМ!$D$33:$D$776,СВЦЭМ!$A$33:$A$776,$A137,СВЦЭМ!$B$33:$B$776,M$119)+'СЕТ СН'!$I$11+СВЦЭМ!$D$10+'СЕТ СН'!$I$5-'СЕТ СН'!$I$21</f>
        <v>3468.28513337</v>
      </c>
      <c r="N137" s="36">
        <f>SUMIFS(СВЦЭМ!$D$33:$D$776,СВЦЭМ!$A$33:$A$776,$A137,СВЦЭМ!$B$33:$B$776,N$119)+'СЕТ СН'!$I$11+СВЦЭМ!$D$10+'СЕТ СН'!$I$5-'СЕТ СН'!$I$21</f>
        <v>3482.9149210099999</v>
      </c>
      <c r="O137" s="36">
        <f>SUMIFS(СВЦЭМ!$D$33:$D$776,СВЦЭМ!$A$33:$A$776,$A137,СВЦЭМ!$B$33:$B$776,O$119)+'СЕТ СН'!$I$11+СВЦЭМ!$D$10+'СЕТ СН'!$I$5-'СЕТ СН'!$I$21</f>
        <v>3492.3346860900001</v>
      </c>
      <c r="P137" s="36">
        <f>SUMIFS(СВЦЭМ!$D$33:$D$776,СВЦЭМ!$A$33:$A$776,$A137,СВЦЭМ!$B$33:$B$776,P$119)+'СЕТ СН'!$I$11+СВЦЭМ!$D$10+'СЕТ СН'!$I$5-'СЕТ СН'!$I$21</f>
        <v>3489.6706698600001</v>
      </c>
      <c r="Q137" s="36">
        <f>SUMIFS(СВЦЭМ!$D$33:$D$776,СВЦЭМ!$A$33:$A$776,$A137,СВЦЭМ!$B$33:$B$776,Q$119)+'СЕТ СН'!$I$11+СВЦЭМ!$D$10+'СЕТ СН'!$I$5-'СЕТ СН'!$I$21</f>
        <v>3496.0649441700002</v>
      </c>
      <c r="R137" s="36">
        <f>SUMIFS(СВЦЭМ!$D$33:$D$776,СВЦЭМ!$A$33:$A$776,$A137,СВЦЭМ!$B$33:$B$776,R$119)+'СЕТ СН'!$I$11+СВЦЭМ!$D$10+'СЕТ СН'!$I$5-'СЕТ СН'!$I$21</f>
        <v>3518.4912127600001</v>
      </c>
      <c r="S137" s="36">
        <f>SUMIFS(СВЦЭМ!$D$33:$D$776,СВЦЭМ!$A$33:$A$776,$A137,СВЦЭМ!$B$33:$B$776,S$119)+'СЕТ СН'!$I$11+СВЦЭМ!$D$10+'СЕТ СН'!$I$5-'СЕТ СН'!$I$21</f>
        <v>3507.2956789300001</v>
      </c>
      <c r="T137" s="36">
        <f>SUMIFS(СВЦЭМ!$D$33:$D$776,СВЦЭМ!$A$33:$A$776,$A137,СВЦЭМ!$B$33:$B$776,T$119)+'СЕТ СН'!$I$11+СВЦЭМ!$D$10+'СЕТ СН'!$I$5-'СЕТ СН'!$I$21</f>
        <v>3496.6690573400001</v>
      </c>
      <c r="U137" s="36">
        <f>SUMIFS(СВЦЭМ!$D$33:$D$776,СВЦЭМ!$A$33:$A$776,$A137,СВЦЭМ!$B$33:$B$776,U$119)+'СЕТ СН'!$I$11+СВЦЭМ!$D$10+'СЕТ СН'!$I$5-'СЕТ СН'!$I$21</f>
        <v>3470.03007996</v>
      </c>
      <c r="V137" s="36">
        <f>SUMIFS(СВЦЭМ!$D$33:$D$776,СВЦЭМ!$A$33:$A$776,$A137,СВЦЭМ!$B$33:$B$776,V$119)+'СЕТ СН'!$I$11+СВЦЭМ!$D$10+'СЕТ СН'!$I$5-'СЕТ СН'!$I$21</f>
        <v>3469.1704914900001</v>
      </c>
      <c r="W137" s="36">
        <f>SUMIFS(СВЦЭМ!$D$33:$D$776,СВЦЭМ!$A$33:$A$776,$A137,СВЦЭМ!$B$33:$B$776,W$119)+'СЕТ СН'!$I$11+СВЦЭМ!$D$10+'СЕТ СН'!$I$5-'СЕТ СН'!$I$21</f>
        <v>3462.5945197800002</v>
      </c>
      <c r="X137" s="36">
        <f>SUMIFS(СВЦЭМ!$D$33:$D$776,СВЦЭМ!$A$33:$A$776,$A137,СВЦЭМ!$B$33:$B$776,X$119)+'СЕТ СН'!$I$11+СВЦЭМ!$D$10+'СЕТ СН'!$I$5-'СЕТ СН'!$I$21</f>
        <v>3473.6737305900001</v>
      </c>
      <c r="Y137" s="36">
        <f>SUMIFS(СВЦЭМ!$D$33:$D$776,СВЦЭМ!$A$33:$A$776,$A137,СВЦЭМ!$B$33:$B$776,Y$119)+'СЕТ СН'!$I$11+СВЦЭМ!$D$10+'СЕТ СН'!$I$5-'СЕТ СН'!$I$21</f>
        <v>3492.6620214899999</v>
      </c>
    </row>
    <row r="138" spans="1:25" ht="15.75" x14ac:dyDescent="0.2">
      <c r="A138" s="35">
        <f t="shared" si="3"/>
        <v>43909</v>
      </c>
      <c r="B138" s="36">
        <f>SUMIFS(СВЦЭМ!$D$33:$D$776,СВЦЭМ!$A$33:$A$776,$A138,СВЦЭМ!$B$33:$B$776,B$119)+'СЕТ СН'!$I$11+СВЦЭМ!$D$10+'СЕТ СН'!$I$5-'СЕТ СН'!$I$21</f>
        <v>3527.2203922899998</v>
      </c>
      <c r="C138" s="36">
        <f>SUMIFS(СВЦЭМ!$D$33:$D$776,СВЦЭМ!$A$33:$A$776,$A138,СВЦЭМ!$B$33:$B$776,C$119)+'СЕТ СН'!$I$11+СВЦЭМ!$D$10+'СЕТ СН'!$I$5-'СЕТ СН'!$I$21</f>
        <v>3553.97132375</v>
      </c>
      <c r="D138" s="36">
        <f>SUMIFS(СВЦЭМ!$D$33:$D$776,СВЦЭМ!$A$33:$A$776,$A138,СВЦЭМ!$B$33:$B$776,D$119)+'СЕТ СН'!$I$11+СВЦЭМ!$D$10+'СЕТ СН'!$I$5-'СЕТ СН'!$I$21</f>
        <v>3568.6714542499999</v>
      </c>
      <c r="E138" s="36">
        <f>SUMIFS(СВЦЭМ!$D$33:$D$776,СВЦЭМ!$A$33:$A$776,$A138,СВЦЭМ!$B$33:$B$776,E$119)+'СЕТ СН'!$I$11+СВЦЭМ!$D$10+'СЕТ СН'!$I$5-'СЕТ СН'!$I$21</f>
        <v>3578.5533221000001</v>
      </c>
      <c r="F138" s="36">
        <f>SUMIFS(СВЦЭМ!$D$33:$D$776,СВЦЭМ!$A$33:$A$776,$A138,СВЦЭМ!$B$33:$B$776,F$119)+'СЕТ СН'!$I$11+СВЦЭМ!$D$10+'СЕТ СН'!$I$5-'СЕТ СН'!$I$21</f>
        <v>3580.4045828799999</v>
      </c>
      <c r="G138" s="36">
        <f>SUMIFS(СВЦЭМ!$D$33:$D$776,СВЦЭМ!$A$33:$A$776,$A138,СВЦЭМ!$B$33:$B$776,G$119)+'СЕТ СН'!$I$11+СВЦЭМ!$D$10+'СЕТ СН'!$I$5-'СЕТ СН'!$I$21</f>
        <v>3557.5640603299998</v>
      </c>
      <c r="H138" s="36">
        <f>SUMIFS(СВЦЭМ!$D$33:$D$776,СВЦЭМ!$A$33:$A$776,$A138,СВЦЭМ!$B$33:$B$776,H$119)+'СЕТ СН'!$I$11+СВЦЭМ!$D$10+'СЕТ СН'!$I$5-'СЕТ СН'!$I$21</f>
        <v>3514.6333914300003</v>
      </c>
      <c r="I138" s="36">
        <f>SUMIFS(СВЦЭМ!$D$33:$D$776,СВЦЭМ!$A$33:$A$776,$A138,СВЦЭМ!$B$33:$B$776,I$119)+'СЕТ СН'!$I$11+СВЦЭМ!$D$10+'СЕТ СН'!$I$5-'СЕТ СН'!$I$21</f>
        <v>3481.2195822600002</v>
      </c>
      <c r="J138" s="36">
        <f>SUMIFS(СВЦЭМ!$D$33:$D$776,СВЦЭМ!$A$33:$A$776,$A138,СВЦЭМ!$B$33:$B$776,J$119)+'СЕТ СН'!$I$11+СВЦЭМ!$D$10+'СЕТ СН'!$I$5-'СЕТ СН'!$I$21</f>
        <v>3481.2858954499998</v>
      </c>
      <c r="K138" s="36">
        <f>SUMIFS(СВЦЭМ!$D$33:$D$776,СВЦЭМ!$A$33:$A$776,$A138,СВЦЭМ!$B$33:$B$776,K$119)+'СЕТ СН'!$I$11+СВЦЭМ!$D$10+'СЕТ СН'!$I$5-'СЕТ СН'!$I$21</f>
        <v>3490.8911275300002</v>
      </c>
      <c r="L138" s="36">
        <f>SUMIFS(СВЦЭМ!$D$33:$D$776,СВЦЭМ!$A$33:$A$776,$A138,СВЦЭМ!$B$33:$B$776,L$119)+'СЕТ СН'!$I$11+СВЦЭМ!$D$10+'СЕТ СН'!$I$5-'СЕТ СН'!$I$21</f>
        <v>3492.3820117599998</v>
      </c>
      <c r="M138" s="36">
        <f>SUMIFS(СВЦЭМ!$D$33:$D$776,СВЦЭМ!$A$33:$A$776,$A138,СВЦЭМ!$B$33:$B$776,M$119)+'СЕТ СН'!$I$11+СВЦЭМ!$D$10+'СЕТ СН'!$I$5-'СЕТ СН'!$I$21</f>
        <v>3466.7203820599998</v>
      </c>
      <c r="N138" s="36">
        <f>SUMIFS(СВЦЭМ!$D$33:$D$776,СВЦЭМ!$A$33:$A$776,$A138,СВЦЭМ!$B$33:$B$776,N$119)+'СЕТ СН'!$I$11+СВЦЭМ!$D$10+'СЕТ СН'!$I$5-'СЕТ СН'!$I$21</f>
        <v>3463.4942020799999</v>
      </c>
      <c r="O138" s="36">
        <f>SUMIFS(СВЦЭМ!$D$33:$D$776,СВЦЭМ!$A$33:$A$776,$A138,СВЦЭМ!$B$33:$B$776,O$119)+'СЕТ СН'!$I$11+СВЦЭМ!$D$10+'СЕТ СН'!$I$5-'СЕТ СН'!$I$21</f>
        <v>3483.1740272500001</v>
      </c>
      <c r="P138" s="36">
        <f>SUMIFS(СВЦЭМ!$D$33:$D$776,СВЦЭМ!$A$33:$A$776,$A138,СВЦЭМ!$B$33:$B$776,P$119)+'СЕТ СН'!$I$11+СВЦЭМ!$D$10+'СЕТ СН'!$I$5-'СЕТ СН'!$I$21</f>
        <v>3478.7214265500002</v>
      </c>
      <c r="Q138" s="36">
        <f>SUMIFS(СВЦЭМ!$D$33:$D$776,СВЦЭМ!$A$33:$A$776,$A138,СВЦЭМ!$B$33:$B$776,Q$119)+'СЕТ СН'!$I$11+СВЦЭМ!$D$10+'СЕТ СН'!$I$5-'СЕТ СН'!$I$21</f>
        <v>3482.46362761</v>
      </c>
      <c r="R138" s="36">
        <f>SUMIFS(СВЦЭМ!$D$33:$D$776,СВЦЭМ!$A$33:$A$776,$A138,СВЦЭМ!$B$33:$B$776,R$119)+'СЕТ СН'!$I$11+СВЦЭМ!$D$10+'СЕТ СН'!$I$5-'СЕТ СН'!$I$21</f>
        <v>3472.0802591900001</v>
      </c>
      <c r="S138" s="36">
        <f>SUMIFS(СВЦЭМ!$D$33:$D$776,СВЦЭМ!$A$33:$A$776,$A138,СВЦЭМ!$B$33:$B$776,S$119)+'СЕТ СН'!$I$11+СВЦЭМ!$D$10+'СЕТ СН'!$I$5-'СЕТ СН'!$I$21</f>
        <v>3474.3364425700001</v>
      </c>
      <c r="T138" s="36">
        <f>SUMIFS(СВЦЭМ!$D$33:$D$776,СВЦЭМ!$A$33:$A$776,$A138,СВЦЭМ!$B$33:$B$776,T$119)+'СЕТ СН'!$I$11+СВЦЭМ!$D$10+'СЕТ СН'!$I$5-'СЕТ СН'!$I$21</f>
        <v>3482.9734550600001</v>
      </c>
      <c r="U138" s="36">
        <f>SUMIFS(СВЦЭМ!$D$33:$D$776,СВЦЭМ!$A$33:$A$776,$A138,СВЦЭМ!$B$33:$B$776,U$119)+'СЕТ СН'!$I$11+СВЦЭМ!$D$10+'СЕТ СН'!$I$5-'СЕТ СН'!$I$21</f>
        <v>3481.09174016</v>
      </c>
      <c r="V138" s="36">
        <f>SUMIFS(СВЦЭМ!$D$33:$D$776,СВЦЭМ!$A$33:$A$776,$A138,СВЦЭМ!$B$33:$B$776,V$119)+'СЕТ СН'!$I$11+СВЦЭМ!$D$10+'СЕТ СН'!$I$5-'СЕТ СН'!$I$21</f>
        <v>3470.1072666700002</v>
      </c>
      <c r="W138" s="36">
        <f>SUMIFS(СВЦЭМ!$D$33:$D$776,СВЦЭМ!$A$33:$A$776,$A138,СВЦЭМ!$B$33:$B$776,W$119)+'СЕТ СН'!$I$11+СВЦЭМ!$D$10+'СЕТ СН'!$I$5-'СЕТ СН'!$I$21</f>
        <v>3490.14180149</v>
      </c>
      <c r="X138" s="36">
        <f>SUMIFS(СВЦЭМ!$D$33:$D$776,СВЦЭМ!$A$33:$A$776,$A138,СВЦЭМ!$B$33:$B$776,X$119)+'СЕТ СН'!$I$11+СВЦЭМ!$D$10+'СЕТ СН'!$I$5-'СЕТ СН'!$I$21</f>
        <v>3477.2229271599999</v>
      </c>
      <c r="Y138" s="36">
        <f>SUMIFS(СВЦЭМ!$D$33:$D$776,СВЦЭМ!$A$33:$A$776,$A138,СВЦЭМ!$B$33:$B$776,Y$119)+'СЕТ СН'!$I$11+СВЦЭМ!$D$10+'СЕТ СН'!$I$5-'СЕТ СН'!$I$21</f>
        <v>3487.53398057</v>
      </c>
    </row>
    <row r="139" spans="1:25" ht="15.75" x14ac:dyDescent="0.2">
      <c r="A139" s="35">
        <f t="shared" si="3"/>
        <v>43910</v>
      </c>
      <c r="B139" s="36">
        <f>SUMIFS(СВЦЭМ!$D$33:$D$776,СВЦЭМ!$A$33:$A$776,$A139,СВЦЭМ!$B$33:$B$776,B$119)+'СЕТ СН'!$I$11+СВЦЭМ!$D$10+'СЕТ СН'!$I$5-'СЕТ СН'!$I$21</f>
        <v>3573.5991307300001</v>
      </c>
      <c r="C139" s="36">
        <f>SUMIFS(СВЦЭМ!$D$33:$D$776,СВЦЭМ!$A$33:$A$776,$A139,СВЦЭМ!$B$33:$B$776,C$119)+'СЕТ СН'!$I$11+СВЦЭМ!$D$10+'СЕТ СН'!$I$5-'СЕТ СН'!$I$21</f>
        <v>3593.5157012700001</v>
      </c>
      <c r="D139" s="36">
        <f>SUMIFS(СВЦЭМ!$D$33:$D$776,СВЦЭМ!$A$33:$A$776,$A139,СВЦЭМ!$B$33:$B$776,D$119)+'СЕТ СН'!$I$11+СВЦЭМ!$D$10+'СЕТ СН'!$I$5-'СЕТ СН'!$I$21</f>
        <v>3608.2606830599998</v>
      </c>
      <c r="E139" s="36">
        <f>SUMIFS(СВЦЭМ!$D$33:$D$776,СВЦЭМ!$A$33:$A$776,$A139,СВЦЭМ!$B$33:$B$776,E$119)+'СЕТ СН'!$I$11+СВЦЭМ!$D$10+'СЕТ СН'!$I$5-'СЕТ СН'!$I$21</f>
        <v>3611.7791063200002</v>
      </c>
      <c r="F139" s="36">
        <f>SUMIFS(СВЦЭМ!$D$33:$D$776,СВЦЭМ!$A$33:$A$776,$A139,СВЦЭМ!$B$33:$B$776,F$119)+'СЕТ СН'!$I$11+СВЦЭМ!$D$10+'СЕТ СН'!$I$5-'СЕТ СН'!$I$21</f>
        <v>3609.2249509200001</v>
      </c>
      <c r="G139" s="36">
        <f>SUMIFS(СВЦЭМ!$D$33:$D$776,СВЦЭМ!$A$33:$A$776,$A139,СВЦЭМ!$B$33:$B$776,G$119)+'СЕТ СН'!$I$11+СВЦЭМ!$D$10+'СЕТ СН'!$I$5-'СЕТ СН'!$I$21</f>
        <v>3594.8794500600002</v>
      </c>
      <c r="H139" s="36">
        <f>SUMIFS(СВЦЭМ!$D$33:$D$776,СВЦЭМ!$A$33:$A$776,$A139,СВЦЭМ!$B$33:$B$776,H$119)+'СЕТ СН'!$I$11+СВЦЭМ!$D$10+'СЕТ СН'!$I$5-'СЕТ СН'!$I$21</f>
        <v>3564.4033346599999</v>
      </c>
      <c r="I139" s="36">
        <f>SUMIFS(СВЦЭМ!$D$33:$D$776,СВЦЭМ!$A$33:$A$776,$A139,СВЦЭМ!$B$33:$B$776,I$119)+'СЕТ СН'!$I$11+СВЦЭМ!$D$10+'СЕТ СН'!$I$5-'СЕТ СН'!$I$21</f>
        <v>3518.84430157</v>
      </c>
      <c r="J139" s="36">
        <f>SUMIFS(СВЦЭМ!$D$33:$D$776,СВЦЭМ!$A$33:$A$776,$A139,СВЦЭМ!$B$33:$B$776,J$119)+'СЕТ СН'!$I$11+СВЦЭМ!$D$10+'СЕТ СН'!$I$5-'СЕТ СН'!$I$21</f>
        <v>3487.0196392900002</v>
      </c>
      <c r="K139" s="36">
        <f>SUMIFS(СВЦЭМ!$D$33:$D$776,СВЦЭМ!$A$33:$A$776,$A139,СВЦЭМ!$B$33:$B$776,K$119)+'СЕТ СН'!$I$11+СВЦЭМ!$D$10+'СЕТ СН'!$I$5-'СЕТ СН'!$I$21</f>
        <v>3492.89220785</v>
      </c>
      <c r="L139" s="36">
        <f>SUMIFS(СВЦЭМ!$D$33:$D$776,СВЦЭМ!$A$33:$A$776,$A139,СВЦЭМ!$B$33:$B$776,L$119)+'СЕТ СН'!$I$11+СВЦЭМ!$D$10+'СЕТ СН'!$I$5-'СЕТ СН'!$I$21</f>
        <v>3489.8051663199999</v>
      </c>
      <c r="M139" s="36">
        <f>SUMIFS(СВЦЭМ!$D$33:$D$776,СВЦЭМ!$A$33:$A$776,$A139,СВЦЭМ!$B$33:$B$776,M$119)+'СЕТ СН'!$I$11+СВЦЭМ!$D$10+'СЕТ СН'!$I$5-'СЕТ СН'!$I$21</f>
        <v>3471.8613093499998</v>
      </c>
      <c r="N139" s="36">
        <f>SUMIFS(СВЦЭМ!$D$33:$D$776,СВЦЭМ!$A$33:$A$776,$A139,СВЦЭМ!$B$33:$B$776,N$119)+'СЕТ СН'!$I$11+СВЦЭМ!$D$10+'СЕТ СН'!$I$5-'СЕТ СН'!$I$21</f>
        <v>3466.06913093</v>
      </c>
      <c r="O139" s="36">
        <f>SUMIFS(СВЦЭМ!$D$33:$D$776,СВЦЭМ!$A$33:$A$776,$A139,СВЦЭМ!$B$33:$B$776,O$119)+'СЕТ СН'!$I$11+СВЦЭМ!$D$10+'СЕТ СН'!$I$5-'СЕТ СН'!$I$21</f>
        <v>3470.4589089800002</v>
      </c>
      <c r="P139" s="36">
        <f>SUMIFS(СВЦЭМ!$D$33:$D$776,СВЦЭМ!$A$33:$A$776,$A139,СВЦЭМ!$B$33:$B$776,P$119)+'СЕТ СН'!$I$11+СВЦЭМ!$D$10+'СЕТ СН'!$I$5-'СЕТ СН'!$I$21</f>
        <v>3476.4519566500003</v>
      </c>
      <c r="Q139" s="36">
        <f>SUMIFS(СВЦЭМ!$D$33:$D$776,СВЦЭМ!$A$33:$A$776,$A139,СВЦЭМ!$B$33:$B$776,Q$119)+'СЕТ СН'!$I$11+СВЦЭМ!$D$10+'СЕТ СН'!$I$5-'СЕТ СН'!$I$21</f>
        <v>3489.7804626000002</v>
      </c>
      <c r="R139" s="36">
        <f>SUMIFS(СВЦЭМ!$D$33:$D$776,СВЦЭМ!$A$33:$A$776,$A139,СВЦЭМ!$B$33:$B$776,R$119)+'СЕТ СН'!$I$11+СВЦЭМ!$D$10+'СЕТ СН'!$I$5-'СЕТ СН'!$I$21</f>
        <v>3485.4637205399999</v>
      </c>
      <c r="S139" s="36">
        <f>SUMIFS(СВЦЭМ!$D$33:$D$776,СВЦЭМ!$A$33:$A$776,$A139,СВЦЭМ!$B$33:$B$776,S$119)+'СЕТ СН'!$I$11+СВЦЭМ!$D$10+'СЕТ СН'!$I$5-'СЕТ СН'!$I$21</f>
        <v>3470.2404650399999</v>
      </c>
      <c r="T139" s="36">
        <f>SUMIFS(СВЦЭМ!$D$33:$D$776,СВЦЭМ!$A$33:$A$776,$A139,СВЦЭМ!$B$33:$B$776,T$119)+'СЕТ СН'!$I$11+СВЦЭМ!$D$10+'СЕТ СН'!$I$5-'СЕТ СН'!$I$21</f>
        <v>3440.6784472200002</v>
      </c>
      <c r="U139" s="36">
        <f>SUMIFS(СВЦЭМ!$D$33:$D$776,СВЦЭМ!$A$33:$A$776,$A139,СВЦЭМ!$B$33:$B$776,U$119)+'СЕТ СН'!$I$11+СВЦЭМ!$D$10+'СЕТ СН'!$I$5-'СЕТ СН'!$I$21</f>
        <v>3443.1151074500003</v>
      </c>
      <c r="V139" s="36">
        <f>SUMIFS(СВЦЭМ!$D$33:$D$776,СВЦЭМ!$A$33:$A$776,$A139,СВЦЭМ!$B$33:$B$776,V$119)+'СЕТ СН'!$I$11+СВЦЭМ!$D$10+'СЕТ СН'!$I$5-'СЕТ СН'!$I$21</f>
        <v>3446.2514175199999</v>
      </c>
      <c r="W139" s="36">
        <f>SUMIFS(СВЦЭМ!$D$33:$D$776,СВЦЭМ!$A$33:$A$776,$A139,СВЦЭМ!$B$33:$B$776,W$119)+'СЕТ СН'!$I$11+СВЦЭМ!$D$10+'СЕТ СН'!$I$5-'СЕТ СН'!$I$21</f>
        <v>3452.6277815900003</v>
      </c>
      <c r="X139" s="36">
        <f>SUMIFS(СВЦЭМ!$D$33:$D$776,СВЦЭМ!$A$33:$A$776,$A139,СВЦЭМ!$B$33:$B$776,X$119)+'СЕТ СН'!$I$11+СВЦЭМ!$D$10+'СЕТ СН'!$I$5-'СЕТ СН'!$I$21</f>
        <v>3458.7154865000002</v>
      </c>
      <c r="Y139" s="36">
        <f>SUMIFS(СВЦЭМ!$D$33:$D$776,СВЦЭМ!$A$33:$A$776,$A139,СВЦЭМ!$B$33:$B$776,Y$119)+'СЕТ СН'!$I$11+СВЦЭМ!$D$10+'СЕТ СН'!$I$5-'СЕТ СН'!$I$21</f>
        <v>3477.63585225</v>
      </c>
    </row>
    <row r="140" spans="1:25" ht="15.75" x14ac:dyDescent="0.2">
      <c r="A140" s="35">
        <f t="shared" si="3"/>
        <v>43911</v>
      </c>
      <c r="B140" s="36">
        <f>SUMIFS(СВЦЭМ!$D$33:$D$776,СВЦЭМ!$A$33:$A$776,$A140,СВЦЭМ!$B$33:$B$776,B$119)+'СЕТ СН'!$I$11+СВЦЭМ!$D$10+'СЕТ СН'!$I$5-'СЕТ СН'!$I$21</f>
        <v>3546.3748053500003</v>
      </c>
      <c r="C140" s="36">
        <f>SUMIFS(СВЦЭМ!$D$33:$D$776,СВЦЭМ!$A$33:$A$776,$A140,СВЦЭМ!$B$33:$B$776,C$119)+'СЕТ СН'!$I$11+СВЦЭМ!$D$10+'СЕТ СН'!$I$5-'СЕТ СН'!$I$21</f>
        <v>3570.3778592200001</v>
      </c>
      <c r="D140" s="36">
        <f>SUMIFS(СВЦЭМ!$D$33:$D$776,СВЦЭМ!$A$33:$A$776,$A140,СВЦЭМ!$B$33:$B$776,D$119)+'СЕТ СН'!$I$11+СВЦЭМ!$D$10+'СЕТ СН'!$I$5-'СЕТ СН'!$I$21</f>
        <v>3583.0235782200002</v>
      </c>
      <c r="E140" s="36">
        <f>SUMIFS(СВЦЭМ!$D$33:$D$776,СВЦЭМ!$A$33:$A$776,$A140,СВЦЭМ!$B$33:$B$776,E$119)+'СЕТ СН'!$I$11+СВЦЭМ!$D$10+'СЕТ СН'!$I$5-'СЕТ СН'!$I$21</f>
        <v>3583.8859532699998</v>
      </c>
      <c r="F140" s="36">
        <f>SUMIFS(СВЦЭМ!$D$33:$D$776,СВЦЭМ!$A$33:$A$776,$A140,СВЦЭМ!$B$33:$B$776,F$119)+'СЕТ СН'!$I$11+СВЦЭМ!$D$10+'СЕТ СН'!$I$5-'СЕТ СН'!$I$21</f>
        <v>3580.5007583900001</v>
      </c>
      <c r="G140" s="36">
        <f>SUMIFS(СВЦЭМ!$D$33:$D$776,СВЦЭМ!$A$33:$A$776,$A140,СВЦЭМ!$B$33:$B$776,G$119)+'СЕТ СН'!$I$11+СВЦЭМ!$D$10+'СЕТ СН'!$I$5-'СЕТ СН'!$I$21</f>
        <v>3580.2342466300001</v>
      </c>
      <c r="H140" s="36">
        <f>SUMIFS(СВЦЭМ!$D$33:$D$776,СВЦЭМ!$A$33:$A$776,$A140,СВЦЭМ!$B$33:$B$776,H$119)+'СЕТ СН'!$I$11+СВЦЭМ!$D$10+'СЕТ СН'!$I$5-'СЕТ СН'!$I$21</f>
        <v>3562.9456560500003</v>
      </c>
      <c r="I140" s="36">
        <f>SUMIFS(СВЦЭМ!$D$33:$D$776,СВЦЭМ!$A$33:$A$776,$A140,СВЦЭМ!$B$33:$B$776,I$119)+'СЕТ СН'!$I$11+СВЦЭМ!$D$10+'СЕТ СН'!$I$5-'СЕТ СН'!$I$21</f>
        <v>3519.4079043000002</v>
      </c>
      <c r="J140" s="36">
        <f>SUMIFS(СВЦЭМ!$D$33:$D$776,СВЦЭМ!$A$33:$A$776,$A140,СВЦЭМ!$B$33:$B$776,J$119)+'СЕТ СН'!$I$11+СВЦЭМ!$D$10+'СЕТ СН'!$I$5-'СЕТ СН'!$I$21</f>
        <v>3475.4908062700001</v>
      </c>
      <c r="K140" s="36">
        <f>SUMIFS(СВЦЭМ!$D$33:$D$776,СВЦЭМ!$A$33:$A$776,$A140,СВЦЭМ!$B$33:$B$776,K$119)+'СЕТ СН'!$I$11+СВЦЭМ!$D$10+'СЕТ СН'!$I$5-'СЕТ СН'!$I$21</f>
        <v>3481.71304418</v>
      </c>
      <c r="L140" s="36">
        <f>SUMIFS(СВЦЭМ!$D$33:$D$776,СВЦЭМ!$A$33:$A$776,$A140,СВЦЭМ!$B$33:$B$776,L$119)+'СЕТ СН'!$I$11+СВЦЭМ!$D$10+'СЕТ СН'!$I$5-'СЕТ СН'!$I$21</f>
        <v>3480.30963823</v>
      </c>
      <c r="M140" s="36">
        <f>SUMIFS(СВЦЭМ!$D$33:$D$776,СВЦЭМ!$A$33:$A$776,$A140,СВЦЭМ!$B$33:$B$776,M$119)+'СЕТ СН'!$I$11+СВЦЭМ!$D$10+'СЕТ СН'!$I$5-'СЕТ СН'!$I$21</f>
        <v>3481.7600932700002</v>
      </c>
      <c r="N140" s="36">
        <f>SUMIFS(СВЦЭМ!$D$33:$D$776,СВЦЭМ!$A$33:$A$776,$A140,СВЦЭМ!$B$33:$B$776,N$119)+'СЕТ СН'!$I$11+СВЦЭМ!$D$10+'СЕТ СН'!$I$5-'СЕТ СН'!$I$21</f>
        <v>3488.03122037</v>
      </c>
      <c r="O140" s="36">
        <f>SUMIFS(СВЦЭМ!$D$33:$D$776,СВЦЭМ!$A$33:$A$776,$A140,СВЦЭМ!$B$33:$B$776,O$119)+'СЕТ СН'!$I$11+СВЦЭМ!$D$10+'СЕТ СН'!$I$5-'СЕТ СН'!$I$21</f>
        <v>3492.08133133</v>
      </c>
      <c r="P140" s="36">
        <f>SUMIFS(СВЦЭМ!$D$33:$D$776,СВЦЭМ!$A$33:$A$776,$A140,СВЦЭМ!$B$33:$B$776,P$119)+'СЕТ СН'!$I$11+СВЦЭМ!$D$10+'СЕТ СН'!$I$5-'СЕТ СН'!$I$21</f>
        <v>3492.59407293</v>
      </c>
      <c r="Q140" s="36">
        <f>SUMIFS(СВЦЭМ!$D$33:$D$776,СВЦЭМ!$A$33:$A$776,$A140,СВЦЭМ!$B$33:$B$776,Q$119)+'СЕТ СН'!$I$11+СВЦЭМ!$D$10+'СЕТ СН'!$I$5-'СЕТ СН'!$I$21</f>
        <v>3491.6199291800003</v>
      </c>
      <c r="R140" s="36">
        <f>SUMIFS(СВЦЭМ!$D$33:$D$776,СВЦЭМ!$A$33:$A$776,$A140,СВЦЭМ!$B$33:$B$776,R$119)+'СЕТ СН'!$I$11+СВЦЭМ!$D$10+'СЕТ СН'!$I$5-'СЕТ СН'!$I$21</f>
        <v>3486.77219762</v>
      </c>
      <c r="S140" s="36">
        <f>SUMIFS(СВЦЭМ!$D$33:$D$776,СВЦЭМ!$A$33:$A$776,$A140,СВЦЭМ!$B$33:$B$776,S$119)+'СЕТ СН'!$I$11+СВЦЭМ!$D$10+'СЕТ СН'!$I$5-'СЕТ СН'!$I$21</f>
        <v>3482.9206279300001</v>
      </c>
      <c r="T140" s="36">
        <f>SUMIFS(СВЦЭМ!$D$33:$D$776,СВЦЭМ!$A$33:$A$776,$A140,СВЦЭМ!$B$33:$B$776,T$119)+'СЕТ СН'!$I$11+СВЦЭМ!$D$10+'СЕТ СН'!$I$5-'СЕТ СН'!$I$21</f>
        <v>3475.2759099499999</v>
      </c>
      <c r="U140" s="36">
        <f>SUMIFS(СВЦЭМ!$D$33:$D$776,СВЦЭМ!$A$33:$A$776,$A140,СВЦЭМ!$B$33:$B$776,U$119)+'СЕТ СН'!$I$11+СВЦЭМ!$D$10+'СЕТ СН'!$I$5-'СЕТ СН'!$I$21</f>
        <v>3469.25607803</v>
      </c>
      <c r="V140" s="36">
        <f>SUMIFS(СВЦЭМ!$D$33:$D$776,СВЦЭМ!$A$33:$A$776,$A140,СВЦЭМ!$B$33:$B$776,V$119)+'СЕТ СН'!$I$11+СВЦЭМ!$D$10+'СЕТ СН'!$I$5-'СЕТ СН'!$I$21</f>
        <v>3450.9077332100001</v>
      </c>
      <c r="W140" s="36">
        <f>SUMIFS(СВЦЭМ!$D$33:$D$776,СВЦЭМ!$A$33:$A$776,$A140,СВЦЭМ!$B$33:$B$776,W$119)+'СЕТ СН'!$I$11+СВЦЭМ!$D$10+'СЕТ СН'!$I$5-'СЕТ СН'!$I$21</f>
        <v>3464.5267746899999</v>
      </c>
      <c r="X140" s="36">
        <f>SUMIFS(СВЦЭМ!$D$33:$D$776,СВЦЭМ!$A$33:$A$776,$A140,СВЦЭМ!$B$33:$B$776,X$119)+'СЕТ СН'!$I$11+СВЦЭМ!$D$10+'СЕТ СН'!$I$5-'СЕТ СН'!$I$21</f>
        <v>3468.2612045400001</v>
      </c>
      <c r="Y140" s="36">
        <f>SUMIFS(СВЦЭМ!$D$33:$D$776,СВЦЭМ!$A$33:$A$776,$A140,СВЦЭМ!$B$33:$B$776,Y$119)+'СЕТ СН'!$I$11+СВЦЭМ!$D$10+'СЕТ СН'!$I$5-'СЕТ СН'!$I$21</f>
        <v>3489.06586939</v>
      </c>
    </row>
    <row r="141" spans="1:25" ht="15.75" x14ac:dyDescent="0.2">
      <c r="A141" s="35">
        <f t="shared" si="3"/>
        <v>43912</v>
      </c>
      <c r="B141" s="36">
        <f>SUMIFS(СВЦЭМ!$D$33:$D$776,СВЦЭМ!$A$33:$A$776,$A141,СВЦЭМ!$B$33:$B$776,B$119)+'СЕТ СН'!$I$11+СВЦЭМ!$D$10+'СЕТ СН'!$I$5-'СЕТ СН'!$I$21</f>
        <v>3576.48981508</v>
      </c>
      <c r="C141" s="36">
        <f>SUMIFS(СВЦЭМ!$D$33:$D$776,СВЦЭМ!$A$33:$A$776,$A141,СВЦЭМ!$B$33:$B$776,C$119)+'СЕТ СН'!$I$11+СВЦЭМ!$D$10+'СЕТ СН'!$I$5-'СЕТ СН'!$I$21</f>
        <v>3585.3962148199998</v>
      </c>
      <c r="D141" s="36">
        <f>SUMIFS(СВЦЭМ!$D$33:$D$776,СВЦЭМ!$A$33:$A$776,$A141,СВЦЭМ!$B$33:$B$776,D$119)+'СЕТ СН'!$I$11+СВЦЭМ!$D$10+'СЕТ СН'!$I$5-'СЕТ СН'!$I$21</f>
        <v>3596.8541795800002</v>
      </c>
      <c r="E141" s="36">
        <f>SUMIFS(СВЦЭМ!$D$33:$D$776,СВЦЭМ!$A$33:$A$776,$A141,СВЦЭМ!$B$33:$B$776,E$119)+'СЕТ СН'!$I$11+СВЦЭМ!$D$10+'СЕТ СН'!$I$5-'СЕТ СН'!$I$21</f>
        <v>3605.83797013</v>
      </c>
      <c r="F141" s="36">
        <f>SUMIFS(СВЦЭМ!$D$33:$D$776,СВЦЭМ!$A$33:$A$776,$A141,СВЦЭМ!$B$33:$B$776,F$119)+'СЕТ СН'!$I$11+СВЦЭМ!$D$10+'СЕТ СН'!$I$5-'СЕТ СН'!$I$21</f>
        <v>3607.2152339899999</v>
      </c>
      <c r="G141" s="36">
        <f>SUMIFS(СВЦЭМ!$D$33:$D$776,СВЦЭМ!$A$33:$A$776,$A141,СВЦЭМ!$B$33:$B$776,G$119)+'СЕТ СН'!$I$11+СВЦЭМ!$D$10+'СЕТ СН'!$I$5-'СЕТ СН'!$I$21</f>
        <v>3588.4138940299999</v>
      </c>
      <c r="H141" s="36">
        <f>SUMIFS(СВЦЭМ!$D$33:$D$776,СВЦЭМ!$A$33:$A$776,$A141,СВЦЭМ!$B$33:$B$776,H$119)+'СЕТ СН'!$I$11+СВЦЭМ!$D$10+'СЕТ СН'!$I$5-'СЕТ СН'!$I$21</f>
        <v>3550.8463338500001</v>
      </c>
      <c r="I141" s="36">
        <f>SUMIFS(СВЦЭМ!$D$33:$D$776,СВЦЭМ!$A$33:$A$776,$A141,СВЦЭМ!$B$33:$B$776,I$119)+'СЕТ СН'!$I$11+СВЦЭМ!$D$10+'СЕТ СН'!$I$5-'СЕТ СН'!$I$21</f>
        <v>3506.4627245500001</v>
      </c>
      <c r="J141" s="36">
        <f>SUMIFS(СВЦЭМ!$D$33:$D$776,СВЦЭМ!$A$33:$A$776,$A141,СВЦЭМ!$B$33:$B$776,J$119)+'СЕТ СН'!$I$11+СВЦЭМ!$D$10+'СЕТ СН'!$I$5-'СЕТ СН'!$I$21</f>
        <v>3449.1299187899999</v>
      </c>
      <c r="K141" s="36">
        <f>SUMIFS(СВЦЭМ!$D$33:$D$776,СВЦЭМ!$A$33:$A$776,$A141,СВЦЭМ!$B$33:$B$776,K$119)+'СЕТ СН'!$I$11+СВЦЭМ!$D$10+'СЕТ СН'!$I$5-'СЕТ СН'!$I$21</f>
        <v>3449.8429048200001</v>
      </c>
      <c r="L141" s="36">
        <f>SUMIFS(СВЦЭМ!$D$33:$D$776,СВЦЭМ!$A$33:$A$776,$A141,СВЦЭМ!$B$33:$B$776,L$119)+'СЕТ СН'!$I$11+СВЦЭМ!$D$10+'СЕТ СН'!$I$5-'СЕТ СН'!$I$21</f>
        <v>3450.3034731900002</v>
      </c>
      <c r="M141" s="36">
        <f>SUMIFS(СВЦЭМ!$D$33:$D$776,СВЦЭМ!$A$33:$A$776,$A141,СВЦЭМ!$B$33:$B$776,M$119)+'СЕТ СН'!$I$11+СВЦЭМ!$D$10+'СЕТ СН'!$I$5-'СЕТ СН'!$I$21</f>
        <v>3459.7524212200001</v>
      </c>
      <c r="N141" s="36">
        <f>SUMIFS(СВЦЭМ!$D$33:$D$776,СВЦЭМ!$A$33:$A$776,$A141,СВЦЭМ!$B$33:$B$776,N$119)+'СЕТ СН'!$I$11+СВЦЭМ!$D$10+'СЕТ СН'!$I$5-'СЕТ СН'!$I$21</f>
        <v>3468.11931172</v>
      </c>
      <c r="O141" s="36">
        <f>SUMIFS(СВЦЭМ!$D$33:$D$776,СВЦЭМ!$A$33:$A$776,$A141,СВЦЭМ!$B$33:$B$776,O$119)+'СЕТ СН'!$I$11+СВЦЭМ!$D$10+'СЕТ СН'!$I$5-'СЕТ СН'!$I$21</f>
        <v>3480.48402549</v>
      </c>
      <c r="P141" s="36">
        <f>SUMIFS(СВЦЭМ!$D$33:$D$776,СВЦЭМ!$A$33:$A$776,$A141,СВЦЭМ!$B$33:$B$776,P$119)+'СЕТ СН'!$I$11+СВЦЭМ!$D$10+'СЕТ СН'!$I$5-'СЕТ СН'!$I$21</f>
        <v>3492.3726385300001</v>
      </c>
      <c r="Q141" s="36">
        <f>SUMIFS(СВЦЭМ!$D$33:$D$776,СВЦЭМ!$A$33:$A$776,$A141,СВЦЭМ!$B$33:$B$776,Q$119)+'СЕТ СН'!$I$11+СВЦЭМ!$D$10+'СЕТ СН'!$I$5-'СЕТ СН'!$I$21</f>
        <v>3494.7545483600002</v>
      </c>
      <c r="R141" s="36">
        <f>SUMIFS(СВЦЭМ!$D$33:$D$776,СВЦЭМ!$A$33:$A$776,$A141,СВЦЭМ!$B$33:$B$776,R$119)+'СЕТ СН'!$I$11+СВЦЭМ!$D$10+'СЕТ СН'!$I$5-'СЕТ СН'!$I$21</f>
        <v>3488.9833009600002</v>
      </c>
      <c r="S141" s="36">
        <f>SUMIFS(СВЦЭМ!$D$33:$D$776,СВЦЭМ!$A$33:$A$776,$A141,СВЦЭМ!$B$33:$B$776,S$119)+'СЕТ СН'!$I$11+СВЦЭМ!$D$10+'СЕТ СН'!$I$5-'СЕТ СН'!$I$21</f>
        <v>3480.6072420300002</v>
      </c>
      <c r="T141" s="36">
        <f>SUMIFS(СВЦЭМ!$D$33:$D$776,СВЦЭМ!$A$33:$A$776,$A141,СВЦЭМ!$B$33:$B$776,T$119)+'СЕТ СН'!$I$11+СВЦЭМ!$D$10+'СЕТ СН'!$I$5-'СЕТ СН'!$I$21</f>
        <v>3460.5494915600002</v>
      </c>
      <c r="U141" s="36">
        <f>SUMIFS(СВЦЭМ!$D$33:$D$776,СВЦЭМ!$A$33:$A$776,$A141,СВЦЭМ!$B$33:$B$776,U$119)+'СЕТ СН'!$I$11+СВЦЭМ!$D$10+'СЕТ СН'!$I$5-'СЕТ СН'!$I$21</f>
        <v>3447.3141795400002</v>
      </c>
      <c r="V141" s="36">
        <f>SUMIFS(СВЦЭМ!$D$33:$D$776,СВЦЭМ!$A$33:$A$776,$A141,СВЦЭМ!$B$33:$B$776,V$119)+'СЕТ СН'!$I$11+СВЦЭМ!$D$10+'СЕТ СН'!$I$5-'СЕТ СН'!$I$21</f>
        <v>3450.0024433899998</v>
      </c>
      <c r="W141" s="36">
        <f>SUMIFS(СВЦЭМ!$D$33:$D$776,СВЦЭМ!$A$33:$A$776,$A141,СВЦЭМ!$B$33:$B$776,W$119)+'СЕТ СН'!$I$11+СВЦЭМ!$D$10+'СЕТ СН'!$I$5-'СЕТ СН'!$I$21</f>
        <v>3449.6560384600002</v>
      </c>
      <c r="X141" s="36">
        <f>SUMIFS(СВЦЭМ!$D$33:$D$776,СВЦЭМ!$A$33:$A$776,$A141,СВЦЭМ!$B$33:$B$776,X$119)+'СЕТ СН'!$I$11+СВЦЭМ!$D$10+'СЕТ СН'!$I$5-'СЕТ СН'!$I$21</f>
        <v>3448.29296974</v>
      </c>
      <c r="Y141" s="36">
        <f>SUMIFS(СВЦЭМ!$D$33:$D$776,СВЦЭМ!$A$33:$A$776,$A141,СВЦЭМ!$B$33:$B$776,Y$119)+'СЕТ СН'!$I$11+СВЦЭМ!$D$10+'СЕТ СН'!$I$5-'СЕТ СН'!$I$21</f>
        <v>3494.96663029</v>
      </c>
    </row>
    <row r="142" spans="1:25" ht="15.75" x14ac:dyDescent="0.2">
      <c r="A142" s="35">
        <f t="shared" si="3"/>
        <v>43913</v>
      </c>
      <c r="B142" s="36">
        <f>SUMIFS(СВЦЭМ!$D$33:$D$776,СВЦЭМ!$A$33:$A$776,$A142,СВЦЭМ!$B$33:$B$776,B$119)+'СЕТ СН'!$I$11+СВЦЭМ!$D$10+'СЕТ СН'!$I$5-'СЕТ СН'!$I$21</f>
        <v>3556.7268950400003</v>
      </c>
      <c r="C142" s="36">
        <f>SUMIFS(СВЦЭМ!$D$33:$D$776,СВЦЭМ!$A$33:$A$776,$A142,СВЦЭМ!$B$33:$B$776,C$119)+'СЕТ СН'!$I$11+СВЦЭМ!$D$10+'СЕТ СН'!$I$5-'СЕТ СН'!$I$21</f>
        <v>3580.94652576</v>
      </c>
      <c r="D142" s="36">
        <f>SUMIFS(СВЦЭМ!$D$33:$D$776,СВЦЭМ!$A$33:$A$776,$A142,СВЦЭМ!$B$33:$B$776,D$119)+'СЕТ СН'!$I$11+СВЦЭМ!$D$10+'СЕТ СН'!$I$5-'СЕТ СН'!$I$21</f>
        <v>3594.1829678700001</v>
      </c>
      <c r="E142" s="36">
        <f>SUMIFS(СВЦЭМ!$D$33:$D$776,СВЦЭМ!$A$33:$A$776,$A142,СВЦЭМ!$B$33:$B$776,E$119)+'СЕТ СН'!$I$11+СВЦЭМ!$D$10+'СЕТ СН'!$I$5-'СЕТ СН'!$I$21</f>
        <v>3600.4890839099999</v>
      </c>
      <c r="F142" s="36">
        <f>SUMIFS(СВЦЭМ!$D$33:$D$776,СВЦЭМ!$A$33:$A$776,$A142,СВЦЭМ!$B$33:$B$776,F$119)+'СЕТ СН'!$I$11+СВЦЭМ!$D$10+'СЕТ СН'!$I$5-'СЕТ СН'!$I$21</f>
        <v>3595.4683897800001</v>
      </c>
      <c r="G142" s="36">
        <f>SUMIFS(СВЦЭМ!$D$33:$D$776,СВЦЭМ!$A$33:$A$776,$A142,СВЦЭМ!$B$33:$B$776,G$119)+'СЕТ СН'!$I$11+СВЦЭМ!$D$10+'СЕТ СН'!$I$5-'СЕТ СН'!$I$21</f>
        <v>3584.87268356</v>
      </c>
      <c r="H142" s="36">
        <f>SUMIFS(СВЦЭМ!$D$33:$D$776,СВЦЭМ!$A$33:$A$776,$A142,СВЦЭМ!$B$33:$B$776,H$119)+'СЕТ СН'!$I$11+СВЦЭМ!$D$10+'СЕТ СН'!$I$5-'СЕТ СН'!$I$21</f>
        <v>3555.5052097400003</v>
      </c>
      <c r="I142" s="36">
        <f>SUMIFS(СВЦЭМ!$D$33:$D$776,СВЦЭМ!$A$33:$A$776,$A142,СВЦЭМ!$B$33:$B$776,I$119)+'СЕТ СН'!$I$11+СВЦЭМ!$D$10+'СЕТ СН'!$I$5-'СЕТ СН'!$I$21</f>
        <v>3516.8769168399999</v>
      </c>
      <c r="J142" s="36">
        <f>SUMIFS(СВЦЭМ!$D$33:$D$776,СВЦЭМ!$A$33:$A$776,$A142,СВЦЭМ!$B$33:$B$776,J$119)+'СЕТ СН'!$I$11+СВЦЭМ!$D$10+'СЕТ СН'!$I$5-'СЕТ СН'!$I$21</f>
        <v>3470.13009367</v>
      </c>
      <c r="K142" s="36">
        <f>SUMIFS(СВЦЭМ!$D$33:$D$776,СВЦЭМ!$A$33:$A$776,$A142,СВЦЭМ!$B$33:$B$776,K$119)+'СЕТ СН'!$I$11+СВЦЭМ!$D$10+'СЕТ СН'!$I$5-'СЕТ СН'!$I$21</f>
        <v>3470.2114712100001</v>
      </c>
      <c r="L142" s="36">
        <f>SUMIFS(СВЦЭМ!$D$33:$D$776,СВЦЭМ!$A$33:$A$776,$A142,СВЦЭМ!$B$33:$B$776,L$119)+'СЕТ СН'!$I$11+СВЦЭМ!$D$10+'СЕТ СН'!$I$5-'СЕТ СН'!$I$21</f>
        <v>3483.5343999000002</v>
      </c>
      <c r="M142" s="36">
        <f>SUMIFS(СВЦЭМ!$D$33:$D$776,СВЦЭМ!$A$33:$A$776,$A142,СВЦЭМ!$B$33:$B$776,M$119)+'СЕТ СН'!$I$11+СВЦЭМ!$D$10+'СЕТ СН'!$I$5-'СЕТ СН'!$I$21</f>
        <v>3469.93767329</v>
      </c>
      <c r="N142" s="36">
        <f>SUMIFS(СВЦЭМ!$D$33:$D$776,СВЦЭМ!$A$33:$A$776,$A142,СВЦЭМ!$B$33:$B$776,N$119)+'СЕТ СН'!$I$11+СВЦЭМ!$D$10+'СЕТ СН'!$I$5-'СЕТ СН'!$I$21</f>
        <v>3474.07305817</v>
      </c>
      <c r="O142" s="36">
        <f>SUMIFS(СВЦЭМ!$D$33:$D$776,СВЦЭМ!$A$33:$A$776,$A142,СВЦЭМ!$B$33:$B$776,O$119)+'СЕТ СН'!$I$11+СВЦЭМ!$D$10+'СЕТ СН'!$I$5-'СЕТ СН'!$I$21</f>
        <v>3489.8931179299998</v>
      </c>
      <c r="P142" s="36">
        <f>SUMIFS(СВЦЭМ!$D$33:$D$776,СВЦЭМ!$A$33:$A$776,$A142,СВЦЭМ!$B$33:$B$776,P$119)+'СЕТ СН'!$I$11+СВЦЭМ!$D$10+'СЕТ СН'!$I$5-'СЕТ СН'!$I$21</f>
        <v>3500.5240910100001</v>
      </c>
      <c r="Q142" s="36">
        <f>SUMIFS(СВЦЭМ!$D$33:$D$776,СВЦЭМ!$A$33:$A$776,$A142,СВЦЭМ!$B$33:$B$776,Q$119)+'СЕТ СН'!$I$11+СВЦЭМ!$D$10+'СЕТ СН'!$I$5-'СЕТ СН'!$I$21</f>
        <v>3506.6320144299998</v>
      </c>
      <c r="R142" s="36">
        <f>SUMIFS(СВЦЭМ!$D$33:$D$776,СВЦЭМ!$A$33:$A$776,$A142,СВЦЭМ!$B$33:$B$776,R$119)+'СЕТ СН'!$I$11+СВЦЭМ!$D$10+'СЕТ СН'!$I$5-'СЕТ СН'!$I$21</f>
        <v>3505.9280819099999</v>
      </c>
      <c r="S142" s="36">
        <f>SUMIFS(СВЦЭМ!$D$33:$D$776,СВЦЭМ!$A$33:$A$776,$A142,СВЦЭМ!$B$33:$B$776,S$119)+'СЕТ СН'!$I$11+СВЦЭМ!$D$10+'СЕТ СН'!$I$5-'СЕТ СН'!$I$21</f>
        <v>3507.11590845</v>
      </c>
      <c r="T142" s="36">
        <f>SUMIFS(СВЦЭМ!$D$33:$D$776,СВЦЭМ!$A$33:$A$776,$A142,СВЦЭМ!$B$33:$B$776,T$119)+'СЕТ СН'!$I$11+СВЦЭМ!$D$10+'СЕТ СН'!$I$5-'СЕТ СН'!$I$21</f>
        <v>3496.7574486900003</v>
      </c>
      <c r="U142" s="36">
        <f>SUMIFS(СВЦЭМ!$D$33:$D$776,СВЦЭМ!$A$33:$A$776,$A142,СВЦЭМ!$B$33:$B$776,U$119)+'СЕТ СН'!$I$11+СВЦЭМ!$D$10+'СЕТ СН'!$I$5-'СЕТ СН'!$I$21</f>
        <v>3481.5866896699999</v>
      </c>
      <c r="V142" s="36">
        <f>SUMIFS(СВЦЭМ!$D$33:$D$776,СВЦЭМ!$A$33:$A$776,$A142,СВЦЭМ!$B$33:$B$776,V$119)+'СЕТ СН'!$I$11+СВЦЭМ!$D$10+'СЕТ СН'!$I$5-'СЕТ СН'!$I$21</f>
        <v>3474.5787366599998</v>
      </c>
      <c r="W142" s="36">
        <f>SUMIFS(СВЦЭМ!$D$33:$D$776,СВЦЭМ!$A$33:$A$776,$A142,СВЦЭМ!$B$33:$B$776,W$119)+'СЕТ СН'!$I$11+СВЦЭМ!$D$10+'СЕТ СН'!$I$5-'СЕТ СН'!$I$21</f>
        <v>3443.3277504799998</v>
      </c>
      <c r="X142" s="36">
        <f>SUMIFS(СВЦЭМ!$D$33:$D$776,СВЦЭМ!$A$33:$A$776,$A142,СВЦЭМ!$B$33:$B$776,X$119)+'СЕТ СН'!$I$11+СВЦЭМ!$D$10+'СЕТ СН'!$I$5-'СЕТ СН'!$I$21</f>
        <v>3442.6283272300002</v>
      </c>
      <c r="Y142" s="36">
        <f>SUMIFS(СВЦЭМ!$D$33:$D$776,СВЦЭМ!$A$33:$A$776,$A142,СВЦЭМ!$B$33:$B$776,Y$119)+'СЕТ СН'!$I$11+СВЦЭМ!$D$10+'СЕТ СН'!$I$5-'СЕТ СН'!$I$21</f>
        <v>3489.7107464199999</v>
      </c>
    </row>
    <row r="143" spans="1:25" ht="15.75" x14ac:dyDescent="0.2">
      <c r="A143" s="35">
        <f t="shared" si="3"/>
        <v>43914</v>
      </c>
      <c r="B143" s="36">
        <f>SUMIFS(СВЦЭМ!$D$33:$D$776,СВЦЭМ!$A$33:$A$776,$A143,СВЦЭМ!$B$33:$B$776,B$119)+'СЕТ СН'!$I$11+СВЦЭМ!$D$10+'СЕТ СН'!$I$5-'СЕТ СН'!$I$21</f>
        <v>3523.7910913300002</v>
      </c>
      <c r="C143" s="36">
        <f>SUMIFS(СВЦЭМ!$D$33:$D$776,СВЦЭМ!$A$33:$A$776,$A143,СВЦЭМ!$B$33:$B$776,C$119)+'СЕТ СН'!$I$11+СВЦЭМ!$D$10+'СЕТ СН'!$I$5-'СЕТ СН'!$I$21</f>
        <v>3556.24326161</v>
      </c>
      <c r="D143" s="36">
        <f>SUMIFS(СВЦЭМ!$D$33:$D$776,СВЦЭМ!$A$33:$A$776,$A143,СВЦЭМ!$B$33:$B$776,D$119)+'СЕТ СН'!$I$11+СВЦЭМ!$D$10+'СЕТ СН'!$I$5-'СЕТ СН'!$I$21</f>
        <v>3574.8474188099999</v>
      </c>
      <c r="E143" s="36">
        <f>SUMIFS(СВЦЭМ!$D$33:$D$776,СВЦЭМ!$A$33:$A$776,$A143,СВЦЭМ!$B$33:$B$776,E$119)+'СЕТ СН'!$I$11+СВЦЭМ!$D$10+'СЕТ СН'!$I$5-'СЕТ СН'!$I$21</f>
        <v>3580.6374394300001</v>
      </c>
      <c r="F143" s="36">
        <f>SUMIFS(СВЦЭМ!$D$33:$D$776,СВЦЭМ!$A$33:$A$776,$A143,СВЦЭМ!$B$33:$B$776,F$119)+'СЕТ СН'!$I$11+СВЦЭМ!$D$10+'СЕТ СН'!$I$5-'СЕТ СН'!$I$21</f>
        <v>3572.0303699599999</v>
      </c>
      <c r="G143" s="36">
        <f>SUMIFS(СВЦЭМ!$D$33:$D$776,СВЦЭМ!$A$33:$A$776,$A143,СВЦЭМ!$B$33:$B$776,G$119)+'СЕТ СН'!$I$11+СВЦЭМ!$D$10+'СЕТ СН'!$I$5-'СЕТ СН'!$I$21</f>
        <v>3559.29635869</v>
      </c>
      <c r="H143" s="36">
        <f>SUMIFS(СВЦЭМ!$D$33:$D$776,СВЦЭМ!$A$33:$A$776,$A143,СВЦЭМ!$B$33:$B$776,H$119)+'СЕТ СН'!$I$11+СВЦЭМ!$D$10+'СЕТ СН'!$I$5-'СЕТ СН'!$I$21</f>
        <v>3528.3555481100002</v>
      </c>
      <c r="I143" s="36">
        <f>SUMIFS(СВЦЭМ!$D$33:$D$776,СВЦЭМ!$A$33:$A$776,$A143,СВЦЭМ!$B$33:$B$776,I$119)+'СЕТ СН'!$I$11+СВЦЭМ!$D$10+'СЕТ СН'!$I$5-'СЕТ СН'!$I$21</f>
        <v>3485.95704587</v>
      </c>
      <c r="J143" s="36">
        <f>SUMIFS(СВЦЭМ!$D$33:$D$776,СВЦЭМ!$A$33:$A$776,$A143,СВЦЭМ!$B$33:$B$776,J$119)+'СЕТ СН'!$I$11+СВЦЭМ!$D$10+'СЕТ СН'!$I$5-'СЕТ СН'!$I$21</f>
        <v>3441.3478669199999</v>
      </c>
      <c r="K143" s="36">
        <f>SUMIFS(СВЦЭМ!$D$33:$D$776,СВЦЭМ!$A$33:$A$776,$A143,СВЦЭМ!$B$33:$B$776,K$119)+'СЕТ СН'!$I$11+СВЦЭМ!$D$10+'СЕТ СН'!$I$5-'СЕТ СН'!$I$21</f>
        <v>3443.9179070300002</v>
      </c>
      <c r="L143" s="36">
        <f>SUMIFS(СВЦЭМ!$D$33:$D$776,СВЦЭМ!$A$33:$A$776,$A143,СВЦЭМ!$B$33:$B$776,L$119)+'СЕТ СН'!$I$11+СВЦЭМ!$D$10+'СЕТ СН'!$I$5-'СЕТ СН'!$I$21</f>
        <v>3456.2627708600003</v>
      </c>
      <c r="M143" s="36">
        <f>SUMIFS(СВЦЭМ!$D$33:$D$776,СВЦЭМ!$A$33:$A$776,$A143,СВЦЭМ!$B$33:$B$776,M$119)+'СЕТ СН'!$I$11+СВЦЭМ!$D$10+'СЕТ СН'!$I$5-'СЕТ СН'!$I$21</f>
        <v>3449.32234419</v>
      </c>
      <c r="N143" s="36">
        <f>SUMIFS(СВЦЭМ!$D$33:$D$776,СВЦЭМ!$A$33:$A$776,$A143,СВЦЭМ!$B$33:$B$776,N$119)+'СЕТ СН'!$I$11+СВЦЭМ!$D$10+'СЕТ СН'!$I$5-'СЕТ СН'!$I$21</f>
        <v>3476.0390414600001</v>
      </c>
      <c r="O143" s="36">
        <f>SUMIFS(СВЦЭМ!$D$33:$D$776,СВЦЭМ!$A$33:$A$776,$A143,СВЦЭМ!$B$33:$B$776,O$119)+'СЕТ СН'!$I$11+СВЦЭМ!$D$10+'СЕТ СН'!$I$5-'СЕТ СН'!$I$21</f>
        <v>3494.7193878899998</v>
      </c>
      <c r="P143" s="36">
        <f>SUMIFS(СВЦЭМ!$D$33:$D$776,СВЦЭМ!$A$33:$A$776,$A143,СВЦЭМ!$B$33:$B$776,P$119)+'СЕТ СН'!$I$11+СВЦЭМ!$D$10+'СЕТ СН'!$I$5-'СЕТ СН'!$I$21</f>
        <v>3506.6116386000003</v>
      </c>
      <c r="Q143" s="36">
        <f>SUMIFS(СВЦЭМ!$D$33:$D$776,СВЦЭМ!$A$33:$A$776,$A143,СВЦЭМ!$B$33:$B$776,Q$119)+'СЕТ СН'!$I$11+СВЦЭМ!$D$10+'СЕТ СН'!$I$5-'СЕТ СН'!$I$21</f>
        <v>3509.6699991099999</v>
      </c>
      <c r="R143" s="36">
        <f>SUMIFS(СВЦЭМ!$D$33:$D$776,СВЦЭМ!$A$33:$A$776,$A143,СВЦЭМ!$B$33:$B$776,R$119)+'СЕТ СН'!$I$11+СВЦЭМ!$D$10+'СЕТ СН'!$I$5-'СЕТ СН'!$I$21</f>
        <v>3491.2804061300003</v>
      </c>
      <c r="S143" s="36">
        <f>SUMIFS(СВЦЭМ!$D$33:$D$776,СВЦЭМ!$A$33:$A$776,$A143,СВЦЭМ!$B$33:$B$776,S$119)+'СЕТ СН'!$I$11+СВЦЭМ!$D$10+'СЕТ СН'!$I$5-'СЕТ СН'!$I$21</f>
        <v>3471.0602418100002</v>
      </c>
      <c r="T143" s="36">
        <f>SUMIFS(СВЦЭМ!$D$33:$D$776,СВЦЭМ!$A$33:$A$776,$A143,СВЦЭМ!$B$33:$B$776,T$119)+'СЕТ СН'!$I$11+СВЦЭМ!$D$10+'СЕТ СН'!$I$5-'СЕТ СН'!$I$21</f>
        <v>3451.7192741600002</v>
      </c>
      <c r="U143" s="36">
        <f>SUMIFS(СВЦЭМ!$D$33:$D$776,СВЦЭМ!$A$33:$A$776,$A143,СВЦЭМ!$B$33:$B$776,U$119)+'СЕТ СН'!$I$11+СВЦЭМ!$D$10+'СЕТ СН'!$I$5-'СЕТ СН'!$I$21</f>
        <v>3440.8382333899999</v>
      </c>
      <c r="V143" s="36">
        <f>SUMIFS(СВЦЭМ!$D$33:$D$776,СВЦЭМ!$A$33:$A$776,$A143,СВЦЭМ!$B$33:$B$776,V$119)+'СЕТ СН'!$I$11+СВЦЭМ!$D$10+'СЕТ СН'!$I$5-'СЕТ СН'!$I$21</f>
        <v>3459.5204849700003</v>
      </c>
      <c r="W143" s="36">
        <f>SUMIFS(СВЦЭМ!$D$33:$D$776,СВЦЭМ!$A$33:$A$776,$A143,СВЦЭМ!$B$33:$B$776,W$119)+'СЕТ СН'!$I$11+СВЦЭМ!$D$10+'СЕТ СН'!$I$5-'СЕТ СН'!$I$21</f>
        <v>3442.0757796900002</v>
      </c>
      <c r="X143" s="36">
        <f>SUMIFS(СВЦЭМ!$D$33:$D$776,СВЦЭМ!$A$33:$A$776,$A143,СВЦЭМ!$B$33:$B$776,X$119)+'СЕТ СН'!$I$11+СВЦЭМ!$D$10+'СЕТ СН'!$I$5-'СЕТ СН'!$I$21</f>
        <v>3449.4914672499999</v>
      </c>
      <c r="Y143" s="36">
        <f>SUMIFS(СВЦЭМ!$D$33:$D$776,СВЦЭМ!$A$33:$A$776,$A143,СВЦЭМ!$B$33:$B$776,Y$119)+'СЕТ СН'!$I$11+СВЦЭМ!$D$10+'СЕТ СН'!$I$5-'СЕТ СН'!$I$21</f>
        <v>3489.0726365700002</v>
      </c>
    </row>
    <row r="144" spans="1:25" ht="15.75" x14ac:dyDescent="0.2">
      <c r="A144" s="35">
        <f t="shared" si="3"/>
        <v>43915</v>
      </c>
      <c r="B144" s="36">
        <f>SUMIFS(СВЦЭМ!$D$33:$D$776,СВЦЭМ!$A$33:$A$776,$A144,СВЦЭМ!$B$33:$B$776,B$119)+'СЕТ СН'!$I$11+СВЦЭМ!$D$10+'СЕТ СН'!$I$5-'СЕТ СН'!$I$21</f>
        <v>3542.34214359</v>
      </c>
      <c r="C144" s="36">
        <f>SUMIFS(СВЦЭМ!$D$33:$D$776,СВЦЭМ!$A$33:$A$776,$A144,СВЦЭМ!$B$33:$B$776,C$119)+'СЕТ СН'!$I$11+СВЦЭМ!$D$10+'СЕТ СН'!$I$5-'СЕТ СН'!$I$21</f>
        <v>3570.05262034</v>
      </c>
      <c r="D144" s="36">
        <f>SUMIFS(СВЦЭМ!$D$33:$D$776,СВЦЭМ!$A$33:$A$776,$A144,СВЦЭМ!$B$33:$B$776,D$119)+'СЕТ СН'!$I$11+СВЦЭМ!$D$10+'СЕТ СН'!$I$5-'СЕТ СН'!$I$21</f>
        <v>3581.9930397899998</v>
      </c>
      <c r="E144" s="36">
        <f>SUMIFS(СВЦЭМ!$D$33:$D$776,СВЦЭМ!$A$33:$A$776,$A144,СВЦЭМ!$B$33:$B$776,E$119)+'СЕТ СН'!$I$11+СВЦЭМ!$D$10+'СЕТ СН'!$I$5-'СЕТ СН'!$I$21</f>
        <v>3593.20340063</v>
      </c>
      <c r="F144" s="36">
        <f>SUMIFS(СВЦЭМ!$D$33:$D$776,СВЦЭМ!$A$33:$A$776,$A144,СВЦЭМ!$B$33:$B$776,F$119)+'СЕТ СН'!$I$11+СВЦЭМ!$D$10+'СЕТ СН'!$I$5-'СЕТ СН'!$I$21</f>
        <v>3590.9043885000001</v>
      </c>
      <c r="G144" s="36">
        <f>SUMIFS(СВЦЭМ!$D$33:$D$776,СВЦЭМ!$A$33:$A$776,$A144,СВЦЭМ!$B$33:$B$776,G$119)+'СЕТ СН'!$I$11+СВЦЭМ!$D$10+'СЕТ СН'!$I$5-'СЕТ СН'!$I$21</f>
        <v>3576.7983730400001</v>
      </c>
      <c r="H144" s="36">
        <f>SUMIFS(СВЦЭМ!$D$33:$D$776,СВЦЭМ!$A$33:$A$776,$A144,СВЦЭМ!$B$33:$B$776,H$119)+'СЕТ СН'!$I$11+СВЦЭМ!$D$10+'СЕТ СН'!$I$5-'СЕТ СН'!$I$21</f>
        <v>3544.2898079800002</v>
      </c>
      <c r="I144" s="36">
        <f>SUMIFS(СВЦЭМ!$D$33:$D$776,СВЦЭМ!$A$33:$A$776,$A144,СВЦЭМ!$B$33:$B$776,I$119)+'СЕТ СН'!$I$11+СВЦЭМ!$D$10+'СЕТ СН'!$I$5-'СЕТ СН'!$I$21</f>
        <v>3505.5674217400001</v>
      </c>
      <c r="J144" s="36">
        <f>SUMIFS(СВЦЭМ!$D$33:$D$776,СВЦЭМ!$A$33:$A$776,$A144,СВЦЭМ!$B$33:$B$776,J$119)+'СЕТ СН'!$I$11+СВЦЭМ!$D$10+'СЕТ СН'!$I$5-'СЕТ СН'!$I$21</f>
        <v>3460.0026887200002</v>
      </c>
      <c r="K144" s="36">
        <f>SUMIFS(СВЦЭМ!$D$33:$D$776,СВЦЭМ!$A$33:$A$776,$A144,СВЦЭМ!$B$33:$B$776,K$119)+'СЕТ СН'!$I$11+СВЦЭМ!$D$10+'СЕТ СН'!$I$5-'СЕТ СН'!$I$21</f>
        <v>3463.4090872800002</v>
      </c>
      <c r="L144" s="36">
        <f>SUMIFS(СВЦЭМ!$D$33:$D$776,СВЦЭМ!$A$33:$A$776,$A144,СВЦЭМ!$B$33:$B$776,L$119)+'СЕТ СН'!$I$11+СВЦЭМ!$D$10+'СЕТ СН'!$I$5-'СЕТ СН'!$I$21</f>
        <v>3475.3239910399998</v>
      </c>
      <c r="M144" s="36">
        <f>SUMIFS(СВЦЭМ!$D$33:$D$776,СВЦЭМ!$A$33:$A$776,$A144,СВЦЭМ!$B$33:$B$776,M$119)+'СЕТ СН'!$I$11+СВЦЭМ!$D$10+'СЕТ СН'!$I$5-'СЕТ СН'!$I$21</f>
        <v>3454.7157448200001</v>
      </c>
      <c r="N144" s="36">
        <f>SUMIFS(СВЦЭМ!$D$33:$D$776,СВЦЭМ!$A$33:$A$776,$A144,СВЦЭМ!$B$33:$B$776,N$119)+'СЕТ СН'!$I$11+СВЦЭМ!$D$10+'СЕТ СН'!$I$5-'СЕТ СН'!$I$21</f>
        <v>3463.38430298</v>
      </c>
      <c r="O144" s="36">
        <f>SUMIFS(СВЦЭМ!$D$33:$D$776,СВЦЭМ!$A$33:$A$776,$A144,СВЦЭМ!$B$33:$B$776,O$119)+'СЕТ СН'!$I$11+СВЦЭМ!$D$10+'СЕТ СН'!$I$5-'СЕТ СН'!$I$21</f>
        <v>3475.1609076300001</v>
      </c>
      <c r="P144" s="36">
        <f>SUMIFS(СВЦЭМ!$D$33:$D$776,СВЦЭМ!$A$33:$A$776,$A144,СВЦЭМ!$B$33:$B$776,P$119)+'СЕТ СН'!$I$11+СВЦЭМ!$D$10+'СЕТ СН'!$I$5-'СЕТ СН'!$I$21</f>
        <v>3485.6312956000002</v>
      </c>
      <c r="Q144" s="36">
        <f>SUMIFS(СВЦЭМ!$D$33:$D$776,СВЦЭМ!$A$33:$A$776,$A144,СВЦЭМ!$B$33:$B$776,Q$119)+'СЕТ СН'!$I$11+СВЦЭМ!$D$10+'СЕТ СН'!$I$5-'СЕТ СН'!$I$21</f>
        <v>3490.6035471099999</v>
      </c>
      <c r="R144" s="36">
        <f>SUMIFS(СВЦЭМ!$D$33:$D$776,СВЦЭМ!$A$33:$A$776,$A144,СВЦЭМ!$B$33:$B$776,R$119)+'СЕТ СН'!$I$11+СВЦЭМ!$D$10+'СЕТ СН'!$I$5-'СЕТ СН'!$I$21</f>
        <v>3485.5065123300001</v>
      </c>
      <c r="S144" s="36">
        <f>SUMIFS(СВЦЭМ!$D$33:$D$776,СВЦЭМ!$A$33:$A$776,$A144,СВЦЭМ!$B$33:$B$776,S$119)+'СЕТ СН'!$I$11+СВЦЭМ!$D$10+'СЕТ СН'!$I$5-'СЕТ СН'!$I$21</f>
        <v>3471.2776351500002</v>
      </c>
      <c r="T144" s="36">
        <f>SUMIFS(СВЦЭМ!$D$33:$D$776,СВЦЭМ!$A$33:$A$776,$A144,СВЦЭМ!$B$33:$B$776,T$119)+'СЕТ СН'!$I$11+СВЦЭМ!$D$10+'СЕТ СН'!$I$5-'СЕТ СН'!$I$21</f>
        <v>3448.9708350300002</v>
      </c>
      <c r="U144" s="36">
        <f>SUMIFS(СВЦЭМ!$D$33:$D$776,СВЦЭМ!$A$33:$A$776,$A144,СВЦЭМ!$B$33:$B$776,U$119)+'СЕТ СН'!$I$11+СВЦЭМ!$D$10+'СЕТ СН'!$I$5-'СЕТ СН'!$I$21</f>
        <v>3441.0916309300001</v>
      </c>
      <c r="V144" s="36">
        <f>SUMIFS(СВЦЭМ!$D$33:$D$776,СВЦЭМ!$A$33:$A$776,$A144,СВЦЭМ!$B$33:$B$776,V$119)+'СЕТ СН'!$I$11+СВЦЭМ!$D$10+'СЕТ СН'!$I$5-'СЕТ СН'!$I$21</f>
        <v>3458.3747405900003</v>
      </c>
      <c r="W144" s="36">
        <f>SUMIFS(СВЦЭМ!$D$33:$D$776,СВЦЭМ!$A$33:$A$776,$A144,СВЦЭМ!$B$33:$B$776,W$119)+'СЕТ СН'!$I$11+СВЦЭМ!$D$10+'СЕТ СН'!$I$5-'СЕТ СН'!$I$21</f>
        <v>3448.1271425599998</v>
      </c>
      <c r="X144" s="36">
        <f>SUMIFS(СВЦЭМ!$D$33:$D$776,СВЦЭМ!$A$33:$A$776,$A144,СВЦЭМ!$B$33:$B$776,X$119)+'СЕТ СН'!$I$11+СВЦЭМ!$D$10+'СЕТ СН'!$I$5-'СЕТ СН'!$I$21</f>
        <v>3445.7435548900003</v>
      </c>
      <c r="Y144" s="36">
        <f>SUMIFS(СВЦЭМ!$D$33:$D$776,СВЦЭМ!$A$33:$A$776,$A144,СВЦЭМ!$B$33:$B$776,Y$119)+'СЕТ СН'!$I$11+СВЦЭМ!$D$10+'СЕТ СН'!$I$5-'СЕТ СН'!$I$21</f>
        <v>3444.9072260200001</v>
      </c>
    </row>
    <row r="145" spans="1:27" ht="15.75" x14ac:dyDescent="0.2">
      <c r="A145" s="35">
        <f t="shared" si="3"/>
        <v>43916</v>
      </c>
      <c r="B145" s="36">
        <f>SUMIFS(СВЦЭМ!$D$33:$D$776,СВЦЭМ!$A$33:$A$776,$A145,СВЦЭМ!$B$33:$B$776,B$119)+'СЕТ СН'!$I$11+СВЦЭМ!$D$10+'СЕТ СН'!$I$5-'СЕТ СН'!$I$21</f>
        <v>3490.9609469400002</v>
      </c>
      <c r="C145" s="36">
        <f>SUMIFS(СВЦЭМ!$D$33:$D$776,СВЦЭМ!$A$33:$A$776,$A145,СВЦЭМ!$B$33:$B$776,C$119)+'СЕТ СН'!$I$11+СВЦЭМ!$D$10+'СЕТ СН'!$I$5-'СЕТ СН'!$I$21</f>
        <v>3495.3686129799999</v>
      </c>
      <c r="D145" s="36">
        <f>SUMIFS(СВЦЭМ!$D$33:$D$776,СВЦЭМ!$A$33:$A$776,$A145,СВЦЭМ!$B$33:$B$776,D$119)+'СЕТ СН'!$I$11+СВЦЭМ!$D$10+'СЕТ СН'!$I$5-'СЕТ СН'!$I$21</f>
        <v>3500.2595285500001</v>
      </c>
      <c r="E145" s="36">
        <f>SUMIFS(СВЦЭМ!$D$33:$D$776,СВЦЭМ!$A$33:$A$776,$A145,СВЦЭМ!$B$33:$B$776,E$119)+'СЕТ СН'!$I$11+СВЦЭМ!$D$10+'СЕТ СН'!$I$5-'СЕТ СН'!$I$21</f>
        <v>3508.5217580100002</v>
      </c>
      <c r="F145" s="36">
        <f>SUMIFS(СВЦЭМ!$D$33:$D$776,СВЦЭМ!$A$33:$A$776,$A145,СВЦЭМ!$B$33:$B$776,F$119)+'СЕТ СН'!$I$11+СВЦЭМ!$D$10+'СЕТ СН'!$I$5-'СЕТ СН'!$I$21</f>
        <v>3506.60913295</v>
      </c>
      <c r="G145" s="36">
        <f>SUMIFS(СВЦЭМ!$D$33:$D$776,СВЦЭМ!$A$33:$A$776,$A145,СВЦЭМ!$B$33:$B$776,G$119)+'СЕТ СН'!$I$11+СВЦЭМ!$D$10+'СЕТ СН'!$I$5-'СЕТ СН'!$I$21</f>
        <v>3503.2367394600001</v>
      </c>
      <c r="H145" s="36">
        <f>SUMIFS(СВЦЭМ!$D$33:$D$776,СВЦЭМ!$A$33:$A$776,$A145,СВЦЭМ!$B$33:$B$776,H$119)+'СЕТ СН'!$I$11+СВЦЭМ!$D$10+'СЕТ СН'!$I$5-'СЕТ СН'!$I$21</f>
        <v>3512.3766606099998</v>
      </c>
      <c r="I145" s="36">
        <f>SUMIFS(СВЦЭМ!$D$33:$D$776,СВЦЭМ!$A$33:$A$776,$A145,СВЦЭМ!$B$33:$B$776,I$119)+'СЕТ СН'!$I$11+СВЦЭМ!$D$10+'СЕТ СН'!$I$5-'СЕТ СН'!$I$21</f>
        <v>3501.3559177400002</v>
      </c>
      <c r="J145" s="36">
        <f>SUMIFS(СВЦЭМ!$D$33:$D$776,СВЦЭМ!$A$33:$A$776,$A145,СВЦЭМ!$B$33:$B$776,J$119)+'СЕТ СН'!$I$11+СВЦЭМ!$D$10+'СЕТ СН'!$I$5-'СЕТ СН'!$I$21</f>
        <v>3482.6895614700002</v>
      </c>
      <c r="K145" s="36">
        <f>SUMIFS(СВЦЭМ!$D$33:$D$776,СВЦЭМ!$A$33:$A$776,$A145,СВЦЭМ!$B$33:$B$776,K$119)+'СЕТ СН'!$I$11+СВЦЭМ!$D$10+'СЕТ СН'!$I$5-'СЕТ СН'!$I$21</f>
        <v>3476.0260042199998</v>
      </c>
      <c r="L145" s="36">
        <f>SUMIFS(СВЦЭМ!$D$33:$D$776,СВЦЭМ!$A$33:$A$776,$A145,СВЦЭМ!$B$33:$B$776,L$119)+'СЕТ СН'!$I$11+СВЦЭМ!$D$10+'СЕТ СН'!$I$5-'СЕТ СН'!$I$21</f>
        <v>3488.69641056</v>
      </c>
      <c r="M145" s="36">
        <f>SUMIFS(СВЦЭМ!$D$33:$D$776,СВЦЭМ!$A$33:$A$776,$A145,СВЦЭМ!$B$33:$B$776,M$119)+'СЕТ СН'!$I$11+СВЦЭМ!$D$10+'СЕТ СН'!$I$5-'СЕТ СН'!$I$21</f>
        <v>3478.5182891499999</v>
      </c>
      <c r="N145" s="36">
        <f>SUMIFS(СВЦЭМ!$D$33:$D$776,СВЦЭМ!$A$33:$A$776,$A145,СВЦЭМ!$B$33:$B$776,N$119)+'СЕТ СН'!$I$11+СВЦЭМ!$D$10+'СЕТ СН'!$I$5-'СЕТ СН'!$I$21</f>
        <v>3487.4284173400001</v>
      </c>
      <c r="O145" s="36">
        <f>SUMIFS(СВЦЭМ!$D$33:$D$776,СВЦЭМ!$A$33:$A$776,$A145,СВЦЭМ!$B$33:$B$776,O$119)+'СЕТ СН'!$I$11+СВЦЭМ!$D$10+'СЕТ СН'!$I$5-'СЕТ СН'!$I$21</f>
        <v>3496.20094058</v>
      </c>
      <c r="P145" s="36">
        <f>SUMIFS(СВЦЭМ!$D$33:$D$776,СВЦЭМ!$A$33:$A$776,$A145,СВЦЭМ!$B$33:$B$776,P$119)+'СЕТ СН'!$I$11+СВЦЭМ!$D$10+'СЕТ СН'!$I$5-'СЕТ СН'!$I$21</f>
        <v>3497.9984703499999</v>
      </c>
      <c r="Q145" s="36">
        <f>SUMIFS(СВЦЭМ!$D$33:$D$776,СВЦЭМ!$A$33:$A$776,$A145,СВЦЭМ!$B$33:$B$776,Q$119)+'СЕТ СН'!$I$11+СВЦЭМ!$D$10+'СЕТ СН'!$I$5-'СЕТ СН'!$I$21</f>
        <v>3501.83656982</v>
      </c>
      <c r="R145" s="36">
        <f>SUMIFS(СВЦЭМ!$D$33:$D$776,СВЦЭМ!$A$33:$A$776,$A145,СВЦЭМ!$B$33:$B$776,R$119)+'СЕТ СН'!$I$11+СВЦЭМ!$D$10+'СЕТ СН'!$I$5-'СЕТ СН'!$I$21</f>
        <v>3503.39033836</v>
      </c>
      <c r="S145" s="36">
        <f>SUMIFS(СВЦЭМ!$D$33:$D$776,СВЦЭМ!$A$33:$A$776,$A145,СВЦЭМ!$B$33:$B$776,S$119)+'СЕТ СН'!$I$11+СВЦЭМ!$D$10+'СЕТ СН'!$I$5-'СЕТ СН'!$I$21</f>
        <v>3496.9152668300003</v>
      </c>
      <c r="T145" s="36">
        <f>SUMIFS(СВЦЭМ!$D$33:$D$776,СВЦЭМ!$A$33:$A$776,$A145,СВЦЭМ!$B$33:$B$776,T$119)+'СЕТ СН'!$I$11+СВЦЭМ!$D$10+'СЕТ СН'!$I$5-'СЕТ СН'!$I$21</f>
        <v>3482.1323770600002</v>
      </c>
      <c r="U145" s="36">
        <f>SUMIFS(СВЦЭМ!$D$33:$D$776,СВЦЭМ!$A$33:$A$776,$A145,СВЦЭМ!$B$33:$B$776,U$119)+'СЕТ СН'!$I$11+СВЦЭМ!$D$10+'СЕТ СН'!$I$5-'СЕТ СН'!$I$21</f>
        <v>3474.00566557</v>
      </c>
      <c r="V145" s="36">
        <f>SUMIFS(СВЦЭМ!$D$33:$D$776,СВЦЭМ!$A$33:$A$776,$A145,СВЦЭМ!$B$33:$B$776,V$119)+'СЕТ СН'!$I$11+СВЦЭМ!$D$10+'СЕТ СН'!$I$5-'СЕТ СН'!$I$21</f>
        <v>3471.11732996</v>
      </c>
      <c r="W145" s="36">
        <f>SUMIFS(СВЦЭМ!$D$33:$D$776,СВЦЭМ!$A$33:$A$776,$A145,СВЦЭМ!$B$33:$B$776,W$119)+'СЕТ СН'!$I$11+СВЦЭМ!$D$10+'СЕТ СН'!$I$5-'СЕТ СН'!$I$21</f>
        <v>3463.1717561099999</v>
      </c>
      <c r="X145" s="36">
        <f>SUMIFS(СВЦЭМ!$D$33:$D$776,СВЦЭМ!$A$33:$A$776,$A145,СВЦЭМ!$B$33:$B$776,X$119)+'СЕТ СН'!$I$11+СВЦЭМ!$D$10+'СЕТ СН'!$I$5-'СЕТ СН'!$I$21</f>
        <v>3475.1709535199998</v>
      </c>
      <c r="Y145" s="36">
        <f>SUMIFS(СВЦЭМ!$D$33:$D$776,СВЦЭМ!$A$33:$A$776,$A145,СВЦЭМ!$B$33:$B$776,Y$119)+'СЕТ СН'!$I$11+СВЦЭМ!$D$10+'СЕТ СН'!$I$5-'СЕТ СН'!$I$21</f>
        <v>3490.04430069</v>
      </c>
    </row>
    <row r="146" spans="1:27" ht="15.75" x14ac:dyDescent="0.2">
      <c r="A146" s="35">
        <f t="shared" si="3"/>
        <v>43917</v>
      </c>
      <c r="B146" s="36">
        <f>SUMIFS(СВЦЭМ!$D$33:$D$776,СВЦЭМ!$A$33:$A$776,$A146,СВЦЭМ!$B$33:$B$776,B$119)+'СЕТ СН'!$I$11+СВЦЭМ!$D$10+'СЕТ СН'!$I$5-'СЕТ СН'!$I$21</f>
        <v>3535.2833350800001</v>
      </c>
      <c r="C146" s="36">
        <f>SUMIFS(СВЦЭМ!$D$33:$D$776,СВЦЭМ!$A$33:$A$776,$A146,СВЦЭМ!$B$33:$B$776,C$119)+'СЕТ СН'!$I$11+СВЦЭМ!$D$10+'СЕТ СН'!$I$5-'СЕТ СН'!$I$21</f>
        <v>3555.3448747800003</v>
      </c>
      <c r="D146" s="36">
        <f>SUMIFS(СВЦЭМ!$D$33:$D$776,СВЦЭМ!$A$33:$A$776,$A146,СВЦЭМ!$B$33:$B$776,D$119)+'СЕТ СН'!$I$11+СВЦЭМ!$D$10+'СЕТ СН'!$I$5-'СЕТ СН'!$I$21</f>
        <v>3569.3390358500001</v>
      </c>
      <c r="E146" s="36">
        <f>SUMIFS(СВЦЭМ!$D$33:$D$776,СВЦЭМ!$A$33:$A$776,$A146,СВЦЭМ!$B$33:$B$776,E$119)+'СЕТ СН'!$I$11+СВЦЭМ!$D$10+'СЕТ СН'!$I$5-'СЕТ СН'!$I$21</f>
        <v>3578.7614654600002</v>
      </c>
      <c r="F146" s="36">
        <f>SUMIFS(СВЦЭМ!$D$33:$D$776,СВЦЭМ!$A$33:$A$776,$A146,СВЦЭМ!$B$33:$B$776,F$119)+'СЕТ СН'!$I$11+СВЦЭМ!$D$10+'СЕТ СН'!$I$5-'СЕТ СН'!$I$21</f>
        <v>3575.4155839300001</v>
      </c>
      <c r="G146" s="36">
        <f>SUMIFS(СВЦЭМ!$D$33:$D$776,СВЦЭМ!$A$33:$A$776,$A146,СВЦЭМ!$B$33:$B$776,G$119)+'СЕТ СН'!$I$11+СВЦЭМ!$D$10+'СЕТ СН'!$I$5-'СЕТ СН'!$I$21</f>
        <v>3564.1815752800003</v>
      </c>
      <c r="H146" s="36">
        <f>SUMIFS(СВЦЭМ!$D$33:$D$776,СВЦЭМ!$A$33:$A$776,$A146,СВЦЭМ!$B$33:$B$776,H$119)+'СЕТ СН'!$I$11+СВЦЭМ!$D$10+'СЕТ СН'!$I$5-'СЕТ СН'!$I$21</f>
        <v>3546.9327926200003</v>
      </c>
      <c r="I146" s="36">
        <f>SUMIFS(СВЦЭМ!$D$33:$D$776,СВЦЭМ!$A$33:$A$776,$A146,СВЦЭМ!$B$33:$B$776,I$119)+'СЕТ СН'!$I$11+СВЦЭМ!$D$10+'СЕТ СН'!$I$5-'СЕТ СН'!$I$21</f>
        <v>3506.2824042299999</v>
      </c>
      <c r="J146" s="36">
        <f>SUMIFS(СВЦЭМ!$D$33:$D$776,СВЦЭМ!$A$33:$A$776,$A146,СВЦЭМ!$B$33:$B$776,J$119)+'СЕТ СН'!$I$11+СВЦЭМ!$D$10+'СЕТ СН'!$I$5-'СЕТ СН'!$I$21</f>
        <v>3466.2992571200002</v>
      </c>
      <c r="K146" s="36">
        <f>SUMIFS(СВЦЭМ!$D$33:$D$776,СВЦЭМ!$A$33:$A$776,$A146,СВЦЭМ!$B$33:$B$776,K$119)+'СЕТ СН'!$I$11+СВЦЭМ!$D$10+'СЕТ СН'!$I$5-'СЕТ СН'!$I$21</f>
        <v>3459.05339809</v>
      </c>
      <c r="L146" s="36">
        <f>SUMIFS(СВЦЭМ!$D$33:$D$776,СВЦЭМ!$A$33:$A$776,$A146,СВЦЭМ!$B$33:$B$776,L$119)+'СЕТ СН'!$I$11+СВЦЭМ!$D$10+'СЕТ СН'!$I$5-'СЕТ СН'!$I$21</f>
        <v>3478.9205894000002</v>
      </c>
      <c r="M146" s="36">
        <f>SUMIFS(СВЦЭМ!$D$33:$D$776,СВЦЭМ!$A$33:$A$776,$A146,СВЦЭМ!$B$33:$B$776,M$119)+'СЕТ СН'!$I$11+СВЦЭМ!$D$10+'СЕТ СН'!$I$5-'СЕТ СН'!$I$21</f>
        <v>3475.2832035900001</v>
      </c>
      <c r="N146" s="36">
        <f>SUMIFS(СВЦЭМ!$D$33:$D$776,СВЦЭМ!$A$33:$A$776,$A146,СВЦЭМ!$B$33:$B$776,N$119)+'СЕТ СН'!$I$11+СВЦЭМ!$D$10+'СЕТ СН'!$I$5-'СЕТ СН'!$I$21</f>
        <v>3487.5886541099999</v>
      </c>
      <c r="O146" s="36">
        <f>SUMIFS(СВЦЭМ!$D$33:$D$776,СВЦЭМ!$A$33:$A$776,$A146,СВЦЭМ!$B$33:$B$776,O$119)+'СЕТ СН'!$I$11+СВЦЭМ!$D$10+'СЕТ СН'!$I$5-'СЕТ СН'!$I$21</f>
        <v>3502.7488547299999</v>
      </c>
      <c r="P146" s="36">
        <f>SUMIFS(СВЦЭМ!$D$33:$D$776,СВЦЭМ!$A$33:$A$776,$A146,СВЦЭМ!$B$33:$B$776,P$119)+'СЕТ СН'!$I$11+СВЦЭМ!$D$10+'СЕТ СН'!$I$5-'СЕТ СН'!$I$21</f>
        <v>3511.4035893499999</v>
      </c>
      <c r="Q146" s="36">
        <f>SUMIFS(СВЦЭМ!$D$33:$D$776,СВЦЭМ!$A$33:$A$776,$A146,СВЦЭМ!$B$33:$B$776,Q$119)+'СЕТ СН'!$I$11+СВЦЭМ!$D$10+'СЕТ СН'!$I$5-'СЕТ СН'!$I$21</f>
        <v>3517.1319936800001</v>
      </c>
      <c r="R146" s="36">
        <f>SUMIFS(СВЦЭМ!$D$33:$D$776,СВЦЭМ!$A$33:$A$776,$A146,СВЦЭМ!$B$33:$B$776,R$119)+'СЕТ СН'!$I$11+СВЦЭМ!$D$10+'СЕТ СН'!$I$5-'СЕТ СН'!$I$21</f>
        <v>3514.0474299299999</v>
      </c>
      <c r="S146" s="36">
        <f>SUMIFS(СВЦЭМ!$D$33:$D$776,СВЦЭМ!$A$33:$A$776,$A146,СВЦЭМ!$B$33:$B$776,S$119)+'СЕТ СН'!$I$11+СВЦЭМ!$D$10+'СЕТ СН'!$I$5-'СЕТ СН'!$I$21</f>
        <v>3499.1975919800002</v>
      </c>
      <c r="T146" s="36">
        <f>SUMIFS(СВЦЭМ!$D$33:$D$776,СВЦЭМ!$A$33:$A$776,$A146,СВЦЭМ!$B$33:$B$776,T$119)+'СЕТ СН'!$I$11+СВЦЭМ!$D$10+'СЕТ СН'!$I$5-'СЕТ СН'!$I$21</f>
        <v>3484.3555103899998</v>
      </c>
      <c r="U146" s="36">
        <f>SUMIFS(СВЦЭМ!$D$33:$D$776,СВЦЭМ!$A$33:$A$776,$A146,СВЦЭМ!$B$33:$B$776,U$119)+'СЕТ СН'!$I$11+СВЦЭМ!$D$10+'СЕТ СН'!$I$5-'СЕТ СН'!$I$21</f>
        <v>3470.38482531</v>
      </c>
      <c r="V146" s="36">
        <f>SUMIFS(СВЦЭМ!$D$33:$D$776,СВЦЭМ!$A$33:$A$776,$A146,СВЦЭМ!$B$33:$B$776,V$119)+'СЕТ СН'!$I$11+СВЦЭМ!$D$10+'СЕТ СН'!$I$5-'СЕТ СН'!$I$21</f>
        <v>3472.48787692</v>
      </c>
      <c r="W146" s="36">
        <f>SUMIFS(СВЦЭМ!$D$33:$D$776,СВЦЭМ!$A$33:$A$776,$A146,СВЦЭМ!$B$33:$B$776,W$119)+'СЕТ СН'!$I$11+СВЦЭМ!$D$10+'СЕТ СН'!$I$5-'СЕТ СН'!$I$21</f>
        <v>3472.2980907900001</v>
      </c>
      <c r="X146" s="36">
        <f>SUMIFS(СВЦЭМ!$D$33:$D$776,СВЦЭМ!$A$33:$A$776,$A146,СВЦЭМ!$B$33:$B$776,X$119)+'СЕТ СН'!$I$11+СВЦЭМ!$D$10+'СЕТ СН'!$I$5-'СЕТ СН'!$I$21</f>
        <v>3479.2136298200003</v>
      </c>
      <c r="Y146" s="36">
        <f>SUMIFS(СВЦЭМ!$D$33:$D$776,СВЦЭМ!$A$33:$A$776,$A146,СВЦЭМ!$B$33:$B$776,Y$119)+'СЕТ СН'!$I$11+СВЦЭМ!$D$10+'СЕТ СН'!$I$5-'СЕТ СН'!$I$21</f>
        <v>3500.8412299199999</v>
      </c>
    </row>
    <row r="147" spans="1:27" ht="15.75" x14ac:dyDescent="0.2">
      <c r="A147" s="35">
        <f t="shared" si="3"/>
        <v>43918</v>
      </c>
      <c r="B147" s="36">
        <f>SUMIFS(СВЦЭМ!$D$33:$D$776,СВЦЭМ!$A$33:$A$776,$A147,СВЦЭМ!$B$33:$B$776,B$119)+'СЕТ СН'!$I$11+СВЦЭМ!$D$10+'СЕТ СН'!$I$5-'СЕТ СН'!$I$21</f>
        <v>3590.8811353900001</v>
      </c>
      <c r="C147" s="36">
        <f>SUMIFS(СВЦЭМ!$D$33:$D$776,СВЦЭМ!$A$33:$A$776,$A147,СВЦЭМ!$B$33:$B$776,C$119)+'СЕТ СН'!$I$11+СВЦЭМ!$D$10+'СЕТ СН'!$I$5-'СЕТ СН'!$I$21</f>
        <v>3588.1015603000001</v>
      </c>
      <c r="D147" s="36">
        <f>SUMIFS(СВЦЭМ!$D$33:$D$776,СВЦЭМ!$A$33:$A$776,$A147,СВЦЭМ!$B$33:$B$776,D$119)+'СЕТ СН'!$I$11+СВЦЭМ!$D$10+'СЕТ СН'!$I$5-'СЕТ СН'!$I$21</f>
        <v>3609.5270868400003</v>
      </c>
      <c r="E147" s="36">
        <f>SUMIFS(СВЦЭМ!$D$33:$D$776,СВЦЭМ!$A$33:$A$776,$A147,СВЦЭМ!$B$33:$B$776,E$119)+'СЕТ СН'!$I$11+СВЦЭМ!$D$10+'СЕТ СН'!$I$5-'СЕТ СН'!$I$21</f>
        <v>3618.8685851400001</v>
      </c>
      <c r="F147" s="36">
        <f>SUMIFS(СВЦЭМ!$D$33:$D$776,СВЦЭМ!$A$33:$A$776,$A147,СВЦЭМ!$B$33:$B$776,F$119)+'СЕТ СН'!$I$11+СВЦЭМ!$D$10+'СЕТ СН'!$I$5-'СЕТ СН'!$I$21</f>
        <v>3616.9531369699998</v>
      </c>
      <c r="G147" s="36">
        <f>SUMIFS(СВЦЭМ!$D$33:$D$776,СВЦЭМ!$A$33:$A$776,$A147,СВЦЭМ!$B$33:$B$776,G$119)+'СЕТ СН'!$I$11+СВЦЭМ!$D$10+'СЕТ СН'!$I$5-'СЕТ СН'!$I$21</f>
        <v>3617.4318543099998</v>
      </c>
      <c r="H147" s="36">
        <f>SUMIFS(СВЦЭМ!$D$33:$D$776,СВЦЭМ!$A$33:$A$776,$A147,СВЦЭМ!$B$33:$B$776,H$119)+'СЕТ СН'!$I$11+СВЦЭМ!$D$10+'СЕТ СН'!$I$5-'СЕТ СН'!$I$21</f>
        <v>3598.9121210900003</v>
      </c>
      <c r="I147" s="36">
        <f>SUMIFS(СВЦЭМ!$D$33:$D$776,СВЦЭМ!$A$33:$A$776,$A147,СВЦЭМ!$B$33:$B$776,I$119)+'СЕТ СН'!$I$11+СВЦЭМ!$D$10+'СЕТ СН'!$I$5-'СЕТ СН'!$I$21</f>
        <v>3563.7054222699999</v>
      </c>
      <c r="J147" s="36">
        <f>SUMIFS(СВЦЭМ!$D$33:$D$776,СВЦЭМ!$A$33:$A$776,$A147,СВЦЭМ!$B$33:$B$776,J$119)+'СЕТ СН'!$I$11+СВЦЭМ!$D$10+'СЕТ СН'!$I$5-'СЕТ СН'!$I$21</f>
        <v>3526.1047307399999</v>
      </c>
      <c r="K147" s="36">
        <f>SUMIFS(СВЦЭМ!$D$33:$D$776,СВЦЭМ!$A$33:$A$776,$A147,СВЦЭМ!$B$33:$B$776,K$119)+'СЕТ СН'!$I$11+СВЦЭМ!$D$10+'СЕТ СН'!$I$5-'СЕТ СН'!$I$21</f>
        <v>3522.2078592500002</v>
      </c>
      <c r="L147" s="36">
        <f>SUMIFS(СВЦЭМ!$D$33:$D$776,СВЦЭМ!$A$33:$A$776,$A147,СВЦЭМ!$B$33:$B$776,L$119)+'СЕТ СН'!$I$11+СВЦЭМ!$D$10+'СЕТ СН'!$I$5-'СЕТ СН'!$I$21</f>
        <v>3532.6792887700003</v>
      </c>
      <c r="M147" s="36">
        <f>SUMIFS(СВЦЭМ!$D$33:$D$776,СВЦЭМ!$A$33:$A$776,$A147,СВЦЭМ!$B$33:$B$776,M$119)+'СЕТ СН'!$I$11+СВЦЭМ!$D$10+'СЕТ СН'!$I$5-'СЕТ СН'!$I$21</f>
        <v>3533.93712392</v>
      </c>
      <c r="N147" s="36">
        <f>SUMIFS(СВЦЭМ!$D$33:$D$776,СВЦЭМ!$A$33:$A$776,$A147,СВЦЭМ!$B$33:$B$776,N$119)+'СЕТ СН'!$I$11+СВЦЭМ!$D$10+'СЕТ СН'!$I$5-'СЕТ СН'!$I$21</f>
        <v>3548.2447755799999</v>
      </c>
      <c r="O147" s="36">
        <f>SUMIFS(СВЦЭМ!$D$33:$D$776,СВЦЭМ!$A$33:$A$776,$A147,СВЦЭМ!$B$33:$B$776,O$119)+'СЕТ СН'!$I$11+СВЦЭМ!$D$10+'СЕТ СН'!$I$5-'СЕТ СН'!$I$21</f>
        <v>3558.9681463799998</v>
      </c>
      <c r="P147" s="36">
        <f>SUMIFS(СВЦЭМ!$D$33:$D$776,СВЦЭМ!$A$33:$A$776,$A147,СВЦЭМ!$B$33:$B$776,P$119)+'СЕТ СН'!$I$11+СВЦЭМ!$D$10+'СЕТ СН'!$I$5-'СЕТ СН'!$I$21</f>
        <v>3577.40820575</v>
      </c>
      <c r="Q147" s="36">
        <f>SUMIFS(СВЦЭМ!$D$33:$D$776,СВЦЭМ!$A$33:$A$776,$A147,СВЦЭМ!$B$33:$B$776,Q$119)+'СЕТ СН'!$I$11+СВЦЭМ!$D$10+'СЕТ СН'!$I$5-'СЕТ СН'!$I$21</f>
        <v>3579.3610344899998</v>
      </c>
      <c r="R147" s="36">
        <f>SUMIFS(СВЦЭМ!$D$33:$D$776,СВЦЭМ!$A$33:$A$776,$A147,СВЦЭМ!$B$33:$B$776,R$119)+'СЕТ СН'!$I$11+СВЦЭМ!$D$10+'СЕТ СН'!$I$5-'СЕТ СН'!$I$21</f>
        <v>3579.3912247400003</v>
      </c>
      <c r="S147" s="36">
        <f>SUMIFS(СВЦЭМ!$D$33:$D$776,СВЦЭМ!$A$33:$A$776,$A147,СВЦЭМ!$B$33:$B$776,S$119)+'СЕТ СН'!$I$11+СВЦЭМ!$D$10+'СЕТ СН'!$I$5-'СЕТ СН'!$I$21</f>
        <v>3572.3768949599998</v>
      </c>
      <c r="T147" s="36">
        <f>SUMIFS(СВЦЭМ!$D$33:$D$776,СВЦЭМ!$A$33:$A$776,$A147,СВЦЭМ!$B$33:$B$776,T$119)+'СЕТ СН'!$I$11+СВЦЭМ!$D$10+'СЕТ СН'!$I$5-'СЕТ СН'!$I$21</f>
        <v>3568.0962261499999</v>
      </c>
      <c r="U147" s="36">
        <f>SUMIFS(СВЦЭМ!$D$33:$D$776,СВЦЭМ!$A$33:$A$776,$A147,СВЦЭМ!$B$33:$B$776,U$119)+'СЕТ СН'!$I$11+СВЦЭМ!$D$10+'СЕТ СН'!$I$5-'СЕТ СН'!$I$21</f>
        <v>3549.91956974</v>
      </c>
      <c r="V147" s="36">
        <f>SUMIFS(СВЦЭМ!$D$33:$D$776,СВЦЭМ!$A$33:$A$776,$A147,СВЦЭМ!$B$33:$B$776,V$119)+'СЕТ СН'!$I$11+СВЦЭМ!$D$10+'СЕТ СН'!$I$5-'СЕТ СН'!$I$21</f>
        <v>3518.4752759000003</v>
      </c>
      <c r="W147" s="36">
        <f>SUMIFS(СВЦЭМ!$D$33:$D$776,СВЦЭМ!$A$33:$A$776,$A147,СВЦЭМ!$B$33:$B$776,W$119)+'СЕТ СН'!$I$11+СВЦЭМ!$D$10+'СЕТ СН'!$I$5-'СЕТ СН'!$I$21</f>
        <v>3508.5197448899999</v>
      </c>
      <c r="X147" s="36">
        <f>SUMIFS(СВЦЭМ!$D$33:$D$776,СВЦЭМ!$A$33:$A$776,$A147,СВЦЭМ!$B$33:$B$776,X$119)+'СЕТ СН'!$I$11+СВЦЭМ!$D$10+'СЕТ СН'!$I$5-'СЕТ СН'!$I$21</f>
        <v>3517.9750348799998</v>
      </c>
      <c r="Y147" s="36">
        <f>SUMIFS(СВЦЭМ!$D$33:$D$776,СВЦЭМ!$A$33:$A$776,$A147,СВЦЭМ!$B$33:$B$776,Y$119)+'СЕТ СН'!$I$11+СВЦЭМ!$D$10+'СЕТ СН'!$I$5-'СЕТ СН'!$I$21</f>
        <v>3549.8023672899999</v>
      </c>
    </row>
    <row r="148" spans="1:27" ht="15.75" x14ac:dyDescent="0.2">
      <c r="A148" s="35">
        <f t="shared" si="3"/>
        <v>43919</v>
      </c>
      <c r="B148" s="36">
        <f>SUMIFS(СВЦЭМ!$D$33:$D$776,СВЦЭМ!$A$33:$A$776,$A148,СВЦЭМ!$B$33:$B$776,B$119)+'СЕТ СН'!$I$11+СВЦЭМ!$D$10+'СЕТ СН'!$I$5-'СЕТ СН'!$I$21</f>
        <v>3600.2332481900003</v>
      </c>
      <c r="C148" s="36">
        <f>SUMIFS(СВЦЭМ!$D$33:$D$776,СВЦЭМ!$A$33:$A$776,$A148,СВЦЭМ!$B$33:$B$776,C$119)+'СЕТ СН'!$I$11+СВЦЭМ!$D$10+'СЕТ СН'!$I$5-'СЕТ СН'!$I$21</f>
        <v>3612.24334967</v>
      </c>
      <c r="D148" s="36">
        <f>SUMIFS(СВЦЭМ!$D$33:$D$776,СВЦЭМ!$A$33:$A$776,$A148,СВЦЭМ!$B$33:$B$776,D$119)+'СЕТ СН'!$I$11+СВЦЭМ!$D$10+'СЕТ СН'!$I$5-'СЕТ СН'!$I$21</f>
        <v>3636.7358711300003</v>
      </c>
      <c r="E148" s="36">
        <f>SUMIFS(СВЦЭМ!$D$33:$D$776,СВЦЭМ!$A$33:$A$776,$A148,СВЦЭМ!$B$33:$B$776,E$119)+'СЕТ СН'!$I$11+СВЦЭМ!$D$10+'СЕТ СН'!$I$5-'СЕТ СН'!$I$21</f>
        <v>3645.51227423</v>
      </c>
      <c r="F148" s="36">
        <f>SUMIFS(СВЦЭМ!$D$33:$D$776,СВЦЭМ!$A$33:$A$776,$A148,СВЦЭМ!$B$33:$B$776,F$119)+'СЕТ СН'!$I$11+СВЦЭМ!$D$10+'СЕТ СН'!$I$5-'СЕТ СН'!$I$21</f>
        <v>3645.90143446</v>
      </c>
      <c r="G148" s="36">
        <f>SUMIFS(СВЦЭМ!$D$33:$D$776,СВЦЭМ!$A$33:$A$776,$A148,СВЦЭМ!$B$33:$B$776,G$119)+'СЕТ СН'!$I$11+СВЦЭМ!$D$10+'СЕТ СН'!$I$5-'СЕТ СН'!$I$21</f>
        <v>3642.4438034599998</v>
      </c>
      <c r="H148" s="36">
        <f>SUMIFS(СВЦЭМ!$D$33:$D$776,СВЦЭМ!$A$33:$A$776,$A148,СВЦЭМ!$B$33:$B$776,H$119)+'СЕТ СН'!$I$11+СВЦЭМ!$D$10+'СЕТ СН'!$I$5-'СЕТ СН'!$I$21</f>
        <v>3624.9618471399999</v>
      </c>
      <c r="I148" s="36">
        <f>SUMIFS(СВЦЭМ!$D$33:$D$776,СВЦЭМ!$A$33:$A$776,$A148,СВЦЭМ!$B$33:$B$776,I$119)+'СЕТ СН'!$I$11+СВЦЭМ!$D$10+'СЕТ СН'!$I$5-'СЕТ СН'!$I$21</f>
        <v>3590.6934155700001</v>
      </c>
      <c r="J148" s="36">
        <f>SUMIFS(СВЦЭМ!$D$33:$D$776,СВЦЭМ!$A$33:$A$776,$A148,СВЦЭМ!$B$33:$B$776,J$119)+'СЕТ СН'!$I$11+СВЦЭМ!$D$10+'СЕТ СН'!$I$5-'СЕТ СН'!$I$21</f>
        <v>3518.34827842</v>
      </c>
      <c r="K148" s="36">
        <f>SUMIFS(СВЦЭМ!$D$33:$D$776,СВЦЭМ!$A$33:$A$776,$A148,СВЦЭМ!$B$33:$B$776,K$119)+'СЕТ СН'!$I$11+СВЦЭМ!$D$10+'СЕТ СН'!$I$5-'СЕТ СН'!$I$21</f>
        <v>3491.5316469999998</v>
      </c>
      <c r="L148" s="36">
        <f>SUMIFS(СВЦЭМ!$D$33:$D$776,СВЦЭМ!$A$33:$A$776,$A148,СВЦЭМ!$B$33:$B$776,L$119)+'СЕТ СН'!$I$11+СВЦЭМ!$D$10+'СЕТ СН'!$I$5-'СЕТ СН'!$I$21</f>
        <v>3505.82947251</v>
      </c>
      <c r="M148" s="36">
        <f>SUMIFS(СВЦЭМ!$D$33:$D$776,СВЦЭМ!$A$33:$A$776,$A148,СВЦЭМ!$B$33:$B$776,M$119)+'СЕТ СН'!$I$11+СВЦЭМ!$D$10+'СЕТ СН'!$I$5-'СЕТ СН'!$I$21</f>
        <v>3516.0215215899998</v>
      </c>
      <c r="N148" s="36">
        <f>SUMIFS(СВЦЭМ!$D$33:$D$776,СВЦЭМ!$A$33:$A$776,$A148,СВЦЭМ!$B$33:$B$776,N$119)+'СЕТ СН'!$I$11+СВЦЭМ!$D$10+'СЕТ СН'!$I$5-'СЕТ СН'!$I$21</f>
        <v>3527.9411788100001</v>
      </c>
      <c r="O148" s="36">
        <f>SUMIFS(СВЦЭМ!$D$33:$D$776,СВЦЭМ!$A$33:$A$776,$A148,СВЦЭМ!$B$33:$B$776,O$119)+'СЕТ СН'!$I$11+СВЦЭМ!$D$10+'СЕТ СН'!$I$5-'СЕТ СН'!$I$21</f>
        <v>3534.6159828099999</v>
      </c>
      <c r="P148" s="36">
        <f>SUMIFS(СВЦЭМ!$D$33:$D$776,СВЦЭМ!$A$33:$A$776,$A148,СВЦЭМ!$B$33:$B$776,P$119)+'СЕТ СН'!$I$11+СВЦЭМ!$D$10+'СЕТ СН'!$I$5-'СЕТ СН'!$I$21</f>
        <v>3541.4956540000003</v>
      </c>
      <c r="Q148" s="36">
        <f>SUMIFS(СВЦЭМ!$D$33:$D$776,СВЦЭМ!$A$33:$A$776,$A148,СВЦЭМ!$B$33:$B$776,Q$119)+'СЕТ СН'!$I$11+СВЦЭМ!$D$10+'СЕТ СН'!$I$5-'СЕТ СН'!$I$21</f>
        <v>3548.8776781900001</v>
      </c>
      <c r="R148" s="36">
        <f>SUMIFS(СВЦЭМ!$D$33:$D$776,СВЦЭМ!$A$33:$A$776,$A148,СВЦЭМ!$B$33:$B$776,R$119)+'СЕТ СН'!$I$11+СВЦЭМ!$D$10+'СЕТ СН'!$I$5-'СЕТ СН'!$I$21</f>
        <v>3544.6674222400002</v>
      </c>
      <c r="S148" s="36">
        <f>SUMIFS(СВЦЭМ!$D$33:$D$776,СВЦЭМ!$A$33:$A$776,$A148,СВЦЭМ!$B$33:$B$776,S$119)+'СЕТ СН'!$I$11+СВЦЭМ!$D$10+'СЕТ СН'!$I$5-'СЕТ СН'!$I$21</f>
        <v>3542.1202639100002</v>
      </c>
      <c r="T148" s="36">
        <f>SUMIFS(СВЦЭМ!$D$33:$D$776,СВЦЭМ!$A$33:$A$776,$A148,СВЦЭМ!$B$33:$B$776,T$119)+'СЕТ СН'!$I$11+СВЦЭМ!$D$10+'СЕТ СН'!$I$5-'СЕТ СН'!$I$21</f>
        <v>3525.83558472</v>
      </c>
      <c r="U148" s="36">
        <f>SUMIFS(СВЦЭМ!$D$33:$D$776,СВЦЭМ!$A$33:$A$776,$A148,СВЦЭМ!$B$33:$B$776,U$119)+'СЕТ СН'!$I$11+СВЦЭМ!$D$10+'СЕТ СН'!$I$5-'СЕТ СН'!$I$21</f>
        <v>3506.4517915199999</v>
      </c>
      <c r="V148" s="36">
        <f>SUMIFS(СВЦЭМ!$D$33:$D$776,СВЦЭМ!$A$33:$A$776,$A148,СВЦЭМ!$B$33:$B$776,V$119)+'СЕТ СН'!$I$11+СВЦЭМ!$D$10+'СЕТ СН'!$I$5-'СЕТ СН'!$I$21</f>
        <v>3486.1501669600002</v>
      </c>
      <c r="W148" s="36">
        <f>SUMIFS(СВЦЭМ!$D$33:$D$776,СВЦЭМ!$A$33:$A$776,$A148,СВЦЭМ!$B$33:$B$776,W$119)+'СЕТ СН'!$I$11+СВЦЭМ!$D$10+'СЕТ СН'!$I$5-'СЕТ СН'!$I$21</f>
        <v>3464.3474917000003</v>
      </c>
      <c r="X148" s="36">
        <f>SUMIFS(СВЦЭМ!$D$33:$D$776,СВЦЭМ!$A$33:$A$776,$A148,СВЦЭМ!$B$33:$B$776,X$119)+'СЕТ СН'!$I$11+СВЦЭМ!$D$10+'СЕТ СН'!$I$5-'СЕТ СН'!$I$21</f>
        <v>3459.9594782300001</v>
      </c>
      <c r="Y148" s="36">
        <f>SUMIFS(СВЦЭМ!$D$33:$D$776,СВЦЭМ!$A$33:$A$776,$A148,СВЦЭМ!$B$33:$B$776,Y$119)+'СЕТ СН'!$I$11+СВЦЭМ!$D$10+'СЕТ СН'!$I$5-'СЕТ СН'!$I$21</f>
        <v>3493.8819305900001</v>
      </c>
    </row>
    <row r="149" spans="1:27" ht="15.75" x14ac:dyDescent="0.2">
      <c r="A149" s="35">
        <f t="shared" si="3"/>
        <v>43920</v>
      </c>
      <c r="B149" s="36">
        <f>SUMIFS(СВЦЭМ!$D$33:$D$776,СВЦЭМ!$A$33:$A$776,$A149,СВЦЭМ!$B$33:$B$776,B$119)+'СЕТ СН'!$I$11+СВЦЭМ!$D$10+'СЕТ СН'!$I$5-'СЕТ СН'!$I$21</f>
        <v>3545.9709809200003</v>
      </c>
      <c r="C149" s="36">
        <f>SUMIFS(СВЦЭМ!$D$33:$D$776,СВЦЭМ!$A$33:$A$776,$A149,СВЦЭМ!$B$33:$B$776,C$119)+'СЕТ СН'!$I$11+СВЦЭМ!$D$10+'СЕТ СН'!$I$5-'СЕТ СН'!$I$21</f>
        <v>3577.9161624200001</v>
      </c>
      <c r="D149" s="36">
        <f>SUMIFS(СВЦЭМ!$D$33:$D$776,СВЦЭМ!$A$33:$A$776,$A149,СВЦЭМ!$B$33:$B$776,D$119)+'СЕТ СН'!$I$11+СВЦЭМ!$D$10+'СЕТ СН'!$I$5-'СЕТ СН'!$I$21</f>
        <v>3626.7805234100001</v>
      </c>
      <c r="E149" s="36">
        <f>SUMIFS(СВЦЭМ!$D$33:$D$776,СВЦЭМ!$A$33:$A$776,$A149,СВЦЭМ!$B$33:$B$776,E$119)+'СЕТ СН'!$I$11+СВЦЭМ!$D$10+'СЕТ СН'!$I$5-'СЕТ СН'!$I$21</f>
        <v>3634.9033789499999</v>
      </c>
      <c r="F149" s="36">
        <f>SUMIFS(СВЦЭМ!$D$33:$D$776,СВЦЭМ!$A$33:$A$776,$A149,СВЦЭМ!$B$33:$B$776,F$119)+'СЕТ СН'!$I$11+СВЦЭМ!$D$10+'СЕТ СН'!$I$5-'СЕТ СН'!$I$21</f>
        <v>3626.0189389799998</v>
      </c>
      <c r="G149" s="36">
        <f>SUMIFS(СВЦЭМ!$D$33:$D$776,СВЦЭМ!$A$33:$A$776,$A149,СВЦЭМ!$B$33:$B$776,G$119)+'СЕТ СН'!$I$11+СВЦЭМ!$D$10+'СЕТ СН'!$I$5-'СЕТ СН'!$I$21</f>
        <v>3617.8440445300002</v>
      </c>
      <c r="H149" s="36">
        <f>SUMIFS(СВЦЭМ!$D$33:$D$776,СВЦЭМ!$A$33:$A$776,$A149,СВЦЭМ!$B$33:$B$776,H$119)+'СЕТ СН'!$I$11+СВЦЭМ!$D$10+'СЕТ СН'!$I$5-'СЕТ СН'!$I$21</f>
        <v>3591.70320773</v>
      </c>
      <c r="I149" s="36">
        <f>SUMIFS(СВЦЭМ!$D$33:$D$776,СВЦЭМ!$A$33:$A$776,$A149,СВЦЭМ!$B$33:$B$776,I$119)+'СЕТ СН'!$I$11+СВЦЭМ!$D$10+'СЕТ СН'!$I$5-'СЕТ СН'!$I$21</f>
        <v>3527.0342007700001</v>
      </c>
      <c r="J149" s="36">
        <f>SUMIFS(СВЦЭМ!$D$33:$D$776,СВЦЭМ!$A$33:$A$776,$A149,СВЦЭМ!$B$33:$B$776,J$119)+'СЕТ СН'!$I$11+СВЦЭМ!$D$10+'СЕТ СН'!$I$5-'СЕТ СН'!$I$21</f>
        <v>3484.14985656</v>
      </c>
      <c r="K149" s="36">
        <f>SUMIFS(СВЦЭМ!$D$33:$D$776,СВЦЭМ!$A$33:$A$776,$A149,СВЦЭМ!$B$33:$B$776,K$119)+'СЕТ СН'!$I$11+СВЦЭМ!$D$10+'СЕТ СН'!$I$5-'СЕТ СН'!$I$21</f>
        <v>3472.1177929599999</v>
      </c>
      <c r="L149" s="36">
        <f>SUMIFS(СВЦЭМ!$D$33:$D$776,СВЦЭМ!$A$33:$A$776,$A149,СВЦЭМ!$B$33:$B$776,L$119)+'СЕТ СН'!$I$11+СВЦЭМ!$D$10+'СЕТ СН'!$I$5-'СЕТ СН'!$I$21</f>
        <v>3484.5870267700002</v>
      </c>
      <c r="M149" s="36">
        <f>SUMIFS(СВЦЭМ!$D$33:$D$776,СВЦЭМ!$A$33:$A$776,$A149,СВЦЭМ!$B$33:$B$776,M$119)+'СЕТ СН'!$I$11+СВЦЭМ!$D$10+'СЕТ СН'!$I$5-'СЕТ СН'!$I$21</f>
        <v>3480.9088129199999</v>
      </c>
      <c r="N149" s="36">
        <f>SUMIFS(СВЦЭМ!$D$33:$D$776,СВЦЭМ!$A$33:$A$776,$A149,СВЦЭМ!$B$33:$B$776,N$119)+'СЕТ СН'!$I$11+СВЦЭМ!$D$10+'СЕТ СН'!$I$5-'СЕТ СН'!$I$21</f>
        <v>3498.86512692</v>
      </c>
      <c r="O149" s="36">
        <f>SUMIFS(СВЦЭМ!$D$33:$D$776,СВЦЭМ!$A$33:$A$776,$A149,СВЦЭМ!$B$33:$B$776,O$119)+'СЕТ СН'!$I$11+СВЦЭМ!$D$10+'СЕТ СН'!$I$5-'СЕТ СН'!$I$21</f>
        <v>3510.1853539600002</v>
      </c>
      <c r="P149" s="36">
        <f>SUMIFS(СВЦЭМ!$D$33:$D$776,СВЦЭМ!$A$33:$A$776,$A149,СВЦЭМ!$B$33:$B$776,P$119)+'СЕТ СН'!$I$11+СВЦЭМ!$D$10+'СЕТ СН'!$I$5-'СЕТ СН'!$I$21</f>
        <v>3514.4316484800001</v>
      </c>
      <c r="Q149" s="36">
        <f>SUMIFS(СВЦЭМ!$D$33:$D$776,СВЦЭМ!$A$33:$A$776,$A149,СВЦЭМ!$B$33:$B$776,Q$119)+'СЕТ СН'!$I$11+СВЦЭМ!$D$10+'СЕТ СН'!$I$5-'СЕТ СН'!$I$21</f>
        <v>3518.1352381699999</v>
      </c>
      <c r="R149" s="36">
        <f>SUMIFS(СВЦЭМ!$D$33:$D$776,СВЦЭМ!$A$33:$A$776,$A149,СВЦЭМ!$B$33:$B$776,R$119)+'СЕТ СН'!$I$11+СВЦЭМ!$D$10+'СЕТ СН'!$I$5-'СЕТ СН'!$I$21</f>
        <v>3518.79851624</v>
      </c>
      <c r="S149" s="36">
        <f>SUMIFS(СВЦЭМ!$D$33:$D$776,СВЦЭМ!$A$33:$A$776,$A149,СВЦЭМ!$B$33:$B$776,S$119)+'СЕТ СН'!$I$11+СВЦЭМ!$D$10+'СЕТ СН'!$I$5-'СЕТ СН'!$I$21</f>
        <v>3543.76482235</v>
      </c>
      <c r="T149" s="36">
        <f>SUMIFS(СВЦЭМ!$D$33:$D$776,СВЦЭМ!$A$33:$A$776,$A149,СВЦЭМ!$B$33:$B$776,T$119)+'СЕТ СН'!$I$11+СВЦЭМ!$D$10+'СЕТ СН'!$I$5-'СЕТ СН'!$I$21</f>
        <v>3529.15850043</v>
      </c>
      <c r="U149" s="36">
        <f>SUMIFS(СВЦЭМ!$D$33:$D$776,СВЦЭМ!$A$33:$A$776,$A149,СВЦЭМ!$B$33:$B$776,U$119)+'СЕТ СН'!$I$11+СВЦЭМ!$D$10+'СЕТ СН'!$I$5-'СЕТ СН'!$I$21</f>
        <v>3503.6555301100002</v>
      </c>
      <c r="V149" s="36">
        <f>SUMIFS(СВЦЭМ!$D$33:$D$776,СВЦЭМ!$A$33:$A$776,$A149,СВЦЭМ!$B$33:$B$776,V$119)+'СЕТ СН'!$I$11+СВЦЭМ!$D$10+'СЕТ СН'!$I$5-'СЕТ СН'!$I$21</f>
        <v>3513.4193962999998</v>
      </c>
      <c r="W149" s="36">
        <f>SUMIFS(СВЦЭМ!$D$33:$D$776,СВЦЭМ!$A$33:$A$776,$A149,СВЦЭМ!$B$33:$B$776,W$119)+'СЕТ СН'!$I$11+СВЦЭМ!$D$10+'СЕТ СН'!$I$5-'СЕТ СН'!$I$21</f>
        <v>3490.4310648300002</v>
      </c>
      <c r="X149" s="36">
        <f>SUMIFS(СВЦЭМ!$D$33:$D$776,СВЦЭМ!$A$33:$A$776,$A149,СВЦЭМ!$B$33:$B$776,X$119)+'СЕТ СН'!$I$11+СВЦЭМ!$D$10+'СЕТ СН'!$I$5-'СЕТ СН'!$I$21</f>
        <v>3516.9935333799999</v>
      </c>
      <c r="Y149" s="36">
        <f>SUMIFS(СВЦЭМ!$D$33:$D$776,СВЦЭМ!$A$33:$A$776,$A149,СВЦЭМ!$B$33:$B$776,Y$119)+'СЕТ СН'!$I$11+СВЦЭМ!$D$10+'СЕТ СН'!$I$5-'СЕТ СН'!$I$21</f>
        <v>3556.4994337200001</v>
      </c>
    </row>
    <row r="150" spans="1:27" ht="15.75" x14ac:dyDescent="0.2">
      <c r="A150" s="35">
        <f t="shared" si="3"/>
        <v>43921</v>
      </c>
      <c r="B150" s="36">
        <f>SUMIFS(СВЦЭМ!$D$33:$D$776,СВЦЭМ!$A$33:$A$776,$A150,СВЦЭМ!$B$33:$B$776,B$119)+'СЕТ СН'!$I$11+СВЦЭМ!$D$10+'СЕТ СН'!$I$5-'СЕТ СН'!$I$21</f>
        <v>3560.0005044999998</v>
      </c>
      <c r="C150" s="36">
        <f>SUMIFS(СВЦЭМ!$D$33:$D$776,СВЦЭМ!$A$33:$A$776,$A150,СВЦЭМ!$B$33:$B$776,C$119)+'СЕТ СН'!$I$11+СВЦЭМ!$D$10+'СЕТ СН'!$I$5-'СЕТ СН'!$I$21</f>
        <v>3590.9265964199999</v>
      </c>
      <c r="D150" s="36">
        <f>SUMIFS(СВЦЭМ!$D$33:$D$776,СВЦЭМ!$A$33:$A$776,$A150,СВЦЭМ!$B$33:$B$776,D$119)+'СЕТ СН'!$I$11+СВЦЭМ!$D$10+'СЕТ СН'!$I$5-'СЕТ СН'!$I$21</f>
        <v>3634.2954050799999</v>
      </c>
      <c r="E150" s="36">
        <f>SUMIFS(СВЦЭМ!$D$33:$D$776,СВЦЭМ!$A$33:$A$776,$A150,СВЦЭМ!$B$33:$B$776,E$119)+'СЕТ СН'!$I$11+СВЦЭМ!$D$10+'СЕТ СН'!$I$5-'СЕТ СН'!$I$21</f>
        <v>3647.1737922399998</v>
      </c>
      <c r="F150" s="36">
        <f>SUMIFS(СВЦЭМ!$D$33:$D$776,СВЦЭМ!$A$33:$A$776,$A150,СВЦЭМ!$B$33:$B$776,F$119)+'СЕТ СН'!$I$11+СВЦЭМ!$D$10+'СЕТ СН'!$I$5-'СЕТ СН'!$I$21</f>
        <v>3644.2480175999999</v>
      </c>
      <c r="G150" s="36">
        <f>SUMIFS(СВЦЭМ!$D$33:$D$776,СВЦЭМ!$A$33:$A$776,$A150,СВЦЭМ!$B$33:$B$776,G$119)+'СЕТ СН'!$I$11+СВЦЭМ!$D$10+'СЕТ СН'!$I$5-'СЕТ СН'!$I$21</f>
        <v>3628.3024012300002</v>
      </c>
      <c r="H150" s="36">
        <f>SUMIFS(СВЦЭМ!$D$33:$D$776,СВЦЭМ!$A$33:$A$776,$A150,СВЦЭМ!$B$33:$B$776,H$119)+'СЕТ СН'!$I$11+СВЦЭМ!$D$10+'СЕТ СН'!$I$5-'СЕТ СН'!$I$21</f>
        <v>3598.2244588200001</v>
      </c>
      <c r="I150" s="36">
        <f>SUMIFS(СВЦЭМ!$D$33:$D$776,СВЦЭМ!$A$33:$A$776,$A150,СВЦЭМ!$B$33:$B$776,I$119)+'СЕТ СН'!$I$11+СВЦЭМ!$D$10+'СЕТ СН'!$I$5-'СЕТ СН'!$I$21</f>
        <v>3548.6587988199999</v>
      </c>
      <c r="J150" s="36">
        <f>SUMIFS(СВЦЭМ!$D$33:$D$776,СВЦЭМ!$A$33:$A$776,$A150,СВЦЭМ!$B$33:$B$776,J$119)+'СЕТ СН'!$I$11+СВЦЭМ!$D$10+'СЕТ СН'!$I$5-'СЕТ СН'!$I$21</f>
        <v>3506.7589544399998</v>
      </c>
      <c r="K150" s="36">
        <f>SUMIFS(СВЦЭМ!$D$33:$D$776,СВЦЭМ!$A$33:$A$776,$A150,СВЦЭМ!$B$33:$B$776,K$119)+'СЕТ СН'!$I$11+СВЦЭМ!$D$10+'СЕТ СН'!$I$5-'СЕТ СН'!$I$21</f>
        <v>3492.9357258</v>
      </c>
      <c r="L150" s="36">
        <f>SUMIFS(СВЦЭМ!$D$33:$D$776,СВЦЭМ!$A$33:$A$776,$A150,СВЦЭМ!$B$33:$B$776,L$119)+'СЕТ СН'!$I$11+СВЦЭМ!$D$10+'СЕТ СН'!$I$5-'СЕТ СН'!$I$21</f>
        <v>3489.9545462999999</v>
      </c>
      <c r="M150" s="36">
        <f>SUMIFS(СВЦЭМ!$D$33:$D$776,СВЦЭМ!$A$33:$A$776,$A150,СВЦЭМ!$B$33:$B$776,M$119)+'СЕТ СН'!$I$11+СВЦЭМ!$D$10+'СЕТ СН'!$I$5-'СЕТ СН'!$I$21</f>
        <v>3481.3409132199999</v>
      </c>
      <c r="N150" s="36">
        <f>SUMIFS(СВЦЭМ!$D$33:$D$776,СВЦЭМ!$A$33:$A$776,$A150,СВЦЭМ!$B$33:$B$776,N$119)+'СЕТ СН'!$I$11+СВЦЭМ!$D$10+'СЕТ СН'!$I$5-'СЕТ СН'!$I$21</f>
        <v>3491.7112120400002</v>
      </c>
      <c r="O150" s="36">
        <f>SUMIFS(СВЦЭМ!$D$33:$D$776,СВЦЭМ!$A$33:$A$776,$A150,СВЦЭМ!$B$33:$B$776,O$119)+'СЕТ СН'!$I$11+СВЦЭМ!$D$10+'СЕТ СН'!$I$5-'СЕТ СН'!$I$21</f>
        <v>3503.4816202900001</v>
      </c>
      <c r="P150" s="36">
        <f>SUMIFS(СВЦЭМ!$D$33:$D$776,СВЦЭМ!$A$33:$A$776,$A150,СВЦЭМ!$B$33:$B$776,P$119)+'СЕТ СН'!$I$11+СВЦЭМ!$D$10+'СЕТ СН'!$I$5-'СЕТ СН'!$I$21</f>
        <v>3512.2632476899998</v>
      </c>
      <c r="Q150" s="36">
        <f>SUMIFS(СВЦЭМ!$D$33:$D$776,СВЦЭМ!$A$33:$A$776,$A150,СВЦЭМ!$B$33:$B$776,Q$119)+'СЕТ СН'!$I$11+СВЦЭМ!$D$10+'СЕТ СН'!$I$5-'СЕТ СН'!$I$21</f>
        <v>3515.20237662</v>
      </c>
      <c r="R150" s="36">
        <f>SUMIFS(СВЦЭМ!$D$33:$D$776,СВЦЭМ!$A$33:$A$776,$A150,СВЦЭМ!$B$33:$B$776,R$119)+'СЕТ СН'!$I$11+СВЦЭМ!$D$10+'СЕТ СН'!$I$5-'СЕТ СН'!$I$21</f>
        <v>3508.16119815</v>
      </c>
      <c r="S150" s="36">
        <f>SUMIFS(СВЦЭМ!$D$33:$D$776,СВЦЭМ!$A$33:$A$776,$A150,СВЦЭМ!$B$33:$B$776,S$119)+'СЕТ СН'!$I$11+СВЦЭМ!$D$10+'СЕТ СН'!$I$5-'СЕТ СН'!$I$21</f>
        <v>3508.2812538600001</v>
      </c>
      <c r="T150" s="36">
        <f>SUMIFS(СВЦЭМ!$D$33:$D$776,СВЦЭМ!$A$33:$A$776,$A150,СВЦЭМ!$B$33:$B$776,T$119)+'СЕТ СН'!$I$11+СВЦЭМ!$D$10+'СЕТ СН'!$I$5-'СЕТ СН'!$I$21</f>
        <v>3482.8794017499999</v>
      </c>
      <c r="U150" s="36">
        <f>SUMIFS(СВЦЭМ!$D$33:$D$776,СВЦЭМ!$A$33:$A$776,$A150,СВЦЭМ!$B$33:$B$776,U$119)+'СЕТ СН'!$I$11+СВЦЭМ!$D$10+'СЕТ СН'!$I$5-'СЕТ СН'!$I$21</f>
        <v>3459.8377706800002</v>
      </c>
      <c r="V150" s="36">
        <f>SUMIFS(СВЦЭМ!$D$33:$D$776,СВЦЭМ!$A$33:$A$776,$A150,СВЦЭМ!$B$33:$B$776,V$119)+'СЕТ СН'!$I$11+СВЦЭМ!$D$10+'СЕТ СН'!$I$5-'СЕТ СН'!$I$21</f>
        <v>3457.5903943500002</v>
      </c>
      <c r="W150" s="36">
        <f>SUMIFS(СВЦЭМ!$D$33:$D$776,СВЦЭМ!$A$33:$A$776,$A150,СВЦЭМ!$B$33:$B$776,W$119)+'СЕТ СН'!$I$11+СВЦЭМ!$D$10+'СЕТ СН'!$I$5-'СЕТ СН'!$I$21</f>
        <v>3473.9658489200001</v>
      </c>
      <c r="X150" s="36">
        <f>SUMIFS(СВЦЭМ!$D$33:$D$776,СВЦЭМ!$A$33:$A$776,$A150,СВЦЭМ!$B$33:$B$776,X$119)+'СЕТ СН'!$I$11+СВЦЭМ!$D$10+'СЕТ СН'!$I$5-'СЕТ СН'!$I$21</f>
        <v>3469.8305778700001</v>
      </c>
      <c r="Y150" s="36">
        <f>SUMIFS(СВЦЭМ!$D$33:$D$776,СВЦЭМ!$A$33:$A$776,$A150,СВЦЭМ!$B$33:$B$776,Y$119)+'СЕТ СН'!$I$11+СВЦЭМ!$D$10+'СЕТ СН'!$I$5-'СЕТ СН'!$I$21</f>
        <v>3485.61522414</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1" t="s">
        <v>7</v>
      </c>
      <c r="B153" s="124" t="s">
        <v>106</v>
      </c>
      <c r="C153" s="125"/>
      <c r="D153" s="125"/>
      <c r="E153" s="125"/>
      <c r="F153" s="125"/>
      <c r="G153" s="125"/>
      <c r="H153" s="125"/>
      <c r="I153" s="125"/>
      <c r="J153" s="125"/>
      <c r="K153" s="125"/>
      <c r="L153" s="125"/>
      <c r="M153" s="125"/>
      <c r="N153" s="125"/>
      <c r="O153" s="125"/>
      <c r="P153" s="125"/>
      <c r="Q153" s="125"/>
      <c r="R153" s="125"/>
      <c r="S153" s="125"/>
      <c r="T153" s="125"/>
      <c r="U153" s="125"/>
      <c r="V153" s="125"/>
      <c r="W153" s="125"/>
      <c r="X153" s="125"/>
      <c r="Y153" s="126"/>
    </row>
    <row r="154" spans="1:27" ht="12.75" customHeight="1" x14ac:dyDescent="0.2">
      <c r="A154" s="122"/>
      <c r="B154" s="127"/>
      <c r="C154" s="128"/>
      <c r="D154" s="128"/>
      <c r="E154" s="128"/>
      <c r="F154" s="128"/>
      <c r="G154" s="128"/>
      <c r="H154" s="128"/>
      <c r="I154" s="128"/>
      <c r="J154" s="128"/>
      <c r="K154" s="128"/>
      <c r="L154" s="128"/>
      <c r="M154" s="128"/>
      <c r="N154" s="128"/>
      <c r="O154" s="128"/>
      <c r="P154" s="128"/>
      <c r="Q154" s="128"/>
      <c r="R154" s="128"/>
      <c r="S154" s="128"/>
      <c r="T154" s="128"/>
      <c r="U154" s="128"/>
      <c r="V154" s="128"/>
      <c r="W154" s="128"/>
      <c r="X154" s="128"/>
      <c r="Y154" s="129"/>
    </row>
    <row r="155" spans="1:27" s="46" customFormat="1" ht="12.75" customHeight="1" x14ac:dyDescent="0.2">
      <c r="A155" s="123"/>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01.03.2020</v>
      </c>
      <c r="B156" s="36">
        <f>SUMIFS(СВЦЭМ!$E$33:$E$776,СВЦЭМ!$A$33:$A$776,$A156,СВЦЭМ!$B$33:$B$776,B$155)+'СЕТ СН'!$F$12</f>
        <v>133.56495441999999</v>
      </c>
      <c r="C156" s="36">
        <f>SUMIFS(СВЦЭМ!$E$33:$E$776,СВЦЭМ!$A$33:$A$776,$A156,СВЦЭМ!$B$33:$B$776,C$155)+'СЕТ СН'!$F$12</f>
        <v>138.35670300000001</v>
      </c>
      <c r="D156" s="36">
        <f>SUMIFS(СВЦЭМ!$E$33:$E$776,СВЦЭМ!$A$33:$A$776,$A156,СВЦЭМ!$B$33:$B$776,D$155)+'СЕТ СН'!$F$12</f>
        <v>139.81739798999999</v>
      </c>
      <c r="E156" s="36">
        <f>SUMIFS(СВЦЭМ!$E$33:$E$776,СВЦЭМ!$A$33:$A$776,$A156,СВЦЭМ!$B$33:$B$776,E$155)+'СЕТ СН'!$F$12</f>
        <v>141.19337947</v>
      </c>
      <c r="F156" s="36">
        <f>SUMIFS(СВЦЭМ!$E$33:$E$776,СВЦЭМ!$A$33:$A$776,$A156,СВЦЭМ!$B$33:$B$776,F$155)+'СЕТ СН'!$F$12</f>
        <v>140.60725959999999</v>
      </c>
      <c r="G156" s="36">
        <f>SUMIFS(СВЦЭМ!$E$33:$E$776,СВЦЭМ!$A$33:$A$776,$A156,СВЦЭМ!$B$33:$B$776,G$155)+'СЕТ СН'!$F$12</f>
        <v>140.49254393000001</v>
      </c>
      <c r="H156" s="36">
        <f>SUMIFS(СВЦЭМ!$E$33:$E$776,СВЦЭМ!$A$33:$A$776,$A156,СВЦЭМ!$B$33:$B$776,H$155)+'СЕТ СН'!$F$12</f>
        <v>138.81647054000001</v>
      </c>
      <c r="I156" s="36">
        <f>SUMIFS(СВЦЭМ!$E$33:$E$776,СВЦЭМ!$A$33:$A$776,$A156,СВЦЭМ!$B$33:$B$776,I$155)+'СЕТ СН'!$F$12</f>
        <v>133.50088353999999</v>
      </c>
      <c r="J156" s="36">
        <f>SUMIFS(СВЦЭМ!$E$33:$E$776,СВЦЭМ!$A$33:$A$776,$A156,СВЦЭМ!$B$33:$B$776,J$155)+'СЕТ СН'!$F$12</f>
        <v>123.88110868</v>
      </c>
      <c r="K156" s="36">
        <f>SUMIFS(СВЦЭМ!$E$33:$E$776,СВЦЭМ!$A$33:$A$776,$A156,СВЦЭМ!$B$33:$B$776,K$155)+'СЕТ СН'!$F$12</f>
        <v>121.31177513999999</v>
      </c>
      <c r="L156" s="36">
        <f>SUMIFS(СВЦЭМ!$E$33:$E$776,СВЦЭМ!$A$33:$A$776,$A156,СВЦЭМ!$B$33:$B$776,L$155)+'СЕТ СН'!$F$12</f>
        <v>119.06111982</v>
      </c>
      <c r="M156" s="36">
        <f>SUMIFS(СВЦЭМ!$E$33:$E$776,СВЦЭМ!$A$33:$A$776,$A156,СВЦЭМ!$B$33:$B$776,M$155)+'СЕТ СН'!$F$12</f>
        <v>119.45063561000001</v>
      </c>
      <c r="N156" s="36">
        <f>SUMIFS(СВЦЭМ!$E$33:$E$776,СВЦЭМ!$A$33:$A$776,$A156,СВЦЭМ!$B$33:$B$776,N$155)+'СЕТ СН'!$F$12</f>
        <v>120.96926375</v>
      </c>
      <c r="O156" s="36">
        <f>SUMIFS(СВЦЭМ!$E$33:$E$776,СВЦЭМ!$A$33:$A$776,$A156,СВЦЭМ!$B$33:$B$776,O$155)+'СЕТ СН'!$F$12</f>
        <v>123.39354068</v>
      </c>
      <c r="P156" s="36">
        <f>SUMIFS(СВЦЭМ!$E$33:$E$776,СВЦЭМ!$A$33:$A$776,$A156,СВЦЭМ!$B$33:$B$776,P$155)+'СЕТ СН'!$F$12</f>
        <v>125.23601932</v>
      </c>
      <c r="Q156" s="36">
        <f>SUMIFS(СВЦЭМ!$E$33:$E$776,СВЦЭМ!$A$33:$A$776,$A156,СВЦЭМ!$B$33:$B$776,Q$155)+'СЕТ СН'!$F$12</f>
        <v>126.83029892</v>
      </c>
      <c r="R156" s="36">
        <f>SUMIFS(СВЦЭМ!$E$33:$E$776,СВЦЭМ!$A$33:$A$776,$A156,СВЦЭМ!$B$33:$B$776,R$155)+'СЕТ СН'!$F$12</f>
        <v>126.06170152999999</v>
      </c>
      <c r="S156" s="36">
        <f>SUMIFS(СВЦЭМ!$E$33:$E$776,СВЦЭМ!$A$33:$A$776,$A156,СВЦЭМ!$B$33:$B$776,S$155)+'СЕТ СН'!$F$12</f>
        <v>125.50956055</v>
      </c>
      <c r="T156" s="36">
        <f>SUMIFS(СВЦЭМ!$E$33:$E$776,СВЦЭМ!$A$33:$A$776,$A156,СВЦЭМ!$B$33:$B$776,T$155)+'СЕТ СН'!$F$12</f>
        <v>123.7536399</v>
      </c>
      <c r="U156" s="36">
        <f>SUMIFS(СВЦЭМ!$E$33:$E$776,СВЦЭМ!$A$33:$A$776,$A156,СВЦЭМ!$B$33:$B$776,U$155)+'СЕТ СН'!$F$12</f>
        <v>121.48149656</v>
      </c>
      <c r="V156" s="36">
        <f>SUMIFS(СВЦЭМ!$E$33:$E$776,СВЦЭМ!$A$33:$A$776,$A156,СВЦЭМ!$B$33:$B$776,V$155)+'СЕТ СН'!$F$12</f>
        <v>120.38161945</v>
      </c>
      <c r="W156" s="36">
        <f>SUMIFS(СВЦЭМ!$E$33:$E$776,СВЦЭМ!$A$33:$A$776,$A156,СВЦЭМ!$B$33:$B$776,W$155)+'СЕТ СН'!$F$12</f>
        <v>121.17653627</v>
      </c>
      <c r="X156" s="36">
        <f>SUMIFS(СВЦЭМ!$E$33:$E$776,СВЦЭМ!$A$33:$A$776,$A156,СВЦЭМ!$B$33:$B$776,X$155)+'СЕТ СН'!$F$12</f>
        <v>123.13733458</v>
      </c>
      <c r="Y156" s="36">
        <f>SUMIFS(СВЦЭМ!$E$33:$E$776,СВЦЭМ!$A$33:$A$776,$A156,СВЦЭМ!$B$33:$B$776,Y$155)+'СЕТ СН'!$F$12</f>
        <v>128.74497446999999</v>
      </c>
      <c r="AA156" s="45"/>
    </row>
    <row r="157" spans="1:27" ht="15.75" x14ac:dyDescent="0.2">
      <c r="A157" s="35">
        <f>A156+1</f>
        <v>43892</v>
      </c>
      <c r="B157" s="36">
        <f>SUMIFS(СВЦЭМ!$E$33:$E$776,СВЦЭМ!$A$33:$A$776,$A157,СВЦЭМ!$B$33:$B$776,B$155)+'СЕТ СН'!$F$12</f>
        <v>124.35615231</v>
      </c>
      <c r="C157" s="36">
        <f>SUMIFS(СВЦЭМ!$E$33:$E$776,СВЦЭМ!$A$33:$A$776,$A157,СВЦЭМ!$B$33:$B$776,C$155)+'СЕТ СН'!$F$12</f>
        <v>124.80353405</v>
      </c>
      <c r="D157" s="36">
        <f>SUMIFS(СВЦЭМ!$E$33:$E$776,СВЦЭМ!$A$33:$A$776,$A157,СВЦЭМ!$B$33:$B$776,D$155)+'СЕТ СН'!$F$12</f>
        <v>126.73998254999999</v>
      </c>
      <c r="E157" s="36">
        <f>SUMIFS(СВЦЭМ!$E$33:$E$776,СВЦЭМ!$A$33:$A$776,$A157,СВЦЭМ!$B$33:$B$776,E$155)+'СЕТ СН'!$F$12</f>
        <v>126.73408068000001</v>
      </c>
      <c r="F157" s="36">
        <f>SUMIFS(СВЦЭМ!$E$33:$E$776,СВЦЭМ!$A$33:$A$776,$A157,СВЦЭМ!$B$33:$B$776,F$155)+'СЕТ СН'!$F$12</f>
        <v>126.6205891</v>
      </c>
      <c r="G157" s="36">
        <f>SUMIFS(СВЦЭМ!$E$33:$E$776,СВЦЭМ!$A$33:$A$776,$A157,СВЦЭМ!$B$33:$B$776,G$155)+'СЕТ СН'!$F$12</f>
        <v>128.80882869999999</v>
      </c>
      <c r="H157" s="36">
        <f>SUMIFS(СВЦЭМ!$E$33:$E$776,СВЦЭМ!$A$33:$A$776,$A157,СВЦЭМ!$B$33:$B$776,H$155)+'СЕТ СН'!$F$12</f>
        <v>137.02133806000001</v>
      </c>
      <c r="I157" s="36">
        <f>SUMIFS(СВЦЭМ!$E$33:$E$776,СВЦЭМ!$A$33:$A$776,$A157,СВЦЭМ!$B$33:$B$776,I$155)+'СЕТ СН'!$F$12</f>
        <v>132.64301388000001</v>
      </c>
      <c r="J157" s="36">
        <f>SUMIFS(СВЦЭМ!$E$33:$E$776,СВЦЭМ!$A$33:$A$776,$A157,СВЦЭМ!$B$33:$B$776,J$155)+'СЕТ СН'!$F$12</f>
        <v>125.95297134</v>
      </c>
      <c r="K157" s="36">
        <f>SUMIFS(СВЦЭМ!$E$33:$E$776,СВЦЭМ!$A$33:$A$776,$A157,СВЦЭМ!$B$33:$B$776,K$155)+'СЕТ СН'!$F$12</f>
        <v>123.94533331</v>
      </c>
      <c r="L157" s="36">
        <f>SUMIFS(СВЦЭМ!$E$33:$E$776,СВЦЭМ!$A$33:$A$776,$A157,СВЦЭМ!$B$33:$B$776,L$155)+'СЕТ СН'!$F$12</f>
        <v>124.60286608</v>
      </c>
      <c r="M157" s="36">
        <f>SUMIFS(СВЦЭМ!$E$33:$E$776,СВЦЭМ!$A$33:$A$776,$A157,СВЦЭМ!$B$33:$B$776,M$155)+'СЕТ СН'!$F$12</f>
        <v>126.25064505</v>
      </c>
      <c r="N157" s="36">
        <f>SUMIFS(СВЦЭМ!$E$33:$E$776,СВЦЭМ!$A$33:$A$776,$A157,СВЦЭМ!$B$33:$B$776,N$155)+'СЕТ СН'!$F$12</f>
        <v>128.52569191000001</v>
      </c>
      <c r="O157" s="36">
        <f>SUMIFS(СВЦЭМ!$E$33:$E$776,СВЦЭМ!$A$33:$A$776,$A157,СВЦЭМ!$B$33:$B$776,O$155)+'СЕТ СН'!$F$12</f>
        <v>131.27540191</v>
      </c>
      <c r="P157" s="36">
        <f>SUMIFS(СВЦЭМ!$E$33:$E$776,СВЦЭМ!$A$33:$A$776,$A157,СВЦЭМ!$B$33:$B$776,P$155)+'СЕТ СН'!$F$12</f>
        <v>132.87276869999999</v>
      </c>
      <c r="Q157" s="36">
        <f>SUMIFS(СВЦЭМ!$E$33:$E$776,СВЦЭМ!$A$33:$A$776,$A157,СВЦЭМ!$B$33:$B$776,Q$155)+'СЕТ СН'!$F$12</f>
        <v>134.22616638</v>
      </c>
      <c r="R157" s="36">
        <f>SUMIFS(СВЦЭМ!$E$33:$E$776,СВЦЭМ!$A$33:$A$776,$A157,СВЦЭМ!$B$33:$B$776,R$155)+'СЕТ СН'!$F$12</f>
        <v>134.21289372000001</v>
      </c>
      <c r="S157" s="36">
        <f>SUMIFS(СВЦЭМ!$E$33:$E$776,СВЦЭМ!$A$33:$A$776,$A157,СВЦЭМ!$B$33:$B$776,S$155)+'СЕТ СН'!$F$12</f>
        <v>133.25704317</v>
      </c>
      <c r="T157" s="36">
        <f>SUMIFS(СВЦЭМ!$E$33:$E$776,СВЦЭМ!$A$33:$A$776,$A157,СВЦЭМ!$B$33:$B$776,T$155)+'СЕТ СН'!$F$12</f>
        <v>130.08616018000001</v>
      </c>
      <c r="U157" s="36">
        <f>SUMIFS(СВЦЭМ!$E$33:$E$776,СВЦЭМ!$A$33:$A$776,$A157,СВЦЭМ!$B$33:$B$776,U$155)+'СЕТ СН'!$F$12</f>
        <v>126.40295792000001</v>
      </c>
      <c r="V157" s="36">
        <f>SUMIFS(СВЦЭМ!$E$33:$E$776,СВЦЭМ!$A$33:$A$776,$A157,СВЦЭМ!$B$33:$B$776,V$155)+'СЕТ СН'!$F$12</f>
        <v>127.09258070999999</v>
      </c>
      <c r="W157" s="36">
        <f>SUMIFS(СВЦЭМ!$E$33:$E$776,СВЦЭМ!$A$33:$A$776,$A157,СВЦЭМ!$B$33:$B$776,W$155)+'СЕТ СН'!$F$12</f>
        <v>129.04314382999999</v>
      </c>
      <c r="X157" s="36">
        <f>SUMIFS(СВЦЭМ!$E$33:$E$776,СВЦЭМ!$A$33:$A$776,$A157,СВЦЭМ!$B$33:$B$776,X$155)+'СЕТ СН'!$F$12</f>
        <v>131.58268697</v>
      </c>
      <c r="Y157" s="36">
        <f>SUMIFS(СВЦЭМ!$E$33:$E$776,СВЦЭМ!$A$33:$A$776,$A157,СВЦЭМ!$B$33:$B$776,Y$155)+'СЕТ СН'!$F$12</f>
        <v>136.26538797000001</v>
      </c>
    </row>
    <row r="158" spans="1:27" ht="15.75" x14ac:dyDescent="0.2">
      <c r="A158" s="35">
        <f t="shared" ref="A158:A186" si="4">A157+1</f>
        <v>43893</v>
      </c>
      <c r="B158" s="36">
        <f>SUMIFS(СВЦЭМ!$E$33:$E$776,СВЦЭМ!$A$33:$A$776,$A158,СВЦЭМ!$B$33:$B$776,B$155)+'СЕТ СН'!$F$12</f>
        <v>143.13250022</v>
      </c>
      <c r="C158" s="36">
        <f>SUMIFS(СВЦЭМ!$E$33:$E$776,СВЦЭМ!$A$33:$A$776,$A158,СВЦЭМ!$B$33:$B$776,C$155)+'СЕТ СН'!$F$12</f>
        <v>147.21854887999999</v>
      </c>
      <c r="D158" s="36">
        <f>SUMIFS(СВЦЭМ!$E$33:$E$776,СВЦЭМ!$A$33:$A$776,$A158,СВЦЭМ!$B$33:$B$776,D$155)+'СЕТ СН'!$F$12</f>
        <v>146.07678455999999</v>
      </c>
      <c r="E158" s="36">
        <f>SUMIFS(СВЦЭМ!$E$33:$E$776,СВЦЭМ!$A$33:$A$776,$A158,СВЦЭМ!$B$33:$B$776,E$155)+'СЕТ СН'!$F$12</f>
        <v>146.62075962</v>
      </c>
      <c r="F158" s="36">
        <f>SUMIFS(СВЦЭМ!$E$33:$E$776,СВЦЭМ!$A$33:$A$776,$A158,СВЦЭМ!$B$33:$B$776,F$155)+'СЕТ СН'!$F$12</f>
        <v>145.26970800999999</v>
      </c>
      <c r="G158" s="36">
        <f>SUMIFS(СВЦЭМ!$E$33:$E$776,СВЦЭМ!$A$33:$A$776,$A158,СВЦЭМ!$B$33:$B$776,G$155)+'СЕТ СН'!$F$12</f>
        <v>146.31445439000001</v>
      </c>
      <c r="H158" s="36">
        <f>SUMIFS(СВЦЭМ!$E$33:$E$776,СВЦЭМ!$A$33:$A$776,$A158,СВЦЭМ!$B$33:$B$776,H$155)+'СЕТ СН'!$F$12</f>
        <v>142.80891721</v>
      </c>
      <c r="I158" s="36">
        <f>SUMIFS(СВЦЭМ!$E$33:$E$776,СВЦЭМ!$A$33:$A$776,$A158,СВЦЭМ!$B$33:$B$776,I$155)+'СЕТ СН'!$F$12</f>
        <v>128.36500108999999</v>
      </c>
      <c r="J158" s="36">
        <f>SUMIFS(СВЦЭМ!$E$33:$E$776,СВЦЭМ!$A$33:$A$776,$A158,СВЦЭМ!$B$33:$B$776,J$155)+'СЕТ СН'!$F$12</f>
        <v>116.73285844</v>
      </c>
      <c r="K158" s="36">
        <f>SUMIFS(СВЦЭМ!$E$33:$E$776,СВЦЭМ!$A$33:$A$776,$A158,СВЦЭМ!$B$33:$B$776,K$155)+'СЕТ СН'!$F$12</f>
        <v>116.04055746</v>
      </c>
      <c r="L158" s="36">
        <f>SUMIFS(СВЦЭМ!$E$33:$E$776,СВЦЭМ!$A$33:$A$776,$A158,СВЦЭМ!$B$33:$B$776,L$155)+'СЕТ СН'!$F$12</f>
        <v>116.16982231</v>
      </c>
      <c r="M158" s="36">
        <f>SUMIFS(СВЦЭМ!$E$33:$E$776,СВЦЭМ!$A$33:$A$776,$A158,СВЦЭМ!$B$33:$B$776,M$155)+'СЕТ СН'!$F$12</f>
        <v>116.97744801</v>
      </c>
      <c r="N158" s="36">
        <f>SUMIFS(СВЦЭМ!$E$33:$E$776,СВЦЭМ!$A$33:$A$776,$A158,СВЦЭМ!$B$33:$B$776,N$155)+'СЕТ СН'!$F$12</f>
        <v>119.49615455999999</v>
      </c>
      <c r="O158" s="36">
        <f>SUMIFS(СВЦЭМ!$E$33:$E$776,СВЦЭМ!$A$33:$A$776,$A158,СВЦЭМ!$B$33:$B$776,O$155)+'СЕТ СН'!$F$12</f>
        <v>121.95301329</v>
      </c>
      <c r="P158" s="36">
        <f>SUMIFS(СВЦЭМ!$E$33:$E$776,СВЦЭМ!$A$33:$A$776,$A158,СВЦЭМ!$B$33:$B$776,P$155)+'СЕТ СН'!$F$12</f>
        <v>123.39509919</v>
      </c>
      <c r="Q158" s="36">
        <f>SUMIFS(СВЦЭМ!$E$33:$E$776,СВЦЭМ!$A$33:$A$776,$A158,СВЦЭМ!$B$33:$B$776,Q$155)+'СЕТ СН'!$F$12</f>
        <v>124.34000831</v>
      </c>
      <c r="R158" s="36">
        <f>SUMIFS(СВЦЭМ!$E$33:$E$776,СВЦЭМ!$A$33:$A$776,$A158,СВЦЭМ!$B$33:$B$776,R$155)+'СЕТ СН'!$F$12</f>
        <v>123.32218172</v>
      </c>
      <c r="S158" s="36">
        <f>SUMIFS(СВЦЭМ!$E$33:$E$776,СВЦЭМ!$A$33:$A$776,$A158,СВЦЭМ!$B$33:$B$776,S$155)+'СЕТ СН'!$F$12</f>
        <v>122.49922916</v>
      </c>
      <c r="T158" s="36">
        <f>SUMIFS(СВЦЭМ!$E$33:$E$776,СВЦЭМ!$A$33:$A$776,$A158,СВЦЭМ!$B$33:$B$776,T$155)+'СЕТ СН'!$F$12</f>
        <v>119.47333811</v>
      </c>
      <c r="U158" s="36">
        <f>SUMIFS(СВЦЭМ!$E$33:$E$776,СВЦЭМ!$A$33:$A$776,$A158,СВЦЭМ!$B$33:$B$776,U$155)+'СЕТ СН'!$F$12</f>
        <v>123.63690805</v>
      </c>
      <c r="V158" s="36">
        <f>SUMIFS(СВЦЭМ!$E$33:$E$776,СВЦЭМ!$A$33:$A$776,$A158,СВЦЭМ!$B$33:$B$776,V$155)+'СЕТ СН'!$F$12</f>
        <v>124.79059177000001</v>
      </c>
      <c r="W158" s="36">
        <f>SUMIFS(СВЦЭМ!$E$33:$E$776,СВЦЭМ!$A$33:$A$776,$A158,СВЦЭМ!$B$33:$B$776,W$155)+'СЕТ СН'!$F$12</f>
        <v>121.72883697</v>
      </c>
      <c r="X158" s="36">
        <f>SUMIFS(СВЦЭМ!$E$33:$E$776,СВЦЭМ!$A$33:$A$776,$A158,СВЦЭМ!$B$33:$B$776,X$155)+'СЕТ СН'!$F$12</f>
        <v>121.07484447</v>
      </c>
      <c r="Y158" s="36">
        <f>SUMIFS(СВЦЭМ!$E$33:$E$776,СВЦЭМ!$A$33:$A$776,$A158,СВЦЭМ!$B$33:$B$776,Y$155)+'СЕТ СН'!$F$12</f>
        <v>128.90278405000001</v>
      </c>
    </row>
    <row r="159" spans="1:27" ht="15.75" x14ac:dyDescent="0.2">
      <c r="A159" s="35">
        <f t="shared" si="4"/>
        <v>43894</v>
      </c>
      <c r="B159" s="36">
        <f>SUMIFS(СВЦЭМ!$E$33:$E$776,СВЦЭМ!$A$33:$A$776,$A159,СВЦЭМ!$B$33:$B$776,B$155)+'СЕТ СН'!$F$12</f>
        <v>143.51051902</v>
      </c>
      <c r="C159" s="36">
        <f>SUMIFS(СВЦЭМ!$E$33:$E$776,СВЦЭМ!$A$33:$A$776,$A159,СВЦЭМ!$B$33:$B$776,C$155)+'СЕТ СН'!$F$12</f>
        <v>147.29941836</v>
      </c>
      <c r="D159" s="36">
        <f>SUMIFS(СВЦЭМ!$E$33:$E$776,СВЦЭМ!$A$33:$A$776,$A159,СВЦЭМ!$B$33:$B$776,D$155)+'СЕТ СН'!$F$12</f>
        <v>149.08240014</v>
      </c>
      <c r="E159" s="36">
        <f>SUMIFS(СВЦЭМ!$E$33:$E$776,СВЦЭМ!$A$33:$A$776,$A159,СВЦЭМ!$B$33:$B$776,E$155)+'СЕТ СН'!$F$12</f>
        <v>149.31269742999999</v>
      </c>
      <c r="F159" s="36">
        <f>SUMIFS(СВЦЭМ!$E$33:$E$776,СВЦЭМ!$A$33:$A$776,$A159,СВЦЭМ!$B$33:$B$776,F$155)+'СЕТ СН'!$F$12</f>
        <v>148.23329340999999</v>
      </c>
      <c r="G159" s="36">
        <f>SUMIFS(СВЦЭМ!$E$33:$E$776,СВЦЭМ!$A$33:$A$776,$A159,СВЦЭМ!$B$33:$B$776,G$155)+'СЕТ СН'!$F$12</f>
        <v>138.07944140000001</v>
      </c>
      <c r="H159" s="36">
        <f>SUMIFS(СВЦЭМ!$E$33:$E$776,СВЦЭМ!$A$33:$A$776,$A159,СВЦЭМ!$B$33:$B$776,H$155)+'СЕТ СН'!$F$12</f>
        <v>130.56272923</v>
      </c>
      <c r="I159" s="36">
        <f>SUMIFS(СВЦЭМ!$E$33:$E$776,СВЦЭМ!$A$33:$A$776,$A159,СВЦЭМ!$B$33:$B$776,I$155)+'СЕТ СН'!$F$12</f>
        <v>125.57395855</v>
      </c>
      <c r="J159" s="36">
        <f>SUMIFS(СВЦЭМ!$E$33:$E$776,СВЦЭМ!$A$33:$A$776,$A159,СВЦЭМ!$B$33:$B$776,J$155)+'СЕТ СН'!$F$12</f>
        <v>118.72108729</v>
      </c>
      <c r="K159" s="36">
        <f>SUMIFS(СВЦЭМ!$E$33:$E$776,СВЦЭМ!$A$33:$A$776,$A159,СВЦЭМ!$B$33:$B$776,K$155)+'СЕТ СН'!$F$12</f>
        <v>120.02640270000001</v>
      </c>
      <c r="L159" s="36">
        <f>SUMIFS(СВЦЭМ!$E$33:$E$776,СВЦЭМ!$A$33:$A$776,$A159,СВЦЭМ!$B$33:$B$776,L$155)+'СЕТ СН'!$F$12</f>
        <v>120.89089767</v>
      </c>
      <c r="M159" s="36">
        <f>SUMIFS(СВЦЭМ!$E$33:$E$776,СВЦЭМ!$A$33:$A$776,$A159,СВЦЭМ!$B$33:$B$776,M$155)+'СЕТ СН'!$F$12</f>
        <v>123.79375141</v>
      </c>
      <c r="N159" s="36">
        <f>SUMIFS(СВЦЭМ!$E$33:$E$776,СВЦЭМ!$A$33:$A$776,$A159,СВЦЭМ!$B$33:$B$776,N$155)+'СЕТ СН'!$F$12</f>
        <v>125.65211988999999</v>
      </c>
      <c r="O159" s="36">
        <f>SUMIFS(СВЦЭМ!$E$33:$E$776,СВЦЭМ!$A$33:$A$776,$A159,СВЦЭМ!$B$33:$B$776,O$155)+'СЕТ СН'!$F$12</f>
        <v>127.66736243</v>
      </c>
      <c r="P159" s="36">
        <f>SUMIFS(СВЦЭМ!$E$33:$E$776,СВЦЭМ!$A$33:$A$776,$A159,СВЦЭМ!$B$33:$B$776,P$155)+'СЕТ СН'!$F$12</f>
        <v>129.59404229</v>
      </c>
      <c r="Q159" s="36">
        <f>SUMIFS(СВЦЭМ!$E$33:$E$776,СВЦЭМ!$A$33:$A$776,$A159,СВЦЭМ!$B$33:$B$776,Q$155)+'СЕТ СН'!$F$12</f>
        <v>131.33484403</v>
      </c>
      <c r="R159" s="36">
        <f>SUMIFS(СВЦЭМ!$E$33:$E$776,СВЦЭМ!$A$33:$A$776,$A159,СВЦЭМ!$B$33:$B$776,R$155)+'СЕТ СН'!$F$12</f>
        <v>130.14144161999999</v>
      </c>
      <c r="S159" s="36">
        <f>SUMIFS(СВЦЭМ!$E$33:$E$776,СВЦЭМ!$A$33:$A$776,$A159,СВЦЭМ!$B$33:$B$776,S$155)+'СЕТ СН'!$F$12</f>
        <v>127.66169461</v>
      </c>
      <c r="T159" s="36">
        <f>SUMIFS(СВЦЭМ!$E$33:$E$776,СВЦЭМ!$A$33:$A$776,$A159,СВЦЭМ!$B$33:$B$776,T$155)+'СЕТ СН'!$F$12</f>
        <v>124.68695559</v>
      </c>
      <c r="U159" s="36">
        <f>SUMIFS(СВЦЭМ!$E$33:$E$776,СВЦЭМ!$A$33:$A$776,$A159,СВЦЭМ!$B$33:$B$776,U$155)+'СЕТ СН'!$F$12</f>
        <v>123.57638692</v>
      </c>
      <c r="V159" s="36">
        <f>SUMIFS(СВЦЭМ!$E$33:$E$776,СВЦЭМ!$A$33:$A$776,$A159,СВЦЭМ!$B$33:$B$776,V$155)+'СЕТ СН'!$F$12</f>
        <v>123.07701736999999</v>
      </c>
      <c r="W159" s="36">
        <f>SUMIFS(СВЦЭМ!$E$33:$E$776,СВЦЭМ!$A$33:$A$776,$A159,СВЦЭМ!$B$33:$B$776,W$155)+'СЕТ СН'!$F$12</f>
        <v>123.82280365</v>
      </c>
      <c r="X159" s="36">
        <f>SUMIFS(СВЦЭМ!$E$33:$E$776,СВЦЭМ!$A$33:$A$776,$A159,СВЦЭМ!$B$33:$B$776,X$155)+'СЕТ СН'!$F$12</f>
        <v>125.30953029</v>
      </c>
      <c r="Y159" s="36">
        <f>SUMIFS(СВЦЭМ!$E$33:$E$776,СВЦЭМ!$A$33:$A$776,$A159,СВЦЭМ!$B$33:$B$776,Y$155)+'СЕТ СН'!$F$12</f>
        <v>131.44696361000001</v>
      </c>
    </row>
    <row r="160" spans="1:27" ht="15.75" x14ac:dyDescent="0.2">
      <c r="A160" s="35">
        <f t="shared" si="4"/>
        <v>43895</v>
      </c>
      <c r="B160" s="36">
        <f>SUMIFS(СВЦЭМ!$E$33:$E$776,СВЦЭМ!$A$33:$A$776,$A160,СВЦЭМ!$B$33:$B$776,B$155)+'СЕТ СН'!$F$12</f>
        <v>139.2750078</v>
      </c>
      <c r="C160" s="36">
        <f>SUMIFS(СВЦЭМ!$E$33:$E$776,СВЦЭМ!$A$33:$A$776,$A160,СВЦЭМ!$B$33:$B$776,C$155)+'СЕТ СН'!$F$12</f>
        <v>145.62985818000001</v>
      </c>
      <c r="D160" s="36">
        <f>SUMIFS(СВЦЭМ!$E$33:$E$776,СВЦЭМ!$A$33:$A$776,$A160,СВЦЭМ!$B$33:$B$776,D$155)+'СЕТ СН'!$F$12</f>
        <v>146.76266727000001</v>
      </c>
      <c r="E160" s="36">
        <f>SUMIFS(СВЦЭМ!$E$33:$E$776,СВЦЭМ!$A$33:$A$776,$A160,СВЦЭМ!$B$33:$B$776,E$155)+'СЕТ СН'!$F$12</f>
        <v>148.83013396999999</v>
      </c>
      <c r="F160" s="36">
        <f>SUMIFS(СВЦЭМ!$E$33:$E$776,СВЦЭМ!$A$33:$A$776,$A160,СВЦЭМ!$B$33:$B$776,F$155)+'СЕТ СН'!$F$12</f>
        <v>144.62715342000001</v>
      </c>
      <c r="G160" s="36">
        <f>SUMIFS(СВЦЭМ!$E$33:$E$776,СВЦЭМ!$A$33:$A$776,$A160,СВЦЭМ!$B$33:$B$776,G$155)+'СЕТ СН'!$F$12</f>
        <v>142.21479658999999</v>
      </c>
      <c r="H160" s="36">
        <f>SUMIFS(СВЦЭМ!$E$33:$E$776,СВЦЭМ!$A$33:$A$776,$A160,СВЦЭМ!$B$33:$B$776,H$155)+'СЕТ СН'!$F$12</f>
        <v>134.79751934000001</v>
      </c>
      <c r="I160" s="36">
        <f>SUMIFS(СВЦЭМ!$E$33:$E$776,СВЦЭМ!$A$33:$A$776,$A160,СВЦЭМ!$B$33:$B$776,I$155)+'СЕТ СН'!$F$12</f>
        <v>131.80718404000001</v>
      </c>
      <c r="J160" s="36">
        <f>SUMIFS(СВЦЭМ!$E$33:$E$776,СВЦЭМ!$A$33:$A$776,$A160,СВЦЭМ!$B$33:$B$776,J$155)+'СЕТ СН'!$F$12</f>
        <v>124.65702818</v>
      </c>
      <c r="K160" s="36">
        <f>SUMIFS(СВЦЭМ!$E$33:$E$776,СВЦЭМ!$A$33:$A$776,$A160,СВЦЭМ!$B$33:$B$776,K$155)+'СЕТ СН'!$F$12</f>
        <v>124.63302801</v>
      </c>
      <c r="L160" s="36">
        <f>SUMIFS(СВЦЭМ!$E$33:$E$776,СВЦЭМ!$A$33:$A$776,$A160,СВЦЭМ!$B$33:$B$776,L$155)+'СЕТ СН'!$F$12</f>
        <v>128.05097946000001</v>
      </c>
      <c r="M160" s="36">
        <f>SUMIFS(СВЦЭМ!$E$33:$E$776,СВЦЭМ!$A$33:$A$776,$A160,СВЦЭМ!$B$33:$B$776,M$155)+'СЕТ СН'!$F$12</f>
        <v>132.48916564000001</v>
      </c>
      <c r="N160" s="36">
        <f>SUMIFS(СВЦЭМ!$E$33:$E$776,СВЦЭМ!$A$33:$A$776,$A160,СВЦЭМ!$B$33:$B$776,N$155)+'СЕТ СН'!$F$12</f>
        <v>133.56970820999999</v>
      </c>
      <c r="O160" s="36">
        <f>SUMIFS(СВЦЭМ!$E$33:$E$776,СВЦЭМ!$A$33:$A$776,$A160,СВЦЭМ!$B$33:$B$776,O$155)+'СЕТ СН'!$F$12</f>
        <v>135.39291258</v>
      </c>
      <c r="P160" s="36">
        <f>SUMIFS(СВЦЭМ!$E$33:$E$776,СВЦЭМ!$A$33:$A$776,$A160,СВЦЭМ!$B$33:$B$776,P$155)+'СЕТ СН'!$F$12</f>
        <v>137.17504693999999</v>
      </c>
      <c r="Q160" s="36">
        <f>SUMIFS(СВЦЭМ!$E$33:$E$776,СВЦЭМ!$A$33:$A$776,$A160,СВЦЭМ!$B$33:$B$776,Q$155)+'СЕТ СН'!$F$12</f>
        <v>138.78544289999999</v>
      </c>
      <c r="R160" s="36">
        <f>SUMIFS(СВЦЭМ!$E$33:$E$776,СВЦЭМ!$A$33:$A$776,$A160,СВЦЭМ!$B$33:$B$776,R$155)+'СЕТ СН'!$F$12</f>
        <v>138.63323166999999</v>
      </c>
      <c r="S160" s="36">
        <f>SUMIFS(СВЦЭМ!$E$33:$E$776,СВЦЭМ!$A$33:$A$776,$A160,СВЦЭМ!$B$33:$B$776,S$155)+'СЕТ СН'!$F$12</f>
        <v>136.92517581000001</v>
      </c>
      <c r="T160" s="36">
        <f>SUMIFS(СВЦЭМ!$E$33:$E$776,СВЦЭМ!$A$33:$A$776,$A160,СВЦЭМ!$B$33:$B$776,T$155)+'СЕТ СН'!$F$12</f>
        <v>133.89256789999999</v>
      </c>
      <c r="U160" s="36">
        <f>SUMIFS(СВЦЭМ!$E$33:$E$776,СВЦЭМ!$A$33:$A$776,$A160,СВЦЭМ!$B$33:$B$776,U$155)+'СЕТ СН'!$F$12</f>
        <v>130.07118439000001</v>
      </c>
      <c r="V160" s="36">
        <f>SUMIFS(СВЦЭМ!$E$33:$E$776,СВЦЭМ!$A$33:$A$776,$A160,СВЦЭМ!$B$33:$B$776,V$155)+'СЕТ СН'!$F$12</f>
        <v>129.61825268999999</v>
      </c>
      <c r="W160" s="36">
        <f>SUMIFS(СВЦЭМ!$E$33:$E$776,СВЦЭМ!$A$33:$A$776,$A160,СВЦЭМ!$B$33:$B$776,W$155)+'СЕТ СН'!$F$12</f>
        <v>131.52284653999999</v>
      </c>
      <c r="X160" s="36">
        <f>SUMIFS(СВЦЭМ!$E$33:$E$776,СВЦЭМ!$A$33:$A$776,$A160,СВЦЭМ!$B$33:$B$776,X$155)+'СЕТ СН'!$F$12</f>
        <v>133.94727859</v>
      </c>
      <c r="Y160" s="36">
        <f>SUMIFS(СВЦЭМ!$E$33:$E$776,СВЦЭМ!$A$33:$A$776,$A160,СВЦЭМ!$B$33:$B$776,Y$155)+'СЕТ СН'!$F$12</f>
        <v>136.72436178999999</v>
      </c>
    </row>
    <row r="161" spans="1:25" ht="15.75" x14ac:dyDescent="0.2">
      <c r="A161" s="35">
        <f t="shared" si="4"/>
        <v>43896</v>
      </c>
      <c r="B161" s="36">
        <f>SUMIFS(СВЦЭМ!$E$33:$E$776,СВЦЭМ!$A$33:$A$776,$A161,СВЦЭМ!$B$33:$B$776,B$155)+'СЕТ СН'!$F$12</f>
        <v>146.08434808000001</v>
      </c>
      <c r="C161" s="36">
        <f>SUMIFS(СВЦЭМ!$E$33:$E$776,СВЦЭМ!$A$33:$A$776,$A161,СВЦЭМ!$B$33:$B$776,C$155)+'СЕТ СН'!$F$12</f>
        <v>150.2029105</v>
      </c>
      <c r="D161" s="36">
        <f>SUMIFS(СВЦЭМ!$E$33:$E$776,СВЦЭМ!$A$33:$A$776,$A161,СВЦЭМ!$B$33:$B$776,D$155)+'СЕТ СН'!$F$12</f>
        <v>151.80680079000001</v>
      </c>
      <c r="E161" s="36">
        <f>SUMIFS(СВЦЭМ!$E$33:$E$776,СВЦЭМ!$A$33:$A$776,$A161,СВЦЭМ!$B$33:$B$776,E$155)+'СЕТ СН'!$F$12</f>
        <v>152.78740936</v>
      </c>
      <c r="F161" s="36">
        <f>SUMIFS(СВЦЭМ!$E$33:$E$776,СВЦЭМ!$A$33:$A$776,$A161,СВЦЭМ!$B$33:$B$776,F$155)+'СЕТ СН'!$F$12</f>
        <v>151.80791901000001</v>
      </c>
      <c r="G161" s="36">
        <f>SUMIFS(СВЦЭМ!$E$33:$E$776,СВЦЭМ!$A$33:$A$776,$A161,СВЦЭМ!$B$33:$B$776,G$155)+'СЕТ СН'!$F$12</f>
        <v>148.52301987999999</v>
      </c>
      <c r="H161" s="36">
        <f>SUMIFS(СВЦЭМ!$E$33:$E$776,СВЦЭМ!$A$33:$A$776,$A161,СВЦЭМ!$B$33:$B$776,H$155)+'СЕТ СН'!$F$12</f>
        <v>142.70684365</v>
      </c>
      <c r="I161" s="36">
        <f>SUMIFS(СВЦЭМ!$E$33:$E$776,СВЦЭМ!$A$33:$A$776,$A161,СВЦЭМ!$B$33:$B$776,I$155)+'СЕТ СН'!$F$12</f>
        <v>136.53814822000001</v>
      </c>
      <c r="J161" s="36">
        <f>SUMIFS(СВЦЭМ!$E$33:$E$776,СВЦЭМ!$A$33:$A$776,$A161,СВЦЭМ!$B$33:$B$776,J$155)+'СЕТ СН'!$F$12</f>
        <v>128.26032714999999</v>
      </c>
      <c r="K161" s="36">
        <f>SUMIFS(СВЦЭМ!$E$33:$E$776,СВЦЭМ!$A$33:$A$776,$A161,СВЦЭМ!$B$33:$B$776,K$155)+'СЕТ СН'!$F$12</f>
        <v>126.74023181</v>
      </c>
      <c r="L161" s="36">
        <f>SUMIFS(СВЦЭМ!$E$33:$E$776,СВЦЭМ!$A$33:$A$776,$A161,СВЦЭМ!$B$33:$B$776,L$155)+'СЕТ СН'!$F$12</f>
        <v>128.99372806</v>
      </c>
      <c r="M161" s="36">
        <f>SUMIFS(СВЦЭМ!$E$33:$E$776,СВЦЭМ!$A$33:$A$776,$A161,СВЦЭМ!$B$33:$B$776,M$155)+'СЕТ СН'!$F$12</f>
        <v>132.31533632</v>
      </c>
      <c r="N161" s="36">
        <f>SUMIFS(СВЦЭМ!$E$33:$E$776,СВЦЭМ!$A$33:$A$776,$A161,СВЦЭМ!$B$33:$B$776,N$155)+'СЕТ СН'!$F$12</f>
        <v>134.00160944999999</v>
      </c>
      <c r="O161" s="36">
        <f>SUMIFS(СВЦЭМ!$E$33:$E$776,СВЦЭМ!$A$33:$A$776,$A161,СВЦЭМ!$B$33:$B$776,O$155)+'СЕТ СН'!$F$12</f>
        <v>136.91239074999999</v>
      </c>
      <c r="P161" s="36">
        <f>SUMIFS(СВЦЭМ!$E$33:$E$776,СВЦЭМ!$A$33:$A$776,$A161,СВЦЭМ!$B$33:$B$776,P$155)+'СЕТ СН'!$F$12</f>
        <v>138.65507504999999</v>
      </c>
      <c r="Q161" s="36">
        <f>SUMIFS(СВЦЭМ!$E$33:$E$776,СВЦЭМ!$A$33:$A$776,$A161,СВЦЭМ!$B$33:$B$776,Q$155)+'СЕТ СН'!$F$12</f>
        <v>139.26878440999999</v>
      </c>
      <c r="R161" s="36">
        <f>SUMIFS(СВЦЭМ!$E$33:$E$776,СВЦЭМ!$A$33:$A$776,$A161,СВЦЭМ!$B$33:$B$776,R$155)+'СЕТ СН'!$F$12</f>
        <v>138.79873190000001</v>
      </c>
      <c r="S161" s="36">
        <f>SUMIFS(СВЦЭМ!$E$33:$E$776,СВЦЭМ!$A$33:$A$776,$A161,СВЦЭМ!$B$33:$B$776,S$155)+'СЕТ СН'!$F$12</f>
        <v>137.01944141999999</v>
      </c>
      <c r="T161" s="36">
        <f>SUMIFS(СВЦЭМ!$E$33:$E$776,СВЦЭМ!$A$33:$A$776,$A161,СВЦЭМ!$B$33:$B$776,T$155)+'СЕТ СН'!$F$12</f>
        <v>132.74274788</v>
      </c>
      <c r="U161" s="36">
        <f>SUMIFS(СВЦЭМ!$E$33:$E$776,СВЦЭМ!$A$33:$A$776,$A161,СВЦЭМ!$B$33:$B$776,U$155)+'СЕТ СН'!$F$12</f>
        <v>131.49840742000001</v>
      </c>
      <c r="V161" s="36">
        <f>SUMIFS(СВЦЭМ!$E$33:$E$776,СВЦЭМ!$A$33:$A$776,$A161,СВЦЭМ!$B$33:$B$776,V$155)+'СЕТ СН'!$F$12</f>
        <v>130.79283190000001</v>
      </c>
      <c r="W161" s="36">
        <f>SUMIFS(СВЦЭМ!$E$33:$E$776,СВЦЭМ!$A$33:$A$776,$A161,СВЦЭМ!$B$33:$B$776,W$155)+'СЕТ СН'!$F$12</f>
        <v>133.05907099000001</v>
      </c>
      <c r="X161" s="36">
        <f>SUMIFS(СВЦЭМ!$E$33:$E$776,СВЦЭМ!$A$33:$A$776,$A161,СВЦЭМ!$B$33:$B$776,X$155)+'СЕТ СН'!$F$12</f>
        <v>134.25761224999999</v>
      </c>
      <c r="Y161" s="36">
        <f>SUMIFS(СВЦЭМ!$E$33:$E$776,СВЦЭМ!$A$33:$A$776,$A161,СВЦЭМ!$B$33:$B$776,Y$155)+'СЕТ СН'!$F$12</f>
        <v>135.80495593000001</v>
      </c>
    </row>
    <row r="162" spans="1:25" ht="15.75" x14ac:dyDescent="0.2">
      <c r="A162" s="35">
        <f t="shared" si="4"/>
        <v>43897</v>
      </c>
      <c r="B162" s="36">
        <f>SUMIFS(СВЦЭМ!$E$33:$E$776,СВЦЭМ!$A$33:$A$776,$A162,СВЦЭМ!$B$33:$B$776,B$155)+'СЕТ СН'!$F$12</f>
        <v>140.99613762999999</v>
      </c>
      <c r="C162" s="36">
        <f>SUMIFS(СВЦЭМ!$E$33:$E$776,СВЦЭМ!$A$33:$A$776,$A162,СВЦЭМ!$B$33:$B$776,C$155)+'СЕТ СН'!$F$12</f>
        <v>145.11477873999999</v>
      </c>
      <c r="D162" s="36">
        <f>SUMIFS(СВЦЭМ!$E$33:$E$776,СВЦЭМ!$A$33:$A$776,$A162,СВЦЭМ!$B$33:$B$776,D$155)+'СЕТ СН'!$F$12</f>
        <v>146.87340818000001</v>
      </c>
      <c r="E162" s="36">
        <f>SUMIFS(СВЦЭМ!$E$33:$E$776,СВЦЭМ!$A$33:$A$776,$A162,СВЦЭМ!$B$33:$B$776,E$155)+'СЕТ СН'!$F$12</f>
        <v>148.51313608000001</v>
      </c>
      <c r="F162" s="36">
        <f>SUMIFS(СВЦЭМ!$E$33:$E$776,СВЦЭМ!$A$33:$A$776,$A162,СВЦЭМ!$B$33:$B$776,F$155)+'СЕТ СН'!$F$12</f>
        <v>147.78879724999999</v>
      </c>
      <c r="G162" s="36">
        <f>SUMIFS(СВЦЭМ!$E$33:$E$776,СВЦЭМ!$A$33:$A$776,$A162,СВЦЭМ!$B$33:$B$776,G$155)+'СЕТ СН'!$F$12</f>
        <v>146.35665723</v>
      </c>
      <c r="H162" s="36">
        <f>SUMIFS(СВЦЭМ!$E$33:$E$776,СВЦЭМ!$A$33:$A$776,$A162,СВЦЭМ!$B$33:$B$776,H$155)+'СЕТ СН'!$F$12</f>
        <v>143.26842553</v>
      </c>
      <c r="I162" s="36">
        <f>SUMIFS(СВЦЭМ!$E$33:$E$776,СВЦЭМ!$A$33:$A$776,$A162,СВЦЭМ!$B$33:$B$776,I$155)+'СЕТ СН'!$F$12</f>
        <v>136.56284288000001</v>
      </c>
      <c r="J162" s="36">
        <f>SUMIFS(СВЦЭМ!$E$33:$E$776,СВЦЭМ!$A$33:$A$776,$A162,СВЦЭМ!$B$33:$B$776,J$155)+'СЕТ СН'!$F$12</f>
        <v>128.34427327</v>
      </c>
      <c r="K162" s="36">
        <f>SUMIFS(СВЦЭМ!$E$33:$E$776,СВЦЭМ!$A$33:$A$776,$A162,СВЦЭМ!$B$33:$B$776,K$155)+'СЕТ СН'!$F$12</f>
        <v>128.61801389999999</v>
      </c>
      <c r="L162" s="36">
        <f>SUMIFS(СВЦЭМ!$E$33:$E$776,СВЦЭМ!$A$33:$A$776,$A162,СВЦЭМ!$B$33:$B$776,L$155)+'СЕТ СН'!$F$12</f>
        <v>129.29803301999999</v>
      </c>
      <c r="M162" s="36">
        <f>SUMIFS(СВЦЭМ!$E$33:$E$776,СВЦЭМ!$A$33:$A$776,$A162,СВЦЭМ!$B$33:$B$776,M$155)+'СЕТ СН'!$F$12</f>
        <v>129.69389432</v>
      </c>
      <c r="N162" s="36">
        <f>SUMIFS(СВЦЭМ!$E$33:$E$776,СВЦЭМ!$A$33:$A$776,$A162,СВЦЭМ!$B$33:$B$776,N$155)+'СЕТ СН'!$F$12</f>
        <v>132.53270509000001</v>
      </c>
      <c r="O162" s="36">
        <f>SUMIFS(СВЦЭМ!$E$33:$E$776,СВЦЭМ!$A$33:$A$776,$A162,СВЦЭМ!$B$33:$B$776,O$155)+'СЕТ СН'!$F$12</f>
        <v>132.90685027999999</v>
      </c>
      <c r="P162" s="36">
        <f>SUMIFS(СВЦЭМ!$E$33:$E$776,СВЦЭМ!$A$33:$A$776,$A162,СВЦЭМ!$B$33:$B$776,P$155)+'СЕТ СН'!$F$12</f>
        <v>134.39489606999999</v>
      </c>
      <c r="Q162" s="36">
        <f>SUMIFS(СВЦЭМ!$E$33:$E$776,СВЦЭМ!$A$33:$A$776,$A162,СВЦЭМ!$B$33:$B$776,Q$155)+'СЕТ СН'!$F$12</f>
        <v>135.7040251</v>
      </c>
      <c r="R162" s="36">
        <f>SUMIFS(СВЦЭМ!$E$33:$E$776,СВЦЭМ!$A$33:$A$776,$A162,СВЦЭМ!$B$33:$B$776,R$155)+'СЕТ СН'!$F$12</f>
        <v>133.81940488000001</v>
      </c>
      <c r="S162" s="36">
        <f>SUMIFS(СВЦЭМ!$E$33:$E$776,СВЦЭМ!$A$33:$A$776,$A162,СВЦЭМ!$B$33:$B$776,S$155)+'СЕТ СН'!$F$12</f>
        <v>130.51610263000001</v>
      </c>
      <c r="T162" s="36">
        <f>SUMIFS(СВЦЭМ!$E$33:$E$776,СВЦЭМ!$A$33:$A$776,$A162,СВЦЭМ!$B$33:$B$776,T$155)+'СЕТ СН'!$F$12</f>
        <v>127.77381419</v>
      </c>
      <c r="U162" s="36">
        <f>SUMIFS(СВЦЭМ!$E$33:$E$776,СВЦЭМ!$A$33:$A$776,$A162,СВЦЭМ!$B$33:$B$776,U$155)+'СЕТ СН'!$F$12</f>
        <v>128.32718971</v>
      </c>
      <c r="V162" s="36">
        <f>SUMIFS(СВЦЭМ!$E$33:$E$776,СВЦЭМ!$A$33:$A$776,$A162,СВЦЭМ!$B$33:$B$776,V$155)+'СЕТ СН'!$F$12</f>
        <v>128.96801671</v>
      </c>
      <c r="W162" s="36">
        <f>SUMIFS(СВЦЭМ!$E$33:$E$776,СВЦЭМ!$A$33:$A$776,$A162,СВЦЭМ!$B$33:$B$776,W$155)+'СЕТ СН'!$F$12</f>
        <v>130.53777608999999</v>
      </c>
      <c r="X162" s="36">
        <f>SUMIFS(СВЦЭМ!$E$33:$E$776,СВЦЭМ!$A$33:$A$776,$A162,СВЦЭМ!$B$33:$B$776,X$155)+'СЕТ СН'!$F$12</f>
        <v>131.76428582</v>
      </c>
      <c r="Y162" s="36">
        <f>SUMIFS(СВЦЭМ!$E$33:$E$776,СВЦЭМ!$A$33:$A$776,$A162,СВЦЭМ!$B$33:$B$776,Y$155)+'СЕТ СН'!$F$12</f>
        <v>134.34888907999999</v>
      </c>
    </row>
    <row r="163" spans="1:25" ht="15.75" x14ac:dyDescent="0.2">
      <c r="A163" s="35">
        <f t="shared" si="4"/>
        <v>43898</v>
      </c>
      <c r="B163" s="36">
        <f>SUMIFS(СВЦЭМ!$E$33:$E$776,СВЦЭМ!$A$33:$A$776,$A163,СВЦЭМ!$B$33:$B$776,B$155)+'СЕТ СН'!$F$12</f>
        <v>139.00001943000001</v>
      </c>
      <c r="C163" s="36">
        <f>SUMIFS(СВЦЭМ!$E$33:$E$776,СВЦЭМ!$A$33:$A$776,$A163,СВЦЭМ!$B$33:$B$776,C$155)+'СЕТ СН'!$F$12</f>
        <v>142.79011326</v>
      </c>
      <c r="D163" s="36">
        <f>SUMIFS(СВЦЭМ!$E$33:$E$776,СВЦЭМ!$A$33:$A$776,$A163,СВЦЭМ!$B$33:$B$776,D$155)+'СЕТ СН'!$F$12</f>
        <v>144.56309128999999</v>
      </c>
      <c r="E163" s="36">
        <f>SUMIFS(СВЦЭМ!$E$33:$E$776,СВЦЭМ!$A$33:$A$776,$A163,СВЦЭМ!$B$33:$B$776,E$155)+'СЕТ СН'!$F$12</f>
        <v>145.52437592000001</v>
      </c>
      <c r="F163" s="36">
        <f>SUMIFS(СВЦЭМ!$E$33:$E$776,СВЦЭМ!$A$33:$A$776,$A163,СВЦЭМ!$B$33:$B$776,F$155)+'СЕТ СН'!$F$12</f>
        <v>145.27604105</v>
      </c>
      <c r="G163" s="36">
        <f>SUMIFS(СВЦЭМ!$E$33:$E$776,СВЦЭМ!$A$33:$A$776,$A163,СВЦЭМ!$B$33:$B$776,G$155)+'СЕТ СН'!$F$12</f>
        <v>143.75513785000001</v>
      </c>
      <c r="H163" s="36">
        <f>SUMIFS(СВЦЭМ!$E$33:$E$776,СВЦЭМ!$A$33:$A$776,$A163,СВЦЭМ!$B$33:$B$776,H$155)+'СЕТ СН'!$F$12</f>
        <v>140.40452557</v>
      </c>
      <c r="I163" s="36">
        <f>SUMIFS(СВЦЭМ!$E$33:$E$776,СВЦЭМ!$A$33:$A$776,$A163,СВЦЭМ!$B$33:$B$776,I$155)+'СЕТ СН'!$F$12</f>
        <v>134.44771151</v>
      </c>
      <c r="J163" s="36">
        <f>SUMIFS(СВЦЭМ!$E$33:$E$776,СВЦЭМ!$A$33:$A$776,$A163,СВЦЭМ!$B$33:$B$776,J$155)+'СЕТ СН'!$F$12</f>
        <v>127.08396045000001</v>
      </c>
      <c r="K163" s="36">
        <f>SUMIFS(СВЦЭМ!$E$33:$E$776,СВЦЭМ!$A$33:$A$776,$A163,СВЦЭМ!$B$33:$B$776,K$155)+'СЕТ СН'!$F$12</f>
        <v>122.71393162</v>
      </c>
      <c r="L163" s="36">
        <f>SUMIFS(СВЦЭМ!$E$33:$E$776,СВЦЭМ!$A$33:$A$776,$A163,СВЦЭМ!$B$33:$B$776,L$155)+'СЕТ СН'!$F$12</f>
        <v>123.90757723999999</v>
      </c>
      <c r="M163" s="36">
        <f>SUMIFS(СВЦЭМ!$E$33:$E$776,СВЦЭМ!$A$33:$A$776,$A163,СВЦЭМ!$B$33:$B$776,M$155)+'СЕТ СН'!$F$12</f>
        <v>123.92583465</v>
      </c>
      <c r="N163" s="36">
        <f>SUMIFS(СВЦЭМ!$E$33:$E$776,СВЦЭМ!$A$33:$A$776,$A163,СВЦЭМ!$B$33:$B$776,N$155)+'СЕТ СН'!$F$12</f>
        <v>125.76982048000001</v>
      </c>
      <c r="O163" s="36">
        <f>SUMIFS(СВЦЭМ!$E$33:$E$776,СВЦЭМ!$A$33:$A$776,$A163,СВЦЭМ!$B$33:$B$776,O$155)+'СЕТ СН'!$F$12</f>
        <v>128.40512099</v>
      </c>
      <c r="P163" s="36">
        <f>SUMIFS(СВЦЭМ!$E$33:$E$776,СВЦЭМ!$A$33:$A$776,$A163,СВЦЭМ!$B$33:$B$776,P$155)+'СЕТ СН'!$F$12</f>
        <v>130.56425444000001</v>
      </c>
      <c r="Q163" s="36">
        <f>SUMIFS(СВЦЭМ!$E$33:$E$776,СВЦЭМ!$A$33:$A$776,$A163,СВЦЭМ!$B$33:$B$776,Q$155)+'СЕТ СН'!$F$12</f>
        <v>131.76149874000001</v>
      </c>
      <c r="R163" s="36">
        <f>SUMIFS(СВЦЭМ!$E$33:$E$776,СВЦЭМ!$A$33:$A$776,$A163,СВЦЭМ!$B$33:$B$776,R$155)+'СЕТ СН'!$F$12</f>
        <v>130.89326482999999</v>
      </c>
      <c r="S163" s="36">
        <f>SUMIFS(СВЦЭМ!$E$33:$E$776,СВЦЭМ!$A$33:$A$776,$A163,СВЦЭМ!$B$33:$B$776,S$155)+'СЕТ СН'!$F$12</f>
        <v>129.72164971000001</v>
      </c>
      <c r="T163" s="36">
        <f>SUMIFS(СВЦЭМ!$E$33:$E$776,СВЦЭМ!$A$33:$A$776,$A163,СВЦЭМ!$B$33:$B$776,T$155)+'СЕТ СН'!$F$12</f>
        <v>126.89152201</v>
      </c>
      <c r="U163" s="36">
        <f>SUMIFS(СВЦЭМ!$E$33:$E$776,СВЦЭМ!$A$33:$A$776,$A163,СВЦЭМ!$B$33:$B$776,U$155)+'СЕТ СН'!$F$12</f>
        <v>124.94844088000001</v>
      </c>
      <c r="V163" s="36">
        <f>SUMIFS(СВЦЭМ!$E$33:$E$776,СВЦЭМ!$A$33:$A$776,$A163,СВЦЭМ!$B$33:$B$776,V$155)+'СЕТ СН'!$F$12</f>
        <v>124.44428808000001</v>
      </c>
      <c r="W163" s="36">
        <f>SUMIFS(СВЦЭМ!$E$33:$E$776,СВЦЭМ!$A$33:$A$776,$A163,СВЦЭМ!$B$33:$B$776,W$155)+'СЕТ СН'!$F$12</f>
        <v>125.72669531</v>
      </c>
      <c r="X163" s="36">
        <f>SUMIFS(СВЦЭМ!$E$33:$E$776,СВЦЭМ!$A$33:$A$776,$A163,СВЦЭМ!$B$33:$B$776,X$155)+'СЕТ СН'!$F$12</f>
        <v>127.33023908</v>
      </c>
      <c r="Y163" s="36">
        <f>SUMIFS(СВЦЭМ!$E$33:$E$776,СВЦЭМ!$A$33:$A$776,$A163,СВЦЭМ!$B$33:$B$776,Y$155)+'СЕТ СН'!$F$12</f>
        <v>130.89386292</v>
      </c>
    </row>
    <row r="164" spans="1:25" ht="15.75" x14ac:dyDescent="0.2">
      <c r="A164" s="35">
        <f t="shared" si="4"/>
        <v>43899</v>
      </c>
      <c r="B164" s="36">
        <f>SUMIFS(СВЦЭМ!$E$33:$E$776,СВЦЭМ!$A$33:$A$776,$A164,СВЦЭМ!$B$33:$B$776,B$155)+'СЕТ СН'!$F$12</f>
        <v>140.28310013000001</v>
      </c>
      <c r="C164" s="36">
        <f>SUMIFS(СВЦЭМ!$E$33:$E$776,СВЦЭМ!$A$33:$A$776,$A164,СВЦЭМ!$B$33:$B$776,C$155)+'СЕТ СН'!$F$12</f>
        <v>141.91232979</v>
      </c>
      <c r="D164" s="36">
        <f>SUMIFS(СВЦЭМ!$E$33:$E$776,СВЦЭМ!$A$33:$A$776,$A164,СВЦЭМ!$B$33:$B$776,D$155)+'СЕТ СН'!$F$12</f>
        <v>144.61011649</v>
      </c>
      <c r="E164" s="36">
        <f>SUMIFS(СВЦЭМ!$E$33:$E$776,СВЦЭМ!$A$33:$A$776,$A164,СВЦЭМ!$B$33:$B$776,E$155)+'СЕТ СН'!$F$12</f>
        <v>146.56026678999999</v>
      </c>
      <c r="F164" s="36">
        <f>SUMIFS(СВЦЭМ!$E$33:$E$776,СВЦЭМ!$A$33:$A$776,$A164,СВЦЭМ!$B$33:$B$776,F$155)+'СЕТ СН'!$F$12</f>
        <v>146.56900773000001</v>
      </c>
      <c r="G164" s="36">
        <f>SUMIFS(СВЦЭМ!$E$33:$E$776,СВЦЭМ!$A$33:$A$776,$A164,СВЦЭМ!$B$33:$B$776,G$155)+'СЕТ СН'!$F$12</f>
        <v>145.92122583</v>
      </c>
      <c r="H164" s="36">
        <f>SUMIFS(СВЦЭМ!$E$33:$E$776,СВЦЭМ!$A$33:$A$776,$A164,СВЦЭМ!$B$33:$B$776,H$155)+'СЕТ СН'!$F$12</f>
        <v>142.69935575</v>
      </c>
      <c r="I164" s="36">
        <f>SUMIFS(СВЦЭМ!$E$33:$E$776,СВЦЭМ!$A$33:$A$776,$A164,СВЦЭМ!$B$33:$B$776,I$155)+'СЕТ СН'!$F$12</f>
        <v>137.46360315999999</v>
      </c>
      <c r="J164" s="36">
        <f>SUMIFS(СВЦЭМ!$E$33:$E$776,СВЦЭМ!$A$33:$A$776,$A164,СВЦЭМ!$B$33:$B$776,J$155)+'СЕТ СН'!$F$12</f>
        <v>132.62929098999999</v>
      </c>
      <c r="K164" s="36">
        <f>SUMIFS(СВЦЭМ!$E$33:$E$776,СВЦЭМ!$A$33:$A$776,$A164,СВЦЭМ!$B$33:$B$776,K$155)+'СЕТ СН'!$F$12</f>
        <v>130.24118007000001</v>
      </c>
      <c r="L164" s="36">
        <f>SUMIFS(СВЦЭМ!$E$33:$E$776,СВЦЭМ!$A$33:$A$776,$A164,СВЦЭМ!$B$33:$B$776,L$155)+'СЕТ СН'!$F$12</f>
        <v>128.67722932000001</v>
      </c>
      <c r="M164" s="36">
        <f>SUMIFS(СВЦЭМ!$E$33:$E$776,СВЦЭМ!$A$33:$A$776,$A164,СВЦЭМ!$B$33:$B$776,M$155)+'СЕТ СН'!$F$12</f>
        <v>128.86764364000001</v>
      </c>
      <c r="N164" s="36">
        <f>SUMIFS(СВЦЭМ!$E$33:$E$776,СВЦЭМ!$A$33:$A$776,$A164,СВЦЭМ!$B$33:$B$776,N$155)+'СЕТ СН'!$F$12</f>
        <v>130.64312828999999</v>
      </c>
      <c r="O164" s="36">
        <f>SUMIFS(СВЦЭМ!$E$33:$E$776,СВЦЭМ!$A$33:$A$776,$A164,СВЦЭМ!$B$33:$B$776,O$155)+'СЕТ СН'!$F$12</f>
        <v>132.18178669</v>
      </c>
      <c r="P164" s="36">
        <f>SUMIFS(СВЦЭМ!$E$33:$E$776,СВЦЭМ!$A$33:$A$776,$A164,СВЦЭМ!$B$33:$B$776,P$155)+'СЕТ СН'!$F$12</f>
        <v>133.55244918</v>
      </c>
      <c r="Q164" s="36">
        <f>SUMIFS(СВЦЭМ!$E$33:$E$776,СВЦЭМ!$A$33:$A$776,$A164,СВЦЭМ!$B$33:$B$776,Q$155)+'СЕТ СН'!$F$12</f>
        <v>134.15942702999999</v>
      </c>
      <c r="R164" s="36">
        <f>SUMIFS(СВЦЭМ!$E$33:$E$776,СВЦЭМ!$A$33:$A$776,$A164,СВЦЭМ!$B$33:$B$776,R$155)+'СЕТ СН'!$F$12</f>
        <v>134.31021361000001</v>
      </c>
      <c r="S164" s="36">
        <f>SUMIFS(СВЦЭМ!$E$33:$E$776,СВЦЭМ!$A$33:$A$776,$A164,СВЦЭМ!$B$33:$B$776,S$155)+'СЕТ СН'!$F$12</f>
        <v>132.03424317</v>
      </c>
      <c r="T164" s="36">
        <f>SUMIFS(СВЦЭМ!$E$33:$E$776,СВЦЭМ!$A$33:$A$776,$A164,СВЦЭМ!$B$33:$B$776,T$155)+'СЕТ СН'!$F$12</f>
        <v>129.32806593000001</v>
      </c>
      <c r="U164" s="36">
        <f>SUMIFS(СВЦЭМ!$E$33:$E$776,СВЦЭМ!$A$33:$A$776,$A164,СВЦЭМ!$B$33:$B$776,U$155)+'СЕТ СН'!$F$12</f>
        <v>127.14581046000001</v>
      </c>
      <c r="V164" s="36">
        <f>SUMIFS(СВЦЭМ!$E$33:$E$776,СВЦЭМ!$A$33:$A$776,$A164,СВЦЭМ!$B$33:$B$776,V$155)+'СЕТ СН'!$F$12</f>
        <v>127.53938908000001</v>
      </c>
      <c r="W164" s="36">
        <f>SUMIFS(СВЦЭМ!$E$33:$E$776,СВЦЭМ!$A$33:$A$776,$A164,СВЦЭМ!$B$33:$B$776,W$155)+'СЕТ СН'!$F$12</f>
        <v>129.57218792</v>
      </c>
      <c r="X164" s="36">
        <f>SUMIFS(СВЦЭМ!$E$33:$E$776,СВЦЭМ!$A$33:$A$776,$A164,СВЦЭМ!$B$33:$B$776,X$155)+'СЕТ СН'!$F$12</f>
        <v>132.87281659000001</v>
      </c>
      <c r="Y164" s="36">
        <f>SUMIFS(СВЦЭМ!$E$33:$E$776,СВЦЭМ!$A$33:$A$776,$A164,СВЦЭМ!$B$33:$B$776,Y$155)+'СЕТ СН'!$F$12</f>
        <v>136.52382686999999</v>
      </c>
    </row>
    <row r="165" spans="1:25" ht="15.75" x14ac:dyDescent="0.2">
      <c r="A165" s="35">
        <f t="shared" si="4"/>
        <v>43900</v>
      </c>
      <c r="B165" s="36">
        <f>SUMIFS(СВЦЭМ!$E$33:$E$776,СВЦЭМ!$A$33:$A$776,$A165,СВЦЭМ!$B$33:$B$776,B$155)+'СЕТ СН'!$F$12</f>
        <v>139.37960903999999</v>
      </c>
      <c r="C165" s="36">
        <f>SUMIFS(СВЦЭМ!$E$33:$E$776,СВЦЭМ!$A$33:$A$776,$A165,СВЦЭМ!$B$33:$B$776,C$155)+'СЕТ СН'!$F$12</f>
        <v>144.1988245</v>
      </c>
      <c r="D165" s="36">
        <f>SUMIFS(СВЦЭМ!$E$33:$E$776,СВЦЭМ!$A$33:$A$776,$A165,СВЦЭМ!$B$33:$B$776,D$155)+'СЕТ СН'!$F$12</f>
        <v>143.79644680999999</v>
      </c>
      <c r="E165" s="36">
        <f>SUMIFS(СВЦЭМ!$E$33:$E$776,СВЦЭМ!$A$33:$A$776,$A165,СВЦЭМ!$B$33:$B$776,E$155)+'СЕТ СН'!$F$12</f>
        <v>144.24807894</v>
      </c>
      <c r="F165" s="36">
        <f>SUMIFS(СВЦЭМ!$E$33:$E$776,СВЦЭМ!$A$33:$A$776,$A165,СВЦЭМ!$B$33:$B$776,F$155)+'СЕТ СН'!$F$12</f>
        <v>143.51303278</v>
      </c>
      <c r="G165" s="36">
        <f>SUMIFS(СВЦЭМ!$E$33:$E$776,СВЦЭМ!$A$33:$A$776,$A165,СВЦЭМ!$B$33:$B$776,G$155)+'СЕТ СН'!$F$12</f>
        <v>136.32064557000001</v>
      </c>
      <c r="H165" s="36">
        <f>SUMIFS(СВЦЭМ!$E$33:$E$776,СВЦЭМ!$A$33:$A$776,$A165,СВЦЭМ!$B$33:$B$776,H$155)+'СЕТ СН'!$F$12</f>
        <v>132.63852842</v>
      </c>
      <c r="I165" s="36">
        <f>SUMIFS(СВЦЭМ!$E$33:$E$776,СВЦЭМ!$A$33:$A$776,$A165,СВЦЭМ!$B$33:$B$776,I$155)+'СЕТ СН'!$F$12</f>
        <v>127.25643543</v>
      </c>
      <c r="J165" s="36">
        <f>SUMIFS(СВЦЭМ!$E$33:$E$776,СВЦЭМ!$A$33:$A$776,$A165,СВЦЭМ!$B$33:$B$776,J$155)+'СЕТ СН'!$F$12</f>
        <v>122.66706388</v>
      </c>
      <c r="K165" s="36">
        <f>SUMIFS(СВЦЭМ!$E$33:$E$776,СВЦЭМ!$A$33:$A$776,$A165,СВЦЭМ!$B$33:$B$776,K$155)+'СЕТ СН'!$F$12</f>
        <v>124.51324698000001</v>
      </c>
      <c r="L165" s="36">
        <f>SUMIFS(СВЦЭМ!$E$33:$E$776,СВЦЭМ!$A$33:$A$776,$A165,СВЦЭМ!$B$33:$B$776,L$155)+'СЕТ СН'!$F$12</f>
        <v>124.23289105000001</v>
      </c>
      <c r="M165" s="36">
        <f>SUMIFS(СВЦЭМ!$E$33:$E$776,СВЦЭМ!$A$33:$A$776,$A165,СВЦЭМ!$B$33:$B$776,M$155)+'СЕТ СН'!$F$12</f>
        <v>123.3119308</v>
      </c>
      <c r="N165" s="36">
        <f>SUMIFS(СВЦЭМ!$E$33:$E$776,СВЦЭМ!$A$33:$A$776,$A165,СВЦЭМ!$B$33:$B$776,N$155)+'СЕТ СН'!$F$12</f>
        <v>122.64489588000001</v>
      </c>
      <c r="O165" s="36">
        <f>SUMIFS(СВЦЭМ!$E$33:$E$776,СВЦЭМ!$A$33:$A$776,$A165,СВЦЭМ!$B$33:$B$776,O$155)+'СЕТ СН'!$F$12</f>
        <v>121.84444359</v>
      </c>
      <c r="P165" s="36">
        <f>SUMIFS(СВЦЭМ!$E$33:$E$776,СВЦЭМ!$A$33:$A$776,$A165,СВЦЭМ!$B$33:$B$776,P$155)+'СЕТ СН'!$F$12</f>
        <v>122.0254656</v>
      </c>
      <c r="Q165" s="36">
        <f>SUMIFS(СВЦЭМ!$E$33:$E$776,СВЦЭМ!$A$33:$A$776,$A165,СВЦЭМ!$B$33:$B$776,Q$155)+'СЕТ СН'!$F$12</f>
        <v>121.69187488999999</v>
      </c>
      <c r="R165" s="36">
        <f>SUMIFS(СВЦЭМ!$E$33:$E$776,СВЦЭМ!$A$33:$A$776,$A165,СВЦЭМ!$B$33:$B$776,R$155)+'СЕТ СН'!$F$12</f>
        <v>120.17150836</v>
      </c>
      <c r="S165" s="36">
        <f>SUMIFS(СВЦЭМ!$E$33:$E$776,СВЦЭМ!$A$33:$A$776,$A165,СВЦЭМ!$B$33:$B$776,S$155)+'СЕТ СН'!$F$12</f>
        <v>120.22614658000001</v>
      </c>
      <c r="T165" s="36">
        <f>SUMIFS(СВЦЭМ!$E$33:$E$776,СВЦЭМ!$A$33:$A$776,$A165,СВЦЭМ!$B$33:$B$776,T$155)+'СЕТ СН'!$F$12</f>
        <v>119.6079525</v>
      </c>
      <c r="U165" s="36">
        <f>SUMIFS(СВЦЭМ!$E$33:$E$776,СВЦЭМ!$A$33:$A$776,$A165,СВЦЭМ!$B$33:$B$776,U$155)+'СЕТ СН'!$F$12</f>
        <v>123.19879505</v>
      </c>
      <c r="V165" s="36">
        <f>SUMIFS(СВЦЭМ!$E$33:$E$776,СВЦЭМ!$A$33:$A$776,$A165,СВЦЭМ!$B$33:$B$776,V$155)+'СЕТ СН'!$F$12</f>
        <v>122.9838762</v>
      </c>
      <c r="W165" s="36">
        <f>SUMIFS(СВЦЭМ!$E$33:$E$776,СВЦЭМ!$A$33:$A$776,$A165,СВЦЭМ!$B$33:$B$776,W$155)+'СЕТ СН'!$F$12</f>
        <v>122.3781</v>
      </c>
      <c r="X165" s="36">
        <f>SUMIFS(СВЦЭМ!$E$33:$E$776,СВЦЭМ!$A$33:$A$776,$A165,СВЦЭМ!$B$33:$B$776,X$155)+'СЕТ СН'!$F$12</f>
        <v>121.10817846</v>
      </c>
      <c r="Y165" s="36">
        <f>SUMIFS(СВЦЭМ!$E$33:$E$776,СВЦЭМ!$A$33:$A$776,$A165,СВЦЭМ!$B$33:$B$776,Y$155)+'СЕТ СН'!$F$12</f>
        <v>122.16314083</v>
      </c>
    </row>
    <row r="166" spans="1:25" ht="15.75" x14ac:dyDescent="0.2">
      <c r="A166" s="35">
        <f t="shared" si="4"/>
        <v>43901</v>
      </c>
      <c r="B166" s="36">
        <f>SUMIFS(СВЦЭМ!$E$33:$E$776,СВЦЭМ!$A$33:$A$776,$A166,СВЦЭМ!$B$33:$B$776,B$155)+'СЕТ СН'!$F$12</f>
        <v>138.97809903999999</v>
      </c>
      <c r="C166" s="36">
        <f>SUMIFS(СВЦЭМ!$E$33:$E$776,СВЦЭМ!$A$33:$A$776,$A166,СВЦЭМ!$B$33:$B$776,C$155)+'СЕТ СН'!$F$12</f>
        <v>137.22241585</v>
      </c>
      <c r="D166" s="36">
        <f>SUMIFS(СВЦЭМ!$E$33:$E$776,СВЦЭМ!$A$33:$A$776,$A166,СВЦЭМ!$B$33:$B$776,D$155)+'СЕТ СН'!$F$12</f>
        <v>135.53667297000001</v>
      </c>
      <c r="E166" s="36">
        <f>SUMIFS(СВЦЭМ!$E$33:$E$776,СВЦЭМ!$A$33:$A$776,$A166,СВЦЭМ!$B$33:$B$776,E$155)+'СЕТ СН'!$F$12</f>
        <v>135.01443757999999</v>
      </c>
      <c r="F166" s="36">
        <f>SUMIFS(СВЦЭМ!$E$33:$E$776,СВЦЭМ!$A$33:$A$776,$A166,СВЦЭМ!$B$33:$B$776,F$155)+'СЕТ СН'!$F$12</f>
        <v>134.49775625999999</v>
      </c>
      <c r="G166" s="36">
        <f>SUMIFS(СВЦЭМ!$E$33:$E$776,СВЦЭМ!$A$33:$A$776,$A166,СВЦЭМ!$B$33:$B$776,G$155)+'СЕТ СН'!$F$12</f>
        <v>135.2879461</v>
      </c>
      <c r="H166" s="36">
        <f>SUMIFS(СВЦЭМ!$E$33:$E$776,СВЦЭМ!$A$33:$A$776,$A166,СВЦЭМ!$B$33:$B$776,H$155)+'СЕТ СН'!$F$12</f>
        <v>137.84603917999999</v>
      </c>
      <c r="I166" s="36">
        <f>SUMIFS(СВЦЭМ!$E$33:$E$776,СВЦЭМ!$A$33:$A$776,$A166,СВЦЭМ!$B$33:$B$776,I$155)+'СЕТ СН'!$F$12</f>
        <v>135.30151549000001</v>
      </c>
      <c r="J166" s="36">
        <f>SUMIFS(СВЦЭМ!$E$33:$E$776,СВЦЭМ!$A$33:$A$776,$A166,СВЦЭМ!$B$33:$B$776,J$155)+'СЕТ СН'!$F$12</f>
        <v>129.03005203000001</v>
      </c>
      <c r="K166" s="36">
        <f>SUMIFS(СВЦЭМ!$E$33:$E$776,СВЦЭМ!$A$33:$A$776,$A166,СВЦЭМ!$B$33:$B$776,K$155)+'СЕТ СН'!$F$12</f>
        <v>128.98111655</v>
      </c>
      <c r="L166" s="36">
        <f>SUMIFS(СВЦЭМ!$E$33:$E$776,СВЦЭМ!$A$33:$A$776,$A166,СВЦЭМ!$B$33:$B$776,L$155)+'СЕТ СН'!$F$12</f>
        <v>130.32813254999999</v>
      </c>
      <c r="M166" s="36">
        <f>SUMIFS(СВЦЭМ!$E$33:$E$776,СВЦЭМ!$A$33:$A$776,$A166,СВЦЭМ!$B$33:$B$776,M$155)+'СЕТ СН'!$F$12</f>
        <v>130.39146213000001</v>
      </c>
      <c r="N166" s="36">
        <f>SUMIFS(СВЦЭМ!$E$33:$E$776,СВЦЭМ!$A$33:$A$776,$A166,СВЦЭМ!$B$33:$B$776,N$155)+'СЕТ СН'!$F$12</f>
        <v>131.04847333999999</v>
      </c>
      <c r="O166" s="36">
        <f>SUMIFS(СВЦЭМ!$E$33:$E$776,СВЦЭМ!$A$33:$A$776,$A166,СВЦЭМ!$B$33:$B$776,O$155)+'СЕТ СН'!$F$12</f>
        <v>132.25842667000001</v>
      </c>
      <c r="P166" s="36">
        <f>SUMIFS(СВЦЭМ!$E$33:$E$776,СВЦЭМ!$A$33:$A$776,$A166,СВЦЭМ!$B$33:$B$776,P$155)+'СЕТ СН'!$F$12</f>
        <v>132.92736540000001</v>
      </c>
      <c r="Q166" s="36">
        <f>SUMIFS(СВЦЭМ!$E$33:$E$776,СВЦЭМ!$A$33:$A$776,$A166,СВЦЭМ!$B$33:$B$776,Q$155)+'СЕТ СН'!$F$12</f>
        <v>133.92502259</v>
      </c>
      <c r="R166" s="36">
        <f>SUMIFS(СВЦЭМ!$E$33:$E$776,СВЦЭМ!$A$33:$A$776,$A166,СВЦЭМ!$B$33:$B$776,R$155)+'СЕТ СН'!$F$12</f>
        <v>133.94295593999999</v>
      </c>
      <c r="S166" s="36">
        <f>SUMIFS(СВЦЭМ!$E$33:$E$776,СВЦЭМ!$A$33:$A$776,$A166,СВЦЭМ!$B$33:$B$776,S$155)+'СЕТ СН'!$F$12</f>
        <v>132.67394246000001</v>
      </c>
      <c r="T166" s="36">
        <f>SUMIFS(СВЦЭМ!$E$33:$E$776,СВЦЭМ!$A$33:$A$776,$A166,СВЦЭМ!$B$33:$B$776,T$155)+'СЕТ СН'!$F$12</f>
        <v>132.38106327</v>
      </c>
      <c r="U166" s="36">
        <f>SUMIFS(СВЦЭМ!$E$33:$E$776,СВЦЭМ!$A$33:$A$776,$A166,СВЦЭМ!$B$33:$B$776,U$155)+'СЕТ СН'!$F$12</f>
        <v>132.86186859</v>
      </c>
      <c r="V166" s="36">
        <f>SUMIFS(СВЦЭМ!$E$33:$E$776,СВЦЭМ!$A$33:$A$776,$A166,СВЦЭМ!$B$33:$B$776,V$155)+'СЕТ СН'!$F$12</f>
        <v>133.27444618999999</v>
      </c>
      <c r="W166" s="36">
        <f>SUMIFS(СВЦЭМ!$E$33:$E$776,СВЦЭМ!$A$33:$A$776,$A166,СВЦЭМ!$B$33:$B$776,W$155)+'СЕТ СН'!$F$12</f>
        <v>133.59782032000001</v>
      </c>
      <c r="X166" s="36">
        <f>SUMIFS(СВЦЭМ!$E$33:$E$776,СВЦЭМ!$A$33:$A$776,$A166,СВЦЭМ!$B$33:$B$776,X$155)+'СЕТ СН'!$F$12</f>
        <v>136.17508029999999</v>
      </c>
      <c r="Y166" s="36">
        <f>SUMIFS(СВЦЭМ!$E$33:$E$776,СВЦЭМ!$A$33:$A$776,$A166,СВЦЭМ!$B$33:$B$776,Y$155)+'СЕТ СН'!$F$12</f>
        <v>138.74483992</v>
      </c>
    </row>
    <row r="167" spans="1:25" ht="15.75" x14ac:dyDescent="0.2">
      <c r="A167" s="35">
        <f t="shared" si="4"/>
        <v>43902</v>
      </c>
      <c r="B167" s="36">
        <f>SUMIFS(СВЦЭМ!$E$33:$E$776,СВЦЭМ!$A$33:$A$776,$A167,СВЦЭМ!$B$33:$B$776,B$155)+'СЕТ СН'!$F$12</f>
        <v>134.74398224999999</v>
      </c>
      <c r="C167" s="36">
        <f>SUMIFS(СВЦЭМ!$E$33:$E$776,СВЦЭМ!$A$33:$A$776,$A167,СВЦЭМ!$B$33:$B$776,C$155)+'СЕТ СН'!$F$12</f>
        <v>138.29531528000001</v>
      </c>
      <c r="D167" s="36">
        <f>SUMIFS(СВЦЭМ!$E$33:$E$776,СВЦЭМ!$A$33:$A$776,$A167,СВЦЭМ!$B$33:$B$776,D$155)+'СЕТ СН'!$F$12</f>
        <v>139.81940907000001</v>
      </c>
      <c r="E167" s="36">
        <f>SUMIFS(СВЦЭМ!$E$33:$E$776,СВЦЭМ!$A$33:$A$776,$A167,СВЦЭМ!$B$33:$B$776,E$155)+'СЕТ СН'!$F$12</f>
        <v>140.68762587000001</v>
      </c>
      <c r="F167" s="36">
        <f>SUMIFS(СВЦЭМ!$E$33:$E$776,СВЦЭМ!$A$33:$A$776,$A167,СВЦЭМ!$B$33:$B$776,F$155)+'СЕТ СН'!$F$12</f>
        <v>139.64758784</v>
      </c>
      <c r="G167" s="36">
        <f>SUMIFS(СВЦЭМ!$E$33:$E$776,СВЦЭМ!$A$33:$A$776,$A167,СВЦЭМ!$B$33:$B$776,G$155)+'СЕТ СН'!$F$12</f>
        <v>138.15709432</v>
      </c>
      <c r="H167" s="36">
        <f>SUMIFS(СВЦЭМ!$E$33:$E$776,СВЦЭМ!$A$33:$A$776,$A167,СВЦЭМ!$B$33:$B$776,H$155)+'СЕТ СН'!$F$12</f>
        <v>137.15111089999999</v>
      </c>
      <c r="I167" s="36">
        <f>SUMIFS(СВЦЭМ!$E$33:$E$776,СВЦЭМ!$A$33:$A$776,$A167,СВЦЭМ!$B$33:$B$776,I$155)+'СЕТ СН'!$F$12</f>
        <v>136.54358988000001</v>
      </c>
      <c r="J167" s="36">
        <f>SUMIFS(СВЦЭМ!$E$33:$E$776,СВЦЭМ!$A$33:$A$776,$A167,СВЦЭМ!$B$33:$B$776,J$155)+'СЕТ СН'!$F$12</f>
        <v>131.06499697000001</v>
      </c>
      <c r="K167" s="36">
        <f>SUMIFS(СВЦЭМ!$E$33:$E$776,СВЦЭМ!$A$33:$A$776,$A167,СВЦЭМ!$B$33:$B$776,K$155)+'СЕТ СН'!$F$12</f>
        <v>130.80375527000001</v>
      </c>
      <c r="L167" s="36">
        <f>SUMIFS(СВЦЭМ!$E$33:$E$776,СВЦЭМ!$A$33:$A$776,$A167,СВЦЭМ!$B$33:$B$776,L$155)+'СЕТ СН'!$F$12</f>
        <v>131.83553126000001</v>
      </c>
      <c r="M167" s="36">
        <f>SUMIFS(СВЦЭМ!$E$33:$E$776,СВЦЭМ!$A$33:$A$776,$A167,СВЦЭМ!$B$33:$B$776,M$155)+'СЕТ СН'!$F$12</f>
        <v>134.61196634000001</v>
      </c>
      <c r="N167" s="36">
        <f>SUMIFS(СВЦЭМ!$E$33:$E$776,СВЦЭМ!$A$33:$A$776,$A167,СВЦЭМ!$B$33:$B$776,N$155)+'СЕТ СН'!$F$12</f>
        <v>135.29082212</v>
      </c>
      <c r="O167" s="36">
        <f>SUMIFS(СВЦЭМ!$E$33:$E$776,СВЦЭМ!$A$33:$A$776,$A167,СВЦЭМ!$B$33:$B$776,O$155)+'СЕТ СН'!$F$12</f>
        <v>136.86049248</v>
      </c>
      <c r="P167" s="36">
        <f>SUMIFS(СВЦЭМ!$E$33:$E$776,СВЦЭМ!$A$33:$A$776,$A167,СВЦЭМ!$B$33:$B$776,P$155)+'СЕТ СН'!$F$12</f>
        <v>138.24371085999999</v>
      </c>
      <c r="Q167" s="36">
        <f>SUMIFS(СВЦЭМ!$E$33:$E$776,СВЦЭМ!$A$33:$A$776,$A167,СВЦЭМ!$B$33:$B$776,Q$155)+'СЕТ СН'!$F$12</f>
        <v>139.15086366</v>
      </c>
      <c r="R167" s="36">
        <f>SUMIFS(СВЦЭМ!$E$33:$E$776,СВЦЭМ!$A$33:$A$776,$A167,СВЦЭМ!$B$33:$B$776,R$155)+'СЕТ СН'!$F$12</f>
        <v>139.36230399999999</v>
      </c>
      <c r="S167" s="36">
        <f>SUMIFS(СВЦЭМ!$E$33:$E$776,СВЦЭМ!$A$33:$A$776,$A167,СВЦЭМ!$B$33:$B$776,S$155)+'СЕТ СН'!$F$12</f>
        <v>138.42320745999999</v>
      </c>
      <c r="T167" s="36">
        <f>SUMIFS(СВЦЭМ!$E$33:$E$776,СВЦЭМ!$A$33:$A$776,$A167,СВЦЭМ!$B$33:$B$776,T$155)+'СЕТ СН'!$F$12</f>
        <v>133.62605156000001</v>
      </c>
      <c r="U167" s="36">
        <f>SUMIFS(СВЦЭМ!$E$33:$E$776,СВЦЭМ!$A$33:$A$776,$A167,СВЦЭМ!$B$33:$B$776,U$155)+'СЕТ СН'!$F$12</f>
        <v>130.91024751</v>
      </c>
      <c r="V167" s="36">
        <f>SUMIFS(СВЦЭМ!$E$33:$E$776,СВЦЭМ!$A$33:$A$776,$A167,СВЦЭМ!$B$33:$B$776,V$155)+'СЕТ СН'!$F$12</f>
        <v>130.09966496000001</v>
      </c>
      <c r="W167" s="36">
        <f>SUMIFS(СВЦЭМ!$E$33:$E$776,СВЦЭМ!$A$33:$A$776,$A167,СВЦЭМ!$B$33:$B$776,W$155)+'СЕТ СН'!$F$12</f>
        <v>132.43603100999999</v>
      </c>
      <c r="X167" s="36">
        <f>SUMIFS(СВЦЭМ!$E$33:$E$776,СВЦЭМ!$A$33:$A$776,$A167,СВЦЭМ!$B$33:$B$776,X$155)+'СЕТ СН'!$F$12</f>
        <v>135.31488844</v>
      </c>
      <c r="Y167" s="36">
        <f>SUMIFS(СВЦЭМ!$E$33:$E$776,СВЦЭМ!$A$33:$A$776,$A167,СВЦЭМ!$B$33:$B$776,Y$155)+'СЕТ СН'!$F$12</f>
        <v>137.78611169999999</v>
      </c>
    </row>
    <row r="168" spans="1:25" ht="15.75" x14ac:dyDescent="0.2">
      <c r="A168" s="35">
        <f t="shared" si="4"/>
        <v>43903</v>
      </c>
      <c r="B168" s="36">
        <f>SUMIFS(СВЦЭМ!$E$33:$E$776,СВЦЭМ!$A$33:$A$776,$A168,СВЦЭМ!$B$33:$B$776,B$155)+'СЕТ СН'!$F$12</f>
        <v>146.92301076000001</v>
      </c>
      <c r="C168" s="36">
        <f>SUMIFS(СВЦЭМ!$E$33:$E$776,СВЦЭМ!$A$33:$A$776,$A168,СВЦЭМ!$B$33:$B$776,C$155)+'СЕТ СН'!$F$12</f>
        <v>149.13262546999999</v>
      </c>
      <c r="D168" s="36">
        <f>SUMIFS(СВЦЭМ!$E$33:$E$776,СВЦЭМ!$A$33:$A$776,$A168,СВЦЭМ!$B$33:$B$776,D$155)+'СЕТ СН'!$F$12</f>
        <v>151.00436887000001</v>
      </c>
      <c r="E168" s="36">
        <f>SUMIFS(СВЦЭМ!$E$33:$E$776,СВЦЭМ!$A$33:$A$776,$A168,СВЦЭМ!$B$33:$B$776,E$155)+'СЕТ СН'!$F$12</f>
        <v>151.01567915000001</v>
      </c>
      <c r="F168" s="36">
        <f>SUMIFS(СВЦЭМ!$E$33:$E$776,СВЦЭМ!$A$33:$A$776,$A168,СВЦЭМ!$B$33:$B$776,F$155)+'СЕТ СН'!$F$12</f>
        <v>150.33039495</v>
      </c>
      <c r="G168" s="36">
        <f>SUMIFS(СВЦЭМ!$E$33:$E$776,СВЦЭМ!$A$33:$A$776,$A168,СВЦЭМ!$B$33:$B$776,G$155)+'СЕТ СН'!$F$12</f>
        <v>146.80199131000001</v>
      </c>
      <c r="H168" s="36">
        <f>SUMIFS(СВЦЭМ!$E$33:$E$776,СВЦЭМ!$A$33:$A$776,$A168,СВЦЭМ!$B$33:$B$776,H$155)+'СЕТ СН'!$F$12</f>
        <v>141.55070695000001</v>
      </c>
      <c r="I168" s="36">
        <f>SUMIFS(СВЦЭМ!$E$33:$E$776,СВЦЭМ!$A$33:$A$776,$A168,СВЦЭМ!$B$33:$B$776,I$155)+'СЕТ СН'!$F$12</f>
        <v>137.19397943000001</v>
      </c>
      <c r="J168" s="36">
        <f>SUMIFS(СВЦЭМ!$E$33:$E$776,СВЦЭМ!$A$33:$A$776,$A168,СВЦЭМ!$B$33:$B$776,J$155)+'СЕТ СН'!$F$12</f>
        <v>130.04605586</v>
      </c>
      <c r="K168" s="36">
        <f>SUMIFS(СВЦЭМ!$E$33:$E$776,СВЦЭМ!$A$33:$A$776,$A168,СВЦЭМ!$B$33:$B$776,K$155)+'СЕТ СН'!$F$12</f>
        <v>129.25343111000001</v>
      </c>
      <c r="L168" s="36">
        <f>SUMIFS(СВЦЭМ!$E$33:$E$776,СВЦЭМ!$A$33:$A$776,$A168,СВЦЭМ!$B$33:$B$776,L$155)+'СЕТ СН'!$F$12</f>
        <v>130.56178299000001</v>
      </c>
      <c r="M168" s="36">
        <f>SUMIFS(СВЦЭМ!$E$33:$E$776,СВЦЭМ!$A$33:$A$776,$A168,СВЦЭМ!$B$33:$B$776,M$155)+'СЕТ СН'!$F$12</f>
        <v>131.99350203</v>
      </c>
      <c r="N168" s="36">
        <f>SUMIFS(СВЦЭМ!$E$33:$E$776,СВЦЭМ!$A$33:$A$776,$A168,СВЦЭМ!$B$33:$B$776,N$155)+'СЕТ СН'!$F$12</f>
        <v>132.48647869000001</v>
      </c>
      <c r="O168" s="36">
        <f>SUMIFS(СВЦЭМ!$E$33:$E$776,СВЦЭМ!$A$33:$A$776,$A168,СВЦЭМ!$B$33:$B$776,O$155)+'СЕТ СН'!$F$12</f>
        <v>134.07035486000001</v>
      </c>
      <c r="P168" s="36">
        <f>SUMIFS(СВЦЭМ!$E$33:$E$776,СВЦЭМ!$A$33:$A$776,$A168,СВЦЭМ!$B$33:$B$776,P$155)+'СЕТ СН'!$F$12</f>
        <v>135.47400264000001</v>
      </c>
      <c r="Q168" s="36">
        <f>SUMIFS(СВЦЭМ!$E$33:$E$776,СВЦЭМ!$A$33:$A$776,$A168,СВЦЭМ!$B$33:$B$776,Q$155)+'СЕТ СН'!$F$12</f>
        <v>136.73061799999999</v>
      </c>
      <c r="R168" s="36">
        <f>SUMIFS(СВЦЭМ!$E$33:$E$776,СВЦЭМ!$A$33:$A$776,$A168,СВЦЭМ!$B$33:$B$776,R$155)+'СЕТ СН'!$F$12</f>
        <v>137.23004811000001</v>
      </c>
      <c r="S168" s="36">
        <f>SUMIFS(СВЦЭМ!$E$33:$E$776,СВЦЭМ!$A$33:$A$776,$A168,СВЦЭМ!$B$33:$B$776,S$155)+'СЕТ СН'!$F$12</f>
        <v>136.38283503</v>
      </c>
      <c r="T168" s="36">
        <f>SUMIFS(СВЦЭМ!$E$33:$E$776,СВЦЭМ!$A$33:$A$776,$A168,СВЦЭМ!$B$33:$B$776,T$155)+'СЕТ СН'!$F$12</f>
        <v>132.87304687</v>
      </c>
      <c r="U168" s="36">
        <f>SUMIFS(СВЦЭМ!$E$33:$E$776,СВЦЭМ!$A$33:$A$776,$A168,СВЦЭМ!$B$33:$B$776,U$155)+'СЕТ СН'!$F$12</f>
        <v>128.91292945000001</v>
      </c>
      <c r="V168" s="36">
        <f>SUMIFS(СВЦЭМ!$E$33:$E$776,СВЦЭМ!$A$33:$A$776,$A168,СВЦЭМ!$B$33:$B$776,V$155)+'СЕТ СН'!$F$12</f>
        <v>127.8412142</v>
      </c>
      <c r="W168" s="36">
        <f>SUMIFS(СВЦЭМ!$E$33:$E$776,СВЦЭМ!$A$33:$A$776,$A168,СВЦЭМ!$B$33:$B$776,W$155)+'СЕТ СН'!$F$12</f>
        <v>128.56282331</v>
      </c>
      <c r="X168" s="36">
        <f>SUMIFS(СВЦЭМ!$E$33:$E$776,СВЦЭМ!$A$33:$A$776,$A168,СВЦЭМ!$B$33:$B$776,X$155)+'СЕТ СН'!$F$12</f>
        <v>128.39911903999999</v>
      </c>
      <c r="Y168" s="36">
        <f>SUMIFS(СВЦЭМ!$E$33:$E$776,СВЦЭМ!$A$33:$A$776,$A168,СВЦЭМ!$B$33:$B$776,Y$155)+'СЕТ СН'!$F$12</f>
        <v>131.88314285000001</v>
      </c>
    </row>
    <row r="169" spans="1:25" ht="15.75" x14ac:dyDescent="0.2">
      <c r="A169" s="35">
        <f t="shared" si="4"/>
        <v>43904</v>
      </c>
      <c r="B169" s="36">
        <f>SUMIFS(СВЦЭМ!$E$33:$E$776,СВЦЭМ!$A$33:$A$776,$A169,СВЦЭМ!$B$33:$B$776,B$155)+'СЕТ СН'!$F$12</f>
        <v>135.26163432999999</v>
      </c>
      <c r="C169" s="36">
        <f>SUMIFS(СВЦЭМ!$E$33:$E$776,СВЦЭМ!$A$33:$A$776,$A169,СВЦЭМ!$B$33:$B$776,C$155)+'СЕТ СН'!$F$12</f>
        <v>138.93730045999999</v>
      </c>
      <c r="D169" s="36">
        <f>SUMIFS(СВЦЭМ!$E$33:$E$776,СВЦЭМ!$A$33:$A$776,$A169,СВЦЭМ!$B$33:$B$776,D$155)+'СЕТ СН'!$F$12</f>
        <v>141.09462600000001</v>
      </c>
      <c r="E169" s="36">
        <f>SUMIFS(СВЦЭМ!$E$33:$E$776,СВЦЭМ!$A$33:$A$776,$A169,СВЦЭМ!$B$33:$B$776,E$155)+'СЕТ СН'!$F$12</f>
        <v>142.90156503</v>
      </c>
      <c r="F169" s="36">
        <f>SUMIFS(СВЦЭМ!$E$33:$E$776,СВЦЭМ!$A$33:$A$776,$A169,СВЦЭМ!$B$33:$B$776,F$155)+'СЕТ СН'!$F$12</f>
        <v>142.04820355999999</v>
      </c>
      <c r="G169" s="36">
        <f>SUMIFS(СВЦЭМ!$E$33:$E$776,СВЦЭМ!$A$33:$A$776,$A169,СВЦЭМ!$B$33:$B$776,G$155)+'СЕТ СН'!$F$12</f>
        <v>139.75641198</v>
      </c>
      <c r="H169" s="36">
        <f>SUMIFS(СВЦЭМ!$E$33:$E$776,СВЦЭМ!$A$33:$A$776,$A169,СВЦЭМ!$B$33:$B$776,H$155)+'СЕТ СН'!$F$12</f>
        <v>136.47985729000001</v>
      </c>
      <c r="I169" s="36">
        <f>SUMIFS(СВЦЭМ!$E$33:$E$776,СВЦЭМ!$A$33:$A$776,$A169,СВЦЭМ!$B$33:$B$776,I$155)+'СЕТ СН'!$F$12</f>
        <v>133.42101984999999</v>
      </c>
      <c r="J169" s="36">
        <f>SUMIFS(СВЦЭМ!$E$33:$E$776,СВЦЭМ!$A$33:$A$776,$A169,СВЦЭМ!$B$33:$B$776,J$155)+'СЕТ СН'!$F$12</f>
        <v>128.96761821000001</v>
      </c>
      <c r="K169" s="36">
        <f>SUMIFS(СВЦЭМ!$E$33:$E$776,СВЦЭМ!$A$33:$A$776,$A169,СВЦЭМ!$B$33:$B$776,K$155)+'СЕТ СН'!$F$12</f>
        <v>131.52854572000001</v>
      </c>
      <c r="L169" s="36">
        <f>SUMIFS(СВЦЭМ!$E$33:$E$776,СВЦЭМ!$A$33:$A$776,$A169,СВЦЭМ!$B$33:$B$776,L$155)+'СЕТ СН'!$F$12</f>
        <v>132.84925139000001</v>
      </c>
      <c r="M169" s="36">
        <f>SUMIFS(СВЦЭМ!$E$33:$E$776,СВЦЭМ!$A$33:$A$776,$A169,СВЦЭМ!$B$33:$B$776,M$155)+'СЕТ СН'!$F$12</f>
        <v>133.99278842999999</v>
      </c>
      <c r="N169" s="36">
        <f>SUMIFS(СВЦЭМ!$E$33:$E$776,СВЦЭМ!$A$33:$A$776,$A169,СВЦЭМ!$B$33:$B$776,N$155)+'СЕТ СН'!$F$12</f>
        <v>135.92795161999999</v>
      </c>
      <c r="O169" s="36">
        <f>SUMIFS(СВЦЭМ!$E$33:$E$776,СВЦЭМ!$A$33:$A$776,$A169,СВЦЭМ!$B$33:$B$776,O$155)+'СЕТ СН'!$F$12</f>
        <v>138.32519636000001</v>
      </c>
      <c r="P169" s="36">
        <f>SUMIFS(СВЦЭМ!$E$33:$E$776,СВЦЭМ!$A$33:$A$776,$A169,СВЦЭМ!$B$33:$B$776,P$155)+'СЕТ СН'!$F$12</f>
        <v>138.41445687999999</v>
      </c>
      <c r="Q169" s="36">
        <f>SUMIFS(СВЦЭМ!$E$33:$E$776,СВЦЭМ!$A$33:$A$776,$A169,СВЦЭМ!$B$33:$B$776,Q$155)+'СЕТ СН'!$F$12</f>
        <v>138.69930213000001</v>
      </c>
      <c r="R169" s="36">
        <f>SUMIFS(СВЦЭМ!$E$33:$E$776,СВЦЭМ!$A$33:$A$776,$A169,СВЦЭМ!$B$33:$B$776,R$155)+'СЕТ СН'!$F$12</f>
        <v>135.84512068999999</v>
      </c>
      <c r="S169" s="36">
        <f>SUMIFS(СВЦЭМ!$E$33:$E$776,СВЦЭМ!$A$33:$A$776,$A169,СВЦЭМ!$B$33:$B$776,S$155)+'СЕТ СН'!$F$12</f>
        <v>134.65839746</v>
      </c>
      <c r="T169" s="36">
        <f>SUMIFS(СВЦЭМ!$E$33:$E$776,СВЦЭМ!$A$33:$A$776,$A169,СВЦЭМ!$B$33:$B$776,T$155)+'СЕТ СН'!$F$12</f>
        <v>131.58685333</v>
      </c>
      <c r="U169" s="36">
        <f>SUMIFS(СВЦЭМ!$E$33:$E$776,СВЦЭМ!$A$33:$A$776,$A169,СВЦЭМ!$B$33:$B$776,U$155)+'СЕТ СН'!$F$12</f>
        <v>129.98035374</v>
      </c>
      <c r="V169" s="36">
        <f>SUMIFS(СВЦЭМ!$E$33:$E$776,СВЦЭМ!$A$33:$A$776,$A169,СВЦЭМ!$B$33:$B$776,V$155)+'СЕТ СН'!$F$12</f>
        <v>127.830422</v>
      </c>
      <c r="W169" s="36">
        <f>SUMIFS(СВЦЭМ!$E$33:$E$776,СВЦЭМ!$A$33:$A$776,$A169,СВЦЭМ!$B$33:$B$776,W$155)+'СЕТ СН'!$F$12</f>
        <v>131.0141643</v>
      </c>
      <c r="X169" s="36">
        <f>SUMIFS(СВЦЭМ!$E$33:$E$776,СВЦЭМ!$A$33:$A$776,$A169,СВЦЭМ!$B$33:$B$776,X$155)+'СЕТ СН'!$F$12</f>
        <v>131.27993504</v>
      </c>
      <c r="Y169" s="36">
        <f>SUMIFS(СВЦЭМ!$E$33:$E$776,СВЦЭМ!$A$33:$A$776,$A169,СВЦЭМ!$B$33:$B$776,Y$155)+'СЕТ СН'!$F$12</f>
        <v>131.36324998000001</v>
      </c>
    </row>
    <row r="170" spans="1:25" ht="15.75" x14ac:dyDescent="0.2">
      <c r="A170" s="35">
        <f t="shared" si="4"/>
        <v>43905</v>
      </c>
      <c r="B170" s="36">
        <f>SUMIFS(СВЦЭМ!$E$33:$E$776,СВЦЭМ!$A$33:$A$776,$A170,СВЦЭМ!$B$33:$B$776,B$155)+'СЕТ СН'!$F$12</f>
        <v>135.76748841</v>
      </c>
      <c r="C170" s="36">
        <f>SUMIFS(СВЦЭМ!$E$33:$E$776,СВЦЭМ!$A$33:$A$776,$A170,СВЦЭМ!$B$33:$B$776,C$155)+'СЕТ СН'!$F$12</f>
        <v>139.55024458</v>
      </c>
      <c r="D170" s="36">
        <f>SUMIFS(СВЦЭМ!$E$33:$E$776,СВЦЭМ!$A$33:$A$776,$A170,СВЦЭМ!$B$33:$B$776,D$155)+'СЕТ СН'!$F$12</f>
        <v>141.31402295999999</v>
      </c>
      <c r="E170" s="36">
        <f>SUMIFS(СВЦЭМ!$E$33:$E$776,СВЦЭМ!$A$33:$A$776,$A170,СВЦЭМ!$B$33:$B$776,E$155)+'СЕТ СН'!$F$12</f>
        <v>143.52450225999999</v>
      </c>
      <c r="F170" s="36">
        <f>SUMIFS(СВЦЭМ!$E$33:$E$776,СВЦЭМ!$A$33:$A$776,$A170,СВЦЭМ!$B$33:$B$776,F$155)+'СЕТ СН'!$F$12</f>
        <v>144.02424798000001</v>
      </c>
      <c r="G170" s="36">
        <f>SUMIFS(СВЦЭМ!$E$33:$E$776,СВЦЭМ!$A$33:$A$776,$A170,СВЦЭМ!$B$33:$B$776,G$155)+'СЕТ СН'!$F$12</f>
        <v>144.28827362999999</v>
      </c>
      <c r="H170" s="36">
        <f>SUMIFS(СВЦЭМ!$E$33:$E$776,СВЦЭМ!$A$33:$A$776,$A170,СВЦЭМ!$B$33:$B$776,H$155)+'СЕТ СН'!$F$12</f>
        <v>143.08573113</v>
      </c>
      <c r="I170" s="36">
        <f>SUMIFS(СВЦЭМ!$E$33:$E$776,СВЦЭМ!$A$33:$A$776,$A170,СВЦЭМ!$B$33:$B$776,I$155)+'СЕТ СН'!$F$12</f>
        <v>139.13190846000001</v>
      </c>
      <c r="J170" s="36">
        <f>SUMIFS(СВЦЭМ!$E$33:$E$776,СВЦЭМ!$A$33:$A$776,$A170,СВЦЭМ!$B$33:$B$776,J$155)+'СЕТ СН'!$F$12</f>
        <v>132.58802725000001</v>
      </c>
      <c r="K170" s="36">
        <f>SUMIFS(СВЦЭМ!$E$33:$E$776,СВЦЭМ!$A$33:$A$776,$A170,СВЦЭМ!$B$33:$B$776,K$155)+'СЕТ СН'!$F$12</f>
        <v>127.73506962</v>
      </c>
      <c r="L170" s="36">
        <f>SUMIFS(СВЦЭМ!$E$33:$E$776,СВЦЭМ!$A$33:$A$776,$A170,СВЦЭМ!$B$33:$B$776,L$155)+'СЕТ СН'!$F$12</f>
        <v>125.87540556</v>
      </c>
      <c r="M170" s="36">
        <f>SUMIFS(СВЦЭМ!$E$33:$E$776,СВЦЭМ!$A$33:$A$776,$A170,СВЦЭМ!$B$33:$B$776,M$155)+'СЕТ СН'!$F$12</f>
        <v>126.25341451</v>
      </c>
      <c r="N170" s="36">
        <f>SUMIFS(СВЦЭМ!$E$33:$E$776,СВЦЭМ!$A$33:$A$776,$A170,СВЦЭМ!$B$33:$B$776,N$155)+'СЕТ СН'!$F$12</f>
        <v>128.67698626000001</v>
      </c>
      <c r="O170" s="36">
        <f>SUMIFS(СВЦЭМ!$E$33:$E$776,СВЦЭМ!$A$33:$A$776,$A170,СВЦЭМ!$B$33:$B$776,O$155)+'СЕТ СН'!$F$12</f>
        <v>131.36902592000001</v>
      </c>
      <c r="P170" s="36">
        <f>SUMIFS(СВЦЭМ!$E$33:$E$776,СВЦЭМ!$A$33:$A$776,$A170,СВЦЭМ!$B$33:$B$776,P$155)+'СЕТ СН'!$F$12</f>
        <v>132.75689116000001</v>
      </c>
      <c r="Q170" s="36">
        <f>SUMIFS(СВЦЭМ!$E$33:$E$776,СВЦЭМ!$A$33:$A$776,$A170,СВЦЭМ!$B$33:$B$776,Q$155)+'СЕТ СН'!$F$12</f>
        <v>133.48781265</v>
      </c>
      <c r="R170" s="36">
        <f>SUMIFS(СВЦЭМ!$E$33:$E$776,СВЦЭМ!$A$33:$A$776,$A170,СВЦЭМ!$B$33:$B$776,R$155)+'СЕТ СН'!$F$12</f>
        <v>133.23934733999999</v>
      </c>
      <c r="S170" s="36">
        <f>SUMIFS(СВЦЭМ!$E$33:$E$776,СВЦЭМ!$A$33:$A$776,$A170,СВЦЭМ!$B$33:$B$776,S$155)+'СЕТ СН'!$F$12</f>
        <v>132.43752624999999</v>
      </c>
      <c r="T170" s="36">
        <f>SUMIFS(СВЦЭМ!$E$33:$E$776,СВЦЭМ!$A$33:$A$776,$A170,СВЦЭМ!$B$33:$B$776,T$155)+'СЕТ СН'!$F$12</f>
        <v>128.97218114</v>
      </c>
      <c r="U170" s="36">
        <f>SUMIFS(СВЦЭМ!$E$33:$E$776,СВЦЭМ!$A$33:$A$776,$A170,СВЦЭМ!$B$33:$B$776,U$155)+'СЕТ СН'!$F$12</f>
        <v>127.07595505</v>
      </c>
      <c r="V170" s="36">
        <f>SUMIFS(СВЦЭМ!$E$33:$E$776,СВЦЭМ!$A$33:$A$776,$A170,СВЦЭМ!$B$33:$B$776,V$155)+'СЕТ СН'!$F$12</f>
        <v>126.65305522</v>
      </c>
      <c r="W170" s="36">
        <f>SUMIFS(СВЦЭМ!$E$33:$E$776,СВЦЭМ!$A$33:$A$776,$A170,СВЦЭМ!$B$33:$B$776,W$155)+'СЕТ СН'!$F$12</f>
        <v>127.99809392</v>
      </c>
      <c r="X170" s="36">
        <f>SUMIFS(СВЦЭМ!$E$33:$E$776,СВЦЭМ!$A$33:$A$776,$A170,СВЦЭМ!$B$33:$B$776,X$155)+'СЕТ СН'!$F$12</f>
        <v>131.27843426000001</v>
      </c>
      <c r="Y170" s="36">
        <f>SUMIFS(СВЦЭМ!$E$33:$E$776,СВЦЭМ!$A$33:$A$776,$A170,СВЦЭМ!$B$33:$B$776,Y$155)+'СЕТ СН'!$F$12</f>
        <v>136.22117528000001</v>
      </c>
    </row>
    <row r="171" spans="1:25" ht="15.75" x14ac:dyDescent="0.2">
      <c r="A171" s="35">
        <f t="shared" si="4"/>
        <v>43906</v>
      </c>
      <c r="B171" s="36">
        <f>SUMIFS(СВЦЭМ!$E$33:$E$776,СВЦЭМ!$A$33:$A$776,$A171,СВЦЭМ!$B$33:$B$776,B$155)+'СЕТ СН'!$F$12</f>
        <v>142.81689512</v>
      </c>
      <c r="C171" s="36">
        <f>SUMIFS(СВЦЭМ!$E$33:$E$776,СВЦЭМ!$A$33:$A$776,$A171,СВЦЭМ!$B$33:$B$776,C$155)+'СЕТ СН'!$F$12</f>
        <v>145.74126745999999</v>
      </c>
      <c r="D171" s="36">
        <f>SUMIFS(СВЦЭМ!$E$33:$E$776,СВЦЭМ!$A$33:$A$776,$A171,СВЦЭМ!$B$33:$B$776,D$155)+'СЕТ СН'!$F$12</f>
        <v>146.25697814</v>
      </c>
      <c r="E171" s="36">
        <f>SUMIFS(СВЦЭМ!$E$33:$E$776,СВЦЭМ!$A$33:$A$776,$A171,СВЦЭМ!$B$33:$B$776,E$155)+'СЕТ СН'!$F$12</f>
        <v>146.39120801999999</v>
      </c>
      <c r="F171" s="36">
        <f>SUMIFS(СВЦЭМ!$E$33:$E$776,СВЦЭМ!$A$33:$A$776,$A171,СВЦЭМ!$B$33:$B$776,F$155)+'СЕТ СН'!$F$12</f>
        <v>146.40017734</v>
      </c>
      <c r="G171" s="36">
        <f>SUMIFS(СВЦЭМ!$E$33:$E$776,СВЦЭМ!$A$33:$A$776,$A171,СВЦЭМ!$B$33:$B$776,G$155)+'СЕТ СН'!$F$12</f>
        <v>146.46284023999999</v>
      </c>
      <c r="H171" s="36">
        <f>SUMIFS(СВЦЭМ!$E$33:$E$776,СВЦЭМ!$A$33:$A$776,$A171,СВЦЭМ!$B$33:$B$776,H$155)+'СЕТ СН'!$F$12</f>
        <v>143.04532030999999</v>
      </c>
      <c r="I171" s="36">
        <f>SUMIFS(СВЦЭМ!$E$33:$E$776,СВЦЭМ!$A$33:$A$776,$A171,СВЦЭМ!$B$33:$B$776,I$155)+'СЕТ СН'!$F$12</f>
        <v>136.32336520999999</v>
      </c>
      <c r="J171" s="36">
        <f>SUMIFS(СВЦЭМ!$E$33:$E$776,СВЦЭМ!$A$33:$A$776,$A171,СВЦЭМ!$B$33:$B$776,J$155)+'СЕТ СН'!$F$12</f>
        <v>126.41409898000001</v>
      </c>
      <c r="K171" s="36">
        <f>SUMIFS(СВЦЭМ!$E$33:$E$776,СВЦЭМ!$A$33:$A$776,$A171,СВЦЭМ!$B$33:$B$776,K$155)+'СЕТ СН'!$F$12</f>
        <v>126.34578587</v>
      </c>
      <c r="L171" s="36">
        <f>SUMIFS(СВЦЭМ!$E$33:$E$776,СВЦЭМ!$A$33:$A$776,$A171,СВЦЭМ!$B$33:$B$776,L$155)+'СЕТ СН'!$F$12</f>
        <v>126.31303224</v>
      </c>
      <c r="M171" s="36">
        <f>SUMIFS(СВЦЭМ!$E$33:$E$776,СВЦЭМ!$A$33:$A$776,$A171,СВЦЭМ!$B$33:$B$776,M$155)+'СЕТ СН'!$F$12</f>
        <v>128.79946616000001</v>
      </c>
      <c r="N171" s="36">
        <f>SUMIFS(СВЦЭМ!$E$33:$E$776,СВЦЭМ!$A$33:$A$776,$A171,СВЦЭМ!$B$33:$B$776,N$155)+'СЕТ СН'!$F$12</f>
        <v>131.29956096000001</v>
      </c>
      <c r="O171" s="36">
        <f>SUMIFS(СВЦЭМ!$E$33:$E$776,СВЦЭМ!$A$33:$A$776,$A171,СВЦЭМ!$B$33:$B$776,O$155)+'СЕТ СН'!$F$12</f>
        <v>134.75530696999999</v>
      </c>
      <c r="P171" s="36">
        <f>SUMIFS(СВЦЭМ!$E$33:$E$776,СВЦЭМ!$A$33:$A$776,$A171,СВЦЭМ!$B$33:$B$776,P$155)+'СЕТ СН'!$F$12</f>
        <v>135.86272144</v>
      </c>
      <c r="Q171" s="36">
        <f>SUMIFS(СВЦЭМ!$E$33:$E$776,СВЦЭМ!$A$33:$A$776,$A171,СВЦЭМ!$B$33:$B$776,Q$155)+'СЕТ СН'!$F$12</f>
        <v>135.79914926000001</v>
      </c>
      <c r="R171" s="36">
        <f>SUMIFS(СВЦЭМ!$E$33:$E$776,СВЦЭМ!$A$33:$A$776,$A171,СВЦЭМ!$B$33:$B$776,R$155)+'СЕТ СН'!$F$12</f>
        <v>136.66603021</v>
      </c>
      <c r="S171" s="36">
        <f>SUMIFS(СВЦЭМ!$E$33:$E$776,СВЦЭМ!$A$33:$A$776,$A171,СВЦЭМ!$B$33:$B$776,S$155)+'СЕТ СН'!$F$12</f>
        <v>135.34804391</v>
      </c>
      <c r="T171" s="36">
        <f>SUMIFS(СВЦЭМ!$E$33:$E$776,СВЦЭМ!$A$33:$A$776,$A171,СВЦЭМ!$B$33:$B$776,T$155)+'СЕТ СН'!$F$12</f>
        <v>132.22441659</v>
      </c>
      <c r="U171" s="36">
        <f>SUMIFS(СВЦЭМ!$E$33:$E$776,СВЦЭМ!$A$33:$A$776,$A171,СВЦЭМ!$B$33:$B$776,U$155)+'СЕТ СН'!$F$12</f>
        <v>128.98366951</v>
      </c>
      <c r="V171" s="36">
        <f>SUMIFS(СВЦЭМ!$E$33:$E$776,СВЦЭМ!$A$33:$A$776,$A171,СВЦЭМ!$B$33:$B$776,V$155)+'СЕТ СН'!$F$12</f>
        <v>128.11362876999999</v>
      </c>
      <c r="W171" s="36">
        <f>SUMIFS(СВЦЭМ!$E$33:$E$776,СВЦЭМ!$A$33:$A$776,$A171,СВЦЭМ!$B$33:$B$776,W$155)+'СЕТ СН'!$F$12</f>
        <v>131.25808981</v>
      </c>
      <c r="X171" s="36">
        <f>SUMIFS(СВЦЭМ!$E$33:$E$776,СВЦЭМ!$A$33:$A$776,$A171,СВЦЭМ!$B$33:$B$776,X$155)+'СЕТ СН'!$F$12</f>
        <v>135.25909621</v>
      </c>
      <c r="Y171" s="36">
        <f>SUMIFS(СВЦЭМ!$E$33:$E$776,СВЦЭМ!$A$33:$A$776,$A171,СВЦЭМ!$B$33:$B$776,Y$155)+'СЕТ СН'!$F$12</f>
        <v>139.33527222999999</v>
      </c>
    </row>
    <row r="172" spans="1:25" ht="15.75" x14ac:dyDescent="0.2">
      <c r="A172" s="35">
        <f t="shared" si="4"/>
        <v>43907</v>
      </c>
      <c r="B172" s="36">
        <f>SUMIFS(СВЦЭМ!$E$33:$E$776,СВЦЭМ!$A$33:$A$776,$A172,СВЦЭМ!$B$33:$B$776,B$155)+'СЕТ СН'!$F$12</f>
        <v>133.21754910999999</v>
      </c>
      <c r="C172" s="36">
        <f>SUMIFS(СВЦЭМ!$E$33:$E$776,СВЦЭМ!$A$33:$A$776,$A172,СВЦЭМ!$B$33:$B$776,C$155)+'СЕТ СН'!$F$12</f>
        <v>135.40290969</v>
      </c>
      <c r="D172" s="36">
        <f>SUMIFS(СВЦЭМ!$E$33:$E$776,СВЦЭМ!$A$33:$A$776,$A172,СВЦЭМ!$B$33:$B$776,D$155)+'СЕТ СН'!$F$12</f>
        <v>137.71017800000001</v>
      </c>
      <c r="E172" s="36">
        <f>SUMIFS(СВЦЭМ!$E$33:$E$776,СВЦЭМ!$A$33:$A$776,$A172,СВЦЭМ!$B$33:$B$776,E$155)+'СЕТ СН'!$F$12</f>
        <v>138.4095495</v>
      </c>
      <c r="F172" s="36">
        <f>SUMIFS(СВЦЭМ!$E$33:$E$776,СВЦЭМ!$A$33:$A$776,$A172,СВЦЭМ!$B$33:$B$776,F$155)+'СЕТ СН'!$F$12</f>
        <v>137.19315084999999</v>
      </c>
      <c r="G172" s="36">
        <f>SUMIFS(СВЦЭМ!$E$33:$E$776,СВЦЭМ!$A$33:$A$776,$A172,СВЦЭМ!$B$33:$B$776,G$155)+'СЕТ СН'!$F$12</f>
        <v>134.93117943999999</v>
      </c>
      <c r="H172" s="36">
        <f>SUMIFS(СВЦЭМ!$E$33:$E$776,СВЦЭМ!$A$33:$A$776,$A172,СВЦЭМ!$B$33:$B$776,H$155)+'СЕТ СН'!$F$12</f>
        <v>131.41391243000001</v>
      </c>
      <c r="I172" s="36">
        <f>SUMIFS(СВЦЭМ!$E$33:$E$776,СВЦЭМ!$A$33:$A$776,$A172,СВЦЭМ!$B$33:$B$776,I$155)+'СЕТ СН'!$F$12</f>
        <v>127.60341999000001</v>
      </c>
      <c r="J172" s="36">
        <f>SUMIFS(СВЦЭМ!$E$33:$E$776,СВЦЭМ!$A$33:$A$776,$A172,СВЦЭМ!$B$33:$B$776,J$155)+'СЕТ СН'!$F$12</f>
        <v>126.34388237</v>
      </c>
      <c r="K172" s="36">
        <f>SUMIFS(СВЦЭМ!$E$33:$E$776,СВЦЭМ!$A$33:$A$776,$A172,СВЦЭМ!$B$33:$B$776,K$155)+'СЕТ СН'!$F$12</f>
        <v>127.08833101</v>
      </c>
      <c r="L172" s="36">
        <f>SUMIFS(СВЦЭМ!$E$33:$E$776,СВЦЭМ!$A$33:$A$776,$A172,СВЦЭМ!$B$33:$B$776,L$155)+'СЕТ СН'!$F$12</f>
        <v>127.89562419000001</v>
      </c>
      <c r="M172" s="36">
        <f>SUMIFS(СВЦЭМ!$E$33:$E$776,СВЦЭМ!$A$33:$A$776,$A172,СВЦЭМ!$B$33:$B$776,M$155)+'СЕТ СН'!$F$12</f>
        <v>131.16082452000001</v>
      </c>
      <c r="N172" s="36">
        <f>SUMIFS(СВЦЭМ!$E$33:$E$776,СВЦЭМ!$A$33:$A$776,$A172,СВЦЭМ!$B$33:$B$776,N$155)+'СЕТ СН'!$F$12</f>
        <v>135.03454801999999</v>
      </c>
      <c r="O172" s="36">
        <f>SUMIFS(СВЦЭМ!$E$33:$E$776,СВЦЭМ!$A$33:$A$776,$A172,СВЦЭМ!$B$33:$B$776,O$155)+'СЕТ СН'!$F$12</f>
        <v>135.58250821999999</v>
      </c>
      <c r="P172" s="36">
        <f>SUMIFS(СВЦЭМ!$E$33:$E$776,СВЦЭМ!$A$33:$A$776,$A172,СВЦЭМ!$B$33:$B$776,P$155)+'СЕТ СН'!$F$12</f>
        <v>134.80137930000001</v>
      </c>
      <c r="Q172" s="36">
        <f>SUMIFS(СВЦЭМ!$E$33:$E$776,СВЦЭМ!$A$33:$A$776,$A172,СВЦЭМ!$B$33:$B$776,Q$155)+'СЕТ СН'!$F$12</f>
        <v>134.98159733</v>
      </c>
      <c r="R172" s="36">
        <f>SUMIFS(СВЦЭМ!$E$33:$E$776,СВЦЭМ!$A$33:$A$776,$A172,СВЦЭМ!$B$33:$B$776,R$155)+'СЕТ СН'!$F$12</f>
        <v>134.24639635</v>
      </c>
      <c r="S172" s="36">
        <f>SUMIFS(СВЦЭМ!$E$33:$E$776,СВЦЭМ!$A$33:$A$776,$A172,СВЦЭМ!$B$33:$B$776,S$155)+'СЕТ СН'!$F$12</f>
        <v>133.61996722000001</v>
      </c>
      <c r="T172" s="36">
        <f>SUMIFS(СВЦЭМ!$E$33:$E$776,СВЦЭМ!$A$33:$A$776,$A172,СВЦЭМ!$B$33:$B$776,T$155)+'СЕТ СН'!$F$12</f>
        <v>133.29080013999999</v>
      </c>
      <c r="U172" s="36">
        <f>SUMIFS(СВЦЭМ!$E$33:$E$776,СВЦЭМ!$A$33:$A$776,$A172,СВЦЭМ!$B$33:$B$776,U$155)+'СЕТ СН'!$F$12</f>
        <v>134.03678184</v>
      </c>
      <c r="V172" s="36">
        <f>SUMIFS(СВЦЭМ!$E$33:$E$776,СВЦЭМ!$A$33:$A$776,$A172,СВЦЭМ!$B$33:$B$776,V$155)+'СЕТ СН'!$F$12</f>
        <v>133.19767096999999</v>
      </c>
      <c r="W172" s="36">
        <f>SUMIFS(СВЦЭМ!$E$33:$E$776,СВЦЭМ!$A$33:$A$776,$A172,СВЦЭМ!$B$33:$B$776,W$155)+'СЕТ СН'!$F$12</f>
        <v>130.33374653000001</v>
      </c>
      <c r="X172" s="36">
        <f>SUMIFS(СВЦЭМ!$E$33:$E$776,СВЦЭМ!$A$33:$A$776,$A172,СВЦЭМ!$B$33:$B$776,X$155)+'СЕТ СН'!$F$12</f>
        <v>129.09849926999999</v>
      </c>
      <c r="Y172" s="36">
        <f>SUMIFS(СВЦЭМ!$E$33:$E$776,СВЦЭМ!$A$33:$A$776,$A172,СВЦЭМ!$B$33:$B$776,Y$155)+'СЕТ СН'!$F$12</f>
        <v>129.25105875</v>
      </c>
    </row>
    <row r="173" spans="1:25" ht="15.75" x14ac:dyDescent="0.2">
      <c r="A173" s="35">
        <f t="shared" si="4"/>
        <v>43908</v>
      </c>
      <c r="B173" s="36">
        <f>SUMIFS(СВЦЭМ!$E$33:$E$776,СВЦЭМ!$A$33:$A$776,$A173,СВЦЭМ!$B$33:$B$776,B$155)+'СЕТ СН'!$F$12</f>
        <v>139.33762919</v>
      </c>
      <c r="C173" s="36">
        <f>SUMIFS(СВЦЭМ!$E$33:$E$776,СВЦЭМ!$A$33:$A$776,$A173,СВЦЭМ!$B$33:$B$776,C$155)+'СЕТ СН'!$F$12</f>
        <v>143.98991294000001</v>
      </c>
      <c r="D173" s="36">
        <f>SUMIFS(СВЦЭМ!$E$33:$E$776,СВЦЭМ!$A$33:$A$776,$A173,СВЦЭМ!$B$33:$B$776,D$155)+'СЕТ СН'!$F$12</f>
        <v>147.50964157999999</v>
      </c>
      <c r="E173" s="36">
        <f>SUMIFS(СВЦЭМ!$E$33:$E$776,СВЦЭМ!$A$33:$A$776,$A173,СВЦЭМ!$B$33:$B$776,E$155)+'СЕТ СН'!$F$12</f>
        <v>148.40616091000001</v>
      </c>
      <c r="F173" s="36">
        <f>SUMIFS(СВЦЭМ!$E$33:$E$776,СВЦЭМ!$A$33:$A$776,$A173,СВЦЭМ!$B$33:$B$776,F$155)+'СЕТ СН'!$F$12</f>
        <v>148.57076681000001</v>
      </c>
      <c r="G173" s="36">
        <f>SUMIFS(СВЦЭМ!$E$33:$E$776,СВЦЭМ!$A$33:$A$776,$A173,СВЦЭМ!$B$33:$B$776,G$155)+'СЕТ СН'!$F$12</f>
        <v>145.71177005999999</v>
      </c>
      <c r="H173" s="36">
        <f>SUMIFS(СВЦЭМ!$E$33:$E$776,СВЦЭМ!$A$33:$A$776,$A173,СВЦЭМ!$B$33:$B$776,H$155)+'СЕТ СН'!$F$12</f>
        <v>138.50195482999999</v>
      </c>
      <c r="I173" s="36">
        <f>SUMIFS(СВЦЭМ!$E$33:$E$776,СВЦЭМ!$A$33:$A$776,$A173,СВЦЭМ!$B$33:$B$776,I$155)+'СЕТ СН'!$F$12</f>
        <v>131.28190486</v>
      </c>
      <c r="J173" s="36">
        <f>SUMIFS(СВЦЭМ!$E$33:$E$776,СВЦЭМ!$A$33:$A$776,$A173,СВЦЭМ!$B$33:$B$776,J$155)+'СЕТ СН'!$F$12</f>
        <v>125.49607812000001</v>
      </c>
      <c r="K173" s="36">
        <f>SUMIFS(СВЦЭМ!$E$33:$E$776,СВЦЭМ!$A$33:$A$776,$A173,СВЦЭМ!$B$33:$B$776,K$155)+'СЕТ СН'!$F$12</f>
        <v>126.60175393</v>
      </c>
      <c r="L173" s="36">
        <f>SUMIFS(СВЦЭМ!$E$33:$E$776,СВЦЭМ!$A$33:$A$776,$A173,СВЦЭМ!$B$33:$B$776,L$155)+'СЕТ СН'!$F$12</f>
        <v>126.46357746</v>
      </c>
      <c r="M173" s="36">
        <f>SUMIFS(СВЦЭМ!$E$33:$E$776,СВЦЭМ!$A$33:$A$776,$A173,СВЦЭМ!$B$33:$B$776,M$155)+'СЕТ СН'!$F$12</f>
        <v>124.15745726999999</v>
      </c>
      <c r="N173" s="36">
        <f>SUMIFS(СВЦЭМ!$E$33:$E$776,СВЦЭМ!$A$33:$A$776,$A173,СВЦЭМ!$B$33:$B$776,N$155)+'СЕТ СН'!$F$12</f>
        <v>126.59386062</v>
      </c>
      <c r="O173" s="36">
        <f>SUMIFS(СВЦЭМ!$E$33:$E$776,СВЦЭМ!$A$33:$A$776,$A173,СВЦЭМ!$B$33:$B$776,O$155)+'СЕТ СН'!$F$12</f>
        <v>128.16260159999999</v>
      </c>
      <c r="P173" s="36">
        <f>SUMIFS(СВЦЭМ!$E$33:$E$776,СВЦЭМ!$A$33:$A$776,$A173,СВЦЭМ!$B$33:$B$776,P$155)+'СЕТ СН'!$F$12</f>
        <v>127.71894389000001</v>
      </c>
      <c r="Q173" s="36">
        <f>SUMIFS(СВЦЭМ!$E$33:$E$776,СВЦЭМ!$A$33:$A$776,$A173,СВЦЭМ!$B$33:$B$776,Q$155)+'СЕТ СН'!$F$12</f>
        <v>128.78382819999999</v>
      </c>
      <c r="R173" s="36">
        <f>SUMIFS(СВЦЭМ!$E$33:$E$776,СВЦЭМ!$A$33:$A$776,$A173,СВЦЭМ!$B$33:$B$776,R$155)+'СЕТ СН'!$F$12</f>
        <v>132.51863539999999</v>
      </c>
      <c r="S173" s="36">
        <f>SUMIFS(СВЦЭМ!$E$33:$E$776,СВЦЭМ!$A$33:$A$776,$A173,СВЦЭМ!$B$33:$B$776,S$155)+'СЕТ СН'!$F$12</f>
        <v>130.65416293000001</v>
      </c>
      <c r="T173" s="36">
        <f>SUMIFS(СВЦЭМ!$E$33:$E$776,СВЦЭМ!$A$33:$A$776,$A173,СВЦЭМ!$B$33:$B$776,T$155)+'СЕТ СН'!$F$12</f>
        <v>128.8844355</v>
      </c>
      <c r="U173" s="36">
        <f>SUMIFS(СВЦЭМ!$E$33:$E$776,СВЦЭМ!$A$33:$A$776,$A173,СВЦЭМ!$B$33:$B$776,U$155)+'СЕТ СН'!$F$12</f>
        <v>124.44805572</v>
      </c>
      <c r="V173" s="36">
        <f>SUMIFS(СВЦЭМ!$E$33:$E$776,СВЦЭМ!$A$33:$A$776,$A173,СВЦЭМ!$B$33:$B$776,V$155)+'СЕТ СН'!$F$12</f>
        <v>124.30490229999999</v>
      </c>
      <c r="W173" s="36">
        <f>SUMIFS(СВЦЭМ!$E$33:$E$776,СВЦЭМ!$A$33:$A$776,$A173,СВЦЭМ!$B$33:$B$776,W$155)+'СЕТ СН'!$F$12</f>
        <v>123.20975860999999</v>
      </c>
      <c r="X173" s="36">
        <f>SUMIFS(СВЦЭМ!$E$33:$E$776,СВЦЭМ!$A$33:$A$776,$A173,СВЦЭМ!$B$33:$B$776,X$155)+'СЕТ СН'!$F$12</f>
        <v>125.05485897</v>
      </c>
      <c r="Y173" s="36">
        <f>SUMIFS(СВЦЭМ!$E$33:$E$776,СВЦЭМ!$A$33:$A$776,$A173,СВЦЭМ!$B$33:$B$776,Y$155)+'СЕТ СН'!$F$12</f>
        <v>128.21711511000001</v>
      </c>
    </row>
    <row r="174" spans="1:25" ht="15.75" x14ac:dyDescent="0.2">
      <c r="A174" s="35">
        <f t="shared" si="4"/>
        <v>43909</v>
      </c>
      <c r="B174" s="36">
        <f>SUMIFS(СВЦЭМ!$E$33:$E$776,СВЦЭМ!$A$33:$A$776,$A174,СВЦЭМ!$B$33:$B$776,B$155)+'СЕТ СН'!$F$12</f>
        <v>133.97236821000001</v>
      </c>
      <c r="C174" s="36">
        <f>SUMIFS(СВЦЭМ!$E$33:$E$776,СВЦЭМ!$A$33:$A$776,$A174,СВЦЭМ!$B$33:$B$776,C$155)+'СЕТ СН'!$F$12</f>
        <v>138.4273925</v>
      </c>
      <c r="D174" s="36">
        <f>SUMIFS(СВЦЭМ!$E$33:$E$776,СВЦЭМ!$A$33:$A$776,$A174,СВЦЭМ!$B$33:$B$776,D$155)+'СЕТ СН'!$F$12</f>
        <v>140.87551056000001</v>
      </c>
      <c r="E174" s="36">
        <f>SUMIFS(СВЦЭМ!$E$33:$E$776,СВЦЭМ!$A$33:$A$776,$A174,СВЦЭМ!$B$33:$B$776,E$155)+'СЕТ СН'!$F$12</f>
        <v>142.52120880999999</v>
      </c>
      <c r="F174" s="36">
        <f>SUMIFS(СВЦЭМ!$E$33:$E$776,СВЦЭМ!$A$33:$A$776,$A174,СВЦЭМ!$B$33:$B$776,F$155)+'СЕТ СН'!$F$12</f>
        <v>142.82951254</v>
      </c>
      <c r="G174" s="36">
        <f>SUMIFS(СВЦЭМ!$E$33:$E$776,СВЦЭМ!$A$33:$A$776,$A174,СВЦЭМ!$B$33:$B$776,G$155)+'СЕТ СН'!$F$12</f>
        <v>139.02571666</v>
      </c>
      <c r="H174" s="36">
        <f>SUMIFS(СВЦЭМ!$E$33:$E$776,СВЦЭМ!$A$33:$A$776,$A174,СВЦЭМ!$B$33:$B$776,H$155)+'СЕТ СН'!$F$12</f>
        <v>131.87616477</v>
      </c>
      <c r="I174" s="36">
        <f>SUMIFS(СВЦЭМ!$E$33:$E$776,СВЦЭМ!$A$33:$A$776,$A174,СВЦЭМ!$B$33:$B$776,I$155)+'СЕТ СН'!$F$12</f>
        <v>126.31152372</v>
      </c>
      <c r="J174" s="36">
        <f>SUMIFS(СВЦЭМ!$E$33:$E$776,СВЦЭМ!$A$33:$A$776,$A174,СВЦЭМ!$B$33:$B$776,J$155)+'СЕТ СН'!$F$12</f>
        <v>126.32256733</v>
      </c>
      <c r="K174" s="36">
        <f>SUMIFS(СВЦЭМ!$E$33:$E$776,СВЦЭМ!$A$33:$A$776,$A174,СВЦЭМ!$B$33:$B$776,K$155)+'СЕТ СН'!$F$12</f>
        <v>127.92219545</v>
      </c>
      <c r="L174" s="36">
        <f>SUMIFS(СВЦЭМ!$E$33:$E$776,СВЦЭМ!$A$33:$A$776,$A174,СВЦЭМ!$B$33:$B$776,L$155)+'СЕТ СН'!$F$12</f>
        <v>128.17048308</v>
      </c>
      <c r="M174" s="36">
        <f>SUMIFS(СВЦЭМ!$E$33:$E$776,СВЦЭМ!$A$33:$A$776,$A174,СВЦЭМ!$B$33:$B$776,M$155)+'СЕТ СН'!$F$12</f>
        <v>123.89686802</v>
      </c>
      <c r="N174" s="36">
        <f>SUMIFS(СВЦЭМ!$E$33:$E$776,СВЦЭМ!$A$33:$A$776,$A174,СВЦЭМ!$B$33:$B$776,N$155)+'СЕТ СН'!$F$12</f>
        <v>123.35958915000001</v>
      </c>
      <c r="O174" s="36">
        <f>SUMIFS(СВЦЭМ!$E$33:$E$776,СВЦЭМ!$A$33:$A$776,$A174,СВЦЭМ!$B$33:$B$776,O$155)+'СЕТ СН'!$F$12</f>
        <v>126.63701143999999</v>
      </c>
      <c r="P174" s="36">
        <f>SUMIFS(СВЦЭМ!$E$33:$E$776,СВЦЭМ!$A$33:$A$776,$A174,СВЦЭМ!$B$33:$B$776,P$155)+'СЕТ СН'!$F$12</f>
        <v>125.89548795</v>
      </c>
      <c r="Q174" s="36">
        <f>SUMIFS(СВЦЭМ!$E$33:$E$776,СВЦЭМ!$A$33:$A$776,$A174,СВЦЭМ!$B$33:$B$776,Q$155)+'СЕТ СН'!$F$12</f>
        <v>126.5187035</v>
      </c>
      <c r="R174" s="36">
        <f>SUMIFS(СВЦЭМ!$E$33:$E$776,СВЦЭМ!$A$33:$A$776,$A174,СВЦЭМ!$B$33:$B$776,R$155)+'СЕТ СН'!$F$12</f>
        <v>124.78948676</v>
      </c>
      <c r="S174" s="36">
        <f>SUMIFS(СВЦЭМ!$E$33:$E$776,СВЦЭМ!$A$33:$A$776,$A174,СВЦЭМ!$B$33:$B$776,S$155)+'СЕТ СН'!$F$12</f>
        <v>125.16522514</v>
      </c>
      <c r="T174" s="36">
        <f>SUMIFS(СВЦЭМ!$E$33:$E$776,СВЦЭМ!$A$33:$A$776,$A174,СВЦЭМ!$B$33:$B$776,T$155)+'СЕТ СН'!$F$12</f>
        <v>126.60360872</v>
      </c>
      <c r="U174" s="36">
        <f>SUMIFS(СВЦЭМ!$E$33:$E$776,СВЦЭМ!$A$33:$A$776,$A174,СВЦЭМ!$B$33:$B$776,U$155)+'СЕТ СН'!$F$12</f>
        <v>126.29023325</v>
      </c>
      <c r="V174" s="36">
        <f>SUMIFS(СВЦЭМ!$E$33:$E$776,СВЦЭМ!$A$33:$A$776,$A174,СВЦЭМ!$B$33:$B$776,V$155)+'СЕТ СН'!$F$12</f>
        <v>124.46091018</v>
      </c>
      <c r="W174" s="36">
        <f>SUMIFS(СВЦЭМ!$E$33:$E$776,СВЦЭМ!$A$33:$A$776,$A174,СВЦЭМ!$B$33:$B$776,W$155)+'СЕТ СН'!$F$12</f>
        <v>127.79740481</v>
      </c>
      <c r="X174" s="36">
        <f>SUMIFS(СВЦЭМ!$E$33:$E$776,СВЦЭМ!$A$33:$A$776,$A174,СВЦЭМ!$B$33:$B$776,X$155)+'СЕТ СН'!$F$12</f>
        <v>125.64593211</v>
      </c>
      <c r="Y174" s="36">
        <f>SUMIFS(СВЦЭМ!$E$33:$E$776,СВЦЭМ!$A$33:$A$776,$A174,СВЦЭМ!$B$33:$B$776,Y$155)+'СЕТ СН'!$F$12</f>
        <v>127.36310571</v>
      </c>
    </row>
    <row r="175" spans="1:25" ht="15.75" x14ac:dyDescent="0.2">
      <c r="A175" s="35">
        <f t="shared" si="4"/>
        <v>43910</v>
      </c>
      <c r="B175" s="36">
        <f>SUMIFS(СВЦЭМ!$E$33:$E$776,СВЦЭМ!$A$33:$A$776,$A175,СВЦЭМ!$B$33:$B$776,B$155)+'СЕТ СН'!$F$12</f>
        <v>141.69615182999999</v>
      </c>
      <c r="C175" s="36">
        <f>SUMIFS(СВЦЭМ!$E$33:$E$776,СВЦЭМ!$A$33:$A$776,$A175,СВЦЭМ!$B$33:$B$776,C$155)+'СЕТ СН'!$F$12</f>
        <v>145.01300101999999</v>
      </c>
      <c r="D175" s="36">
        <f>SUMIFS(СВЦЭМ!$E$33:$E$776,СВЦЭМ!$A$33:$A$776,$A175,СВЦЭМ!$B$33:$B$776,D$155)+'СЕТ СН'!$F$12</f>
        <v>147.46858849</v>
      </c>
      <c r="E175" s="36">
        <f>SUMIFS(СВЦЭМ!$E$33:$E$776,СВЦЭМ!$A$33:$A$776,$A175,СВЦЭМ!$B$33:$B$776,E$155)+'СЕТ СН'!$F$12</f>
        <v>148.05453673</v>
      </c>
      <c r="F175" s="36">
        <f>SUMIFS(СВЦЭМ!$E$33:$E$776,СВЦЭМ!$A$33:$A$776,$A175,СВЦЭМ!$B$33:$B$776,F$155)+'СЕТ СН'!$F$12</f>
        <v>147.62917493</v>
      </c>
      <c r="G175" s="36">
        <f>SUMIFS(СВЦЭМ!$E$33:$E$776,СВЦЭМ!$A$33:$A$776,$A175,СВЦЭМ!$B$33:$B$776,G$155)+'СЕТ СН'!$F$12</f>
        <v>145.24011587999999</v>
      </c>
      <c r="H175" s="36">
        <f>SUMIFS(СВЦЭМ!$E$33:$E$776,СВЦЭМ!$A$33:$A$776,$A175,СВЦЭМ!$B$33:$B$776,H$155)+'СЕТ СН'!$F$12</f>
        <v>140.16471002</v>
      </c>
      <c r="I175" s="36">
        <f>SUMIFS(СВЦЭМ!$E$33:$E$776,СВЦЭМ!$A$33:$A$776,$A175,СВЦЭМ!$B$33:$B$776,I$155)+'СЕТ СН'!$F$12</f>
        <v>132.57743780999999</v>
      </c>
      <c r="J175" s="36">
        <f>SUMIFS(СВЦЭМ!$E$33:$E$776,СВЦЭМ!$A$33:$A$776,$A175,СВЦЭМ!$B$33:$B$776,J$155)+'СЕТ СН'!$F$12</f>
        <v>127.27744877000001</v>
      </c>
      <c r="K175" s="36">
        <f>SUMIFS(СВЦЭМ!$E$33:$E$776,СВЦЭМ!$A$33:$A$776,$A175,СВЦЭМ!$B$33:$B$776,K$155)+'СЕТ СН'!$F$12</f>
        <v>128.25544969000001</v>
      </c>
      <c r="L175" s="36">
        <f>SUMIFS(СВЦЭМ!$E$33:$E$776,СВЦЭМ!$A$33:$A$776,$A175,СВЦЭМ!$B$33:$B$776,L$155)+'СЕТ СН'!$F$12</f>
        <v>127.74134255</v>
      </c>
      <c r="M175" s="36">
        <f>SUMIFS(СВЦЭМ!$E$33:$E$776,СВЦЭМ!$A$33:$A$776,$A175,СВЦЭМ!$B$33:$B$776,M$155)+'СЕТ СН'!$F$12</f>
        <v>124.75302348</v>
      </c>
      <c r="N175" s="36">
        <f>SUMIFS(СВЦЭМ!$E$33:$E$776,СВЦЭМ!$A$33:$A$776,$A175,СВЦЭМ!$B$33:$B$776,N$155)+'СЕТ СН'!$F$12</f>
        <v>123.7884105</v>
      </c>
      <c r="O175" s="36">
        <f>SUMIFS(СВЦЭМ!$E$33:$E$776,СВЦЭМ!$A$33:$A$776,$A175,СВЦЭМ!$B$33:$B$776,O$155)+'СЕТ СН'!$F$12</f>
        <v>124.51947169</v>
      </c>
      <c r="P175" s="36">
        <f>SUMIFS(СВЦЭМ!$E$33:$E$776,СВЦЭМ!$A$33:$A$776,$A175,СВЦЭМ!$B$33:$B$776,P$155)+'СЕТ СН'!$F$12</f>
        <v>125.51753686000001</v>
      </c>
      <c r="Q175" s="36">
        <f>SUMIFS(СВЦЭМ!$E$33:$E$776,СВЦЭМ!$A$33:$A$776,$A175,СВЦЭМ!$B$33:$B$776,Q$155)+'СЕТ СН'!$F$12</f>
        <v>127.73722846</v>
      </c>
      <c r="R175" s="36">
        <f>SUMIFS(СВЦЭМ!$E$33:$E$776,СВЦЭМ!$A$33:$A$776,$A175,СВЦЭМ!$B$33:$B$776,R$155)+'СЕТ СН'!$F$12</f>
        <v>127.01833047</v>
      </c>
      <c r="S175" s="36">
        <f>SUMIFS(СВЦЭМ!$E$33:$E$776,СВЦЭМ!$A$33:$A$776,$A175,СВЦЭМ!$B$33:$B$776,S$155)+'СЕТ СН'!$F$12</f>
        <v>124.48309266</v>
      </c>
      <c r="T175" s="36">
        <f>SUMIFS(СВЦЭМ!$E$33:$E$776,СВЦЭМ!$A$33:$A$776,$A175,СВЦЭМ!$B$33:$B$776,T$155)+'СЕТ СН'!$F$12</f>
        <v>119.55991802</v>
      </c>
      <c r="U175" s="36">
        <f>SUMIFS(СВЦЭМ!$E$33:$E$776,СВЦЭМ!$A$33:$A$776,$A175,СВЦЭМ!$B$33:$B$776,U$155)+'СЕТ СН'!$F$12</f>
        <v>119.9657125</v>
      </c>
      <c r="V175" s="36">
        <f>SUMIFS(СВЦЭМ!$E$33:$E$776,СВЦЭМ!$A$33:$A$776,$A175,СВЦЭМ!$B$33:$B$776,V$155)+'СЕТ СН'!$F$12</f>
        <v>120.48802469</v>
      </c>
      <c r="W175" s="36">
        <f>SUMIFS(СВЦЭМ!$E$33:$E$776,СВЦЭМ!$A$33:$A$776,$A175,СВЦЭМ!$B$33:$B$776,W$155)+'СЕТ СН'!$F$12</f>
        <v>121.54992629</v>
      </c>
      <c r="X175" s="36">
        <f>SUMIFS(СВЦЭМ!$E$33:$E$776,СВЦЭМ!$A$33:$A$776,$A175,СВЦЭМ!$B$33:$B$776,X$155)+'СЕТ СН'!$F$12</f>
        <v>122.56375541</v>
      </c>
      <c r="Y175" s="36">
        <f>SUMIFS(СВЦЭМ!$E$33:$E$776,СВЦЭМ!$A$33:$A$776,$A175,СВЦЭМ!$B$33:$B$776,Y$155)+'СЕТ СН'!$F$12</f>
        <v>125.71469947999999</v>
      </c>
    </row>
    <row r="176" spans="1:25" ht="15.75" x14ac:dyDescent="0.2">
      <c r="A176" s="35">
        <f t="shared" si="4"/>
        <v>43911</v>
      </c>
      <c r="B176" s="36">
        <f>SUMIFS(СВЦЭМ!$E$33:$E$776,СВЦЭМ!$A$33:$A$776,$A176,СВЦЭМ!$B$33:$B$776,B$155)+'СЕТ СН'!$F$12</f>
        <v>137.16228985999999</v>
      </c>
      <c r="C176" s="36">
        <f>SUMIFS(СВЦЭМ!$E$33:$E$776,СВЦЭМ!$A$33:$A$776,$A176,СВЦЭМ!$B$33:$B$776,C$155)+'СЕТ СН'!$F$12</f>
        <v>141.15969039999999</v>
      </c>
      <c r="D176" s="36">
        <f>SUMIFS(СВЦЭМ!$E$33:$E$776,СВЦЭМ!$A$33:$A$776,$A176,СВЦЭМ!$B$33:$B$776,D$155)+'СЕТ СН'!$F$12</f>
        <v>143.26567259999999</v>
      </c>
      <c r="E176" s="36">
        <f>SUMIFS(СВЦЭМ!$E$33:$E$776,СВЦЭМ!$A$33:$A$776,$A176,СВЦЭМ!$B$33:$B$776,E$155)+'СЕТ СН'!$F$12</f>
        <v>143.40929009000001</v>
      </c>
      <c r="F176" s="36">
        <f>SUMIFS(СВЦЭМ!$E$33:$E$776,СВЦЭМ!$A$33:$A$776,$A176,СВЦЭМ!$B$33:$B$776,F$155)+'СЕТ СН'!$F$12</f>
        <v>142.84552933000001</v>
      </c>
      <c r="G176" s="36">
        <f>SUMIFS(СВЦЭМ!$E$33:$E$776,СВЦЭМ!$A$33:$A$776,$A176,СВЦЭМ!$B$33:$B$776,G$155)+'СЕТ СН'!$F$12</f>
        <v>142.80114522</v>
      </c>
      <c r="H176" s="36">
        <f>SUMIFS(СВЦЭМ!$E$33:$E$776,СВЦЭМ!$A$33:$A$776,$A176,СВЦЭМ!$B$33:$B$776,H$155)+'СЕТ СН'!$F$12</f>
        <v>139.92195236000001</v>
      </c>
      <c r="I176" s="36">
        <f>SUMIFS(СВЦЭМ!$E$33:$E$776,СВЦЭМ!$A$33:$A$776,$A176,СВЦЭМ!$B$33:$B$776,I$155)+'СЕТ СН'!$F$12</f>
        <v>132.67129861000001</v>
      </c>
      <c r="J176" s="36">
        <f>SUMIFS(СВЦЭМ!$E$33:$E$776,СВЦЭМ!$A$33:$A$776,$A176,СВЦЭМ!$B$33:$B$776,J$155)+'СЕТ СН'!$F$12</f>
        <v>125.3574696</v>
      </c>
      <c r="K176" s="36">
        <f>SUMIFS(СВЦЭМ!$E$33:$E$776,СВЦЭМ!$A$33:$A$776,$A176,СВЦЭМ!$B$33:$B$776,K$155)+'СЕТ СН'!$F$12</f>
        <v>126.39370346</v>
      </c>
      <c r="L176" s="36">
        <f>SUMIFS(СВЦЭМ!$E$33:$E$776,СВЦЭМ!$A$33:$A$776,$A176,СВЦЭМ!$B$33:$B$776,L$155)+'СЕТ СН'!$F$12</f>
        <v>126.15998422</v>
      </c>
      <c r="M176" s="36">
        <f>SUMIFS(СВЦЭМ!$E$33:$E$776,СВЦЭМ!$A$33:$A$776,$A176,СВЦЭМ!$B$33:$B$776,M$155)+'СЕТ СН'!$F$12</f>
        <v>126.40153889</v>
      </c>
      <c r="N176" s="36">
        <f>SUMIFS(СВЦЭМ!$E$33:$E$776,СВЦЭМ!$A$33:$A$776,$A176,СВЦЭМ!$B$33:$B$776,N$155)+'СЕТ СН'!$F$12</f>
        <v>127.44591462</v>
      </c>
      <c r="O176" s="36">
        <f>SUMIFS(СВЦЭМ!$E$33:$E$776,СВЦЭМ!$A$33:$A$776,$A176,СВЦЭМ!$B$33:$B$776,O$155)+'СЕТ СН'!$F$12</f>
        <v>128.12040861</v>
      </c>
      <c r="P176" s="36">
        <f>SUMIFS(СВЦЭМ!$E$33:$E$776,СВЦЭМ!$A$33:$A$776,$A176,СВЦЭМ!$B$33:$B$776,P$155)+'СЕТ СН'!$F$12</f>
        <v>128.20579914999999</v>
      </c>
      <c r="Q176" s="36">
        <f>SUMIFS(СВЦЭМ!$E$33:$E$776,СВЦЭМ!$A$33:$A$776,$A176,СВЦЭМ!$B$33:$B$776,Q$155)+'СЕТ СН'!$F$12</f>
        <v>128.04356801</v>
      </c>
      <c r="R176" s="36">
        <f>SUMIFS(СВЦЭМ!$E$33:$E$776,СВЦЭМ!$A$33:$A$776,$A176,СВЦЭМ!$B$33:$B$776,R$155)+'СЕТ СН'!$F$12</f>
        <v>127.23624054</v>
      </c>
      <c r="S176" s="36">
        <f>SUMIFS(СВЦЭМ!$E$33:$E$776,СВЦЭМ!$A$33:$A$776,$A176,СВЦЭМ!$B$33:$B$776,S$155)+'СЕТ СН'!$F$12</f>
        <v>126.59481104</v>
      </c>
      <c r="T176" s="36">
        <f>SUMIFS(СВЦЭМ!$E$33:$E$776,СВЦЭМ!$A$33:$A$776,$A176,СВЦЭМ!$B$33:$B$776,T$155)+'СЕТ СН'!$F$12</f>
        <v>125.32168138</v>
      </c>
      <c r="U176" s="36">
        <f>SUMIFS(СВЦЭМ!$E$33:$E$776,СВЦЭМ!$A$33:$A$776,$A176,СВЦЭМ!$B$33:$B$776,U$155)+'СЕТ СН'!$F$12</f>
        <v>124.31915564000001</v>
      </c>
      <c r="V176" s="36">
        <f>SUMIFS(СВЦЭМ!$E$33:$E$776,СВЦЭМ!$A$33:$A$776,$A176,СВЦЭМ!$B$33:$B$776,V$155)+'СЕТ СН'!$F$12</f>
        <v>121.26347431000001</v>
      </c>
      <c r="W176" s="36">
        <f>SUMIFS(СВЦЭМ!$E$33:$E$776,СВЦЭМ!$A$33:$A$776,$A176,СВЦЭМ!$B$33:$B$776,W$155)+'СЕТ СН'!$F$12</f>
        <v>123.53155087</v>
      </c>
      <c r="X176" s="36">
        <f>SUMIFS(СВЦЭМ!$E$33:$E$776,СВЦЭМ!$A$33:$A$776,$A176,СВЦЭМ!$B$33:$B$776,X$155)+'СЕТ СН'!$F$12</f>
        <v>124.15347223000001</v>
      </c>
      <c r="Y176" s="36">
        <f>SUMIFS(СВЦЭМ!$E$33:$E$776,СВЦЭМ!$A$33:$A$776,$A176,СВЦЭМ!$B$33:$B$776,Y$155)+'СЕТ СН'!$F$12</f>
        <v>127.61822213000001</v>
      </c>
    </row>
    <row r="177" spans="1:27" ht="15.75" x14ac:dyDescent="0.2">
      <c r="A177" s="35">
        <f t="shared" si="4"/>
        <v>43912</v>
      </c>
      <c r="B177" s="36">
        <f>SUMIFS(СВЦЭМ!$E$33:$E$776,СВЦЭМ!$A$33:$A$776,$A177,СВЦЭМ!$B$33:$B$776,B$155)+'СЕТ СН'!$F$12</f>
        <v>142.17755819999999</v>
      </c>
      <c r="C177" s="36">
        <f>SUMIFS(СВЦЭМ!$E$33:$E$776,СВЦЭМ!$A$33:$A$776,$A177,СВЦЭМ!$B$33:$B$776,C$155)+'СЕТ СН'!$F$12</f>
        <v>143.66080477</v>
      </c>
      <c r="D177" s="36">
        <f>SUMIFS(СВЦЭМ!$E$33:$E$776,СВЦЭМ!$A$33:$A$776,$A177,СВЦЭМ!$B$33:$B$776,D$155)+'СЕТ СН'!$F$12</f>
        <v>145.56898174</v>
      </c>
      <c r="E177" s="36">
        <f>SUMIFS(СВЦЭМ!$E$33:$E$776,СВЦЭМ!$A$33:$A$776,$A177,СВЦЭМ!$B$33:$B$776,E$155)+'СЕТ СН'!$F$12</f>
        <v>147.06511674999999</v>
      </c>
      <c r="F177" s="36">
        <f>SUMIFS(СВЦЭМ!$E$33:$E$776,СВЦЭМ!$A$33:$A$776,$A177,СВЦЭМ!$B$33:$B$776,F$155)+'СЕТ СН'!$F$12</f>
        <v>147.29448237</v>
      </c>
      <c r="G177" s="36">
        <f>SUMIFS(СВЦЭМ!$E$33:$E$776,СВЦЭМ!$A$33:$A$776,$A177,СВЦЭМ!$B$33:$B$776,G$155)+'СЕТ СН'!$F$12</f>
        <v>144.16336050999999</v>
      </c>
      <c r="H177" s="36">
        <f>SUMIFS(СВЦЭМ!$E$33:$E$776,СВЦЭМ!$A$33:$A$776,$A177,СВЦЭМ!$B$33:$B$776,H$155)+'СЕТ СН'!$F$12</f>
        <v>137.90696553999999</v>
      </c>
      <c r="I177" s="36">
        <f>SUMIFS(СВЦЭМ!$E$33:$E$776,СВЦЭМ!$A$33:$A$776,$A177,СВЦЭМ!$B$33:$B$776,I$155)+'СЕТ СН'!$F$12</f>
        <v>130.51544507</v>
      </c>
      <c r="J177" s="36">
        <f>SUMIFS(СВЦЭМ!$E$33:$E$776,СВЦЭМ!$A$33:$A$776,$A177,СВЦЭМ!$B$33:$B$776,J$155)+'СЕТ СН'!$F$12</f>
        <v>120.96740213</v>
      </c>
      <c r="K177" s="36">
        <f>SUMIFS(СВЦЭМ!$E$33:$E$776,СВЦЭМ!$A$33:$A$776,$A177,СВЦЭМ!$B$33:$B$776,K$155)+'СЕТ СН'!$F$12</f>
        <v>121.08614081</v>
      </c>
      <c r="L177" s="36">
        <f>SUMIFS(СВЦЭМ!$E$33:$E$776,СВЦЭМ!$A$33:$A$776,$A177,СВЦЭМ!$B$33:$B$776,L$155)+'СЕТ СН'!$F$12</f>
        <v>121.16284256</v>
      </c>
      <c r="M177" s="36">
        <f>SUMIFS(СВЦЭМ!$E$33:$E$776,СВЦЭМ!$A$33:$A$776,$A177,СВЦЭМ!$B$33:$B$776,M$155)+'СЕТ СН'!$F$12</f>
        <v>122.73644357000001</v>
      </c>
      <c r="N177" s="36">
        <f>SUMIFS(СВЦЭМ!$E$33:$E$776,СВЦЭМ!$A$33:$A$776,$A177,СВЦЭМ!$B$33:$B$776,N$155)+'СЕТ СН'!$F$12</f>
        <v>124.12984179999999</v>
      </c>
      <c r="O177" s="36">
        <f>SUMIFS(СВЦЭМ!$E$33:$E$776,СВЦЭМ!$A$33:$A$776,$A177,СВЦЭМ!$B$33:$B$776,O$155)+'СЕТ СН'!$F$12</f>
        <v>126.18902618</v>
      </c>
      <c r="P177" s="36">
        <f>SUMIFS(СВЦЭМ!$E$33:$E$776,СВЦЭМ!$A$33:$A$776,$A177,СВЦЭМ!$B$33:$B$776,P$155)+'СЕТ СН'!$F$12</f>
        <v>128.16892209</v>
      </c>
      <c r="Q177" s="36">
        <f>SUMIFS(СВЦЭМ!$E$33:$E$776,СВЦЭМ!$A$33:$A$776,$A177,СВЦЭМ!$B$33:$B$776,Q$155)+'СЕТ СН'!$F$12</f>
        <v>128.56559859999999</v>
      </c>
      <c r="R177" s="36">
        <f>SUMIFS(СВЦЭМ!$E$33:$E$776,СВЦЭМ!$A$33:$A$776,$A177,СВЦЭМ!$B$33:$B$776,R$155)+'СЕТ СН'!$F$12</f>
        <v>127.60447142</v>
      </c>
      <c r="S177" s="36">
        <f>SUMIFS(СВЦЭМ!$E$33:$E$776,СВЦЭМ!$A$33:$A$776,$A177,СВЦЭМ!$B$33:$B$776,S$155)+'СЕТ СН'!$F$12</f>
        <v>126.20954630999999</v>
      </c>
      <c r="T177" s="36">
        <f>SUMIFS(СВЦЭМ!$E$33:$E$776,СВЦЭМ!$A$33:$A$776,$A177,СВЦЭМ!$B$33:$B$776,T$155)+'СЕТ СН'!$F$12</f>
        <v>122.86918541</v>
      </c>
      <c r="U177" s="36">
        <f>SUMIFS(СВЦЭМ!$E$33:$E$776,СВЦЭМ!$A$33:$A$776,$A177,СВЦЭМ!$B$33:$B$776,U$155)+'СЕТ СН'!$F$12</f>
        <v>120.66501407</v>
      </c>
      <c r="V177" s="36">
        <f>SUMIFS(СВЦЭМ!$E$33:$E$776,СВЦЭМ!$A$33:$A$776,$A177,СВЦЭМ!$B$33:$B$776,V$155)+'СЕТ СН'!$F$12</f>
        <v>121.11270991000001</v>
      </c>
      <c r="W177" s="36">
        <f>SUMIFS(СВЦЭМ!$E$33:$E$776,СВЦЭМ!$A$33:$A$776,$A177,СВЦЭМ!$B$33:$B$776,W$155)+'СЕТ СН'!$F$12</f>
        <v>121.05502061</v>
      </c>
      <c r="X177" s="36">
        <f>SUMIFS(СВЦЭМ!$E$33:$E$776,СВЦЭМ!$A$33:$A$776,$A177,СВЦЭМ!$B$33:$B$776,X$155)+'СЕТ СН'!$F$12</f>
        <v>120.82801901000001</v>
      </c>
      <c r="Y177" s="36">
        <f>SUMIFS(СВЦЭМ!$E$33:$E$776,СВЦЭМ!$A$33:$A$776,$A177,СВЦЭМ!$B$33:$B$776,Y$155)+'СЕТ СН'!$F$12</f>
        <v>128.60091811999999</v>
      </c>
    </row>
    <row r="178" spans="1:27" ht="15.75" x14ac:dyDescent="0.2">
      <c r="A178" s="35">
        <f t="shared" si="4"/>
        <v>43913</v>
      </c>
      <c r="B178" s="36">
        <f>SUMIFS(СВЦЭМ!$E$33:$E$776,СВЦЭМ!$A$33:$A$776,$A178,СВЦЭМ!$B$33:$B$776,B$155)+'СЕТ СН'!$F$12</f>
        <v>138.88629753000001</v>
      </c>
      <c r="C178" s="36">
        <f>SUMIFS(СВЦЭМ!$E$33:$E$776,СВЦЭМ!$A$33:$A$776,$A178,СВЦЭМ!$B$33:$B$776,C$155)+'СЕТ СН'!$F$12</f>
        <v>142.91976617</v>
      </c>
      <c r="D178" s="36">
        <f>SUMIFS(СВЦЭМ!$E$33:$E$776,СВЦЭМ!$A$33:$A$776,$A178,СВЦЭМ!$B$33:$B$776,D$155)+'СЕТ СН'!$F$12</f>
        <v>145.12412570999999</v>
      </c>
      <c r="E178" s="36">
        <f>SUMIFS(СВЦЭМ!$E$33:$E$776,СВЦЭМ!$A$33:$A$776,$A178,СВЦЭМ!$B$33:$B$776,E$155)+'СЕТ СН'!$F$12</f>
        <v>146.17432840000001</v>
      </c>
      <c r="F178" s="36">
        <f>SUMIFS(СВЦЭМ!$E$33:$E$776,СВЦЭМ!$A$33:$A$776,$A178,СВЦЭМ!$B$33:$B$776,F$155)+'СЕТ СН'!$F$12</f>
        <v>145.33819622999999</v>
      </c>
      <c r="G178" s="36">
        <f>SUMIFS(СВЦЭМ!$E$33:$E$776,СВЦЭМ!$A$33:$A$776,$A178,СВЦЭМ!$B$33:$B$776,G$155)+'СЕТ СН'!$F$12</f>
        <v>143.57361735999999</v>
      </c>
      <c r="H178" s="36">
        <f>SUMIFS(СВЦЭМ!$E$33:$E$776,СВЦЭМ!$A$33:$A$776,$A178,СВЦЭМ!$B$33:$B$776,H$155)+'СЕТ СН'!$F$12</f>
        <v>138.68284152000001</v>
      </c>
      <c r="I178" s="36">
        <f>SUMIFS(СВЦЭМ!$E$33:$E$776,СВЦЭМ!$A$33:$A$776,$A178,СВЦЭМ!$B$33:$B$776,I$155)+'СЕТ СН'!$F$12</f>
        <v>132.24979513</v>
      </c>
      <c r="J178" s="36">
        <f>SUMIFS(СВЦЭМ!$E$33:$E$776,СВЦЭМ!$A$33:$A$776,$A178,СВЦЭМ!$B$33:$B$776,J$155)+'СЕТ СН'!$F$12</f>
        <v>124.46471172</v>
      </c>
      <c r="K178" s="36">
        <f>SUMIFS(СВЦЭМ!$E$33:$E$776,СВЦЭМ!$A$33:$A$776,$A178,СВЦЭМ!$B$33:$B$776,K$155)+'СЕТ СН'!$F$12</f>
        <v>124.47826411</v>
      </c>
      <c r="L178" s="36">
        <f>SUMIFS(СВЦЭМ!$E$33:$E$776,СВЦЭМ!$A$33:$A$776,$A178,СВЦЭМ!$B$33:$B$776,L$155)+'СЕТ СН'!$F$12</f>
        <v>126.69702688</v>
      </c>
      <c r="M178" s="36">
        <f>SUMIFS(СВЦЭМ!$E$33:$E$776,СВЦЭМ!$A$33:$A$776,$A178,СВЦЭМ!$B$33:$B$776,M$155)+'СЕТ СН'!$F$12</f>
        <v>124.43266658</v>
      </c>
      <c r="N178" s="36">
        <f>SUMIFS(СВЦЭМ!$E$33:$E$776,СВЦЭМ!$A$33:$A$776,$A178,СВЦЭМ!$B$33:$B$776,N$155)+'СЕТ СН'!$F$12</f>
        <v>125.12136185</v>
      </c>
      <c r="O178" s="36">
        <f>SUMIFS(СВЦЭМ!$E$33:$E$776,СВЦЭМ!$A$33:$A$776,$A178,СВЦЭМ!$B$33:$B$776,O$155)+'СЕТ СН'!$F$12</f>
        <v>127.75598976000001</v>
      </c>
      <c r="P178" s="36">
        <f>SUMIFS(СВЦЭМ!$E$33:$E$776,СВЦЭМ!$A$33:$A$776,$A178,СВЦЭМ!$B$33:$B$776,P$155)+'СЕТ СН'!$F$12</f>
        <v>129.52644187999999</v>
      </c>
      <c r="Q178" s="36">
        <f>SUMIFS(СВЦЭМ!$E$33:$E$776,СВЦЭМ!$A$33:$A$776,$A178,СВЦЭМ!$B$33:$B$776,Q$155)+'СЕТ СН'!$F$12</f>
        <v>130.54363813000001</v>
      </c>
      <c r="R178" s="36">
        <f>SUMIFS(СВЦЭМ!$E$33:$E$776,СВЦЭМ!$A$33:$A$776,$A178,СВЦЭМ!$B$33:$B$776,R$155)+'СЕТ СН'!$F$12</f>
        <v>130.4264072</v>
      </c>
      <c r="S178" s="36">
        <f>SUMIFS(СВЦЭМ!$E$33:$E$776,СВЦЭМ!$A$33:$A$776,$A178,СВЦЭМ!$B$33:$B$776,S$155)+'СЕТ СН'!$F$12</f>
        <v>130.62422445999999</v>
      </c>
      <c r="T178" s="36">
        <f>SUMIFS(СВЦЭМ!$E$33:$E$776,СВЦЭМ!$A$33:$A$776,$A178,СВЦЭМ!$B$33:$B$776,T$155)+'СЕТ СН'!$F$12</f>
        <v>128.89915594000001</v>
      </c>
      <c r="U178" s="36">
        <f>SUMIFS(СВЦЭМ!$E$33:$E$776,СВЦЭМ!$A$33:$A$776,$A178,СВЦЭМ!$B$33:$B$776,U$155)+'СЕТ СН'!$F$12</f>
        <v>126.37266074</v>
      </c>
      <c r="V178" s="36">
        <f>SUMIFS(СВЦЭМ!$E$33:$E$776,СВЦЭМ!$A$33:$A$776,$A178,СВЦЭМ!$B$33:$B$776,V$155)+'СЕТ СН'!$F$12</f>
        <v>125.20557612</v>
      </c>
      <c r="W178" s="36">
        <f>SUMIFS(СВЦЭМ!$E$33:$E$776,СВЦЭМ!$A$33:$A$776,$A178,СВЦЭМ!$B$33:$B$776,W$155)+'СЕТ СН'!$F$12</f>
        <v>120.00112547000001</v>
      </c>
      <c r="X178" s="36">
        <f>SUMIFS(СВЦЭМ!$E$33:$E$776,СВЦЭМ!$A$33:$A$776,$A178,СВЦЭМ!$B$33:$B$776,X$155)+'СЕТ СН'!$F$12</f>
        <v>119.88464551</v>
      </c>
      <c r="Y178" s="36">
        <f>SUMIFS(СВЦЭМ!$E$33:$E$776,СВЦЭМ!$A$33:$A$776,$A178,СВЦЭМ!$B$33:$B$776,Y$155)+'СЕТ СН'!$F$12</f>
        <v>127.72561811999999</v>
      </c>
    </row>
    <row r="179" spans="1:27" ht="15.75" x14ac:dyDescent="0.2">
      <c r="A179" s="35">
        <f t="shared" si="4"/>
        <v>43914</v>
      </c>
      <c r="B179" s="36">
        <f>SUMIFS(СВЦЭМ!$E$33:$E$776,СВЦЭМ!$A$33:$A$776,$A179,СВЦЭМ!$B$33:$B$776,B$155)+'СЕТ СН'!$F$12</f>
        <v>133.40126215000001</v>
      </c>
      <c r="C179" s="36">
        <f>SUMIFS(СВЦЭМ!$E$33:$E$776,СВЦЭМ!$A$33:$A$776,$A179,СВЦЭМ!$B$33:$B$776,C$155)+'СЕТ СН'!$F$12</f>
        <v>138.80575458999999</v>
      </c>
      <c r="D179" s="36">
        <f>SUMIFS(СВЦЭМ!$E$33:$E$776,СВЦЭМ!$A$33:$A$776,$A179,СВЦЭМ!$B$33:$B$776,D$155)+'СЕТ СН'!$F$12</f>
        <v>141.90403818999999</v>
      </c>
      <c r="E179" s="36">
        <f>SUMIFS(СВЦЭМ!$E$33:$E$776,СВЦЭМ!$A$33:$A$776,$A179,СВЦЭМ!$B$33:$B$776,E$155)+'СЕТ СН'!$F$12</f>
        <v>142.86829180999999</v>
      </c>
      <c r="F179" s="36">
        <f>SUMIFS(СВЦЭМ!$E$33:$E$776,СВЦЭМ!$A$33:$A$776,$A179,СВЦЭМ!$B$33:$B$776,F$155)+'СЕТ СН'!$F$12</f>
        <v>141.43489486000001</v>
      </c>
      <c r="G179" s="36">
        <f>SUMIFS(СВЦЭМ!$E$33:$E$776,СВЦЭМ!$A$33:$A$776,$A179,СВЦЭМ!$B$33:$B$776,G$155)+'СЕТ СН'!$F$12</f>
        <v>139.31420872000001</v>
      </c>
      <c r="H179" s="36">
        <f>SUMIFS(СВЦЭМ!$E$33:$E$776,СВЦЭМ!$A$33:$A$776,$A179,СВЦЭМ!$B$33:$B$776,H$155)+'СЕТ СН'!$F$12</f>
        <v>134.16141383999999</v>
      </c>
      <c r="I179" s="36">
        <f>SUMIFS(СВЦЭМ!$E$33:$E$776,СВЦЭМ!$A$33:$A$776,$A179,СВЦЭМ!$B$33:$B$776,I$155)+'СЕТ СН'!$F$12</f>
        <v>127.10048747</v>
      </c>
      <c r="J179" s="36">
        <f>SUMIFS(СВЦЭМ!$E$33:$E$776,СВЦЭМ!$A$33:$A$776,$A179,СВЦЭМ!$B$33:$B$776,J$155)+'СЕТ СН'!$F$12</f>
        <v>119.67140128</v>
      </c>
      <c r="K179" s="36">
        <f>SUMIFS(СВЦЭМ!$E$33:$E$776,СВЦЭМ!$A$33:$A$776,$A179,СВЦЭМ!$B$33:$B$776,K$155)+'СЕТ СН'!$F$12</f>
        <v>120.09940847</v>
      </c>
      <c r="L179" s="36">
        <f>SUMIFS(СВЦЭМ!$E$33:$E$776,СВЦЭМ!$A$33:$A$776,$A179,СВЦЭМ!$B$33:$B$776,L$155)+'СЕТ СН'!$F$12</f>
        <v>122.1552871</v>
      </c>
      <c r="M179" s="36">
        <f>SUMIFS(СВЦЭМ!$E$33:$E$776,СВЦЭМ!$A$33:$A$776,$A179,СВЦЭМ!$B$33:$B$776,M$155)+'СЕТ СН'!$F$12</f>
        <v>120.99944811</v>
      </c>
      <c r="N179" s="36">
        <f>SUMIFS(СВЦЭМ!$E$33:$E$776,СВЦЭМ!$A$33:$A$776,$A179,СВЦЭМ!$B$33:$B$776,N$155)+'СЕТ СН'!$F$12</f>
        <v>125.44877114000001</v>
      </c>
      <c r="O179" s="36">
        <f>SUMIFS(СВЦЭМ!$E$33:$E$776,СВЦЭМ!$A$33:$A$776,$A179,СВЦЭМ!$B$33:$B$776,O$155)+'СЕТ СН'!$F$12</f>
        <v>128.55974307</v>
      </c>
      <c r="P179" s="36">
        <f>SUMIFS(СВЦЭМ!$E$33:$E$776,СВЦЭМ!$A$33:$A$776,$A179,СВЦЭМ!$B$33:$B$776,P$155)+'СЕТ СН'!$F$12</f>
        <v>130.54024479</v>
      </c>
      <c r="Q179" s="36">
        <f>SUMIFS(СВЦЭМ!$E$33:$E$776,СВЦЭМ!$A$33:$A$776,$A179,СВЦЭМ!$B$33:$B$776,Q$155)+'СЕТ СН'!$F$12</f>
        <v>131.04957547999999</v>
      </c>
      <c r="R179" s="36">
        <f>SUMIFS(СВЦЭМ!$E$33:$E$776,СВЦЭМ!$A$33:$A$776,$A179,СВЦЭМ!$B$33:$B$776,R$155)+'СЕТ СН'!$F$12</f>
        <v>127.9870248</v>
      </c>
      <c r="S179" s="36">
        <f>SUMIFS(СВЦЭМ!$E$33:$E$776,СВЦЭМ!$A$33:$A$776,$A179,СВЦЭМ!$B$33:$B$776,S$155)+'СЕТ СН'!$F$12</f>
        <v>124.61961596</v>
      </c>
      <c r="T179" s="36">
        <f>SUMIFS(СВЦЭМ!$E$33:$E$776,СВЦЭМ!$A$33:$A$776,$A179,СВЦЭМ!$B$33:$B$776,T$155)+'СЕТ СН'!$F$12</f>
        <v>121.39862604</v>
      </c>
      <c r="U179" s="36">
        <f>SUMIFS(СВЦЭМ!$E$33:$E$776,СВЦЭМ!$A$33:$A$776,$A179,СВЦЭМ!$B$33:$B$776,U$155)+'СЕТ СН'!$F$12</f>
        <v>119.58652834999999</v>
      </c>
      <c r="V179" s="36">
        <f>SUMIFS(СВЦЭМ!$E$33:$E$776,СВЦЭМ!$A$33:$A$776,$A179,СВЦЭМ!$B$33:$B$776,V$155)+'СЕТ СН'!$F$12</f>
        <v>122.69781757</v>
      </c>
      <c r="W179" s="36">
        <f>SUMIFS(СВЦЭМ!$E$33:$E$776,СВЦЭМ!$A$33:$A$776,$A179,СВЦЭМ!$B$33:$B$776,W$155)+'СЕТ СН'!$F$12</f>
        <v>119.79262581</v>
      </c>
      <c r="X179" s="36">
        <f>SUMIFS(СВЦЭМ!$E$33:$E$776,СВЦЭМ!$A$33:$A$776,$A179,СВЦЭМ!$B$33:$B$776,X$155)+'СЕТ СН'!$F$12</f>
        <v>121.02761339</v>
      </c>
      <c r="Y179" s="36">
        <f>SUMIFS(СВЦЭМ!$E$33:$E$776,СВЦЭМ!$A$33:$A$776,$A179,СВЦЭМ!$B$33:$B$776,Y$155)+'СЕТ СН'!$F$12</f>
        <v>127.61934912</v>
      </c>
    </row>
    <row r="180" spans="1:27" ht="15.75" x14ac:dyDescent="0.2">
      <c r="A180" s="35">
        <f t="shared" si="4"/>
        <v>43915</v>
      </c>
      <c r="B180" s="36">
        <f>SUMIFS(СВЦЭМ!$E$33:$E$776,СВЦЭМ!$A$33:$A$776,$A180,СВЦЭМ!$B$33:$B$776,B$155)+'СЕТ СН'!$F$12</f>
        <v>136.49070180000001</v>
      </c>
      <c r="C180" s="36">
        <f>SUMIFS(СВЦЭМ!$E$33:$E$776,СВЦЭМ!$A$33:$A$776,$A180,СВЦЭМ!$B$33:$B$776,C$155)+'СЕТ СН'!$F$12</f>
        <v>141.10552604</v>
      </c>
      <c r="D180" s="36">
        <f>SUMIFS(СВЦЭМ!$E$33:$E$776,СВЦЭМ!$A$33:$A$776,$A180,СВЦЭМ!$B$33:$B$776,D$155)+'СЕТ СН'!$F$12</f>
        <v>143.09404964999999</v>
      </c>
      <c r="E180" s="36">
        <f>SUMIFS(СВЦЭМ!$E$33:$E$776,СВЦЭМ!$A$33:$A$776,$A180,СВЦЭМ!$B$33:$B$776,E$155)+'СЕТ СН'!$F$12</f>
        <v>144.96099136000001</v>
      </c>
      <c r="F180" s="36">
        <f>SUMIFS(СВЦЭМ!$E$33:$E$776,СВЦЭМ!$A$33:$A$776,$A180,СВЦЭМ!$B$33:$B$776,F$155)+'СЕТ СН'!$F$12</f>
        <v>144.57812039999999</v>
      </c>
      <c r="G180" s="36">
        <f>SUMIFS(СВЦЭМ!$E$33:$E$776,СВЦЭМ!$A$33:$A$776,$A180,СВЦЭМ!$B$33:$B$776,G$155)+'СЕТ СН'!$F$12</f>
        <v>142.22894457000001</v>
      </c>
      <c r="H180" s="36">
        <f>SUMIFS(СВЦЭМ!$E$33:$E$776,СВЦЭМ!$A$33:$A$776,$A180,СВЦЭМ!$B$33:$B$776,H$155)+'СЕТ СН'!$F$12</f>
        <v>136.81506031000001</v>
      </c>
      <c r="I180" s="36">
        <f>SUMIFS(СВЦЭМ!$E$33:$E$776,СВЦЭМ!$A$33:$A$776,$A180,СВЦЭМ!$B$33:$B$776,I$155)+'СЕТ СН'!$F$12</f>
        <v>130.36634387999999</v>
      </c>
      <c r="J180" s="36">
        <f>SUMIFS(СВЦЭМ!$E$33:$E$776,СВЦЭМ!$A$33:$A$776,$A180,СВЦЭМ!$B$33:$B$776,J$155)+'СЕТ СН'!$F$12</f>
        <v>122.77812240999999</v>
      </c>
      <c r="K180" s="36">
        <f>SUMIFS(СВЦЭМ!$E$33:$E$776,СВЦЭМ!$A$33:$A$776,$A180,СВЦЭМ!$B$33:$B$776,K$155)+'СЕТ СН'!$F$12</f>
        <v>123.34541437</v>
      </c>
      <c r="L180" s="36">
        <f>SUMIFS(СВЦЭМ!$E$33:$E$776,СВЦЭМ!$A$33:$A$776,$A180,СВЦЭМ!$B$33:$B$776,L$155)+'СЕТ СН'!$F$12</f>
        <v>125.32968867</v>
      </c>
      <c r="M180" s="36">
        <f>SUMIFS(СВЦЭМ!$E$33:$E$776,СВЦЭМ!$A$33:$A$776,$A180,СВЦЭМ!$B$33:$B$776,M$155)+'СЕТ СН'!$F$12</f>
        <v>121.89764975999999</v>
      </c>
      <c r="N180" s="36">
        <f>SUMIFS(СВЦЭМ!$E$33:$E$776,СВЦЭМ!$A$33:$A$776,$A180,СВЦЭМ!$B$33:$B$776,N$155)+'СЕТ СН'!$F$12</f>
        <v>123.34128687</v>
      </c>
      <c r="O180" s="36">
        <f>SUMIFS(СВЦЭМ!$E$33:$E$776,СВЦЭМ!$A$33:$A$776,$A180,СВЦЭМ!$B$33:$B$776,O$155)+'СЕТ СН'!$F$12</f>
        <v>125.30252922</v>
      </c>
      <c r="P180" s="36">
        <f>SUMIFS(СВЦЭМ!$E$33:$E$776,СВЦЭМ!$A$33:$A$776,$A180,СВЦЭМ!$B$33:$B$776,P$155)+'СЕТ СН'!$F$12</f>
        <v>127.04623795000001</v>
      </c>
      <c r="Q180" s="36">
        <f>SUMIFS(СВЦЭМ!$E$33:$E$776,СВЦЭМ!$A$33:$A$776,$A180,СВЦЭМ!$B$33:$B$776,Q$155)+'СЕТ СН'!$F$12</f>
        <v>127.87430261999999</v>
      </c>
      <c r="R180" s="36">
        <f>SUMIFS(СВЦЭМ!$E$33:$E$776,СВЦЭМ!$A$33:$A$776,$A180,СВЦЭМ!$B$33:$B$776,R$155)+'СЕТ СН'!$F$12</f>
        <v>127.02545689999999</v>
      </c>
      <c r="S180" s="36">
        <f>SUMIFS(СВЦЭМ!$E$33:$E$776,СВЦЭМ!$A$33:$A$776,$A180,СВЦЭМ!$B$33:$B$776,S$155)+'СЕТ СН'!$F$12</f>
        <v>124.65582003</v>
      </c>
      <c r="T180" s="36">
        <f>SUMIFS(СВЦЭМ!$E$33:$E$776,СВЦЭМ!$A$33:$A$776,$A180,СВЦЭМ!$B$33:$B$776,T$155)+'СЕТ СН'!$F$12</f>
        <v>120.94090876999999</v>
      </c>
      <c r="U180" s="36">
        <f>SUMIFS(СВЦЭМ!$E$33:$E$776,СВЦЭМ!$A$33:$A$776,$A180,СВЦЭМ!$B$33:$B$776,U$155)+'СЕТ СН'!$F$12</f>
        <v>119.62872846</v>
      </c>
      <c r="V180" s="36">
        <f>SUMIFS(СВЦЭМ!$E$33:$E$776,СВЦЭМ!$A$33:$A$776,$A180,СВЦЭМ!$B$33:$B$776,V$155)+'СЕТ СН'!$F$12</f>
        <v>122.50700854999999</v>
      </c>
      <c r="W180" s="36">
        <f>SUMIFS(СВЦЭМ!$E$33:$E$776,СВЦЭМ!$A$33:$A$776,$A180,СВЦЭМ!$B$33:$B$776,W$155)+'СЕТ СН'!$F$12</f>
        <v>120.80040262</v>
      </c>
      <c r="X180" s="36">
        <f>SUMIFS(СВЦЭМ!$E$33:$E$776,СВЦЭМ!$A$33:$A$776,$A180,СВЦЭМ!$B$33:$B$776,X$155)+'СЕТ СН'!$F$12</f>
        <v>120.40344669</v>
      </c>
      <c r="Y180" s="36">
        <f>SUMIFS(СВЦЭМ!$E$33:$E$776,СВЦЭМ!$A$33:$A$776,$A180,СВЦЭМ!$B$33:$B$776,Y$155)+'СЕТ СН'!$F$12</f>
        <v>120.26416685</v>
      </c>
    </row>
    <row r="181" spans="1:27" ht="15.75" x14ac:dyDescent="0.2">
      <c r="A181" s="35">
        <f t="shared" si="4"/>
        <v>43916</v>
      </c>
      <c r="B181" s="36">
        <f>SUMIFS(СВЦЭМ!$E$33:$E$776,СВЦЭМ!$A$33:$A$776,$A181,СВЦЭМ!$B$33:$B$776,B$155)+'СЕТ СН'!$F$12</f>
        <v>127.93382296999999</v>
      </c>
      <c r="C181" s="36">
        <f>SUMIFS(СВЦЭМ!$E$33:$E$776,СВЦЭМ!$A$33:$A$776,$A181,СВЦЭМ!$B$33:$B$776,C$155)+'СЕТ СН'!$F$12</f>
        <v>128.66786318000001</v>
      </c>
      <c r="D181" s="36">
        <f>SUMIFS(СВЦЭМ!$E$33:$E$776,СВЦЭМ!$A$33:$A$776,$A181,СВЦЭМ!$B$33:$B$776,D$155)+'СЕТ СН'!$F$12</f>
        <v>129.48238239</v>
      </c>
      <c r="E181" s="36">
        <f>SUMIFS(СВЦЭМ!$E$33:$E$776,СВЦЭМ!$A$33:$A$776,$A181,СВЦЭМ!$B$33:$B$776,E$155)+'СЕТ СН'!$F$12</f>
        <v>130.85835066999999</v>
      </c>
      <c r="F181" s="36">
        <f>SUMIFS(СВЦЭМ!$E$33:$E$776,СВЦЭМ!$A$33:$A$776,$A181,СВЦЭМ!$B$33:$B$776,F$155)+'СЕТ СН'!$F$12</f>
        <v>130.53982751000001</v>
      </c>
      <c r="G181" s="36">
        <f>SUMIFS(СВЦЭМ!$E$33:$E$776,СВЦЭМ!$A$33:$A$776,$A181,СВЦЭМ!$B$33:$B$776,G$155)+'СЕТ СН'!$F$12</f>
        <v>129.97819866</v>
      </c>
      <c r="H181" s="36">
        <f>SUMIFS(СВЦЭМ!$E$33:$E$776,СВЦЭМ!$A$33:$A$776,$A181,СВЦЭМ!$B$33:$B$776,H$155)+'СЕТ СН'!$F$12</f>
        <v>131.50033522000001</v>
      </c>
      <c r="I181" s="36">
        <f>SUMIFS(СВЦЭМ!$E$33:$E$776,СВЦЭМ!$A$33:$A$776,$A181,СВЦЭМ!$B$33:$B$776,I$155)+'СЕТ СН'!$F$12</f>
        <v>129.66497193999999</v>
      </c>
      <c r="J181" s="36">
        <f>SUMIFS(СВЦЭМ!$E$33:$E$776,СВЦЭМ!$A$33:$A$776,$A181,СВЦЭМ!$B$33:$B$776,J$155)+'СЕТ СН'!$F$12</f>
        <v>126.55632989</v>
      </c>
      <c r="K181" s="36">
        <f>SUMIFS(СВЦЭМ!$E$33:$E$776,СВЦЭМ!$A$33:$A$776,$A181,СВЦЭМ!$B$33:$B$776,K$155)+'СЕТ СН'!$F$12</f>
        <v>125.44659995000001</v>
      </c>
      <c r="L181" s="36">
        <f>SUMIFS(СВЦЭМ!$E$33:$E$776,СВЦЭМ!$A$33:$A$776,$A181,СВЦЭМ!$B$33:$B$776,L$155)+'СЕТ СН'!$F$12</f>
        <v>127.55669349999999</v>
      </c>
      <c r="M181" s="36">
        <f>SUMIFS(СВЦЭМ!$E$33:$E$776,СВЦЭМ!$A$33:$A$776,$A181,СВЦЭМ!$B$33:$B$776,M$155)+'СЕТ СН'!$F$12</f>
        <v>125.86165801999999</v>
      </c>
      <c r="N181" s="36">
        <f>SUMIFS(СВЦЭМ!$E$33:$E$776,СВЦЭМ!$A$33:$A$776,$A181,СВЦЭМ!$B$33:$B$776,N$155)+'СЕТ СН'!$F$12</f>
        <v>127.34552551</v>
      </c>
      <c r="O181" s="36">
        <f>SUMIFS(СВЦЭМ!$E$33:$E$776,СВЦЭМ!$A$33:$A$776,$A181,СВЦЭМ!$B$33:$B$776,O$155)+'СЕТ СН'!$F$12</f>
        <v>128.80647665999999</v>
      </c>
      <c r="P181" s="36">
        <f>SUMIFS(СВЦЭМ!$E$33:$E$776,СВЦЭМ!$A$33:$A$776,$A181,СВЦЭМ!$B$33:$B$776,P$155)+'СЕТ СН'!$F$12</f>
        <v>129.10583217000001</v>
      </c>
      <c r="Q181" s="36">
        <f>SUMIFS(СВЦЭМ!$E$33:$E$776,СВЦЭМ!$A$33:$A$776,$A181,СВЦЭМ!$B$33:$B$776,Q$155)+'СЕТ СН'!$F$12</f>
        <v>129.74501838</v>
      </c>
      <c r="R181" s="36">
        <f>SUMIFS(СВЦЭМ!$E$33:$E$776,СВЦЭМ!$A$33:$A$776,$A181,СВЦЭМ!$B$33:$B$776,R$155)+'СЕТ СН'!$F$12</f>
        <v>130.00377857999999</v>
      </c>
      <c r="S181" s="36">
        <f>SUMIFS(СВЦЭМ!$E$33:$E$776,СВЦЭМ!$A$33:$A$776,$A181,СВЦЭМ!$B$33:$B$776,S$155)+'СЕТ СН'!$F$12</f>
        <v>128.92543853000001</v>
      </c>
      <c r="T181" s="36">
        <f>SUMIFS(СВЦЭМ!$E$33:$E$776,СВЦЭМ!$A$33:$A$776,$A181,СВЦЭМ!$B$33:$B$776,T$155)+'СЕТ СН'!$F$12</f>
        <v>126.46353797</v>
      </c>
      <c r="U181" s="36">
        <f>SUMIFS(СВЦЭМ!$E$33:$E$776,СВЦЭМ!$A$33:$A$776,$A181,СВЦЭМ!$B$33:$B$776,U$155)+'СЕТ СН'!$F$12</f>
        <v>125.11013848</v>
      </c>
      <c r="V181" s="36">
        <f>SUMIFS(СВЦЭМ!$E$33:$E$776,СВЦЭМ!$A$33:$A$776,$A181,СВЦЭМ!$B$33:$B$776,V$155)+'СЕТ СН'!$F$12</f>
        <v>124.62912326</v>
      </c>
      <c r="W181" s="36">
        <f>SUMIFS(СВЦЭМ!$E$33:$E$776,СВЦЭМ!$A$33:$A$776,$A181,СВЦЭМ!$B$33:$B$776,W$155)+'СЕТ СН'!$F$12</f>
        <v>123.30588991</v>
      </c>
      <c r="X181" s="36">
        <f>SUMIFS(СВЦЭМ!$E$33:$E$776,СВЦЭМ!$A$33:$A$776,$A181,СВЦЭМ!$B$33:$B$776,X$155)+'СЕТ СН'!$F$12</f>
        <v>125.30420223</v>
      </c>
      <c r="Y181" s="36">
        <f>SUMIFS(СВЦЭМ!$E$33:$E$776,СВЦЭМ!$A$33:$A$776,$A181,СВЦЭМ!$B$33:$B$776,Y$155)+'СЕТ СН'!$F$12</f>
        <v>127.78116731</v>
      </c>
    </row>
    <row r="182" spans="1:27" ht="15.75" x14ac:dyDescent="0.2">
      <c r="A182" s="35">
        <f t="shared" si="4"/>
        <v>43917</v>
      </c>
      <c r="B182" s="36">
        <f>SUMIFS(СВЦЭМ!$E$33:$E$776,СВЦЭМ!$A$33:$A$776,$A182,СВЦЭМ!$B$33:$B$776,B$155)+'СЕТ СН'!$F$12</f>
        <v>135.31514784000001</v>
      </c>
      <c r="C182" s="36">
        <f>SUMIFS(СВЦЭМ!$E$33:$E$776,СВЦЭМ!$A$33:$A$776,$A182,СВЦЭМ!$B$33:$B$776,C$155)+'СЕТ СН'!$F$12</f>
        <v>138.65613979</v>
      </c>
      <c r="D182" s="36">
        <f>SUMIFS(СВЦЭМ!$E$33:$E$776,СВЦЭМ!$A$33:$A$776,$A182,СВЦЭМ!$B$33:$B$776,D$155)+'СЕТ СН'!$F$12</f>
        <v>140.9866877</v>
      </c>
      <c r="E182" s="36">
        <f>SUMIFS(СВЦЭМ!$E$33:$E$776,СВЦЭМ!$A$33:$A$776,$A182,СВЦЭМ!$B$33:$B$776,E$155)+'СЕТ СН'!$F$12</f>
        <v>142.55587241999999</v>
      </c>
      <c r="F182" s="36">
        <f>SUMIFS(СВЦЭМ!$E$33:$E$776,СВЦЭМ!$A$33:$A$776,$A182,СВЦЭМ!$B$33:$B$776,F$155)+'СЕТ СН'!$F$12</f>
        <v>141.99865879000001</v>
      </c>
      <c r="G182" s="36">
        <f>SUMIFS(СВЦЭМ!$E$33:$E$776,СВЦЭМ!$A$33:$A$776,$A182,СВЦЭМ!$B$33:$B$776,G$155)+'СЕТ СН'!$F$12</f>
        <v>140.12777883999999</v>
      </c>
      <c r="H182" s="36">
        <f>SUMIFS(СВЦЭМ!$E$33:$E$776,СВЦЭМ!$A$33:$A$776,$A182,СВЦЭМ!$B$33:$B$776,H$155)+'СЕТ СН'!$F$12</f>
        <v>137.25521548</v>
      </c>
      <c r="I182" s="36">
        <f>SUMIFS(СВЦЭМ!$E$33:$E$776,СВЦЭМ!$A$33:$A$776,$A182,СВЦЭМ!$B$33:$B$776,I$155)+'СЕТ СН'!$F$12</f>
        <v>130.48541503000001</v>
      </c>
      <c r="J182" s="36">
        <f>SUMIFS(СВЦЭМ!$E$33:$E$776,СВЦЭМ!$A$33:$A$776,$A182,СВЦЭМ!$B$33:$B$776,J$155)+'СЕТ СН'!$F$12</f>
        <v>123.82673506</v>
      </c>
      <c r="K182" s="36">
        <f>SUMIFS(СВЦЭМ!$E$33:$E$776,СВЦЭМ!$A$33:$A$776,$A182,СВЦЭМ!$B$33:$B$776,K$155)+'СЕТ СН'!$F$12</f>
        <v>122.62003024000001</v>
      </c>
      <c r="L182" s="36">
        <f>SUMIFS(СВЦЭМ!$E$33:$E$776,СВЦЭМ!$A$33:$A$776,$A182,СВЦЭМ!$B$33:$B$776,L$155)+'СЕТ СН'!$F$12</f>
        <v>125.92865596</v>
      </c>
      <c r="M182" s="36">
        <f>SUMIFS(СВЦЭМ!$E$33:$E$776,СВЦЭМ!$A$33:$A$776,$A182,СВЦЭМ!$B$33:$B$776,M$155)+'СЕТ СН'!$F$12</f>
        <v>125.32289604</v>
      </c>
      <c r="N182" s="36">
        <f>SUMIFS(СВЦЭМ!$E$33:$E$776,СВЦЭМ!$A$33:$A$776,$A182,СВЦЭМ!$B$33:$B$776,N$155)+'СЕТ СН'!$F$12</f>
        <v>127.37221089000001</v>
      </c>
      <c r="O182" s="36">
        <f>SUMIFS(СВЦЭМ!$E$33:$E$776,СВЦЭМ!$A$33:$A$776,$A182,СВЦЭМ!$B$33:$B$776,O$155)+'СЕТ СН'!$F$12</f>
        <v>129.89694771999999</v>
      </c>
      <c r="P182" s="36">
        <f>SUMIFS(СВЦЭМ!$E$33:$E$776,СВЦЭМ!$A$33:$A$776,$A182,СВЦЭМ!$B$33:$B$776,P$155)+'СЕТ СН'!$F$12</f>
        <v>131.33828269</v>
      </c>
      <c r="Q182" s="36">
        <f>SUMIFS(СВЦЭМ!$E$33:$E$776,СВЦЭМ!$A$33:$A$776,$A182,СВЦЭМ!$B$33:$B$776,Q$155)+'СЕТ СН'!$F$12</f>
        <v>132.2922749</v>
      </c>
      <c r="R182" s="36">
        <f>SUMIFS(СВЦЭМ!$E$33:$E$776,СВЦЭМ!$A$33:$A$776,$A182,СВЦЭМ!$B$33:$B$776,R$155)+'СЕТ СН'!$F$12</f>
        <v>131.77858040000001</v>
      </c>
      <c r="S182" s="36">
        <f>SUMIFS(СВЦЭМ!$E$33:$E$776,СВЦЭМ!$A$33:$A$776,$A182,СВЦЭМ!$B$33:$B$776,S$155)+'СЕТ СН'!$F$12</f>
        <v>129.30553049</v>
      </c>
      <c r="T182" s="36">
        <f>SUMIFS(СВЦЭМ!$E$33:$E$776,СВЦЭМ!$A$33:$A$776,$A182,СВЦЭМ!$B$33:$B$776,T$155)+'СЕТ СН'!$F$12</f>
        <v>126.83377230000001</v>
      </c>
      <c r="U182" s="36">
        <f>SUMIFS(СВЦЭМ!$E$33:$E$776,СВЦЭМ!$A$33:$A$776,$A182,СВЦЭМ!$B$33:$B$776,U$155)+'СЕТ СН'!$F$12</f>
        <v>124.50713401</v>
      </c>
      <c r="V182" s="36">
        <f>SUMIFS(СВЦЭМ!$E$33:$E$776,СВЦЭМ!$A$33:$A$776,$A182,СВЦЭМ!$B$33:$B$776,V$155)+'СЕТ СН'!$F$12</f>
        <v>124.85737026</v>
      </c>
      <c r="W182" s="36">
        <f>SUMIFS(СВЦЭМ!$E$33:$E$776,СВЦЭМ!$A$33:$A$776,$A182,СВЦЭМ!$B$33:$B$776,W$155)+'СЕТ СН'!$F$12</f>
        <v>124.82576382000001</v>
      </c>
      <c r="X182" s="36">
        <f>SUMIFS(СВЦЭМ!$E$33:$E$776,СВЦЭМ!$A$33:$A$776,$A182,СВЦЭМ!$B$33:$B$776,X$155)+'СЕТ СН'!$F$12</f>
        <v>125.97745808000001</v>
      </c>
      <c r="Y182" s="36">
        <f>SUMIFS(СВЦЭМ!$E$33:$E$776,СВЦЭМ!$A$33:$A$776,$A182,СВЦЭМ!$B$33:$B$776,Y$155)+'СЕТ СН'!$F$12</f>
        <v>129.57925728999999</v>
      </c>
    </row>
    <row r="183" spans="1:27" ht="15.75" x14ac:dyDescent="0.2">
      <c r="A183" s="35">
        <f t="shared" si="4"/>
        <v>43918</v>
      </c>
      <c r="B183" s="36">
        <f>SUMIFS(СВЦЭМ!$E$33:$E$776,СВЦЭМ!$A$33:$A$776,$A183,СВЦЭМ!$B$33:$B$776,B$155)+'СЕТ СН'!$F$12</f>
        <v>144.57424789000001</v>
      </c>
      <c r="C183" s="36">
        <f>SUMIFS(СВЦЭМ!$E$33:$E$776,СВЦЭМ!$A$33:$A$776,$A183,СВЦЭМ!$B$33:$B$776,C$155)+'СЕТ СН'!$F$12</f>
        <v>144.11134534000001</v>
      </c>
      <c r="D183" s="36">
        <f>SUMIFS(СВЦЭМ!$E$33:$E$776,СВЦЭМ!$A$33:$A$776,$A183,СВЦЭМ!$B$33:$B$776,D$155)+'СЕТ СН'!$F$12</f>
        <v>147.67949178999999</v>
      </c>
      <c r="E183" s="36">
        <f>SUMIFS(СВЦЭМ!$E$33:$E$776,СВЦЭМ!$A$33:$A$776,$A183,СВЦЭМ!$B$33:$B$776,E$155)+'СЕТ СН'!$F$12</f>
        <v>149.23519843</v>
      </c>
      <c r="F183" s="36">
        <f>SUMIFS(СВЦЭМ!$E$33:$E$776,СВЦЭМ!$A$33:$A$776,$A183,СВЦЭМ!$B$33:$B$776,F$155)+'СЕТ СН'!$F$12</f>
        <v>148.91620512</v>
      </c>
      <c r="G183" s="36">
        <f>SUMIFS(СВЦЭМ!$E$33:$E$776,СВЦЭМ!$A$33:$A$776,$A183,СВЦЭМ!$B$33:$B$776,G$155)+'СЕТ СН'!$F$12</f>
        <v>148.99592935000001</v>
      </c>
      <c r="H183" s="36">
        <f>SUMIFS(СВЦЭМ!$E$33:$E$776,СВЦЭМ!$A$33:$A$776,$A183,СВЦЭМ!$B$33:$B$776,H$155)+'СЕТ СН'!$F$12</f>
        <v>145.91170547999999</v>
      </c>
      <c r="I183" s="36">
        <f>SUMIFS(СВЦЭМ!$E$33:$E$776,СВЦЭМ!$A$33:$A$776,$A183,СВЦЭМ!$B$33:$B$776,I$155)+'СЕТ СН'!$F$12</f>
        <v>140.04848167</v>
      </c>
      <c r="J183" s="36">
        <f>SUMIFS(СВЦЭМ!$E$33:$E$776,СВЦЭМ!$A$33:$A$776,$A183,СВЦЭМ!$B$33:$B$776,J$155)+'СЕТ СН'!$F$12</f>
        <v>133.78656910000001</v>
      </c>
      <c r="K183" s="36">
        <f>SUMIFS(СВЦЭМ!$E$33:$E$776,СВЦЭМ!$A$33:$A$776,$A183,СВЦЭМ!$B$33:$B$776,K$155)+'СЕТ СН'!$F$12</f>
        <v>133.13759517</v>
      </c>
      <c r="L183" s="36">
        <f>SUMIFS(СВЦЭМ!$E$33:$E$776,СВЦЭМ!$A$33:$A$776,$A183,СВЦЭМ!$B$33:$B$776,L$155)+'СЕТ СН'!$F$12</f>
        <v>134.88147735000001</v>
      </c>
      <c r="M183" s="36">
        <f>SUMIFS(СВЦЭМ!$E$33:$E$776,СВЦЭМ!$A$33:$A$776,$A183,СВЦЭМ!$B$33:$B$776,M$155)+'СЕТ СН'!$F$12</f>
        <v>135.09095364999999</v>
      </c>
      <c r="N183" s="36">
        <f>SUMIFS(СВЦЭМ!$E$33:$E$776,СВЦЭМ!$A$33:$A$776,$A183,СВЦЭМ!$B$33:$B$776,N$155)+'СЕТ СН'!$F$12</f>
        <v>137.47370939999999</v>
      </c>
      <c r="O183" s="36">
        <f>SUMIFS(СВЦЭМ!$E$33:$E$776,СВЦЭМ!$A$33:$A$776,$A183,СВЦЭМ!$B$33:$B$776,O$155)+'СЕТ СН'!$F$12</f>
        <v>139.25954917000001</v>
      </c>
      <c r="P183" s="36">
        <f>SUMIFS(СВЦЭМ!$E$33:$E$776,СВЦЭМ!$A$33:$A$776,$A183,СВЦЭМ!$B$33:$B$776,P$155)+'СЕТ СН'!$F$12</f>
        <v>142.33050438000001</v>
      </c>
      <c r="Q183" s="36">
        <f>SUMIFS(СВЦЭМ!$E$33:$E$776,СВЦЭМ!$A$33:$A$776,$A183,СВЦЭМ!$B$33:$B$776,Q$155)+'СЕТ СН'!$F$12</f>
        <v>142.65572295000001</v>
      </c>
      <c r="R183" s="36">
        <f>SUMIFS(СВЦЭМ!$E$33:$E$776,СВЦЭМ!$A$33:$A$776,$A183,СВЦЭМ!$B$33:$B$776,R$155)+'СЕТ СН'!$F$12</f>
        <v>142.66075074</v>
      </c>
      <c r="S183" s="36">
        <f>SUMIFS(СВЦЭМ!$E$33:$E$776,СВЦЭМ!$A$33:$A$776,$A183,СВЦЭМ!$B$33:$B$776,S$155)+'СЕТ СН'!$F$12</f>
        <v>141.49260415000001</v>
      </c>
      <c r="T183" s="36">
        <f>SUMIFS(СВЦЭМ!$E$33:$E$776,СВЦЭМ!$A$33:$A$776,$A183,СВЦЭМ!$B$33:$B$776,T$155)+'СЕТ СН'!$F$12</f>
        <v>140.7797137</v>
      </c>
      <c r="U183" s="36">
        <f>SUMIFS(СВЦЭМ!$E$33:$E$776,СВЦЭМ!$A$33:$A$776,$A183,СВЦЭМ!$B$33:$B$776,U$155)+'СЕТ СН'!$F$12</f>
        <v>137.75262487000001</v>
      </c>
      <c r="V183" s="36">
        <f>SUMIFS(СВЦЭМ!$E$33:$E$776,СВЦЭМ!$A$33:$A$776,$A183,СВЦЭМ!$B$33:$B$776,V$155)+'СЕТ СН'!$F$12</f>
        <v>132.51598132000001</v>
      </c>
      <c r="W183" s="36">
        <f>SUMIFS(СВЦЭМ!$E$33:$E$776,СВЦЭМ!$A$33:$A$776,$A183,СВЦЭМ!$B$33:$B$776,W$155)+'СЕТ СН'!$F$12</f>
        <v>130.85801541000001</v>
      </c>
      <c r="X183" s="36">
        <f>SUMIFS(СВЦЭМ!$E$33:$E$776,СВЦЭМ!$A$33:$A$776,$A183,СВЦЭМ!$B$33:$B$776,X$155)+'СЕТ СН'!$F$12</f>
        <v>132.43267259999999</v>
      </c>
      <c r="Y183" s="36">
        <f>SUMIFS(СВЦЭМ!$E$33:$E$776,СВЦЭМ!$A$33:$A$776,$A183,СВЦЭМ!$B$33:$B$776,Y$155)+'СЕТ СН'!$F$12</f>
        <v>137.73310631000001</v>
      </c>
    </row>
    <row r="184" spans="1:27" ht="15.75" x14ac:dyDescent="0.2">
      <c r="A184" s="35">
        <f t="shared" si="4"/>
        <v>43919</v>
      </c>
      <c r="B184" s="36">
        <f>SUMIFS(СВЦЭМ!$E$33:$E$776,СВЦЭМ!$A$33:$A$776,$A184,СВЦЭМ!$B$33:$B$776,B$155)+'СЕТ СН'!$F$12</f>
        <v>146.13172223999999</v>
      </c>
      <c r="C184" s="36">
        <f>SUMIFS(СВЦЭМ!$E$33:$E$776,СВЦЭМ!$A$33:$A$776,$A184,СВЦЭМ!$B$33:$B$776,C$155)+'СЕТ СН'!$F$12</f>
        <v>148.13185050000001</v>
      </c>
      <c r="D184" s="36">
        <f>SUMIFS(СВЦЭМ!$E$33:$E$776,СВЦЭМ!$A$33:$A$776,$A184,СВЦЭМ!$B$33:$B$776,D$155)+'СЕТ СН'!$F$12</f>
        <v>152.21076558999999</v>
      </c>
      <c r="E184" s="36">
        <f>SUMIFS(СВЦЭМ!$E$33:$E$776,СВЦЭМ!$A$33:$A$776,$A184,СВЦЭМ!$B$33:$B$776,E$155)+'СЕТ СН'!$F$12</f>
        <v>153.67236288000001</v>
      </c>
      <c r="F184" s="36">
        <f>SUMIFS(СВЦЭМ!$E$33:$E$776,СВЦЭМ!$A$33:$A$776,$A184,СВЦЭМ!$B$33:$B$776,F$155)+'СЕТ СН'!$F$12</f>
        <v>153.73717252</v>
      </c>
      <c r="G184" s="36">
        <f>SUMIFS(СВЦЭМ!$E$33:$E$776,СВЦЭМ!$A$33:$A$776,$A184,СВЦЭМ!$B$33:$B$776,G$155)+'СЕТ СН'!$F$12</f>
        <v>153.16134844999999</v>
      </c>
      <c r="H184" s="36">
        <f>SUMIFS(СВЦЭМ!$E$33:$E$776,СВЦЭМ!$A$33:$A$776,$A184,СВЦЭМ!$B$33:$B$776,H$155)+'СЕТ СН'!$F$12</f>
        <v>150.24995301000001</v>
      </c>
      <c r="I184" s="36">
        <f>SUMIFS(СВЦЭМ!$E$33:$E$776,СВЦЭМ!$A$33:$A$776,$A184,СВЦЭМ!$B$33:$B$776,I$155)+'СЕТ СН'!$F$12</f>
        <v>144.54298556000001</v>
      </c>
      <c r="J184" s="36">
        <f>SUMIFS(СВЦЭМ!$E$33:$E$776,СВЦЭМ!$A$33:$A$776,$A184,СВЦЭМ!$B$33:$B$776,J$155)+'СЕТ СН'!$F$12</f>
        <v>132.49483151999999</v>
      </c>
      <c r="K184" s="36">
        <f>SUMIFS(СВЦЭМ!$E$33:$E$776,СВЦЭМ!$A$33:$A$776,$A184,СВЦЭМ!$B$33:$B$776,K$155)+'СЕТ СН'!$F$12</f>
        <v>128.02886573999999</v>
      </c>
      <c r="L184" s="36">
        <f>SUMIFS(СВЦЭМ!$E$33:$E$776,СВЦЭМ!$A$33:$A$776,$A184,СВЦЭМ!$B$33:$B$776,L$155)+'СЕТ СН'!$F$12</f>
        <v>130.40998507</v>
      </c>
      <c r="M184" s="36">
        <f>SUMIFS(СВЦЭМ!$E$33:$E$776,СВЦЭМ!$A$33:$A$776,$A184,СВЦЭМ!$B$33:$B$776,M$155)+'СЕТ СН'!$F$12</f>
        <v>132.10734002999999</v>
      </c>
      <c r="N184" s="36">
        <f>SUMIFS(СВЦЭМ!$E$33:$E$776,СВЦЭМ!$A$33:$A$776,$A184,СВЦЭМ!$B$33:$B$776,N$155)+'СЕТ СН'!$F$12</f>
        <v>134.09240595</v>
      </c>
      <c r="O184" s="36">
        <f>SUMIFS(СВЦЭМ!$E$33:$E$776,СВЦЭМ!$A$33:$A$776,$A184,СВЦЭМ!$B$33:$B$776,O$155)+'СЕТ СН'!$F$12</f>
        <v>135.20400889000001</v>
      </c>
      <c r="P184" s="36">
        <f>SUMIFS(СВЦЭМ!$E$33:$E$776,СВЦЭМ!$A$33:$A$776,$A184,СВЦЭМ!$B$33:$B$776,P$155)+'СЕТ СН'!$F$12</f>
        <v>136.34972981999999</v>
      </c>
      <c r="Q184" s="36">
        <f>SUMIFS(СВЦЭМ!$E$33:$E$776,СВЦЭМ!$A$33:$A$776,$A184,СВЦЭМ!$B$33:$B$776,Q$155)+'СЕТ СН'!$F$12</f>
        <v>137.57911121000001</v>
      </c>
      <c r="R184" s="36">
        <f>SUMIFS(СВЦЭМ!$E$33:$E$776,СВЦЭМ!$A$33:$A$776,$A184,СВЦЭМ!$B$33:$B$776,R$155)+'СЕТ СН'!$F$12</f>
        <v>136.87794711999999</v>
      </c>
      <c r="S184" s="36">
        <f>SUMIFS(СВЦЭМ!$E$33:$E$776,СВЦЭМ!$A$33:$A$776,$A184,СВЦЭМ!$B$33:$B$776,S$155)+'СЕТ СН'!$F$12</f>
        <v>136.45375059</v>
      </c>
      <c r="T184" s="36">
        <f>SUMIFS(СВЦЭМ!$E$33:$E$776,СВЦЭМ!$A$33:$A$776,$A184,СВЦЭМ!$B$33:$B$776,T$155)+'СЕТ СН'!$F$12</f>
        <v>133.74174628</v>
      </c>
      <c r="U184" s="36">
        <f>SUMIFS(СВЦЭМ!$E$33:$E$776,СВЦЭМ!$A$33:$A$776,$A184,СВЦЭМ!$B$33:$B$776,U$155)+'СЕТ СН'!$F$12</f>
        <v>130.51362431000001</v>
      </c>
      <c r="V184" s="36">
        <f>SUMIFS(СВЦЭМ!$E$33:$E$776,СВЦЭМ!$A$33:$A$776,$A184,СВЦЭМ!$B$33:$B$776,V$155)+'СЕТ СН'!$F$12</f>
        <v>127.13264931000001</v>
      </c>
      <c r="W184" s="36">
        <f>SUMIFS(СВЦЭМ!$E$33:$E$776,СВЦЭМ!$A$33:$A$776,$A184,СВЦЭМ!$B$33:$B$776,W$155)+'СЕТ СН'!$F$12</f>
        <v>123.50169357999999</v>
      </c>
      <c r="X184" s="36">
        <f>SUMIFS(СВЦЭМ!$E$33:$E$776,СВЦЭМ!$A$33:$A$776,$A184,СВЦЭМ!$B$33:$B$776,X$155)+'СЕТ СН'!$F$12</f>
        <v>122.77092626</v>
      </c>
      <c r="Y184" s="36">
        <f>SUMIFS(СВЦЭМ!$E$33:$E$776,СВЦЭМ!$A$33:$A$776,$A184,СВЦЭМ!$B$33:$B$776,Y$155)+'СЕТ СН'!$F$12</f>
        <v>128.42027530999999</v>
      </c>
    </row>
    <row r="185" spans="1:27" ht="15.75" x14ac:dyDescent="0.2">
      <c r="A185" s="35">
        <f t="shared" si="4"/>
        <v>43920</v>
      </c>
      <c r="B185" s="36">
        <f>SUMIFS(СВЦЭМ!$E$33:$E$776,СВЦЭМ!$A$33:$A$776,$A185,СВЦЭМ!$B$33:$B$776,B$155)+'СЕТ СН'!$F$12</f>
        <v>137.09503807999999</v>
      </c>
      <c r="C185" s="36">
        <f>SUMIFS(СВЦЭМ!$E$33:$E$776,СВЦЭМ!$A$33:$A$776,$A185,СВЦЭМ!$B$33:$B$776,C$155)+'СЕТ СН'!$F$12</f>
        <v>142.41509805000001</v>
      </c>
      <c r="D185" s="36">
        <f>SUMIFS(СВЦЭМ!$E$33:$E$776,СВЦЭМ!$A$33:$A$776,$A185,СВЦЭМ!$B$33:$B$776,D$155)+'СЕТ СН'!$F$12</f>
        <v>150.55283019999999</v>
      </c>
      <c r="E185" s="36">
        <f>SUMIFS(СВЦЭМ!$E$33:$E$776,СВЦЭМ!$A$33:$A$776,$A185,СВЦЭМ!$B$33:$B$776,E$155)+'СЕТ СН'!$F$12</f>
        <v>151.90558752999999</v>
      </c>
      <c r="F185" s="36">
        <f>SUMIFS(СВЦЭМ!$E$33:$E$776,СВЦЭМ!$A$33:$A$776,$A185,СВЦЭМ!$B$33:$B$776,F$155)+'СЕТ СН'!$F$12</f>
        <v>150.42599809000001</v>
      </c>
      <c r="G185" s="36">
        <f>SUMIFS(СВЦЭМ!$E$33:$E$776,СВЦЭМ!$A$33:$A$776,$A185,СВЦЭМ!$B$33:$B$776,G$155)+'СЕТ СН'!$F$12</f>
        <v>149.06457434000001</v>
      </c>
      <c r="H185" s="36">
        <f>SUMIFS(СВЦЭМ!$E$33:$E$776,СВЦЭМ!$A$33:$A$776,$A185,СВЦЭМ!$B$33:$B$776,H$155)+'СЕТ СН'!$F$12</f>
        <v>144.71115348999999</v>
      </c>
      <c r="I185" s="36">
        <f>SUMIFS(СВЦЭМ!$E$33:$E$776,СВЦЭМ!$A$33:$A$776,$A185,СВЦЭМ!$B$33:$B$776,I$155)+'СЕТ СН'!$F$12</f>
        <v>133.94136040000001</v>
      </c>
      <c r="J185" s="36">
        <f>SUMIFS(СВЦЭМ!$E$33:$E$776,СВЦЭМ!$A$33:$A$776,$A185,СВЦЭМ!$B$33:$B$776,J$155)+'СЕТ СН'!$F$12</f>
        <v>126.79952329</v>
      </c>
      <c r="K185" s="36">
        <f>SUMIFS(СВЦЭМ!$E$33:$E$776,СВЦЭМ!$A$33:$A$776,$A185,СВЦЭМ!$B$33:$B$776,K$155)+'СЕТ СН'!$F$12</f>
        <v>124.79573753</v>
      </c>
      <c r="L185" s="36">
        <f>SUMIFS(СВЦЭМ!$E$33:$E$776,СВЦЭМ!$A$33:$A$776,$A185,СВЦЭМ!$B$33:$B$776,L$155)+'СЕТ СН'!$F$12</f>
        <v>126.87232838</v>
      </c>
      <c r="M185" s="36">
        <f>SUMIFS(СВЦЭМ!$E$33:$E$776,СВЦЭМ!$A$33:$A$776,$A185,СВЦЭМ!$B$33:$B$776,M$155)+'СЕТ СН'!$F$12</f>
        <v>126.25976907</v>
      </c>
      <c r="N185" s="36">
        <f>SUMIFS(СВЦЭМ!$E$33:$E$776,СВЦЭМ!$A$33:$A$776,$A185,СВЦЭМ!$B$33:$B$776,N$155)+'СЕТ СН'!$F$12</f>
        <v>129.2501627</v>
      </c>
      <c r="O185" s="36">
        <f>SUMIFS(СВЦЭМ!$E$33:$E$776,СВЦЭМ!$A$33:$A$776,$A185,СВЦЭМ!$B$33:$B$776,O$155)+'СЕТ СН'!$F$12</f>
        <v>131.13540122000001</v>
      </c>
      <c r="P185" s="36">
        <f>SUMIFS(СВЦЭМ!$E$33:$E$776,СВЦЭМ!$A$33:$A$776,$A185,СВЦЭМ!$B$33:$B$776,P$155)+'СЕТ СН'!$F$12</f>
        <v>131.84256707</v>
      </c>
      <c r="Q185" s="36">
        <f>SUMIFS(СВЦЭМ!$E$33:$E$776,СВЦЭМ!$A$33:$A$776,$A185,СВЦЭМ!$B$33:$B$776,Q$155)+'СЕТ СН'!$F$12</f>
        <v>132.4593524</v>
      </c>
      <c r="R185" s="36">
        <f>SUMIFS(СВЦЭМ!$E$33:$E$776,СВЦЭМ!$A$33:$A$776,$A185,СВЦЭМ!$B$33:$B$776,R$155)+'СЕТ СН'!$F$12</f>
        <v>132.56981285000001</v>
      </c>
      <c r="S185" s="36">
        <f>SUMIFS(СВЦЭМ!$E$33:$E$776,СВЦЭМ!$A$33:$A$776,$A185,СВЦЭМ!$B$33:$B$776,S$155)+'СЕТ СН'!$F$12</f>
        <v>136.72763069000001</v>
      </c>
      <c r="T185" s="36">
        <f>SUMIFS(СВЦЭМ!$E$33:$E$776,СВЦЭМ!$A$33:$A$776,$A185,СВЦЭМ!$B$33:$B$776,T$155)+'СЕТ СН'!$F$12</f>
        <v>134.29513524000001</v>
      </c>
      <c r="U185" s="36">
        <f>SUMIFS(СВЦЭМ!$E$33:$E$776,СВЦЭМ!$A$33:$A$776,$A185,СВЦЭМ!$B$33:$B$776,U$155)+'СЕТ СН'!$F$12</f>
        <v>130.04794287000001</v>
      </c>
      <c r="V185" s="36">
        <f>SUMIFS(СВЦЭМ!$E$33:$E$776,СВЦЭМ!$A$33:$A$776,$A185,СВЦЭМ!$B$33:$B$776,V$155)+'СЕТ СН'!$F$12</f>
        <v>131.67398946</v>
      </c>
      <c r="W185" s="36">
        <f>SUMIFS(СВЦЭМ!$E$33:$E$776,СВЦЭМ!$A$33:$A$776,$A185,СВЦЭМ!$B$33:$B$776,W$155)+'СЕТ СН'!$F$12</f>
        <v>127.84557791</v>
      </c>
      <c r="X185" s="36">
        <f>SUMIFS(СВЦЭМ!$E$33:$E$776,СВЦЭМ!$A$33:$A$776,$A185,СВЦЭМ!$B$33:$B$776,X$155)+'СЕТ СН'!$F$12</f>
        <v>132.26921612000001</v>
      </c>
      <c r="Y185" s="36">
        <f>SUMIFS(СВЦЭМ!$E$33:$E$776,СВЦЭМ!$A$33:$A$776,$A185,СВЦЭМ!$B$33:$B$776,Y$155)+'СЕТ СН'!$F$12</f>
        <v>138.84841675999999</v>
      </c>
    </row>
    <row r="186" spans="1:27" ht="15.75" x14ac:dyDescent="0.2">
      <c r="A186" s="35">
        <f t="shared" si="4"/>
        <v>43921</v>
      </c>
      <c r="B186" s="36">
        <f>SUMIFS(СВЦЭМ!$E$33:$E$776,СВЦЭМ!$A$33:$A$776,$A186,СВЦЭМ!$B$33:$B$776,B$155)+'СЕТ СН'!$F$12</f>
        <v>139.43147517</v>
      </c>
      <c r="C186" s="36">
        <f>SUMIFS(СВЦЭМ!$E$33:$E$776,СВЦЭМ!$A$33:$A$776,$A186,СВЦЭМ!$B$33:$B$776,C$155)+'СЕТ СН'!$F$12</f>
        <v>144.58181884000001</v>
      </c>
      <c r="D186" s="36">
        <f>SUMIFS(СВЦЭМ!$E$33:$E$776,СВЦЭМ!$A$33:$A$776,$A186,СВЦЭМ!$B$33:$B$776,D$155)+'СЕТ СН'!$F$12</f>
        <v>151.80433729000001</v>
      </c>
      <c r="E186" s="36">
        <f>SUMIFS(СВЦЭМ!$E$33:$E$776,СВЦЭМ!$A$33:$A$776,$A186,СВЦЭМ!$B$33:$B$776,E$155)+'СЕТ СН'!$F$12</f>
        <v>153.94906738</v>
      </c>
      <c r="F186" s="36">
        <f>SUMIFS(СВЦЭМ!$E$33:$E$776,СВЦЭМ!$A$33:$A$776,$A186,СВЦЭМ!$B$33:$B$776,F$155)+'СЕТ СН'!$F$12</f>
        <v>153.46181716000001</v>
      </c>
      <c r="G186" s="36">
        <f>SUMIFS(СВЦЭМ!$E$33:$E$776,СВЦЭМ!$A$33:$A$776,$A186,СВЦЭМ!$B$33:$B$776,G$155)+'СЕТ СН'!$F$12</f>
        <v>150.80627942000001</v>
      </c>
      <c r="H186" s="36">
        <f>SUMIFS(СВЦЭМ!$E$33:$E$776,СВЦЭМ!$A$33:$A$776,$A186,СВЦЭМ!$B$33:$B$776,H$155)+'СЕТ СН'!$F$12</f>
        <v>145.79718416</v>
      </c>
      <c r="I186" s="36">
        <f>SUMIFS(СВЦЭМ!$E$33:$E$776,СВЦЭМ!$A$33:$A$776,$A186,СВЦЭМ!$B$33:$B$776,I$155)+'СЕТ СН'!$F$12</f>
        <v>137.54265966</v>
      </c>
      <c r="J186" s="36">
        <f>SUMIFS(СВЦЭМ!$E$33:$E$776,СВЦЭМ!$A$33:$A$776,$A186,СВЦЭМ!$B$33:$B$776,J$155)+'СЕТ СН'!$F$12</f>
        <v>130.56477835999999</v>
      </c>
      <c r="K186" s="36">
        <f>SUMIFS(СВЦЭМ!$E$33:$E$776,СВЦЭМ!$A$33:$A$776,$A186,СВЦЭМ!$B$33:$B$776,K$155)+'СЕТ СН'!$F$12</f>
        <v>128.26269705000001</v>
      </c>
      <c r="L186" s="36">
        <f>SUMIFS(СВЦЭМ!$E$33:$E$776,СВЦЭМ!$A$33:$A$776,$A186,СВЦЭМ!$B$33:$B$776,L$155)+'СЕТ СН'!$F$12</f>
        <v>127.76621986000001</v>
      </c>
      <c r="M186" s="36">
        <f>SUMIFS(СВЦЭМ!$E$33:$E$776,СВЦЭМ!$A$33:$A$776,$A186,СВЦЭМ!$B$33:$B$776,M$155)+'СЕТ СН'!$F$12</f>
        <v>126.33172983</v>
      </c>
      <c r="N186" s="36">
        <f>SUMIFS(СВЦЭМ!$E$33:$E$776,СВЦЭМ!$A$33:$A$776,$A186,СВЦЭМ!$B$33:$B$776,N$155)+'СЕТ СН'!$F$12</f>
        <v>128.05877000000001</v>
      </c>
      <c r="O186" s="36">
        <f>SUMIFS(СВЦЭМ!$E$33:$E$776,СВЦЭМ!$A$33:$A$776,$A186,СВЦЭМ!$B$33:$B$776,O$155)+'СЕТ СН'!$F$12</f>
        <v>130.01898041999999</v>
      </c>
      <c r="P186" s="36">
        <f>SUMIFS(СВЦЭМ!$E$33:$E$776,СВЦЭМ!$A$33:$A$776,$A186,СВЦЭМ!$B$33:$B$776,P$155)+'СЕТ СН'!$F$12</f>
        <v>131.48144775</v>
      </c>
      <c r="Q186" s="36">
        <f>SUMIFS(СВЦЭМ!$E$33:$E$776,СВЦЭМ!$A$33:$A$776,$A186,СВЦЭМ!$B$33:$B$776,Q$155)+'СЕТ СН'!$F$12</f>
        <v>131.97092194999999</v>
      </c>
      <c r="R186" s="36">
        <f>SUMIFS(СВЦЭМ!$E$33:$E$776,СВЦЭМ!$A$33:$A$776,$A186,СВЦЭМ!$B$33:$B$776,R$155)+'СЕТ СН'!$F$12</f>
        <v>130.79830405000001</v>
      </c>
      <c r="S186" s="36">
        <f>SUMIFS(СВЦЭМ!$E$33:$E$776,СВЦЭМ!$A$33:$A$776,$A186,СВЦЭМ!$B$33:$B$776,S$155)+'СЕТ СН'!$F$12</f>
        <v>130.81829779</v>
      </c>
      <c r="T186" s="36">
        <f>SUMIFS(СВЦЭМ!$E$33:$E$776,СВЦЭМ!$A$33:$A$776,$A186,СВЦЭМ!$B$33:$B$776,T$155)+'СЕТ СН'!$F$12</f>
        <v>126.58794535</v>
      </c>
      <c r="U186" s="36">
        <f>SUMIFS(СВЦЭМ!$E$33:$E$776,СВЦЭМ!$A$33:$A$776,$A186,СВЦЭМ!$B$33:$B$776,U$155)+'СЕТ СН'!$F$12</f>
        <v>122.75065743</v>
      </c>
      <c r="V186" s="36">
        <f>SUMIFS(СВЦЭМ!$E$33:$E$776,СВЦЭМ!$A$33:$A$776,$A186,СВЦЭМ!$B$33:$B$776,V$155)+'СЕТ СН'!$F$12</f>
        <v>122.37638575</v>
      </c>
      <c r="W186" s="36">
        <f>SUMIFS(СВЦЭМ!$E$33:$E$776,СВЦЭМ!$A$33:$A$776,$A186,СВЦЭМ!$B$33:$B$776,W$155)+'СЕТ СН'!$F$12</f>
        <v>125.10350753</v>
      </c>
      <c r="X186" s="36">
        <f>SUMIFS(СВЦЭМ!$E$33:$E$776,СВЦЭМ!$A$33:$A$776,$A186,СВЦЭМ!$B$33:$B$776,X$155)+'СЕТ СН'!$F$12</f>
        <v>124.41483121</v>
      </c>
      <c r="Y186" s="36">
        <f>SUMIFS(СВЦЭМ!$E$33:$E$776,СВЦЭМ!$A$33:$A$776,$A186,СВЦЭМ!$B$33:$B$776,Y$155)+'СЕТ СН'!$F$12</f>
        <v>127.04356145</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1" t="s">
        <v>7</v>
      </c>
      <c r="B188" s="124" t="s">
        <v>107</v>
      </c>
      <c r="C188" s="125"/>
      <c r="D188" s="125"/>
      <c r="E188" s="125"/>
      <c r="F188" s="125"/>
      <c r="G188" s="125"/>
      <c r="H188" s="125"/>
      <c r="I188" s="125"/>
      <c r="J188" s="125"/>
      <c r="K188" s="125"/>
      <c r="L188" s="125"/>
      <c r="M188" s="125"/>
      <c r="N188" s="125"/>
      <c r="O188" s="125"/>
      <c r="P188" s="125"/>
      <c r="Q188" s="125"/>
      <c r="R188" s="125"/>
      <c r="S188" s="125"/>
      <c r="T188" s="125"/>
      <c r="U188" s="125"/>
      <c r="V188" s="125"/>
      <c r="W188" s="125"/>
      <c r="X188" s="125"/>
      <c r="Y188" s="126"/>
    </row>
    <row r="189" spans="1:27" ht="12.75" customHeight="1" x14ac:dyDescent="0.2">
      <c r="A189" s="122"/>
      <c r="B189" s="127"/>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9"/>
    </row>
    <row r="190" spans="1:27" s="46" customFormat="1" ht="12.75" customHeight="1" x14ac:dyDescent="0.2">
      <c r="A190" s="123"/>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01.03.2020</v>
      </c>
      <c r="B191" s="36">
        <f>SUMIFS(СВЦЭМ!$F$33:$F$776,СВЦЭМ!$A$33:$A$776,$A191,СВЦЭМ!$B$33:$B$776,B$190)+'СЕТ СН'!$F$12</f>
        <v>133.56495441999999</v>
      </c>
      <c r="C191" s="36">
        <f>SUMIFS(СВЦЭМ!$F$33:$F$776,СВЦЭМ!$A$33:$A$776,$A191,СВЦЭМ!$B$33:$B$776,C$190)+'СЕТ СН'!$F$12</f>
        <v>138.35670300000001</v>
      </c>
      <c r="D191" s="36">
        <f>SUMIFS(СВЦЭМ!$F$33:$F$776,СВЦЭМ!$A$33:$A$776,$A191,СВЦЭМ!$B$33:$B$776,D$190)+'СЕТ СН'!$F$12</f>
        <v>139.81739798999999</v>
      </c>
      <c r="E191" s="36">
        <f>SUMIFS(СВЦЭМ!$F$33:$F$776,СВЦЭМ!$A$33:$A$776,$A191,СВЦЭМ!$B$33:$B$776,E$190)+'СЕТ СН'!$F$12</f>
        <v>141.19337947</v>
      </c>
      <c r="F191" s="36">
        <f>SUMIFS(СВЦЭМ!$F$33:$F$776,СВЦЭМ!$A$33:$A$776,$A191,СВЦЭМ!$B$33:$B$776,F$190)+'СЕТ СН'!$F$12</f>
        <v>140.60725959999999</v>
      </c>
      <c r="G191" s="36">
        <f>SUMIFS(СВЦЭМ!$F$33:$F$776,СВЦЭМ!$A$33:$A$776,$A191,СВЦЭМ!$B$33:$B$776,G$190)+'СЕТ СН'!$F$12</f>
        <v>140.49254393000001</v>
      </c>
      <c r="H191" s="36">
        <f>SUMIFS(СВЦЭМ!$F$33:$F$776,СВЦЭМ!$A$33:$A$776,$A191,СВЦЭМ!$B$33:$B$776,H$190)+'СЕТ СН'!$F$12</f>
        <v>138.81647054000001</v>
      </c>
      <c r="I191" s="36">
        <f>SUMIFS(СВЦЭМ!$F$33:$F$776,СВЦЭМ!$A$33:$A$776,$A191,СВЦЭМ!$B$33:$B$776,I$190)+'СЕТ СН'!$F$12</f>
        <v>133.50088353999999</v>
      </c>
      <c r="J191" s="36">
        <f>SUMIFS(СВЦЭМ!$F$33:$F$776,СВЦЭМ!$A$33:$A$776,$A191,СВЦЭМ!$B$33:$B$776,J$190)+'СЕТ СН'!$F$12</f>
        <v>123.88110868</v>
      </c>
      <c r="K191" s="36">
        <f>SUMIFS(СВЦЭМ!$F$33:$F$776,СВЦЭМ!$A$33:$A$776,$A191,СВЦЭМ!$B$33:$B$776,K$190)+'СЕТ СН'!$F$12</f>
        <v>121.31177513999999</v>
      </c>
      <c r="L191" s="36">
        <f>SUMIFS(СВЦЭМ!$F$33:$F$776,СВЦЭМ!$A$33:$A$776,$A191,СВЦЭМ!$B$33:$B$776,L$190)+'СЕТ СН'!$F$12</f>
        <v>119.06111982</v>
      </c>
      <c r="M191" s="36">
        <f>SUMIFS(СВЦЭМ!$F$33:$F$776,СВЦЭМ!$A$33:$A$776,$A191,СВЦЭМ!$B$33:$B$776,M$190)+'СЕТ СН'!$F$12</f>
        <v>119.45063561000001</v>
      </c>
      <c r="N191" s="36">
        <f>SUMIFS(СВЦЭМ!$F$33:$F$776,СВЦЭМ!$A$33:$A$776,$A191,СВЦЭМ!$B$33:$B$776,N$190)+'СЕТ СН'!$F$12</f>
        <v>120.96926375</v>
      </c>
      <c r="O191" s="36">
        <f>SUMIFS(СВЦЭМ!$F$33:$F$776,СВЦЭМ!$A$33:$A$776,$A191,СВЦЭМ!$B$33:$B$776,O$190)+'СЕТ СН'!$F$12</f>
        <v>123.39354068</v>
      </c>
      <c r="P191" s="36">
        <f>SUMIFS(СВЦЭМ!$F$33:$F$776,СВЦЭМ!$A$33:$A$776,$A191,СВЦЭМ!$B$33:$B$776,P$190)+'СЕТ СН'!$F$12</f>
        <v>125.23601932</v>
      </c>
      <c r="Q191" s="36">
        <f>SUMIFS(СВЦЭМ!$F$33:$F$776,СВЦЭМ!$A$33:$A$776,$A191,СВЦЭМ!$B$33:$B$776,Q$190)+'СЕТ СН'!$F$12</f>
        <v>126.83029892</v>
      </c>
      <c r="R191" s="36">
        <f>SUMIFS(СВЦЭМ!$F$33:$F$776,СВЦЭМ!$A$33:$A$776,$A191,СВЦЭМ!$B$33:$B$776,R$190)+'СЕТ СН'!$F$12</f>
        <v>126.06170152999999</v>
      </c>
      <c r="S191" s="36">
        <f>SUMIFS(СВЦЭМ!$F$33:$F$776,СВЦЭМ!$A$33:$A$776,$A191,СВЦЭМ!$B$33:$B$776,S$190)+'СЕТ СН'!$F$12</f>
        <v>125.50956055</v>
      </c>
      <c r="T191" s="36">
        <f>SUMIFS(СВЦЭМ!$F$33:$F$776,СВЦЭМ!$A$33:$A$776,$A191,СВЦЭМ!$B$33:$B$776,T$190)+'СЕТ СН'!$F$12</f>
        <v>123.7536399</v>
      </c>
      <c r="U191" s="36">
        <f>SUMIFS(СВЦЭМ!$F$33:$F$776,СВЦЭМ!$A$33:$A$776,$A191,СВЦЭМ!$B$33:$B$776,U$190)+'СЕТ СН'!$F$12</f>
        <v>121.48149656</v>
      </c>
      <c r="V191" s="36">
        <f>SUMIFS(СВЦЭМ!$F$33:$F$776,СВЦЭМ!$A$33:$A$776,$A191,СВЦЭМ!$B$33:$B$776,V$190)+'СЕТ СН'!$F$12</f>
        <v>120.38161945</v>
      </c>
      <c r="W191" s="36">
        <f>SUMIFS(СВЦЭМ!$F$33:$F$776,СВЦЭМ!$A$33:$A$776,$A191,СВЦЭМ!$B$33:$B$776,W$190)+'СЕТ СН'!$F$12</f>
        <v>121.17653627</v>
      </c>
      <c r="X191" s="36">
        <f>SUMIFS(СВЦЭМ!$F$33:$F$776,СВЦЭМ!$A$33:$A$776,$A191,СВЦЭМ!$B$33:$B$776,X$190)+'СЕТ СН'!$F$12</f>
        <v>123.13733458</v>
      </c>
      <c r="Y191" s="36">
        <f>SUMIFS(СВЦЭМ!$F$33:$F$776,СВЦЭМ!$A$33:$A$776,$A191,СВЦЭМ!$B$33:$B$776,Y$190)+'СЕТ СН'!$F$12</f>
        <v>128.74497446999999</v>
      </c>
      <c r="AA191" s="45"/>
    </row>
    <row r="192" spans="1:27" ht="15.75" x14ac:dyDescent="0.2">
      <c r="A192" s="35">
        <f>A191+1</f>
        <v>43892</v>
      </c>
      <c r="B192" s="36">
        <f>SUMIFS(СВЦЭМ!$F$33:$F$776,СВЦЭМ!$A$33:$A$776,$A192,СВЦЭМ!$B$33:$B$776,B$190)+'СЕТ СН'!$F$12</f>
        <v>124.35615231</v>
      </c>
      <c r="C192" s="36">
        <f>SUMIFS(СВЦЭМ!$F$33:$F$776,СВЦЭМ!$A$33:$A$776,$A192,СВЦЭМ!$B$33:$B$776,C$190)+'СЕТ СН'!$F$12</f>
        <v>124.80353405</v>
      </c>
      <c r="D192" s="36">
        <f>SUMIFS(СВЦЭМ!$F$33:$F$776,СВЦЭМ!$A$33:$A$776,$A192,СВЦЭМ!$B$33:$B$776,D$190)+'СЕТ СН'!$F$12</f>
        <v>126.73998254999999</v>
      </c>
      <c r="E192" s="36">
        <f>SUMIFS(СВЦЭМ!$F$33:$F$776,СВЦЭМ!$A$33:$A$776,$A192,СВЦЭМ!$B$33:$B$776,E$190)+'СЕТ СН'!$F$12</f>
        <v>126.73408068000001</v>
      </c>
      <c r="F192" s="36">
        <f>SUMIFS(СВЦЭМ!$F$33:$F$776,СВЦЭМ!$A$33:$A$776,$A192,СВЦЭМ!$B$33:$B$776,F$190)+'СЕТ СН'!$F$12</f>
        <v>126.6205891</v>
      </c>
      <c r="G192" s="36">
        <f>SUMIFS(СВЦЭМ!$F$33:$F$776,СВЦЭМ!$A$33:$A$776,$A192,СВЦЭМ!$B$33:$B$776,G$190)+'СЕТ СН'!$F$12</f>
        <v>128.80882869999999</v>
      </c>
      <c r="H192" s="36">
        <f>SUMIFS(СВЦЭМ!$F$33:$F$776,СВЦЭМ!$A$33:$A$776,$A192,СВЦЭМ!$B$33:$B$776,H$190)+'СЕТ СН'!$F$12</f>
        <v>137.02133806000001</v>
      </c>
      <c r="I192" s="36">
        <f>SUMIFS(СВЦЭМ!$F$33:$F$776,СВЦЭМ!$A$33:$A$776,$A192,СВЦЭМ!$B$33:$B$776,I$190)+'СЕТ СН'!$F$12</f>
        <v>132.64301388000001</v>
      </c>
      <c r="J192" s="36">
        <f>SUMIFS(СВЦЭМ!$F$33:$F$776,СВЦЭМ!$A$33:$A$776,$A192,СВЦЭМ!$B$33:$B$776,J$190)+'СЕТ СН'!$F$12</f>
        <v>125.95297134</v>
      </c>
      <c r="K192" s="36">
        <f>SUMIFS(СВЦЭМ!$F$33:$F$776,СВЦЭМ!$A$33:$A$776,$A192,СВЦЭМ!$B$33:$B$776,K$190)+'СЕТ СН'!$F$12</f>
        <v>123.94533331</v>
      </c>
      <c r="L192" s="36">
        <f>SUMIFS(СВЦЭМ!$F$33:$F$776,СВЦЭМ!$A$33:$A$776,$A192,СВЦЭМ!$B$33:$B$776,L$190)+'СЕТ СН'!$F$12</f>
        <v>124.60286608</v>
      </c>
      <c r="M192" s="36">
        <f>SUMIFS(СВЦЭМ!$F$33:$F$776,СВЦЭМ!$A$33:$A$776,$A192,СВЦЭМ!$B$33:$B$776,M$190)+'СЕТ СН'!$F$12</f>
        <v>126.25064505</v>
      </c>
      <c r="N192" s="36">
        <f>SUMIFS(СВЦЭМ!$F$33:$F$776,СВЦЭМ!$A$33:$A$776,$A192,СВЦЭМ!$B$33:$B$776,N$190)+'СЕТ СН'!$F$12</f>
        <v>128.52569191000001</v>
      </c>
      <c r="O192" s="36">
        <f>SUMIFS(СВЦЭМ!$F$33:$F$776,СВЦЭМ!$A$33:$A$776,$A192,СВЦЭМ!$B$33:$B$776,O$190)+'СЕТ СН'!$F$12</f>
        <v>131.27540191</v>
      </c>
      <c r="P192" s="36">
        <f>SUMIFS(СВЦЭМ!$F$33:$F$776,СВЦЭМ!$A$33:$A$776,$A192,СВЦЭМ!$B$33:$B$776,P$190)+'СЕТ СН'!$F$12</f>
        <v>132.87276869999999</v>
      </c>
      <c r="Q192" s="36">
        <f>SUMIFS(СВЦЭМ!$F$33:$F$776,СВЦЭМ!$A$33:$A$776,$A192,СВЦЭМ!$B$33:$B$776,Q$190)+'СЕТ СН'!$F$12</f>
        <v>134.22616638</v>
      </c>
      <c r="R192" s="36">
        <f>SUMIFS(СВЦЭМ!$F$33:$F$776,СВЦЭМ!$A$33:$A$776,$A192,СВЦЭМ!$B$33:$B$776,R$190)+'СЕТ СН'!$F$12</f>
        <v>134.21289372000001</v>
      </c>
      <c r="S192" s="36">
        <f>SUMIFS(СВЦЭМ!$F$33:$F$776,СВЦЭМ!$A$33:$A$776,$A192,СВЦЭМ!$B$33:$B$776,S$190)+'СЕТ СН'!$F$12</f>
        <v>133.25704317</v>
      </c>
      <c r="T192" s="36">
        <f>SUMIFS(СВЦЭМ!$F$33:$F$776,СВЦЭМ!$A$33:$A$776,$A192,СВЦЭМ!$B$33:$B$776,T$190)+'СЕТ СН'!$F$12</f>
        <v>130.08616018000001</v>
      </c>
      <c r="U192" s="36">
        <f>SUMIFS(СВЦЭМ!$F$33:$F$776,СВЦЭМ!$A$33:$A$776,$A192,СВЦЭМ!$B$33:$B$776,U$190)+'СЕТ СН'!$F$12</f>
        <v>126.40295792000001</v>
      </c>
      <c r="V192" s="36">
        <f>SUMIFS(СВЦЭМ!$F$33:$F$776,СВЦЭМ!$A$33:$A$776,$A192,СВЦЭМ!$B$33:$B$776,V$190)+'СЕТ СН'!$F$12</f>
        <v>127.09258070999999</v>
      </c>
      <c r="W192" s="36">
        <f>SUMIFS(СВЦЭМ!$F$33:$F$776,СВЦЭМ!$A$33:$A$776,$A192,СВЦЭМ!$B$33:$B$776,W$190)+'СЕТ СН'!$F$12</f>
        <v>129.04314382999999</v>
      </c>
      <c r="X192" s="36">
        <f>SUMIFS(СВЦЭМ!$F$33:$F$776,СВЦЭМ!$A$33:$A$776,$A192,СВЦЭМ!$B$33:$B$776,X$190)+'СЕТ СН'!$F$12</f>
        <v>131.58268697</v>
      </c>
      <c r="Y192" s="36">
        <f>SUMIFS(СВЦЭМ!$F$33:$F$776,СВЦЭМ!$A$33:$A$776,$A192,СВЦЭМ!$B$33:$B$776,Y$190)+'СЕТ СН'!$F$12</f>
        <v>136.26538797000001</v>
      </c>
    </row>
    <row r="193" spans="1:25" ht="15.75" x14ac:dyDescent="0.2">
      <c r="A193" s="35">
        <f t="shared" ref="A193:A221" si="5">A192+1</f>
        <v>43893</v>
      </c>
      <c r="B193" s="36">
        <f>SUMIFS(СВЦЭМ!$F$33:$F$776,СВЦЭМ!$A$33:$A$776,$A193,СВЦЭМ!$B$33:$B$776,B$190)+'СЕТ СН'!$F$12</f>
        <v>143.13250022</v>
      </c>
      <c r="C193" s="36">
        <f>SUMIFS(СВЦЭМ!$F$33:$F$776,СВЦЭМ!$A$33:$A$776,$A193,СВЦЭМ!$B$33:$B$776,C$190)+'СЕТ СН'!$F$12</f>
        <v>147.21854887999999</v>
      </c>
      <c r="D193" s="36">
        <f>SUMIFS(СВЦЭМ!$F$33:$F$776,СВЦЭМ!$A$33:$A$776,$A193,СВЦЭМ!$B$33:$B$776,D$190)+'СЕТ СН'!$F$12</f>
        <v>146.07678455999999</v>
      </c>
      <c r="E193" s="36">
        <f>SUMIFS(СВЦЭМ!$F$33:$F$776,СВЦЭМ!$A$33:$A$776,$A193,СВЦЭМ!$B$33:$B$776,E$190)+'СЕТ СН'!$F$12</f>
        <v>146.62075962</v>
      </c>
      <c r="F193" s="36">
        <f>SUMIFS(СВЦЭМ!$F$33:$F$776,СВЦЭМ!$A$33:$A$776,$A193,СВЦЭМ!$B$33:$B$776,F$190)+'СЕТ СН'!$F$12</f>
        <v>145.26970800999999</v>
      </c>
      <c r="G193" s="36">
        <f>SUMIFS(СВЦЭМ!$F$33:$F$776,СВЦЭМ!$A$33:$A$776,$A193,СВЦЭМ!$B$33:$B$776,G$190)+'СЕТ СН'!$F$12</f>
        <v>146.31445439000001</v>
      </c>
      <c r="H193" s="36">
        <f>SUMIFS(СВЦЭМ!$F$33:$F$776,СВЦЭМ!$A$33:$A$776,$A193,СВЦЭМ!$B$33:$B$776,H$190)+'СЕТ СН'!$F$12</f>
        <v>142.80891721</v>
      </c>
      <c r="I193" s="36">
        <f>SUMIFS(СВЦЭМ!$F$33:$F$776,СВЦЭМ!$A$33:$A$776,$A193,СВЦЭМ!$B$33:$B$776,I$190)+'СЕТ СН'!$F$12</f>
        <v>128.36500108999999</v>
      </c>
      <c r="J193" s="36">
        <f>SUMIFS(СВЦЭМ!$F$33:$F$776,СВЦЭМ!$A$33:$A$776,$A193,СВЦЭМ!$B$33:$B$776,J$190)+'СЕТ СН'!$F$12</f>
        <v>116.73285844</v>
      </c>
      <c r="K193" s="36">
        <f>SUMIFS(СВЦЭМ!$F$33:$F$776,СВЦЭМ!$A$33:$A$776,$A193,СВЦЭМ!$B$33:$B$776,K$190)+'СЕТ СН'!$F$12</f>
        <v>116.04055746</v>
      </c>
      <c r="L193" s="36">
        <f>SUMIFS(СВЦЭМ!$F$33:$F$776,СВЦЭМ!$A$33:$A$776,$A193,СВЦЭМ!$B$33:$B$776,L$190)+'СЕТ СН'!$F$12</f>
        <v>116.16982231</v>
      </c>
      <c r="M193" s="36">
        <f>SUMIFS(СВЦЭМ!$F$33:$F$776,СВЦЭМ!$A$33:$A$776,$A193,СВЦЭМ!$B$33:$B$776,M$190)+'СЕТ СН'!$F$12</f>
        <v>116.97744801</v>
      </c>
      <c r="N193" s="36">
        <f>SUMIFS(СВЦЭМ!$F$33:$F$776,СВЦЭМ!$A$33:$A$776,$A193,СВЦЭМ!$B$33:$B$776,N$190)+'СЕТ СН'!$F$12</f>
        <v>119.49615455999999</v>
      </c>
      <c r="O193" s="36">
        <f>SUMIFS(СВЦЭМ!$F$33:$F$776,СВЦЭМ!$A$33:$A$776,$A193,СВЦЭМ!$B$33:$B$776,O$190)+'СЕТ СН'!$F$12</f>
        <v>121.95301329</v>
      </c>
      <c r="P193" s="36">
        <f>SUMIFS(СВЦЭМ!$F$33:$F$776,СВЦЭМ!$A$33:$A$776,$A193,СВЦЭМ!$B$33:$B$776,P$190)+'СЕТ СН'!$F$12</f>
        <v>123.39509919</v>
      </c>
      <c r="Q193" s="36">
        <f>SUMIFS(СВЦЭМ!$F$33:$F$776,СВЦЭМ!$A$33:$A$776,$A193,СВЦЭМ!$B$33:$B$776,Q$190)+'СЕТ СН'!$F$12</f>
        <v>124.34000831</v>
      </c>
      <c r="R193" s="36">
        <f>SUMIFS(СВЦЭМ!$F$33:$F$776,СВЦЭМ!$A$33:$A$776,$A193,СВЦЭМ!$B$33:$B$776,R$190)+'СЕТ СН'!$F$12</f>
        <v>123.32218172</v>
      </c>
      <c r="S193" s="36">
        <f>SUMIFS(СВЦЭМ!$F$33:$F$776,СВЦЭМ!$A$33:$A$776,$A193,СВЦЭМ!$B$33:$B$776,S$190)+'СЕТ СН'!$F$12</f>
        <v>122.49922916</v>
      </c>
      <c r="T193" s="36">
        <f>SUMIFS(СВЦЭМ!$F$33:$F$776,СВЦЭМ!$A$33:$A$776,$A193,СВЦЭМ!$B$33:$B$776,T$190)+'СЕТ СН'!$F$12</f>
        <v>119.47333811</v>
      </c>
      <c r="U193" s="36">
        <f>SUMIFS(СВЦЭМ!$F$33:$F$776,СВЦЭМ!$A$33:$A$776,$A193,СВЦЭМ!$B$33:$B$776,U$190)+'СЕТ СН'!$F$12</f>
        <v>123.63690805</v>
      </c>
      <c r="V193" s="36">
        <f>SUMIFS(СВЦЭМ!$F$33:$F$776,СВЦЭМ!$A$33:$A$776,$A193,СВЦЭМ!$B$33:$B$776,V$190)+'СЕТ СН'!$F$12</f>
        <v>124.79059177000001</v>
      </c>
      <c r="W193" s="36">
        <f>SUMIFS(СВЦЭМ!$F$33:$F$776,СВЦЭМ!$A$33:$A$776,$A193,СВЦЭМ!$B$33:$B$776,W$190)+'СЕТ СН'!$F$12</f>
        <v>121.72883697</v>
      </c>
      <c r="X193" s="36">
        <f>SUMIFS(СВЦЭМ!$F$33:$F$776,СВЦЭМ!$A$33:$A$776,$A193,СВЦЭМ!$B$33:$B$776,X$190)+'СЕТ СН'!$F$12</f>
        <v>121.07484447</v>
      </c>
      <c r="Y193" s="36">
        <f>SUMIFS(СВЦЭМ!$F$33:$F$776,СВЦЭМ!$A$33:$A$776,$A193,СВЦЭМ!$B$33:$B$776,Y$190)+'СЕТ СН'!$F$12</f>
        <v>128.90278405000001</v>
      </c>
    </row>
    <row r="194" spans="1:25" ht="15.75" x14ac:dyDescent="0.2">
      <c r="A194" s="35">
        <f t="shared" si="5"/>
        <v>43894</v>
      </c>
      <c r="B194" s="36">
        <f>SUMIFS(СВЦЭМ!$F$33:$F$776,СВЦЭМ!$A$33:$A$776,$A194,СВЦЭМ!$B$33:$B$776,B$190)+'СЕТ СН'!$F$12</f>
        <v>143.51051902</v>
      </c>
      <c r="C194" s="36">
        <f>SUMIFS(СВЦЭМ!$F$33:$F$776,СВЦЭМ!$A$33:$A$776,$A194,СВЦЭМ!$B$33:$B$776,C$190)+'СЕТ СН'!$F$12</f>
        <v>147.29941836</v>
      </c>
      <c r="D194" s="36">
        <f>SUMIFS(СВЦЭМ!$F$33:$F$776,СВЦЭМ!$A$33:$A$776,$A194,СВЦЭМ!$B$33:$B$776,D$190)+'СЕТ СН'!$F$12</f>
        <v>149.08240014</v>
      </c>
      <c r="E194" s="36">
        <f>SUMIFS(СВЦЭМ!$F$33:$F$776,СВЦЭМ!$A$33:$A$776,$A194,СВЦЭМ!$B$33:$B$776,E$190)+'СЕТ СН'!$F$12</f>
        <v>149.31269742999999</v>
      </c>
      <c r="F194" s="36">
        <f>SUMIFS(СВЦЭМ!$F$33:$F$776,СВЦЭМ!$A$33:$A$776,$A194,СВЦЭМ!$B$33:$B$776,F$190)+'СЕТ СН'!$F$12</f>
        <v>148.23329340999999</v>
      </c>
      <c r="G194" s="36">
        <f>SUMIFS(СВЦЭМ!$F$33:$F$776,СВЦЭМ!$A$33:$A$776,$A194,СВЦЭМ!$B$33:$B$776,G$190)+'СЕТ СН'!$F$12</f>
        <v>138.07944140000001</v>
      </c>
      <c r="H194" s="36">
        <f>SUMIFS(СВЦЭМ!$F$33:$F$776,СВЦЭМ!$A$33:$A$776,$A194,СВЦЭМ!$B$33:$B$776,H$190)+'СЕТ СН'!$F$12</f>
        <v>130.56272923</v>
      </c>
      <c r="I194" s="36">
        <f>SUMIFS(СВЦЭМ!$F$33:$F$776,СВЦЭМ!$A$33:$A$776,$A194,СВЦЭМ!$B$33:$B$776,I$190)+'СЕТ СН'!$F$12</f>
        <v>125.57395855</v>
      </c>
      <c r="J194" s="36">
        <f>SUMIFS(СВЦЭМ!$F$33:$F$776,СВЦЭМ!$A$33:$A$776,$A194,СВЦЭМ!$B$33:$B$776,J$190)+'СЕТ СН'!$F$12</f>
        <v>118.72108729</v>
      </c>
      <c r="K194" s="36">
        <f>SUMIFS(СВЦЭМ!$F$33:$F$776,СВЦЭМ!$A$33:$A$776,$A194,СВЦЭМ!$B$33:$B$776,K$190)+'СЕТ СН'!$F$12</f>
        <v>120.02640270000001</v>
      </c>
      <c r="L194" s="36">
        <f>SUMIFS(СВЦЭМ!$F$33:$F$776,СВЦЭМ!$A$33:$A$776,$A194,СВЦЭМ!$B$33:$B$776,L$190)+'СЕТ СН'!$F$12</f>
        <v>120.89089767</v>
      </c>
      <c r="M194" s="36">
        <f>SUMIFS(СВЦЭМ!$F$33:$F$776,СВЦЭМ!$A$33:$A$776,$A194,СВЦЭМ!$B$33:$B$776,M$190)+'СЕТ СН'!$F$12</f>
        <v>123.79375141</v>
      </c>
      <c r="N194" s="36">
        <f>SUMIFS(СВЦЭМ!$F$33:$F$776,СВЦЭМ!$A$33:$A$776,$A194,СВЦЭМ!$B$33:$B$776,N$190)+'СЕТ СН'!$F$12</f>
        <v>125.65211988999999</v>
      </c>
      <c r="O194" s="36">
        <f>SUMIFS(СВЦЭМ!$F$33:$F$776,СВЦЭМ!$A$33:$A$776,$A194,СВЦЭМ!$B$33:$B$776,O$190)+'СЕТ СН'!$F$12</f>
        <v>127.66736243</v>
      </c>
      <c r="P194" s="36">
        <f>SUMIFS(СВЦЭМ!$F$33:$F$776,СВЦЭМ!$A$33:$A$776,$A194,СВЦЭМ!$B$33:$B$776,P$190)+'СЕТ СН'!$F$12</f>
        <v>129.59404229</v>
      </c>
      <c r="Q194" s="36">
        <f>SUMIFS(СВЦЭМ!$F$33:$F$776,СВЦЭМ!$A$33:$A$776,$A194,СВЦЭМ!$B$33:$B$776,Q$190)+'СЕТ СН'!$F$12</f>
        <v>131.33484403</v>
      </c>
      <c r="R194" s="36">
        <f>SUMIFS(СВЦЭМ!$F$33:$F$776,СВЦЭМ!$A$33:$A$776,$A194,СВЦЭМ!$B$33:$B$776,R$190)+'СЕТ СН'!$F$12</f>
        <v>130.14144161999999</v>
      </c>
      <c r="S194" s="36">
        <f>SUMIFS(СВЦЭМ!$F$33:$F$776,СВЦЭМ!$A$33:$A$776,$A194,СВЦЭМ!$B$33:$B$776,S$190)+'СЕТ СН'!$F$12</f>
        <v>127.66169461</v>
      </c>
      <c r="T194" s="36">
        <f>SUMIFS(СВЦЭМ!$F$33:$F$776,СВЦЭМ!$A$33:$A$776,$A194,СВЦЭМ!$B$33:$B$776,T$190)+'СЕТ СН'!$F$12</f>
        <v>124.68695559</v>
      </c>
      <c r="U194" s="36">
        <f>SUMIFS(СВЦЭМ!$F$33:$F$776,СВЦЭМ!$A$33:$A$776,$A194,СВЦЭМ!$B$33:$B$776,U$190)+'СЕТ СН'!$F$12</f>
        <v>123.57638692</v>
      </c>
      <c r="V194" s="36">
        <f>SUMIFS(СВЦЭМ!$F$33:$F$776,СВЦЭМ!$A$33:$A$776,$A194,СВЦЭМ!$B$33:$B$776,V$190)+'СЕТ СН'!$F$12</f>
        <v>123.07701736999999</v>
      </c>
      <c r="W194" s="36">
        <f>SUMIFS(СВЦЭМ!$F$33:$F$776,СВЦЭМ!$A$33:$A$776,$A194,СВЦЭМ!$B$33:$B$776,W$190)+'СЕТ СН'!$F$12</f>
        <v>123.82280365</v>
      </c>
      <c r="X194" s="36">
        <f>SUMIFS(СВЦЭМ!$F$33:$F$776,СВЦЭМ!$A$33:$A$776,$A194,СВЦЭМ!$B$33:$B$776,X$190)+'СЕТ СН'!$F$12</f>
        <v>125.30953029</v>
      </c>
      <c r="Y194" s="36">
        <f>SUMIFS(СВЦЭМ!$F$33:$F$776,СВЦЭМ!$A$33:$A$776,$A194,СВЦЭМ!$B$33:$B$776,Y$190)+'СЕТ СН'!$F$12</f>
        <v>131.44696361000001</v>
      </c>
    </row>
    <row r="195" spans="1:25" ht="15.75" x14ac:dyDescent="0.2">
      <c r="A195" s="35">
        <f t="shared" si="5"/>
        <v>43895</v>
      </c>
      <c r="B195" s="36">
        <f>SUMIFS(СВЦЭМ!$F$33:$F$776,СВЦЭМ!$A$33:$A$776,$A195,СВЦЭМ!$B$33:$B$776,B$190)+'СЕТ СН'!$F$12</f>
        <v>139.2750078</v>
      </c>
      <c r="C195" s="36">
        <f>SUMIFS(СВЦЭМ!$F$33:$F$776,СВЦЭМ!$A$33:$A$776,$A195,СВЦЭМ!$B$33:$B$776,C$190)+'СЕТ СН'!$F$12</f>
        <v>145.62985818000001</v>
      </c>
      <c r="D195" s="36">
        <f>SUMIFS(СВЦЭМ!$F$33:$F$776,СВЦЭМ!$A$33:$A$776,$A195,СВЦЭМ!$B$33:$B$776,D$190)+'СЕТ СН'!$F$12</f>
        <v>146.76266727000001</v>
      </c>
      <c r="E195" s="36">
        <f>SUMIFS(СВЦЭМ!$F$33:$F$776,СВЦЭМ!$A$33:$A$776,$A195,СВЦЭМ!$B$33:$B$776,E$190)+'СЕТ СН'!$F$12</f>
        <v>148.83013396999999</v>
      </c>
      <c r="F195" s="36">
        <f>SUMIFS(СВЦЭМ!$F$33:$F$776,СВЦЭМ!$A$33:$A$776,$A195,СВЦЭМ!$B$33:$B$776,F$190)+'СЕТ СН'!$F$12</f>
        <v>144.62715342000001</v>
      </c>
      <c r="G195" s="36">
        <f>SUMIFS(СВЦЭМ!$F$33:$F$776,СВЦЭМ!$A$33:$A$776,$A195,СВЦЭМ!$B$33:$B$776,G$190)+'СЕТ СН'!$F$12</f>
        <v>142.21479658999999</v>
      </c>
      <c r="H195" s="36">
        <f>SUMIFS(СВЦЭМ!$F$33:$F$776,СВЦЭМ!$A$33:$A$776,$A195,СВЦЭМ!$B$33:$B$776,H$190)+'СЕТ СН'!$F$12</f>
        <v>134.79751934000001</v>
      </c>
      <c r="I195" s="36">
        <f>SUMIFS(СВЦЭМ!$F$33:$F$776,СВЦЭМ!$A$33:$A$776,$A195,СВЦЭМ!$B$33:$B$776,I$190)+'СЕТ СН'!$F$12</f>
        <v>131.80718404000001</v>
      </c>
      <c r="J195" s="36">
        <f>SUMIFS(СВЦЭМ!$F$33:$F$776,СВЦЭМ!$A$33:$A$776,$A195,СВЦЭМ!$B$33:$B$776,J$190)+'СЕТ СН'!$F$12</f>
        <v>124.65702818</v>
      </c>
      <c r="K195" s="36">
        <f>SUMIFS(СВЦЭМ!$F$33:$F$776,СВЦЭМ!$A$33:$A$776,$A195,СВЦЭМ!$B$33:$B$776,K$190)+'СЕТ СН'!$F$12</f>
        <v>124.63302801</v>
      </c>
      <c r="L195" s="36">
        <f>SUMIFS(СВЦЭМ!$F$33:$F$776,СВЦЭМ!$A$33:$A$776,$A195,СВЦЭМ!$B$33:$B$776,L$190)+'СЕТ СН'!$F$12</f>
        <v>128.05097946000001</v>
      </c>
      <c r="M195" s="36">
        <f>SUMIFS(СВЦЭМ!$F$33:$F$776,СВЦЭМ!$A$33:$A$776,$A195,СВЦЭМ!$B$33:$B$776,M$190)+'СЕТ СН'!$F$12</f>
        <v>132.48916564000001</v>
      </c>
      <c r="N195" s="36">
        <f>SUMIFS(СВЦЭМ!$F$33:$F$776,СВЦЭМ!$A$33:$A$776,$A195,СВЦЭМ!$B$33:$B$776,N$190)+'СЕТ СН'!$F$12</f>
        <v>133.56970820999999</v>
      </c>
      <c r="O195" s="36">
        <f>SUMIFS(СВЦЭМ!$F$33:$F$776,СВЦЭМ!$A$33:$A$776,$A195,СВЦЭМ!$B$33:$B$776,O$190)+'СЕТ СН'!$F$12</f>
        <v>135.39291258</v>
      </c>
      <c r="P195" s="36">
        <f>SUMIFS(СВЦЭМ!$F$33:$F$776,СВЦЭМ!$A$33:$A$776,$A195,СВЦЭМ!$B$33:$B$776,P$190)+'СЕТ СН'!$F$12</f>
        <v>137.17504693999999</v>
      </c>
      <c r="Q195" s="36">
        <f>SUMIFS(СВЦЭМ!$F$33:$F$776,СВЦЭМ!$A$33:$A$776,$A195,СВЦЭМ!$B$33:$B$776,Q$190)+'СЕТ СН'!$F$12</f>
        <v>138.78544289999999</v>
      </c>
      <c r="R195" s="36">
        <f>SUMIFS(СВЦЭМ!$F$33:$F$776,СВЦЭМ!$A$33:$A$776,$A195,СВЦЭМ!$B$33:$B$776,R$190)+'СЕТ СН'!$F$12</f>
        <v>138.63323166999999</v>
      </c>
      <c r="S195" s="36">
        <f>SUMIFS(СВЦЭМ!$F$33:$F$776,СВЦЭМ!$A$33:$A$776,$A195,СВЦЭМ!$B$33:$B$776,S$190)+'СЕТ СН'!$F$12</f>
        <v>136.92517581000001</v>
      </c>
      <c r="T195" s="36">
        <f>SUMIFS(СВЦЭМ!$F$33:$F$776,СВЦЭМ!$A$33:$A$776,$A195,СВЦЭМ!$B$33:$B$776,T$190)+'СЕТ СН'!$F$12</f>
        <v>133.89256789999999</v>
      </c>
      <c r="U195" s="36">
        <f>SUMIFS(СВЦЭМ!$F$33:$F$776,СВЦЭМ!$A$33:$A$776,$A195,СВЦЭМ!$B$33:$B$776,U$190)+'СЕТ СН'!$F$12</f>
        <v>130.07118439000001</v>
      </c>
      <c r="V195" s="36">
        <f>SUMIFS(СВЦЭМ!$F$33:$F$776,СВЦЭМ!$A$33:$A$776,$A195,СВЦЭМ!$B$33:$B$776,V$190)+'СЕТ СН'!$F$12</f>
        <v>129.61825268999999</v>
      </c>
      <c r="W195" s="36">
        <f>SUMIFS(СВЦЭМ!$F$33:$F$776,СВЦЭМ!$A$33:$A$776,$A195,СВЦЭМ!$B$33:$B$776,W$190)+'СЕТ СН'!$F$12</f>
        <v>131.52284653999999</v>
      </c>
      <c r="X195" s="36">
        <f>SUMIFS(СВЦЭМ!$F$33:$F$776,СВЦЭМ!$A$33:$A$776,$A195,СВЦЭМ!$B$33:$B$776,X$190)+'СЕТ СН'!$F$12</f>
        <v>133.94727859</v>
      </c>
      <c r="Y195" s="36">
        <f>SUMIFS(СВЦЭМ!$F$33:$F$776,СВЦЭМ!$A$33:$A$776,$A195,СВЦЭМ!$B$33:$B$776,Y$190)+'СЕТ СН'!$F$12</f>
        <v>136.72436178999999</v>
      </c>
    </row>
    <row r="196" spans="1:25" ht="15.75" x14ac:dyDescent="0.2">
      <c r="A196" s="35">
        <f t="shared" si="5"/>
        <v>43896</v>
      </c>
      <c r="B196" s="36">
        <f>SUMIFS(СВЦЭМ!$F$33:$F$776,СВЦЭМ!$A$33:$A$776,$A196,СВЦЭМ!$B$33:$B$776,B$190)+'СЕТ СН'!$F$12</f>
        <v>146.08434808000001</v>
      </c>
      <c r="C196" s="36">
        <f>SUMIFS(СВЦЭМ!$F$33:$F$776,СВЦЭМ!$A$33:$A$776,$A196,СВЦЭМ!$B$33:$B$776,C$190)+'СЕТ СН'!$F$12</f>
        <v>150.2029105</v>
      </c>
      <c r="D196" s="36">
        <f>SUMIFS(СВЦЭМ!$F$33:$F$776,СВЦЭМ!$A$33:$A$776,$A196,СВЦЭМ!$B$33:$B$776,D$190)+'СЕТ СН'!$F$12</f>
        <v>151.80680079000001</v>
      </c>
      <c r="E196" s="36">
        <f>SUMIFS(СВЦЭМ!$F$33:$F$776,СВЦЭМ!$A$33:$A$776,$A196,СВЦЭМ!$B$33:$B$776,E$190)+'СЕТ СН'!$F$12</f>
        <v>152.78740936</v>
      </c>
      <c r="F196" s="36">
        <f>SUMIFS(СВЦЭМ!$F$33:$F$776,СВЦЭМ!$A$33:$A$776,$A196,СВЦЭМ!$B$33:$B$776,F$190)+'СЕТ СН'!$F$12</f>
        <v>151.80791901000001</v>
      </c>
      <c r="G196" s="36">
        <f>SUMIFS(СВЦЭМ!$F$33:$F$776,СВЦЭМ!$A$33:$A$776,$A196,СВЦЭМ!$B$33:$B$776,G$190)+'СЕТ СН'!$F$12</f>
        <v>148.52301987999999</v>
      </c>
      <c r="H196" s="36">
        <f>SUMIFS(СВЦЭМ!$F$33:$F$776,СВЦЭМ!$A$33:$A$776,$A196,СВЦЭМ!$B$33:$B$776,H$190)+'СЕТ СН'!$F$12</f>
        <v>142.70684365</v>
      </c>
      <c r="I196" s="36">
        <f>SUMIFS(СВЦЭМ!$F$33:$F$776,СВЦЭМ!$A$33:$A$776,$A196,СВЦЭМ!$B$33:$B$776,I$190)+'СЕТ СН'!$F$12</f>
        <v>136.53814822000001</v>
      </c>
      <c r="J196" s="36">
        <f>SUMIFS(СВЦЭМ!$F$33:$F$776,СВЦЭМ!$A$33:$A$776,$A196,СВЦЭМ!$B$33:$B$776,J$190)+'СЕТ СН'!$F$12</f>
        <v>128.26032714999999</v>
      </c>
      <c r="K196" s="36">
        <f>SUMIFS(СВЦЭМ!$F$33:$F$776,СВЦЭМ!$A$33:$A$776,$A196,СВЦЭМ!$B$33:$B$776,K$190)+'СЕТ СН'!$F$12</f>
        <v>126.74023181</v>
      </c>
      <c r="L196" s="36">
        <f>SUMIFS(СВЦЭМ!$F$33:$F$776,СВЦЭМ!$A$33:$A$776,$A196,СВЦЭМ!$B$33:$B$776,L$190)+'СЕТ СН'!$F$12</f>
        <v>128.99372806</v>
      </c>
      <c r="M196" s="36">
        <f>SUMIFS(СВЦЭМ!$F$33:$F$776,СВЦЭМ!$A$33:$A$776,$A196,СВЦЭМ!$B$33:$B$776,M$190)+'СЕТ СН'!$F$12</f>
        <v>132.31533632</v>
      </c>
      <c r="N196" s="36">
        <f>SUMIFS(СВЦЭМ!$F$33:$F$776,СВЦЭМ!$A$33:$A$776,$A196,СВЦЭМ!$B$33:$B$776,N$190)+'СЕТ СН'!$F$12</f>
        <v>134.00160944999999</v>
      </c>
      <c r="O196" s="36">
        <f>SUMIFS(СВЦЭМ!$F$33:$F$776,СВЦЭМ!$A$33:$A$776,$A196,СВЦЭМ!$B$33:$B$776,O$190)+'СЕТ СН'!$F$12</f>
        <v>136.91239074999999</v>
      </c>
      <c r="P196" s="36">
        <f>SUMIFS(СВЦЭМ!$F$33:$F$776,СВЦЭМ!$A$33:$A$776,$A196,СВЦЭМ!$B$33:$B$776,P$190)+'СЕТ СН'!$F$12</f>
        <v>138.65507504999999</v>
      </c>
      <c r="Q196" s="36">
        <f>SUMIFS(СВЦЭМ!$F$33:$F$776,СВЦЭМ!$A$33:$A$776,$A196,СВЦЭМ!$B$33:$B$776,Q$190)+'СЕТ СН'!$F$12</f>
        <v>139.26878440999999</v>
      </c>
      <c r="R196" s="36">
        <f>SUMIFS(СВЦЭМ!$F$33:$F$776,СВЦЭМ!$A$33:$A$776,$A196,СВЦЭМ!$B$33:$B$776,R$190)+'СЕТ СН'!$F$12</f>
        <v>138.79873190000001</v>
      </c>
      <c r="S196" s="36">
        <f>SUMIFS(СВЦЭМ!$F$33:$F$776,СВЦЭМ!$A$33:$A$776,$A196,СВЦЭМ!$B$33:$B$776,S$190)+'СЕТ СН'!$F$12</f>
        <v>137.01944141999999</v>
      </c>
      <c r="T196" s="36">
        <f>SUMIFS(СВЦЭМ!$F$33:$F$776,СВЦЭМ!$A$33:$A$776,$A196,СВЦЭМ!$B$33:$B$776,T$190)+'СЕТ СН'!$F$12</f>
        <v>132.74274788</v>
      </c>
      <c r="U196" s="36">
        <f>SUMIFS(СВЦЭМ!$F$33:$F$776,СВЦЭМ!$A$33:$A$776,$A196,СВЦЭМ!$B$33:$B$776,U$190)+'СЕТ СН'!$F$12</f>
        <v>131.49840742000001</v>
      </c>
      <c r="V196" s="36">
        <f>SUMIFS(СВЦЭМ!$F$33:$F$776,СВЦЭМ!$A$33:$A$776,$A196,СВЦЭМ!$B$33:$B$776,V$190)+'СЕТ СН'!$F$12</f>
        <v>130.79283190000001</v>
      </c>
      <c r="W196" s="36">
        <f>SUMIFS(СВЦЭМ!$F$33:$F$776,СВЦЭМ!$A$33:$A$776,$A196,СВЦЭМ!$B$33:$B$776,W$190)+'СЕТ СН'!$F$12</f>
        <v>133.05907099000001</v>
      </c>
      <c r="X196" s="36">
        <f>SUMIFS(СВЦЭМ!$F$33:$F$776,СВЦЭМ!$A$33:$A$776,$A196,СВЦЭМ!$B$33:$B$776,X$190)+'СЕТ СН'!$F$12</f>
        <v>134.25761224999999</v>
      </c>
      <c r="Y196" s="36">
        <f>SUMIFS(СВЦЭМ!$F$33:$F$776,СВЦЭМ!$A$33:$A$776,$A196,СВЦЭМ!$B$33:$B$776,Y$190)+'СЕТ СН'!$F$12</f>
        <v>135.80495593000001</v>
      </c>
    </row>
    <row r="197" spans="1:25" ht="15.75" x14ac:dyDescent="0.2">
      <c r="A197" s="35">
        <f t="shared" si="5"/>
        <v>43897</v>
      </c>
      <c r="B197" s="36">
        <f>SUMIFS(СВЦЭМ!$F$33:$F$776,СВЦЭМ!$A$33:$A$776,$A197,СВЦЭМ!$B$33:$B$776,B$190)+'СЕТ СН'!$F$12</f>
        <v>140.99613762999999</v>
      </c>
      <c r="C197" s="36">
        <f>SUMIFS(СВЦЭМ!$F$33:$F$776,СВЦЭМ!$A$33:$A$776,$A197,СВЦЭМ!$B$33:$B$776,C$190)+'СЕТ СН'!$F$12</f>
        <v>145.11477873999999</v>
      </c>
      <c r="D197" s="36">
        <f>SUMIFS(СВЦЭМ!$F$33:$F$776,СВЦЭМ!$A$33:$A$776,$A197,СВЦЭМ!$B$33:$B$776,D$190)+'СЕТ СН'!$F$12</f>
        <v>146.87340818000001</v>
      </c>
      <c r="E197" s="36">
        <f>SUMIFS(СВЦЭМ!$F$33:$F$776,СВЦЭМ!$A$33:$A$776,$A197,СВЦЭМ!$B$33:$B$776,E$190)+'СЕТ СН'!$F$12</f>
        <v>148.51313608000001</v>
      </c>
      <c r="F197" s="36">
        <f>SUMIFS(СВЦЭМ!$F$33:$F$776,СВЦЭМ!$A$33:$A$776,$A197,СВЦЭМ!$B$33:$B$776,F$190)+'СЕТ СН'!$F$12</f>
        <v>147.78879724999999</v>
      </c>
      <c r="G197" s="36">
        <f>SUMIFS(СВЦЭМ!$F$33:$F$776,СВЦЭМ!$A$33:$A$776,$A197,СВЦЭМ!$B$33:$B$776,G$190)+'СЕТ СН'!$F$12</f>
        <v>146.35665723</v>
      </c>
      <c r="H197" s="36">
        <f>SUMIFS(СВЦЭМ!$F$33:$F$776,СВЦЭМ!$A$33:$A$776,$A197,СВЦЭМ!$B$33:$B$776,H$190)+'СЕТ СН'!$F$12</f>
        <v>143.26842553</v>
      </c>
      <c r="I197" s="36">
        <f>SUMIFS(СВЦЭМ!$F$33:$F$776,СВЦЭМ!$A$33:$A$776,$A197,СВЦЭМ!$B$33:$B$776,I$190)+'СЕТ СН'!$F$12</f>
        <v>136.56284288000001</v>
      </c>
      <c r="J197" s="36">
        <f>SUMIFS(СВЦЭМ!$F$33:$F$776,СВЦЭМ!$A$33:$A$776,$A197,СВЦЭМ!$B$33:$B$776,J$190)+'СЕТ СН'!$F$12</f>
        <v>128.34427327</v>
      </c>
      <c r="K197" s="36">
        <f>SUMIFS(СВЦЭМ!$F$33:$F$776,СВЦЭМ!$A$33:$A$776,$A197,СВЦЭМ!$B$33:$B$776,K$190)+'СЕТ СН'!$F$12</f>
        <v>128.61801389999999</v>
      </c>
      <c r="L197" s="36">
        <f>SUMIFS(СВЦЭМ!$F$33:$F$776,СВЦЭМ!$A$33:$A$776,$A197,СВЦЭМ!$B$33:$B$776,L$190)+'СЕТ СН'!$F$12</f>
        <v>129.29803301999999</v>
      </c>
      <c r="M197" s="36">
        <f>SUMIFS(СВЦЭМ!$F$33:$F$776,СВЦЭМ!$A$33:$A$776,$A197,СВЦЭМ!$B$33:$B$776,M$190)+'СЕТ СН'!$F$12</f>
        <v>129.69389432</v>
      </c>
      <c r="N197" s="36">
        <f>SUMIFS(СВЦЭМ!$F$33:$F$776,СВЦЭМ!$A$33:$A$776,$A197,СВЦЭМ!$B$33:$B$776,N$190)+'СЕТ СН'!$F$12</f>
        <v>132.53270509000001</v>
      </c>
      <c r="O197" s="36">
        <f>SUMIFS(СВЦЭМ!$F$33:$F$776,СВЦЭМ!$A$33:$A$776,$A197,СВЦЭМ!$B$33:$B$776,O$190)+'СЕТ СН'!$F$12</f>
        <v>132.90685027999999</v>
      </c>
      <c r="P197" s="36">
        <f>SUMIFS(СВЦЭМ!$F$33:$F$776,СВЦЭМ!$A$33:$A$776,$A197,СВЦЭМ!$B$33:$B$776,P$190)+'СЕТ СН'!$F$12</f>
        <v>134.39489606999999</v>
      </c>
      <c r="Q197" s="36">
        <f>SUMIFS(СВЦЭМ!$F$33:$F$776,СВЦЭМ!$A$33:$A$776,$A197,СВЦЭМ!$B$33:$B$776,Q$190)+'СЕТ СН'!$F$12</f>
        <v>135.7040251</v>
      </c>
      <c r="R197" s="36">
        <f>SUMIFS(СВЦЭМ!$F$33:$F$776,СВЦЭМ!$A$33:$A$776,$A197,СВЦЭМ!$B$33:$B$776,R$190)+'СЕТ СН'!$F$12</f>
        <v>133.81940488000001</v>
      </c>
      <c r="S197" s="36">
        <f>SUMIFS(СВЦЭМ!$F$33:$F$776,СВЦЭМ!$A$33:$A$776,$A197,СВЦЭМ!$B$33:$B$776,S$190)+'СЕТ СН'!$F$12</f>
        <v>130.51610263000001</v>
      </c>
      <c r="T197" s="36">
        <f>SUMIFS(СВЦЭМ!$F$33:$F$776,СВЦЭМ!$A$33:$A$776,$A197,СВЦЭМ!$B$33:$B$776,T$190)+'СЕТ СН'!$F$12</f>
        <v>127.77381419</v>
      </c>
      <c r="U197" s="36">
        <f>SUMIFS(СВЦЭМ!$F$33:$F$776,СВЦЭМ!$A$33:$A$776,$A197,СВЦЭМ!$B$33:$B$776,U$190)+'СЕТ СН'!$F$12</f>
        <v>128.32718971</v>
      </c>
      <c r="V197" s="36">
        <f>SUMIFS(СВЦЭМ!$F$33:$F$776,СВЦЭМ!$A$33:$A$776,$A197,СВЦЭМ!$B$33:$B$776,V$190)+'СЕТ СН'!$F$12</f>
        <v>128.96801671</v>
      </c>
      <c r="W197" s="36">
        <f>SUMIFS(СВЦЭМ!$F$33:$F$776,СВЦЭМ!$A$33:$A$776,$A197,СВЦЭМ!$B$33:$B$776,W$190)+'СЕТ СН'!$F$12</f>
        <v>130.53777608999999</v>
      </c>
      <c r="X197" s="36">
        <f>SUMIFS(СВЦЭМ!$F$33:$F$776,СВЦЭМ!$A$33:$A$776,$A197,СВЦЭМ!$B$33:$B$776,X$190)+'СЕТ СН'!$F$12</f>
        <v>131.76428582</v>
      </c>
      <c r="Y197" s="36">
        <f>SUMIFS(СВЦЭМ!$F$33:$F$776,СВЦЭМ!$A$33:$A$776,$A197,СВЦЭМ!$B$33:$B$776,Y$190)+'СЕТ СН'!$F$12</f>
        <v>134.34888907999999</v>
      </c>
    </row>
    <row r="198" spans="1:25" ht="15.75" x14ac:dyDescent="0.2">
      <c r="A198" s="35">
        <f t="shared" si="5"/>
        <v>43898</v>
      </c>
      <c r="B198" s="36">
        <f>SUMIFS(СВЦЭМ!$F$33:$F$776,СВЦЭМ!$A$33:$A$776,$A198,СВЦЭМ!$B$33:$B$776,B$190)+'СЕТ СН'!$F$12</f>
        <v>139.00001943000001</v>
      </c>
      <c r="C198" s="36">
        <f>SUMIFS(СВЦЭМ!$F$33:$F$776,СВЦЭМ!$A$33:$A$776,$A198,СВЦЭМ!$B$33:$B$776,C$190)+'СЕТ СН'!$F$12</f>
        <v>142.79011326</v>
      </c>
      <c r="D198" s="36">
        <f>SUMIFS(СВЦЭМ!$F$33:$F$776,СВЦЭМ!$A$33:$A$776,$A198,СВЦЭМ!$B$33:$B$776,D$190)+'СЕТ СН'!$F$12</f>
        <v>144.56309128999999</v>
      </c>
      <c r="E198" s="36">
        <f>SUMIFS(СВЦЭМ!$F$33:$F$776,СВЦЭМ!$A$33:$A$776,$A198,СВЦЭМ!$B$33:$B$776,E$190)+'СЕТ СН'!$F$12</f>
        <v>145.52437592000001</v>
      </c>
      <c r="F198" s="36">
        <f>SUMIFS(СВЦЭМ!$F$33:$F$776,СВЦЭМ!$A$33:$A$776,$A198,СВЦЭМ!$B$33:$B$776,F$190)+'СЕТ СН'!$F$12</f>
        <v>145.27604105</v>
      </c>
      <c r="G198" s="36">
        <f>SUMIFS(СВЦЭМ!$F$33:$F$776,СВЦЭМ!$A$33:$A$776,$A198,СВЦЭМ!$B$33:$B$776,G$190)+'СЕТ СН'!$F$12</f>
        <v>143.75513785000001</v>
      </c>
      <c r="H198" s="36">
        <f>SUMIFS(СВЦЭМ!$F$33:$F$776,СВЦЭМ!$A$33:$A$776,$A198,СВЦЭМ!$B$33:$B$776,H$190)+'СЕТ СН'!$F$12</f>
        <v>140.40452557</v>
      </c>
      <c r="I198" s="36">
        <f>SUMIFS(СВЦЭМ!$F$33:$F$776,СВЦЭМ!$A$33:$A$776,$A198,СВЦЭМ!$B$33:$B$776,I$190)+'СЕТ СН'!$F$12</f>
        <v>134.44771151</v>
      </c>
      <c r="J198" s="36">
        <f>SUMIFS(СВЦЭМ!$F$33:$F$776,СВЦЭМ!$A$33:$A$776,$A198,СВЦЭМ!$B$33:$B$776,J$190)+'СЕТ СН'!$F$12</f>
        <v>127.08396045000001</v>
      </c>
      <c r="K198" s="36">
        <f>SUMIFS(СВЦЭМ!$F$33:$F$776,СВЦЭМ!$A$33:$A$776,$A198,СВЦЭМ!$B$33:$B$776,K$190)+'СЕТ СН'!$F$12</f>
        <v>122.71393162</v>
      </c>
      <c r="L198" s="36">
        <f>SUMIFS(СВЦЭМ!$F$33:$F$776,СВЦЭМ!$A$33:$A$776,$A198,СВЦЭМ!$B$33:$B$776,L$190)+'СЕТ СН'!$F$12</f>
        <v>123.90757723999999</v>
      </c>
      <c r="M198" s="36">
        <f>SUMIFS(СВЦЭМ!$F$33:$F$776,СВЦЭМ!$A$33:$A$776,$A198,СВЦЭМ!$B$33:$B$776,M$190)+'СЕТ СН'!$F$12</f>
        <v>123.92583465</v>
      </c>
      <c r="N198" s="36">
        <f>SUMIFS(СВЦЭМ!$F$33:$F$776,СВЦЭМ!$A$33:$A$776,$A198,СВЦЭМ!$B$33:$B$776,N$190)+'СЕТ СН'!$F$12</f>
        <v>125.76982048000001</v>
      </c>
      <c r="O198" s="36">
        <f>SUMIFS(СВЦЭМ!$F$33:$F$776,СВЦЭМ!$A$33:$A$776,$A198,СВЦЭМ!$B$33:$B$776,O$190)+'СЕТ СН'!$F$12</f>
        <v>128.40512099</v>
      </c>
      <c r="P198" s="36">
        <f>SUMIFS(СВЦЭМ!$F$33:$F$776,СВЦЭМ!$A$33:$A$776,$A198,СВЦЭМ!$B$33:$B$776,P$190)+'СЕТ СН'!$F$12</f>
        <v>130.56425444000001</v>
      </c>
      <c r="Q198" s="36">
        <f>SUMIFS(СВЦЭМ!$F$33:$F$776,СВЦЭМ!$A$33:$A$776,$A198,СВЦЭМ!$B$33:$B$776,Q$190)+'СЕТ СН'!$F$12</f>
        <v>131.76149874000001</v>
      </c>
      <c r="R198" s="36">
        <f>SUMIFS(СВЦЭМ!$F$33:$F$776,СВЦЭМ!$A$33:$A$776,$A198,СВЦЭМ!$B$33:$B$776,R$190)+'СЕТ СН'!$F$12</f>
        <v>130.89326482999999</v>
      </c>
      <c r="S198" s="36">
        <f>SUMIFS(СВЦЭМ!$F$33:$F$776,СВЦЭМ!$A$33:$A$776,$A198,СВЦЭМ!$B$33:$B$776,S$190)+'СЕТ СН'!$F$12</f>
        <v>129.72164971000001</v>
      </c>
      <c r="T198" s="36">
        <f>SUMIFS(СВЦЭМ!$F$33:$F$776,СВЦЭМ!$A$33:$A$776,$A198,СВЦЭМ!$B$33:$B$776,T$190)+'СЕТ СН'!$F$12</f>
        <v>126.89152201</v>
      </c>
      <c r="U198" s="36">
        <f>SUMIFS(СВЦЭМ!$F$33:$F$776,СВЦЭМ!$A$33:$A$776,$A198,СВЦЭМ!$B$33:$B$776,U$190)+'СЕТ СН'!$F$12</f>
        <v>124.94844088000001</v>
      </c>
      <c r="V198" s="36">
        <f>SUMIFS(СВЦЭМ!$F$33:$F$776,СВЦЭМ!$A$33:$A$776,$A198,СВЦЭМ!$B$33:$B$776,V$190)+'СЕТ СН'!$F$12</f>
        <v>124.44428808000001</v>
      </c>
      <c r="W198" s="36">
        <f>SUMIFS(СВЦЭМ!$F$33:$F$776,СВЦЭМ!$A$33:$A$776,$A198,СВЦЭМ!$B$33:$B$776,W$190)+'СЕТ СН'!$F$12</f>
        <v>125.72669531</v>
      </c>
      <c r="X198" s="36">
        <f>SUMIFS(СВЦЭМ!$F$33:$F$776,СВЦЭМ!$A$33:$A$776,$A198,СВЦЭМ!$B$33:$B$776,X$190)+'СЕТ СН'!$F$12</f>
        <v>127.33023908</v>
      </c>
      <c r="Y198" s="36">
        <f>SUMIFS(СВЦЭМ!$F$33:$F$776,СВЦЭМ!$A$33:$A$776,$A198,СВЦЭМ!$B$33:$B$776,Y$190)+'СЕТ СН'!$F$12</f>
        <v>130.89386292</v>
      </c>
    </row>
    <row r="199" spans="1:25" ht="15.75" x14ac:dyDescent="0.2">
      <c r="A199" s="35">
        <f t="shared" si="5"/>
        <v>43899</v>
      </c>
      <c r="B199" s="36">
        <f>SUMIFS(СВЦЭМ!$F$33:$F$776,СВЦЭМ!$A$33:$A$776,$A199,СВЦЭМ!$B$33:$B$776,B$190)+'СЕТ СН'!$F$12</f>
        <v>140.28310013000001</v>
      </c>
      <c r="C199" s="36">
        <f>SUMIFS(СВЦЭМ!$F$33:$F$776,СВЦЭМ!$A$33:$A$776,$A199,СВЦЭМ!$B$33:$B$776,C$190)+'СЕТ СН'!$F$12</f>
        <v>141.91232979</v>
      </c>
      <c r="D199" s="36">
        <f>SUMIFS(СВЦЭМ!$F$33:$F$776,СВЦЭМ!$A$33:$A$776,$A199,СВЦЭМ!$B$33:$B$776,D$190)+'СЕТ СН'!$F$12</f>
        <v>144.61011649</v>
      </c>
      <c r="E199" s="36">
        <f>SUMIFS(СВЦЭМ!$F$33:$F$776,СВЦЭМ!$A$33:$A$776,$A199,СВЦЭМ!$B$33:$B$776,E$190)+'СЕТ СН'!$F$12</f>
        <v>146.56026678999999</v>
      </c>
      <c r="F199" s="36">
        <f>SUMIFS(СВЦЭМ!$F$33:$F$776,СВЦЭМ!$A$33:$A$776,$A199,СВЦЭМ!$B$33:$B$776,F$190)+'СЕТ СН'!$F$12</f>
        <v>146.56900773000001</v>
      </c>
      <c r="G199" s="36">
        <f>SUMIFS(СВЦЭМ!$F$33:$F$776,СВЦЭМ!$A$33:$A$776,$A199,СВЦЭМ!$B$33:$B$776,G$190)+'СЕТ СН'!$F$12</f>
        <v>145.92122583</v>
      </c>
      <c r="H199" s="36">
        <f>SUMIFS(СВЦЭМ!$F$33:$F$776,СВЦЭМ!$A$33:$A$776,$A199,СВЦЭМ!$B$33:$B$776,H$190)+'СЕТ СН'!$F$12</f>
        <v>142.69935575</v>
      </c>
      <c r="I199" s="36">
        <f>SUMIFS(СВЦЭМ!$F$33:$F$776,СВЦЭМ!$A$33:$A$776,$A199,СВЦЭМ!$B$33:$B$776,I$190)+'СЕТ СН'!$F$12</f>
        <v>137.46360315999999</v>
      </c>
      <c r="J199" s="36">
        <f>SUMIFS(СВЦЭМ!$F$33:$F$776,СВЦЭМ!$A$33:$A$776,$A199,СВЦЭМ!$B$33:$B$776,J$190)+'СЕТ СН'!$F$12</f>
        <v>132.62929098999999</v>
      </c>
      <c r="K199" s="36">
        <f>SUMIFS(СВЦЭМ!$F$33:$F$776,СВЦЭМ!$A$33:$A$776,$A199,СВЦЭМ!$B$33:$B$776,K$190)+'СЕТ СН'!$F$12</f>
        <v>130.24118007000001</v>
      </c>
      <c r="L199" s="36">
        <f>SUMIFS(СВЦЭМ!$F$33:$F$776,СВЦЭМ!$A$33:$A$776,$A199,СВЦЭМ!$B$33:$B$776,L$190)+'СЕТ СН'!$F$12</f>
        <v>128.67722932000001</v>
      </c>
      <c r="M199" s="36">
        <f>SUMIFS(СВЦЭМ!$F$33:$F$776,СВЦЭМ!$A$33:$A$776,$A199,СВЦЭМ!$B$33:$B$776,M$190)+'СЕТ СН'!$F$12</f>
        <v>128.86764364000001</v>
      </c>
      <c r="N199" s="36">
        <f>SUMIFS(СВЦЭМ!$F$33:$F$776,СВЦЭМ!$A$33:$A$776,$A199,СВЦЭМ!$B$33:$B$776,N$190)+'СЕТ СН'!$F$12</f>
        <v>130.64312828999999</v>
      </c>
      <c r="O199" s="36">
        <f>SUMIFS(СВЦЭМ!$F$33:$F$776,СВЦЭМ!$A$33:$A$776,$A199,СВЦЭМ!$B$33:$B$776,O$190)+'СЕТ СН'!$F$12</f>
        <v>132.18178669</v>
      </c>
      <c r="P199" s="36">
        <f>SUMIFS(СВЦЭМ!$F$33:$F$776,СВЦЭМ!$A$33:$A$776,$A199,СВЦЭМ!$B$33:$B$776,P$190)+'СЕТ СН'!$F$12</f>
        <v>133.55244918</v>
      </c>
      <c r="Q199" s="36">
        <f>SUMIFS(СВЦЭМ!$F$33:$F$776,СВЦЭМ!$A$33:$A$776,$A199,СВЦЭМ!$B$33:$B$776,Q$190)+'СЕТ СН'!$F$12</f>
        <v>134.15942702999999</v>
      </c>
      <c r="R199" s="36">
        <f>SUMIFS(СВЦЭМ!$F$33:$F$776,СВЦЭМ!$A$33:$A$776,$A199,СВЦЭМ!$B$33:$B$776,R$190)+'СЕТ СН'!$F$12</f>
        <v>134.31021361000001</v>
      </c>
      <c r="S199" s="36">
        <f>SUMIFS(СВЦЭМ!$F$33:$F$776,СВЦЭМ!$A$33:$A$776,$A199,СВЦЭМ!$B$33:$B$776,S$190)+'СЕТ СН'!$F$12</f>
        <v>132.03424317</v>
      </c>
      <c r="T199" s="36">
        <f>SUMIFS(СВЦЭМ!$F$33:$F$776,СВЦЭМ!$A$33:$A$776,$A199,СВЦЭМ!$B$33:$B$776,T$190)+'СЕТ СН'!$F$12</f>
        <v>129.32806593000001</v>
      </c>
      <c r="U199" s="36">
        <f>SUMIFS(СВЦЭМ!$F$33:$F$776,СВЦЭМ!$A$33:$A$776,$A199,СВЦЭМ!$B$33:$B$776,U$190)+'СЕТ СН'!$F$12</f>
        <v>127.14581046000001</v>
      </c>
      <c r="V199" s="36">
        <f>SUMIFS(СВЦЭМ!$F$33:$F$776,СВЦЭМ!$A$33:$A$776,$A199,СВЦЭМ!$B$33:$B$776,V$190)+'СЕТ СН'!$F$12</f>
        <v>127.53938908000001</v>
      </c>
      <c r="W199" s="36">
        <f>SUMIFS(СВЦЭМ!$F$33:$F$776,СВЦЭМ!$A$33:$A$776,$A199,СВЦЭМ!$B$33:$B$776,W$190)+'СЕТ СН'!$F$12</f>
        <v>129.57218792</v>
      </c>
      <c r="X199" s="36">
        <f>SUMIFS(СВЦЭМ!$F$33:$F$776,СВЦЭМ!$A$33:$A$776,$A199,СВЦЭМ!$B$33:$B$776,X$190)+'СЕТ СН'!$F$12</f>
        <v>132.87281659000001</v>
      </c>
      <c r="Y199" s="36">
        <f>SUMIFS(СВЦЭМ!$F$33:$F$776,СВЦЭМ!$A$33:$A$776,$A199,СВЦЭМ!$B$33:$B$776,Y$190)+'СЕТ СН'!$F$12</f>
        <v>136.52382686999999</v>
      </c>
    </row>
    <row r="200" spans="1:25" ht="15.75" x14ac:dyDescent="0.2">
      <c r="A200" s="35">
        <f t="shared" si="5"/>
        <v>43900</v>
      </c>
      <c r="B200" s="36">
        <f>SUMIFS(СВЦЭМ!$F$33:$F$776,СВЦЭМ!$A$33:$A$776,$A200,СВЦЭМ!$B$33:$B$776,B$190)+'СЕТ СН'!$F$12</f>
        <v>139.37960903999999</v>
      </c>
      <c r="C200" s="36">
        <f>SUMIFS(СВЦЭМ!$F$33:$F$776,СВЦЭМ!$A$33:$A$776,$A200,СВЦЭМ!$B$33:$B$776,C$190)+'СЕТ СН'!$F$12</f>
        <v>144.1988245</v>
      </c>
      <c r="D200" s="36">
        <f>SUMIFS(СВЦЭМ!$F$33:$F$776,СВЦЭМ!$A$33:$A$776,$A200,СВЦЭМ!$B$33:$B$776,D$190)+'СЕТ СН'!$F$12</f>
        <v>143.79644680999999</v>
      </c>
      <c r="E200" s="36">
        <f>SUMIFS(СВЦЭМ!$F$33:$F$776,СВЦЭМ!$A$33:$A$776,$A200,СВЦЭМ!$B$33:$B$776,E$190)+'СЕТ СН'!$F$12</f>
        <v>144.24807894</v>
      </c>
      <c r="F200" s="36">
        <f>SUMIFS(СВЦЭМ!$F$33:$F$776,СВЦЭМ!$A$33:$A$776,$A200,СВЦЭМ!$B$33:$B$776,F$190)+'СЕТ СН'!$F$12</f>
        <v>143.51303278</v>
      </c>
      <c r="G200" s="36">
        <f>SUMIFS(СВЦЭМ!$F$33:$F$776,СВЦЭМ!$A$33:$A$776,$A200,СВЦЭМ!$B$33:$B$776,G$190)+'СЕТ СН'!$F$12</f>
        <v>136.32064557000001</v>
      </c>
      <c r="H200" s="36">
        <f>SUMIFS(СВЦЭМ!$F$33:$F$776,СВЦЭМ!$A$33:$A$776,$A200,СВЦЭМ!$B$33:$B$776,H$190)+'СЕТ СН'!$F$12</f>
        <v>132.63852842</v>
      </c>
      <c r="I200" s="36">
        <f>SUMIFS(СВЦЭМ!$F$33:$F$776,СВЦЭМ!$A$33:$A$776,$A200,СВЦЭМ!$B$33:$B$776,I$190)+'СЕТ СН'!$F$12</f>
        <v>127.25643543</v>
      </c>
      <c r="J200" s="36">
        <f>SUMIFS(СВЦЭМ!$F$33:$F$776,СВЦЭМ!$A$33:$A$776,$A200,СВЦЭМ!$B$33:$B$776,J$190)+'СЕТ СН'!$F$12</f>
        <v>122.66706388</v>
      </c>
      <c r="K200" s="36">
        <f>SUMIFS(СВЦЭМ!$F$33:$F$776,СВЦЭМ!$A$33:$A$776,$A200,СВЦЭМ!$B$33:$B$776,K$190)+'СЕТ СН'!$F$12</f>
        <v>124.51324698000001</v>
      </c>
      <c r="L200" s="36">
        <f>SUMIFS(СВЦЭМ!$F$33:$F$776,СВЦЭМ!$A$33:$A$776,$A200,СВЦЭМ!$B$33:$B$776,L$190)+'СЕТ СН'!$F$12</f>
        <v>124.23289105000001</v>
      </c>
      <c r="M200" s="36">
        <f>SUMIFS(СВЦЭМ!$F$33:$F$776,СВЦЭМ!$A$33:$A$776,$A200,СВЦЭМ!$B$33:$B$776,M$190)+'СЕТ СН'!$F$12</f>
        <v>123.3119308</v>
      </c>
      <c r="N200" s="36">
        <f>SUMIFS(СВЦЭМ!$F$33:$F$776,СВЦЭМ!$A$33:$A$776,$A200,СВЦЭМ!$B$33:$B$776,N$190)+'СЕТ СН'!$F$12</f>
        <v>122.64489588000001</v>
      </c>
      <c r="O200" s="36">
        <f>SUMIFS(СВЦЭМ!$F$33:$F$776,СВЦЭМ!$A$33:$A$776,$A200,СВЦЭМ!$B$33:$B$776,O$190)+'СЕТ СН'!$F$12</f>
        <v>121.84444359</v>
      </c>
      <c r="P200" s="36">
        <f>SUMIFS(СВЦЭМ!$F$33:$F$776,СВЦЭМ!$A$33:$A$776,$A200,СВЦЭМ!$B$33:$B$776,P$190)+'СЕТ СН'!$F$12</f>
        <v>122.0254656</v>
      </c>
      <c r="Q200" s="36">
        <f>SUMIFS(СВЦЭМ!$F$33:$F$776,СВЦЭМ!$A$33:$A$776,$A200,СВЦЭМ!$B$33:$B$776,Q$190)+'СЕТ СН'!$F$12</f>
        <v>121.69187488999999</v>
      </c>
      <c r="R200" s="36">
        <f>SUMIFS(СВЦЭМ!$F$33:$F$776,СВЦЭМ!$A$33:$A$776,$A200,СВЦЭМ!$B$33:$B$776,R$190)+'СЕТ СН'!$F$12</f>
        <v>120.17150836</v>
      </c>
      <c r="S200" s="36">
        <f>SUMIFS(СВЦЭМ!$F$33:$F$776,СВЦЭМ!$A$33:$A$776,$A200,СВЦЭМ!$B$33:$B$776,S$190)+'СЕТ СН'!$F$12</f>
        <v>120.22614658000001</v>
      </c>
      <c r="T200" s="36">
        <f>SUMIFS(СВЦЭМ!$F$33:$F$776,СВЦЭМ!$A$33:$A$776,$A200,СВЦЭМ!$B$33:$B$776,T$190)+'СЕТ СН'!$F$12</f>
        <v>119.6079525</v>
      </c>
      <c r="U200" s="36">
        <f>SUMIFS(СВЦЭМ!$F$33:$F$776,СВЦЭМ!$A$33:$A$776,$A200,СВЦЭМ!$B$33:$B$776,U$190)+'СЕТ СН'!$F$12</f>
        <v>123.19879505</v>
      </c>
      <c r="V200" s="36">
        <f>SUMIFS(СВЦЭМ!$F$33:$F$776,СВЦЭМ!$A$33:$A$776,$A200,СВЦЭМ!$B$33:$B$776,V$190)+'СЕТ СН'!$F$12</f>
        <v>122.9838762</v>
      </c>
      <c r="W200" s="36">
        <f>SUMIFS(СВЦЭМ!$F$33:$F$776,СВЦЭМ!$A$33:$A$776,$A200,СВЦЭМ!$B$33:$B$776,W$190)+'СЕТ СН'!$F$12</f>
        <v>122.3781</v>
      </c>
      <c r="X200" s="36">
        <f>SUMIFS(СВЦЭМ!$F$33:$F$776,СВЦЭМ!$A$33:$A$776,$A200,СВЦЭМ!$B$33:$B$776,X$190)+'СЕТ СН'!$F$12</f>
        <v>121.10817846</v>
      </c>
      <c r="Y200" s="36">
        <f>SUMIFS(СВЦЭМ!$F$33:$F$776,СВЦЭМ!$A$33:$A$776,$A200,СВЦЭМ!$B$33:$B$776,Y$190)+'СЕТ СН'!$F$12</f>
        <v>122.16314083</v>
      </c>
    </row>
    <row r="201" spans="1:25" ht="15.75" x14ac:dyDescent="0.2">
      <c r="A201" s="35">
        <f t="shared" si="5"/>
        <v>43901</v>
      </c>
      <c r="B201" s="36">
        <f>SUMIFS(СВЦЭМ!$F$33:$F$776,СВЦЭМ!$A$33:$A$776,$A201,СВЦЭМ!$B$33:$B$776,B$190)+'СЕТ СН'!$F$12</f>
        <v>138.97809903999999</v>
      </c>
      <c r="C201" s="36">
        <f>SUMIFS(СВЦЭМ!$F$33:$F$776,СВЦЭМ!$A$33:$A$776,$A201,СВЦЭМ!$B$33:$B$776,C$190)+'СЕТ СН'!$F$12</f>
        <v>137.22241585</v>
      </c>
      <c r="D201" s="36">
        <f>SUMIFS(СВЦЭМ!$F$33:$F$776,СВЦЭМ!$A$33:$A$776,$A201,СВЦЭМ!$B$33:$B$776,D$190)+'СЕТ СН'!$F$12</f>
        <v>135.53667297000001</v>
      </c>
      <c r="E201" s="36">
        <f>SUMIFS(СВЦЭМ!$F$33:$F$776,СВЦЭМ!$A$33:$A$776,$A201,СВЦЭМ!$B$33:$B$776,E$190)+'СЕТ СН'!$F$12</f>
        <v>135.01443757999999</v>
      </c>
      <c r="F201" s="36">
        <f>SUMIFS(СВЦЭМ!$F$33:$F$776,СВЦЭМ!$A$33:$A$776,$A201,СВЦЭМ!$B$33:$B$776,F$190)+'СЕТ СН'!$F$12</f>
        <v>134.49775625999999</v>
      </c>
      <c r="G201" s="36">
        <f>SUMIFS(СВЦЭМ!$F$33:$F$776,СВЦЭМ!$A$33:$A$776,$A201,СВЦЭМ!$B$33:$B$776,G$190)+'СЕТ СН'!$F$12</f>
        <v>135.2879461</v>
      </c>
      <c r="H201" s="36">
        <f>SUMIFS(СВЦЭМ!$F$33:$F$776,СВЦЭМ!$A$33:$A$776,$A201,СВЦЭМ!$B$33:$B$776,H$190)+'СЕТ СН'!$F$12</f>
        <v>137.84603917999999</v>
      </c>
      <c r="I201" s="36">
        <f>SUMIFS(СВЦЭМ!$F$33:$F$776,СВЦЭМ!$A$33:$A$776,$A201,СВЦЭМ!$B$33:$B$776,I$190)+'СЕТ СН'!$F$12</f>
        <v>135.30151549000001</v>
      </c>
      <c r="J201" s="36">
        <f>SUMIFS(СВЦЭМ!$F$33:$F$776,СВЦЭМ!$A$33:$A$776,$A201,СВЦЭМ!$B$33:$B$776,J$190)+'СЕТ СН'!$F$12</f>
        <v>129.03005203000001</v>
      </c>
      <c r="K201" s="36">
        <f>SUMIFS(СВЦЭМ!$F$33:$F$776,СВЦЭМ!$A$33:$A$776,$A201,СВЦЭМ!$B$33:$B$776,K$190)+'СЕТ СН'!$F$12</f>
        <v>128.98111655</v>
      </c>
      <c r="L201" s="36">
        <f>SUMIFS(СВЦЭМ!$F$33:$F$776,СВЦЭМ!$A$33:$A$776,$A201,СВЦЭМ!$B$33:$B$776,L$190)+'СЕТ СН'!$F$12</f>
        <v>130.32813254999999</v>
      </c>
      <c r="M201" s="36">
        <f>SUMIFS(СВЦЭМ!$F$33:$F$776,СВЦЭМ!$A$33:$A$776,$A201,СВЦЭМ!$B$33:$B$776,M$190)+'СЕТ СН'!$F$12</f>
        <v>130.39146213000001</v>
      </c>
      <c r="N201" s="36">
        <f>SUMIFS(СВЦЭМ!$F$33:$F$776,СВЦЭМ!$A$33:$A$776,$A201,СВЦЭМ!$B$33:$B$776,N$190)+'СЕТ СН'!$F$12</f>
        <v>131.04847333999999</v>
      </c>
      <c r="O201" s="36">
        <f>SUMIFS(СВЦЭМ!$F$33:$F$776,СВЦЭМ!$A$33:$A$776,$A201,СВЦЭМ!$B$33:$B$776,O$190)+'СЕТ СН'!$F$12</f>
        <v>132.25842667000001</v>
      </c>
      <c r="P201" s="36">
        <f>SUMIFS(СВЦЭМ!$F$33:$F$776,СВЦЭМ!$A$33:$A$776,$A201,СВЦЭМ!$B$33:$B$776,P$190)+'СЕТ СН'!$F$12</f>
        <v>132.92736540000001</v>
      </c>
      <c r="Q201" s="36">
        <f>SUMIFS(СВЦЭМ!$F$33:$F$776,СВЦЭМ!$A$33:$A$776,$A201,СВЦЭМ!$B$33:$B$776,Q$190)+'СЕТ СН'!$F$12</f>
        <v>133.92502259</v>
      </c>
      <c r="R201" s="36">
        <f>SUMIFS(СВЦЭМ!$F$33:$F$776,СВЦЭМ!$A$33:$A$776,$A201,СВЦЭМ!$B$33:$B$776,R$190)+'СЕТ СН'!$F$12</f>
        <v>133.94295593999999</v>
      </c>
      <c r="S201" s="36">
        <f>SUMIFS(СВЦЭМ!$F$33:$F$776,СВЦЭМ!$A$33:$A$776,$A201,СВЦЭМ!$B$33:$B$776,S$190)+'СЕТ СН'!$F$12</f>
        <v>132.67394246000001</v>
      </c>
      <c r="T201" s="36">
        <f>SUMIFS(СВЦЭМ!$F$33:$F$776,СВЦЭМ!$A$33:$A$776,$A201,СВЦЭМ!$B$33:$B$776,T$190)+'СЕТ СН'!$F$12</f>
        <v>132.38106327</v>
      </c>
      <c r="U201" s="36">
        <f>SUMIFS(СВЦЭМ!$F$33:$F$776,СВЦЭМ!$A$33:$A$776,$A201,СВЦЭМ!$B$33:$B$776,U$190)+'СЕТ СН'!$F$12</f>
        <v>132.86186859</v>
      </c>
      <c r="V201" s="36">
        <f>SUMIFS(СВЦЭМ!$F$33:$F$776,СВЦЭМ!$A$33:$A$776,$A201,СВЦЭМ!$B$33:$B$776,V$190)+'СЕТ СН'!$F$12</f>
        <v>133.27444618999999</v>
      </c>
      <c r="W201" s="36">
        <f>SUMIFS(СВЦЭМ!$F$33:$F$776,СВЦЭМ!$A$33:$A$776,$A201,СВЦЭМ!$B$33:$B$776,W$190)+'СЕТ СН'!$F$12</f>
        <v>133.59782032000001</v>
      </c>
      <c r="X201" s="36">
        <f>SUMIFS(СВЦЭМ!$F$33:$F$776,СВЦЭМ!$A$33:$A$776,$A201,СВЦЭМ!$B$33:$B$776,X$190)+'СЕТ СН'!$F$12</f>
        <v>136.17508029999999</v>
      </c>
      <c r="Y201" s="36">
        <f>SUMIFS(СВЦЭМ!$F$33:$F$776,СВЦЭМ!$A$33:$A$776,$A201,СВЦЭМ!$B$33:$B$776,Y$190)+'СЕТ СН'!$F$12</f>
        <v>138.74483992</v>
      </c>
    </row>
    <row r="202" spans="1:25" ht="15.75" x14ac:dyDescent="0.2">
      <c r="A202" s="35">
        <f t="shared" si="5"/>
        <v>43902</v>
      </c>
      <c r="B202" s="36">
        <f>SUMIFS(СВЦЭМ!$F$33:$F$776,СВЦЭМ!$A$33:$A$776,$A202,СВЦЭМ!$B$33:$B$776,B$190)+'СЕТ СН'!$F$12</f>
        <v>134.74398224999999</v>
      </c>
      <c r="C202" s="36">
        <f>SUMIFS(СВЦЭМ!$F$33:$F$776,СВЦЭМ!$A$33:$A$776,$A202,СВЦЭМ!$B$33:$B$776,C$190)+'СЕТ СН'!$F$12</f>
        <v>138.29531528000001</v>
      </c>
      <c r="D202" s="36">
        <f>SUMIFS(СВЦЭМ!$F$33:$F$776,СВЦЭМ!$A$33:$A$776,$A202,СВЦЭМ!$B$33:$B$776,D$190)+'СЕТ СН'!$F$12</f>
        <v>139.81940907000001</v>
      </c>
      <c r="E202" s="36">
        <f>SUMIFS(СВЦЭМ!$F$33:$F$776,СВЦЭМ!$A$33:$A$776,$A202,СВЦЭМ!$B$33:$B$776,E$190)+'СЕТ СН'!$F$12</f>
        <v>140.68762587000001</v>
      </c>
      <c r="F202" s="36">
        <f>SUMIFS(СВЦЭМ!$F$33:$F$776,СВЦЭМ!$A$33:$A$776,$A202,СВЦЭМ!$B$33:$B$776,F$190)+'СЕТ СН'!$F$12</f>
        <v>139.64758784</v>
      </c>
      <c r="G202" s="36">
        <f>SUMIFS(СВЦЭМ!$F$33:$F$776,СВЦЭМ!$A$33:$A$776,$A202,СВЦЭМ!$B$33:$B$776,G$190)+'СЕТ СН'!$F$12</f>
        <v>138.15709432</v>
      </c>
      <c r="H202" s="36">
        <f>SUMIFS(СВЦЭМ!$F$33:$F$776,СВЦЭМ!$A$33:$A$776,$A202,СВЦЭМ!$B$33:$B$776,H$190)+'СЕТ СН'!$F$12</f>
        <v>137.15111089999999</v>
      </c>
      <c r="I202" s="36">
        <f>SUMIFS(СВЦЭМ!$F$33:$F$776,СВЦЭМ!$A$33:$A$776,$A202,СВЦЭМ!$B$33:$B$776,I$190)+'СЕТ СН'!$F$12</f>
        <v>136.54358988000001</v>
      </c>
      <c r="J202" s="36">
        <f>SUMIFS(СВЦЭМ!$F$33:$F$776,СВЦЭМ!$A$33:$A$776,$A202,СВЦЭМ!$B$33:$B$776,J$190)+'СЕТ СН'!$F$12</f>
        <v>131.06499697000001</v>
      </c>
      <c r="K202" s="36">
        <f>SUMIFS(СВЦЭМ!$F$33:$F$776,СВЦЭМ!$A$33:$A$776,$A202,СВЦЭМ!$B$33:$B$776,K$190)+'СЕТ СН'!$F$12</f>
        <v>130.80375527000001</v>
      </c>
      <c r="L202" s="36">
        <f>SUMIFS(СВЦЭМ!$F$33:$F$776,СВЦЭМ!$A$33:$A$776,$A202,СВЦЭМ!$B$33:$B$776,L$190)+'СЕТ СН'!$F$12</f>
        <v>131.83553126000001</v>
      </c>
      <c r="M202" s="36">
        <f>SUMIFS(СВЦЭМ!$F$33:$F$776,СВЦЭМ!$A$33:$A$776,$A202,СВЦЭМ!$B$33:$B$776,M$190)+'СЕТ СН'!$F$12</f>
        <v>134.61196634000001</v>
      </c>
      <c r="N202" s="36">
        <f>SUMIFS(СВЦЭМ!$F$33:$F$776,СВЦЭМ!$A$33:$A$776,$A202,СВЦЭМ!$B$33:$B$776,N$190)+'СЕТ СН'!$F$12</f>
        <v>135.29082212</v>
      </c>
      <c r="O202" s="36">
        <f>SUMIFS(СВЦЭМ!$F$33:$F$776,СВЦЭМ!$A$33:$A$776,$A202,СВЦЭМ!$B$33:$B$776,O$190)+'СЕТ СН'!$F$12</f>
        <v>136.86049248</v>
      </c>
      <c r="P202" s="36">
        <f>SUMIFS(СВЦЭМ!$F$33:$F$776,СВЦЭМ!$A$33:$A$776,$A202,СВЦЭМ!$B$33:$B$776,P$190)+'СЕТ СН'!$F$12</f>
        <v>138.24371085999999</v>
      </c>
      <c r="Q202" s="36">
        <f>SUMIFS(СВЦЭМ!$F$33:$F$776,СВЦЭМ!$A$33:$A$776,$A202,СВЦЭМ!$B$33:$B$776,Q$190)+'СЕТ СН'!$F$12</f>
        <v>139.15086366</v>
      </c>
      <c r="R202" s="36">
        <f>SUMIFS(СВЦЭМ!$F$33:$F$776,СВЦЭМ!$A$33:$A$776,$A202,СВЦЭМ!$B$33:$B$776,R$190)+'СЕТ СН'!$F$12</f>
        <v>139.36230399999999</v>
      </c>
      <c r="S202" s="36">
        <f>SUMIFS(СВЦЭМ!$F$33:$F$776,СВЦЭМ!$A$33:$A$776,$A202,СВЦЭМ!$B$33:$B$776,S$190)+'СЕТ СН'!$F$12</f>
        <v>138.42320745999999</v>
      </c>
      <c r="T202" s="36">
        <f>SUMIFS(СВЦЭМ!$F$33:$F$776,СВЦЭМ!$A$33:$A$776,$A202,СВЦЭМ!$B$33:$B$776,T$190)+'СЕТ СН'!$F$12</f>
        <v>133.62605156000001</v>
      </c>
      <c r="U202" s="36">
        <f>SUMIFS(СВЦЭМ!$F$33:$F$776,СВЦЭМ!$A$33:$A$776,$A202,СВЦЭМ!$B$33:$B$776,U$190)+'СЕТ СН'!$F$12</f>
        <v>130.91024751</v>
      </c>
      <c r="V202" s="36">
        <f>SUMIFS(СВЦЭМ!$F$33:$F$776,СВЦЭМ!$A$33:$A$776,$A202,СВЦЭМ!$B$33:$B$776,V$190)+'СЕТ СН'!$F$12</f>
        <v>130.09966496000001</v>
      </c>
      <c r="W202" s="36">
        <f>SUMIFS(СВЦЭМ!$F$33:$F$776,СВЦЭМ!$A$33:$A$776,$A202,СВЦЭМ!$B$33:$B$776,W$190)+'СЕТ СН'!$F$12</f>
        <v>132.43603100999999</v>
      </c>
      <c r="X202" s="36">
        <f>SUMIFS(СВЦЭМ!$F$33:$F$776,СВЦЭМ!$A$33:$A$776,$A202,СВЦЭМ!$B$33:$B$776,X$190)+'СЕТ СН'!$F$12</f>
        <v>135.31488844</v>
      </c>
      <c r="Y202" s="36">
        <f>SUMIFS(СВЦЭМ!$F$33:$F$776,СВЦЭМ!$A$33:$A$776,$A202,СВЦЭМ!$B$33:$B$776,Y$190)+'СЕТ СН'!$F$12</f>
        <v>137.78611169999999</v>
      </c>
    </row>
    <row r="203" spans="1:25" ht="15.75" x14ac:dyDescent="0.2">
      <c r="A203" s="35">
        <f t="shared" si="5"/>
        <v>43903</v>
      </c>
      <c r="B203" s="36">
        <f>SUMIFS(СВЦЭМ!$F$33:$F$776,СВЦЭМ!$A$33:$A$776,$A203,СВЦЭМ!$B$33:$B$776,B$190)+'СЕТ СН'!$F$12</f>
        <v>146.92301076000001</v>
      </c>
      <c r="C203" s="36">
        <f>SUMIFS(СВЦЭМ!$F$33:$F$776,СВЦЭМ!$A$33:$A$776,$A203,СВЦЭМ!$B$33:$B$776,C$190)+'СЕТ СН'!$F$12</f>
        <v>149.13262546999999</v>
      </c>
      <c r="D203" s="36">
        <f>SUMIFS(СВЦЭМ!$F$33:$F$776,СВЦЭМ!$A$33:$A$776,$A203,СВЦЭМ!$B$33:$B$776,D$190)+'СЕТ СН'!$F$12</f>
        <v>151.00436887000001</v>
      </c>
      <c r="E203" s="36">
        <f>SUMIFS(СВЦЭМ!$F$33:$F$776,СВЦЭМ!$A$33:$A$776,$A203,СВЦЭМ!$B$33:$B$776,E$190)+'СЕТ СН'!$F$12</f>
        <v>151.01567915000001</v>
      </c>
      <c r="F203" s="36">
        <f>SUMIFS(СВЦЭМ!$F$33:$F$776,СВЦЭМ!$A$33:$A$776,$A203,СВЦЭМ!$B$33:$B$776,F$190)+'СЕТ СН'!$F$12</f>
        <v>150.33039495</v>
      </c>
      <c r="G203" s="36">
        <f>SUMIFS(СВЦЭМ!$F$33:$F$776,СВЦЭМ!$A$33:$A$776,$A203,СВЦЭМ!$B$33:$B$776,G$190)+'СЕТ СН'!$F$12</f>
        <v>146.80199131000001</v>
      </c>
      <c r="H203" s="36">
        <f>SUMIFS(СВЦЭМ!$F$33:$F$776,СВЦЭМ!$A$33:$A$776,$A203,СВЦЭМ!$B$33:$B$776,H$190)+'СЕТ СН'!$F$12</f>
        <v>141.55070695000001</v>
      </c>
      <c r="I203" s="36">
        <f>SUMIFS(СВЦЭМ!$F$33:$F$776,СВЦЭМ!$A$33:$A$776,$A203,СВЦЭМ!$B$33:$B$776,I$190)+'СЕТ СН'!$F$12</f>
        <v>137.19397943000001</v>
      </c>
      <c r="J203" s="36">
        <f>SUMIFS(СВЦЭМ!$F$33:$F$776,СВЦЭМ!$A$33:$A$776,$A203,СВЦЭМ!$B$33:$B$776,J$190)+'СЕТ СН'!$F$12</f>
        <v>130.04605586</v>
      </c>
      <c r="K203" s="36">
        <f>SUMIFS(СВЦЭМ!$F$33:$F$776,СВЦЭМ!$A$33:$A$776,$A203,СВЦЭМ!$B$33:$B$776,K$190)+'СЕТ СН'!$F$12</f>
        <v>129.25343111000001</v>
      </c>
      <c r="L203" s="36">
        <f>SUMIFS(СВЦЭМ!$F$33:$F$776,СВЦЭМ!$A$33:$A$776,$A203,СВЦЭМ!$B$33:$B$776,L$190)+'СЕТ СН'!$F$12</f>
        <v>130.56178299000001</v>
      </c>
      <c r="M203" s="36">
        <f>SUMIFS(СВЦЭМ!$F$33:$F$776,СВЦЭМ!$A$33:$A$776,$A203,СВЦЭМ!$B$33:$B$776,M$190)+'СЕТ СН'!$F$12</f>
        <v>131.99350203</v>
      </c>
      <c r="N203" s="36">
        <f>SUMIFS(СВЦЭМ!$F$33:$F$776,СВЦЭМ!$A$33:$A$776,$A203,СВЦЭМ!$B$33:$B$776,N$190)+'СЕТ СН'!$F$12</f>
        <v>132.48647869000001</v>
      </c>
      <c r="O203" s="36">
        <f>SUMIFS(СВЦЭМ!$F$33:$F$776,СВЦЭМ!$A$33:$A$776,$A203,СВЦЭМ!$B$33:$B$776,O$190)+'СЕТ СН'!$F$12</f>
        <v>134.07035486000001</v>
      </c>
      <c r="P203" s="36">
        <f>SUMIFS(СВЦЭМ!$F$33:$F$776,СВЦЭМ!$A$33:$A$776,$A203,СВЦЭМ!$B$33:$B$776,P$190)+'СЕТ СН'!$F$12</f>
        <v>135.47400264000001</v>
      </c>
      <c r="Q203" s="36">
        <f>SUMIFS(СВЦЭМ!$F$33:$F$776,СВЦЭМ!$A$33:$A$776,$A203,СВЦЭМ!$B$33:$B$776,Q$190)+'СЕТ СН'!$F$12</f>
        <v>136.73061799999999</v>
      </c>
      <c r="R203" s="36">
        <f>SUMIFS(СВЦЭМ!$F$33:$F$776,СВЦЭМ!$A$33:$A$776,$A203,СВЦЭМ!$B$33:$B$776,R$190)+'СЕТ СН'!$F$12</f>
        <v>137.23004811000001</v>
      </c>
      <c r="S203" s="36">
        <f>SUMIFS(СВЦЭМ!$F$33:$F$776,СВЦЭМ!$A$33:$A$776,$A203,СВЦЭМ!$B$33:$B$776,S$190)+'СЕТ СН'!$F$12</f>
        <v>136.38283503</v>
      </c>
      <c r="T203" s="36">
        <f>SUMIFS(СВЦЭМ!$F$33:$F$776,СВЦЭМ!$A$33:$A$776,$A203,СВЦЭМ!$B$33:$B$776,T$190)+'СЕТ СН'!$F$12</f>
        <v>132.87304687</v>
      </c>
      <c r="U203" s="36">
        <f>SUMIFS(СВЦЭМ!$F$33:$F$776,СВЦЭМ!$A$33:$A$776,$A203,СВЦЭМ!$B$33:$B$776,U$190)+'СЕТ СН'!$F$12</f>
        <v>128.91292945000001</v>
      </c>
      <c r="V203" s="36">
        <f>SUMIFS(СВЦЭМ!$F$33:$F$776,СВЦЭМ!$A$33:$A$776,$A203,СВЦЭМ!$B$33:$B$776,V$190)+'СЕТ СН'!$F$12</f>
        <v>127.8412142</v>
      </c>
      <c r="W203" s="36">
        <f>SUMIFS(СВЦЭМ!$F$33:$F$776,СВЦЭМ!$A$33:$A$776,$A203,СВЦЭМ!$B$33:$B$776,W$190)+'СЕТ СН'!$F$12</f>
        <v>128.56282331</v>
      </c>
      <c r="X203" s="36">
        <f>SUMIFS(СВЦЭМ!$F$33:$F$776,СВЦЭМ!$A$33:$A$776,$A203,СВЦЭМ!$B$33:$B$776,X$190)+'СЕТ СН'!$F$12</f>
        <v>128.39911903999999</v>
      </c>
      <c r="Y203" s="36">
        <f>SUMIFS(СВЦЭМ!$F$33:$F$776,СВЦЭМ!$A$33:$A$776,$A203,СВЦЭМ!$B$33:$B$776,Y$190)+'СЕТ СН'!$F$12</f>
        <v>131.88314285000001</v>
      </c>
    </row>
    <row r="204" spans="1:25" ht="15.75" x14ac:dyDescent="0.2">
      <c r="A204" s="35">
        <f t="shared" si="5"/>
        <v>43904</v>
      </c>
      <c r="B204" s="36">
        <f>SUMIFS(СВЦЭМ!$F$33:$F$776,СВЦЭМ!$A$33:$A$776,$A204,СВЦЭМ!$B$33:$B$776,B$190)+'СЕТ СН'!$F$12</f>
        <v>135.26163432999999</v>
      </c>
      <c r="C204" s="36">
        <f>SUMIFS(СВЦЭМ!$F$33:$F$776,СВЦЭМ!$A$33:$A$776,$A204,СВЦЭМ!$B$33:$B$776,C$190)+'СЕТ СН'!$F$12</f>
        <v>138.93730045999999</v>
      </c>
      <c r="D204" s="36">
        <f>SUMIFS(СВЦЭМ!$F$33:$F$776,СВЦЭМ!$A$33:$A$776,$A204,СВЦЭМ!$B$33:$B$776,D$190)+'СЕТ СН'!$F$12</f>
        <v>141.09462600000001</v>
      </c>
      <c r="E204" s="36">
        <f>SUMIFS(СВЦЭМ!$F$33:$F$776,СВЦЭМ!$A$33:$A$776,$A204,СВЦЭМ!$B$33:$B$776,E$190)+'СЕТ СН'!$F$12</f>
        <v>142.90156503</v>
      </c>
      <c r="F204" s="36">
        <f>SUMIFS(СВЦЭМ!$F$33:$F$776,СВЦЭМ!$A$33:$A$776,$A204,СВЦЭМ!$B$33:$B$776,F$190)+'СЕТ СН'!$F$12</f>
        <v>142.04820355999999</v>
      </c>
      <c r="G204" s="36">
        <f>SUMIFS(СВЦЭМ!$F$33:$F$776,СВЦЭМ!$A$33:$A$776,$A204,СВЦЭМ!$B$33:$B$776,G$190)+'СЕТ СН'!$F$12</f>
        <v>139.75641198</v>
      </c>
      <c r="H204" s="36">
        <f>SUMIFS(СВЦЭМ!$F$33:$F$776,СВЦЭМ!$A$33:$A$776,$A204,СВЦЭМ!$B$33:$B$776,H$190)+'СЕТ СН'!$F$12</f>
        <v>136.47985729000001</v>
      </c>
      <c r="I204" s="36">
        <f>SUMIFS(СВЦЭМ!$F$33:$F$776,СВЦЭМ!$A$33:$A$776,$A204,СВЦЭМ!$B$33:$B$776,I$190)+'СЕТ СН'!$F$12</f>
        <v>133.42101984999999</v>
      </c>
      <c r="J204" s="36">
        <f>SUMIFS(СВЦЭМ!$F$33:$F$776,СВЦЭМ!$A$33:$A$776,$A204,СВЦЭМ!$B$33:$B$776,J$190)+'СЕТ СН'!$F$12</f>
        <v>128.96761821000001</v>
      </c>
      <c r="K204" s="36">
        <f>SUMIFS(СВЦЭМ!$F$33:$F$776,СВЦЭМ!$A$33:$A$776,$A204,СВЦЭМ!$B$33:$B$776,K$190)+'СЕТ СН'!$F$12</f>
        <v>131.52854572000001</v>
      </c>
      <c r="L204" s="36">
        <f>SUMIFS(СВЦЭМ!$F$33:$F$776,СВЦЭМ!$A$33:$A$776,$A204,СВЦЭМ!$B$33:$B$776,L$190)+'СЕТ СН'!$F$12</f>
        <v>132.84925139000001</v>
      </c>
      <c r="M204" s="36">
        <f>SUMIFS(СВЦЭМ!$F$33:$F$776,СВЦЭМ!$A$33:$A$776,$A204,СВЦЭМ!$B$33:$B$776,M$190)+'СЕТ СН'!$F$12</f>
        <v>133.99278842999999</v>
      </c>
      <c r="N204" s="36">
        <f>SUMIFS(СВЦЭМ!$F$33:$F$776,СВЦЭМ!$A$33:$A$776,$A204,СВЦЭМ!$B$33:$B$776,N$190)+'СЕТ СН'!$F$12</f>
        <v>135.92795161999999</v>
      </c>
      <c r="O204" s="36">
        <f>SUMIFS(СВЦЭМ!$F$33:$F$776,СВЦЭМ!$A$33:$A$776,$A204,СВЦЭМ!$B$33:$B$776,O$190)+'СЕТ СН'!$F$12</f>
        <v>138.32519636000001</v>
      </c>
      <c r="P204" s="36">
        <f>SUMIFS(СВЦЭМ!$F$33:$F$776,СВЦЭМ!$A$33:$A$776,$A204,СВЦЭМ!$B$33:$B$776,P$190)+'СЕТ СН'!$F$12</f>
        <v>138.41445687999999</v>
      </c>
      <c r="Q204" s="36">
        <f>SUMIFS(СВЦЭМ!$F$33:$F$776,СВЦЭМ!$A$33:$A$776,$A204,СВЦЭМ!$B$33:$B$776,Q$190)+'СЕТ СН'!$F$12</f>
        <v>138.69930213000001</v>
      </c>
      <c r="R204" s="36">
        <f>SUMIFS(СВЦЭМ!$F$33:$F$776,СВЦЭМ!$A$33:$A$776,$A204,СВЦЭМ!$B$33:$B$776,R$190)+'СЕТ СН'!$F$12</f>
        <v>135.84512068999999</v>
      </c>
      <c r="S204" s="36">
        <f>SUMIFS(СВЦЭМ!$F$33:$F$776,СВЦЭМ!$A$33:$A$776,$A204,СВЦЭМ!$B$33:$B$776,S$190)+'СЕТ СН'!$F$12</f>
        <v>134.65839746</v>
      </c>
      <c r="T204" s="36">
        <f>SUMIFS(СВЦЭМ!$F$33:$F$776,СВЦЭМ!$A$33:$A$776,$A204,СВЦЭМ!$B$33:$B$776,T$190)+'СЕТ СН'!$F$12</f>
        <v>131.58685333</v>
      </c>
      <c r="U204" s="36">
        <f>SUMIFS(СВЦЭМ!$F$33:$F$776,СВЦЭМ!$A$33:$A$776,$A204,СВЦЭМ!$B$33:$B$776,U$190)+'СЕТ СН'!$F$12</f>
        <v>129.98035374</v>
      </c>
      <c r="V204" s="36">
        <f>SUMIFS(СВЦЭМ!$F$33:$F$776,СВЦЭМ!$A$33:$A$776,$A204,СВЦЭМ!$B$33:$B$776,V$190)+'СЕТ СН'!$F$12</f>
        <v>127.830422</v>
      </c>
      <c r="W204" s="36">
        <f>SUMIFS(СВЦЭМ!$F$33:$F$776,СВЦЭМ!$A$33:$A$776,$A204,СВЦЭМ!$B$33:$B$776,W$190)+'СЕТ СН'!$F$12</f>
        <v>131.0141643</v>
      </c>
      <c r="X204" s="36">
        <f>SUMIFS(СВЦЭМ!$F$33:$F$776,СВЦЭМ!$A$33:$A$776,$A204,СВЦЭМ!$B$33:$B$776,X$190)+'СЕТ СН'!$F$12</f>
        <v>131.27993504</v>
      </c>
      <c r="Y204" s="36">
        <f>SUMIFS(СВЦЭМ!$F$33:$F$776,СВЦЭМ!$A$33:$A$776,$A204,СВЦЭМ!$B$33:$B$776,Y$190)+'СЕТ СН'!$F$12</f>
        <v>131.36324998000001</v>
      </c>
    </row>
    <row r="205" spans="1:25" ht="15.75" x14ac:dyDescent="0.2">
      <c r="A205" s="35">
        <f t="shared" si="5"/>
        <v>43905</v>
      </c>
      <c r="B205" s="36">
        <f>SUMIFS(СВЦЭМ!$F$33:$F$776,СВЦЭМ!$A$33:$A$776,$A205,СВЦЭМ!$B$33:$B$776,B$190)+'СЕТ СН'!$F$12</f>
        <v>135.76748841</v>
      </c>
      <c r="C205" s="36">
        <f>SUMIFS(СВЦЭМ!$F$33:$F$776,СВЦЭМ!$A$33:$A$776,$A205,СВЦЭМ!$B$33:$B$776,C$190)+'СЕТ СН'!$F$12</f>
        <v>139.55024458</v>
      </c>
      <c r="D205" s="36">
        <f>SUMIFS(СВЦЭМ!$F$33:$F$776,СВЦЭМ!$A$33:$A$776,$A205,СВЦЭМ!$B$33:$B$776,D$190)+'СЕТ СН'!$F$12</f>
        <v>141.31402295999999</v>
      </c>
      <c r="E205" s="36">
        <f>SUMIFS(СВЦЭМ!$F$33:$F$776,СВЦЭМ!$A$33:$A$776,$A205,СВЦЭМ!$B$33:$B$776,E$190)+'СЕТ СН'!$F$12</f>
        <v>143.52450225999999</v>
      </c>
      <c r="F205" s="36">
        <f>SUMIFS(СВЦЭМ!$F$33:$F$776,СВЦЭМ!$A$33:$A$776,$A205,СВЦЭМ!$B$33:$B$776,F$190)+'СЕТ СН'!$F$12</f>
        <v>144.02424798000001</v>
      </c>
      <c r="G205" s="36">
        <f>SUMIFS(СВЦЭМ!$F$33:$F$776,СВЦЭМ!$A$33:$A$776,$A205,СВЦЭМ!$B$33:$B$776,G$190)+'СЕТ СН'!$F$12</f>
        <v>144.28827362999999</v>
      </c>
      <c r="H205" s="36">
        <f>SUMIFS(СВЦЭМ!$F$33:$F$776,СВЦЭМ!$A$33:$A$776,$A205,СВЦЭМ!$B$33:$B$776,H$190)+'СЕТ СН'!$F$12</f>
        <v>143.08573113</v>
      </c>
      <c r="I205" s="36">
        <f>SUMIFS(СВЦЭМ!$F$33:$F$776,СВЦЭМ!$A$33:$A$776,$A205,СВЦЭМ!$B$33:$B$776,I$190)+'СЕТ СН'!$F$12</f>
        <v>139.13190846000001</v>
      </c>
      <c r="J205" s="36">
        <f>SUMIFS(СВЦЭМ!$F$33:$F$776,СВЦЭМ!$A$33:$A$776,$A205,СВЦЭМ!$B$33:$B$776,J$190)+'СЕТ СН'!$F$12</f>
        <v>132.58802725000001</v>
      </c>
      <c r="K205" s="36">
        <f>SUMIFS(СВЦЭМ!$F$33:$F$776,СВЦЭМ!$A$33:$A$776,$A205,СВЦЭМ!$B$33:$B$776,K$190)+'СЕТ СН'!$F$12</f>
        <v>127.73506962</v>
      </c>
      <c r="L205" s="36">
        <f>SUMIFS(СВЦЭМ!$F$33:$F$776,СВЦЭМ!$A$33:$A$776,$A205,СВЦЭМ!$B$33:$B$776,L$190)+'СЕТ СН'!$F$12</f>
        <v>125.87540556</v>
      </c>
      <c r="M205" s="36">
        <f>SUMIFS(СВЦЭМ!$F$33:$F$776,СВЦЭМ!$A$33:$A$776,$A205,СВЦЭМ!$B$33:$B$776,M$190)+'СЕТ СН'!$F$12</f>
        <v>126.25341451</v>
      </c>
      <c r="N205" s="36">
        <f>SUMIFS(СВЦЭМ!$F$33:$F$776,СВЦЭМ!$A$33:$A$776,$A205,СВЦЭМ!$B$33:$B$776,N$190)+'СЕТ СН'!$F$12</f>
        <v>128.67698626000001</v>
      </c>
      <c r="O205" s="36">
        <f>SUMIFS(СВЦЭМ!$F$33:$F$776,СВЦЭМ!$A$33:$A$776,$A205,СВЦЭМ!$B$33:$B$776,O$190)+'СЕТ СН'!$F$12</f>
        <v>131.36902592000001</v>
      </c>
      <c r="P205" s="36">
        <f>SUMIFS(СВЦЭМ!$F$33:$F$776,СВЦЭМ!$A$33:$A$776,$A205,СВЦЭМ!$B$33:$B$776,P$190)+'СЕТ СН'!$F$12</f>
        <v>132.75689116000001</v>
      </c>
      <c r="Q205" s="36">
        <f>SUMIFS(СВЦЭМ!$F$33:$F$776,СВЦЭМ!$A$33:$A$776,$A205,СВЦЭМ!$B$33:$B$776,Q$190)+'СЕТ СН'!$F$12</f>
        <v>133.48781265</v>
      </c>
      <c r="R205" s="36">
        <f>SUMIFS(СВЦЭМ!$F$33:$F$776,СВЦЭМ!$A$33:$A$776,$A205,СВЦЭМ!$B$33:$B$776,R$190)+'СЕТ СН'!$F$12</f>
        <v>133.23934733999999</v>
      </c>
      <c r="S205" s="36">
        <f>SUMIFS(СВЦЭМ!$F$33:$F$776,СВЦЭМ!$A$33:$A$776,$A205,СВЦЭМ!$B$33:$B$776,S$190)+'СЕТ СН'!$F$12</f>
        <v>132.43752624999999</v>
      </c>
      <c r="T205" s="36">
        <f>SUMIFS(СВЦЭМ!$F$33:$F$776,СВЦЭМ!$A$33:$A$776,$A205,СВЦЭМ!$B$33:$B$776,T$190)+'СЕТ СН'!$F$12</f>
        <v>128.97218114</v>
      </c>
      <c r="U205" s="36">
        <f>SUMIFS(СВЦЭМ!$F$33:$F$776,СВЦЭМ!$A$33:$A$776,$A205,СВЦЭМ!$B$33:$B$776,U$190)+'СЕТ СН'!$F$12</f>
        <v>127.07595505</v>
      </c>
      <c r="V205" s="36">
        <f>SUMIFS(СВЦЭМ!$F$33:$F$776,СВЦЭМ!$A$33:$A$776,$A205,СВЦЭМ!$B$33:$B$776,V$190)+'СЕТ СН'!$F$12</f>
        <v>126.65305522</v>
      </c>
      <c r="W205" s="36">
        <f>SUMIFS(СВЦЭМ!$F$33:$F$776,СВЦЭМ!$A$33:$A$776,$A205,СВЦЭМ!$B$33:$B$776,W$190)+'СЕТ СН'!$F$12</f>
        <v>127.99809392</v>
      </c>
      <c r="X205" s="36">
        <f>SUMIFS(СВЦЭМ!$F$33:$F$776,СВЦЭМ!$A$33:$A$776,$A205,СВЦЭМ!$B$33:$B$776,X$190)+'СЕТ СН'!$F$12</f>
        <v>131.27843426000001</v>
      </c>
      <c r="Y205" s="36">
        <f>SUMIFS(СВЦЭМ!$F$33:$F$776,СВЦЭМ!$A$33:$A$776,$A205,СВЦЭМ!$B$33:$B$776,Y$190)+'СЕТ СН'!$F$12</f>
        <v>136.22117528000001</v>
      </c>
    </row>
    <row r="206" spans="1:25" ht="15.75" x14ac:dyDescent="0.2">
      <c r="A206" s="35">
        <f t="shared" si="5"/>
        <v>43906</v>
      </c>
      <c r="B206" s="36">
        <f>SUMIFS(СВЦЭМ!$F$33:$F$776,СВЦЭМ!$A$33:$A$776,$A206,СВЦЭМ!$B$33:$B$776,B$190)+'СЕТ СН'!$F$12</f>
        <v>142.81689512</v>
      </c>
      <c r="C206" s="36">
        <f>SUMIFS(СВЦЭМ!$F$33:$F$776,СВЦЭМ!$A$33:$A$776,$A206,СВЦЭМ!$B$33:$B$776,C$190)+'СЕТ СН'!$F$12</f>
        <v>145.74126745999999</v>
      </c>
      <c r="D206" s="36">
        <f>SUMIFS(СВЦЭМ!$F$33:$F$776,СВЦЭМ!$A$33:$A$776,$A206,СВЦЭМ!$B$33:$B$776,D$190)+'СЕТ СН'!$F$12</f>
        <v>146.25697814</v>
      </c>
      <c r="E206" s="36">
        <f>SUMIFS(СВЦЭМ!$F$33:$F$776,СВЦЭМ!$A$33:$A$776,$A206,СВЦЭМ!$B$33:$B$776,E$190)+'СЕТ СН'!$F$12</f>
        <v>146.39120801999999</v>
      </c>
      <c r="F206" s="36">
        <f>SUMIFS(СВЦЭМ!$F$33:$F$776,СВЦЭМ!$A$33:$A$776,$A206,СВЦЭМ!$B$33:$B$776,F$190)+'СЕТ СН'!$F$12</f>
        <v>146.40017734</v>
      </c>
      <c r="G206" s="36">
        <f>SUMIFS(СВЦЭМ!$F$33:$F$776,СВЦЭМ!$A$33:$A$776,$A206,СВЦЭМ!$B$33:$B$776,G$190)+'СЕТ СН'!$F$12</f>
        <v>146.46284023999999</v>
      </c>
      <c r="H206" s="36">
        <f>SUMIFS(СВЦЭМ!$F$33:$F$776,СВЦЭМ!$A$33:$A$776,$A206,СВЦЭМ!$B$33:$B$776,H$190)+'СЕТ СН'!$F$12</f>
        <v>143.04532030999999</v>
      </c>
      <c r="I206" s="36">
        <f>SUMIFS(СВЦЭМ!$F$33:$F$776,СВЦЭМ!$A$33:$A$776,$A206,СВЦЭМ!$B$33:$B$776,I$190)+'СЕТ СН'!$F$12</f>
        <v>136.32336520999999</v>
      </c>
      <c r="J206" s="36">
        <f>SUMIFS(СВЦЭМ!$F$33:$F$776,СВЦЭМ!$A$33:$A$776,$A206,СВЦЭМ!$B$33:$B$776,J$190)+'СЕТ СН'!$F$12</f>
        <v>126.41409898000001</v>
      </c>
      <c r="K206" s="36">
        <f>SUMIFS(СВЦЭМ!$F$33:$F$776,СВЦЭМ!$A$33:$A$776,$A206,СВЦЭМ!$B$33:$B$776,K$190)+'СЕТ СН'!$F$12</f>
        <v>126.34578587</v>
      </c>
      <c r="L206" s="36">
        <f>SUMIFS(СВЦЭМ!$F$33:$F$776,СВЦЭМ!$A$33:$A$776,$A206,СВЦЭМ!$B$33:$B$776,L$190)+'СЕТ СН'!$F$12</f>
        <v>126.31303224</v>
      </c>
      <c r="M206" s="36">
        <f>SUMIFS(СВЦЭМ!$F$33:$F$776,СВЦЭМ!$A$33:$A$776,$A206,СВЦЭМ!$B$33:$B$776,M$190)+'СЕТ СН'!$F$12</f>
        <v>128.79946616000001</v>
      </c>
      <c r="N206" s="36">
        <f>SUMIFS(СВЦЭМ!$F$33:$F$776,СВЦЭМ!$A$33:$A$776,$A206,СВЦЭМ!$B$33:$B$776,N$190)+'СЕТ СН'!$F$12</f>
        <v>131.29956096000001</v>
      </c>
      <c r="O206" s="36">
        <f>SUMIFS(СВЦЭМ!$F$33:$F$776,СВЦЭМ!$A$33:$A$776,$A206,СВЦЭМ!$B$33:$B$776,O$190)+'СЕТ СН'!$F$12</f>
        <v>134.75530696999999</v>
      </c>
      <c r="P206" s="36">
        <f>SUMIFS(СВЦЭМ!$F$33:$F$776,СВЦЭМ!$A$33:$A$776,$A206,СВЦЭМ!$B$33:$B$776,P$190)+'СЕТ СН'!$F$12</f>
        <v>135.86272144</v>
      </c>
      <c r="Q206" s="36">
        <f>SUMIFS(СВЦЭМ!$F$33:$F$776,СВЦЭМ!$A$33:$A$776,$A206,СВЦЭМ!$B$33:$B$776,Q$190)+'СЕТ СН'!$F$12</f>
        <v>135.79914926000001</v>
      </c>
      <c r="R206" s="36">
        <f>SUMIFS(СВЦЭМ!$F$33:$F$776,СВЦЭМ!$A$33:$A$776,$A206,СВЦЭМ!$B$33:$B$776,R$190)+'СЕТ СН'!$F$12</f>
        <v>136.66603021</v>
      </c>
      <c r="S206" s="36">
        <f>SUMIFS(СВЦЭМ!$F$33:$F$776,СВЦЭМ!$A$33:$A$776,$A206,СВЦЭМ!$B$33:$B$776,S$190)+'СЕТ СН'!$F$12</f>
        <v>135.34804391</v>
      </c>
      <c r="T206" s="36">
        <f>SUMIFS(СВЦЭМ!$F$33:$F$776,СВЦЭМ!$A$33:$A$776,$A206,СВЦЭМ!$B$33:$B$776,T$190)+'СЕТ СН'!$F$12</f>
        <v>132.22441659</v>
      </c>
      <c r="U206" s="36">
        <f>SUMIFS(СВЦЭМ!$F$33:$F$776,СВЦЭМ!$A$33:$A$776,$A206,СВЦЭМ!$B$33:$B$776,U$190)+'СЕТ СН'!$F$12</f>
        <v>128.98366951</v>
      </c>
      <c r="V206" s="36">
        <f>SUMIFS(СВЦЭМ!$F$33:$F$776,СВЦЭМ!$A$33:$A$776,$A206,СВЦЭМ!$B$33:$B$776,V$190)+'СЕТ СН'!$F$12</f>
        <v>128.11362876999999</v>
      </c>
      <c r="W206" s="36">
        <f>SUMIFS(СВЦЭМ!$F$33:$F$776,СВЦЭМ!$A$33:$A$776,$A206,СВЦЭМ!$B$33:$B$776,W$190)+'СЕТ СН'!$F$12</f>
        <v>131.25808981</v>
      </c>
      <c r="X206" s="36">
        <f>SUMIFS(СВЦЭМ!$F$33:$F$776,СВЦЭМ!$A$33:$A$776,$A206,СВЦЭМ!$B$33:$B$776,X$190)+'СЕТ СН'!$F$12</f>
        <v>135.25909621</v>
      </c>
      <c r="Y206" s="36">
        <f>SUMIFS(СВЦЭМ!$F$33:$F$776,СВЦЭМ!$A$33:$A$776,$A206,СВЦЭМ!$B$33:$B$776,Y$190)+'СЕТ СН'!$F$12</f>
        <v>139.33527222999999</v>
      </c>
    </row>
    <row r="207" spans="1:25" ht="15.75" x14ac:dyDescent="0.2">
      <c r="A207" s="35">
        <f t="shared" si="5"/>
        <v>43907</v>
      </c>
      <c r="B207" s="36">
        <f>SUMIFS(СВЦЭМ!$F$33:$F$776,СВЦЭМ!$A$33:$A$776,$A207,СВЦЭМ!$B$33:$B$776,B$190)+'СЕТ СН'!$F$12</f>
        <v>133.21754910999999</v>
      </c>
      <c r="C207" s="36">
        <f>SUMIFS(СВЦЭМ!$F$33:$F$776,СВЦЭМ!$A$33:$A$776,$A207,СВЦЭМ!$B$33:$B$776,C$190)+'СЕТ СН'!$F$12</f>
        <v>135.40290969</v>
      </c>
      <c r="D207" s="36">
        <f>SUMIFS(СВЦЭМ!$F$33:$F$776,СВЦЭМ!$A$33:$A$776,$A207,СВЦЭМ!$B$33:$B$776,D$190)+'СЕТ СН'!$F$12</f>
        <v>137.71017800000001</v>
      </c>
      <c r="E207" s="36">
        <f>SUMIFS(СВЦЭМ!$F$33:$F$776,СВЦЭМ!$A$33:$A$776,$A207,СВЦЭМ!$B$33:$B$776,E$190)+'СЕТ СН'!$F$12</f>
        <v>138.4095495</v>
      </c>
      <c r="F207" s="36">
        <f>SUMIFS(СВЦЭМ!$F$33:$F$776,СВЦЭМ!$A$33:$A$776,$A207,СВЦЭМ!$B$33:$B$776,F$190)+'СЕТ СН'!$F$12</f>
        <v>137.19315084999999</v>
      </c>
      <c r="G207" s="36">
        <f>SUMIFS(СВЦЭМ!$F$33:$F$776,СВЦЭМ!$A$33:$A$776,$A207,СВЦЭМ!$B$33:$B$776,G$190)+'СЕТ СН'!$F$12</f>
        <v>134.93117943999999</v>
      </c>
      <c r="H207" s="36">
        <f>SUMIFS(СВЦЭМ!$F$33:$F$776,СВЦЭМ!$A$33:$A$776,$A207,СВЦЭМ!$B$33:$B$776,H$190)+'СЕТ СН'!$F$12</f>
        <v>131.41391243000001</v>
      </c>
      <c r="I207" s="36">
        <f>SUMIFS(СВЦЭМ!$F$33:$F$776,СВЦЭМ!$A$33:$A$776,$A207,СВЦЭМ!$B$33:$B$776,I$190)+'СЕТ СН'!$F$12</f>
        <v>127.60341999000001</v>
      </c>
      <c r="J207" s="36">
        <f>SUMIFS(СВЦЭМ!$F$33:$F$776,СВЦЭМ!$A$33:$A$776,$A207,СВЦЭМ!$B$33:$B$776,J$190)+'СЕТ СН'!$F$12</f>
        <v>126.34388237</v>
      </c>
      <c r="K207" s="36">
        <f>SUMIFS(СВЦЭМ!$F$33:$F$776,СВЦЭМ!$A$33:$A$776,$A207,СВЦЭМ!$B$33:$B$776,K$190)+'СЕТ СН'!$F$12</f>
        <v>127.08833101</v>
      </c>
      <c r="L207" s="36">
        <f>SUMIFS(СВЦЭМ!$F$33:$F$776,СВЦЭМ!$A$33:$A$776,$A207,СВЦЭМ!$B$33:$B$776,L$190)+'СЕТ СН'!$F$12</f>
        <v>127.89562419000001</v>
      </c>
      <c r="M207" s="36">
        <f>SUMIFS(СВЦЭМ!$F$33:$F$776,СВЦЭМ!$A$33:$A$776,$A207,СВЦЭМ!$B$33:$B$776,M$190)+'СЕТ СН'!$F$12</f>
        <v>131.16082452000001</v>
      </c>
      <c r="N207" s="36">
        <f>SUMIFS(СВЦЭМ!$F$33:$F$776,СВЦЭМ!$A$33:$A$776,$A207,СВЦЭМ!$B$33:$B$776,N$190)+'СЕТ СН'!$F$12</f>
        <v>135.03454801999999</v>
      </c>
      <c r="O207" s="36">
        <f>SUMIFS(СВЦЭМ!$F$33:$F$776,СВЦЭМ!$A$33:$A$776,$A207,СВЦЭМ!$B$33:$B$776,O$190)+'СЕТ СН'!$F$12</f>
        <v>135.58250821999999</v>
      </c>
      <c r="P207" s="36">
        <f>SUMIFS(СВЦЭМ!$F$33:$F$776,СВЦЭМ!$A$33:$A$776,$A207,СВЦЭМ!$B$33:$B$776,P$190)+'СЕТ СН'!$F$12</f>
        <v>134.80137930000001</v>
      </c>
      <c r="Q207" s="36">
        <f>SUMIFS(СВЦЭМ!$F$33:$F$776,СВЦЭМ!$A$33:$A$776,$A207,СВЦЭМ!$B$33:$B$776,Q$190)+'СЕТ СН'!$F$12</f>
        <v>134.98159733</v>
      </c>
      <c r="R207" s="36">
        <f>SUMIFS(СВЦЭМ!$F$33:$F$776,СВЦЭМ!$A$33:$A$776,$A207,СВЦЭМ!$B$33:$B$776,R$190)+'СЕТ СН'!$F$12</f>
        <v>134.24639635</v>
      </c>
      <c r="S207" s="36">
        <f>SUMIFS(СВЦЭМ!$F$33:$F$776,СВЦЭМ!$A$33:$A$776,$A207,СВЦЭМ!$B$33:$B$776,S$190)+'СЕТ СН'!$F$12</f>
        <v>133.61996722000001</v>
      </c>
      <c r="T207" s="36">
        <f>SUMIFS(СВЦЭМ!$F$33:$F$776,СВЦЭМ!$A$33:$A$776,$A207,СВЦЭМ!$B$33:$B$776,T$190)+'СЕТ СН'!$F$12</f>
        <v>133.29080013999999</v>
      </c>
      <c r="U207" s="36">
        <f>SUMIFS(СВЦЭМ!$F$33:$F$776,СВЦЭМ!$A$33:$A$776,$A207,СВЦЭМ!$B$33:$B$776,U$190)+'СЕТ СН'!$F$12</f>
        <v>134.03678184</v>
      </c>
      <c r="V207" s="36">
        <f>SUMIFS(СВЦЭМ!$F$33:$F$776,СВЦЭМ!$A$33:$A$776,$A207,СВЦЭМ!$B$33:$B$776,V$190)+'СЕТ СН'!$F$12</f>
        <v>133.19767096999999</v>
      </c>
      <c r="W207" s="36">
        <f>SUMIFS(СВЦЭМ!$F$33:$F$776,СВЦЭМ!$A$33:$A$776,$A207,СВЦЭМ!$B$33:$B$776,W$190)+'СЕТ СН'!$F$12</f>
        <v>130.33374653000001</v>
      </c>
      <c r="X207" s="36">
        <f>SUMIFS(СВЦЭМ!$F$33:$F$776,СВЦЭМ!$A$33:$A$776,$A207,СВЦЭМ!$B$33:$B$776,X$190)+'СЕТ СН'!$F$12</f>
        <v>129.09849926999999</v>
      </c>
      <c r="Y207" s="36">
        <f>SUMIFS(СВЦЭМ!$F$33:$F$776,СВЦЭМ!$A$33:$A$776,$A207,СВЦЭМ!$B$33:$B$776,Y$190)+'СЕТ СН'!$F$12</f>
        <v>129.25105875</v>
      </c>
    </row>
    <row r="208" spans="1:25" ht="15.75" x14ac:dyDescent="0.2">
      <c r="A208" s="35">
        <f t="shared" si="5"/>
        <v>43908</v>
      </c>
      <c r="B208" s="36">
        <f>SUMIFS(СВЦЭМ!$F$33:$F$776,СВЦЭМ!$A$33:$A$776,$A208,СВЦЭМ!$B$33:$B$776,B$190)+'СЕТ СН'!$F$12</f>
        <v>139.33762919</v>
      </c>
      <c r="C208" s="36">
        <f>SUMIFS(СВЦЭМ!$F$33:$F$776,СВЦЭМ!$A$33:$A$776,$A208,СВЦЭМ!$B$33:$B$776,C$190)+'СЕТ СН'!$F$12</f>
        <v>143.98991294000001</v>
      </c>
      <c r="D208" s="36">
        <f>SUMIFS(СВЦЭМ!$F$33:$F$776,СВЦЭМ!$A$33:$A$776,$A208,СВЦЭМ!$B$33:$B$776,D$190)+'СЕТ СН'!$F$12</f>
        <v>147.50964157999999</v>
      </c>
      <c r="E208" s="36">
        <f>SUMIFS(СВЦЭМ!$F$33:$F$776,СВЦЭМ!$A$33:$A$776,$A208,СВЦЭМ!$B$33:$B$776,E$190)+'СЕТ СН'!$F$12</f>
        <v>148.40616091000001</v>
      </c>
      <c r="F208" s="36">
        <f>SUMIFS(СВЦЭМ!$F$33:$F$776,СВЦЭМ!$A$33:$A$776,$A208,СВЦЭМ!$B$33:$B$776,F$190)+'СЕТ СН'!$F$12</f>
        <v>148.57076681000001</v>
      </c>
      <c r="G208" s="36">
        <f>SUMIFS(СВЦЭМ!$F$33:$F$776,СВЦЭМ!$A$33:$A$776,$A208,СВЦЭМ!$B$33:$B$776,G$190)+'СЕТ СН'!$F$12</f>
        <v>145.71177005999999</v>
      </c>
      <c r="H208" s="36">
        <f>SUMIFS(СВЦЭМ!$F$33:$F$776,СВЦЭМ!$A$33:$A$776,$A208,СВЦЭМ!$B$33:$B$776,H$190)+'СЕТ СН'!$F$12</f>
        <v>138.50195482999999</v>
      </c>
      <c r="I208" s="36">
        <f>SUMIFS(СВЦЭМ!$F$33:$F$776,СВЦЭМ!$A$33:$A$776,$A208,СВЦЭМ!$B$33:$B$776,I$190)+'СЕТ СН'!$F$12</f>
        <v>131.28190486</v>
      </c>
      <c r="J208" s="36">
        <f>SUMIFS(СВЦЭМ!$F$33:$F$776,СВЦЭМ!$A$33:$A$776,$A208,СВЦЭМ!$B$33:$B$776,J$190)+'СЕТ СН'!$F$12</f>
        <v>125.49607812000001</v>
      </c>
      <c r="K208" s="36">
        <f>SUMIFS(СВЦЭМ!$F$33:$F$776,СВЦЭМ!$A$33:$A$776,$A208,СВЦЭМ!$B$33:$B$776,K$190)+'СЕТ СН'!$F$12</f>
        <v>126.60175393</v>
      </c>
      <c r="L208" s="36">
        <f>SUMIFS(СВЦЭМ!$F$33:$F$776,СВЦЭМ!$A$33:$A$776,$A208,СВЦЭМ!$B$33:$B$776,L$190)+'СЕТ СН'!$F$12</f>
        <v>126.46357746</v>
      </c>
      <c r="M208" s="36">
        <f>SUMIFS(СВЦЭМ!$F$33:$F$776,СВЦЭМ!$A$33:$A$776,$A208,СВЦЭМ!$B$33:$B$776,M$190)+'СЕТ СН'!$F$12</f>
        <v>124.15745726999999</v>
      </c>
      <c r="N208" s="36">
        <f>SUMIFS(СВЦЭМ!$F$33:$F$776,СВЦЭМ!$A$33:$A$776,$A208,СВЦЭМ!$B$33:$B$776,N$190)+'СЕТ СН'!$F$12</f>
        <v>126.59386062</v>
      </c>
      <c r="O208" s="36">
        <f>SUMIFS(СВЦЭМ!$F$33:$F$776,СВЦЭМ!$A$33:$A$776,$A208,СВЦЭМ!$B$33:$B$776,O$190)+'СЕТ СН'!$F$12</f>
        <v>128.16260159999999</v>
      </c>
      <c r="P208" s="36">
        <f>SUMIFS(СВЦЭМ!$F$33:$F$776,СВЦЭМ!$A$33:$A$776,$A208,СВЦЭМ!$B$33:$B$776,P$190)+'СЕТ СН'!$F$12</f>
        <v>127.71894389000001</v>
      </c>
      <c r="Q208" s="36">
        <f>SUMIFS(СВЦЭМ!$F$33:$F$776,СВЦЭМ!$A$33:$A$776,$A208,СВЦЭМ!$B$33:$B$776,Q$190)+'СЕТ СН'!$F$12</f>
        <v>128.78382819999999</v>
      </c>
      <c r="R208" s="36">
        <f>SUMIFS(СВЦЭМ!$F$33:$F$776,СВЦЭМ!$A$33:$A$776,$A208,СВЦЭМ!$B$33:$B$776,R$190)+'СЕТ СН'!$F$12</f>
        <v>132.51863539999999</v>
      </c>
      <c r="S208" s="36">
        <f>SUMIFS(СВЦЭМ!$F$33:$F$776,СВЦЭМ!$A$33:$A$776,$A208,СВЦЭМ!$B$33:$B$776,S$190)+'СЕТ СН'!$F$12</f>
        <v>130.65416293000001</v>
      </c>
      <c r="T208" s="36">
        <f>SUMIFS(СВЦЭМ!$F$33:$F$776,СВЦЭМ!$A$33:$A$776,$A208,СВЦЭМ!$B$33:$B$776,T$190)+'СЕТ СН'!$F$12</f>
        <v>128.8844355</v>
      </c>
      <c r="U208" s="36">
        <f>SUMIFS(СВЦЭМ!$F$33:$F$776,СВЦЭМ!$A$33:$A$776,$A208,СВЦЭМ!$B$33:$B$776,U$190)+'СЕТ СН'!$F$12</f>
        <v>124.44805572</v>
      </c>
      <c r="V208" s="36">
        <f>SUMIFS(СВЦЭМ!$F$33:$F$776,СВЦЭМ!$A$33:$A$776,$A208,СВЦЭМ!$B$33:$B$776,V$190)+'СЕТ СН'!$F$12</f>
        <v>124.30490229999999</v>
      </c>
      <c r="W208" s="36">
        <f>SUMIFS(СВЦЭМ!$F$33:$F$776,СВЦЭМ!$A$33:$A$776,$A208,СВЦЭМ!$B$33:$B$776,W$190)+'СЕТ СН'!$F$12</f>
        <v>123.20975860999999</v>
      </c>
      <c r="X208" s="36">
        <f>SUMIFS(СВЦЭМ!$F$33:$F$776,СВЦЭМ!$A$33:$A$776,$A208,СВЦЭМ!$B$33:$B$776,X$190)+'СЕТ СН'!$F$12</f>
        <v>125.05485897</v>
      </c>
      <c r="Y208" s="36">
        <f>SUMIFS(СВЦЭМ!$F$33:$F$776,СВЦЭМ!$A$33:$A$776,$A208,СВЦЭМ!$B$33:$B$776,Y$190)+'СЕТ СН'!$F$12</f>
        <v>128.21711511000001</v>
      </c>
    </row>
    <row r="209" spans="1:25" ht="15.75" x14ac:dyDescent="0.2">
      <c r="A209" s="35">
        <f t="shared" si="5"/>
        <v>43909</v>
      </c>
      <c r="B209" s="36">
        <f>SUMIFS(СВЦЭМ!$F$33:$F$776,СВЦЭМ!$A$33:$A$776,$A209,СВЦЭМ!$B$33:$B$776,B$190)+'СЕТ СН'!$F$12</f>
        <v>133.97236821000001</v>
      </c>
      <c r="C209" s="36">
        <f>SUMIFS(СВЦЭМ!$F$33:$F$776,СВЦЭМ!$A$33:$A$776,$A209,СВЦЭМ!$B$33:$B$776,C$190)+'СЕТ СН'!$F$12</f>
        <v>138.4273925</v>
      </c>
      <c r="D209" s="36">
        <f>SUMIFS(СВЦЭМ!$F$33:$F$776,СВЦЭМ!$A$33:$A$776,$A209,СВЦЭМ!$B$33:$B$776,D$190)+'СЕТ СН'!$F$12</f>
        <v>140.87551056000001</v>
      </c>
      <c r="E209" s="36">
        <f>SUMIFS(СВЦЭМ!$F$33:$F$776,СВЦЭМ!$A$33:$A$776,$A209,СВЦЭМ!$B$33:$B$776,E$190)+'СЕТ СН'!$F$12</f>
        <v>142.52120880999999</v>
      </c>
      <c r="F209" s="36">
        <f>SUMIFS(СВЦЭМ!$F$33:$F$776,СВЦЭМ!$A$33:$A$776,$A209,СВЦЭМ!$B$33:$B$776,F$190)+'СЕТ СН'!$F$12</f>
        <v>142.82951254</v>
      </c>
      <c r="G209" s="36">
        <f>SUMIFS(СВЦЭМ!$F$33:$F$776,СВЦЭМ!$A$33:$A$776,$A209,СВЦЭМ!$B$33:$B$776,G$190)+'СЕТ СН'!$F$12</f>
        <v>139.02571666</v>
      </c>
      <c r="H209" s="36">
        <f>SUMIFS(СВЦЭМ!$F$33:$F$776,СВЦЭМ!$A$33:$A$776,$A209,СВЦЭМ!$B$33:$B$776,H$190)+'СЕТ СН'!$F$12</f>
        <v>131.87616477</v>
      </c>
      <c r="I209" s="36">
        <f>SUMIFS(СВЦЭМ!$F$33:$F$776,СВЦЭМ!$A$33:$A$776,$A209,СВЦЭМ!$B$33:$B$776,I$190)+'СЕТ СН'!$F$12</f>
        <v>126.31152372</v>
      </c>
      <c r="J209" s="36">
        <f>SUMIFS(СВЦЭМ!$F$33:$F$776,СВЦЭМ!$A$33:$A$776,$A209,СВЦЭМ!$B$33:$B$776,J$190)+'СЕТ СН'!$F$12</f>
        <v>126.32256733</v>
      </c>
      <c r="K209" s="36">
        <f>SUMIFS(СВЦЭМ!$F$33:$F$776,СВЦЭМ!$A$33:$A$776,$A209,СВЦЭМ!$B$33:$B$776,K$190)+'СЕТ СН'!$F$12</f>
        <v>127.92219545</v>
      </c>
      <c r="L209" s="36">
        <f>SUMIFS(СВЦЭМ!$F$33:$F$776,СВЦЭМ!$A$33:$A$776,$A209,СВЦЭМ!$B$33:$B$776,L$190)+'СЕТ СН'!$F$12</f>
        <v>128.17048308</v>
      </c>
      <c r="M209" s="36">
        <f>SUMIFS(СВЦЭМ!$F$33:$F$776,СВЦЭМ!$A$33:$A$776,$A209,СВЦЭМ!$B$33:$B$776,M$190)+'СЕТ СН'!$F$12</f>
        <v>123.89686802</v>
      </c>
      <c r="N209" s="36">
        <f>SUMIFS(СВЦЭМ!$F$33:$F$776,СВЦЭМ!$A$33:$A$776,$A209,СВЦЭМ!$B$33:$B$776,N$190)+'СЕТ СН'!$F$12</f>
        <v>123.35958915000001</v>
      </c>
      <c r="O209" s="36">
        <f>SUMIFS(СВЦЭМ!$F$33:$F$776,СВЦЭМ!$A$33:$A$776,$A209,СВЦЭМ!$B$33:$B$776,O$190)+'СЕТ СН'!$F$12</f>
        <v>126.63701143999999</v>
      </c>
      <c r="P209" s="36">
        <f>SUMIFS(СВЦЭМ!$F$33:$F$776,СВЦЭМ!$A$33:$A$776,$A209,СВЦЭМ!$B$33:$B$776,P$190)+'СЕТ СН'!$F$12</f>
        <v>125.89548795</v>
      </c>
      <c r="Q209" s="36">
        <f>SUMIFS(СВЦЭМ!$F$33:$F$776,СВЦЭМ!$A$33:$A$776,$A209,СВЦЭМ!$B$33:$B$776,Q$190)+'СЕТ СН'!$F$12</f>
        <v>126.5187035</v>
      </c>
      <c r="R209" s="36">
        <f>SUMIFS(СВЦЭМ!$F$33:$F$776,СВЦЭМ!$A$33:$A$776,$A209,СВЦЭМ!$B$33:$B$776,R$190)+'СЕТ СН'!$F$12</f>
        <v>124.78948676</v>
      </c>
      <c r="S209" s="36">
        <f>SUMIFS(СВЦЭМ!$F$33:$F$776,СВЦЭМ!$A$33:$A$776,$A209,СВЦЭМ!$B$33:$B$776,S$190)+'СЕТ СН'!$F$12</f>
        <v>125.16522514</v>
      </c>
      <c r="T209" s="36">
        <f>SUMIFS(СВЦЭМ!$F$33:$F$776,СВЦЭМ!$A$33:$A$776,$A209,СВЦЭМ!$B$33:$B$776,T$190)+'СЕТ СН'!$F$12</f>
        <v>126.60360872</v>
      </c>
      <c r="U209" s="36">
        <f>SUMIFS(СВЦЭМ!$F$33:$F$776,СВЦЭМ!$A$33:$A$776,$A209,СВЦЭМ!$B$33:$B$776,U$190)+'СЕТ СН'!$F$12</f>
        <v>126.29023325</v>
      </c>
      <c r="V209" s="36">
        <f>SUMIFS(СВЦЭМ!$F$33:$F$776,СВЦЭМ!$A$33:$A$776,$A209,СВЦЭМ!$B$33:$B$776,V$190)+'СЕТ СН'!$F$12</f>
        <v>124.46091018</v>
      </c>
      <c r="W209" s="36">
        <f>SUMIFS(СВЦЭМ!$F$33:$F$776,СВЦЭМ!$A$33:$A$776,$A209,СВЦЭМ!$B$33:$B$776,W$190)+'СЕТ СН'!$F$12</f>
        <v>127.79740481</v>
      </c>
      <c r="X209" s="36">
        <f>SUMIFS(СВЦЭМ!$F$33:$F$776,СВЦЭМ!$A$33:$A$776,$A209,СВЦЭМ!$B$33:$B$776,X$190)+'СЕТ СН'!$F$12</f>
        <v>125.64593211</v>
      </c>
      <c r="Y209" s="36">
        <f>SUMIFS(СВЦЭМ!$F$33:$F$776,СВЦЭМ!$A$33:$A$776,$A209,СВЦЭМ!$B$33:$B$776,Y$190)+'СЕТ СН'!$F$12</f>
        <v>127.36310571</v>
      </c>
    </row>
    <row r="210" spans="1:25" ht="15.75" x14ac:dyDescent="0.2">
      <c r="A210" s="35">
        <f t="shared" si="5"/>
        <v>43910</v>
      </c>
      <c r="B210" s="36">
        <f>SUMIFS(СВЦЭМ!$F$33:$F$776,СВЦЭМ!$A$33:$A$776,$A210,СВЦЭМ!$B$33:$B$776,B$190)+'СЕТ СН'!$F$12</f>
        <v>141.69615182999999</v>
      </c>
      <c r="C210" s="36">
        <f>SUMIFS(СВЦЭМ!$F$33:$F$776,СВЦЭМ!$A$33:$A$776,$A210,СВЦЭМ!$B$33:$B$776,C$190)+'СЕТ СН'!$F$12</f>
        <v>145.01300101999999</v>
      </c>
      <c r="D210" s="36">
        <f>SUMIFS(СВЦЭМ!$F$33:$F$776,СВЦЭМ!$A$33:$A$776,$A210,СВЦЭМ!$B$33:$B$776,D$190)+'СЕТ СН'!$F$12</f>
        <v>147.46858849</v>
      </c>
      <c r="E210" s="36">
        <f>SUMIFS(СВЦЭМ!$F$33:$F$776,СВЦЭМ!$A$33:$A$776,$A210,СВЦЭМ!$B$33:$B$776,E$190)+'СЕТ СН'!$F$12</f>
        <v>148.05453673</v>
      </c>
      <c r="F210" s="36">
        <f>SUMIFS(СВЦЭМ!$F$33:$F$776,СВЦЭМ!$A$33:$A$776,$A210,СВЦЭМ!$B$33:$B$776,F$190)+'СЕТ СН'!$F$12</f>
        <v>147.62917493</v>
      </c>
      <c r="G210" s="36">
        <f>SUMIFS(СВЦЭМ!$F$33:$F$776,СВЦЭМ!$A$33:$A$776,$A210,СВЦЭМ!$B$33:$B$776,G$190)+'СЕТ СН'!$F$12</f>
        <v>145.24011587999999</v>
      </c>
      <c r="H210" s="36">
        <f>SUMIFS(СВЦЭМ!$F$33:$F$776,СВЦЭМ!$A$33:$A$776,$A210,СВЦЭМ!$B$33:$B$776,H$190)+'СЕТ СН'!$F$12</f>
        <v>140.16471002</v>
      </c>
      <c r="I210" s="36">
        <f>SUMIFS(СВЦЭМ!$F$33:$F$776,СВЦЭМ!$A$33:$A$776,$A210,СВЦЭМ!$B$33:$B$776,I$190)+'СЕТ СН'!$F$12</f>
        <v>132.57743780999999</v>
      </c>
      <c r="J210" s="36">
        <f>SUMIFS(СВЦЭМ!$F$33:$F$776,СВЦЭМ!$A$33:$A$776,$A210,СВЦЭМ!$B$33:$B$776,J$190)+'СЕТ СН'!$F$12</f>
        <v>127.27744877000001</v>
      </c>
      <c r="K210" s="36">
        <f>SUMIFS(СВЦЭМ!$F$33:$F$776,СВЦЭМ!$A$33:$A$776,$A210,СВЦЭМ!$B$33:$B$776,K$190)+'СЕТ СН'!$F$12</f>
        <v>128.25544969000001</v>
      </c>
      <c r="L210" s="36">
        <f>SUMIFS(СВЦЭМ!$F$33:$F$776,СВЦЭМ!$A$33:$A$776,$A210,СВЦЭМ!$B$33:$B$776,L$190)+'СЕТ СН'!$F$12</f>
        <v>127.74134255</v>
      </c>
      <c r="M210" s="36">
        <f>SUMIFS(СВЦЭМ!$F$33:$F$776,СВЦЭМ!$A$33:$A$776,$A210,СВЦЭМ!$B$33:$B$776,M$190)+'СЕТ СН'!$F$12</f>
        <v>124.75302348</v>
      </c>
      <c r="N210" s="36">
        <f>SUMIFS(СВЦЭМ!$F$33:$F$776,СВЦЭМ!$A$33:$A$776,$A210,СВЦЭМ!$B$33:$B$776,N$190)+'СЕТ СН'!$F$12</f>
        <v>123.7884105</v>
      </c>
      <c r="O210" s="36">
        <f>SUMIFS(СВЦЭМ!$F$33:$F$776,СВЦЭМ!$A$33:$A$776,$A210,СВЦЭМ!$B$33:$B$776,O$190)+'СЕТ СН'!$F$12</f>
        <v>124.51947169</v>
      </c>
      <c r="P210" s="36">
        <f>SUMIFS(СВЦЭМ!$F$33:$F$776,СВЦЭМ!$A$33:$A$776,$A210,СВЦЭМ!$B$33:$B$776,P$190)+'СЕТ СН'!$F$12</f>
        <v>125.51753686000001</v>
      </c>
      <c r="Q210" s="36">
        <f>SUMIFS(СВЦЭМ!$F$33:$F$776,СВЦЭМ!$A$33:$A$776,$A210,СВЦЭМ!$B$33:$B$776,Q$190)+'СЕТ СН'!$F$12</f>
        <v>127.73722846</v>
      </c>
      <c r="R210" s="36">
        <f>SUMIFS(СВЦЭМ!$F$33:$F$776,СВЦЭМ!$A$33:$A$776,$A210,СВЦЭМ!$B$33:$B$776,R$190)+'СЕТ СН'!$F$12</f>
        <v>127.01833047</v>
      </c>
      <c r="S210" s="36">
        <f>SUMIFS(СВЦЭМ!$F$33:$F$776,СВЦЭМ!$A$33:$A$776,$A210,СВЦЭМ!$B$33:$B$776,S$190)+'СЕТ СН'!$F$12</f>
        <v>124.48309266</v>
      </c>
      <c r="T210" s="36">
        <f>SUMIFS(СВЦЭМ!$F$33:$F$776,СВЦЭМ!$A$33:$A$776,$A210,СВЦЭМ!$B$33:$B$776,T$190)+'СЕТ СН'!$F$12</f>
        <v>119.55991802</v>
      </c>
      <c r="U210" s="36">
        <f>SUMIFS(СВЦЭМ!$F$33:$F$776,СВЦЭМ!$A$33:$A$776,$A210,СВЦЭМ!$B$33:$B$776,U$190)+'СЕТ СН'!$F$12</f>
        <v>119.9657125</v>
      </c>
      <c r="V210" s="36">
        <f>SUMIFS(СВЦЭМ!$F$33:$F$776,СВЦЭМ!$A$33:$A$776,$A210,СВЦЭМ!$B$33:$B$776,V$190)+'СЕТ СН'!$F$12</f>
        <v>120.48802469</v>
      </c>
      <c r="W210" s="36">
        <f>SUMIFS(СВЦЭМ!$F$33:$F$776,СВЦЭМ!$A$33:$A$776,$A210,СВЦЭМ!$B$33:$B$776,W$190)+'СЕТ СН'!$F$12</f>
        <v>121.54992629</v>
      </c>
      <c r="X210" s="36">
        <f>SUMIFS(СВЦЭМ!$F$33:$F$776,СВЦЭМ!$A$33:$A$776,$A210,СВЦЭМ!$B$33:$B$776,X$190)+'СЕТ СН'!$F$12</f>
        <v>122.56375541</v>
      </c>
      <c r="Y210" s="36">
        <f>SUMIFS(СВЦЭМ!$F$33:$F$776,СВЦЭМ!$A$33:$A$776,$A210,СВЦЭМ!$B$33:$B$776,Y$190)+'СЕТ СН'!$F$12</f>
        <v>125.71469947999999</v>
      </c>
    </row>
    <row r="211" spans="1:25" ht="15.75" x14ac:dyDescent="0.2">
      <c r="A211" s="35">
        <f t="shared" si="5"/>
        <v>43911</v>
      </c>
      <c r="B211" s="36">
        <f>SUMIFS(СВЦЭМ!$F$33:$F$776,СВЦЭМ!$A$33:$A$776,$A211,СВЦЭМ!$B$33:$B$776,B$190)+'СЕТ СН'!$F$12</f>
        <v>137.16228985999999</v>
      </c>
      <c r="C211" s="36">
        <f>SUMIFS(СВЦЭМ!$F$33:$F$776,СВЦЭМ!$A$33:$A$776,$A211,СВЦЭМ!$B$33:$B$776,C$190)+'СЕТ СН'!$F$12</f>
        <v>141.15969039999999</v>
      </c>
      <c r="D211" s="36">
        <f>SUMIFS(СВЦЭМ!$F$33:$F$776,СВЦЭМ!$A$33:$A$776,$A211,СВЦЭМ!$B$33:$B$776,D$190)+'СЕТ СН'!$F$12</f>
        <v>143.26567259999999</v>
      </c>
      <c r="E211" s="36">
        <f>SUMIFS(СВЦЭМ!$F$33:$F$776,СВЦЭМ!$A$33:$A$776,$A211,СВЦЭМ!$B$33:$B$776,E$190)+'СЕТ СН'!$F$12</f>
        <v>143.40929009000001</v>
      </c>
      <c r="F211" s="36">
        <f>SUMIFS(СВЦЭМ!$F$33:$F$776,СВЦЭМ!$A$33:$A$776,$A211,СВЦЭМ!$B$33:$B$776,F$190)+'СЕТ СН'!$F$12</f>
        <v>142.84552933000001</v>
      </c>
      <c r="G211" s="36">
        <f>SUMIFS(СВЦЭМ!$F$33:$F$776,СВЦЭМ!$A$33:$A$776,$A211,СВЦЭМ!$B$33:$B$776,G$190)+'СЕТ СН'!$F$12</f>
        <v>142.80114522</v>
      </c>
      <c r="H211" s="36">
        <f>SUMIFS(СВЦЭМ!$F$33:$F$776,СВЦЭМ!$A$33:$A$776,$A211,СВЦЭМ!$B$33:$B$776,H$190)+'СЕТ СН'!$F$12</f>
        <v>139.92195236000001</v>
      </c>
      <c r="I211" s="36">
        <f>SUMIFS(СВЦЭМ!$F$33:$F$776,СВЦЭМ!$A$33:$A$776,$A211,СВЦЭМ!$B$33:$B$776,I$190)+'СЕТ СН'!$F$12</f>
        <v>132.67129861000001</v>
      </c>
      <c r="J211" s="36">
        <f>SUMIFS(СВЦЭМ!$F$33:$F$776,СВЦЭМ!$A$33:$A$776,$A211,СВЦЭМ!$B$33:$B$776,J$190)+'СЕТ СН'!$F$12</f>
        <v>125.3574696</v>
      </c>
      <c r="K211" s="36">
        <f>SUMIFS(СВЦЭМ!$F$33:$F$776,СВЦЭМ!$A$33:$A$776,$A211,СВЦЭМ!$B$33:$B$776,K$190)+'СЕТ СН'!$F$12</f>
        <v>126.39370346</v>
      </c>
      <c r="L211" s="36">
        <f>SUMIFS(СВЦЭМ!$F$33:$F$776,СВЦЭМ!$A$33:$A$776,$A211,СВЦЭМ!$B$33:$B$776,L$190)+'СЕТ СН'!$F$12</f>
        <v>126.15998422</v>
      </c>
      <c r="M211" s="36">
        <f>SUMIFS(СВЦЭМ!$F$33:$F$776,СВЦЭМ!$A$33:$A$776,$A211,СВЦЭМ!$B$33:$B$776,M$190)+'СЕТ СН'!$F$12</f>
        <v>126.40153889</v>
      </c>
      <c r="N211" s="36">
        <f>SUMIFS(СВЦЭМ!$F$33:$F$776,СВЦЭМ!$A$33:$A$776,$A211,СВЦЭМ!$B$33:$B$776,N$190)+'СЕТ СН'!$F$12</f>
        <v>127.44591462</v>
      </c>
      <c r="O211" s="36">
        <f>SUMIFS(СВЦЭМ!$F$33:$F$776,СВЦЭМ!$A$33:$A$776,$A211,СВЦЭМ!$B$33:$B$776,O$190)+'СЕТ СН'!$F$12</f>
        <v>128.12040861</v>
      </c>
      <c r="P211" s="36">
        <f>SUMIFS(СВЦЭМ!$F$33:$F$776,СВЦЭМ!$A$33:$A$776,$A211,СВЦЭМ!$B$33:$B$776,P$190)+'СЕТ СН'!$F$12</f>
        <v>128.20579914999999</v>
      </c>
      <c r="Q211" s="36">
        <f>SUMIFS(СВЦЭМ!$F$33:$F$776,СВЦЭМ!$A$33:$A$776,$A211,СВЦЭМ!$B$33:$B$776,Q$190)+'СЕТ СН'!$F$12</f>
        <v>128.04356801</v>
      </c>
      <c r="R211" s="36">
        <f>SUMIFS(СВЦЭМ!$F$33:$F$776,СВЦЭМ!$A$33:$A$776,$A211,СВЦЭМ!$B$33:$B$776,R$190)+'СЕТ СН'!$F$12</f>
        <v>127.23624054</v>
      </c>
      <c r="S211" s="36">
        <f>SUMIFS(СВЦЭМ!$F$33:$F$776,СВЦЭМ!$A$33:$A$776,$A211,СВЦЭМ!$B$33:$B$776,S$190)+'СЕТ СН'!$F$12</f>
        <v>126.59481104</v>
      </c>
      <c r="T211" s="36">
        <f>SUMIFS(СВЦЭМ!$F$33:$F$776,СВЦЭМ!$A$33:$A$776,$A211,СВЦЭМ!$B$33:$B$776,T$190)+'СЕТ СН'!$F$12</f>
        <v>125.32168138</v>
      </c>
      <c r="U211" s="36">
        <f>SUMIFS(СВЦЭМ!$F$33:$F$776,СВЦЭМ!$A$33:$A$776,$A211,СВЦЭМ!$B$33:$B$776,U$190)+'СЕТ СН'!$F$12</f>
        <v>124.31915564000001</v>
      </c>
      <c r="V211" s="36">
        <f>SUMIFS(СВЦЭМ!$F$33:$F$776,СВЦЭМ!$A$33:$A$776,$A211,СВЦЭМ!$B$33:$B$776,V$190)+'СЕТ СН'!$F$12</f>
        <v>121.26347431000001</v>
      </c>
      <c r="W211" s="36">
        <f>SUMIFS(СВЦЭМ!$F$33:$F$776,СВЦЭМ!$A$33:$A$776,$A211,СВЦЭМ!$B$33:$B$776,W$190)+'СЕТ СН'!$F$12</f>
        <v>123.53155087</v>
      </c>
      <c r="X211" s="36">
        <f>SUMIFS(СВЦЭМ!$F$33:$F$776,СВЦЭМ!$A$33:$A$776,$A211,СВЦЭМ!$B$33:$B$776,X$190)+'СЕТ СН'!$F$12</f>
        <v>124.15347223000001</v>
      </c>
      <c r="Y211" s="36">
        <f>SUMIFS(СВЦЭМ!$F$33:$F$776,СВЦЭМ!$A$33:$A$776,$A211,СВЦЭМ!$B$33:$B$776,Y$190)+'СЕТ СН'!$F$12</f>
        <v>127.61822213000001</v>
      </c>
    </row>
    <row r="212" spans="1:25" ht="15.75" x14ac:dyDescent="0.2">
      <c r="A212" s="35">
        <f t="shared" si="5"/>
        <v>43912</v>
      </c>
      <c r="B212" s="36">
        <f>SUMIFS(СВЦЭМ!$F$33:$F$776,СВЦЭМ!$A$33:$A$776,$A212,СВЦЭМ!$B$33:$B$776,B$190)+'СЕТ СН'!$F$12</f>
        <v>142.17755819999999</v>
      </c>
      <c r="C212" s="36">
        <f>SUMIFS(СВЦЭМ!$F$33:$F$776,СВЦЭМ!$A$33:$A$776,$A212,СВЦЭМ!$B$33:$B$776,C$190)+'СЕТ СН'!$F$12</f>
        <v>143.66080477</v>
      </c>
      <c r="D212" s="36">
        <f>SUMIFS(СВЦЭМ!$F$33:$F$776,СВЦЭМ!$A$33:$A$776,$A212,СВЦЭМ!$B$33:$B$776,D$190)+'СЕТ СН'!$F$12</f>
        <v>145.56898174</v>
      </c>
      <c r="E212" s="36">
        <f>SUMIFS(СВЦЭМ!$F$33:$F$776,СВЦЭМ!$A$33:$A$776,$A212,СВЦЭМ!$B$33:$B$776,E$190)+'СЕТ СН'!$F$12</f>
        <v>147.06511674999999</v>
      </c>
      <c r="F212" s="36">
        <f>SUMIFS(СВЦЭМ!$F$33:$F$776,СВЦЭМ!$A$33:$A$776,$A212,СВЦЭМ!$B$33:$B$776,F$190)+'СЕТ СН'!$F$12</f>
        <v>147.29448237</v>
      </c>
      <c r="G212" s="36">
        <f>SUMIFS(СВЦЭМ!$F$33:$F$776,СВЦЭМ!$A$33:$A$776,$A212,СВЦЭМ!$B$33:$B$776,G$190)+'СЕТ СН'!$F$12</f>
        <v>144.16336050999999</v>
      </c>
      <c r="H212" s="36">
        <f>SUMIFS(СВЦЭМ!$F$33:$F$776,СВЦЭМ!$A$33:$A$776,$A212,СВЦЭМ!$B$33:$B$776,H$190)+'СЕТ СН'!$F$12</f>
        <v>137.90696553999999</v>
      </c>
      <c r="I212" s="36">
        <f>SUMIFS(СВЦЭМ!$F$33:$F$776,СВЦЭМ!$A$33:$A$776,$A212,СВЦЭМ!$B$33:$B$776,I$190)+'СЕТ СН'!$F$12</f>
        <v>130.51544507</v>
      </c>
      <c r="J212" s="36">
        <f>SUMIFS(СВЦЭМ!$F$33:$F$776,СВЦЭМ!$A$33:$A$776,$A212,СВЦЭМ!$B$33:$B$776,J$190)+'СЕТ СН'!$F$12</f>
        <v>120.96740213</v>
      </c>
      <c r="K212" s="36">
        <f>SUMIFS(СВЦЭМ!$F$33:$F$776,СВЦЭМ!$A$33:$A$776,$A212,СВЦЭМ!$B$33:$B$776,K$190)+'СЕТ СН'!$F$12</f>
        <v>121.08614081</v>
      </c>
      <c r="L212" s="36">
        <f>SUMIFS(СВЦЭМ!$F$33:$F$776,СВЦЭМ!$A$33:$A$776,$A212,СВЦЭМ!$B$33:$B$776,L$190)+'СЕТ СН'!$F$12</f>
        <v>121.16284256</v>
      </c>
      <c r="M212" s="36">
        <f>SUMIFS(СВЦЭМ!$F$33:$F$776,СВЦЭМ!$A$33:$A$776,$A212,СВЦЭМ!$B$33:$B$776,M$190)+'СЕТ СН'!$F$12</f>
        <v>122.73644357000001</v>
      </c>
      <c r="N212" s="36">
        <f>SUMIFS(СВЦЭМ!$F$33:$F$776,СВЦЭМ!$A$33:$A$776,$A212,СВЦЭМ!$B$33:$B$776,N$190)+'СЕТ СН'!$F$12</f>
        <v>124.12984179999999</v>
      </c>
      <c r="O212" s="36">
        <f>SUMIFS(СВЦЭМ!$F$33:$F$776,СВЦЭМ!$A$33:$A$776,$A212,СВЦЭМ!$B$33:$B$776,O$190)+'СЕТ СН'!$F$12</f>
        <v>126.18902618</v>
      </c>
      <c r="P212" s="36">
        <f>SUMIFS(СВЦЭМ!$F$33:$F$776,СВЦЭМ!$A$33:$A$776,$A212,СВЦЭМ!$B$33:$B$776,P$190)+'СЕТ СН'!$F$12</f>
        <v>128.16892209</v>
      </c>
      <c r="Q212" s="36">
        <f>SUMIFS(СВЦЭМ!$F$33:$F$776,СВЦЭМ!$A$33:$A$776,$A212,СВЦЭМ!$B$33:$B$776,Q$190)+'СЕТ СН'!$F$12</f>
        <v>128.56559859999999</v>
      </c>
      <c r="R212" s="36">
        <f>SUMIFS(СВЦЭМ!$F$33:$F$776,СВЦЭМ!$A$33:$A$776,$A212,СВЦЭМ!$B$33:$B$776,R$190)+'СЕТ СН'!$F$12</f>
        <v>127.60447142</v>
      </c>
      <c r="S212" s="36">
        <f>SUMIFS(СВЦЭМ!$F$33:$F$776,СВЦЭМ!$A$33:$A$776,$A212,СВЦЭМ!$B$33:$B$776,S$190)+'СЕТ СН'!$F$12</f>
        <v>126.20954630999999</v>
      </c>
      <c r="T212" s="36">
        <f>SUMIFS(СВЦЭМ!$F$33:$F$776,СВЦЭМ!$A$33:$A$776,$A212,СВЦЭМ!$B$33:$B$776,T$190)+'СЕТ СН'!$F$12</f>
        <v>122.86918541</v>
      </c>
      <c r="U212" s="36">
        <f>SUMIFS(СВЦЭМ!$F$33:$F$776,СВЦЭМ!$A$33:$A$776,$A212,СВЦЭМ!$B$33:$B$776,U$190)+'СЕТ СН'!$F$12</f>
        <v>120.66501407</v>
      </c>
      <c r="V212" s="36">
        <f>SUMIFS(СВЦЭМ!$F$33:$F$776,СВЦЭМ!$A$33:$A$776,$A212,СВЦЭМ!$B$33:$B$776,V$190)+'СЕТ СН'!$F$12</f>
        <v>121.11270991000001</v>
      </c>
      <c r="W212" s="36">
        <f>SUMIFS(СВЦЭМ!$F$33:$F$776,СВЦЭМ!$A$33:$A$776,$A212,СВЦЭМ!$B$33:$B$776,W$190)+'СЕТ СН'!$F$12</f>
        <v>121.05502061</v>
      </c>
      <c r="X212" s="36">
        <f>SUMIFS(СВЦЭМ!$F$33:$F$776,СВЦЭМ!$A$33:$A$776,$A212,СВЦЭМ!$B$33:$B$776,X$190)+'СЕТ СН'!$F$12</f>
        <v>120.82801901000001</v>
      </c>
      <c r="Y212" s="36">
        <f>SUMIFS(СВЦЭМ!$F$33:$F$776,СВЦЭМ!$A$33:$A$776,$A212,СВЦЭМ!$B$33:$B$776,Y$190)+'СЕТ СН'!$F$12</f>
        <v>128.60091811999999</v>
      </c>
    </row>
    <row r="213" spans="1:25" ht="15.75" x14ac:dyDescent="0.2">
      <c r="A213" s="35">
        <f t="shared" si="5"/>
        <v>43913</v>
      </c>
      <c r="B213" s="36">
        <f>SUMIFS(СВЦЭМ!$F$33:$F$776,СВЦЭМ!$A$33:$A$776,$A213,СВЦЭМ!$B$33:$B$776,B$190)+'СЕТ СН'!$F$12</f>
        <v>138.88629753000001</v>
      </c>
      <c r="C213" s="36">
        <f>SUMIFS(СВЦЭМ!$F$33:$F$776,СВЦЭМ!$A$33:$A$776,$A213,СВЦЭМ!$B$33:$B$776,C$190)+'СЕТ СН'!$F$12</f>
        <v>142.91976617</v>
      </c>
      <c r="D213" s="36">
        <f>SUMIFS(СВЦЭМ!$F$33:$F$776,СВЦЭМ!$A$33:$A$776,$A213,СВЦЭМ!$B$33:$B$776,D$190)+'СЕТ СН'!$F$12</f>
        <v>145.12412570999999</v>
      </c>
      <c r="E213" s="36">
        <f>SUMIFS(СВЦЭМ!$F$33:$F$776,СВЦЭМ!$A$33:$A$776,$A213,СВЦЭМ!$B$33:$B$776,E$190)+'СЕТ СН'!$F$12</f>
        <v>146.17432840000001</v>
      </c>
      <c r="F213" s="36">
        <f>SUMIFS(СВЦЭМ!$F$33:$F$776,СВЦЭМ!$A$33:$A$776,$A213,СВЦЭМ!$B$33:$B$776,F$190)+'СЕТ СН'!$F$12</f>
        <v>145.33819622999999</v>
      </c>
      <c r="G213" s="36">
        <f>SUMIFS(СВЦЭМ!$F$33:$F$776,СВЦЭМ!$A$33:$A$776,$A213,СВЦЭМ!$B$33:$B$776,G$190)+'СЕТ СН'!$F$12</f>
        <v>143.57361735999999</v>
      </c>
      <c r="H213" s="36">
        <f>SUMIFS(СВЦЭМ!$F$33:$F$776,СВЦЭМ!$A$33:$A$776,$A213,СВЦЭМ!$B$33:$B$776,H$190)+'СЕТ СН'!$F$12</f>
        <v>138.68284152000001</v>
      </c>
      <c r="I213" s="36">
        <f>SUMIFS(СВЦЭМ!$F$33:$F$776,СВЦЭМ!$A$33:$A$776,$A213,СВЦЭМ!$B$33:$B$776,I$190)+'СЕТ СН'!$F$12</f>
        <v>132.24979513</v>
      </c>
      <c r="J213" s="36">
        <f>SUMIFS(СВЦЭМ!$F$33:$F$776,СВЦЭМ!$A$33:$A$776,$A213,СВЦЭМ!$B$33:$B$776,J$190)+'СЕТ СН'!$F$12</f>
        <v>124.46471172</v>
      </c>
      <c r="K213" s="36">
        <f>SUMIFS(СВЦЭМ!$F$33:$F$776,СВЦЭМ!$A$33:$A$776,$A213,СВЦЭМ!$B$33:$B$776,K$190)+'СЕТ СН'!$F$12</f>
        <v>124.47826411</v>
      </c>
      <c r="L213" s="36">
        <f>SUMIFS(СВЦЭМ!$F$33:$F$776,СВЦЭМ!$A$33:$A$776,$A213,СВЦЭМ!$B$33:$B$776,L$190)+'СЕТ СН'!$F$12</f>
        <v>126.69702688</v>
      </c>
      <c r="M213" s="36">
        <f>SUMIFS(СВЦЭМ!$F$33:$F$776,СВЦЭМ!$A$33:$A$776,$A213,СВЦЭМ!$B$33:$B$776,M$190)+'СЕТ СН'!$F$12</f>
        <v>124.43266658</v>
      </c>
      <c r="N213" s="36">
        <f>SUMIFS(СВЦЭМ!$F$33:$F$776,СВЦЭМ!$A$33:$A$776,$A213,СВЦЭМ!$B$33:$B$776,N$190)+'СЕТ СН'!$F$12</f>
        <v>125.12136185</v>
      </c>
      <c r="O213" s="36">
        <f>SUMIFS(СВЦЭМ!$F$33:$F$776,СВЦЭМ!$A$33:$A$776,$A213,СВЦЭМ!$B$33:$B$776,O$190)+'СЕТ СН'!$F$12</f>
        <v>127.75598976000001</v>
      </c>
      <c r="P213" s="36">
        <f>SUMIFS(СВЦЭМ!$F$33:$F$776,СВЦЭМ!$A$33:$A$776,$A213,СВЦЭМ!$B$33:$B$776,P$190)+'СЕТ СН'!$F$12</f>
        <v>129.52644187999999</v>
      </c>
      <c r="Q213" s="36">
        <f>SUMIFS(СВЦЭМ!$F$33:$F$776,СВЦЭМ!$A$33:$A$776,$A213,СВЦЭМ!$B$33:$B$776,Q$190)+'СЕТ СН'!$F$12</f>
        <v>130.54363813000001</v>
      </c>
      <c r="R213" s="36">
        <f>SUMIFS(СВЦЭМ!$F$33:$F$776,СВЦЭМ!$A$33:$A$776,$A213,СВЦЭМ!$B$33:$B$776,R$190)+'СЕТ СН'!$F$12</f>
        <v>130.4264072</v>
      </c>
      <c r="S213" s="36">
        <f>SUMIFS(СВЦЭМ!$F$33:$F$776,СВЦЭМ!$A$33:$A$776,$A213,СВЦЭМ!$B$33:$B$776,S$190)+'СЕТ СН'!$F$12</f>
        <v>130.62422445999999</v>
      </c>
      <c r="T213" s="36">
        <f>SUMIFS(СВЦЭМ!$F$33:$F$776,СВЦЭМ!$A$33:$A$776,$A213,СВЦЭМ!$B$33:$B$776,T$190)+'СЕТ СН'!$F$12</f>
        <v>128.89915594000001</v>
      </c>
      <c r="U213" s="36">
        <f>SUMIFS(СВЦЭМ!$F$33:$F$776,СВЦЭМ!$A$33:$A$776,$A213,СВЦЭМ!$B$33:$B$776,U$190)+'СЕТ СН'!$F$12</f>
        <v>126.37266074</v>
      </c>
      <c r="V213" s="36">
        <f>SUMIFS(СВЦЭМ!$F$33:$F$776,СВЦЭМ!$A$33:$A$776,$A213,СВЦЭМ!$B$33:$B$776,V$190)+'СЕТ СН'!$F$12</f>
        <v>125.20557612</v>
      </c>
      <c r="W213" s="36">
        <f>SUMIFS(СВЦЭМ!$F$33:$F$776,СВЦЭМ!$A$33:$A$776,$A213,СВЦЭМ!$B$33:$B$776,W$190)+'СЕТ СН'!$F$12</f>
        <v>120.00112547000001</v>
      </c>
      <c r="X213" s="36">
        <f>SUMIFS(СВЦЭМ!$F$33:$F$776,СВЦЭМ!$A$33:$A$776,$A213,СВЦЭМ!$B$33:$B$776,X$190)+'СЕТ СН'!$F$12</f>
        <v>119.88464551</v>
      </c>
      <c r="Y213" s="36">
        <f>SUMIFS(СВЦЭМ!$F$33:$F$776,СВЦЭМ!$A$33:$A$776,$A213,СВЦЭМ!$B$33:$B$776,Y$190)+'СЕТ СН'!$F$12</f>
        <v>127.72561811999999</v>
      </c>
    </row>
    <row r="214" spans="1:25" ht="15.75" x14ac:dyDescent="0.2">
      <c r="A214" s="35">
        <f t="shared" si="5"/>
        <v>43914</v>
      </c>
      <c r="B214" s="36">
        <f>SUMIFS(СВЦЭМ!$F$33:$F$776,СВЦЭМ!$A$33:$A$776,$A214,СВЦЭМ!$B$33:$B$776,B$190)+'СЕТ СН'!$F$12</f>
        <v>133.40126215000001</v>
      </c>
      <c r="C214" s="36">
        <f>SUMIFS(СВЦЭМ!$F$33:$F$776,СВЦЭМ!$A$33:$A$776,$A214,СВЦЭМ!$B$33:$B$776,C$190)+'СЕТ СН'!$F$12</f>
        <v>138.80575458999999</v>
      </c>
      <c r="D214" s="36">
        <f>SUMIFS(СВЦЭМ!$F$33:$F$776,СВЦЭМ!$A$33:$A$776,$A214,СВЦЭМ!$B$33:$B$776,D$190)+'СЕТ СН'!$F$12</f>
        <v>141.90403818999999</v>
      </c>
      <c r="E214" s="36">
        <f>SUMIFS(СВЦЭМ!$F$33:$F$776,СВЦЭМ!$A$33:$A$776,$A214,СВЦЭМ!$B$33:$B$776,E$190)+'СЕТ СН'!$F$12</f>
        <v>142.86829180999999</v>
      </c>
      <c r="F214" s="36">
        <f>SUMIFS(СВЦЭМ!$F$33:$F$776,СВЦЭМ!$A$33:$A$776,$A214,СВЦЭМ!$B$33:$B$776,F$190)+'СЕТ СН'!$F$12</f>
        <v>141.43489486000001</v>
      </c>
      <c r="G214" s="36">
        <f>SUMIFS(СВЦЭМ!$F$33:$F$776,СВЦЭМ!$A$33:$A$776,$A214,СВЦЭМ!$B$33:$B$776,G$190)+'СЕТ СН'!$F$12</f>
        <v>139.31420872000001</v>
      </c>
      <c r="H214" s="36">
        <f>SUMIFS(СВЦЭМ!$F$33:$F$776,СВЦЭМ!$A$33:$A$776,$A214,СВЦЭМ!$B$33:$B$776,H$190)+'СЕТ СН'!$F$12</f>
        <v>134.16141383999999</v>
      </c>
      <c r="I214" s="36">
        <f>SUMIFS(СВЦЭМ!$F$33:$F$776,СВЦЭМ!$A$33:$A$776,$A214,СВЦЭМ!$B$33:$B$776,I$190)+'СЕТ СН'!$F$12</f>
        <v>127.10048747</v>
      </c>
      <c r="J214" s="36">
        <f>SUMIFS(СВЦЭМ!$F$33:$F$776,СВЦЭМ!$A$33:$A$776,$A214,СВЦЭМ!$B$33:$B$776,J$190)+'СЕТ СН'!$F$12</f>
        <v>119.67140128</v>
      </c>
      <c r="K214" s="36">
        <f>SUMIFS(СВЦЭМ!$F$33:$F$776,СВЦЭМ!$A$33:$A$776,$A214,СВЦЭМ!$B$33:$B$776,K$190)+'СЕТ СН'!$F$12</f>
        <v>120.09940847</v>
      </c>
      <c r="L214" s="36">
        <f>SUMIFS(СВЦЭМ!$F$33:$F$776,СВЦЭМ!$A$33:$A$776,$A214,СВЦЭМ!$B$33:$B$776,L$190)+'СЕТ СН'!$F$12</f>
        <v>122.1552871</v>
      </c>
      <c r="M214" s="36">
        <f>SUMIFS(СВЦЭМ!$F$33:$F$776,СВЦЭМ!$A$33:$A$776,$A214,СВЦЭМ!$B$33:$B$776,M$190)+'СЕТ СН'!$F$12</f>
        <v>120.99944811</v>
      </c>
      <c r="N214" s="36">
        <f>SUMIFS(СВЦЭМ!$F$33:$F$776,СВЦЭМ!$A$33:$A$776,$A214,СВЦЭМ!$B$33:$B$776,N$190)+'СЕТ СН'!$F$12</f>
        <v>125.44877114000001</v>
      </c>
      <c r="O214" s="36">
        <f>SUMIFS(СВЦЭМ!$F$33:$F$776,СВЦЭМ!$A$33:$A$776,$A214,СВЦЭМ!$B$33:$B$776,O$190)+'СЕТ СН'!$F$12</f>
        <v>128.55974307</v>
      </c>
      <c r="P214" s="36">
        <f>SUMIFS(СВЦЭМ!$F$33:$F$776,СВЦЭМ!$A$33:$A$776,$A214,СВЦЭМ!$B$33:$B$776,P$190)+'СЕТ СН'!$F$12</f>
        <v>130.54024479</v>
      </c>
      <c r="Q214" s="36">
        <f>SUMIFS(СВЦЭМ!$F$33:$F$776,СВЦЭМ!$A$33:$A$776,$A214,СВЦЭМ!$B$33:$B$776,Q$190)+'СЕТ СН'!$F$12</f>
        <v>131.04957547999999</v>
      </c>
      <c r="R214" s="36">
        <f>SUMIFS(СВЦЭМ!$F$33:$F$776,СВЦЭМ!$A$33:$A$776,$A214,СВЦЭМ!$B$33:$B$776,R$190)+'СЕТ СН'!$F$12</f>
        <v>127.9870248</v>
      </c>
      <c r="S214" s="36">
        <f>SUMIFS(СВЦЭМ!$F$33:$F$776,СВЦЭМ!$A$33:$A$776,$A214,СВЦЭМ!$B$33:$B$776,S$190)+'СЕТ СН'!$F$12</f>
        <v>124.61961596</v>
      </c>
      <c r="T214" s="36">
        <f>SUMIFS(СВЦЭМ!$F$33:$F$776,СВЦЭМ!$A$33:$A$776,$A214,СВЦЭМ!$B$33:$B$776,T$190)+'СЕТ СН'!$F$12</f>
        <v>121.39862604</v>
      </c>
      <c r="U214" s="36">
        <f>SUMIFS(СВЦЭМ!$F$33:$F$776,СВЦЭМ!$A$33:$A$776,$A214,СВЦЭМ!$B$33:$B$776,U$190)+'СЕТ СН'!$F$12</f>
        <v>119.58652834999999</v>
      </c>
      <c r="V214" s="36">
        <f>SUMIFS(СВЦЭМ!$F$33:$F$776,СВЦЭМ!$A$33:$A$776,$A214,СВЦЭМ!$B$33:$B$776,V$190)+'СЕТ СН'!$F$12</f>
        <v>122.69781757</v>
      </c>
      <c r="W214" s="36">
        <f>SUMIFS(СВЦЭМ!$F$33:$F$776,СВЦЭМ!$A$33:$A$776,$A214,СВЦЭМ!$B$33:$B$776,W$190)+'СЕТ СН'!$F$12</f>
        <v>119.79262581</v>
      </c>
      <c r="X214" s="36">
        <f>SUMIFS(СВЦЭМ!$F$33:$F$776,СВЦЭМ!$A$33:$A$776,$A214,СВЦЭМ!$B$33:$B$776,X$190)+'СЕТ СН'!$F$12</f>
        <v>121.02761339</v>
      </c>
      <c r="Y214" s="36">
        <f>SUMIFS(СВЦЭМ!$F$33:$F$776,СВЦЭМ!$A$33:$A$776,$A214,СВЦЭМ!$B$33:$B$776,Y$190)+'СЕТ СН'!$F$12</f>
        <v>127.61934912</v>
      </c>
    </row>
    <row r="215" spans="1:25" ht="15.75" x14ac:dyDescent="0.2">
      <c r="A215" s="35">
        <f t="shared" si="5"/>
        <v>43915</v>
      </c>
      <c r="B215" s="36">
        <f>SUMIFS(СВЦЭМ!$F$33:$F$776,СВЦЭМ!$A$33:$A$776,$A215,СВЦЭМ!$B$33:$B$776,B$190)+'СЕТ СН'!$F$12</f>
        <v>136.49070180000001</v>
      </c>
      <c r="C215" s="36">
        <f>SUMIFS(СВЦЭМ!$F$33:$F$776,СВЦЭМ!$A$33:$A$776,$A215,СВЦЭМ!$B$33:$B$776,C$190)+'СЕТ СН'!$F$12</f>
        <v>141.10552604</v>
      </c>
      <c r="D215" s="36">
        <f>SUMIFS(СВЦЭМ!$F$33:$F$776,СВЦЭМ!$A$33:$A$776,$A215,СВЦЭМ!$B$33:$B$776,D$190)+'СЕТ СН'!$F$12</f>
        <v>143.09404964999999</v>
      </c>
      <c r="E215" s="36">
        <f>SUMIFS(СВЦЭМ!$F$33:$F$776,СВЦЭМ!$A$33:$A$776,$A215,СВЦЭМ!$B$33:$B$776,E$190)+'СЕТ СН'!$F$12</f>
        <v>144.96099136000001</v>
      </c>
      <c r="F215" s="36">
        <f>SUMIFS(СВЦЭМ!$F$33:$F$776,СВЦЭМ!$A$33:$A$776,$A215,СВЦЭМ!$B$33:$B$776,F$190)+'СЕТ СН'!$F$12</f>
        <v>144.57812039999999</v>
      </c>
      <c r="G215" s="36">
        <f>SUMIFS(СВЦЭМ!$F$33:$F$776,СВЦЭМ!$A$33:$A$776,$A215,СВЦЭМ!$B$33:$B$776,G$190)+'СЕТ СН'!$F$12</f>
        <v>142.22894457000001</v>
      </c>
      <c r="H215" s="36">
        <f>SUMIFS(СВЦЭМ!$F$33:$F$776,СВЦЭМ!$A$33:$A$776,$A215,СВЦЭМ!$B$33:$B$776,H$190)+'СЕТ СН'!$F$12</f>
        <v>136.81506031000001</v>
      </c>
      <c r="I215" s="36">
        <f>SUMIFS(СВЦЭМ!$F$33:$F$776,СВЦЭМ!$A$33:$A$776,$A215,СВЦЭМ!$B$33:$B$776,I$190)+'СЕТ СН'!$F$12</f>
        <v>130.36634387999999</v>
      </c>
      <c r="J215" s="36">
        <f>SUMIFS(СВЦЭМ!$F$33:$F$776,СВЦЭМ!$A$33:$A$776,$A215,СВЦЭМ!$B$33:$B$776,J$190)+'СЕТ СН'!$F$12</f>
        <v>122.77812240999999</v>
      </c>
      <c r="K215" s="36">
        <f>SUMIFS(СВЦЭМ!$F$33:$F$776,СВЦЭМ!$A$33:$A$776,$A215,СВЦЭМ!$B$33:$B$776,K$190)+'СЕТ СН'!$F$12</f>
        <v>123.34541437</v>
      </c>
      <c r="L215" s="36">
        <f>SUMIFS(СВЦЭМ!$F$33:$F$776,СВЦЭМ!$A$33:$A$776,$A215,СВЦЭМ!$B$33:$B$776,L$190)+'СЕТ СН'!$F$12</f>
        <v>125.32968867</v>
      </c>
      <c r="M215" s="36">
        <f>SUMIFS(СВЦЭМ!$F$33:$F$776,СВЦЭМ!$A$33:$A$776,$A215,СВЦЭМ!$B$33:$B$776,M$190)+'СЕТ СН'!$F$12</f>
        <v>121.89764975999999</v>
      </c>
      <c r="N215" s="36">
        <f>SUMIFS(СВЦЭМ!$F$33:$F$776,СВЦЭМ!$A$33:$A$776,$A215,СВЦЭМ!$B$33:$B$776,N$190)+'СЕТ СН'!$F$12</f>
        <v>123.34128687</v>
      </c>
      <c r="O215" s="36">
        <f>SUMIFS(СВЦЭМ!$F$33:$F$776,СВЦЭМ!$A$33:$A$776,$A215,СВЦЭМ!$B$33:$B$776,O$190)+'СЕТ СН'!$F$12</f>
        <v>125.30252922</v>
      </c>
      <c r="P215" s="36">
        <f>SUMIFS(СВЦЭМ!$F$33:$F$776,СВЦЭМ!$A$33:$A$776,$A215,СВЦЭМ!$B$33:$B$776,P$190)+'СЕТ СН'!$F$12</f>
        <v>127.04623795000001</v>
      </c>
      <c r="Q215" s="36">
        <f>SUMIFS(СВЦЭМ!$F$33:$F$776,СВЦЭМ!$A$33:$A$776,$A215,СВЦЭМ!$B$33:$B$776,Q$190)+'СЕТ СН'!$F$12</f>
        <v>127.87430261999999</v>
      </c>
      <c r="R215" s="36">
        <f>SUMIFS(СВЦЭМ!$F$33:$F$776,СВЦЭМ!$A$33:$A$776,$A215,СВЦЭМ!$B$33:$B$776,R$190)+'СЕТ СН'!$F$12</f>
        <v>127.02545689999999</v>
      </c>
      <c r="S215" s="36">
        <f>SUMIFS(СВЦЭМ!$F$33:$F$776,СВЦЭМ!$A$33:$A$776,$A215,СВЦЭМ!$B$33:$B$776,S$190)+'СЕТ СН'!$F$12</f>
        <v>124.65582003</v>
      </c>
      <c r="T215" s="36">
        <f>SUMIFS(СВЦЭМ!$F$33:$F$776,СВЦЭМ!$A$33:$A$776,$A215,СВЦЭМ!$B$33:$B$776,T$190)+'СЕТ СН'!$F$12</f>
        <v>120.94090876999999</v>
      </c>
      <c r="U215" s="36">
        <f>SUMIFS(СВЦЭМ!$F$33:$F$776,СВЦЭМ!$A$33:$A$776,$A215,СВЦЭМ!$B$33:$B$776,U$190)+'СЕТ СН'!$F$12</f>
        <v>119.62872846</v>
      </c>
      <c r="V215" s="36">
        <f>SUMIFS(СВЦЭМ!$F$33:$F$776,СВЦЭМ!$A$33:$A$776,$A215,СВЦЭМ!$B$33:$B$776,V$190)+'СЕТ СН'!$F$12</f>
        <v>122.50700854999999</v>
      </c>
      <c r="W215" s="36">
        <f>SUMIFS(СВЦЭМ!$F$33:$F$776,СВЦЭМ!$A$33:$A$776,$A215,СВЦЭМ!$B$33:$B$776,W$190)+'СЕТ СН'!$F$12</f>
        <v>120.80040262</v>
      </c>
      <c r="X215" s="36">
        <f>SUMIFS(СВЦЭМ!$F$33:$F$776,СВЦЭМ!$A$33:$A$776,$A215,СВЦЭМ!$B$33:$B$776,X$190)+'СЕТ СН'!$F$12</f>
        <v>120.40344669</v>
      </c>
      <c r="Y215" s="36">
        <f>SUMIFS(СВЦЭМ!$F$33:$F$776,СВЦЭМ!$A$33:$A$776,$A215,СВЦЭМ!$B$33:$B$776,Y$190)+'СЕТ СН'!$F$12</f>
        <v>120.26416685</v>
      </c>
    </row>
    <row r="216" spans="1:25" ht="15.75" x14ac:dyDescent="0.2">
      <c r="A216" s="35">
        <f t="shared" si="5"/>
        <v>43916</v>
      </c>
      <c r="B216" s="36">
        <f>SUMIFS(СВЦЭМ!$F$33:$F$776,СВЦЭМ!$A$33:$A$776,$A216,СВЦЭМ!$B$33:$B$776,B$190)+'СЕТ СН'!$F$12</f>
        <v>127.93382296999999</v>
      </c>
      <c r="C216" s="36">
        <f>SUMIFS(СВЦЭМ!$F$33:$F$776,СВЦЭМ!$A$33:$A$776,$A216,СВЦЭМ!$B$33:$B$776,C$190)+'СЕТ СН'!$F$12</f>
        <v>128.66786318000001</v>
      </c>
      <c r="D216" s="36">
        <f>SUMIFS(СВЦЭМ!$F$33:$F$776,СВЦЭМ!$A$33:$A$776,$A216,СВЦЭМ!$B$33:$B$776,D$190)+'СЕТ СН'!$F$12</f>
        <v>129.48238239</v>
      </c>
      <c r="E216" s="36">
        <f>SUMIFS(СВЦЭМ!$F$33:$F$776,СВЦЭМ!$A$33:$A$776,$A216,СВЦЭМ!$B$33:$B$776,E$190)+'СЕТ СН'!$F$12</f>
        <v>130.85835066999999</v>
      </c>
      <c r="F216" s="36">
        <f>SUMIFS(СВЦЭМ!$F$33:$F$776,СВЦЭМ!$A$33:$A$776,$A216,СВЦЭМ!$B$33:$B$776,F$190)+'СЕТ СН'!$F$12</f>
        <v>130.53982751000001</v>
      </c>
      <c r="G216" s="36">
        <f>SUMIFS(СВЦЭМ!$F$33:$F$776,СВЦЭМ!$A$33:$A$776,$A216,СВЦЭМ!$B$33:$B$776,G$190)+'СЕТ СН'!$F$12</f>
        <v>129.97819866</v>
      </c>
      <c r="H216" s="36">
        <f>SUMIFS(СВЦЭМ!$F$33:$F$776,СВЦЭМ!$A$33:$A$776,$A216,СВЦЭМ!$B$33:$B$776,H$190)+'СЕТ СН'!$F$12</f>
        <v>131.50033522000001</v>
      </c>
      <c r="I216" s="36">
        <f>SUMIFS(СВЦЭМ!$F$33:$F$776,СВЦЭМ!$A$33:$A$776,$A216,СВЦЭМ!$B$33:$B$776,I$190)+'СЕТ СН'!$F$12</f>
        <v>129.66497193999999</v>
      </c>
      <c r="J216" s="36">
        <f>SUMIFS(СВЦЭМ!$F$33:$F$776,СВЦЭМ!$A$33:$A$776,$A216,СВЦЭМ!$B$33:$B$776,J$190)+'СЕТ СН'!$F$12</f>
        <v>126.55632989</v>
      </c>
      <c r="K216" s="36">
        <f>SUMIFS(СВЦЭМ!$F$33:$F$776,СВЦЭМ!$A$33:$A$776,$A216,СВЦЭМ!$B$33:$B$776,K$190)+'СЕТ СН'!$F$12</f>
        <v>125.44659995000001</v>
      </c>
      <c r="L216" s="36">
        <f>SUMIFS(СВЦЭМ!$F$33:$F$776,СВЦЭМ!$A$33:$A$776,$A216,СВЦЭМ!$B$33:$B$776,L$190)+'СЕТ СН'!$F$12</f>
        <v>127.55669349999999</v>
      </c>
      <c r="M216" s="36">
        <f>SUMIFS(СВЦЭМ!$F$33:$F$776,СВЦЭМ!$A$33:$A$776,$A216,СВЦЭМ!$B$33:$B$776,M$190)+'СЕТ СН'!$F$12</f>
        <v>125.86165801999999</v>
      </c>
      <c r="N216" s="36">
        <f>SUMIFS(СВЦЭМ!$F$33:$F$776,СВЦЭМ!$A$33:$A$776,$A216,СВЦЭМ!$B$33:$B$776,N$190)+'СЕТ СН'!$F$12</f>
        <v>127.34552551</v>
      </c>
      <c r="O216" s="36">
        <f>SUMIFS(СВЦЭМ!$F$33:$F$776,СВЦЭМ!$A$33:$A$776,$A216,СВЦЭМ!$B$33:$B$776,O$190)+'СЕТ СН'!$F$12</f>
        <v>128.80647665999999</v>
      </c>
      <c r="P216" s="36">
        <f>SUMIFS(СВЦЭМ!$F$33:$F$776,СВЦЭМ!$A$33:$A$776,$A216,СВЦЭМ!$B$33:$B$776,P$190)+'СЕТ СН'!$F$12</f>
        <v>129.10583217000001</v>
      </c>
      <c r="Q216" s="36">
        <f>SUMIFS(СВЦЭМ!$F$33:$F$776,СВЦЭМ!$A$33:$A$776,$A216,СВЦЭМ!$B$33:$B$776,Q$190)+'СЕТ СН'!$F$12</f>
        <v>129.74501838</v>
      </c>
      <c r="R216" s="36">
        <f>SUMIFS(СВЦЭМ!$F$33:$F$776,СВЦЭМ!$A$33:$A$776,$A216,СВЦЭМ!$B$33:$B$776,R$190)+'СЕТ СН'!$F$12</f>
        <v>130.00377857999999</v>
      </c>
      <c r="S216" s="36">
        <f>SUMIFS(СВЦЭМ!$F$33:$F$776,СВЦЭМ!$A$33:$A$776,$A216,СВЦЭМ!$B$33:$B$776,S$190)+'СЕТ СН'!$F$12</f>
        <v>128.92543853000001</v>
      </c>
      <c r="T216" s="36">
        <f>SUMIFS(СВЦЭМ!$F$33:$F$776,СВЦЭМ!$A$33:$A$776,$A216,СВЦЭМ!$B$33:$B$776,T$190)+'СЕТ СН'!$F$12</f>
        <v>126.46353797</v>
      </c>
      <c r="U216" s="36">
        <f>SUMIFS(СВЦЭМ!$F$33:$F$776,СВЦЭМ!$A$33:$A$776,$A216,СВЦЭМ!$B$33:$B$776,U$190)+'СЕТ СН'!$F$12</f>
        <v>125.11013848</v>
      </c>
      <c r="V216" s="36">
        <f>SUMIFS(СВЦЭМ!$F$33:$F$776,СВЦЭМ!$A$33:$A$776,$A216,СВЦЭМ!$B$33:$B$776,V$190)+'СЕТ СН'!$F$12</f>
        <v>124.62912326</v>
      </c>
      <c r="W216" s="36">
        <f>SUMIFS(СВЦЭМ!$F$33:$F$776,СВЦЭМ!$A$33:$A$776,$A216,СВЦЭМ!$B$33:$B$776,W$190)+'СЕТ СН'!$F$12</f>
        <v>123.30588991</v>
      </c>
      <c r="X216" s="36">
        <f>SUMIFS(СВЦЭМ!$F$33:$F$776,СВЦЭМ!$A$33:$A$776,$A216,СВЦЭМ!$B$33:$B$776,X$190)+'СЕТ СН'!$F$12</f>
        <v>125.30420223</v>
      </c>
      <c r="Y216" s="36">
        <f>SUMIFS(СВЦЭМ!$F$33:$F$776,СВЦЭМ!$A$33:$A$776,$A216,СВЦЭМ!$B$33:$B$776,Y$190)+'СЕТ СН'!$F$12</f>
        <v>127.78116731</v>
      </c>
    </row>
    <row r="217" spans="1:25" ht="15.75" x14ac:dyDescent="0.2">
      <c r="A217" s="35">
        <f t="shared" si="5"/>
        <v>43917</v>
      </c>
      <c r="B217" s="36">
        <f>SUMIFS(СВЦЭМ!$F$33:$F$776,СВЦЭМ!$A$33:$A$776,$A217,СВЦЭМ!$B$33:$B$776,B$190)+'СЕТ СН'!$F$12</f>
        <v>135.31514784000001</v>
      </c>
      <c r="C217" s="36">
        <f>SUMIFS(СВЦЭМ!$F$33:$F$776,СВЦЭМ!$A$33:$A$776,$A217,СВЦЭМ!$B$33:$B$776,C$190)+'СЕТ СН'!$F$12</f>
        <v>138.65613979</v>
      </c>
      <c r="D217" s="36">
        <f>SUMIFS(СВЦЭМ!$F$33:$F$776,СВЦЭМ!$A$33:$A$776,$A217,СВЦЭМ!$B$33:$B$776,D$190)+'СЕТ СН'!$F$12</f>
        <v>140.9866877</v>
      </c>
      <c r="E217" s="36">
        <f>SUMIFS(СВЦЭМ!$F$33:$F$776,СВЦЭМ!$A$33:$A$776,$A217,СВЦЭМ!$B$33:$B$776,E$190)+'СЕТ СН'!$F$12</f>
        <v>142.55587241999999</v>
      </c>
      <c r="F217" s="36">
        <f>SUMIFS(СВЦЭМ!$F$33:$F$776,СВЦЭМ!$A$33:$A$776,$A217,СВЦЭМ!$B$33:$B$776,F$190)+'СЕТ СН'!$F$12</f>
        <v>141.99865879000001</v>
      </c>
      <c r="G217" s="36">
        <f>SUMIFS(СВЦЭМ!$F$33:$F$776,СВЦЭМ!$A$33:$A$776,$A217,СВЦЭМ!$B$33:$B$776,G$190)+'СЕТ СН'!$F$12</f>
        <v>140.12777883999999</v>
      </c>
      <c r="H217" s="36">
        <f>SUMIFS(СВЦЭМ!$F$33:$F$776,СВЦЭМ!$A$33:$A$776,$A217,СВЦЭМ!$B$33:$B$776,H$190)+'СЕТ СН'!$F$12</f>
        <v>137.25521548</v>
      </c>
      <c r="I217" s="36">
        <f>SUMIFS(СВЦЭМ!$F$33:$F$776,СВЦЭМ!$A$33:$A$776,$A217,СВЦЭМ!$B$33:$B$776,I$190)+'СЕТ СН'!$F$12</f>
        <v>130.48541503000001</v>
      </c>
      <c r="J217" s="36">
        <f>SUMIFS(СВЦЭМ!$F$33:$F$776,СВЦЭМ!$A$33:$A$776,$A217,СВЦЭМ!$B$33:$B$776,J$190)+'СЕТ СН'!$F$12</f>
        <v>123.82673506</v>
      </c>
      <c r="K217" s="36">
        <f>SUMIFS(СВЦЭМ!$F$33:$F$776,СВЦЭМ!$A$33:$A$776,$A217,СВЦЭМ!$B$33:$B$776,K$190)+'СЕТ СН'!$F$12</f>
        <v>122.62003024000001</v>
      </c>
      <c r="L217" s="36">
        <f>SUMIFS(СВЦЭМ!$F$33:$F$776,СВЦЭМ!$A$33:$A$776,$A217,СВЦЭМ!$B$33:$B$776,L$190)+'СЕТ СН'!$F$12</f>
        <v>125.92865596</v>
      </c>
      <c r="M217" s="36">
        <f>SUMIFS(СВЦЭМ!$F$33:$F$776,СВЦЭМ!$A$33:$A$776,$A217,СВЦЭМ!$B$33:$B$776,M$190)+'СЕТ СН'!$F$12</f>
        <v>125.32289604</v>
      </c>
      <c r="N217" s="36">
        <f>SUMIFS(СВЦЭМ!$F$33:$F$776,СВЦЭМ!$A$33:$A$776,$A217,СВЦЭМ!$B$33:$B$776,N$190)+'СЕТ СН'!$F$12</f>
        <v>127.37221089000001</v>
      </c>
      <c r="O217" s="36">
        <f>SUMIFS(СВЦЭМ!$F$33:$F$776,СВЦЭМ!$A$33:$A$776,$A217,СВЦЭМ!$B$33:$B$776,O$190)+'СЕТ СН'!$F$12</f>
        <v>129.89694771999999</v>
      </c>
      <c r="P217" s="36">
        <f>SUMIFS(СВЦЭМ!$F$33:$F$776,СВЦЭМ!$A$33:$A$776,$A217,СВЦЭМ!$B$33:$B$776,P$190)+'СЕТ СН'!$F$12</f>
        <v>131.33828269</v>
      </c>
      <c r="Q217" s="36">
        <f>SUMIFS(СВЦЭМ!$F$33:$F$776,СВЦЭМ!$A$33:$A$776,$A217,СВЦЭМ!$B$33:$B$776,Q$190)+'СЕТ СН'!$F$12</f>
        <v>132.2922749</v>
      </c>
      <c r="R217" s="36">
        <f>SUMIFS(СВЦЭМ!$F$33:$F$776,СВЦЭМ!$A$33:$A$776,$A217,СВЦЭМ!$B$33:$B$776,R$190)+'СЕТ СН'!$F$12</f>
        <v>131.77858040000001</v>
      </c>
      <c r="S217" s="36">
        <f>SUMIFS(СВЦЭМ!$F$33:$F$776,СВЦЭМ!$A$33:$A$776,$A217,СВЦЭМ!$B$33:$B$776,S$190)+'СЕТ СН'!$F$12</f>
        <v>129.30553049</v>
      </c>
      <c r="T217" s="36">
        <f>SUMIFS(СВЦЭМ!$F$33:$F$776,СВЦЭМ!$A$33:$A$776,$A217,СВЦЭМ!$B$33:$B$776,T$190)+'СЕТ СН'!$F$12</f>
        <v>126.83377230000001</v>
      </c>
      <c r="U217" s="36">
        <f>SUMIFS(СВЦЭМ!$F$33:$F$776,СВЦЭМ!$A$33:$A$776,$A217,СВЦЭМ!$B$33:$B$776,U$190)+'СЕТ СН'!$F$12</f>
        <v>124.50713401</v>
      </c>
      <c r="V217" s="36">
        <f>SUMIFS(СВЦЭМ!$F$33:$F$776,СВЦЭМ!$A$33:$A$776,$A217,СВЦЭМ!$B$33:$B$776,V$190)+'СЕТ СН'!$F$12</f>
        <v>124.85737026</v>
      </c>
      <c r="W217" s="36">
        <f>SUMIFS(СВЦЭМ!$F$33:$F$776,СВЦЭМ!$A$33:$A$776,$A217,СВЦЭМ!$B$33:$B$776,W$190)+'СЕТ СН'!$F$12</f>
        <v>124.82576382000001</v>
      </c>
      <c r="X217" s="36">
        <f>SUMIFS(СВЦЭМ!$F$33:$F$776,СВЦЭМ!$A$33:$A$776,$A217,СВЦЭМ!$B$33:$B$776,X$190)+'СЕТ СН'!$F$12</f>
        <v>125.97745808000001</v>
      </c>
      <c r="Y217" s="36">
        <f>SUMIFS(СВЦЭМ!$F$33:$F$776,СВЦЭМ!$A$33:$A$776,$A217,СВЦЭМ!$B$33:$B$776,Y$190)+'СЕТ СН'!$F$12</f>
        <v>129.57925728999999</v>
      </c>
    </row>
    <row r="218" spans="1:25" ht="15.75" x14ac:dyDescent="0.2">
      <c r="A218" s="35">
        <f t="shared" si="5"/>
        <v>43918</v>
      </c>
      <c r="B218" s="36">
        <f>SUMIFS(СВЦЭМ!$F$33:$F$776,СВЦЭМ!$A$33:$A$776,$A218,СВЦЭМ!$B$33:$B$776,B$190)+'СЕТ СН'!$F$12</f>
        <v>144.57424789000001</v>
      </c>
      <c r="C218" s="36">
        <f>SUMIFS(СВЦЭМ!$F$33:$F$776,СВЦЭМ!$A$33:$A$776,$A218,СВЦЭМ!$B$33:$B$776,C$190)+'СЕТ СН'!$F$12</f>
        <v>144.11134534000001</v>
      </c>
      <c r="D218" s="36">
        <f>SUMIFS(СВЦЭМ!$F$33:$F$776,СВЦЭМ!$A$33:$A$776,$A218,СВЦЭМ!$B$33:$B$776,D$190)+'СЕТ СН'!$F$12</f>
        <v>147.67949178999999</v>
      </c>
      <c r="E218" s="36">
        <f>SUMIFS(СВЦЭМ!$F$33:$F$776,СВЦЭМ!$A$33:$A$776,$A218,СВЦЭМ!$B$33:$B$776,E$190)+'СЕТ СН'!$F$12</f>
        <v>149.23519843</v>
      </c>
      <c r="F218" s="36">
        <f>SUMIFS(СВЦЭМ!$F$33:$F$776,СВЦЭМ!$A$33:$A$776,$A218,СВЦЭМ!$B$33:$B$776,F$190)+'СЕТ СН'!$F$12</f>
        <v>148.91620512</v>
      </c>
      <c r="G218" s="36">
        <f>SUMIFS(СВЦЭМ!$F$33:$F$776,СВЦЭМ!$A$33:$A$776,$A218,СВЦЭМ!$B$33:$B$776,G$190)+'СЕТ СН'!$F$12</f>
        <v>148.99592935000001</v>
      </c>
      <c r="H218" s="36">
        <f>SUMIFS(СВЦЭМ!$F$33:$F$776,СВЦЭМ!$A$33:$A$776,$A218,СВЦЭМ!$B$33:$B$776,H$190)+'СЕТ СН'!$F$12</f>
        <v>145.91170547999999</v>
      </c>
      <c r="I218" s="36">
        <f>SUMIFS(СВЦЭМ!$F$33:$F$776,СВЦЭМ!$A$33:$A$776,$A218,СВЦЭМ!$B$33:$B$776,I$190)+'СЕТ СН'!$F$12</f>
        <v>140.04848167</v>
      </c>
      <c r="J218" s="36">
        <f>SUMIFS(СВЦЭМ!$F$33:$F$776,СВЦЭМ!$A$33:$A$776,$A218,СВЦЭМ!$B$33:$B$776,J$190)+'СЕТ СН'!$F$12</f>
        <v>133.78656910000001</v>
      </c>
      <c r="K218" s="36">
        <f>SUMIFS(СВЦЭМ!$F$33:$F$776,СВЦЭМ!$A$33:$A$776,$A218,СВЦЭМ!$B$33:$B$776,K$190)+'СЕТ СН'!$F$12</f>
        <v>133.13759517</v>
      </c>
      <c r="L218" s="36">
        <f>SUMIFS(СВЦЭМ!$F$33:$F$776,СВЦЭМ!$A$33:$A$776,$A218,СВЦЭМ!$B$33:$B$776,L$190)+'СЕТ СН'!$F$12</f>
        <v>134.88147735000001</v>
      </c>
      <c r="M218" s="36">
        <f>SUMIFS(СВЦЭМ!$F$33:$F$776,СВЦЭМ!$A$33:$A$776,$A218,СВЦЭМ!$B$33:$B$776,M$190)+'СЕТ СН'!$F$12</f>
        <v>135.09095364999999</v>
      </c>
      <c r="N218" s="36">
        <f>SUMIFS(СВЦЭМ!$F$33:$F$776,СВЦЭМ!$A$33:$A$776,$A218,СВЦЭМ!$B$33:$B$776,N$190)+'СЕТ СН'!$F$12</f>
        <v>137.47370939999999</v>
      </c>
      <c r="O218" s="36">
        <f>SUMIFS(СВЦЭМ!$F$33:$F$776,СВЦЭМ!$A$33:$A$776,$A218,СВЦЭМ!$B$33:$B$776,O$190)+'СЕТ СН'!$F$12</f>
        <v>139.25954917000001</v>
      </c>
      <c r="P218" s="36">
        <f>SUMIFS(СВЦЭМ!$F$33:$F$776,СВЦЭМ!$A$33:$A$776,$A218,СВЦЭМ!$B$33:$B$776,P$190)+'СЕТ СН'!$F$12</f>
        <v>142.33050438000001</v>
      </c>
      <c r="Q218" s="36">
        <f>SUMIFS(СВЦЭМ!$F$33:$F$776,СВЦЭМ!$A$33:$A$776,$A218,СВЦЭМ!$B$33:$B$776,Q$190)+'СЕТ СН'!$F$12</f>
        <v>142.65572295000001</v>
      </c>
      <c r="R218" s="36">
        <f>SUMIFS(СВЦЭМ!$F$33:$F$776,СВЦЭМ!$A$33:$A$776,$A218,СВЦЭМ!$B$33:$B$776,R$190)+'СЕТ СН'!$F$12</f>
        <v>142.66075074</v>
      </c>
      <c r="S218" s="36">
        <f>SUMIFS(СВЦЭМ!$F$33:$F$776,СВЦЭМ!$A$33:$A$776,$A218,СВЦЭМ!$B$33:$B$776,S$190)+'СЕТ СН'!$F$12</f>
        <v>141.49260415000001</v>
      </c>
      <c r="T218" s="36">
        <f>SUMIFS(СВЦЭМ!$F$33:$F$776,СВЦЭМ!$A$33:$A$776,$A218,СВЦЭМ!$B$33:$B$776,T$190)+'СЕТ СН'!$F$12</f>
        <v>140.7797137</v>
      </c>
      <c r="U218" s="36">
        <f>SUMIFS(СВЦЭМ!$F$33:$F$776,СВЦЭМ!$A$33:$A$776,$A218,СВЦЭМ!$B$33:$B$776,U$190)+'СЕТ СН'!$F$12</f>
        <v>137.75262487000001</v>
      </c>
      <c r="V218" s="36">
        <f>SUMIFS(СВЦЭМ!$F$33:$F$776,СВЦЭМ!$A$33:$A$776,$A218,СВЦЭМ!$B$33:$B$776,V$190)+'СЕТ СН'!$F$12</f>
        <v>132.51598132000001</v>
      </c>
      <c r="W218" s="36">
        <f>SUMIFS(СВЦЭМ!$F$33:$F$776,СВЦЭМ!$A$33:$A$776,$A218,СВЦЭМ!$B$33:$B$776,W$190)+'СЕТ СН'!$F$12</f>
        <v>130.85801541000001</v>
      </c>
      <c r="X218" s="36">
        <f>SUMIFS(СВЦЭМ!$F$33:$F$776,СВЦЭМ!$A$33:$A$776,$A218,СВЦЭМ!$B$33:$B$776,X$190)+'СЕТ СН'!$F$12</f>
        <v>132.43267259999999</v>
      </c>
      <c r="Y218" s="36">
        <f>SUMIFS(СВЦЭМ!$F$33:$F$776,СВЦЭМ!$A$33:$A$776,$A218,СВЦЭМ!$B$33:$B$776,Y$190)+'СЕТ СН'!$F$12</f>
        <v>137.73310631000001</v>
      </c>
    </row>
    <row r="219" spans="1:25" ht="15.75" x14ac:dyDescent="0.2">
      <c r="A219" s="35">
        <f t="shared" si="5"/>
        <v>43919</v>
      </c>
      <c r="B219" s="36">
        <f>SUMIFS(СВЦЭМ!$F$33:$F$776,СВЦЭМ!$A$33:$A$776,$A219,СВЦЭМ!$B$33:$B$776,B$190)+'СЕТ СН'!$F$12</f>
        <v>146.13172223999999</v>
      </c>
      <c r="C219" s="36">
        <f>SUMIFS(СВЦЭМ!$F$33:$F$776,СВЦЭМ!$A$33:$A$776,$A219,СВЦЭМ!$B$33:$B$776,C$190)+'СЕТ СН'!$F$12</f>
        <v>148.13185050000001</v>
      </c>
      <c r="D219" s="36">
        <f>SUMIFS(СВЦЭМ!$F$33:$F$776,СВЦЭМ!$A$33:$A$776,$A219,СВЦЭМ!$B$33:$B$776,D$190)+'СЕТ СН'!$F$12</f>
        <v>152.21076558999999</v>
      </c>
      <c r="E219" s="36">
        <f>SUMIFS(СВЦЭМ!$F$33:$F$776,СВЦЭМ!$A$33:$A$776,$A219,СВЦЭМ!$B$33:$B$776,E$190)+'СЕТ СН'!$F$12</f>
        <v>153.67236288000001</v>
      </c>
      <c r="F219" s="36">
        <f>SUMIFS(СВЦЭМ!$F$33:$F$776,СВЦЭМ!$A$33:$A$776,$A219,СВЦЭМ!$B$33:$B$776,F$190)+'СЕТ СН'!$F$12</f>
        <v>153.73717252</v>
      </c>
      <c r="G219" s="36">
        <f>SUMIFS(СВЦЭМ!$F$33:$F$776,СВЦЭМ!$A$33:$A$776,$A219,СВЦЭМ!$B$33:$B$776,G$190)+'СЕТ СН'!$F$12</f>
        <v>153.16134844999999</v>
      </c>
      <c r="H219" s="36">
        <f>SUMIFS(СВЦЭМ!$F$33:$F$776,СВЦЭМ!$A$33:$A$776,$A219,СВЦЭМ!$B$33:$B$776,H$190)+'СЕТ СН'!$F$12</f>
        <v>150.24995301000001</v>
      </c>
      <c r="I219" s="36">
        <f>SUMIFS(СВЦЭМ!$F$33:$F$776,СВЦЭМ!$A$33:$A$776,$A219,СВЦЭМ!$B$33:$B$776,I$190)+'СЕТ СН'!$F$12</f>
        <v>144.54298556000001</v>
      </c>
      <c r="J219" s="36">
        <f>SUMIFS(СВЦЭМ!$F$33:$F$776,СВЦЭМ!$A$33:$A$776,$A219,СВЦЭМ!$B$33:$B$776,J$190)+'СЕТ СН'!$F$12</f>
        <v>132.49483151999999</v>
      </c>
      <c r="K219" s="36">
        <f>SUMIFS(СВЦЭМ!$F$33:$F$776,СВЦЭМ!$A$33:$A$776,$A219,СВЦЭМ!$B$33:$B$776,K$190)+'СЕТ СН'!$F$12</f>
        <v>128.02886573999999</v>
      </c>
      <c r="L219" s="36">
        <f>SUMIFS(СВЦЭМ!$F$33:$F$776,СВЦЭМ!$A$33:$A$776,$A219,СВЦЭМ!$B$33:$B$776,L$190)+'СЕТ СН'!$F$12</f>
        <v>130.40998507</v>
      </c>
      <c r="M219" s="36">
        <f>SUMIFS(СВЦЭМ!$F$33:$F$776,СВЦЭМ!$A$33:$A$776,$A219,СВЦЭМ!$B$33:$B$776,M$190)+'СЕТ СН'!$F$12</f>
        <v>132.10734002999999</v>
      </c>
      <c r="N219" s="36">
        <f>SUMIFS(СВЦЭМ!$F$33:$F$776,СВЦЭМ!$A$33:$A$776,$A219,СВЦЭМ!$B$33:$B$776,N$190)+'СЕТ СН'!$F$12</f>
        <v>134.09240595</v>
      </c>
      <c r="O219" s="36">
        <f>SUMIFS(СВЦЭМ!$F$33:$F$776,СВЦЭМ!$A$33:$A$776,$A219,СВЦЭМ!$B$33:$B$776,O$190)+'СЕТ СН'!$F$12</f>
        <v>135.20400889000001</v>
      </c>
      <c r="P219" s="36">
        <f>SUMIFS(СВЦЭМ!$F$33:$F$776,СВЦЭМ!$A$33:$A$776,$A219,СВЦЭМ!$B$33:$B$776,P$190)+'СЕТ СН'!$F$12</f>
        <v>136.34972981999999</v>
      </c>
      <c r="Q219" s="36">
        <f>SUMIFS(СВЦЭМ!$F$33:$F$776,СВЦЭМ!$A$33:$A$776,$A219,СВЦЭМ!$B$33:$B$776,Q$190)+'СЕТ СН'!$F$12</f>
        <v>137.57911121000001</v>
      </c>
      <c r="R219" s="36">
        <f>SUMIFS(СВЦЭМ!$F$33:$F$776,СВЦЭМ!$A$33:$A$776,$A219,СВЦЭМ!$B$33:$B$776,R$190)+'СЕТ СН'!$F$12</f>
        <v>136.87794711999999</v>
      </c>
      <c r="S219" s="36">
        <f>SUMIFS(СВЦЭМ!$F$33:$F$776,СВЦЭМ!$A$33:$A$776,$A219,СВЦЭМ!$B$33:$B$776,S$190)+'СЕТ СН'!$F$12</f>
        <v>136.45375059</v>
      </c>
      <c r="T219" s="36">
        <f>SUMIFS(СВЦЭМ!$F$33:$F$776,СВЦЭМ!$A$33:$A$776,$A219,СВЦЭМ!$B$33:$B$776,T$190)+'СЕТ СН'!$F$12</f>
        <v>133.74174628</v>
      </c>
      <c r="U219" s="36">
        <f>SUMIFS(СВЦЭМ!$F$33:$F$776,СВЦЭМ!$A$33:$A$776,$A219,СВЦЭМ!$B$33:$B$776,U$190)+'СЕТ СН'!$F$12</f>
        <v>130.51362431000001</v>
      </c>
      <c r="V219" s="36">
        <f>SUMIFS(СВЦЭМ!$F$33:$F$776,СВЦЭМ!$A$33:$A$776,$A219,СВЦЭМ!$B$33:$B$776,V$190)+'СЕТ СН'!$F$12</f>
        <v>127.13264931000001</v>
      </c>
      <c r="W219" s="36">
        <f>SUMIFS(СВЦЭМ!$F$33:$F$776,СВЦЭМ!$A$33:$A$776,$A219,СВЦЭМ!$B$33:$B$776,W$190)+'СЕТ СН'!$F$12</f>
        <v>123.50169357999999</v>
      </c>
      <c r="X219" s="36">
        <f>SUMIFS(СВЦЭМ!$F$33:$F$776,СВЦЭМ!$A$33:$A$776,$A219,СВЦЭМ!$B$33:$B$776,X$190)+'СЕТ СН'!$F$12</f>
        <v>122.77092626</v>
      </c>
      <c r="Y219" s="36">
        <f>SUMIFS(СВЦЭМ!$F$33:$F$776,СВЦЭМ!$A$33:$A$776,$A219,СВЦЭМ!$B$33:$B$776,Y$190)+'СЕТ СН'!$F$12</f>
        <v>128.42027530999999</v>
      </c>
    </row>
    <row r="220" spans="1:25" ht="15.75" x14ac:dyDescent="0.2">
      <c r="A220" s="35">
        <f t="shared" si="5"/>
        <v>43920</v>
      </c>
      <c r="B220" s="36">
        <f>SUMIFS(СВЦЭМ!$F$33:$F$776,СВЦЭМ!$A$33:$A$776,$A220,СВЦЭМ!$B$33:$B$776,B$190)+'СЕТ СН'!$F$12</f>
        <v>137.09503807999999</v>
      </c>
      <c r="C220" s="36">
        <f>SUMIFS(СВЦЭМ!$F$33:$F$776,СВЦЭМ!$A$33:$A$776,$A220,СВЦЭМ!$B$33:$B$776,C$190)+'СЕТ СН'!$F$12</f>
        <v>142.41509805000001</v>
      </c>
      <c r="D220" s="36">
        <f>SUMIFS(СВЦЭМ!$F$33:$F$776,СВЦЭМ!$A$33:$A$776,$A220,СВЦЭМ!$B$33:$B$776,D$190)+'СЕТ СН'!$F$12</f>
        <v>150.55283019999999</v>
      </c>
      <c r="E220" s="36">
        <f>SUMIFS(СВЦЭМ!$F$33:$F$776,СВЦЭМ!$A$33:$A$776,$A220,СВЦЭМ!$B$33:$B$776,E$190)+'СЕТ СН'!$F$12</f>
        <v>151.90558752999999</v>
      </c>
      <c r="F220" s="36">
        <f>SUMIFS(СВЦЭМ!$F$33:$F$776,СВЦЭМ!$A$33:$A$776,$A220,СВЦЭМ!$B$33:$B$776,F$190)+'СЕТ СН'!$F$12</f>
        <v>150.42599809000001</v>
      </c>
      <c r="G220" s="36">
        <f>SUMIFS(СВЦЭМ!$F$33:$F$776,СВЦЭМ!$A$33:$A$776,$A220,СВЦЭМ!$B$33:$B$776,G$190)+'СЕТ СН'!$F$12</f>
        <v>149.06457434000001</v>
      </c>
      <c r="H220" s="36">
        <f>SUMIFS(СВЦЭМ!$F$33:$F$776,СВЦЭМ!$A$33:$A$776,$A220,СВЦЭМ!$B$33:$B$776,H$190)+'СЕТ СН'!$F$12</f>
        <v>144.71115348999999</v>
      </c>
      <c r="I220" s="36">
        <f>SUMIFS(СВЦЭМ!$F$33:$F$776,СВЦЭМ!$A$33:$A$776,$A220,СВЦЭМ!$B$33:$B$776,I$190)+'СЕТ СН'!$F$12</f>
        <v>133.94136040000001</v>
      </c>
      <c r="J220" s="36">
        <f>SUMIFS(СВЦЭМ!$F$33:$F$776,СВЦЭМ!$A$33:$A$776,$A220,СВЦЭМ!$B$33:$B$776,J$190)+'СЕТ СН'!$F$12</f>
        <v>126.79952329</v>
      </c>
      <c r="K220" s="36">
        <f>SUMIFS(СВЦЭМ!$F$33:$F$776,СВЦЭМ!$A$33:$A$776,$A220,СВЦЭМ!$B$33:$B$776,K$190)+'СЕТ СН'!$F$12</f>
        <v>124.79573753</v>
      </c>
      <c r="L220" s="36">
        <f>SUMIFS(СВЦЭМ!$F$33:$F$776,СВЦЭМ!$A$33:$A$776,$A220,СВЦЭМ!$B$33:$B$776,L$190)+'СЕТ СН'!$F$12</f>
        <v>126.87232838</v>
      </c>
      <c r="M220" s="36">
        <f>SUMIFS(СВЦЭМ!$F$33:$F$776,СВЦЭМ!$A$33:$A$776,$A220,СВЦЭМ!$B$33:$B$776,M$190)+'СЕТ СН'!$F$12</f>
        <v>126.25976907</v>
      </c>
      <c r="N220" s="36">
        <f>SUMIFS(СВЦЭМ!$F$33:$F$776,СВЦЭМ!$A$33:$A$776,$A220,СВЦЭМ!$B$33:$B$776,N$190)+'СЕТ СН'!$F$12</f>
        <v>129.2501627</v>
      </c>
      <c r="O220" s="36">
        <f>SUMIFS(СВЦЭМ!$F$33:$F$776,СВЦЭМ!$A$33:$A$776,$A220,СВЦЭМ!$B$33:$B$776,O$190)+'СЕТ СН'!$F$12</f>
        <v>131.13540122000001</v>
      </c>
      <c r="P220" s="36">
        <f>SUMIFS(СВЦЭМ!$F$33:$F$776,СВЦЭМ!$A$33:$A$776,$A220,СВЦЭМ!$B$33:$B$776,P$190)+'СЕТ СН'!$F$12</f>
        <v>131.84256707</v>
      </c>
      <c r="Q220" s="36">
        <f>SUMIFS(СВЦЭМ!$F$33:$F$776,СВЦЭМ!$A$33:$A$776,$A220,СВЦЭМ!$B$33:$B$776,Q$190)+'СЕТ СН'!$F$12</f>
        <v>132.4593524</v>
      </c>
      <c r="R220" s="36">
        <f>SUMIFS(СВЦЭМ!$F$33:$F$776,СВЦЭМ!$A$33:$A$776,$A220,СВЦЭМ!$B$33:$B$776,R$190)+'СЕТ СН'!$F$12</f>
        <v>132.56981285000001</v>
      </c>
      <c r="S220" s="36">
        <f>SUMIFS(СВЦЭМ!$F$33:$F$776,СВЦЭМ!$A$33:$A$776,$A220,СВЦЭМ!$B$33:$B$776,S$190)+'СЕТ СН'!$F$12</f>
        <v>136.72763069000001</v>
      </c>
      <c r="T220" s="36">
        <f>SUMIFS(СВЦЭМ!$F$33:$F$776,СВЦЭМ!$A$33:$A$776,$A220,СВЦЭМ!$B$33:$B$776,T$190)+'СЕТ СН'!$F$12</f>
        <v>134.29513524000001</v>
      </c>
      <c r="U220" s="36">
        <f>SUMIFS(СВЦЭМ!$F$33:$F$776,СВЦЭМ!$A$33:$A$776,$A220,СВЦЭМ!$B$33:$B$776,U$190)+'СЕТ СН'!$F$12</f>
        <v>130.04794287000001</v>
      </c>
      <c r="V220" s="36">
        <f>SUMIFS(СВЦЭМ!$F$33:$F$776,СВЦЭМ!$A$33:$A$776,$A220,СВЦЭМ!$B$33:$B$776,V$190)+'СЕТ СН'!$F$12</f>
        <v>131.67398946</v>
      </c>
      <c r="W220" s="36">
        <f>SUMIFS(СВЦЭМ!$F$33:$F$776,СВЦЭМ!$A$33:$A$776,$A220,СВЦЭМ!$B$33:$B$776,W$190)+'СЕТ СН'!$F$12</f>
        <v>127.84557791</v>
      </c>
      <c r="X220" s="36">
        <f>SUMIFS(СВЦЭМ!$F$33:$F$776,СВЦЭМ!$A$33:$A$776,$A220,СВЦЭМ!$B$33:$B$776,X$190)+'СЕТ СН'!$F$12</f>
        <v>132.26921612000001</v>
      </c>
      <c r="Y220" s="36">
        <f>SUMIFS(СВЦЭМ!$F$33:$F$776,СВЦЭМ!$A$33:$A$776,$A220,СВЦЭМ!$B$33:$B$776,Y$190)+'СЕТ СН'!$F$12</f>
        <v>138.84841675999999</v>
      </c>
    </row>
    <row r="221" spans="1:25" ht="15.75" x14ac:dyDescent="0.2">
      <c r="A221" s="35">
        <f t="shared" si="5"/>
        <v>43921</v>
      </c>
      <c r="B221" s="36">
        <f>SUMIFS(СВЦЭМ!$F$33:$F$776,СВЦЭМ!$A$33:$A$776,$A221,СВЦЭМ!$B$33:$B$776,B$190)+'СЕТ СН'!$F$12</f>
        <v>139.43147517</v>
      </c>
      <c r="C221" s="36">
        <f>SUMIFS(СВЦЭМ!$F$33:$F$776,СВЦЭМ!$A$33:$A$776,$A221,СВЦЭМ!$B$33:$B$776,C$190)+'СЕТ СН'!$F$12</f>
        <v>144.58181884000001</v>
      </c>
      <c r="D221" s="36">
        <f>SUMIFS(СВЦЭМ!$F$33:$F$776,СВЦЭМ!$A$33:$A$776,$A221,СВЦЭМ!$B$33:$B$776,D$190)+'СЕТ СН'!$F$12</f>
        <v>151.80433729000001</v>
      </c>
      <c r="E221" s="36">
        <f>SUMIFS(СВЦЭМ!$F$33:$F$776,СВЦЭМ!$A$33:$A$776,$A221,СВЦЭМ!$B$33:$B$776,E$190)+'СЕТ СН'!$F$12</f>
        <v>153.94906738</v>
      </c>
      <c r="F221" s="36">
        <f>SUMIFS(СВЦЭМ!$F$33:$F$776,СВЦЭМ!$A$33:$A$776,$A221,СВЦЭМ!$B$33:$B$776,F$190)+'СЕТ СН'!$F$12</f>
        <v>153.46181716000001</v>
      </c>
      <c r="G221" s="36">
        <f>SUMIFS(СВЦЭМ!$F$33:$F$776,СВЦЭМ!$A$33:$A$776,$A221,СВЦЭМ!$B$33:$B$776,G$190)+'СЕТ СН'!$F$12</f>
        <v>150.80627942000001</v>
      </c>
      <c r="H221" s="36">
        <f>SUMIFS(СВЦЭМ!$F$33:$F$776,СВЦЭМ!$A$33:$A$776,$A221,СВЦЭМ!$B$33:$B$776,H$190)+'СЕТ СН'!$F$12</f>
        <v>145.79718416</v>
      </c>
      <c r="I221" s="36">
        <f>SUMIFS(СВЦЭМ!$F$33:$F$776,СВЦЭМ!$A$33:$A$776,$A221,СВЦЭМ!$B$33:$B$776,I$190)+'СЕТ СН'!$F$12</f>
        <v>137.54265966</v>
      </c>
      <c r="J221" s="36">
        <f>SUMIFS(СВЦЭМ!$F$33:$F$776,СВЦЭМ!$A$33:$A$776,$A221,СВЦЭМ!$B$33:$B$776,J$190)+'СЕТ СН'!$F$12</f>
        <v>130.56477835999999</v>
      </c>
      <c r="K221" s="36">
        <f>SUMIFS(СВЦЭМ!$F$33:$F$776,СВЦЭМ!$A$33:$A$776,$A221,СВЦЭМ!$B$33:$B$776,K$190)+'СЕТ СН'!$F$12</f>
        <v>128.26269705000001</v>
      </c>
      <c r="L221" s="36">
        <f>SUMIFS(СВЦЭМ!$F$33:$F$776,СВЦЭМ!$A$33:$A$776,$A221,СВЦЭМ!$B$33:$B$776,L$190)+'СЕТ СН'!$F$12</f>
        <v>127.76621986000001</v>
      </c>
      <c r="M221" s="36">
        <f>SUMIFS(СВЦЭМ!$F$33:$F$776,СВЦЭМ!$A$33:$A$776,$A221,СВЦЭМ!$B$33:$B$776,M$190)+'СЕТ СН'!$F$12</f>
        <v>126.33172983</v>
      </c>
      <c r="N221" s="36">
        <f>SUMIFS(СВЦЭМ!$F$33:$F$776,СВЦЭМ!$A$33:$A$776,$A221,СВЦЭМ!$B$33:$B$776,N$190)+'СЕТ СН'!$F$12</f>
        <v>128.05877000000001</v>
      </c>
      <c r="O221" s="36">
        <f>SUMIFS(СВЦЭМ!$F$33:$F$776,СВЦЭМ!$A$33:$A$776,$A221,СВЦЭМ!$B$33:$B$776,O$190)+'СЕТ СН'!$F$12</f>
        <v>130.01898041999999</v>
      </c>
      <c r="P221" s="36">
        <f>SUMIFS(СВЦЭМ!$F$33:$F$776,СВЦЭМ!$A$33:$A$776,$A221,СВЦЭМ!$B$33:$B$776,P$190)+'СЕТ СН'!$F$12</f>
        <v>131.48144775</v>
      </c>
      <c r="Q221" s="36">
        <f>SUMIFS(СВЦЭМ!$F$33:$F$776,СВЦЭМ!$A$33:$A$776,$A221,СВЦЭМ!$B$33:$B$776,Q$190)+'СЕТ СН'!$F$12</f>
        <v>131.97092194999999</v>
      </c>
      <c r="R221" s="36">
        <f>SUMIFS(СВЦЭМ!$F$33:$F$776,СВЦЭМ!$A$33:$A$776,$A221,СВЦЭМ!$B$33:$B$776,R$190)+'СЕТ СН'!$F$12</f>
        <v>130.79830405000001</v>
      </c>
      <c r="S221" s="36">
        <f>SUMIFS(СВЦЭМ!$F$33:$F$776,СВЦЭМ!$A$33:$A$776,$A221,СВЦЭМ!$B$33:$B$776,S$190)+'СЕТ СН'!$F$12</f>
        <v>130.81829779</v>
      </c>
      <c r="T221" s="36">
        <f>SUMIFS(СВЦЭМ!$F$33:$F$776,СВЦЭМ!$A$33:$A$776,$A221,СВЦЭМ!$B$33:$B$776,T$190)+'СЕТ СН'!$F$12</f>
        <v>126.58794535</v>
      </c>
      <c r="U221" s="36">
        <f>SUMIFS(СВЦЭМ!$F$33:$F$776,СВЦЭМ!$A$33:$A$776,$A221,СВЦЭМ!$B$33:$B$776,U$190)+'СЕТ СН'!$F$12</f>
        <v>122.75065743</v>
      </c>
      <c r="V221" s="36">
        <f>SUMIFS(СВЦЭМ!$F$33:$F$776,СВЦЭМ!$A$33:$A$776,$A221,СВЦЭМ!$B$33:$B$776,V$190)+'СЕТ СН'!$F$12</f>
        <v>122.37638575</v>
      </c>
      <c r="W221" s="36">
        <f>SUMIFS(СВЦЭМ!$F$33:$F$776,СВЦЭМ!$A$33:$A$776,$A221,СВЦЭМ!$B$33:$B$776,W$190)+'СЕТ СН'!$F$12</f>
        <v>125.10350753</v>
      </c>
      <c r="X221" s="36">
        <f>SUMIFS(СВЦЭМ!$F$33:$F$776,СВЦЭМ!$A$33:$A$776,$A221,СВЦЭМ!$B$33:$B$776,X$190)+'СЕТ СН'!$F$12</f>
        <v>124.41483121</v>
      </c>
      <c r="Y221" s="36">
        <f>SUMIFS(СВЦЭМ!$F$33:$F$776,СВЦЭМ!$A$33:$A$776,$A221,СВЦЭМ!$B$33:$B$776,Y$190)+'СЕТ СН'!$F$12</f>
        <v>127.04356145</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1" t="s">
        <v>7</v>
      </c>
      <c r="B223" s="124" t="s">
        <v>88</v>
      </c>
      <c r="C223" s="125"/>
      <c r="D223" s="125"/>
      <c r="E223" s="125"/>
      <c r="F223" s="125"/>
      <c r="G223" s="125"/>
      <c r="H223" s="125"/>
      <c r="I223" s="125"/>
      <c r="J223" s="125"/>
      <c r="K223" s="125"/>
      <c r="L223" s="125"/>
      <c r="M223" s="125"/>
      <c r="N223" s="125"/>
      <c r="O223" s="125"/>
      <c r="P223" s="125"/>
      <c r="Q223" s="125"/>
      <c r="R223" s="125"/>
      <c r="S223" s="125"/>
      <c r="T223" s="125"/>
      <c r="U223" s="125"/>
      <c r="V223" s="125"/>
      <c r="W223" s="125"/>
      <c r="X223" s="125"/>
      <c r="Y223" s="126"/>
    </row>
    <row r="224" spans="1:25" ht="12.75" hidden="1" customHeight="1" x14ac:dyDescent="0.2">
      <c r="A224" s="122"/>
      <c r="B224" s="127"/>
      <c r="C224" s="128"/>
      <c r="D224" s="128"/>
      <c r="E224" s="128"/>
      <c r="F224" s="128"/>
      <c r="G224" s="128"/>
      <c r="H224" s="128"/>
      <c r="I224" s="128"/>
      <c r="J224" s="128"/>
      <c r="K224" s="128"/>
      <c r="L224" s="128"/>
      <c r="M224" s="128"/>
      <c r="N224" s="128"/>
      <c r="O224" s="128"/>
      <c r="P224" s="128"/>
      <c r="Q224" s="128"/>
      <c r="R224" s="128"/>
      <c r="S224" s="128"/>
      <c r="T224" s="128"/>
      <c r="U224" s="128"/>
      <c r="V224" s="128"/>
      <c r="W224" s="128"/>
      <c r="X224" s="128"/>
      <c r="Y224" s="129"/>
    </row>
    <row r="225" spans="1:27" s="46" customFormat="1" ht="12.75" hidden="1" customHeight="1" x14ac:dyDescent="0.2">
      <c r="A225" s="123"/>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01.03.2020</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43892</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43893</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43894</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43895</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43896</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43897</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43898</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43899</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43900</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43901</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43902</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43903</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43904</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43905</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43906</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43907</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43908</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43909</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43910</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43911</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43912</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43913</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43914</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43915</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43916</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43917</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43918</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43919</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43920</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43921</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1" t="s">
        <v>7</v>
      </c>
      <c r="B258" s="124" t="s">
        <v>89</v>
      </c>
      <c r="C258" s="125"/>
      <c r="D258" s="125"/>
      <c r="E258" s="125"/>
      <c r="F258" s="125"/>
      <c r="G258" s="125"/>
      <c r="H258" s="125"/>
      <c r="I258" s="125"/>
      <c r="J258" s="125"/>
      <c r="K258" s="125"/>
      <c r="L258" s="125"/>
      <c r="M258" s="125"/>
      <c r="N258" s="125"/>
      <c r="O258" s="125"/>
      <c r="P258" s="125"/>
      <c r="Q258" s="125"/>
      <c r="R258" s="125"/>
      <c r="S258" s="125"/>
      <c r="T258" s="125"/>
      <c r="U258" s="125"/>
      <c r="V258" s="125"/>
      <c r="W258" s="125"/>
      <c r="X258" s="125"/>
      <c r="Y258" s="126"/>
    </row>
    <row r="259" spans="1:27" ht="12.75" hidden="1" customHeight="1" x14ac:dyDescent="0.2">
      <c r="A259" s="122"/>
      <c r="B259" s="127"/>
      <c r="C259" s="128"/>
      <c r="D259" s="128"/>
      <c r="E259" s="128"/>
      <c r="F259" s="128"/>
      <c r="G259" s="128"/>
      <c r="H259" s="128"/>
      <c r="I259" s="128"/>
      <c r="J259" s="128"/>
      <c r="K259" s="128"/>
      <c r="L259" s="128"/>
      <c r="M259" s="128"/>
      <c r="N259" s="128"/>
      <c r="O259" s="128"/>
      <c r="P259" s="128"/>
      <c r="Q259" s="128"/>
      <c r="R259" s="128"/>
      <c r="S259" s="128"/>
      <c r="T259" s="128"/>
      <c r="U259" s="128"/>
      <c r="V259" s="128"/>
      <c r="W259" s="128"/>
      <c r="X259" s="128"/>
      <c r="Y259" s="129"/>
    </row>
    <row r="260" spans="1:27" s="46" customFormat="1" ht="12.75" hidden="1" customHeight="1" x14ac:dyDescent="0.2">
      <c r="A260" s="123"/>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01.03.2020</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43892</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43893</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43894</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43895</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43896</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43897</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43898</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43899</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43900</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43901</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43902</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43903</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43904</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43905</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43906</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43907</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43908</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43909</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43910</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43911</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43912</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43913</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43914</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43915</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43916</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43917</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43918</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43919</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43920</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43921</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1" t="s">
        <v>7</v>
      </c>
      <c r="B294" s="124" t="s">
        <v>90</v>
      </c>
      <c r="C294" s="125"/>
      <c r="D294" s="125"/>
      <c r="E294" s="125"/>
      <c r="F294" s="125"/>
      <c r="G294" s="125"/>
      <c r="H294" s="125"/>
      <c r="I294" s="125"/>
      <c r="J294" s="125"/>
      <c r="K294" s="125"/>
      <c r="L294" s="125"/>
      <c r="M294" s="125"/>
      <c r="N294" s="125"/>
      <c r="O294" s="125"/>
      <c r="P294" s="125"/>
      <c r="Q294" s="125"/>
      <c r="R294" s="125"/>
      <c r="S294" s="125"/>
      <c r="T294" s="125"/>
      <c r="U294" s="125"/>
      <c r="V294" s="125"/>
      <c r="W294" s="125"/>
      <c r="X294" s="125"/>
      <c r="Y294" s="126"/>
    </row>
    <row r="295" spans="1:27" ht="12.75" hidden="1" customHeight="1" x14ac:dyDescent="0.2">
      <c r="A295" s="122"/>
      <c r="B295" s="127"/>
      <c r="C295" s="128"/>
      <c r="D295" s="128"/>
      <c r="E295" s="128"/>
      <c r="F295" s="128"/>
      <c r="G295" s="128"/>
      <c r="H295" s="128"/>
      <c r="I295" s="128"/>
      <c r="J295" s="128"/>
      <c r="K295" s="128"/>
      <c r="L295" s="128"/>
      <c r="M295" s="128"/>
      <c r="N295" s="128"/>
      <c r="O295" s="128"/>
      <c r="P295" s="128"/>
      <c r="Q295" s="128"/>
      <c r="R295" s="128"/>
      <c r="S295" s="128"/>
      <c r="T295" s="128"/>
      <c r="U295" s="128"/>
      <c r="V295" s="128"/>
      <c r="W295" s="128"/>
      <c r="X295" s="128"/>
      <c r="Y295" s="129"/>
    </row>
    <row r="296" spans="1:27" s="46" customFormat="1" ht="12.75" hidden="1" customHeight="1" x14ac:dyDescent="0.2">
      <c r="A296" s="123"/>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01.03.2020</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43892</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43893</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43894</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43895</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43896</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43897</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43898</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43899</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43900</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43901</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43902</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43903</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43904</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43905</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43906</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43907</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43908</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43909</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43910</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43911</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43912</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43913</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43914</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43915</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43916</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43917</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43918</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43919</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43920</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43921</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1" t="s">
        <v>7</v>
      </c>
      <c r="B329" s="124" t="s">
        <v>91</v>
      </c>
      <c r="C329" s="125"/>
      <c r="D329" s="125"/>
      <c r="E329" s="125"/>
      <c r="F329" s="125"/>
      <c r="G329" s="125"/>
      <c r="H329" s="125"/>
      <c r="I329" s="125"/>
      <c r="J329" s="125"/>
      <c r="K329" s="125"/>
      <c r="L329" s="125"/>
      <c r="M329" s="125"/>
      <c r="N329" s="125"/>
      <c r="O329" s="125"/>
      <c r="P329" s="125"/>
      <c r="Q329" s="125"/>
      <c r="R329" s="125"/>
      <c r="S329" s="125"/>
      <c r="T329" s="125"/>
      <c r="U329" s="125"/>
      <c r="V329" s="125"/>
      <c r="W329" s="125"/>
      <c r="X329" s="125"/>
      <c r="Y329" s="126"/>
    </row>
    <row r="330" spans="1:27" ht="12.75" hidden="1" customHeight="1" x14ac:dyDescent="0.2">
      <c r="A330" s="122"/>
      <c r="B330" s="127"/>
      <c r="C330" s="128"/>
      <c r="D330" s="128"/>
      <c r="E330" s="128"/>
      <c r="F330" s="128"/>
      <c r="G330" s="128"/>
      <c r="H330" s="128"/>
      <c r="I330" s="128"/>
      <c r="J330" s="128"/>
      <c r="K330" s="128"/>
      <c r="L330" s="128"/>
      <c r="M330" s="128"/>
      <c r="N330" s="128"/>
      <c r="O330" s="128"/>
      <c r="P330" s="128"/>
      <c r="Q330" s="128"/>
      <c r="R330" s="128"/>
      <c r="S330" s="128"/>
      <c r="T330" s="128"/>
      <c r="U330" s="128"/>
      <c r="V330" s="128"/>
      <c r="W330" s="128"/>
      <c r="X330" s="128"/>
      <c r="Y330" s="129"/>
    </row>
    <row r="331" spans="1:27" s="46" customFormat="1" ht="12.75" hidden="1" customHeight="1" x14ac:dyDescent="0.2">
      <c r="A331" s="123"/>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01.03.2020</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43892</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43893</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43894</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43895</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43896</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43897</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43898</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43899</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43900</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43901</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43902</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43903</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43904</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43905</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43906</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43907</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43908</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43909</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43910</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43911</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43912</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43913</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43914</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43915</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43916</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43917</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43918</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43919</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43920</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43921</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1" t="s">
        <v>7</v>
      </c>
      <c r="B364" s="124" t="s">
        <v>92</v>
      </c>
      <c r="C364" s="125"/>
      <c r="D364" s="125"/>
      <c r="E364" s="125"/>
      <c r="F364" s="125"/>
      <c r="G364" s="125"/>
      <c r="H364" s="125"/>
      <c r="I364" s="125"/>
      <c r="J364" s="125"/>
      <c r="K364" s="125"/>
      <c r="L364" s="125"/>
      <c r="M364" s="125"/>
      <c r="N364" s="125"/>
      <c r="O364" s="125"/>
      <c r="P364" s="125"/>
      <c r="Q364" s="125"/>
      <c r="R364" s="125"/>
      <c r="S364" s="125"/>
      <c r="T364" s="125"/>
      <c r="U364" s="125"/>
      <c r="V364" s="125"/>
      <c r="W364" s="125"/>
      <c r="X364" s="125"/>
      <c r="Y364" s="126"/>
    </row>
    <row r="365" spans="1:27" ht="12.75" hidden="1" customHeight="1" x14ac:dyDescent="0.2">
      <c r="A365" s="122"/>
      <c r="B365" s="127"/>
      <c r="C365" s="128"/>
      <c r="D365" s="128"/>
      <c r="E365" s="128"/>
      <c r="F365" s="128"/>
      <c r="G365" s="128"/>
      <c r="H365" s="128"/>
      <c r="I365" s="128"/>
      <c r="J365" s="128"/>
      <c r="K365" s="128"/>
      <c r="L365" s="128"/>
      <c r="M365" s="128"/>
      <c r="N365" s="128"/>
      <c r="O365" s="128"/>
      <c r="P365" s="128"/>
      <c r="Q365" s="128"/>
      <c r="R365" s="128"/>
      <c r="S365" s="128"/>
      <c r="T365" s="128"/>
      <c r="U365" s="128"/>
      <c r="V365" s="128"/>
      <c r="W365" s="128"/>
      <c r="X365" s="128"/>
      <c r="Y365" s="129"/>
    </row>
    <row r="366" spans="1:27" s="46" customFormat="1" ht="12.75" hidden="1" customHeight="1" x14ac:dyDescent="0.2">
      <c r="A366" s="123"/>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01.03.2020</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43892</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43893</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43894</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43895</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43896</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43897</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43898</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43899</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43900</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43901</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43902</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43903</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43904</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43905</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43906</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43907</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43908</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43909</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43910</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43911</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43912</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43913</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43914</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43915</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43916</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43917</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43918</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43919</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43920</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43921</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1" t="s">
        <v>7</v>
      </c>
      <c r="B399" s="124" t="s">
        <v>93</v>
      </c>
      <c r="C399" s="125"/>
      <c r="D399" s="125"/>
      <c r="E399" s="125"/>
      <c r="F399" s="125"/>
      <c r="G399" s="125"/>
      <c r="H399" s="125"/>
      <c r="I399" s="125"/>
      <c r="J399" s="125"/>
      <c r="K399" s="125"/>
      <c r="L399" s="125"/>
      <c r="M399" s="125"/>
      <c r="N399" s="125"/>
      <c r="O399" s="125"/>
      <c r="P399" s="125"/>
      <c r="Q399" s="125"/>
      <c r="R399" s="125"/>
      <c r="S399" s="125"/>
      <c r="T399" s="125"/>
      <c r="U399" s="125"/>
      <c r="V399" s="125"/>
      <c r="W399" s="125"/>
      <c r="X399" s="125"/>
      <c r="Y399" s="126"/>
    </row>
    <row r="400" spans="1:26" ht="12.75" hidden="1" customHeight="1" x14ac:dyDescent="0.2">
      <c r="A400" s="122"/>
      <c r="B400" s="127"/>
      <c r="C400" s="128"/>
      <c r="D400" s="128"/>
      <c r="E400" s="128"/>
      <c r="F400" s="128"/>
      <c r="G400" s="128"/>
      <c r="H400" s="128"/>
      <c r="I400" s="128"/>
      <c r="J400" s="128"/>
      <c r="K400" s="128"/>
      <c r="L400" s="128"/>
      <c r="M400" s="128"/>
      <c r="N400" s="128"/>
      <c r="O400" s="128"/>
      <c r="P400" s="128"/>
      <c r="Q400" s="128"/>
      <c r="R400" s="128"/>
      <c r="S400" s="128"/>
      <c r="T400" s="128"/>
      <c r="U400" s="128"/>
      <c r="V400" s="128"/>
      <c r="W400" s="128"/>
      <c r="X400" s="128"/>
      <c r="Y400" s="129"/>
    </row>
    <row r="401" spans="1:27" s="46" customFormat="1" ht="12.75" hidden="1" customHeight="1" x14ac:dyDescent="0.2">
      <c r="A401" s="123"/>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01.03.2020</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43892</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43893</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43894</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43895</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43896</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43897</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43898</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43899</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43900</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43901</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43902</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43903</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43904</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43905</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43906</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43907</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43908</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43909</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43910</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43911</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43912</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43913</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43914</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43915</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43916</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43917</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43918</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43919</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43920</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43921</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0" t="s">
        <v>94</v>
      </c>
      <c r="B435" s="150"/>
      <c r="C435" s="150"/>
      <c r="D435" s="150"/>
      <c r="E435" s="150"/>
      <c r="F435" s="150"/>
      <c r="G435" s="150"/>
      <c r="H435" s="150"/>
      <c r="I435" s="150"/>
      <c r="J435" s="150"/>
      <c r="K435" s="150"/>
      <c r="L435" s="151">
        <f>СВЦЭМ!$D$18+'СЕТ СН'!$F$14</f>
        <v>0</v>
      </c>
      <c r="M435" s="152"/>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2" t="s">
        <v>77</v>
      </c>
      <c r="B437" s="132"/>
      <c r="C437" s="132"/>
      <c r="D437" s="132"/>
      <c r="E437" s="132"/>
      <c r="F437" s="132"/>
      <c r="G437" s="132"/>
      <c r="H437" s="132"/>
      <c r="I437" s="132"/>
      <c r="J437" s="132"/>
      <c r="K437" s="132"/>
      <c r="L437" s="132"/>
      <c r="M437" s="132"/>
      <c r="N437" s="133" t="s">
        <v>29</v>
      </c>
      <c r="O437" s="133"/>
      <c r="P437" s="133"/>
      <c r="Q437" s="133"/>
      <c r="R437" s="133"/>
      <c r="S437" s="133"/>
      <c r="T437" s="133"/>
      <c r="U437" s="133"/>
      <c r="V437" s="47"/>
      <c r="W437" s="47"/>
      <c r="X437" s="47"/>
      <c r="Y437" s="47"/>
    </row>
    <row r="438" spans="1:26" ht="15.75" x14ac:dyDescent="0.25">
      <c r="A438" s="132"/>
      <c r="B438" s="132"/>
      <c r="C438" s="132"/>
      <c r="D438" s="132"/>
      <c r="E438" s="132"/>
      <c r="F438" s="132"/>
      <c r="G438" s="132"/>
      <c r="H438" s="132"/>
      <c r="I438" s="132"/>
      <c r="J438" s="132"/>
      <c r="K438" s="132"/>
      <c r="L438" s="132"/>
      <c r="M438" s="132"/>
      <c r="N438" s="134" t="s">
        <v>0</v>
      </c>
      <c r="O438" s="134"/>
      <c r="P438" s="134" t="s">
        <v>1</v>
      </c>
      <c r="Q438" s="134"/>
      <c r="R438" s="134" t="s">
        <v>2</v>
      </c>
      <c r="S438" s="134"/>
      <c r="T438" s="134" t="s">
        <v>3</v>
      </c>
      <c r="U438" s="134"/>
    </row>
    <row r="439" spans="1:26" ht="15.75" x14ac:dyDescent="0.25">
      <c r="A439" s="132"/>
      <c r="B439" s="132"/>
      <c r="C439" s="132"/>
      <c r="D439" s="132"/>
      <c r="E439" s="132"/>
      <c r="F439" s="132"/>
      <c r="G439" s="132"/>
      <c r="H439" s="132"/>
      <c r="I439" s="132"/>
      <c r="J439" s="132"/>
      <c r="K439" s="132"/>
      <c r="L439" s="132"/>
      <c r="M439" s="132"/>
      <c r="N439" s="135">
        <f>СВЦЭМ!$D$12+'СЕТ СН'!$F$10-'СЕТ СН'!$F$22</f>
        <v>603552.18846323201</v>
      </c>
      <c r="O439" s="136"/>
      <c r="P439" s="135">
        <f>СВЦЭМ!$D$12+'СЕТ СН'!$F$10-'СЕТ СН'!$G$22</f>
        <v>603552.18846323201</v>
      </c>
      <c r="Q439" s="136"/>
      <c r="R439" s="135">
        <f>СВЦЭМ!$D$12+'СЕТ СН'!$F$10-'СЕТ СН'!$H$22</f>
        <v>603552.18846323201</v>
      </c>
      <c r="S439" s="136"/>
      <c r="T439" s="135">
        <f>СВЦЭМ!$D$12+'СЕТ СН'!$F$10-'СЕТ СН'!$I$22</f>
        <v>603552.18846323201</v>
      </c>
      <c r="U439" s="136"/>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topLeftCell="A139"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19"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марте 2020г.</v>
      </c>
      <c r="B1" s="119"/>
      <c r="C1" s="119"/>
      <c r="D1" s="119"/>
      <c r="E1" s="119"/>
      <c r="F1" s="119"/>
      <c r="G1" s="119"/>
      <c r="H1" s="119"/>
      <c r="I1" s="119"/>
      <c r="J1" s="119"/>
      <c r="K1" s="119"/>
      <c r="L1" s="119"/>
      <c r="M1" s="119"/>
      <c r="N1" s="119"/>
      <c r="O1" s="119"/>
      <c r="P1" s="119"/>
      <c r="Q1" s="119"/>
      <c r="R1" s="119"/>
      <c r="S1" s="119"/>
      <c r="T1" s="119"/>
      <c r="U1" s="119"/>
      <c r="V1" s="119"/>
      <c r="W1" s="119"/>
      <c r="X1" s="119"/>
      <c r="Y1" s="119"/>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20" t="s">
        <v>42</v>
      </c>
      <c r="B3" s="120"/>
      <c r="C3" s="120"/>
      <c r="D3" s="120"/>
      <c r="E3" s="120"/>
      <c r="F3" s="120"/>
      <c r="G3" s="120"/>
      <c r="H3" s="120"/>
      <c r="I3" s="120"/>
      <c r="J3" s="120"/>
      <c r="K3" s="120"/>
      <c r="L3" s="120"/>
      <c r="M3" s="120"/>
      <c r="N3" s="120"/>
      <c r="O3" s="120"/>
      <c r="P3" s="120"/>
      <c r="Q3" s="120"/>
      <c r="R3" s="120"/>
      <c r="S3" s="120"/>
      <c r="T3" s="120"/>
      <c r="U3" s="120"/>
      <c r="V3" s="120"/>
      <c r="W3" s="120"/>
      <c r="X3" s="120"/>
      <c r="Y3" s="120"/>
    </row>
    <row r="4" spans="1:27" ht="32.25" customHeight="1" x14ac:dyDescent="0.2">
      <c r="A4" s="120" t="s">
        <v>84</v>
      </c>
      <c r="B4" s="120"/>
      <c r="C4" s="120"/>
      <c r="D4" s="120"/>
      <c r="E4" s="120"/>
      <c r="F4" s="120"/>
      <c r="G4" s="120"/>
      <c r="H4" s="120"/>
      <c r="I4" s="120"/>
      <c r="J4" s="120"/>
      <c r="K4" s="120"/>
      <c r="L4" s="120"/>
      <c r="M4" s="120"/>
      <c r="N4" s="120"/>
      <c r="O4" s="120"/>
      <c r="P4" s="120"/>
      <c r="Q4" s="120"/>
      <c r="R4" s="120"/>
      <c r="S4" s="120"/>
      <c r="T4" s="120"/>
      <c r="U4" s="120"/>
      <c r="V4" s="120"/>
      <c r="W4" s="120"/>
      <c r="X4" s="120"/>
      <c r="Y4" s="12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1"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customHeight="1" x14ac:dyDescent="0.2">
      <c r="A10" s="122"/>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2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01.03.2020</v>
      </c>
      <c r="B12" s="36">
        <f>SUMIFS(СВЦЭМ!$D$33:$D$776,СВЦЭМ!$A$33:$A$776,$A12,СВЦЭМ!$B$33:$B$776,B$11)+'СЕТ СН'!$F$11+СВЦЭМ!$D$10+'СЕТ СН'!$F$6-'СЕТ СН'!$F$23</f>
        <v>925.94400868000002</v>
      </c>
      <c r="C12" s="36">
        <f>SUMIFS(СВЦЭМ!$D$33:$D$776,СВЦЭМ!$A$33:$A$776,$A12,СВЦЭМ!$B$33:$B$776,C$11)+'СЕТ СН'!$F$11+СВЦЭМ!$D$10+'СЕТ СН'!$F$6-'СЕТ СН'!$F$23</f>
        <v>954.71685695999997</v>
      </c>
      <c r="D12" s="36">
        <f>SUMIFS(СВЦЭМ!$D$33:$D$776,СВЦЭМ!$A$33:$A$776,$A12,СВЦЭМ!$B$33:$B$776,D$11)+'СЕТ СН'!$F$11+СВЦЭМ!$D$10+'СЕТ СН'!$F$6-'СЕТ СН'!$F$23</f>
        <v>963.48784205000004</v>
      </c>
      <c r="E12" s="36">
        <f>SUMIFS(СВЦЭМ!$D$33:$D$776,СВЦЭМ!$A$33:$A$776,$A12,СВЦЭМ!$B$33:$B$776,E$11)+'СЕТ СН'!$F$11+СВЦЭМ!$D$10+'СЕТ СН'!$F$6-'СЕТ СН'!$F$23</f>
        <v>971.75015081000004</v>
      </c>
      <c r="F12" s="36">
        <f>SUMIFS(СВЦЭМ!$D$33:$D$776,СВЦЭМ!$A$33:$A$776,$A12,СВЦЭМ!$B$33:$B$776,F$11)+'СЕТ СН'!$F$11+СВЦЭМ!$D$10+'СЕТ СН'!$F$6-'СЕТ СН'!$F$23</f>
        <v>968.23069695000004</v>
      </c>
      <c r="G12" s="36">
        <f>SUMIFS(СВЦЭМ!$D$33:$D$776,СВЦЭМ!$A$33:$A$776,$A12,СВЦЭМ!$B$33:$B$776,G$11)+'СЕТ СН'!$F$11+СВЦЭМ!$D$10+'СЕТ СН'!$F$6-'СЕТ СН'!$F$23</f>
        <v>967.54186771000002</v>
      </c>
      <c r="H12" s="36">
        <f>SUMIFS(СВЦЭМ!$D$33:$D$776,СВЦЭМ!$A$33:$A$776,$A12,СВЦЭМ!$B$33:$B$776,H$11)+'СЕТ СН'!$F$11+СВЦЭМ!$D$10+'СЕТ СН'!$F$6-'СЕТ СН'!$F$23</f>
        <v>957.47760734999997</v>
      </c>
      <c r="I12" s="36">
        <f>SUMIFS(СВЦЭМ!$D$33:$D$776,СВЦЭМ!$A$33:$A$776,$A12,СВЦЭМ!$B$33:$B$776,I$11)+'СЕТ СН'!$F$11+СВЦЭМ!$D$10+'СЕТ СН'!$F$6-'СЕТ СН'!$F$23</f>
        <v>925.55928446999997</v>
      </c>
      <c r="J12" s="36">
        <f>SUMIFS(СВЦЭМ!$D$33:$D$776,СВЦЭМ!$A$33:$A$776,$A12,СВЦЭМ!$B$33:$B$776,J$11)+'СЕТ СН'!$F$11+СВЦЭМ!$D$10+'СЕТ СН'!$F$6-'СЕТ СН'!$F$23</f>
        <v>867.79575248000003</v>
      </c>
      <c r="K12" s="36">
        <f>SUMIFS(СВЦЭМ!$D$33:$D$776,СВЦЭМ!$A$33:$A$776,$A12,СВЦЭМ!$B$33:$B$776,K$11)+'СЕТ СН'!$F$11+СВЦЭМ!$D$10+'СЕТ СН'!$F$6-'СЕТ СН'!$F$23</f>
        <v>852.36776358999998</v>
      </c>
      <c r="L12" s="36">
        <f>SUMIFS(СВЦЭМ!$D$33:$D$776,СВЦЭМ!$A$33:$A$776,$A12,СВЦЭМ!$B$33:$B$776,L$11)+'СЕТ СН'!$F$11+СВЦЭМ!$D$10+'СЕТ СН'!$F$6-'СЕТ СН'!$F$23</f>
        <v>838.85333079999998</v>
      </c>
      <c r="M12" s="36">
        <f>SUMIFS(СВЦЭМ!$D$33:$D$776,СВЦЭМ!$A$33:$A$776,$A12,СВЦЭМ!$B$33:$B$776,M$11)+'СЕТ СН'!$F$11+СВЦЭМ!$D$10+'СЕТ СН'!$F$6-'СЕТ СН'!$F$23</f>
        <v>841.19224288999999</v>
      </c>
      <c r="N12" s="36">
        <f>SUMIFS(СВЦЭМ!$D$33:$D$776,СВЦЭМ!$A$33:$A$776,$A12,СВЦЭМ!$B$33:$B$776,N$11)+'СЕТ СН'!$F$11+СВЦЭМ!$D$10+'СЕТ СН'!$F$6-'СЕТ СН'!$F$23</f>
        <v>850.31109715000002</v>
      </c>
      <c r="O12" s="36">
        <f>SUMIFS(СВЦЭМ!$D$33:$D$776,СВЦЭМ!$A$33:$A$776,$A12,СВЦЭМ!$B$33:$B$776,O$11)+'СЕТ СН'!$F$11+СВЦЭМ!$D$10+'СЕТ СН'!$F$6-'СЕТ СН'!$F$23</f>
        <v>864.86806968999997</v>
      </c>
      <c r="P12" s="36">
        <f>SUMIFS(СВЦЭМ!$D$33:$D$776,СВЦЭМ!$A$33:$A$776,$A12,СВЦЭМ!$B$33:$B$776,P$11)+'СЕТ СН'!$F$11+СВЦЭМ!$D$10+'СЕТ СН'!$F$6-'СЕТ СН'!$F$23</f>
        <v>875.93153794</v>
      </c>
      <c r="Q12" s="36">
        <f>SUMIFS(СВЦЭМ!$D$33:$D$776,СВЦЭМ!$A$33:$A$776,$A12,СВЦЭМ!$B$33:$B$776,Q$11)+'СЕТ СН'!$F$11+СВЦЭМ!$D$10+'СЕТ СН'!$F$6-'СЕТ СН'!$F$23</f>
        <v>885.50465395000003</v>
      </c>
      <c r="R12" s="36">
        <f>SUMIFS(СВЦЭМ!$D$33:$D$776,СВЦЭМ!$A$33:$A$776,$A12,СВЦЭМ!$B$33:$B$776,R$11)+'СЕТ СН'!$F$11+СВЦЭМ!$D$10+'СЕТ СН'!$F$6-'СЕТ СН'!$F$23</f>
        <v>880.88948358000005</v>
      </c>
      <c r="S12" s="36">
        <f>SUMIFS(СВЦЭМ!$D$33:$D$776,СВЦЭМ!$A$33:$A$776,$A12,СВЦЭМ!$B$33:$B$776,S$11)+'СЕТ СН'!$F$11+СВЦЭМ!$D$10+'СЕТ СН'!$F$6-'СЕТ СН'!$F$23</f>
        <v>877.57406154</v>
      </c>
      <c r="T12" s="36">
        <f>SUMIFS(СВЦЭМ!$D$33:$D$776,СВЦЭМ!$A$33:$A$776,$A12,СВЦЭМ!$B$33:$B$776,T$11)+'СЕТ СН'!$F$11+СВЦЭМ!$D$10+'СЕТ СН'!$F$6-'СЕТ СН'!$F$23</f>
        <v>867.03034509999998</v>
      </c>
      <c r="U12" s="36">
        <f>SUMIFS(СВЦЭМ!$D$33:$D$776,СВЦЭМ!$A$33:$A$776,$A12,СВЦЭМ!$B$33:$B$776,U$11)+'СЕТ СН'!$F$11+СВЦЭМ!$D$10+'СЕТ СН'!$F$6-'СЕТ СН'!$F$23</f>
        <v>853.38688397999999</v>
      </c>
      <c r="V12" s="36">
        <f>SUMIFS(СВЦЭМ!$D$33:$D$776,СВЦЭМ!$A$33:$A$776,$A12,СВЦЭМ!$B$33:$B$776,V$11)+'СЕТ СН'!$F$11+СВЦЭМ!$D$10+'СЕТ СН'!$F$6-'СЕТ СН'!$F$23</f>
        <v>846.78248963999999</v>
      </c>
      <c r="W12" s="36">
        <f>SUMIFS(СВЦЭМ!$D$33:$D$776,СВЦЭМ!$A$33:$A$776,$A12,СВЦЭМ!$B$33:$B$776,W$11)+'СЕТ СН'!$F$11+СВЦЭМ!$D$10+'СЕТ СН'!$F$6-'СЕТ СН'!$F$23</f>
        <v>851.55569936000006</v>
      </c>
      <c r="X12" s="36">
        <f>SUMIFS(СВЦЭМ!$D$33:$D$776,СВЦЭМ!$A$33:$A$776,$A12,СВЦЭМ!$B$33:$B$776,X$11)+'СЕТ СН'!$F$11+СВЦЭМ!$D$10+'СЕТ СН'!$F$6-'СЕТ СН'!$F$23</f>
        <v>863.32963768000002</v>
      </c>
      <c r="Y12" s="36">
        <f>SUMIFS(СВЦЭМ!$D$33:$D$776,СВЦЭМ!$A$33:$A$776,$A12,СВЦЭМ!$B$33:$B$776,Y$11)+'СЕТ СН'!$F$11+СВЦЭМ!$D$10+'СЕТ СН'!$F$6-'СЕТ СН'!$F$23</f>
        <v>897.00164047999999</v>
      </c>
      <c r="AA12" s="45"/>
    </row>
    <row r="13" spans="1:27" ht="15.75" x14ac:dyDescent="0.2">
      <c r="A13" s="35">
        <f>A12+1</f>
        <v>43892</v>
      </c>
      <c r="B13" s="36">
        <f>SUMIFS(СВЦЭМ!$D$33:$D$776,СВЦЭМ!$A$33:$A$776,$A13,СВЦЭМ!$B$33:$B$776,B$11)+'СЕТ СН'!$F$11+СВЦЭМ!$D$10+'СЕТ СН'!$F$6-'СЕТ СН'!$F$23</f>
        <v>870.64823067999998</v>
      </c>
      <c r="C13" s="36">
        <f>SUMIFS(СВЦЭМ!$D$33:$D$776,СВЦЭМ!$A$33:$A$776,$A13,СВЦЭМ!$B$33:$B$776,C$11)+'СЕТ СН'!$F$11+СВЦЭМ!$D$10+'СЕТ СН'!$F$6-'СЕТ СН'!$F$23</f>
        <v>873.33460847000003</v>
      </c>
      <c r="D13" s="36">
        <f>SUMIFS(СВЦЭМ!$D$33:$D$776,СВЦЭМ!$A$33:$A$776,$A13,СВЦЭМ!$B$33:$B$776,D$11)+'СЕТ СН'!$F$11+СВЦЭМ!$D$10+'СЕТ СН'!$F$6-'СЕТ СН'!$F$23</f>
        <v>884.96233433999998</v>
      </c>
      <c r="E13" s="36">
        <f>SUMIFS(СВЦЭМ!$D$33:$D$776,СВЦЭМ!$A$33:$A$776,$A13,СВЦЭМ!$B$33:$B$776,E$11)+'СЕТ СН'!$F$11+СВЦЭМ!$D$10+'СЕТ СН'!$F$6-'СЕТ СН'!$F$23</f>
        <v>884.92689556000005</v>
      </c>
      <c r="F13" s="36">
        <f>SUMIFS(СВЦЭМ!$D$33:$D$776,СВЦЭМ!$A$33:$A$776,$A13,СВЦЭМ!$B$33:$B$776,F$11)+'СЕТ СН'!$F$11+СВЦЭМ!$D$10+'СЕТ СН'!$F$6-'СЕТ СН'!$F$23</f>
        <v>884.24541657999998</v>
      </c>
      <c r="G13" s="36">
        <f>SUMIFS(СВЦЭМ!$D$33:$D$776,СВЦЭМ!$A$33:$A$776,$A13,СВЦЭМ!$B$33:$B$776,G$11)+'СЕТ СН'!$F$11+СВЦЭМ!$D$10+'СЕТ СН'!$F$6-'СЕТ СН'!$F$23</f>
        <v>897.38506378</v>
      </c>
      <c r="H13" s="36">
        <f>SUMIFS(СВЦЭМ!$D$33:$D$776,СВЦЭМ!$A$33:$A$776,$A13,СВЦЭМ!$B$33:$B$776,H$11)+'СЕТ СН'!$F$11+СВЦЭМ!$D$10+'СЕТ СН'!$F$6-'СЕТ СН'!$F$23</f>
        <v>946.69843692999996</v>
      </c>
      <c r="I13" s="36">
        <f>SUMIFS(СВЦЭМ!$D$33:$D$776,СВЦЭМ!$A$33:$A$776,$A13,СВЦЭМ!$B$33:$B$776,I$11)+'СЕТ СН'!$F$11+СВЦЭМ!$D$10+'СЕТ СН'!$F$6-'СЕТ СН'!$F$23</f>
        <v>920.40806396000005</v>
      </c>
      <c r="J13" s="36">
        <f>SUMIFS(СВЦЭМ!$D$33:$D$776,СВЦЭМ!$A$33:$A$776,$A13,СВЦЭМ!$B$33:$B$776,J$11)+'СЕТ СН'!$F$11+СВЦЭМ!$D$10+'СЕТ СН'!$F$6-'СЕТ СН'!$F$23</f>
        <v>880.23659513000007</v>
      </c>
      <c r="K13" s="36">
        <f>SUMIFS(СВЦЭМ!$D$33:$D$776,СВЦЭМ!$A$33:$A$776,$A13,СВЦЭМ!$B$33:$B$776,K$11)+'СЕТ СН'!$F$11+СВЦЭМ!$D$10+'СЕТ СН'!$F$6-'СЕТ СН'!$F$23</f>
        <v>868.18139990999998</v>
      </c>
      <c r="L13" s="36">
        <f>SUMIFS(СВЦЭМ!$D$33:$D$776,СВЦЭМ!$A$33:$A$776,$A13,СВЦЭМ!$B$33:$B$776,L$11)+'СЕТ СН'!$F$11+СВЦЭМ!$D$10+'СЕТ СН'!$F$6-'СЕТ СН'!$F$23</f>
        <v>872.12966437</v>
      </c>
      <c r="M13" s="36">
        <f>SUMIFS(СВЦЭМ!$D$33:$D$776,СВЦЭМ!$A$33:$A$776,$A13,СВЦЭМ!$B$33:$B$776,M$11)+'СЕТ СН'!$F$11+СВЦЭМ!$D$10+'СЕТ СН'!$F$6-'СЕТ СН'!$F$23</f>
        <v>882.02402624000001</v>
      </c>
      <c r="N13" s="36">
        <f>SUMIFS(СВЦЭМ!$D$33:$D$776,СВЦЭМ!$A$33:$A$776,$A13,СВЦЭМ!$B$33:$B$776,N$11)+'СЕТ СН'!$F$11+СВЦЭМ!$D$10+'СЕТ СН'!$F$6-'СЕТ СН'!$F$23</f>
        <v>895.68492204000006</v>
      </c>
      <c r="O13" s="36">
        <f>SUMIFS(СВЦЭМ!$D$33:$D$776,СВЦЭМ!$A$33:$A$776,$A13,СВЦЭМ!$B$33:$B$776,O$11)+'СЕТ СН'!$F$11+СВЦЭМ!$D$10+'СЕТ СН'!$F$6-'СЕТ СН'!$F$23</f>
        <v>912.19601131000002</v>
      </c>
      <c r="P13" s="36">
        <f>SUMIFS(СВЦЭМ!$D$33:$D$776,СВЦЭМ!$A$33:$A$776,$A13,СВЦЭМ!$B$33:$B$776,P$11)+'СЕТ СН'!$F$11+СВЦЭМ!$D$10+'СЕТ СН'!$F$6-'СЕТ СН'!$F$23</f>
        <v>921.78766487999997</v>
      </c>
      <c r="Q13" s="36">
        <f>SUMIFS(СВЦЭМ!$D$33:$D$776,СВЦЭМ!$A$33:$A$776,$A13,СВЦЭМ!$B$33:$B$776,Q$11)+'СЕТ СН'!$F$11+СВЦЭМ!$D$10+'СЕТ СН'!$F$6-'СЕТ СН'!$F$23</f>
        <v>929.91436542999998</v>
      </c>
      <c r="R13" s="36">
        <f>SUMIFS(СВЦЭМ!$D$33:$D$776,СВЦЭМ!$A$33:$A$776,$A13,СВЦЭМ!$B$33:$B$776,R$11)+'СЕТ СН'!$F$11+СВЦЭМ!$D$10+'СЕТ СН'!$F$6-'СЕТ СН'!$F$23</f>
        <v>929.83466755000006</v>
      </c>
      <c r="S13" s="36">
        <f>SUMIFS(СВЦЭМ!$D$33:$D$776,СВЦЭМ!$A$33:$A$776,$A13,СВЦЭМ!$B$33:$B$776,S$11)+'СЕТ СН'!$F$11+СВЦЭМ!$D$10+'СЕТ СН'!$F$6-'СЕТ СН'!$F$23</f>
        <v>924.09510459000001</v>
      </c>
      <c r="T13" s="36">
        <f>SUMIFS(СВЦЭМ!$D$33:$D$776,СВЦЭМ!$A$33:$A$776,$A13,СВЦЭМ!$B$33:$B$776,T$11)+'СЕТ СН'!$F$11+СВЦЭМ!$D$10+'СЕТ СН'!$F$6-'СЕТ СН'!$F$23</f>
        <v>905.05501232000006</v>
      </c>
      <c r="U13" s="36">
        <f>SUMIFS(СВЦЭМ!$D$33:$D$776,СВЦЭМ!$A$33:$A$776,$A13,СВЦЭМ!$B$33:$B$776,U$11)+'СЕТ СН'!$F$11+СВЦЭМ!$D$10+'СЕТ СН'!$F$6-'СЕТ СН'!$F$23</f>
        <v>882.93861408999999</v>
      </c>
      <c r="V13" s="36">
        <f>SUMIFS(СВЦЭМ!$D$33:$D$776,СВЦЭМ!$A$33:$A$776,$A13,СВЦЭМ!$B$33:$B$776,V$11)+'СЕТ СН'!$F$11+СВЦЭМ!$D$10+'СЕТ СН'!$F$6-'СЕТ СН'!$F$23</f>
        <v>887.07956839999997</v>
      </c>
      <c r="W13" s="36">
        <f>SUMIFS(СВЦЭМ!$D$33:$D$776,СВЦЭМ!$A$33:$A$776,$A13,СВЦЭМ!$B$33:$B$776,W$11)+'СЕТ СН'!$F$11+СВЦЭМ!$D$10+'СЕТ СН'!$F$6-'СЕТ СН'!$F$23</f>
        <v>898.79204780999999</v>
      </c>
      <c r="X13" s="36">
        <f>SUMIFS(СВЦЭМ!$D$33:$D$776,СВЦЭМ!$A$33:$A$776,$A13,СВЦЭМ!$B$33:$B$776,X$11)+'СЕТ СН'!$F$11+СВЦЭМ!$D$10+'СЕТ СН'!$F$6-'СЕТ СН'!$F$23</f>
        <v>914.04115535000005</v>
      </c>
      <c r="Y13" s="36">
        <f>SUMIFS(СВЦЭМ!$D$33:$D$776,СВЦЭМ!$A$33:$A$776,$A13,СВЦЭМ!$B$33:$B$776,Y$11)+'СЕТ СН'!$F$11+СВЦЭМ!$D$10+'СЕТ СН'!$F$6-'СЕТ СН'!$F$23</f>
        <v>942.15920933999996</v>
      </c>
    </row>
    <row r="14" spans="1:27" ht="15.75" x14ac:dyDescent="0.2">
      <c r="A14" s="35">
        <f t="shared" ref="A14:A42" si="0">A13+1</f>
        <v>43893</v>
      </c>
      <c r="B14" s="36">
        <f>SUMIFS(СВЦЭМ!$D$33:$D$776,СВЦЭМ!$A$33:$A$776,$A14,СВЦЭМ!$B$33:$B$776,B$11)+'СЕТ СН'!$F$11+СВЦЭМ!$D$10+'СЕТ СН'!$F$6-'СЕТ СН'!$F$23</f>
        <v>983.39392265000004</v>
      </c>
      <c r="C14" s="36">
        <f>SUMIFS(СВЦЭМ!$D$33:$D$776,СВЦЭМ!$A$33:$A$776,$A14,СВЦЭМ!$B$33:$B$776,C$11)+'СЕТ СН'!$F$11+СВЦЭМ!$D$10+'СЕТ СН'!$F$6-'СЕТ СН'!$F$23</f>
        <v>1007.92927878</v>
      </c>
      <c r="D14" s="36">
        <f>SUMIFS(СВЦЭМ!$D$33:$D$776,СВЦЭМ!$A$33:$A$776,$A14,СВЦЭМ!$B$33:$B$776,D$11)+'СЕТ СН'!$F$11+СВЦЭМ!$D$10+'СЕТ СН'!$F$6-'СЕТ СН'!$F$23</f>
        <v>1001.07336575</v>
      </c>
      <c r="E14" s="36">
        <f>SUMIFS(СВЦЭМ!$D$33:$D$776,СВЦЭМ!$A$33:$A$776,$A14,СВЦЭМ!$B$33:$B$776,E$11)+'СЕТ СН'!$F$11+СВЦЭМ!$D$10+'СЕТ СН'!$F$6-'СЕТ СН'!$F$23</f>
        <v>1004.33975415</v>
      </c>
      <c r="F14" s="36">
        <f>SUMIFS(СВЦЭМ!$D$33:$D$776,СВЦЭМ!$A$33:$A$776,$A14,СВЦЭМ!$B$33:$B$776,F$11)+'СЕТ СН'!$F$11+СВЦЭМ!$D$10+'СЕТ СН'!$F$6-'СЕТ СН'!$F$23</f>
        <v>996.22714091</v>
      </c>
      <c r="G14" s="36">
        <f>SUMIFS(СВЦЭМ!$D$33:$D$776,СВЦЭМ!$A$33:$A$776,$A14,СВЦЭМ!$B$33:$B$776,G$11)+'СЕТ СН'!$F$11+СВЦЭМ!$D$10+'СЕТ СН'!$F$6-'СЕТ СН'!$F$23</f>
        <v>1002.50049366</v>
      </c>
      <c r="H14" s="36">
        <f>SUMIFS(СВЦЭМ!$D$33:$D$776,СВЦЭМ!$A$33:$A$776,$A14,СВЦЭМ!$B$33:$B$776,H$11)+'СЕТ СН'!$F$11+СВЦЭМ!$D$10+'СЕТ СН'!$F$6-'СЕТ СН'!$F$23</f>
        <v>981.45091485</v>
      </c>
      <c r="I14" s="36">
        <f>SUMIFS(СВЦЭМ!$D$33:$D$776,СВЦЭМ!$A$33:$A$776,$A14,СВЦЭМ!$B$33:$B$776,I$11)+'СЕТ СН'!$F$11+СВЦЭМ!$D$10+'СЕТ СН'!$F$6-'СЕТ СН'!$F$23</f>
        <v>894.72002736000002</v>
      </c>
      <c r="J14" s="36">
        <f>SUMIFS(СВЦЭМ!$D$33:$D$776,СВЦЭМ!$A$33:$A$776,$A14,СВЦЭМ!$B$33:$B$776,J$11)+'СЕТ СН'!$F$11+СВЦЭМ!$D$10+'СЕТ СН'!$F$6-'СЕТ СН'!$F$23</f>
        <v>824.87289956999996</v>
      </c>
      <c r="K14" s="36">
        <f>SUMIFS(СВЦЭМ!$D$33:$D$776,СВЦЭМ!$A$33:$A$776,$A14,СВЦЭМ!$B$33:$B$776,K$11)+'СЕТ СН'!$F$11+СВЦЭМ!$D$10+'СЕТ СН'!$F$6-'СЕТ СН'!$F$23</f>
        <v>820.71586363000006</v>
      </c>
      <c r="L14" s="36">
        <f>SUMIFS(СВЦЭМ!$D$33:$D$776,СВЦЭМ!$A$33:$A$776,$A14,СВЦЭМ!$B$33:$B$776,L$11)+'СЕТ СН'!$F$11+СВЦЭМ!$D$10+'СЕТ СН'!$F$6-'СЕТ СН'!$F$23</f>
        <v>821.49205584000003</v>
      </c>
      <c r="M14" s="36">
        <f>SUMIFS(СВЦЭМ!$D$33:$D$776,СВЦЭМ!$A$33:$A$776,$A14,СВЦЭМ!$B$33:$B$776,M$11)+'СЕТ СН'!$F$11+СВЦЭМ!$D$10+'СЕТ СН'!$F$6-'СЕТ СН'!$F$23</f>
        <v>826.34157820999997</v>
      </c>
      <c r="N14" s="36">
        <f>SUMIFS(СВЦЭМ!$D$33:$D$776,СВЦЭМ!$A$33:$A$776,$A14,СВЦЭМ!$B$33:$B$776,N$11)+'СЕТ СН'!$F$11+СВЦЭМ!$D$10+'СЕТ СН'!$F$6-'СЕТ СН'!$F$23</f>
        <v>841.46556899000007</v>
      </c>
      <c r="O14" s="36">
        <f>SUMIFS(СВЦЭМ!$D$33:$D$776,СВЦЭМ!$A$33:$A$776,$A14,СВЦЭМ!$B$33:$B$776,O$11)+'СЕТ СН'!$F$11+СВЦЭМ!$D$10+'СЕТ СН'!$F$6-'СЕТ СН'!$F$23</f>
        <v>856.21818429000007</v>
      </c>
      <c r="P14" s="36">
        <f>SUMIFS(СВЦЭМ!$D$33:$D$776,СВЦЭМ!$A$33:$A$776,$A14,СВЦЭМ!$B$33:$B$776,P$11)+'СЕТ СН'!$F$11+СВЦЭМ!$D$10+'СЕТ СН'!$F$6-'СЕТ СН'!$F$23</f>
        <v>864.87742801000002</v>
      </c>
      <c r="Q14" s="36">
        <f>SUMIFS(СВЦЭМ!$D$33:$D$776,СВЦЭМ!$A$33:$A$776,$A14,СВЦЭМ!$B$33:$B$776,Q$11)+'СЕТ СН'!$F$11+СВЦЭМ!$D$10+'СЕТ СН'!$F$6-'СЕТ СН'!$F$23</f>
        <v>870.55129138000007</v>
      </c>
      <c r="R14" s="36">
        <f>SUMIFS(СВЦЭМ!$D$33:$D$776,СВЦЭМ!$A$33:$A$776,$A14,СВЦЭМ!$B$33:$B$776,R$11)+'СЕТ СН'!$F$11+СВЦЭМ!$D$10+'СЕТ СН'!$F$6-'СЕТ СН'!$F$23</f>
        <v>864.43958297000006</v>
      </c>
      <c r="S14" s="36">
        <f>SUMIFS(СВЦЭМ!$D$33:$D$776,СВЦЭМ!$A$33:$A$776,$A14,СВЦЭМ!$B$33:$B$776,S$11)+'СЕТ СН'!$F$11+СВЦЭМ!$D$10+'СЕТ СН'!$F$6-'СЕТ СН'!$F$23</f>
        <v>859.49802798999997</v>
      </c>
      <c r="T14" s="36">
        <f>SUMIFS(СВЦЭМ!$D$33:$D$776,СВЦЭМ!$A$33:$A$776,$A14,СВЦЭМ!$B$33:$B$776,T$11)+'СЕТ СН'!$F$11+СВЦЭМ!$D$10+'СЕТ СН'!$F$6-'СЕТ СН'!$F$23</f>
        <v>841.32856383000001</v>
      </c>
      <c r="U14" s="36">
        <f>SUMIFS(СВЦЭМ!$D$33:$D$776,СВЦЭМ!$A$33:$A$776,$A14,СВЦЭМ!$B$33:$B$776,U$11)+'СЕТ СН'!$F$11+СВЦЭМ!$D$10+'СЕТ СН'!$F$6-'СЕТ СН'!$F$23</f>
        <v>866.32940938000002</v>
      </c>
      <c r="V14" s="36">
        <f>SUMIFS(СВЦЭМ!$D$33:$D$776,СВЦЭМ!$A$33:$A$776,$A14,СВЦЭМ!$B$33:$B$776,V$11)+'СЕТ СН'!$F$11+СВЦЭМ!$D$10+'СЕТ СН'!$F$6-'СЕТ СН'!$F$23</f>
        <v>873.25689442999999</v>
      </c>
      <c r="W14" s="36">
        <f>SUMIFS(СВЦЭМ!$D$33:$D$776,СВЦЭМ!$A$33:$A$776,$A14,СВЦЭМ!$B$33:$B$776,W$11)+'СЕТ СН'!$F$11+СВЦЭМ!$D$10+'СЕТ СН'!$F$6-'СЕТ СН'!$F$23</f>
        <v>854.87208045</v>
      </c>
      <c r="X14" s="36">
        <f>SUMIFS(СВЦЭМ!$D$33:$D$776,СВЦЭМ!$A$33:$A$776,$A14,СВЦЭМ!$B$33:$B$776,X$11)+'СЕТ СН'!$F$11+СВЦЭМ!$D$10+'СЕТ СН'!$F$6-'СЕТ СН'!$F$23</f>
        <v>850.94507411000006</v>
      </c>
      <c r="Y14" s="36">
        <f>SUMIFS(СВЦЭМ!$D$33:$D$776,СВЦЭМ!$A$33:$A$776,$A14,СВЦЭМ!$B$33:$B$776,Y$11)+'СЕТ СН'!$F$11+СВЦЭМ!$D$10+'СЕТ СН'!$F$6-'СЕТ СН'!$F$23</f>
        <v>897.94923424000001</v>
      </c>
    </row>
    <row r="15" spans="1:27" ht="15.75" x14ac:dyDescent="0.2">
      <c r="A15" s="35">
        <f t="shared" si="0"/>
        <v>43894</v>
      </c>
      <c r="B15" s="36">
        <f>SUMIFS(СВЦЭМ!$D$33:$D$776,СВЦЭМ!$A$33:$A$776,$A15,СВЦЭМ!$B$33:$B$776,B$11)+'СЕТ СН'!$F$11+СВЦЭМ!$D$10+'СЕТ СН'!$F$6-'СЕТ СН'!$F$23</f>
        <v>985.66379916000005</v>
      </c>
      <c r="C15" s="36">
        <f>SUMIFS(СВЦЭМ!$D$33:$D$776,СВЦЭМ!$A$33:$A$776,$A15,СВЦЭМ!$B$33:$B$776,C$11)+'СЕТ СН'!$F$11+СВЦЭМ!$D$10+'СЕТ СН'!$F$6-'СЕТ СН'!$F$23</f>
        <v>1008.41487298</v>
      </c>
      <c r="D15" s="36">
        <f>SUMIFS(СВЦЭМ!$D$33:$D$776,СВЦЭМ!$A$33:$A$776,$A15,СВЦЭМ!$B$33:$B$776,D$11)+'СЕТ СН'!$F$11+СВЦЭМ!$D$10+'СЕТ СН'!$F$6-'СЕТ СН'!$F$23</f>
        <v>1019.1210825100001</v>
      </c>
      <c r="E15" s="36">
        <f>SUMIFS(СВЦЭМ!$D$33:$D$776,СВЦЭМ!$A$33:$A$776,$A15,СВЦЭМ!$B$33:$B$776,E$11)+'СЕТ СН'!$F$11+СВЦЭМ!$D$10+'СЕТ СН'!$F$6-'СЕТ СН'!$F$23</f>
        <v>1020.5039407100001</v>
      </c>
      <c r="F15" s="36">
        <f>SUMIFS(СВЦЭМ!$D$33:$D$776,СВЦЭМ!$A$33:$A$776,$A15,СВЦЭМ!$B$33:$B$776,F$11)+'СЕТ СН'!$F$11+СВЦЭМ!$D$10+'СЕТ СН'!$F$6-'СЕТ СН'!$F$23</f>
        <v>1014.02248047</v>
      </c>
      <c r="G15" s="36">
        <f>SUMIFS(СВЦЭМ!$D$33:$D$776,СВЦЭМ!$A$33:$A$776,$A15,СВЦЭМ!$B$33:$B$776,G$11)+'СЕТ СН'!$F$11+СВЦЭМ!$D$10+'СЕТ СН'!$F$6-'СЕТ СН'!$F$23</f>
        <v>953.05199373000005</v>
      </c>
      <c r="H15" s="36">
        <f>SUMIFS(СВЦЭМ!$D$33:$D$776,СВЦЭМ!$A$33:$A$776,$A15,СВЦЭМ!$B$33:$B$776,H$11)+'СЕТ СН'!$F$11+СВЦЭМ!$D$10+'СЕТ СН'!$F$6-'СЕТ СН'!$F$23</f>
        <v>907.91665009999997</v>
      </c>
      <c r="I15" s="36">
        <f>SUMIFS(СВЦЭМ!$D$33:$D$776,СВЦЭМ!$A$33:$A$776,$A15,СВЦЭМ!$B$33:$B$776,I$11)+'СЕТ СН'!$F$11+СВЦЭМ!$D$10+'СЕТ СН'!$F$6-'СЕТ СН'!$F$23</f>
        <v>877.96075001999998</v>
      </c>
      <c r="J15" s="36">
        <f>SUMIFS(СВЦЭМ!$D$33:$D$776,СВЦЭМ!$A$33:$A$776,$A15,СВЦЭМ!$B$33:$B$776,J$11)+'СЕТ СН'!$F$11+СВЦЭМ!$D$10+'СЕТ СН'!$F$6-'СЕТ СН'!$F$23</f>
        <v>836.81154913</v>
      </c>
      <c r="K15" s="36">
        <f>SUMIFS(СВЦЭМ!$D$33:$D$776,СВЦЭМ!$A$33:$A$776,$A15,СВЦЭМ!$B$33:$B$776,K$11)+'СЕТ СН'!$F$11+СВЦЭМ!$D$10+'СЕТ СН'!$F$6-'СЕТ СН'!$F$23</f>
        <v>844.64953176000006</v>
      </c>
      <c r="L15" s="36">
        <f>SUMIFS(СВЦЭМ!$D$33:$D$776,СВЦЭМ!$A$33:$A$776,$A15,СВЦЭМ!$B$33:$B$776,L$11)+'СЕТ СН'!$F$11+СВЦЭМ!$D$10+'СЕТ СН'!$F$6-'СЕТ СН'!$F$23</f>
        <v>849.84053503999996</v>
      </c>
      <c r="M15" s="36">
        <f>SUMIFS(СВЦЭМ!$D$33:$D$776,СВЦЭМ!$A$33:$A$776,$A15,СВЦЭМ!$B$33:$B$776,M$11)+'СЕТ СН'!$F$11+СВЦЭМ!$D$10+'СЕТ СН'!$F$6-'СЕТ СН'!$F$23</f>
        <v>867.27120132000005</v>
      </c>
      <c r="N15" s="36">
        <f>SUMIFS(СВЦЭМ!$D$33:$D$776,СВЦЭМ!$A$33:$A$776,$A15,СВЦЭМ!$B$33:$B$776,N$11)+'СЕТ СН'!$F$11+СВЦЭМ!$D$10+'СЕТ СН'!$F$6-'СЕТ СН'!$F$23</f>
        <v>878.43008272999998</v>
      </c>
      <c r="O15" s="36">
        <f>SUMIFS(СВЦЭМ!$D$33:$D$776,СВЦЭМ!$A$33:$A$776,$A15,СВЦЭМ!$B$33:$B$776,O$11)+'СЕТ СН'!$F$11+СВЦЭМ!$D$10+'СЕТ СН'!$F$6-'СЕТ СН'!$F$23</f>
        <v>890.53094048000003</v>
      </c>
      <c r="P15" s="36">
        <f>SUMIFS(СВЦЭМ!$D$33:$D$776,СВЦЭМ!$A$33:$A$776,$A15,СВЦЭМ!$B$33:$B$776,P$11)+'СЕТ СН'!$F$11+СВЦЭМ!$D$10+'СЕТ СН'!$F$6-'СЕТ СН'!$F$23</f>
        <v>902.10000887000001</v>
      </c>
      <c r="Q15" s="36">
        <f>SUMIFS(СВЦЭМ!$D$33:$D$776,СВЦЭМ!$A$33:$A$776,$A15,СВЦЭМ!$B$33:$B$776,Q$11)+'СЕТ СН'!$F$11+СВЦЭМ!$D$10+'СЕТ СН'!$F$6-'СЕТ СН'!$F$23</f>
        <v>912.55294137999999</v>
      </c>
      <c r="R15" s="36">
        <f>SUMIFS(СВЦЭМ!$D$33:$D$776,СВЦЭМ!$A$33:$A$776,$A15,СВЦЭМ!$B$33:$B$776,R$11)+'СЕТ СН'!$F$11+СВЦЭМ!$D$10+'СЕТ СН'!$F$6-'СЕТ СН'!$F$23</f>
        <v>905.38695888999996</v>
      </c>
      <c r="S15" s="36">
        <f>SUMIFS(СВЦЭМ!$D$33:$D$776,СВЦЭМ!$A$33:$A$776,$A15,СВЦЭМ!$B$33:$B$776,S$11)+'СЕТ СН'!$F$11+СВЦЭМ!$D$10+'СЕТ СН'!$F$6-'СЕТ СН'!$F$23</f>
        <v>890.49690712000006</v>
      </c>
      <c r="T15" s="36">
        <f>SUMIFS(СВЦЭМ!$D$33:$D$776,СВЦЭМ!$A$33:$A$776,$A15,СВЦЭМ!$B$33:$B$776,T$11)+'СЕТ СН'!$F$11+СВЦЭМ!$D$10+'СЕТ СН'!$F$6-'СЕТ СН'!$F$23</f>
        <v>872.63459381000007</v>
      </c>
      <c r="U15" s="36">
        <f>SUMIFS(СВЦЭМ!$D$33:$D$776,СВЦЭМ!$A$33:$A$776,$A15,СВЦЭМ!$B$33:$B$776,U$11)+'СЕТ СН'!$F$11+СВЦЭМ!$D$10+'СЕТ СН'!$F$6-'СЕТ СН'!$F$23</f>
        <v>865.96600022000007</v>
      </c>
      <c r="V15" s="36">
        <f>SUMIFS(СВЦЭМ!$D$33:$D$776,СВЦЭМ!$A$33:$A$776,$A15,СВЦЭМ!$B$33:$B$776,V$11)+'СЕТ СН'!$F$11+СВЦЭМ!$D$10+'СЕТ СН'!$F$6-'СЕТ СН'!$F$23</f>
        <v>862.96745301999999</v>
      </c>
      <c r="W15" s="36">
        <f>SUMIFS(СВЦЭМ!$D$33:$D$776,СВЦЭМ!$A$33:$A$776,$A15,СВЦЭМ!$B$33:$B$776,W$11)+'СЕТ СН'!$F$11+СВЦЭМ!$D$10+'СЕТ СН'!$F$6-'СЕТ СН'!$F$23</f>
        <v>867.44565026999999</v>
      </c>
      <c r="X15" s="36">
        <f>SUMIFS(СВЦЭМ!$D$33:$D$776,СВЦЭМ!$A$33:$A$776,$A15,СВЦЭМ!$B$33:$B$776,X$11)+'СЕТ СН'!$F$11+СВЦЭМ!$D$10+'СЕТ СН'!$F$6-'СЕТ СН'!$F$23</f>
        <v>876.37294671000006</v>
      </c>
      <c r="Y15" s="36">
        <f>SUMIFS(СВЦЭМ!$D$33:$D$776,СВЦЭМ!$A$33:$A$776,$A15,СВЦЭМ!$B$33:$B$776,Y$11)+'СЕТ СН'!$F$11+СВЦЭМ!$D$10+'СЕТ СН'!$F$6-'СЕТ СН'!$F$23</f>
        <v>913.22618197999998</v>
      </c>
    </row>
    <row r="16" spans="1:27" ht="15.75" x14ac:dyDescent="0.2">
      <c r="A16" s="35">
        <f t="shared" si="0"/>
        <v>43895</v>
      </c>
      <c r="B16" s="36">
        <f>SUMIFS(СВЦЭМ!$D$33:$D$776,СВЦЭМ!$A$33:$A$776,$A16,СВЦЭМ!$B$33:$B$776,B$11)+'СЕТ СН'!$F$11+СВЦЭМ!$D$10+'СЕТ СН'!$F$6-'СЕТ СН'!$F$23</f>
        <v>960.23097029999997</v>
      </c>
      <c r="C16" s="36">
        <f>SUMIFS(СВЦЭМ!$D$33:$D$776,СВЦЭМ!$A$33:$A$776,$A16,СВЦЭМ!$B$33:$B$776,C$11)+'СЕТ СН'!$F$11+СВЦЭМ!$D$10+'СЕТ СН'!$F$6-'СЕТ СН'!$F$23</f>
        <v>998.38972224999998</v>
      </c>
      <c r="D16" s="36">
        <f>SUMIFS(СВЦЭМ!$D$33:$D$776,СВЦЭМ!$A$33:$A$776,$A16,СВЦЭМ!$B$33:$B$776,D$11)+'СЕТ СН'!$F$11+СВЦЭМ!$D$10+'СЕТ СН'!$F$6-'СЕТ СН'!$F$23</f>
        <v>1005.19186213</v>
      </c>
      <c r="E16" s="36">
        <f>SUMIFS(СВЦЭМ!$D$33:$D$776,СВЦЭМ!$A$33:$A$776,$A16,СВЦЭМ!$B$33:$B$776,E$11)+'СЕТ СН'!$F$11+СВЦЭМ!$D$10+'СЕТ СН'!$F$6-'СЕТ СН'!$F$23</f>
        <v>1017.6063084800001</v>
      </c>
      <c r="F16" s="36">
        <f>SUMIFS(СВЦЭМ!$D$33:$D$776,СВЦЭМ!$A$33:$A$776,$A16,СВЦЭМ!$B$33:$B$776,F$11)+'СЕТ СН'!$F$11+СВЦЭМ!$D$10+'СЕТ СН'!$F$6-'СЕТ СН'!$F$23</f>
        <v>992.36881543000004</v>
      </c>
      <c r="G16" s="36">
        <f>SUMIFS(СВЦЭМ!$D$33:$D$776,СВЦЭМ!$A$33:$A$776,$A16,СВЦЭМ!$B$33:$B$776,G$11)+'СЕТ СН'!$F$11+СВЦЭМ!$D$10+'СЕТ СН'!$F$6-'СЕТ СН'!$F$23</f>
        <v>977.88341912999999</v>
      </c>
      <c r="H16" s="36">
        <f>SUMIFS(СВЦЭМ!$D$33:$D$776,СВЦЭМ!$A$33:$A$776,$A16,СВЦЭМ!$B$33:$B$776,H$11)+'СЕТ СН'!$F$11+СВЦЭМ!$D$10+'СЕТ СН'!$F$6-'СЕТ СН'!$F$23</f>
        <v>933.34514895999996</v>
      </c>
      <c r="I16" s="36">
        <f>SUMIFS(СВЦЭМ!$D$33:$D$776,СВЦЭМ!$A$33:$A$776,$A16,СВЦЭМ!$B$33:$B$776,I$11)+'СЕТ СН'!$F$11+СВЦЭМ!$D$10+'СЕТ СН'!$F$6-'СЕТ СН'!$F$23</f>
        <v>915.38918522000006</v>
      </c>
      <c r="J16" s="36">
        <f>SUMIFS(СВЦЭМ!$D$33:$D$776,СВЦЭМ!$A$33:$A$776,$A16,СВЦЭМ!$B$33:$B$776,J$11)+'СЕТ СН'!$F$11+СВЦЭМ!$D$10+'СЕТ СН'!$F$6-'СЕТ СН'!$F$23</f>
        <v>872.45488967000006</v>
      </c>
      <c r="K16" s="36">
        <f>SUMIFS(СВЦЭМ!$D$33:$D$776,СВЦЭМ!$A$33:$A$776,$A16,СВЦЭМ!$B$33:$B$776,K$11)+'СЕТ СН'!$F$11+СВЦЭМ!$D$10+'СЕТ СН'!$F$6-'СЕТ СН'!$F$23</f>
        <v>872.31077669000001</v>
      </c>
      <c r="L16" s="36">
        <f>SUMIFS(СВЦЭМ!$D$33:$D$776,СВЦЭМ!$A$33:$A$776,$A16,СВЦЭМ!$B$33:$B$776,L$11)+'СЕТ СН'!$F$11+СВЦЭМ!$D$10+'СЕТ СН'!$F$6-'СЕТ СН'!$F$23</f>
        <v>892.83443246000002</v>
      </c>
      <c r="M16" s="36">
        <f>SUMIFS(СВЦЭМ!$D$33:$D$776,СВЦЭМ!$A$33:$A$776,$A16,СВЦЭМ!$B$33:$B$776,M$11)+'СЕТ СН'!$F$11+СВЦЭМ!$D$10+'СЕТ СН'!$F$6-'СЕТ СН'!$F$23</f>
        <v>919.48425670000006</v>
      </c>
      <c r="N16" s="36">
        <f>SUMIFS(СВЦЭМ!$D$33:$D$776,СВЦЭМ!$A$33:$A$776,$A16,СВЦЭМ!$B$33:$B$776,N$11)+'СЕТ СН'!$F$11+СВЦЭМ!$D$10+'СЕТ СН'!$F$6-'СЕТ СН'!$F$23</f>
        <v>925.97255362999999</v>
      </c>
      <c r="O16" s="36">
        <f>SUMIFS(СВЦЭМ!$D$33:$D$776,СВЦЭМ!$A$33:$A$776,$A16,СВЦЭМ!$B$33:$B$776,O$11)+'СЕТ СН'!$F$11+СВЦЭМ!$D$10+'СЕТ СН'!$F$6-'СЕТ СН'!$F$23</f>
        <v>936.92028633000007</v>
      </c>
      <c r="P16" s="36">
        <f>SUMIFS(СВЦЭМ!$D$33:$D$776,СВЦЭМ!$A$33:$A$776,$A16,СВЦЭМ!$B$33:$B$776,P$11)+'СЕТ СН'!$F$11+СВЦЭМ!$D$10+'СЕТ СН'!$F$6-'СЕТ СН'!$F$23</f>
        <v>947.62140736000003</v>
      </c>
      <c r="Q16" s="36">
        <f>SUMIFS(СВЦЭМ!$D$33:$D$776,СВЦЭМ!$A$33:$A$776,$A16,СВЦЭМ!$B$33:$B$776,Q$11)+'СЕТ СН'!$F$11+СВЦЭМ!$D$10+'СЕТ СН'!$F$6-'СЕТ СН'!$F$23</f>
        <v>957.29129668999997</v>
      </c>
      <c r="R16" s="36">
        <f>SUMIFS(СВЦЭМ!$D$33:$D$776,СВЦЭМ!$A$33:$A$776,$A16,СВЦЭМ!$B$33:$B$776,R$11)+'СЕТ СН'!$F$11+СВЦЭМ!$D$10+'СЕТ СН'!$F$6-'СЕТ СН'!$F$23</f>
        <v>956.37731917999997</v>
      </c>
      <c r="S16" s="36">
        <f>SUMIFS(СВЦЭМ!$D$33:$D$776,СВЦЭМ!$A$33:$A$776,$A16,СВЦЭМ!$B$33:$B$776,S$11)+'СЕТ СН'!$F$11+СВЦЭМ!$D$10+'СЕТ СН'!$F$6-'СЕТ СН'!$F$23</f>
        <v>946.12101478</v>
      </c>
      <c r="T16" s="36">
        <f>SUMIFS(СВЦЭМ!$D$33:$D$776,СВЦЭМ!$A$33:$A$776,$A16,СВЦЭМ!$B$33:$B$776,T$11)+'СЕТ СН'!$F$11+СВЦЭМ!$D$10+'СЕТ СН'!$F$6-'СЕТ СН'!$F$23</f>
        <v>927.91121813000007</v>
      </c>
      <c r="U16" s="36">
        <f>SUMIFS(СВЦЭМ!$D$33:$D$776,СВЦЭМ!$A$33:$A$776,$A16,СВЦЭМ!$B$33:$B$776,U$11)+'СЕТ СН'!$F$11+СВЦЭМ!$D$10+'СЕТ СН'!$F$6-'СЕТ СН'!$F$23</f>
        <v>904.96508768000001</v>
      </c>
      <c r="V16" s="36">
        <f>SUMIFS(СВЦЭМ!$D$33:$D$776,СВЦЭМ!$A$33:$A$776,$A16,СВЦЭМ!$B$33:$B$776,V$11)+'СЕТ СН'!$F$11+СВЦЭМ!$D$10+'СЕТ СН'!$F$6-'СЕТ СН'!$F$23</f>
        <v>902.24538428000005</v>
      </c>
      <c r="W16" s="36">
        <f>SUMIFS(СВЦЭМ!$D$33:$D$776,СВЦЭМ!$A$33:$A$776,$A16,СВЦЭМ!$B$33:$B$776,W$11)+'СЕТ СН'!$F$11+СВЦЭМ!$D$10+'СЕТ СН'!$F$6-'СЕТ СН'!$F$23</f>
        <v>913.68183356999998</v>
      </c>
      <c r="X16" s="36">
        <f>SUMIFS(СВЦЭМ!$D$33:$D$776,СВЦЭМ!$A$33:$A$776,$A16,СВЦЭМ!$B$33:$B$776,X$11)+'СЕТ СН'!$F$11+СВЦЭМ!$D$10+'СЕТ СН'!$F$6-'СЕТ СН'!$F$23</f>
        <v>928.23973752999996</v>
      </c>
      <c r="Y16" s="36">
        <f>SUMIFS(СВЦЭМ!$D$33:$D$776,СВЦЭМ!$A$33:$A$776,$A16,СВЦЭМ!$B$33:$B$776,Y$11)+'СЕТ СН'!$F$11+СВЦЭМ!$D$10+'СЕТ СН'!$F$6-'СЕТ СН'!$F$23</f>
        <v>944.91519372000005</v>
      </c>
    </row>
    <row r="17" spans="1:25" ht="15.75" x14ac:dyDescent="0.2">
      <c r="A17" s="35">
        <f t="shared" si="0"/>
        <v>43896</v>
      </c>
      <c r="B17" s="36">
        <f>SUMIFS(СВЦЭМ!$D$33:$D$776,СВЦЭМ!$A$33:$A$776,$A17,СВЦЭМ!$B$33:$B$776,B$11)+'СЕТ СН'!$F$11+СВЦЭМ!$D$10+'СЕТ СН'!$F$6-'СЕТ СН'!$F$23</f>
        <v>1001.11878215</v>
      </c>
      <c r="C17" s="36">
        <f>SUMIFS(СВЦЭМ!$D$33:$D$776,СВЦЭМ!$A$33:$A$776,$A17,СВЦЭМ!$B$33:$B$776,C$11)+'СЕТ СН'!$F$11+СВЦЭМ!$D$10+'СЕТ СН'!$F$6-'СЕТ СН'!$F$23</f>
        <v>1025.84937257</v>
      </c>
      <c r="D17" s="36">
        <f>SUMIFS(СВЦЭМ!$D$33:$D$776,СВЦЭМ!$A$33:$A$776,$A17,СВЦЭМ!$B$33:$B$776,D$11)+'СЕТ СН'!$F$11+СВЦЭМ!$D$10+'СЕТ СН'!$F$6-'СЕТ СН'!$F$23</f>
        <v>1035.4801976000001</v>
      </c>
      <c r="E17" s="36">
        <f>SUMIFS(СВЦЭМ!$D$33:$D$776,СВЦЭМ!$A$33:$A$776,$A17,СВЦЭМ!$B$33:$B$776,E$11)+'СЕТ СН'!$F$11+СВЦЭМ!$D$10+'СЕТ СН'!$F$6-'СЕТ СН'!$F$23</f>
        <v>1041.3684242200002</v>
      </c>
      <c r="F17" s="36">
        <f>SUMIFS(СВЦЭМ!$D$33:$D$776,СВЦЭМ!$A$33:$A$776,$A17,СВЦЭМ!$B$33:$B$776,F$11)+'СЕТ СН'!$F$11+СВЦЭМ!$D$10+'СЕТ СН'!$F$6-'СЕТ СН'!$F$23</f>
        <v>1035.4869121300001</v>
      </c>
      <c r="G17" s="36">
        <f>SUMIFS(СВЦЭМ!$D$33:$D$776,СВЦЭМ!$A$33:$A$776,$A17,СВЦЭМ!$B$33:$B$776,G$11)+'СЕТ СН'!$F$11+СВЦЭМ!$D$10+'СЕТ СН'!$F$6-'СЕТ СН'!$F$23</f>
        <v>1015.7621910300001</v>
      </c>
      <c r="H17" s="36">
        <f>SUMIFS(СВЦЭМ!$D$33:$D$776,СВЦЭМ!$A$33:$A$776,$A17,СВЦЭМ!$B$33:$B$776,H$11)+'СЕТ СН'!$F$11+СВЦЭМ!$D$10+'СЕТ СН'!$F$6-'СЕТ СН'!$F$23</f>
        <v>980.83799721000003</v>
      </c>
      <c r="I17" s="36">
        <f>SUMIFS(СВЦЭМ!$D$33:$D$776,СВЦЭМ!$A$33:$A$776,$A17,СВЦЭМ!$B$33:$B$776,I$11)+'СЕТ СН'!$F$11+СВЦЭМ!$D$10+'СЕТ СН'!$F$6-'СЕТ СН'!$F$23</f>
        <v>943.79704348000007</v>
      </c>
      <c r="J17" s="36">
        <f>SUMIFS(СВЦЭМ!$D$33:$D$776,СВЦЭМ!$A$33:$A$776,$A17,СВЦЭМ!$B$33:$B$776,J$11)+'СЕТ СН'!$F$11+СВЦЭМ!$D$10+'СЕТ СН'!$F$6-'СЕТ СН'!$F$23</f>
        <v>894.09149537999997</v>
      </c>
      <c r="K17" s="36">
        <f>SUMIFS(СВЦЭМ!$D$33:$D$776,СВЦЭМ!$A$33:$A$776,$A17,СВЦЭМ!$B$33:$B$776,K$11)+'СЕТ СН'!$F$11+СВЦЭМ!$D$10+'СЕТ СН'!$F$6-'СЕТ СН'!$F$23</f>
        <v>884.96383103000005</v>
      </c>
      <c r="L17" s="36">
        <f>SUMIFS(СВЦЭМ!$D$33:$D$776,СВЦЭМ!$A$33:$A$776,$A17,СВЦЭМ!$B$33:$B$776,L$11)+'СЕТ СН'!$F$11+СВЦЭМ!$D$10+'СЕТ СН'!$F$6-'СЕТ СН'!$F$23</f>
        <v>898.49532264000004</v>
      </c>
      <c r="M17" s="36">
        <f>SUMIFS(СВЦЭМ!$D$33:$D$776,СВЦЭМ!$A$33:$A$776,$A17,СВЦЭМ!$B$33:$B$776,M$11)+'СЕТ СН'!$F$11+СВЦЭМ!$D$10+'СЕТ СН'!$F$6-'СЕТ СН'!$F$23</f>
        <v>918.44046979999996</v>
      </c>
      <c r="N17" s="36">
        <f>SUMIFS(СВЦЭМ!$D$33:$D$776,СВЦЭМ!$A$33:$A$776,$A17,СВЦЭМ!$B$33:$B$776,N$11)+'СЕТ СН'!$F$11+СВЦЭМ!$D$10+'СЕТ СН'!$F$6-'СЕТ СН'!$F$23</f>
        <v>928.56597615999999</v>
      </c>
      <c r="O17" s="36">
        <f>SUMIFS(СВЦЭМ!$D$33:$D$776,СВЦЭМ!$A$33:$A$776,$A17,СВЦЭМ!$B$33:$B$776,O$11)+'СЕТ СН'!$F$11+СВЦЭМ!$D$10+'СЕТ СН'!$F$6-'СЕТ СН'!$F$23</f>
        <v>946.04424473000006</v>
      </c>
      <c r="P17" s="36">
        <f>SUMIFS(СВЦЭМ!$D$33:$D$776,СВЦЭМ!$A$33:$A$776,$A17,СВЦЭМ!$B$33:$B$776,P$11)+'СЕТ СН'!$F$11+СВЦЭМ!$D$10+'СЕТ СН'!$F$6-'СЕТ СН'!$F$23</f>
        <v>956.50848138000003</v>
      </c>
      <c r="Q17" s="36">
        <f>SUMIFS(СВЦЭМ!$D$33:$D$776,СВЦЭМ!$A$33:$A$776,$A17,СВЦЭМ!$B$33:$B$776,Q$11)+'СЕТ СН'!$F$11+СВЦЭМ!$D$10+'СЕТ СН'!$F$6-'СЕТ СН'!$F$23</f>
        <v>960.19360087000007</v>
      </c>
      <c r="R17" s="36">
        <f>SUMIFS(СВЦЭМ!$D$33:$D$776,СВЦЭМ!$A$33:$A$776,$A17,СВЦЭМ!$B$33:$B$776,R$11)+'СЕТ СН'!$F$11+СВЦЭМ!$D$10+'СЕТ СН'!$F$6-'СЕТ СН'!$F$23</f>
        <v>957.37109269999996</v>
      </c>
      <c r="S17" s="36">
        <f>SUMIFS(СВЦЭМ!$D$33:$D$776,СВЦЭМ!$A$33:$A$776,$A17,СВЦЭМ!$B$33:$B$776,S$11)+'СЕТ СН'!$F$11+СВЦЭМ!$D$10+'СЕТ СН'!$F$6-'СЕТ СН'!$F$23</f>
        <v>946.68704823999997</v>
      </c>
      <c r="T17" s="36">
        <f>SUMIFS(СВЦЭМ!$D$33:$D$776,СВЦЭМ!$A$33:$A$776,$A17,СВЦЭМ!$B$33:$B$776,T$11)+'СЕТ СН'!$F$11+СВЦЭМ!$D$10+'СЕТ СН'!$F$6-'СЕТ СН'!$F$23</f>
        <v>921.00693328</v>
      </c>
      <c r="U17" s="36">
        <f>SUMIFS(СВЦЭМ!$D$33:$D$776,СВЦЭМ!$A$33:$A$776,$A17,СВЦЭМ!$B$33:$B$776,U$11)+'СЕТ СН'!$F$11+СВЦЭМ!$D$10+'СЕТ СН'!$F$6-'СЕТ СН'!$F$23</f>
        <v>913.53508484999998</v>
      </c>
      <c r="V17" s="36">
        <f>SUMIFS(СВЦЭМ!$D$33:$D$776,СВЦЭМ!$A$33:$A$776,$A17,СВЦЭМ!$B$33:$B$776,V$11)+'СЕТ СН'!$F$11+СВЦЭМ!$D$10+'СЕТ СН'!$F$6-'СЕТ СН'!$F$23</f>
        <v>909.29833972000006</v>
      </c>
      <c r="W17" s="36">
        <f>SUMIFS(СВЦЭМ!$D$33:$D$776,СВЦЭМ!$A$33:$A$776,$A17,СВЦЭМ!$B$33:$B$776,W$11)+'СЕТ СН'!$F$11+СВЦЭМ!$D$10+'СЕТ СН'!$F$6-'СЕТ СН'!$F$23</f>
        <v>922.90634782000006</v>
      </c>
      <c r="X17" s="36">
        <f>SUMIFS(СВЦЭМ!$D$33:$D$776,СВЦЭМ!$A$33:$A$776,$A17,СВЦЭМ!$B$33:$B$776,X$11)+'СЕТ СН'!$F$11+СВЦЭМ!$D$10+'СЕТ СН'!$F$6-'СЕТ СН'!$F$23</f>
        <v>930.10318739000002</v>
      </c>
      <c r="Y17" s="36">
        <f>SUMIFS(СВЦЭМ!$D$33:$D$776,СВЦЭМ!$A$33:$A$776,$A17,СВЦЭМ!$B$33:$B$776,Y$11)+'СЕТ СН'!$F$11+СВЦЭМ!$D$10+'СЕТ СН'!$F$6-'СЕТ СН'!$F$23</f>
        <v>939.39446891</v>
      </c>
    </row>
    <row r="18" spans="1:25" ht="15.75" x14ac:dyDescent="0.2">
      <c r="A18" s="35">
        <f t="shared" si="0"/>
        <v>43897</v>
      </c>
      <c r="B18" s="36">
        <f>SUMIFS(СВЦЭМ!$D$33:$D$776,СВЦЭМ!$A$33:$A$776,$A18,СВЦЭМ!$B$33:$B$776,B$11)+'СЕТ СН'!$F$11+СВЦЭМ!$D$10+'СЕТ СН'!$F$6-'СЕТ СН'!$F$23</f>
        <v>970.56577950999997</v>
      </c>
      <c r="C18" s="36">
        <f>SUMIFS(СВЦЭМ!$D$33:$D$776,СВЦЭМ!$A$33:$A$776,$A18,СВЦЭМ!$B$33:$B$776,C$11)+'СЕТ СН'!$F$11+СВЦЭМ!$D$10+'СЕТ СН'!$F$6-'СЕТ СН'!$F$23</f>
        <v>995.29684241000007</v>
      </c>
      <c r="D18" s="36">
        <f>SUMIFS(СВЦЭМ!$D$33:$D$776,СВЦЭМ!$A$33:$A$776,$A18,СВЦЭМ!$B$33:$B$776,D$11)+'СЕТ СН'!$F$11+СВЦЭМ!$D$10+'СЕТ СН'!$F$6-'СЕТ СН'!$F$23</f>
        <v>1005.85682429</v>
      </c>
      <c r="E18" s="36">
        <f>SUMIFS(СВЦЭМ!$D$33:$D$776,СВЦЭМ!$A$33:$A$776,$A18,СВЦЭМ!$B$33:$B$776,E$11)+'СЕТ СН'!$F$11+СВЦЭМ!$D$10+'СЕТ СН'!$F$6-'СЕТ СН'!$F$23</f>
        <v>1015.7028421</v>
      </c>
      <c r="F18" s="36">
        <f>SUMIFS(СВЦЭМ!$D$33:$D$776,СВЦЭМ!$A$33:$A$776,$A18,СВЦЭМ!$B$33:$B$776,F$11)+'СЕТ СН'!$F$11+СВЦЭМ!$D$10+'СЕТ СН'!$F$6-'СЕТ СН'!$F$23</f>
        <v>1011.3534296</v>
      </c>
      <c r="G18" s="36">
        <f>SUMIFS(СВЦЭМ!$D$33:$D$776,СВЦЭМ!$A$33:$A$776,$A18,СВЦЭМ!$B$33:$B$776,G$11)+'СЕТ СН'!$F$11+СВЦЭМ!$D$10+'СЕТ СН'!$F$6-'СЕТ СН'!$F$23</f>
        <v>1002.7539076</v>
      </c>
      <c r="H18" s="36">
        <f>SUMIFS(СВЦЭМ!$D$33:$D$776,СВЦЭМ!$A$33:$A$776,$A18,СВЦЭМ!$B$33:$B$776,H$11)+'СЕТ СН'!$F$11+СВЦЭМ!$D$10+'СЕТ СН'!$F$6-'СЕТ СН'!$F$23</f>
        <v>984.21010869999998</v>
      </c>
      <c r="I18" s="36">
        <f>SUMIFS(СВЦЭМ!$D$33:$D$776,СВЦЭМ!$A$33:$A$776,$A18,СВЦЭМ!$B$33:$B$776,I$11)+'СЕТ СН'!$F$11+СВЦЭМ!$D$10+'СЕТ СН'!$F$6-'СЕТ СН'!$F$23</f>
        <v>943.94532663999996</v>
      </c>
      <c r="J18" s="36">
        <f>SUMIFS(СВЦЭМ!$D$33:$D$776,СВЦЭМ!$A$33:$A$776,$A18,СВЦЭМ!$B$33:$B$776,J$11)+'СЕТ СН'!$F$11+СВЦЭМ!$D$10+'СЕТ СН'!$F$6-'СЕТ СН'!$F$23</f>
        <v>894.59556376</v>
      </c>
      <c r="K18" s="36">
        <f>SUMIFS(СВЦЭМ!$D$33:$D$776,СВЦЭМ!$A$33:$A$776,$A18,СВЦЭМ!$B$33:$B$776,K$11)+'СЕТ СН'!$F$11+СВЦЭМ!$D$10+'СЕТ СН'!$F$6-'СЕТ СН'!$F$23</f>
        <v>896.23928473000001</v>
      </c>
      <c r="L18" s="36">
        <f>SUMIFS(СВЦЭМ!$D$33:$D$776,СВЦЭМ!$A$33:$A$776,$A18,СВЦЭМ!$B$33:$B$776,L$11)+'СЕТ СН'!$F$11+СВЦЭМ!$D$10+'СЕТ СН'!$F$6-'СЕТ СН'!$F$23</f>
        <v>900.32257217000006</v>
      </c>
      <c r="M18" s="36">
        <f>SUMIFS(СВЦЭМ!$D$33:$D$776,СВЦЭМ!$A$33:$A$776,$A18,СВЦЭМ!$B$33:$B$776,M$11)+'СЕТ СН'!$F$11+СВЦЭМ!$D$10+'СЕТ СН'!$F$6-'СЕТ СН'!$F$23</f>
        <v>902.69958698000005</v>
      </c>
      <c r="N18" s="36">
        <f>SUMIFS(СВЦЭМ!$D$33:$D$776,СВЦЭМ!$A$33:$A$776,$A18,СВЦЭМ!$B$33:$B$776,N$11)+'СЕТ СН'!$F$11+СВЦЭМ!$D$10+'СЕТ СН'!$F$6-'СЕТ СН'!$F$23</f>
        <v>919.74569658999997</v>
      </c>
      <c r="O18" s="36">
        <f>SUMIFS(СВЦЭМ!$D$33:$D$776,СВЦЭМ!$A$33:$A$776,$A18,СВЦЭМ!$B$33:$B$776,O$11)+'СЕТ СН'!$F$11+СВЦЭМ!$D$10+'СЕТ СН'!$F$6-'СЕТ СН'!$F$23</f>
        <v>921.99231335000002</v>
      </c>
      <c r="P18" s="36">
        <f>SUMIFS(СВЦЭМ!$D$33:$D$776,СВЦЭМ!$A$33:$A$776,$A18,СВЦЭМ!$B$33:$B$776,P$11)+'СЕТ СН'!$F$11+СВЦЭМ!$D$10+'СЕТ СН'!$F$6-'СЕТ СН'!$F$23</f>
        <v>930.92753086000005</v>
      </c>
      <c r="Q18" s="36">
        <f>SUMIFS(СВЦЭМ!$D$33:$D$776,СВЦЭМ!$A$33:$A$776,$A18,СВЦЭМ!$B$33:$B$776,Q$11)+'СЕТ СН'!$F$11+СВЦЭМ!$D$10+'СЕТ СН'!$F$6-'СЕТ СН'!$F$23</f>
        <v>938.78841297999998</v>
      </c>
      <c r="R18" s="36">
        <f>SUMIFS(СВЦЭМ!$D$33:$D$776,СВЦЭМ!$A$33:$A$776,$A18,СВЦЭМ!$B$33:$B$776,R$11)+'СЕТ СН'!$F$11+СВЦЭМ!$D$10+'СЕТ СН'!$F$6-'СЕТ СН'!$F$23</f>
        <v>927.47189863000006</v>
      </c>
      <c r="S18" s="36">
        <f>SUMIFS(СВЦЭМ!$D$33:$D$776,СВЦЭМ!$A$33:$A$776,$A18,СВЦЭМ!$B$33:$B$776,S$11)+'СЕТ СН'!$F$11+СВЦЭМ!$D$10+'СЕТ СН'!$F$6-'СЕТ СН'!$F$23</f>
        <v>907.63667299999997</v>
      </c>
      <c r="T18" s="36">
        <f>SUMIFS(СВЦЭМ!$D$33:$D$776,СВЦЭМ!$A$33:$A$776,$A18,СВЦЭМ!$B$33:$B$776,T$11)+'СЕТ СН'!$F$11+СВЦЭМ!$D$10+'СЕТ СН'!$F$6-'СЕТ СН'!$F$23</f>
        <v>891.17014771000004</v>
      </c>
      <c r="U18" s="36">
        <f>SUMIFS(СВЦЭМ!$D$33:$D$776,СВЦЭМ!$A$33:$A$776,$A18,СВЦЭМ!$B$33:$B$776,U$11)+'СЕТ СН'!$F$11+СВЦЭМ!$D$10+'СЕТ СН'!$F$6-'СЕТ СН'!$F$23</f>
        <v>894.49298266000005</v>
      </c>
      <c r="V18" s="36">
        <f>SUMIFS(СВЦЭМ!$D$33:$D$776,СВЦЭМ!$A$33:$A$776,$A18,СВЦЭМ!$B$33:$B$776,V$11)+'СЕТ СН'!$F$11+СВЦЭМ!$D$10+'СЕТ СН'!$F$6-'СЕТ СН'!$F$23</f>
        <v>898.34093456000005</v>
      </c>
      <c r="W18" s="36">
        <f>SUMIFS(СВЦЭМ!$D$33:$D$776,СВЦЭМ!$A$33:$A$776,$A18,СВЦЭМ!$B$33:$B$776,W$11)+'СЕТ СН'!$F$11+СВЦЭМ!$D$10+'СЕТ СН'!$F$6-'СЕТ СН'!$F$23</f>
        <v>907.76681486999996</v>
      </c>
      <c r="X18" s="36">
        <f>SUMIFS(СВЦЭМ!$D$33:$D$776,СВЦЭМ!$A$33:$A$776,$A18,СВЦЭМ!$B$33:$B$776,X$11)+'СЕТ СН'!$F$11+СВЦЭМ!$D$10+'СЕТ СН'!$F$6-'СЕТ СН'!$F$23</f>
        <v>915.13159572999996</v>
      </c>
      <c r="Y18" s="36">
        <f>SUMIFS(СВЦЭМ!$D$33:$D$776,СВЦЭМ!$A$33:$A$776,$A18,СВЦЭМ!$B$33:$B$776,Y$11)+'СЕТ СН'!$F$11+СВЦЭМ!$D$10+'СЕТ СН'!$F$6-'СЕТ СН'!$F$23</f>
        <v>930.65127427000004</v>
      </c>
    </row>
    <row r="19" spans="1:25" ht="15.75" x14ac:dyDescent="0.2">
      <c r="A19" s="35">
        <f t="shared" si="0"/>
        <v>43898</v>
      </c>
      <c r="B19" s="36">
        <f>SUMIFS(СВЦЭМ!$D$33:$D$776,СВЦЭМ!$A$33:$A$776,$A19,СВЦЭМ!$B$33:$B$776,B$11)+'СЕТ СН'!$F$11+СВЦЭМ!$D$10+'СЕТ СН'!$F$6-'СЕТ СН'!$F$23</f>
        <v>958.57975705000001</v>
      </c>
      <c r="C19" s="36">
        <f>SUMIFS(СВЦЭМ!$D$33:$D$776,СВЦЭМ!$A$33:$A$776,$A19,СВЦЭМ!$B$33:$B$776,C$11)+'СЕТ СН'!$F$11+СВЦЭМ!$D$10+'СЕТ СН'!$F$6-'СЕТ СН'!$F$23</f>
        <v>981.33800337000002</v>
      </c>
      <c r="D19" s="36">
        <f>SUMIFS(СВЦЭМ!$D$33:$D$776,СВЦЭМ!$A$33:$A$776,$A19,СВЦЭМ!$B$33:$B$776,D$11)+'СЕТ СН'!$F$11+СВЦЭМ!$D$10+'СЕТ СН'!$F$6-'СЕТ СН'!$F$23</f>
        <v>991.98414375000004</v>
      </c>
      <c r="E19" s="36">
        <f>SUMIFS(СВЦЭМ!$D$33:$D$776,СВЦЭМ!$A$33:$A$776,$A19,СВЦЭМ!$B$33:$B$776,E$11)+'СЕТ СН'!$F$11+СВЦЭМ!$D$10+'СЕТ СН'!$F$6-'СЕТ СН'!$F$23</f>
        <v>997.75633658000004</v>
      </c>
      <c r="F19" s="36">
        <f>SUMIFS(СВЦЭМ!$D$33:$D$776,СВЦЭМ!$A$33:$A$776,$A19,СВЦЭМ!$B$33:$B$776,F$11)+'СЕТ СН'!$F$11+СВЦЭМ!$D$10+'СЕТ СН'!$F$6-'СЕТ СН'!$F$23</f>
        <v>996.26516865999997</v>
      </c>
      <c r="G19" s="36">
        <f>SUMIFS(СВЦЭМ!$D$33:$D$776,СВЦЭМ!$A$33:$A$776,$A19,СВЦЭМ!$B$33:$B$776,G$11)+'СЕТ СН'!$F$11+СВЦЭМ!$D$10+'СЕТ СН'!$F$6-'СЕТ СН'!$F$23</f>
        <v>987.13265342</v>
      </c>
      <c r="H19" s="36">
        <f>SUMIFS(СВЦЭМ!$D$33:$D$776,СВЦЭМ!$A$33:$A$776,$A19,СВЦЭМ!$B$33:$B$776,H$11)+'СЕТ СН'!$F$11+СВЦЭМ!$D$10+'СЕТ СН'!$F$6-'СЕТ СН'!$F$23</f>
        <v>967.01334685000006</v>
      </c>
      <c r="I19" s="36">
        <f>SUMIFS(СВЦЭМ!$D$33:$D$776,СВЦЭМ!$A$33:$A$776,$A19,СВЦЭМ!$B$33:$B$776,I$11)+'СЕТ СН'!$F$11+СВЦЭМ!$D$10+'СЕТ СН'!$F$6-'СЕТ СН'!$F$23</f>
        <v>931.24466990999997</v>
      </c>
      <c r="J19" s="36">
        <f>SUMIFS(СВЦЭМ!$D$33:$D$776,СВЦЭМ!$A$33:$A$776,$A19,СВЦЭМ!$B$33:$B$776,J$11)+'СЕТ СН'!$F$11+СВЦЭМ!$D$10+'СЕТ СН'!$F$6-'СЕТ СН'!$F$23</f>
        <v>887.02780659999996</v>
      </c>
      <c r="K19" s="36">
        <f>SUMIFS(СВЦЭМ!$D$33:$D$776,СВЦЭМ!$A$33:$A$776,$A19,СВЦЭМ!$B$33:$B$776,K$11)+'СЕТ СН'!$F$11+СВЦЭМ!$D$10+'СЕТ СН'!$F$6-'СЕТ СН'!$F$23</f>
        <v>860.78724448000003</v>
      </c>
      <c r="L19" s="36">
        <f>SUMIFS(СВЦЭМ!$D$33:$D$776,СВЦЭМ!$A$33:$A$776,$A19,СВЦЭМ!$B$33:$B$776,L$11)+'СЕТ СН'!$F$11+СВЦЭМ!$D$10+'СЕТ СН'!$F$6-'СЕТ СН'!$F$23</f>
        <v>867.95468738</v>
      </c>
      <c r="M19" s="36">
        <f>SUMIFS(СВЦЭМ!$D$33:$D$776,СВЦЭМ!$A$33:$A$776,$A19,СВЦЭМ!$B$33:$B$776,M$11)+'СЕТ СН'!$F$11+СВЦЭМ!$D$10+'СЕТ СН'!$F$6-'СЕТ СН'!$F$23</f>
        <v>868.06431699000007</v>
      </c>
      <c r="N19" s="36">
        <f>SUMIFS(СВЦЭМ!$D$33:$D$776,СВЦЭМ!$A$33:$A$776,$A19,СВЦЭМ!$B$33:$B$776,N$11)+'СЕТ СН'!$F$11+СВЦЭМ!$D$10+'СЕТ СН'!$F$6-'СЕТ СН'!$F$23</f>
        <v>879.13683545000004</v>
      </c>
      <c r="O19" s="36">
        <f>SUMIFS(СВЦЭМ!$D$33:$D$776,СВЦЭМ!$A$33:$A$776,$A19,СВЦЭМ!$B$33:$B$776,O$11)+'СЕТ СН'!$F$11+СВЦЭМ!$D$10+'СЕТ СН'!$F$6-'СЕТ СН'!$F$23</f>
        <v>894.96093395000003</v>
      </c>
      <c r="P19" s="36">
        <f>SUMIFS(СВЦЭМ!$D$33:$D$776,СВЦЭМ!$A$33:$A$776,$A19,СВЦЭМ!$B$33:$B$776,P$11)+'СЕТ СН'!$F$11+СВЦЭМ!$D$10+'СЕТ СН'!$F$6-'СЕТ СН'!$F$23</f>
        <v>907.92580848</v>
      </c>
      <c r="Q19" s="36">
        <f>SUMIFS(СВЦЭМ!$D$33:$D$776,СВЦЭМ!$A$33:$A$776,$A19,СВЦЭМ!$B$33:$B$776,Q$11)+'СЕТ СН'!$F$11+СВЦЭМ!$D$10+'СЕТ СН'!$F$6-'СЕТ СН'!$F$23</f>
        <v>915.11486029000002</v>
      </c>
      <c r="R19" s="36">
        <f>SUMIFS(СВЦЭМ!$D$33:$D$776,СВЦЭМ!$A$33:$A$776,$A19,СВЦЭМ!$B$33:$B$776,R$11)+'СЕТ СН'!$F$11+СВЦЭМ!$D$10+'СЕТ СН'!$F$6-'СЕТ СН'!$F$23</f>
        <v>909.90140589999999</v>
      </c>
      <c r="S19" s="36">
        <f>SUMIFS(СВЦЭМ!$D$33:$D$776,СВЦЭМ!$A$33:$A$776,$A19,СВЦЭМ!$B$33:$B$776,S$11)+'СЕТ СН'!$F$11+СВЦЭМ!$D$10+'СЕТ СН'!$F$6-'СЕТ СН'!$F$23</f>
        <v>902.86624878999999</v>
      </c>
      <c r="T19" s="36">
        <f>SUMIFS(СВЦЭМ!$D$33:$D$776,СВЦЭМ!$A$33:$A$776,$A19,СВЦЭМ!$B$33:$B$776,T$11)+'СЕТ СН'!$F$11+СВЦЭМ!$D$10+'СЕТ СН'!$F$6-'СЕТ СН'!$F$23</f>
        <v>885.87227812000003</v>
      </c>
      <c r="U19" s="36">
        <f>SUMIFS(СВЦЭМ!$D$33:$D$776,СВЦЭМ!$A$33:$A$776,$A19,СВЦЭМ!$B$33:$B$776,U$11)+'СЕТ СН'!$F$11+СВЦЭМ!$D$10+'СЕТ СН'!$F$6-'СЕТ СН'!$F$23</f>
        <v>874.20472552000001</v>
      </c>
      <c r="V19" s="36">
        <f>SUMIFS(СВЦЭМ!$D$33:$D$776,СВЦЭМ!$A$33:$A$776,$A19,СВЦЭМ!$B$33:$B$776,V$11)+'СЕТ СН'!$F$11+СВЦЭМ!$D$10+'СЕТ СН'!$F$6-'СЕТ СН'!$F$23</f>
        <v>871.17745653999998</v>
      </c>
      <c r="W19" s="36">
        <f>SUMIFS(СВЦЭМ!$D$33:$D$776,СВЦЭМ!$A$33:$A$776,$A19,СВЦЭМ!$B$33:$B$776,W$11)+'СЕТ СН'!$F$11+СВЦЭМ!$D$10+'СЕТ СН'!$F$6-'СЕТ СН'!$F$23</f>
        <v>878.87788323000007</v>
      </c>
      <c r="X19" s="36">
        <f>SUMIFS(СВЦЭМ!$D$33:$D$776,СВЦЭМ!$A$33:$A$776,$A19,СВЦЭМ!$B$33:$B$776,X$11)+'СЕТ СН'!$F$11+СВЦЭМ!$D$10+'СЕТ СН'!$F$6-'СЕТ СН'!$F$23</f>
        <v>888.50662742999998</v>
      </c>
      <c r="Y19" s="36">
        <f>SUMIFS(СВЦЭМ!$D$33:$D$776,СВЦЭМ!$A$33:$A$776,$A19,СВЦЭМ!$B$33:$B$776,Y$11)+'СЕТ СН'!$F$11+СВЦЭМ!$D$10+'СЕТ СН'!$F$6-'СЕТ СН'!$F$23</f>
        <v>909.90499725000006</v>
      </c>
    </row>
    <row r="20" spans="1:25" ht="15.75" x14ac:dyDescent="0.2">
      <c r="A20" s="35">
        <f t="shared" si="0"/>
        <v>43899</v>
      </c>
      <c r="B20" s="36">
        <f>SUMIFS(СВЦЭМ!$D$33:$D$776,СВЦЭМ!$A$33:$A$776,$A20,СВЦЭМ!$B$33:$B$776,B$11)+'СЕТ СН'!$F$11+СВЦЭМ!$D$10+'СЕТ СН'!$F$6-'СЕТ СН'!$F$23</f>
        <v>966.28422768999997</v>
      </c>
      <c r="C20" s="36">
        <f>SUMIFS(СВЦЭМ!$D$33:$D$776,СВЦЭМ!$A$33:$A$776,$A20,СВЦЭМ!$B$33:$B$776,C$11)+'СЕТ СН'!$F$11+СВЦЭМ!$D$10+'СЕТ СН'!$F$6-'СЕТ СН'!$F$23</f>
        <v>976.06720709000001</v>
      </c>
      <c r="D20" s="36">
        <f>SUMIFS(СВЦЭМ!$D$33:$D$776,СВЦЭМ!$A$33:$A$776,$A20,СВЦЭМ!$B$33:$B$776,D$11)+'СЕТ СН'!$F$11+СВЦЭМ!$D$10+'СЕТ СН'!$F$6-'СЕТ СН'!$F$23</f>
        <v>992.26651433999996</v>
      </c>
      <c r="E20" s="36">
        <f>SUMIFS(СВЦЭМ!$D$33:$D$776,СВЦЭМ!$A$33:$A$776,$A20,СВЦЭМ!$B$33:$B$776,E$11)+'СЕТ СН'!$F$11+СВЦЭМ!$D$10+'СЕТ СН'!$F$6-'СЕТ СН'!$F$23</f>
        <v>1003.97651491</v>
      </c>
      <c r="F20" s="36">
        <f>SUMIFS(СВЦЭМ!$D$33:$D$776,СВЦЭМ!$A$33:$A$776,$A20,СВЦЭМ!$B$33:$B$776,F$11)+'СЕТ СН'!$F$11+СВЦЭМ!$D$10+'СЕТ СН'!$F$6-'СЕТ СН'!$F$23</f>
        <v>1004.02900135</v>
      </c>
      <c r="G20" s="36">
        <f>SUMIFS(СВЦЭМ!$D$33:$D$776,СВЦЭМ!$A$33:$A$776,$A20,СВЦЭМ!$B$33:$B$776,G$11)+'СЕТ СН'!$F$11+СВЦЭМ!$D$10+'СЕТ СН'!$F$6-'СЕТ СН'!$F$23</f>
        <v>1000.13928757</v>
      </c>
      <c r="H20" s="36">
        <f>SUMIFS(СВЦЭМ!$D$33:$D$776,СВЦЭМ!$A$33:$A$776,$A20,СВЦЭМ!$B$33:$B$776,H$11)+'СЕТ СН'!$F$11+СВЦЭМ!$D$10+'СЕТ СН'!$F$6-'СЕТ СН'!$F$23</f>
        <v>980.79303488000005</v>
      </c>
      <c r="I20" s="36">
        <f>SUMIFS(СВЦЭМ!$D$33:$D$776,СВЦЭМ!$A$33:$A$776,$A20,СВЦЭМ!$B$33:$B$776,I$11)+'СЕТ СН'!$F$11+СВЦЭМ!$D$10+'СЕТ СН'!$F$6-'СЕТ СН'!$F$23</f>
        <v>949.35409099000003</v>
      </c>
      <c r="J20" s="36">
        <f>SUMIFS(СВЦЭМ!$D$33:$D$776,СВЦЭМ!$A$33:$A$776,$A20,СВЦЭМ!$B$33:$B$776,J$11)+'СЕТ СН'!$F$11+СВЦЭМ!$D$10+'СЕТ СН'!$F$6-'СЕТ СН'!$F$23</f>
        <v>920.32566260999999</v>
      </c>
      <c r="K20" s="36">
        <f>SUMIFS(СВЦЭМ!$D$33:$D$776,СВЦЭМ!$A$33:$A$776,$A20,СВЦЭМ!$B$33:$B$776,K$11)+'СЕТ СН'!$F$11+СВЦЭМ!$D$10+'СЕТ СН'!$F$6-'СЕТ СН'!$F$23</f>
        <v>905.98585492000007</v>
      </c>
      <c r="L20" s="36">
        <f>SUMIFS(СВЦЭМ!$D$33:$D$776,СВЦЭМ!$A$33:$A$776,$A20,СВЦЭМ!$B$33:$B$776,L$11)+'СЕТ СН'!$F$11+СВЦЭМ!$D$10+'СЕТ СН'!$F$6-'СЕТ СН'!$F$23</f>
        <v>896.59485351000001</v>
      </c>
      <c r="M20" s="36">
        <f>SUMIFS(СВЦЭМ!$D$33:$D$776,СВЦЭМ!$A$33:$A$776,$A20,СВЦЭМ!$B$33:$B$776,M$11)+'СЕТ СН'!$F$11+СВЦЭМ!$D$10+'СЕТ СН'!$F$6-'СЕТ СН'!$F$23</f>
        <v>897.73822784000004</v>
      </c>
      <c r="N20" s="36">
        <f>SUMIFS(СВЦЭМ!$D$33:$D$776,СВЦЭМ!$A$33:$A$776,$A20,СВЦЭМ!$B$33:$B$776,N$11)+'СЕТ СН'!$F$11+СВЦЭМ!$D$10+'СЕТ СН'!$F$6-'СЕТ СН'!$F$23</f>
        <v>908.39941958999998</v>
      </c>
      <c r="O20" s="36">
        <f>SUMIFS(СВЦЭМ!$D$33:$D$776,СВЦЭМ!$A$33:$A$776,$A20,СВЦЭМ!$B$33:$B$776,O$11)+'СЕТ СН'!$F$11+СВЦЭМ!$D$10+'СЕТ СН'!$F$6-'СЕТ СН'!$F$23</f>
        <v>917.63854888000003</v>
      </c>
      <c r="P20" s="36">
        <f>SUMIFS(СВЦЭМ!$D$33:$D$776,СВЦЭМ!$A$33:$A$776,$A20,СВЦЭМ!$B$33:$B$776,P$11)+'СЕТ СН'!$F$11+СВЦЭМ!$D$10+'СЕТ СН'!$F$6-'СЕТ СН'!$F$23</f>
        <v>925.86891891000005</v>
      </c>
      <c r="Q20" s="36">
        <f>SUMIFS(СВЦЭМ!$D$33:$D$776,СВЦЭМ!$A$33:$A$776,$A20,СВЦЭМ!$B$33:$B$776,Q$11)+'СЕТ СН'!$F$11+СВЦЭМ!$D$10+'СЕТ СН'!$F$6-'СЕТ СН'!$F$23</f>
        <v>929.51361795000003</v>
      </c>
      <c r="R20" s="36">
        <f>SUMIFS(СВЦЭМ!$D$33:$D$776,СВЦЭМ!$A$33:$A$776,$A20,СВЦЭМ!$B$33:$B$776,R$11)+'СЕТ СН'!$F$11+СВЦЭМ!$D$10+'СЕТ СН'!$F$6-'СЕТ СН'!$F$23</f>
        <v>930.41904097999998</v>
      </c>
      <c r="S20" s="36">
        <f>SUMIFS(СВЦЭМ!$D$33:$D$776,СВЦЭМ!$A$33:$A$776,$A20,СВЦЭМ!$B$33:$B$776,S$11)+'СЕТ СН'!$F$11+СВЦЭМ!$D$10+'СЕТ СН'!$F$6-'СЕТ СН'!$F$23</f>
        <v>916.75259940000001</v>
      </c>
      <c r="T20" s="36">
        <f>SUMIFS(СВЦЭМ!$D$33:$D$776,СВЦЭМ!$A$33:$A$776,$A20,СВЦЭМ!$B$33:$B$776,T$11)+'СЕТ СН'!$F$11+СВЦЭМ!$D$10+'СЕТ СН'!$F$6-'СЕТ СН'!$F$23</f>
        <v>900.50290976999997</v>
      </c>
      <c r="U20" s="36">
        <f>SUMIFS(СВЦЭМ!$D$33:$D$776,СВЦЭМ!$A$33:$A$776,$A20,СВЦЭМ!$B$33:$B$776,U$11)+'СЕТ СН'!$F$11+СВЦЭМ!$D$10+'СЕТ СН'!$F$6-'СЕТ СН'!$F$23</f>
        <v>887.39919522000002</v>
      </c>
      <c r="V20" s="36">
        <f>SUMIFS(СВЦЭМ!$D$33:$D$776,СВЦЭМ!$A$33:$A$776,$A20,СВЦЭМ!$B$33:$B$776,V$11)+'СЕТ СН'!$F$11+СВЦЭМ!$D$10+'СЕТ СН'!$F$6-'СЕТ СН'!$F$23</f>
        <v>889.76250327000002</v>
      </c>
      <c r="W20" s="36">
        <f>SUMIFS(СВЦЭМ!$D$33:$D$776,СВЦЭМ!$A$33:$A$776,$A20,СВЦЭМ!$B$33:$B$776,W$11)+'СЕТ СН'!$F$11+СВЦЭМ!$D$10+'СЕТ СН'!$F$6-'СЕТ СН'!$F$23</f>
        <v>901.96878069000002</v>
      </c>
      <c r="X20" s="36">
        <f>SUMIFS(СВЦЭМ!$D$33:$D$776,СВЦЭМ!$A$33:$A$776,$A20,СВЦЭМ!$B$33:$B$776,X$11)+'СЕТ СН'!$F$11+СВЦЭМ!$D$10+'СЕТ СН'!$F$6-'СЕТ СН'!$F$23</f>
        <v>921.78795239999999</v>
      </c>
      <c r="Y20" s="36">
        <f>SUMIFS(СВЦЭМ!$D$33:$D$776,СВЦЭМ!$A$33:$A$776,$A20,СВЦЭМ!$B$33:$B$776,Y$11)+'СЕТ СН'!$F$11+СВЦЭМ!$D$10+'СЕТ СН'!$F$6-'СЕТ СН'!$F$23</f>
        <v>943.71104858000001</v>
      </c>
    </row>
    <row r="21" spans="1:25" ht="15.75" x14ac:dyDescent="0.2">
      <c r="A21" s="35">
        <f t="shared" si="0"/>
        <v>43900</v>
      </c>
      <c r="B21" s="36">
        <f>SUMIFS(СВЦЭМ!$D$33:$D$776,СВЦЭМ!$A$33:$A$776,$A21,СВЦЭМ!$B$33:$B$776,B$11)+'СЕТ СН'!$F$11+СВЦЭМ!$D$10+'СЕТ СН'!$F$6-'СЕТ СН'!$F$23</f>
        <v>960.85906576000002</v>
      </c>
      <c r="C21" s="36">
        <f>SUMIFS(СВЦЭМ!$D$33:$D$776,СВЦЭМ!$A$33:$A$776,$A21,СВЦЭМ!$B$33:$B$776,C$11)+'СЕТ СН'!$F$11+СВЦЭМ!$D$10+'СЕТ СН'!$F$6-'СЕТ СН'!$F$23</f>
        <v>989.79684343999998</v>
      </c>
      <c r="D21" s="36">
        <f>SUMIFS(СВЦЭМ!$D$33:$D$776,СВЦЭМ!$A$33:$A$776,$A21,СВЦЭМ!$B$33:$B$776,D$11)+'СЕТ СН'!$F$11+СВЦЭМ!$D$10+'СЕТ СН'!$F$6-'СЕТ СН'!$F$23</f>
        <v>987.38069991999998</v>
      </c>
      <c r="E21" s="36">
        <f>SUMIFS(СВЦЭМ!$D$33:$D$776,СВЦЭМ!$A$33:$A$776,$A21,СВЦЭМ!$B$33:$B$776,E$11)+'СЕТ СН'!$F$11+СВЦЭМ!$D$10+'СЕТ СН'!$F$6-'СЕТ СН'!$F$23</f>
        <v>990.09259989999998</v>
      </c>
      <c r="F21" s="36">
        <f>SUMIFS(СВЦЭМ!$D$33:$D$776,СВЦЭМ!$A$33:$A$776,$A21,СВЦЭМ!$B$33:$B$776,F$11)+'СЕТ СН'!$F$11+СВЦЭМ!$D$10+'СЕТ СН'!$F$6-'СЕТ СН'!$F$23</f>
        <v>985.67889343000002</v>
      </c>
      <c r="G21" s="36">
        <f>SUMIFS(СВЦЭМ!$D$33:$D$776,СВЦЭМ!$A$33:$A$776,$A21,СВЦЭМ!$B$33:$B$776,G$11)+'СЕТ СН'!$F$11+СВЦЭМ!$D$10+'СЕТ СН'!$F$6-'СЕТ СН'!$F$23</f>
        <v>942.49101274999998</v>
      </c>
      <c r="H21" s="36">
        <f>SUMIFS(СВЦЭМ!$D$33:$D$776,СВЦЭМ!$A$33:$A$776,$A21,СВЦЭМ!$B$33:$B$776,H$11)+'СЕТ СН'!$F$11+СВЦЭМ!$D$10+'СЕТ СН'!$F$6-'СЕТ СН'!$F$23</f>
        <v>920.3811303</v>
      </c>
      <c r="I21" s="36">
        <f>SUMIFS(СВЦЭМ!$D$33:$D$776,СВЦЭМ!$A$33:$A$776,$A21,СВЦЭМ!$B$33:$B$776,I$11)+'СЕТ СН'!$F$11+СВЦЭМ!$D$10+'СЕТ СН'!$F$6-'СЕТ СН'!$F$23</f>
        <v>888.06346121000001</v>
      </c>
      <c r="J21" s="36">
        <f>SUMIFS(СВЦЭМ!$D$33:$D$776,СВЦЭМ!$A$33:$A$776,$A21,СВЦЭМ!$B$33:$B$776,J$11)+'СЕТ СН'!$F$11+СВЦЭМ!$D$10+'СЕТ СН'!$F$6-'СЕТ СН'!$F$23</f>
        <v>860.50581935000002</v>
      </c>
      <c r="K21" s="36">
        <f>SUMIFS(СВЦЭМ!$D$33:$D$776,СВЦЭМ!$A$33:$A$776,$A21,СВЦЭМ!$B$33:$B$776,K$11)+'СЕТ СН'!$F$11+СВЦЭМ!$D$10+'СЕТ СН'!$F$6-'СЕТ СН'!$F$23</f>
        <v>871.59153168</v>
      </c>
      <c r="L21" s="36">
        <f>SUMIFS(СВЦЭМ!$D$33:$D$776,СВЦЭМ!$A$33:$A$776,$A21,СВЦЭМ!$B$33:$B$776,L$11)+'СЕТ СН'!$F$11+СВЦЭМ!$D$10+'СЕТ СН'!$F$6-'СЕТ СН'!$F$23</f>
        <v>869.90808800000002</v>
      </c>
      <c r="M21" s="36">
        <f>SUMIFS(СВЦЭМ!$D$33:$D$776,СВЦЭМ!$A$33:$A$776,$A21,СВЦЭМ!$B$33:$B$776,M$11)+'СЕТ СН'!$F$11+СВЦЭМ!$D$10+'СЕТ СН'!$F$6-'СЕТ СН'!$F$23</f>
        <v>864.37802961</v>
      </c>
      <c r="N21" s="36">
        <f>SUMIFS(СВЦЭМ!$D$33:$D$776,СВЦЭМ!$A$33:$A$776,$A21,СВЦЭМ!$B$33:$B$776,N$11)+'СЕТ СН'!$F$11+СВЦЭМ!$D$10+'СЕТ СН'!$F$6-'СЕТ СН'!$F$23</f>
        <v>860.37270794000005</v>
      </c>
      <c r="O21" s="36">
        <f>SUMIFS(СВЦЭМ!$D$33:$D$776,СВЦЭМ!$A$33:$A$776,$A21,СВЦЭМ!$B$33:$B$776,O$11)+'СЕТ СН'!$F$11+СВЦЭМ!$D$10+'СЕТ СН'!$F$6-'СЕТ СН'!$F$23</f>
        <v>855.5662595</v>
      </c>
      <c r="P21" s="36">
        <f>SUMIFS(СВЦЭМ!$D$33:$D$776,СВЦЭМ!$A$33:$A$776,$A21,СВЦЭМ!$B$33:$B$776,P$11)+'СЕТ СН'!$F$11+СВЦЭМ!$D$10+'СЕТ СН'!$F$6-'СЕТ СН'!$F$23</f>
        <v>856.65323617000001</v>
      </c>
      <c r="Q21" s="36">
        <f>SUMIFS(СВЦЭМ!$D$33:$D$776,СВЦЭМ!$A$33:$A$776,$A21,СВЦЭМ!$B$33:$B$776,Q$11)+'СЕТ СН'!$F$11+СВЦЭМ!$D$10+'СЕТ СН'!$F$6-'СЕТ СН'!$F$23</f>
        <v>854.65013548000002</v>
      </c>
      <c r="R21" s="36">
        <f>SUMIFS(СВЦЭМ!$D$33:$D$776,СВЦЭМ!$A$33:$A$776,$A21,СВЦЭМ!$B$33:$B$776,R$11)+'СЕТ СН'!$F$11+СВЦЭМ!$D$10+'СЕТ СН'!$F$6-'СЕТ СН'!$F$23</f>
        <v>845.52084276000005</v>
      </c>
      <c r="S21" s="36">
        <f>SUMIFS(СВЦЭМ!$D$33:$D$776,СВЦЭМ!$A$33:$A$776,$A21,СВЦЭМ!$B$33:$B$776,S$11)+'СЕТ СН'!$F$11+СВЦЭМ!$D$10+'СЕТ СН'!$F$6-'СЕТ СН'!$F$23</f>
        <v>845.84892701000001</v>
      </c>
      <c r="T21" s="36">
        <f>SUMIFS(СВЦЭМ!$D$33:$D$776,СВЦЭМ!$A$33:$A$776,$A21,СВЦЭМ!$B$33:$B$776,T$11)+'СЕТ СН'!$F$11+СВЦЭМ!$D$10+'СЕТ СН'!$F$6-'СЕТ СН'!$F$23</f>
        <v>842.13687820999996</v>
      </c>
      <c r="U21" s="36">
        <f>SUMIFS(СВЦЭМ!$D$33:$D$776,СВЦЭМ!$A$33:$A$776,$A21,СВЦЭМ!$B$33:$B$776,U$11)+'СЕТ СН'!$F$11+СВЦЭМ!$D$10+'СЕТ СН'!$F$6-'СЕТ СН'!$F$23</f>
        <v>863.69868728000006</v>
      </c>
      <c r="V21" s="36">
        <f>SUMIFS(СВЦЭМ!$D$33:$D$776,СВЦЭМ!$A$33:$A$776,$A21,СВЦЭМ!$B$33:$B$776,V$11)+'СЕТ СН'!$F$11+СВЦЭМ!$D$10+'СЕТ СН'!$F$6-'СЕТ СН'!$F$23</f>
        <v>862.40817139000001</v>
      </c>
      <c r="W21" s="36">
        <f>SUMIFS(СВЦЭМ!$D$33:$D$776,СВЦЭМ!$A$33:$A$776,$A21,СВЦЭМ!$B$33:$B$776,W$11)+'СЕТ СН'!$F$11+СВЦЭМ!$D$10+'СЕТ СН'!$F$6-'СЕТ СН'!$F$23</f>
        <v>858.77068783000004</v>
      </c>
      <c r="X21" s="36">
        <f>SUMIFS(СВЦЭМ!$D$33:$D$776,СВЦЭМ!$A$33:$A$776,$A21,СВЦЭМ!$B$33:$B$776,X$11)+'СЕТ СН'!$F$11+СВЦЭМ!$D$10+'СЕТ СН'!$F$6-'СЕТ СН'!$F$23</f>
        <v>851.14523358999998</v>
      </c>
      <c r="Y21" s="36">
        <f>SUMIFS(СВЦЭМ!$D$33:$D$776,СВЦЭМ!$A$33:$A$776,$A21,СВЦЭМ!$B$33:$B$776,Y$11)+'СЕТ СН'!$F$11+СВЦЭМ!$D$10+'СЕТ СН'!$F$6-'СЕТ СН'!$F$23</f>
        <v>857.47992988999999</v>
      </c>
    </row>
    <row r="22" spans="1:25" ht="15.75" x14ac:dyDescent="0.2">
      <c r="A22" s="35">
        <f t="shared" si="0"/>
        <v>43901</v>
      </c>
      <c r="B22" s="36">
        <f>SUMIFS(СВЦЭМ!$D$33:$D$776,СВЦЭМ!$A$33:$A$776,$A22,СВЦЭМ!$B$33:$B$776,B$11)+'СЕТ СН'!$F$11+СВЦЭМ!$D$10+'СЕТ СН'!$F$6-'СЕТ СН'!$F$23</f>
        <v>958.44813242999999</v>
      </c>
      <c r="C22" s="36">
        <f>SUMIFS(СВЦЭМ!$D$33:$D$776,СВЦЭМ!$A$33:$A$776,$A22,СВЦЭМ!$B$33:$B$776,C$11)+'СЕТ СН'!$F$11+СВЦЭМ!$D$10+'СЕТ СН'!$F$6-'СЕТ СН'!$F$23</f>
        <v>947.90584179999996</v>
      </c>
      <c r="D22" s="36">
        <f>SUMIFS(СВЦЭМ!$D$33:$D$776,СВЦЭМ!$A$33:$A$776,$A22,СВЦЭМ!$B$33:$B$776,D$11)+'СЕТ СН'!$F$11+СВЦЭМ!$D$10+'СЕТ СН'!$F$6-'СЕТ СН'!$F$23</f>
        <v>937.78351943000007</v>
      </c>
      <c r="E22" s="36">
        <f>SUMIFS(СВЦЭМ!$D$33:$D$776,СВЦЭМ!$A$33:$A$776,$A22,СВЦЭМ!$B$33:$B$776,E$11)+'СЕТ СН'!$F$11+СВЦЭМ!$D$10+'СЕТ СН'!$F$6-'СЕТ СН'!$F$23</f>
        <v>934.64767045999997</v>
      </c>
      <c r="F22" s="36">
        <f>SUMIFS(СВЦЭМ!$D$33:$D$776,СВЦЭМ!$A$33:$A$776,$A22,СВЦЭМ!$B$33:$B$776,F$11)+'СЕТ СН'!$F$11+СВЦЭМ!$D$10+'СЕТ СН'!$F$6-'СЕТ СН'!$F$23</f>
        <v>931.54517192000003</v>
      </c>
      <c r="G22" s="36">
        <f>SUMIFS(СВЦЭМ!$D$33:$D$776,СВЦЭМ!$A$33:$A$776,$A22,СВЦЭМ!$B$33:$B$776,G$11)+'СЕТ СН'!$F$11+СВЦЭМ!$D$10+'СЕТ СН'!$F$6-'СЕТ СН'!$F$23</f>
        <v>936.28999769999996</v>
      </c>
      <c r="H22" s="36">
        <f>SUMIFS(СВЦЭМ!$D$33:$D$776,СВЦЭМ!$A$33:$A$776,$A22,СВЦЭМ!$B$33:$B$776,H$11)+'СЕТ СН'!$F$11+СВЦЭМ!$D$10+'СЕТ СН'!$F$6-'СЕТ СН'!$F$23</f>
        <v>951.65049145</v>
      </c>
      <c r="I22" s="36">
        <f>SUMIFS(СВЦЭМ!$D$33:$D$776,СВЦЭМ!$A$33:$A$776,$A22,СВЦЭМ!$B$33:$B$776,I$11)+'СЕТ СН'!$F$11+СВЦЭМ!$D$10+'СЕТ СН'!$F$6-'СЕТ СН'!$F$23</f>
        <v>936.37147735999997</v>
      </c>
      <c r="J22" s="36">
        <f>SUMIFS(СВЦЭМ!$D$33:$D$776,СВЦЭМ!$A$33:$A$776,$A22,СВЦЭМ!$B$33:$B$776,J$11)+'СЕТ СН'!$F$11+СВЦЭМ!$D$10+'СЕТ СН'!$F$6-'СЕТ СН'!$F$23</f>
        <v>898.71343594000007</v>
      </c>
      <c r="K22" s="36">
        <f>SUMIFS(СВЦЭМ!$D$33:$D$776,СВЦЭМ!$A$33:$A$776,$A22,СВЦЭМ!$B$33:$B$776,K$11)+'СЕТ СН'!$F$11+СВЦЭМ!$D$10+'СЕТ СН'!$F$6-'СЕТ СН'!$F$23</f>
        <v>898.41959473999998</v>
      </c>
      <c r="L22" s="36">
        <f>SUMIFS(СВЦЭМ!$D$33:$D$776,СВЦЭМ!$A$33:$A$776,$A22,СВЦЭМ!$B$33:$B$776,L$11)+'СЕТ СН'!$F$11+СВЦЭМ!$D$10+'СЕТ СН'!$F$6-'СЕТ СН'!$F$23</f>
        <v>906.50797548000003</v>
      </c>
      <c r="M22" s="36">
        <f>SUMIFS(СВЦЭМ!$D$33:$D$776,СВЦЭМ!$A$33:$A$776,$A22,СВЦЭМ!$B$33:$B$776,M$11)+'СЕТ СН'!$F$11+СВЦЭМ!$D$10+'СЕТ СН'!$F$6-'СЕТ СН'!$F$23</f>
        <v>906.88824843999998</v>
      </c>
      <c r="N22" s="36">
        <f>SUMIFS(СВЦЭМ!$D$33:$D$776,СВЦЭМ!$A$33:$A$776,$A22,СВЦЭМ!$B$33:$B$776,N$11)+'СЕТ СН'!$F$11+СВЦЭМ!$D$10+'СЕТ СН'!$F$6-'СЕТ СН'!$F$23</f>
        <v>910.83338114000003</v>
      </c>
      <c r="O22" s="36">
        <f>SUMIFS(СВЦЭМ!$D$33:$D$776,СВЦЭМ!$A$33:$A$776,$A22,СВЦЭМ!$B$33:$B$776,O$11)+'СЕТ СН'!$F$11+СВЦЭМ!$D$10+'СЕТ СН'!$F$6-'СЕТ СН'!$F$23</f>
        <v>918.09874633000004</v>
      </c>
      <c r="P22" s="36">
        <f>SUMIFS(СВЦЭМ!$D$33:$D$776,СВЦЭМ!$A$33:$A$776,$A22,СВЦЭМ!$B$33:$B$776,P$11)+'СЕТ СН'!$F$11+СВЦЭМ!$D$10+'СЕТ СН'!$F$6-'СЕТ СН'!$F$23</f>
        <v>922.11549976000003</v>
      </c>
      <c r="Q22" s="36">
        <f>SUMIFS(СВЦЭМ!$D$33:$D$776,СВЦЭМ!$A$33:$A$776,$A22,СВЦЭМ!$B$33:$B$776,Q$11)+'СЕТ СН'!$F$11+СВЦЭМ!$D$10+'СЕТ СН'!$F$6-'СЕТ СН'!$F$23</f>
        <v>928.10609766000005</v>
      </c>
      <c r="R22" s="36">
        <f>SUMIFS(СВЦЭМ!$D$33:$D$776,СВЦЭМ!$A$33:$A$776,$A22,СВЦЭМ!$B$33:$B$776,R$11)+'СЕТ СН'!$F$11+СВЦЭМ!$D$10+'СЕТ СН'!$F$6-'СЕТ СН'!$F$23</f>
        <v>928.21378146999996</v>
      </c>
      <c r="S22" s="36">
        <f>SUMIFS(СВЦЭМ!$D$33:$D$776,СВЦЭМ!$A$33:$A$776,$A22,СВЦЭМ!$B$33:$B$776,S$11)+'СЕТ СН'!$F$11+СВЦЭМ!$D$10+'СЕТ СН'!$F$6-'СЕТ СН'!$F$23</f>
        <v>920.59377976999997</v>
      </c>
      <c r="T22" s="36">
        <f>SUMIFS(СВЦЭМ!$D$33:$D$776,СВЦЭМ!$A$33:$A$776,$A22,СВЦЭМ!$B$33:$B$776,T$11)+'СЕТ СН'!$F$11+СВЦЭМ!$D$10+'СЕТ СН'!$F$6-'СЕТ СН'!$F$23</f>
        <v>918.83513814000003</v>
      </c>
      <c r="U22" s="36">
        <f>SUMIFS(СВЦЭМ!$D$33:$D$776,СВЦЭМ!$A$33:$A$776,$A22,СВЦЭМ!$B$33:$B$776,U$11)+'СЕТ СН'!$F$11+СВЦЭМ!$D$10+'СЕТ СН'!$F$6-'СЕТ СН'!$F$23</f>
        <v>921.72221333000005</v>
      </c>
      <c r="V22" s="36">
        <f>SUMIFS(СВЦЭМ!$D$33:$D$776,СВЦЭМ!$A$33:$A$776,$A22,СВЦЭМ!$B$33:$B$776,V$11)+'СЕТ СН'!$F$11+СВЦЭМ!$D$10+'СЕТ СН'!$F$6-'СЕТ СН'!$F$23</f>
        <v>924.19960390000006</v>
      </c>
      <c r="W22" s="36">
        <f>SUMIFS(СВЦЭМ!$D$33:$D$776,СВЦЭМ!$A$33:$A$776,$A22,СВЦЭМ!$B$33:$B$776,W$11)+'СЕТ СН'!$F$11+СВЦЭМ!$D$10+'СЕТ СН'!$F$6-'СЕТ СН'!$F$23</f>
        <v>926.14135744999999</v>
      </c>
      <c r="X22" s="36">
        <f>SUMIFS(СВЦЭМ!$D$33:$D$776,СВЦЭМ!$A$33:$A$776,$A22,СВЦЭМ!$B$33:$B$776,X$11)+'СЕТ СН'!$F$11+СВЦЭМ!$D$10+'СЕТ СН'!$F$6-'СЕТ СН'!$F$23</f>
        <v>941.61694196999997</v>
      </c>
      <c r="Y22" s="36">
        <f>SUMIFS(СВЦЭМ!$D$33:$D$776,СВЦЭМ!$A$33:$A$776,$A22,СВЦЭМ!$B$33:$B$776,Y$11)+'СЕТ СН'!$F$11+СВЦЭМ!$D$10+'СЕТ СН'!$F$6-'СЕТ СН'!$F$23</f>
        <v>957.04748941000003</v>
      </c>
    </row>
    <row r="23" spans="1:25" ht="15.75" x14ac:dyDescent="0.2">
      <c r="A23" s="35">
        <f t="shared" si="0"/>
        <v>43902</v>
      </c>
      <c r="B23" s="36">
        <f>SUMIFS(СВЦЭМ!$D$33:$D$776,СВЦЭМ!$A$33:$A$776,$A23,СВЦЭМ!$B$33:$B$776,B$11)+'СЕТ СН'!$F$11+СВЦЭМ!$D$10+'СЕТ СН'!$F$6-'СЕТ СН'!$F$23</f>
        <v>933.02367663000007</v>
      </c>
      <c r="C23" s="36">
        <f>SUMIFS(СВЦЭМ!$D$33:$D$776,СВЦЭМ!$A$33:$A$776,$A23,СВЦЭМ!$B$33:$B$776,C$11)+'СЕТ СН'!$F$11+СВЦЭМ!$D$10+'СЕТ СН'!$F$6-'СЕТ СН'!$F$23</f>
        <v>954.34824420999996</v>
      </c>
      <c r="D23" s="36">
        <f>SUMIFS(СВЦЭМ!$D$33:$D$776,СВЦЭМ!$A$33:$A$776,$A23,СВЦЭМ!$B$33:$B$776,D$11)+'СЕТ СН'!$F$11+СВЦЭМ!$D$10+'СЕТ СН'!$F$6-'СЕТ СН'!$F$23</f>
        <v>963.49991788</v>
      </c>
      <c r="E23" s="36">
        <f>SUMIFS(СВЦЭМ!$D$33:$D$776,СВЦЭМ!$A$33:$A$776,$A23,СВЦЭМ!$B$33:$B$776,E$11)+'СЕТ СН'!$F$11+СВЦЭМ!$D$10+'СЕТ СН'!$F$6-'СЕТ СН'!$F$23</f>
        <v>968.71326953000005</v>
      </c>
      <c r="F23" s="36">
        <f>SUMIFS(СВЦЭМ!$D$33:$D$776,СВЦЭМ!$A$33:$A$776,$A23,СВЦЭМ!$B$33:$B$776,F$11)+'СЕТ СН'!$F$11+СВЦЭМ!$D$10+'СЕТ СН'!$F$6-'СЕТ СН'!$F$23</f>
        <v>962.46818885000005</v>
      </c>
      <c r="G23" s="36">
        <f>SUMIFS(СВЦЭМ!$D$33:$D$776,СВЦЭМ!$A$33:$A$776,$A23,СВЦЭМ!$B$33:$B$776,G$11)+'СЕТ СН'!$F$11+СВЦЭМ!$D$10+'СЕТ СН'!$F$6-'СЕТ СН'!$F$23</f>
        <v>953.51827359000004</v>
      </c>
      <c r="H23" s="36">
        <f>SUMIFS(СВЦЭМ!$D$33:$D$776,СВЦЭМ!$A$33:$A$776,$A23,СВЦЭМ!$B$33:$B$776,H$11)+'СЕТ СН'!$F$11+СВЦЭМ!$D$10+'СЕТ СН'!$F$6-'СЕТ СН'!$F$23</f>
        <v>947.47767947</v>
      </c>
      <c r="I23" s="36">
        <f>SUMIFS(СВЦЭМ!$D$33:$D$776,СВЦЭМ!$A$33:$A$776,$A23,СВЦЭМ!$B$33:$B$776,I$11)+'СЕТ СН'!$F$11+СВЦЭМ!$D$10+'СЕТ СН'!$F$6-'СЕТ СН'!$F$23</f>
        <v>943.82971883000005</v>
      </c>
      <c r="J23" s="36">
        <f>SUMIFS(СВЦЭМ!$D$33:$D$776,СВЦЭМ!$A$33:$A$776,$A23,СВЦЭМ!$B$33:$B$776,J$11)+'СЕТ СН'!$F$11+СВЦЭМ!$D$10+'СЕТ СН'!$F$6-'СЕТ СН'!$F$23</f>
        <v>910.93260000999999</v>
      </c>
      <c r="K23" s="36">
        <f>SUMIFS(СВЦЭМ!$D$33:$D$776,СВЦЭМ!$A$33:$A$776,$A23,СВЦЭМ!$B$33:$B$776,K$11)+'СЕТ СН'!$F$11+СВЦЭМ!$D$10+'СЕТ СН'!$F$6-'СЕТ СН'!$F$23</f>
        <v>909.36393090000001</v>
      </c>
      <c r="L23" s="36">
        <f>SUMIFS(СВЦЭМ!$D$33:$D$776,СВЦЭМ!$A$33:$A$776,$A23,СВЦЭМ!$B$33:$B$776,L$11)+'СЕТ СН'!$F$11+СВЦЭМ!$D$10+'СЕТ СН'!$F$6-'СЕТ СН'!$F$23</f>
        <v>915.55940079000004</v>
      </c>
      <c r="M23" s="36">
        <f>SUMIFS(СВЦЭМ!$D$33:$D$776,СВЦЭМ!$A$33:$A$776,$A23,СВЦЭМ!$B$33:$B$776,M$11)+'СЕТ СН'!$F$11+СВЦЭМ!$D$10+'СЕТ СН'!$F$6-'СЕТ СН'!$F$23</f>
        <v>932.23096525000005</v>
      </c>
      <c r="N23" s="36">
        <f>SUMIFS(СВЦЭМ!$D$33:$D$776,СВЦЭМ!$A$33:$A$776,$A23,СВЦЭМ!$B$33:$B$776,N$11)+'СЕТ СН'!$F$11+СВЦЭМ!$D$10+'СЕТ СН'!$F$6-'СЕТ СН'!$F$23</f>
        <v>936.30726721999997</v>
      </c>
      <c r="O23" s="36">
        <f>SUMIFS(СВЦЭМ!$D$33:$D$776,СВЦЭМ!$A$33:$A$776,$A23,СВЦЭМ!$B$33:$B$776,O$11)+'СЕТ СН'!$F$11+СВЦЭМ!$D$10+'СЕТ СН'!$F$6-'СЕТ СН'!$F$23</f>
        <v>945.73261301000002</v>
      </c>
      <c r="P23" s="36">
        <f>SUMIFS(СВЦЭМ!$D$33:$D$776,СВЦЭМ!$A$33:$A$776,$A23,СВЦЭМ!$B$33:$B$776,P$11)+'СЕТ СН'!$F$11+СВЦЭМ!$D$10+'СЕТ СН'!$F$6-'СЕТ СН'!$F$23</f>
        <v>954.03837691000001</v>
      </c>
      <c r="Q23" s="36">
        <f>SUMIFS(СВЦЭМ!$D$33:$D$776,СВЦЭМ!$A$33:$A$776,$A23,СВЦЭМ!$B$33:$B$776,Q$11)+'СЕТ СН'!$F$11+СВЦЭМ!$D$10+'СЕТ СН'!$F$6-'СЕТ СН'!$F$23</f>
        <v>959.48552620999999</v>
      </c>
      <c r="R23" s="36">
        <f>SUMIFS(СВЦЭМ!$D$33:$D$776,СВЦЭМ!$A$33:$A$776,$A23,СВЦЭМ!$B$33:$B$776,R$11)+'СЕТ СН'!$F$11+СВЦЭМ!$D$10+'СЕТ СН'!$F$6-'СЕТ СН'!$F$23</f>
        <v>960.75515475999998</v>
      </c>
      <c r="S23" s="36">
        <f>SUMIFS(СВЦЭМ!$D$33:$D$776,СВЦЭМ!$A$33:$A$776,$A23,СВЦЭМ!$B$33:$B$776,S$11)+'СЕТ СН'!$F$11+СВЦЭМ!$D$10+'СЕТ СН'!$F$6-'СЕТ СН'!$F$23</f>
        <v>955.11619398000005</v>
      </c>
      <c r="T23" s="36">
        <f>SUMIFS(СВЦЭМ!$D$33:$D$776,СВЦЭМ!$A$33:$A$776,$A23,СВЦЭМ!$B$33:$B$776,T$11)+'СЕТ СН'!$F$11+СВЦЭМ!$D$10+'СЕТ СН'!$F$6-'СЕТ СН'!$F$23</f>
        <v>926.31087657</v>
      </c>
      <c r="U23" s="36">
        <f>SUMIFS(СВЦЭМ!$D$33:$D$776,СВЦЭМ!$A$33:$A$776,$A23,СВЦЭМ!$B$33:$B$776,U$11)+'СЕТ СН'!$F$11+СВЦЭМ!$D$10+'СЕТ СН'!$F$6-'СЕТ СН'!$F$23</f>
        <v>910.00338122000005</v>
      </c>
      <c r="V23" s="36">
        <f>SUMIFS(СВЦЭМ!$D$33:$D$776,СВЦЭМ!$A$33:$A$776,$A23,СВЦЭМ!$B$33:$B$776,V$11)+'СЕТ СН'!$F$11+СВЦЭМ!$D$10+'СЕТ СН'!$F$6-'СЕТ СН'!$F$23</f>
        <v>905.13610398000003</v>
      </c>
      <c r="W23" s="36">
        <f>SUMIFS(СВЦЭМ!$D$33:$D$776,СВЦЭМ!$A$33:$A$776,$A23,СВЦЭМ!$B$33:$B$776,W$11)+'СЕТ СН'!$F$11+СВЦЭМ!$D$10+'СЕТ СН'!$F$6-'СЕТ СН'!$F$23</f>
        <v>919.16520104000006</v>
      </c>
      <c r="X23" s="36">
        <f>SUMIFS(СВЦЭМ!$D$33:$D$776,СВЦЭМ!$A$33:$A$776,$A23,СВЦЭМ!$B$33:$B$776,X$11)+'СЕТ СН'!$F$11+СВЦЭМ!$D$10+'СЕТ СН'!$F$6-'СЕТ СН'!$F$23</f>
        <v>936.45177742999999</v>
      </c>
      <c r="Y23" s="36">
        <f>SUMIFS(СВЦЭМ!$D$33:$D$776,СВЦЭМ!$A$33:$A$776,$A23,СВЦЭМ!$B$33:$B$776,Y$11)+'СЕТ СН'!$F$11+СВЦЭМ!$D$10+'СЕТ СН'!$F$6-'СЕТ СН'!$F$23</f>
        <v>951.29064692999998</v>
      </c>
    </row>
    <row r="24" spans="1:25" ht="15.75" x14ac:dyDescent="0.2">
      <c r="A24" s="35">
        <f t="shared" si="0"/>
        <v>43903</v>
      </c>
      <c r="B24" s="36">
        <f>SUMIFS(СВЦЭМ!$D$33:$D$776,СВЦЭМ!$A$33:$A$776,$A24,СВЦЭМ!$B$33:$B$776,B$11)+'СЕТ СН'!$F$11+СВЦЭМ!$D$10+'СЕТ СН'!$F$6-'СЕТ СН'!$F$23</f>
        <v>1006.1546712100001</v>
      </c>
      <c r="C24" s="36">
        <f>SUMIFS(СВЦЭМ!$D$33:$D$776,СВЦЭМ!$A$33:$A$776,$A24,СВЦЭМ!$B$33:$B$776,C$11)+'СЕТ СН'!$F$11+СВЦЭМ!$D$10+'СЕТ СН'!$F$6-'СЕТ СН'!$F$23</f>
        <v>1019.42266882</v>
      </c>
      <c r="D24" s="36">
        <f>SUMIFS(СВЦЭМ!$D$33:$D$776,СВЦЭМ!$A$33:$A$776,$A24,СВЦЭМ!$B$33:$B$776,D$11)+'СЕТ СН'!$F$11+СВЦЭМ!$D$10+'СЕТ СН'!$F$6-'СЕТ СН'!$F$23</f>
        <v>1030.6618621800001</v>
      </c>
      <c r="E24" s="36">
        <f>SUMIFS(СВЦЭМ!$D$33:$D$776,СВЦЭМ!$A$33:$A$776,$A24,СВЦЭМ!$B$33:$B$776,E$11)+'СЕТ СН'!$F$11+СВЦЭМ!$D$10+'СЕТ СН'!$F$6-'СЕТ СН'!$F$23</f>
        <v>1030.7297766400002</v>
      </c>
      <c r="F24" s="36">
        <f>SUMIFS(СВЦЭМ!$D$33:$D$776,СВЦЭМ!$A$33:$A$776,$A24,СВЦЭМ!$B$33:$B$776,F$11)+'СЕТ СН'!$F$11+СВЦЭМ!$D$10+'СЕТ СН'!$F$6-'СЕТ СН'!$F$23</f>
        <v>1026.6148741300001</v>
      </c>
      <c r="G24" s="36">
        <f>SUMIFS(СВЦЭМ!$D$33:$D$776,СВЦЭМ!$A$33:$A$776,$A24,СВЦЭМ!$B$33:$B$776,G$11)+'СЕТ СН'!$F$11+СВЦЭМ!$D$10+'СЕТ СН'!$F$6-'СЕТ СН'!$F$23</f>
        <v>1005.42798983</v>
      </c>
      <c r="H24" s="36">
        <f>SUMIFS(СВЦЭМ!$D$33:$D$776,СВЦЭМ!$A$33:$A$776,$A24,СВЦЭМ!$B$33:$B$776,H$11)+'СЕТ СН'!$F$11+СВЦЭМ!$D$10+'СЕТ СН'!$F$6-'СЕТ СН'!$F$23</f>
        <v>973.89578288999996</v>
      </c>
      <c r="I24" s="36">
        <f>SUMIFS(СВЦЭМ!$D$33:$D$776,СВЦЭМ!$A$33:$A$776,$A24,СВЦЭМ!$B$33:$B$776,I$11)+'СЕТ СН'!$F$11+СВЦЭМ!$D$10+'СЕТ СН'!$F$6-'СЕТ СН'!$F$23</f>
        <v>947.73509065999997</v>
      </c>
      <c r="J24" s="36">
        <f>SUMIFS(СВЦЭМ!$D$33:$D$776,СВЦЭМ!$A$33:$A$776,$A24,СВЦЭМ!$B$33:$B$776,J$11)+'СЕТ СН'!$F$11+СВЦЭМ!$D$10+'СЕТ СН'!$F$6-'СЕТ СН'!$F$23</f>
        <v>904.81419925</v>
      </c>
      <c r="K24" s="36">
        <f>SUMIFS(СВЦЭМ!$D$33:$D$776,СВЦЭМ!$A$33:$A$776,$A24,СВЦЭМ!$B$33:$B$776,K$11)+'СЕТ СН'!$F$11+СВЦЭМ!$D$10+'СЕТ СН'!$F$6-'СЕТ СН'!$F$23</f>
        <v>900.05475261000004</v>
      </c>
      <c r="L24" s="36">
        <f>SUMIFS(СВЦЭМ!$D$33:$D$776,СВЦЭМ!$A$33:$A$776,$A24,СВЦЭМ!$B$33:$B$776,L$11)+'СЕТ СН'!$F$11+СВЦЭМ!$D$10+'СЕТ СН'!$F$6-'СЕТ СН'!$F$23</f>
        <v>907.91096823999999</v>
      </c>
      <c r="M24" s="36">
        <f>SUMIFS(СВЦЭМ!$D$33:$D$776,СВЦЭМ!$A$33:$A$776,$A24,СВЦЭМ!$B$33:$B$776,M$11)+'СЕТ СН'!$F$11+СВЦЭМ!$D$10+'СЕТ СН'!$F$6-'СЕТ СН'!$F$23</f>
        <v>916.50796248000006</v>
      </c>
      <c r="N24" s="36">
        <f>SUMIFS(СВЦЭМ!$D$33:$D$776,СВЦЭМ!$A$33:$A$776,$A24,СВЦЭМ!$B$33:$B$776,N$11)+'СЕТ СН'!$F$11+СВЦЭМ!$D$10+'СЕТ СН'!$F$6-'СЕТ СН'!$F$23</f>
        <v>919.46812249000004</v>
      </c>
      <c r="O24" s="36">
        <f>SUMIFS(СВЦЭМ!$D$33:$D$776,СВЦЭМ!$A$33:$A$776,$A24,СВЦЭМ!$B$33:$B$776,O$11)+'СЕТ СН'!$F$11+СВЦЭМ!$D$10+'СЕТ СН'!$F$6-'СЕТ СН'!$F$23</f>
        <v>928.97876938000002</v>
      </c>
      <c r="P24" s="36">
        <f>SUMIFS(СВЦЭМ!$D$33:$D$776,СВЦЭМ!$A$33:$A$776,$A24,СВЦЭМ!$B$33:$B$776,P$11)+'СЕТ СН'!$F$11+СВЦЭМ!$D$10+'СЕТ СН'!$F$6-'СЕТ СН'!$F$23</f>
        <v>937.40720501999999</v>
      </c>
      <c r="Q24" s="36">
        <f>SUMIFS(СВЦЭМ!$D$33:$D$776,СВЦЭМ!$A$33:$A$776,$A24,СВЦЭМ!$B$33:$B$776,Q$11)+'СЕТ СН'!$F$11+СВЦЭМ!$D$10+'СЕТ СН'!$F$6-'СЕТ СН'!$F$23</f>
        <v>944.95276014000001</v>
      </c>
      <c r="R24" s="36">
        <f>SUMIFS(СВЦЭМ!$D$33:$D$776,СВЦЭМ!$A$33:$A$776,$A24,СВЦЭМ!$B$33:$B$776,R$11)+'СЕТ СН'!$F$11+СВЦЭМ!$D$10+'СЕТ СН'!$F$6-'СЕТ СН'!$F$23</f>
        <v>947.95167098000002</v>
      </c>
      <c r="S24" s="36">
        <f>SUMIFS(СВЦЭМ!$D$33:$D$776,СВЦЭМ!$A$33:$A$776,$A24,СВЦЭМ!$B$33:$B$776,S$11)+'СЕТ СН'!$F$11+СВЦЭМ!$D$10+'СЕТ СН'!$F$6-'СЕТ СН'!$F$23</f>
        <v>942.86443969000004</v>
      </c>
      <c r="T24" s="36">
        <f>SUMIFS(СВЦЭМ!$D$33:$D$776,СВЦЭМ!$A$33:$A$776,$A24,СВЦЭМ!$B$33:$B$776,T$11)+'СЕТ СН'!$F$11+СВЦЭМ!$D$10+'СЕТ СН'!$F$6-'СЕТ СН'!$F$23</f>
        <v>921.78933516000006</v>
      </c>
      <c r="U24" s="36">
        <f>SUMIFS(СВЦЭМ!$D$33:$D$776,СВЦЭМ!$A$33:$A$776,$A24,СВЦЭМ!$B$33:$B$776,U$11)+'СЕТ СН'!$F$11+СВЦЭМ!$D$10+'СЕТ СН'!$F$6-'СЕТ СН'!$F$23</f>
        <v>898.01015398000004</v>
      </c>
      <c r="V24" s="36">
        <f>SUMIFS(СВЦЭМ!$D$33:$D$776,СВЦЭМ!$A$33:$A$776,$A24,СВЦЭМ!$B$33:$B$776,V$11)+'СЕТ СН'!$F$11+СВЦЭМ!$D$10+'СЕТ СН'!$F$6-'СЕТ СН'!$F$23</f>
        <v>891.57486218999998</v>
      </c>
      <c r="W24" s="36">
        <f>SUMIFS(СВЦЭМ!$D$33:$D$776,СВЦЭМ!$A$33:$A$776,$A24,СВЦЭМ!$B$33:$B$776,W$11)+'СЕТ СН'!$F$11+СВЦЭМ!$D$10+'СЕТ СН'!$F$6-'СЕТ СН'!$F$23</f>
        <v>895.90788366000004</v>
      </c>
      <c r="X24" s="36">
        <f>SUMIFS(СВЦЭМ!$D$33:$D$776,СВЦЭМ!$A$33:$A$776,$A24,СВЦЭМ!$B$33:$B$776,X$11)+'СЕТ СН'!$F$11+СВЦЭМ!$D$10+'СЕТ СН'!$F$6-'СЕТ СН'!$F$23</f>
        <v>894.92489425999997</v>
      </c>
      <c r="Y24" s="36">
        <f>SUMIFS(СВЦЭМ!$D$33:$D$776,СВЦЭМ!$A$33:$A$776,$A24,СВЦЭМ!$B$33:$B$776,Y$11)+'СЕТ СН'!$F$11+СВЦЭМ!$D$10+'СЕТ СН'!$F$6-'СЕТ СН'!$F$23</f>
        <v>915.84529249000002</v>
      </c>
    </row>
    <row r="25" spans="1:25" ht="15.75" x14ac:dyDescent="0.2">
      <c r="A25" s="35">
        <f t="shared" si="0"/>
        <v>43904</v>
      </c>
      <c r="B25" s="36">
        <f>SUMIFS(СВЦЭМ!$D$33:$D$776,СВЦЭМ!$A$33:$A$776,$A25,СВЦЭМ!$B$33:$B$776,B$11)+'СЕТ СН'!$F$11+СВЦЭМ!$D$10+'СЕТ СН'!$F$6-'СЕТ СН'!$F$23</f>
        <v>936.13200433999998</v>
      </c>
      <c r="C25" s="36">
        <f>SUMIFS(СВЦЭМ!$D$33:$D$776,СВЦЭМ!$A$33:$A$776,$A25,СВЦЭМ!$B$33:$B$776,C$11)+'СЕТ СН'!$F$11+СВЦЭМ!$D$10+'СЕТ СН'!$F$6-'СЕТ СН'!$F$23</f>
        <v>958.20315058000006</v>
      </c>
      <c r="D25" s="36">
        <f>SUMIFS(СВЦЭМ!$D$33:$D$776,СВЦЭМ!$A$33:$A$776,$A25,СВЦЭМ!$B$33:$B$776,D$11)+'СЕТ СН'!$F$11+СВЦЭМ!$D$10+'СЕТ СН'!$F$6-'СЕТ СН'!$F$23</f>
        <v>971.15716922000001</v>
      </c>
      <c r="E25" s="36">
        <f>SUMIFS(СВЦЭМ!$D$33:$D$776,СВЦЭМ!$A$33:$A$776,$A25,СВЦЭМ!$B$33:$B$776,E$11)+'СЕТ СН'!$F$11+СВЦЭМ!$D$10+'СЕТ СН'!$F$6-'СЕТ СН'!$F$23</f>
        <v>982.00723399000003</v>
      </c>
      <c r="F25" s="36">
        <f>SUMIFS(СВЦЭМ!$D$33:$D$776,СВЦЭМ!$A$33:$A$776,$A25,СВЦЭМ!$B$33:$B$776,F$11)+'СЕТ СН'!$F$11+СВЦЭМ!$D$10+'СЕТ СН'!$F$6-'СЕТ СН'!$F$23</f>
        <v>976.88308371000005</v>
      </c>
      <c r="G25" s="36">
        <f>SUMIFS(СВЦЭМ!$D$33:$D$776,СВЦЭМ!$A$33:$A$776,$A25,СВЦЭМ!$B$33:$B$776,G$11)+'СЕТ СН'!$F$11+СВЦЭМ!$D$10+'СЕТ СН'!$F$6-'СЕТ СН'!$F$23</f>
        <v>963.12164145999998</v>
      </c>
      <c r="H25" s="36">
        <f>SUMIFS(СВЦЭМ!$D$33:$D$776,СВЦЭМ!$A$33:$A$776,$A25,СВЦЭМ!$B$33:$B$776,H$11)+'СЕТ СН'!$F$11+СВЦЭМ!$D$10+'СЕТ СН'!$F$6-'СЕТ СН'!$F$23</f>
        <v>943.44702590999998</v>
      </c>
      <c r="I25" s="36">
        <f>SUMIFS(СВЦЭМ!$D$33:$D$776,СВЦЭМ!$A$33:$A$776,$A25,СВЦЭМ!$B$33:$B$776,I$11)+'СЕТ СН'!$F$11+СВЦЭМ!$D$10+'СЕТ СН'!$F$6-'СЕТ СН'!$F$23</f>
        <v>925.07972974000006</v>
      </c>
      <c r="J25" s="36">
        <f>SUMIFS(СВЦЭМ!$D$33:$D$776,СВЦЭМ!$A$33:$A$776,$A25,СВЦЭМ!$B$33:$B$776,J$11)+'СЕТ СН'!$F$11+СВЦЭМ!$D$10+'СЕТ СН'!$F$6-'СЕТ СН'!$F$23</f>
        <v>898.33854173999998</v>
      </c>
      <c r="K25" s="36">
        <f>SUMIFS(СВЦЭМ!$D$33:$D$776,СВЦЭМ!$A$33:$A$776,$A25,СВЦЭМ!$B$33:$B$776,K$11)+'СЕТ СН'!$F$11+СВЦЭМ!$D$10+'СЕТ СН'!$F$6-'СЕТ СН'!$F$23</f>
        <v>913.71605527999998</v>
      </c>
      <c r="L25" s="36">
        <f>SUMIFS(СВЦЭМ!$D$33:$D$776,СВЦЭМ!$A$33:$A$776,$A25,СВЦЭМ!$B$33:$B$776,L$11)+'СЕТ СН'!$F$11+СВЦЭМ!$D$10+'СЕТ СН'!$F$6-'СЕТ СН'!$F$23</f>
        <v>921.64645127000006</v>
      </c>
      <c r="M25" s="36">
        <f>SUMIFS(СВЦЭМ!$D$33:$D$776,СВЦЭМ!$A$33:$A$776,$A25,СВЦЭМ!$B$33:$B$776,M$11)+'СЕТ СН'!$F$11+СВЦЭМ!$D$10+'СЕТ СН'!$F$6-'СЕТ СН'!$F$23</f>
        <v>928.51300888000003</v>
      </c>
      <c r="N25" s="36">
        <f>SUMIFS(СВЦЭМ!$D$33:$D$776,СВЦЭМ!$A$33:$A$776,$A25,СВЦЭМ!$B$33:$B$776,N$11)+'СЕТ СН'!$F$11+СВЦЭМ!$D$10+'СЕТ СН'!$F$6-'СЕТ СН'!$F$23</f>
        <v>940.13301687000001</v>
      </c>
      <c r="O25" s="36">
        <f>SUMIFS(СВЦЭМ!$D$33:$D$776,СВЦЭМ!$A$33:$A$776,$A25,СВЦЭМ!$B$33:$B$776,O$11)+'СЕТ СН'!$F$11+СВЦЭМ!$D$10+'СЕТ СН'!$F$6-'СЕТ СН'!$F$23</f>
        <v>954.52767012000004</v>
      </c>
      <c r="P25" s="36">
        <f>SUMIFS(СВЦЭМ!$D$33:$D$776,СВЦЭМ!$A$33:$A$776,$A25,СВЦЭМ!$B$33:$B$776,P$11)+'СЕТ СН'!$F$11+СВЦЭМ!$D$10+'СЕТ СН'!$F$6-'СЕТ СН'!$F$23</f>
        <v>955.06364970000004</v>
      </c>
      <c r="Q25" s="36">
        <f>SUMIFS(СВЦЭМ!$D$33:$D$776,СВЦЭМ!$A$33:$A$776,$A25,СВЦЭМ!$B$33:$B$776,Q$11)+'СЕТ СН'!$F$11+СВЦЭМ!$D$10+'СЕТ СН'!$F$6-'СЕТ СН'!$F$23</f>
        <v>956.77405021000004</v>
      </c>
      <c r="R25" s="36">
        <f>SUMIFS(СВЦЭМ!$D$33:$D$776,СВЦЭМ!$A$33:$A$776,$A25,СВЦЭМ!$B$33:$B$776,R$11)+'СЕТ СН'!$F$11+СВЦЭМ!$D$10+'СЕТ СН'!$F$6-'СЕТ СН'!$F$23</f>
        <v>939.63564483000005</v>
      </c>
      <c r="S25" s="36">
        <f>SUMIFS(СВЦЭМ!$D$33:$D$776,СВЦЭМ!$A$33:$A$776,$A25,СВЦЭМ!$B$33:$B$776,S$11)+'СЕТ СН'!$F$11+СВЦЭМ!$D$10+'СЕТ СН'!$F$6-'СЕТ СН'!$F$23</f>
        <v>932.50976857000001</v>
      </c>
      <c r="T25" s="36">
        <f>SUMIFS(СВЦЭМ!$D$33:$D$776,СВЦЭМ!$A$33:$A$776,$A25,СВЦЭМ!$B$33:$B$776,T$11)+'СЕТ СН'!$F$11+СВЦЭМ!$D$10+'СЕТ СН'!$F$6-'СЕТ СН'!$F$23</f>
        <v>914.06617294</v>
      </c>
      <c r="U25" s="36">
        <f>SUMIFS(СВЦЭМ!$D$33:$D$776,СВЦЭМ!$A$33:$A$776,$A25,СВЦЭМ!$B$33:$B$776,U$11)+'СЕТ СН'!$F$11+СВЦЭМ!$D$10+'СЕТ СН'!$F$6-'СЕТ СН'!$F$23</f>
        <v>904.41968000999998</v>
      </c>
      <c r="V25" s="36">
        <f>SUMIFS(СВЦЭМ!$D$33:$D$776,СВЦЭМ!$A$33:$A$776,$A25,СВЦЭМ!$B$33:$B$776,V$11)+'СЕТ СН'!$F$11+СВЦЭМ!$D$10+'СЕТ СН'!$F$6-'СЕТ СН'!$F$23</f>
        <v>891.51005869000005</v>
      </c>
      <c r="W25" s="36">
        <f>SUMIFS(СВЦЭМ!$D$33:$D$776,СВЦЭМ!$A$33:$A$776,$A25,СВЦЭМ!$B$33:$B$776,W$11)+'СЕТ СН'!$F$11+СВЦЭМ!$D$10+'СЕТ СН'!$F$6-'СЕТ СН'!$F$23</f>
        <v>910.62736679</v>
      </c>
      <c r="X25" s="36">
        <f>SUMIFS(СВЦЭМ!$D$33:$D$776,СВЦЭМ!$A$33:$A$776,$A25,СВЦЭМ!$B$33:$B$776,X$11)+'СЕТ СН'!$F$11+СВЦЭМ!$D$10+'СЕТ СН'!$F$6-'СЕТ СН'!$F$23</f>
        <v>912.22323123000001</v>
      </c>
      <c r="Y25" s="36">
        <f>SUMIFS(СВЦЭМ!$D$33:$D$776,СВЦЭМ!$A$33:$A$776,$A25,СВЦЭМ!$B$33:$B$776,Y$11)+'СЕТ СН'!$F$11+СВЦЭМ!$D$10+'СЕТ СН'!$F$6-'СЕТ СН'!$F$23</f>
        <v>912.72350961000006</v>
      </c>
    </row>
    <row r="26" spans="1:25" ht="15.75" x14ac:dyDescent="0.2">
      <c r="A26" s="35">
        <f t="shared" si="0"/>
        <v>43905</v>
      </c>
      <c r="B26" s="36">
        <f>SUMIFS(СВЦЭМ!$D$33:$D$776,СВЦЭМ!$A$33:$A$776,$A26,СВЦЭМ!$B$33:$B$776,B$11)+'СЕТ СН'!$F$11+СВЦЭМ!$D$10+'СЕТ СН'!$F$6-'СЕТ СН'!$F$23</f>
        <v>939.16948893000006</v>
      </c>
      <c r="C26" s="36">
        <f>SUMIFS(СВЦЭМ!$D$33:$D$776,СВЦЭМ!$A$33:$A$776,$A26,СВЦЭМ!$B$33:$B$776,C$11)+'СЕТ СН'!$F$11+СВЦЭМ!$D$10+'СЕТ СН'!$F$6-'СЕТ СН'!$F$23</f>
        <v>961.88367512000002</v>
      </c>
      <c r="D26" s="36">
        <f>SUMIFS(СВЦЭМ!$D$33:$D$776,СВЦЭМ!$A$33:$A$776,$A26,СВЦЭМ!$B$33:$B$776,D$11)+'СЕТ СН'!$F$11+СВЦЭМ!$D$10+'СЕТ СН'!$F$6-'СЕТ СН'!$F$23</f>
        <v>972.47457465000002</v>
      </c>
      <c r="E26" s="36">
        <f>SUMIFS(СВЦЭМ!$D$33:$D$776,СВЦЭМ!$A$33:$A$776,$A26,СВЦЭМ!$B$33:$B$776,E$11)+'СЕТ СН'!$F$11+СВЦЭМ!$D$10+'СЕТ СН'!$F$6-'СЕТ СН'!$F$23</f>
        <v>985.74776384000006</v>
      </c>
      <c r="F26" s="36">
        <f>SUMIFS(СВЦЭМ!$D$33:$D$776,СВЦЭМ!$A$33:$A$776,$A26,СВЦЭМ!$B$33:$B$776,F$11)+'СЕТ СН'!$F$11+СВЦЭМ!$D$10+'СЕТ СН'!$F$6-'СЕТ СН'!$F$23</f>
        <v>988.74856982000006</v>
      </c>
      <c r="G26" s="36">
        <f>SUMIFS(СВЦЭМ!$D$33:$D$776,СВЦЭМ!$A$33:$A$776,$A26,СВЦЭМ!$B$33:$B$776,G$11)+'СЕТ СН'!$F$11+СВЦЭМ!$D$10+'СЕТ СН'!$F$6-'СЕТ СН'!$F$23</f>
        <v>990.33395555000004</v>
      </c>
      <c r="H26" s="36">
        <f>SUMIFS(СВЦЭМ!$D$33:$D$776,СВЦЭМ!$A$33:$A$776,$A26,СВЦЭМ!$B$33:$B$776,H$11)+'СЕТ СН'!$F$11+СВЦЭМ!$D$10+'СЕТ СН'!$F$6-'СЕТ СН'!$F$23</f>
        <v>983.11308989999998</v>
      </c>
      <c r="I26" s="36">
        <f>SUMIFS(СВЦЭМ!$D$33:$D$776,СВЦЭМ!$A$33:$A$776,$A26,СВЦЭМ!$B$33:$B$776,I$11)+'СЕТ СН'!$F$11+СВЦЭМ!$D$10+'СЕТ СН'!$F$6-'СЕТ СН'!$F$23</f>
        <v>959.37170660000004</v>
      </c>
      <c r="J26" s="36">
        <f>SUMIFS(СВЦЭМ!$D$33:$D$776,СВЦЭМ!$A$33:$A$776,$A26,СВЦЭМ!$B$33:$B$776,J$11)+'СЕТ СН'!$F$11+СВЦЭМ!$D$10+'СЕТ СН'!$F$6-'СЕТ СН'!$F$23</f>
        <v>920.07788765999999</v>
      </c>
      <c r="K26" s="36">
        <f>SUMIFS(СВЦЭМ!$D$33:$D$776,СВЦЭМ!$A$33:$A$776,$A26,СВЦЭМ!$B$33:$B$776,K$11)+'СЕТ СН'!$F$11+СВЦЭМ!$D$10+'СЕТ СН'!$F$6-'СЕТ СН'!$F$23</f>
        <v>890.93749949000005</v>
      </c>
      <c r="L26" s="36">
        <f>SUMIFS(СВЦЭМ!$D$33:$D$776,СВЦЭМ!$A$33:$A$776,$A26,СВЦЭМ!$B$33:$B$776,L$11)+'СЕТ СН'!$F$11+СВЦЭМ!$D$10+'СЕТ СН'!$F$6-'СЕТ СН'!$F$23</f>
        <v>879.77083856000002</v>
      </c>
      <c r="M26" s="36">
        <f>SUMIFS(СВЦЭМ!$D$33:$D$776,СВЦЭМ!$A$33:$A$776,$A26,СВЦЭМ!$B$33:$B$776,M$11)+'СЕТ СН'!$F$11+СВЦЭМ!$D$10+'СЕТ СН'!$F$6-'СЕТ СН'!$F$23</f>
        <v>882.04065592999996</v>
      </c>
      <c r="N26" s="36">
        <f>SUMIFS(СВЦЭМ!$D$33:$D$776,СВЦЭМ!$A$33:$A$776,$A26,СВЦЭМ!$B$33:$B$776,N$11)+'СЕТ СН'!$F$11+СВЦЭМ!$D$10+'СЕТ СН'!$F$6-'СЕТ СН'!$F$23</f>
        <v>896.59339401</v>
      </c>
      <c r="O26" s="36">
        <f>SUMIFS(СВЦЭМ!$D$33:$D$776,СВЦЭМ!$A$33:$A$776,$A26,СВЦЭМ!$B$33:$B$776,O$11)+'СЕТ СН'!$F$11+СВЦЭМ!$D$10+'СЕТ СН'!$F$6-'СЕТ СН'!$F$23</f>
        <v>912.75819216000002</v>
      </c>
      <c r="P26" s="36">
        <f>SUMIFS(СВЦЭМ!$D$33:$D$776,СВЦЭМ!$A$33:$A$776,$A26,СВЦЭМ!$B$33:$B$776,P$11)+'СЕТ СН'!$F$11+СВЦЭМ!$D$10+'СЕТ СН'!$F$6-'СЕТ СН'!$F$23</f>
        <v>921.09185896999998</v>
      </c>
      <c r="Q26" s="36">
        <f>SUMIFS(СВЦЭМ!$D$33:$D$776,СВЦЭМ!$A$33:$A$776,$A26,СВЦЭМ!$B$33:$B$776,Q$11)+'СЕТ СН'!$F$11+СВЦЭМ!$D$10+'СЕТ СН'!$F$6-'СЕТ СН'!$F$23</f>
        <v>925.48079815000006</v>
      </c>
      <c r="R26" s="36">
        <f>SUMIFS(СВЦЭМ!$D$33:$D$776,СВЦЭМ!$A$33:$A$776,$A26,СВЦЭМ!$B$33:$B$776,R$11)+'СЕТ СН'!$F$11+СВЦЭМ!$D$10+'СЕТ СН'!$F$6-'СЕТ СН'!$F$23</f>
        <v>923.98884706000001</v>
      </c>
      <c r="S26" s="36">
        <f>SUMIFS(СВЦЭМ!$D$33:$D$776,СВЦЭМ!$A$33:$A$776,$A26,СВЦЭМ!$B$33:$B$776,S$11)+'СЕТ СН'!$F$11+СВЦЭМ!$D$10+'СЕТ СН'!$F$6-'СЕТ СН'!$F$23</f>
        <v>919.17417942999998</v>
      </c>
      <c r="T26" s="36">
        <f>SUMIFS(СВЦЭМ!$D$33:$D$776,СВЦЭМ!$A$33:$A$776,$A26,СВЦЭМ!$B$33:$B$776,T$11)+'СЕТ СН'!$F$11+СВЦЭМ!$D$10+'СЕТ СН'!$F$6-'СЕТ СН'!$F$23</f>
        <v>898.36594057000002</v>
      </c>
      <c r="U26" s="36">
        <f>SUMIFS(СВЦЭМ!$D$33:$D$776,СВЦЭМ!$A$33:$A$776,$A26,СВЦЭМ!$B$33:$B$776,U$11)+'СЕТ СН'!$F$11+СВЦЭМ!$D$10+'СЕТ СН'!$F$6-'СЕТ СН'!$F$23</f>
        <v>886.97973684999999</v>
      </c>
      <c r="V26" s="36">
        <f>SUMIFS(СВЦЭМ!$D$33:$D$776,СВЦЭМ!$A$33:$A$776,$A26,СВЦЭМ!$B$33:$B$776,V$11)+'СЕТ СН'!$F$11+СВЦЭМ!$D$10+'СЕТ СН'!$F$6-'СЕТ СН'!$F$23</f>
        <v>884.44036474999996</v>
      </c>
      <c r="W26" s="36">
        <f>SUMIFS(СВЦЭМ!$D$33:$D$776,СВЦЭМ!$A$33:$A$776,$A26,СВЦЭМ!$B$33:$B$776,W$11)+'СЕТ СН'!$F$11+СВЦЭМ!$D$10+'СЕТ СН'!$F$6-'СЕТ СН'!$F$23</f>
        <v>892.51687247999996</v>
      </c>
      <c r="X26" s="36">
        <f>SUMIFS(СВЦЭМ!$D$33:$D$776,СВЦЭМ!$A$33:$A$776,$A26,СВЦЭМ!$B$33:$B$776,X$11)+'СЕТ СН'!$F$11+СВЦЭМ!$D$10+'СЕТ СН'!$F$6-'СЕТ СН'!$F$23</f>
        <v>912.21421956000006</v>
      </c>
      <c r="Y26" s="36">
        <f>SUMIFS(СВЦЭМ!$D$33:$D$776,СВЦЭМ!$A$33:$A$776,$A26,СВЦЭМ!$B$33:$B$776,Y$11)+'СЕТ СН'!$F$11+СВЦЭМ!$D$10+'СЕТ СН'!$F$6-'СЕТ СН'!$F$23</f>
        <v>941.89372691000005</v>
      </c>
    </row>
    <row r="27" spans="1:25" ht="15.75" x14ac:dyDescent="0.2">
      <c r="A27" s="35">
        <f t="shared" si="0"/>
        <v>43906</v>
      </c>
      <c r="B27" s="36">
        <f>SUMIFS(СВЦЭМ!$D$33:$D$776,СВЦЭМ!$A$33:$A$776,$A27,СВЦЭМ!$B$33:$B$776,B$11)+'СЕТ СН'!$F$11+СВЦЭМ!$D$10+'СЕТ СН'!$F$6-'СЕТ СН'!$F$23</f>
        <v>981.49881948999996</v>
      </c>
      <c r="C27" s="36">
        <f>SUMIFS(СВЦЭМ!$D$33:$D$776,СВЦЭМ!$A$33:$A$776,$A27,СВЦЭМ!$B$33:$B$776,C$11)+'СЕТ СН'!$F$11+СВЦЭМ!$D$10+'СЕТ СН'!$F$6-'СЕТ СН'!$F$23</f>
        <v>999.05869772000005</v>
      </c>
      <c r="D27" s="36">
        <f>SUMIFS(СВЦЭМ!$D$33:$D$776,СВЦЭМ!$A$33:$A$776,$A27,СВЦЭМ!$B$33:$B$776,D$11)+'СЕТ СН'!$F$11+СВЦЭМ!$D$10+'СЕТ СН'!$F$6-'СЕТ СН'!$F$23</f>
        <v>1002.1553679800001</v>
      </c>
      <c r="E27" s="36">
        <f>SUMIFS(СВЦЭМ!$D$33:$D$776,СВЦЭМ!$A$33:$A$776,$A27,СВЦЭМ!$B$33:$B$776,E$11)+'СЕТ СН'!$F$11+СВЦЭМ!$D$10+'СЕТ СН'!$F$6-'СЕТ СН'!$F$23</f>
        <v>1002.96137351</v>
      </c>
      <c r="F27" s="36">
        <f>SUMIFS(СВЦЭМ!$D$33:$D$776,СВЦЭМ!$A$33:$A$776,$A27,СВЦЭМ!$B$33:$B$776,F$11)+'СЕТ СН'!$F$11+СВЦЭМ!$D$10+'СЕТ СН'!$F$6-'СЕТ СН'!$F$23</f>
        <v>1003.01523128</v>
      </c>
      <c r="G27" s="36">
        <f>SUMIFS(СВЦЭМ!$D$33:$D$776,СВЦЭМ!$A$33:$A$776,$A27,СВЦЭМ!$B$33:$B$776,G$11)+'СЕТ СН'!$F$11+СВЦЭМ!$D$10+'СЕТ СН'!$F$6-'СЕТ СН'!$F$23</f>
        <v>1003.39150105</v>
      </c>
      <c r="H27" s="36">
        <f>SUMIFS(СВЦЭМ!$D$33:$D$776,СВЦЭМ!$A$33:$A$776,$A27,СВЦЭМ!$B$33:$B$776,H$11)+'СЕТ СН'!$F$11+СВЦЭМ!$D$10+'СЕТ СН'!$F$6-'СЕТ СН'!$F$23</f>
        <v>982.87043640000002</v>
      </c>
      <c r="I27" s="36">
        <f>SUMIFS(СВЦЭМ!$D$33:$D$776,СВЦЭМ!$A$33:$A$776,$A27,СВЦЭМ!$B$33:$B$776,I$11)+'СЕТ СН'!$F$11+СВЦЭМ!$D$10+'СЕТ СН'!$F$6-'СЕТ СН'!$F$23</f>
        <v>942.50734328999999</v>
      </c>
      <c r="J27" s="36">
        <f>SUMIFS(СВЦЭМ!$D$33:$D$776,СВЦЭМ!$A$33:$A$776,$A27,СВЦЭМ!$B$33:$B$776,J$11)+'СЕТ СН'!$F$11+СВЦЭМ!$D$10+'СЕТ СН'!$F$6-'СЕТ СН'!$F$23</f>
        <v>883.00551243999996</v>
      </c>
      <c r="K27" s="36">
        <f>SUMIFS(СВЦЭМ!$D$33:$D$776,СВЦЭМ!$A$33:$A$776,$A27,СВЦЭМ!$B$33:$B$776,K$11)+'СЕТ СН'!$F$11+СВЦЭМ!$D$10+'СЕТ СН'!$F$6-'СЕТ СН'!$F$23</f>
        <v>882.59531505000007</v>
      </c>
      <c r="L27" s="36">
        <f>SUMIFS(СВЦЭМ!$D$33:$D$776,СВЦЭМ!$A$33:$A$776,$A27,СВЦЭМ!$B$33:$B$776,L$11)+'СЕТ СН'!$F$11+СВЦЭМ!$D$10+'СЕТ СН'!$F$6-'СЕТ СН'!$F$23</f>
        <v>882.39864043</v>
      </c>
      <c r="M27" s="36">
        <f>SUMIFS(СВЦЭМ!$D$33:$D$776,СВЦЭМ!$A$33:$A$776,$A27,СВЦЭМ!$B$33:$B$776,M$11)+'СЕТ СН'!$F$11+СВЦЭМ!$D$10+'СЕТ СН'!$F$6-'СЕТ СН'!$F$23</f>
        <v>897.32884485</v>
      </c>
      <c r="N27" s="36">
        <f>SUMIFS(СВЦЭМ!$D$33:$D$776,СВЦЭМ!$A$33:$A$776,$A27,СВЦЭМ!$B$33:$B$776,N$11)+'СЕТ СН'!$F$11+СВЦЭМ!$D$10+'СЕТ СН'!$F$6-'СЕТ СН'!$F$23</f>
        <v>912.34107831000006</v>
      </c>
      <c r="O27" s="36">
        <f>SUMIFS(СВЦЭМ!$D$33:$D$776,СВЦЭМ!$A$33:$A$776,$A27,СВЦЭМ!$B$33:$B$776,O$11)+'СЕТ СН'!$F$11+СВЦЭМ!$D$10+'СЕТ СН'!$F$6-'СЕТ СН'!$F$23</f>
        <v>933.09167782999998</v>
      </c>
      <c r="P27" s="36">
        <f>SUMIFS(СВЦЭМ!$D$33:$D$776,СВЦЭМ!$A$33:$A$776,$A27,СВЦЭМ!$B$33:$B$776,P$11)+'СЕТ СН'!$F$11+СВЦЭМ!$D$10+'СЕТ СН'!$F$6-'СЕТ СН'!$F$23</f>
        <v>939.74133145999997</v>
      </c>
      <c r="Q27" s="36">
        <f>SUMIFS(СВЦЭМ!$D$33:$D$776,СВЦЭМ!$A$33:$A$776,$A27,СВЦЭМ!$B$33:$B$776,Q$11)+'СЕТ СН'!$F$11+СВЦЭМ!$D$10+'СЕТ СН'!$F$6-'СЕТ СН'!$F$23</f>
        <v>939.35960178000005</v>
      </c>
      <c r="R27" s="36">
        <f>SUMIFS(СВЦЭМ!$D$33:$D$776,СВЦЭМ!$A$33:$A$776,$A27,СВЦЭМ!$B$33:$B$776,R$11)+'СЕТ СН'!$F$11+СВЦЭМ!$D$10+'СЕТ СН'!$F$6-'СЕТ СН'!$F$23</f>
        <v>944.56493209999996</v>
      </c>
      <c r="S27" s="36">
        <f>SUMIFS(СВЦЭМ!$D$33:$D$776,СВЦЭМ!$A$33:$A$776,$A27,СВЦЭМ!$B$33:$B$776,S$11)+'СЕТ СН'!$F$11+СВЦЭМ!$D$10+'СЕТ СН'!$F$6-'СЕТ СН'!$F$23</f>
        <v>936.65086494000002</v>
      </c>
      <c r="T27" s="36">
        <f>SUMIFS(СВЦЭМ!$D$33:$D$776,СВЦЭМ!$A$33:$A$776,$A27,СВЦЭМ!$B$33:$B$776,T$11)+'СЕТ СН'!$F$11+СВЦЭМ!$D$10+'СЕТ СН'!$F$6-'СЕТ СН'!$F$23</f>
        <v>917.89452719999997</v>
      </c>
      <c r="U27" s="36">
        <f>SUMIFS(СВЦЭМ!$D$33:$D$776,СВЦЭМ!$A$33:$A$776,$A27,СВЦЭМ!$B$33:$B$776,U$11)+'СЕТ СН'!$F$11+СВЦЭМ!$D$10+'СЕТ СН'!$F$6-'СЕТ СН'!$F$23</f>
        <v>898.43492444000003</v>
      </c>
      <c r="V27" s="36">
        <f>SUMIFS(СВЦЭМ!$D$33:$D$776,СВЦЭМ!$A$33:$A$776,$A27,СВЦЭМ!$B$33:$B$776,V$11)+'СЕТ СН'!$F$11+СВЦЭМ!$D$10+'СЕТ СН'!$F$6-'СЕТ СН'!$F$23</f>
        <v>893.21062060999998</v>
      </c>
      <c r="W27" s="36">
        <f>SUMIFS(СВЦЭМ!$D$33:$D$776,СВЦЭМ!$A$33:$A$776,$A27,СВЦЭМ!$B$33:$B$776,W$11)+'СЕТ СН'!$F$11+СВЦЭМ!$D$10+'СЕТ СН'!$F$6-'СЕТ СН'!$F$23</f>
        <v>912.09205792</v>
      </c>
      <c r="X27" s="36">
        <f>SUMIFS(СВЦЭМ!$D$33:$D$776,СВЦЭМ!$A$33:$A$776,$A27,СВЦЭМ!$B$33:$B$776,X$11)+'СЕТ СН'!$F$11+СВЦЭМ!$D$10+'СЕТ СН'!$F$6-'СЕТ СН'!$F$23</f>
        <v>936.11676379000005</v>
      </c>
      <c r="Y27" s="36">
        <f>SUMIFS(СВЦЭМ!$D$33:$D$776,СВЦЭМ!$A$33:$A$776,$A27,СВЦЭМ!$B$33:$B$776,Y$11)+'СЕТ СН'!$F$11+СВЦЭМ!$D$10+'СЕТ СН'!$F$6-'СЕТ СН'!$F$23</f>
        <v>960.59283804000006</v>
      </c>
    </row>
    <row r="28" spans="1:25" ht="15.75" x14ac:dyDescent="0.2">
      <c r="A28" s="35">
        <f t="shared" si="0"/>
        <v>43907</v>
      </c>
      <c r="B28" s="36">
        <f>SUMIFS(СВЦЭМ!$D$33:$D$776,СВЦЭМ!$A$33:$A$776,$A28,СВЦЭМ!$B$33:$B$776,B$11)+'СЕТ СН'!$F$11+СВЦЭМ!$D$10+'СЕТ СН'!$F$6-'СЕТ СН'!$F$23</f>
        <v>923.85795596000003</v>
      </c>
      <c r="C28" s="36">
        <f>SUMIFS(СВЦЭМ!$D$33:$D$776,СВЦЭМ!$A$33:$A$776,$A28,СВЦЭМ!$B$33:$B$776,C$11)+'СЕТ СН'!$F$11+СВЦЭМ!$D$10+'СЕТ СН'!$F$6-'СЕТ СН'!$F$23</f>
        <v>936.98031565999997</v>
      </c>
      <c r="D28" s="36">
        <f>SUMIFS(СВЦЭМ!$D$33:$D$776,СВЦЭМ!$A$33:$A$776,$A28,СВЦЭМ!$B$33:$B$776,D$11)+'СЕТ СН'!$F$11+СВЦЭМ!$D$10+'СЕТ СН'!$F$6-'СЕТ СН'!$F$23</f>
        <v>950.83469048999996</v>
      </c>
      <c r="E28" s="36">
        <f>SUMIFS(СВЦЭМ!$D$33:$D$776,СВЦЭМ!$A$33:$A$776,$A28,СВЦЭМ!$B$33:$B$776,E$11)+'СЕТ СН'!$F$11+СВЦЭМ!$D$10+'СЕТ СН'!$F$6-'СЕТ СН'!$F$23</f>
        <v>955.03418253999996</v>
      </c>
      <c r="F28" s="36">
        <f>SUMIFS(СВЦЭМ!$D$33:$D$776,СВЦЭМ!$A$33:$A$776,$A28,СВЦЭМ!$B$33:$B$776,F$11)+'СЕТ СН'!$F$11+СВЦЭМ!$D$10+'СЕТ СН'!$F$6-'СЕТ СН'!$F$23</f>
        <v>947.73011529999997</v>
      </c>
      <c r="G28" s="36">
        <f>SUMIFS(СВЦЭМ!$D$33:$D$776,СВЦЭМ!$A$33:$A$776,$A28,СВЦЭМ!$B$33:$B$776,G$11)+'СЕТ СН'!$F$11+СВЦЭМ!$D$10+'СЕТ СН'!$F$6-'СЕТ СН'!$F$23</f>
        <v>934.14773316000003</v>
      </c>
      <c r="H28" s="36">
        <f>SUMIFS(СВЦЭМ!$D$33:$D$776,СВЦЭМ!$A$33:$A$776,$A28,СВЦЭМ!$B$33:$B$776,H$11)+'СЕТ СН'!$F$11+СВЦЭМ!$D$10+'СЕТ СН'!$F$6-'СЕТ СН'!$F$23</f>
        <v>913.02772070000003</v>
      </c>
      <c r="I28" s="36">
        <f>SUMIFS(СВЦЭМ!$D$33:$D$776,СВЦЭМ!$A$33:$A$776,$A28,СВЦЭМ!$B$33:$B$776,I$11)+'СЕТ СН'!$F$11+СВЦЭМ!$D$10+'СЕТ СН'!$F$6-'СЕТ СН'!$F$23</f>
        <v>890.14698749000001</v>
      </c>
      <c r="J28" s="36">
        <f>SUMIFS(СВЦЭМ!$D$33:$D$776,СВЦЭМ!$A$33:$A$776,$A28,СВЦЭМ!$B$33:$B$776,J$11)+'СЕТ СН'!$F$11+СВЦЭМ!$D$10+'СЕТ СН'!$F$6-'СЕТ СН'!$F$23</f>
        <v>882.58388514000001</v>
      </c>
      <c r="K28" s="36">
        <f>SUMIFS(СВЦЭМ!$D$33:$D$776,СВЦЭМ!$A$33:$A$776,$A28,СВЦЭМ!$B$33:$B$776,K$11)+'СЕТ СН'!$F$11+СВЦЭМ!$D$10+'СЕТ СН'!$F$6-'СЕТ СН'!$F$23</f>
        <v>887.05405037000003</v>
      </c>
      <c r="L28" s="36">
        <f>SUMIFS(СВЦЭМ!$D$33:$D$776,СВЦЭМ!$A$33:$A$776,$A28,СВЦЭМ!$B$33:$B$776,L$11)+'СЕТ СН'!$F$11+СВЦЭМ!$D$10+'СЕТ СН'!$F$6-'СЕТ СН'!$F$23</f>
        <v>891.90157598999997</v>
      </c>
      <c r="M28" s="36">
        <f>SUMIFS(СВЦЭМ!$D$33:$D$776,СВЦЭМ!$A$33:$A$776,$A28,СВЦЭМ!$B$33:$B$776,M$11)+'СЕТ СН'!$F$11+СВЦЭМ!$D$10+'СЕТ СН'!$F$6-'СЕТ СН'!$F$23</f>
        <v>911.50801237999997</v>
      </c>
      <c r="N28" s="36">
        <f>SUMIFS(СВЦЭМ!$D$33:$D$776,СВЦЭМ!$A$33:$A$776,$A28,СВЦЭМ!$B$33:$B$776,N$11)+'СЕТ СН'!$F$11+СВЦЭМ!$D$10+'СЕТ СН'!$F$6-'СЕТ СН'!$F$23</f>
        <v>934.76842696000006</v>
      </c>
      <c r="O28" s="36">
        <f>SUMIFS(СВЦЭМ!$D$33:$D$776,СВЦЭМ!$A$33:$A$776,$A28,СВЦЭМ!$B$33:$B$776,O$11)+'СЕТ СН'!$F$11+СВЦЭМ!$D$10+'СЕТ СН'!$F$6-'СЕТ СН'!$F$23</f>
        <v>938.05874477999998</v>
      </c>
      <c r="P28" s="36">
        <f>SUMIFS(СВЦЭМ!$D$33:$D$776,СВЦЭМ!$A$33:$A$776,$A28,СВЦЭМ!$B$33:$B$776,P$11)+'СЕТ СН'!$F$11+СВЦЭМ!$D$10+'СЕТ СН'!$F$6-'СЕТ СН'!$F$23</f>
        <v>933.36832675000005</v>
      </c>
      <c r="Q28" s="36">
        <f>SUMIFS(СВЦЭМ!$D$33:$D$776,СВЦЭМ!$A$33:$A$776,$A28,СВЦЭМ!$B$33:$B$776,Q$11)+'СЕТ СН'!$F$11+СВЦЭМ!$D$10+'СЕТ СН'!$F$6-'СЕТ СН'!$F$23</f>
        <v>934.45047575000001</v>
      </c>
      <c r="R28" s="36">
        <f>SUMIFS(СВЦЭМ!$D$33:$D$776,СВЦЭМ!$A$33:$A$776,$A28,СВЦЭМ!$B$33:$B$776,R$11)+'СЕТ СН'!$F$11+СВЦЭМ!$D$10+'СЕТ СН'!$F$6-'СЕТ СН'!$F$23</f>
        <v>930.03583964000006</v>
      </c>
      <c r="S28" s="36">
        <f>SUMIFS(СВЦЭМ!$D$33:$D$776,СВЦЭМ!$A$33:$A$776,$A28,СВЦЭМ!$B$33:$B$776,S$11)+'СЕТ СН'!$F$11+СВЦЭМ!$D$10+'СЕТ СН'!$F$6-'СЕТ СН'!$F$23</f>
        <v>926.27434218999997</v>
      </c>
      <c r="T28" s="36">
        <f>SUMIFS(СВЦЭМ!$D$33:$D$776,СВЦЭМ!$A$33:$A$776,$A28,СВЦЭМ!$B$33:$B$776,T$11)+'СЕТ СН'!$F$11+СВЦЭМ!$D$10+'СЕТ СН'!$F$6-'СЕТ СН'!$F$23</f>
        <v>924.29780390999997</v>
      </c>
      <c r="U28" s="36">
        <f>SUMIFS(СВЦЭМ!$D$33:$D$776,СВЦЭМ!$A$33:$A$776,$A28,СВЦЭМ!$B$33:$B$776,U$11)+'СЕТ СН'!$F$11+СВЦЭМ!$D$10+'СЕТ СН'!$F$6-'СЕТ СН'!$F$23</f>
        <v>928.77717459999997</v>
      </c>
      <c r="V28" s="36">
        <f>SUMIFS(СВЦЭМ!$D$33:$D$776,СВЦЭМ!$A$33:$A$776,$A28,СВЦЭМ!$B$33:$B$776,V$11)+'СЕТ СН'!$F$11+СВЦЭМ!$D$10+'СЕТ СН'!$F$6-'СЕТ СН'!$F$23</f>
        <v>923.73859435999998</v>
      </c>
      <c r="W28" s="36">
        <f>SUMIFS(СВЦЭМ!$D$33:$D$776,СВЦЭМ!$A$33:$A$776,$A28,СВЦЭМ!$B$33:$B$776,W$11)+'СЕТ СН'!$F$11+СВЦЭМ!$D$10+'СЕТ СН'!$F$6-'СЕТ СН'!$F$23</f>
        <v>906.54168555000001</v>
      </c>
      <c r="X28" s="36">
        <f>SUMIFS(СВЦЭМ!$D$33:$D$776,СВЦЭМ!$A$33:$A$776,$A28,СВЦЭМ!$B$33:$B$776,X$11)+'СЕТ СН'!$F$11+СВЦЭМ!$D$10+'СЕТ СН'!$F$6-'СЕТ СН'!$F$23</f>
        <v>899.12443874999997</v>
      </c>
      <c r="Y28" s="36">
        <f>SUMIFS(СВЦЭМ!$D$33:$D$776,СВЦЭМ!$A$33:$A$776,$A28,СВЦЭМ!$B$33:$B$776,Y$11)+'СЕТ СН'!$F$11+СВЦЭМ!$D$10+'СЕТ СН'!$F$6-'СЕТ СН'!$F$23</f>
        <v>900.04050738000001</v>
      </c>
    </row>
    <row r="29" spans="1:25" ht="15.75" x14ac:dyDescent="0.2">
      <c r="A29" s="35">
        <f t="shared" si="0"/>
        <v>43908</v>
      </c>
      <c r="B29" s="36">
        <f>SUMIFS(СВЦЭМ!$D$33:$D$776,СВЦЭМ!$A$33:$A$776,$A29,СВЦЭМ!$B$33:$B$776,B$11)+'СЕТ СН'!$F$11+СВЦЭМ!$D$10+'СЕТ СН'!$F$6-'СЕТ СН'!$F$23</f>
        <v>960.60699079000005</v>
      </c>
      <c r="C29" s="36">
        <f>SUMIFS(СВЦЭМ!$D$33:$D$776,СВЦЭМ!$A$33:$A$776,$A29,СВЦЭМ!$B$33:$B$776,C$11)+'СЕТ СН'!$F$11+СВЦЭМ!$D$10+'СЕТ СН'!$F$6-'СЕТ СН'!$F$23</f>
        <v>988.54239933999997</v>
      </c>
      <c r="D29" s="36">
        <f>SUMIFS(СВЦЭМ!$D$33:$D$776,СВЦЭМ!$A$33:$A$776,$A29,СВЦЭМ!$B$33:$B$776,D$11)+'СЕТ СН'!$F$11+СВЦЭМ!$D$10+'СЕТ СН'!$F$6-'СЕТ СН'!$F$23</f>
        <v>1009.67719312</v>
      </c>
      <c r="E29" s="36">
        <f>SUMIFS(СВЦЭМ!$D$33:$D$776,СВЦЭМ!$A$33:$A$776,$A29,СВЦЭМ!$B$33:$B$776,E$11)+'СЕТ СН'!$F$11+СВЦЭМ!$D$10+'СЕТ СН'!$F$6-'СЕТ СН'!$F$23</f>
        <v>1015.0604920000001</v>
      </c>
      <c r="F29" s="36">
        <f>SUMIFS(СВЦЭМ!$D$33:$D$776,СВЦЭМ!$A$33:$A$776,$A29,СВЦЭМ!$B$33:$B$776,F$11)+'СЕТ СН'!$F$11+СВЦЭМ!$D$10+'СЕТ СН'!$F$6-'СЕТ СН'!$F$23</f>
        <v>1016.04889541</v>
      </c>
      <c r="G29" s="36">
        <f>SUMIFS(СВЦЭМ!$D$33:$D$776,СВЦЭМ!$A$33:$A$776,$A29,СВЦЭМ!$B$33:$B$776,G$11)+'СЕТ СН'!$F$11+СВЦЭМ!$D$10+'СЕТ СН'!$F$6-'СЕТ СН'!$F$23</f>
        <v>998.88157572</v>
      </c>
      <c r="H29" s="36">
        <f>SUMIFS(СВЦЭМ!$D$33:$D$776,СВЦЭМ!$A$33:$A$776,$A29,СВЦЭМ!$B$33:$B$776,H$11)+'СЕТ СН'!$F$11+СВЦЭМ!$D$10+'СЕТ СН'!$F$6-'СЕТ СН'!$F$23</f>
        <v>955.58904562999999</v>
      </c>
      <c r="I29" s="36">
        <f>SUMIFS(СВЦЭМ!$D$33:$D$776,СВЦЭМ!$A$33:$A$776,$A29,СВЦЭМ!$B$33:$B$776,I$11)+'СЕТ СН'!$F$11+СВЦЭМ!$D$10+'СЕТ СН'!$F$6-'СЕТ СН'!$F$23</f>
        <v>912.23505937000004</v>
      </c>
      <c r="J29" s="36">
        <f>SUMIFS(СВЦЭМ!$D$33:$D$776,СВЦЭМ!$A$33:$A$776,$A29,СВЦЭМ!$B$33:$B$776,J$11)+'СЕТ СН'!$F$11+СВЦЭМ!$D$10+'СЕТ СН'!$F$6-'СЕТ СН'!$F$23</f>
        <v>877.49310407999997</v>
      </c>
      <c r="K29" s="36">
        <f>SUMIFS(СВЦЭМ!$D$33:$D$776,СВЦЭМ!$A$33:$A$776,$A29,СВЦЭМ!$B$33:$B$776,K$11)+'СЕТ СН'!$F$11+СВЦЭМ!$D$10+'СЕТ СН'!$F$6-'СЕТ СН'!$F$23</f>
        <v>884.13231766000001</v>
      </c>
      <c r="L29" s="36">
        <f>SUMIFS(СВЦЭМ!$D$33:$D$776,СВЦЭМ!$A$33:$A$776,$A29,СВЦЭМ!$B$33:$B$776,L$11)+'СЕТ СН'!$F$11+СВЦЭМ!$D$10+'СЕТ СН'!$F$6-'СЕТ СН'!$F$23</f>
        <v>883.30261415000007</v>
      </c>
      <c r="M29" s="36">
        <f>SUMIFS(СВЦЭМ!$D$33:$D$776,СВЦЭМ!$A$33:$A$776,$A29,СВЦЭМ!$B$33:$B$776,M$11)+'СЕТ СН'!$F$11+СВЦЭМ!$D$10+'СЕТ СН'!$F$6-'СЕТ СН'!$F$23</f>
        <v>869.45513337</v>
      </c>
      <c r="N29" s="36">
        <f>SUMIFS(СВЦЭМ!$D$33:$D$776,СВЦЭМ!$A$33:$A$776,$A29,СВЦЭМ!$B$33:$B$776,N$11)+'СЕТ СН'!$F$11+СВЦЭМ!$D$10+'СЕТ СН'!$F$6-'СЕТ СН'!$F$23</f>
        <v>884.08492101000002</v>
      </c>
      <c r="O29" s="36">
        <f>SUMIFS(СВЦЭМ!$D$33:$D$776,СВЦЭМ!$A$33:$A$776,$A29,СВЦЭМ!$B$33:$B$776,O$11)+'СЕТ СН'!$F$11+СВЦЭМ!$D$10+'СЕТ СН'!$F$6-'СЕТ СН'!$F$23</f>
        <v>893.50468609000006</v>
      </c>
      <c r="P29" s="36">
        <f>SUMIFS(СВЦЭМ!$D$33:$D$776,СВЦЭМ!$A$33:$A$776,$A29,СВЦЭМ!$B$33:$B$776,P$11)+'СЕТ СН'!$F$11+СВЦЭМ!$D$10+'СЕТ СН'!$F$6-'СЕТ СН'!$F$23</f>
        <v>890.84066986000005</v>
      </c>
      <c r="Q29" s="36">
        <f>SUMIFS(СВЦЭМ!$D$33:$D$776,СВЦЭМ!$A$33:$A$776,$A29,СВЦЭМ!$B$33:$B$776,Q$11)+'СЕТ СН'!$F$11+СВЦЭМ!$D$10+'СЕТ СН'!$F$6-'СЕТ СН'!$F$23</f>
        <v>897.23494417000006</v>
      </c>
      <c r="R29" s="36">
        <f>SUMIFS(СВЦЭМ!$D$33:$D$776,СВЦЭМ!$A$33:$A$776,$A29,СВЦЭМ!$B$33:$B$776,R$11)+'СЕТ СН'!$F$11+СВЦЭМ!$D$10+'СЕТ СН'!$F$6-'СЕТ СН'!$F$23</f>
        <v>919.66121276000001</v>
      </c>
      <c r="S29" s="36">
        <f>SUMIFS(СВЦЭМ!$D$33:$D$776,СВЦЭМ!$A$33:$A$776,$A29,СВЦЭМ!$B$33:$B$776,S$11)+'СЕТ СН'!$F$11+СВЦЭМ!$D$10+'СЕТ СН'!$F$6-'СЕТ СН'!$F$23</f>
        <v>908.46567892999997</v>
      </c>
      <c r="T29" s="36">
        <f>SUMIFS(СВЦЭМ!$D$33:$D$776,СВЦЭМ!$A$33:$A$776,$A29,СВЦЭМ!$B$33:$B$776,T$11)+'СЕТ СН'!$F$11+СВЦЭМ!$D$10+'СЕТ СН'!$F$6-'СЕТ СН'!$F$23</f>
        <v>897.83905734000007</v>
      </c>
      <c r="U29" s="36">
        <f>SUMIFS(СВЦЭМ!$D$33:$D$776,СВЦЭМ!$A$33:$A$776,$A29,СВЦЭМ!$B$33:$B$776,U$11)+'СЕТ СН'!$F$11+СВЦЭМ!$D$10+'СЕТ СН'!$F$6-'СЕТ СН'!$F$23</f>
        <v>871.20007996000004</v>
      </c>
      <c r="V29" s="36">
        <f>SUMIFS(СВЦЭМ!$D$33:$D$776,СВЦЭМ!$A$33:$A$776,$A29,СВЦЭМ!$B$33:$B$776,V$11)+'СЕТ СН'!$F$11+СВЦЭМ!$D$10+'СЕТ СН'!$F$6-'СЕТ СН'!$F$23</f>
        <v>870.34049148999998</v>
      </c>
      <c r="W29" s="36">
        <f>SUMIFS(СВЦЭМ!$D$33:$D$776,СВЦЭМ!$A$33:$A$776,$A29,СВЦЭМ!$B$33:$B$776,W$11)+'СЕТ СН'!$F$11+СВЦЭМ!$D$10+'СЕТ СН'!$F$6-'СЕТ СН'!$F$23</f>
        <v>863.76451978</v>
      </c>
      <c r="X29" s="36">
        <f>SUMIFS(СВЦЭМ!$D$33:$D$776,СВЦЭМ!$A$33:$A$776,$A29,СВЦЭМ!$B$33:$B$776,X$11)+'СЕТ СН'!$F$11+СВЦЭМ!$D$10+'СЕТ СН'!$F$6-'СЕТ СН'!$F$23</f>
        <v>874.84373059000006</v>
      </c>
      <c r="Y29" s="36">
        <f>SUMIFS(СВЦЭМ!$D$33:$D$776,СВЦЭМ!$A$33:$A$776,$A29,СВЦЭМ!$B$33:$B$776,Y$11)+'СЕТ СН'!$F$11+СВЦЭМ!$D$10+'СЕТ СН'!$F$6-'СЕТ СН'!$F$23</f>
        <v>893.83202148999999</v>
      </c>
    </row>
    <row r="30" spans="1:25" ht="15.75" x14ac:dyDescent="0.2">
      <c r="A30" s="35">
        <f t="shared" si="0"/>
        <v>43909</v>
      </c>
      <c r="B30" s="36">
        <f>SUMIFS(СВЦЭМ!$D$33:$D$776,СВЦЭМ!$A$33:$A$776,$A30,СВЦЭМ!$B$33:$B$776,B$11)+'СЕТ СН'!$F$11+СВЦЭМ!$D$10+'СЕТ СН'!$F$6-'СЕТ СН'!$F$23</f>
        <v>928.39039229000002</v>
      </c>
      <c r="C30" s="36">
        <f>SUMIFS(СВЦЭМ!$D$33:$D$776,СВЦЭМ!$A$33:$A$776,$A30,СВЦЭМ!$B$33:$B$776,C$11)+'СЕТ СН'!$F$11+СВЦЭМ!$D$10+'СЕТ СН'!$F$6-'СЕТ СН'!$F$23</f>
        <v>955.14132374999997</v>
      </c>
      <c r="D30" s="36">
        <f>SUMIFS(СВЦЭМ!$D$33:$D$776,СВЦЭМ!$A$33:$A$776,$A30,СВЦЭМ!$B$33:$B$776,D$11)+'СЕТ СН'!$F$11+СВЦЭМ!$D$10+'СЕТ СН'!$F$6-'СЕТ СН'!$F$23</f>
        <v>969.84145424999997</v>
      </c>
      <c r="E30" s="36">
        <f>SUMIFS(СВЦЭМ!$D$33:$D$776,СВЦЭМ!$A$33:$A$776,$A30,СВЦЭМ!$B$33:$B$776,E$11)+'СЕТ СН'!$F$11+СВЦЭМ!$D$10+'СЕТ СН'!$F$6-'СЕТ СН'!$F$23</f>
        <v>979.72332210000002</v>
      </c>
      <c r="F30" s="36">
        <f>SUMIFS(СВЦЭМ!$D$33:$D$776,СВЦЭМ!$A$33:$A$776,$A30,СВЦЭМ!$B$33:$B$776,F$11)+'СЕТ СН'!$F$11+СВЦЭМ!$D$10+'СЕТ СН'!$F$6-'СЕТ СН'!$F$23</f>
        <v>981.57458287999998</v>
      </c>
      <c r="G30" s="36">
        <f>SUMIFS(СВЦЭМ!$D$33:$D$776,СВЦЭМ!$A$33:$A$776,$A30,СВЦЭМ!$B$33:$B$776,G$11)+'СЕТ СН'!$F$11+СВЦЭМ!$D$10+'СЕТ СН'!$F$6-'СЕТ СН'!$F$23</f>
        <v>958.73406033000003</v>
      </c>
      <c r="H30" s="36">
        <f>SUMIFS(СВЦЭМ!$D$33:$D$776,СВЦЭМ!$A$33:$A$776,$A30,СВЦЭМ!$B$33:$B$776,H$11)+'СЕТ СН'!$F$11+СВЦЭМ!$D$10+'СЕТ СН'!$F$6-'СЕТ СН'!$F$23</f>
        <v>915.80339143000003</v>
      </c>
      <c r="I30" s="36">
        <f>SUMIFS(СВЦЭМ!$D$33:$D$776,СВЦЭМ!$A$33:$A$776,$A30,СВЦЭМ!$B$33:$B$776,I$11)+'СЕТ СН'!$F$11+СВЦЭМ!$D$10+'СЕТ СН'!$F$6-'СЕТ СН'!$F$23</f>
        <v>882.38958226</v>
      </c>
      <c r="J30" s="36">
        <f>SUMIFS(СВЦЭМ!$D$33:$D$776,СВЦЭМ!$A$33:$A$776,$A30,СВЦЭМ!$B$33:$B$776,J$11)+'СЕТ СН'!$F$11+СВЦЭМ!$D$10+'СЕТ СН'!$F$6-'СЕТ СН'!$F$23</f>
        <v>882.45589544999996</v>
      </c>
      <c r="K30" s="36">
        <f>SUMIFS(СВЦЭМ!$D$33:$D$776,СВЦЭМ!$A$33:$A$776,$A30,СВЦЭМ!$B$33:$B$776,K$11)+'СЕТ СН'!$F$11+СВЦЭМ!$D$10+'СЕТ СН'!$F$6-'СЕТ СН'!$F$23</f>
        <v>892.06112753000002</v>
      </c>
      <c r="L30" s="36">
        <f>SUMIFS(СВЦЭМ!$D$33:$D$776,СВЦЭМ!$A$33:$A$776,$A30,СВЦЭМ!$B$33:$B$776,L$11)+'СЕТ СН'!$F$11+СВЦЭМ!$D$10+'СЕТ СН'!$F$6-'СЕТ СН'!$F$23</f>
        <v>893.55201176000003</v>
      </c>
      <c r="M30" s="36">
        <f>SUMIFS(СВЦЭМ!$D$33:$D$776,СВЦЭМ!$A$33:$A$776,$A30,СВЦЭМ!$B$33:$B$776,M$11)+'СЕТ СН'!$F$11+СВЦЭМ!$D$10+'СЕТ СН'!$F$6-'СЕТ СН'!$F$23</f>
        <v>867.89038205999998</v>
      </c>
      <c r="N30" s="36">
        <f>SUMIFS(СВЦЭМ!$D$33:$D$776,СВЦЭМ!$A$33:$A$776,$A30,СВЦЭМ!$B$33:$B$776,N$11)+'СЕТ СН'!$F$11+СВЦЭМ!$D$10+'СЕТ СН'!$F$6-'СЕТ СН'!$F$23</f>
        <v>864.66420208</v>
      </c>
      <c r="O30" s="36">
        <f>SUMIFS(СВЦЭМ!$D$33:$D$776,СВЦЭМ!$A$33:$A$776,$A30,СВЦЭМ!$B$33:$B$776,O$11)+'СЕТ СН'!$F$11+СВЦЭМ!$D$10+'СЕТ СН'!$F$6-'СЕТ СН'!$F$23</f>
        <v>884.34402725000007</v>
      </c>
      <c r="P30" s="36">
        <f>SUMIFS(СВЦЭМ!$D$33:$D$776,СВЦЭМ!$A$33:$A$776,$A30,СВЦЭМ!$B$33:$B$776,P$11)+'СЕТ СН'!$F$11+СВЦЭМ!$D$10+'СЕТ СН'!$F$6-'СЕТ СН'!$F$23</f>
        <v>879.89142655000001</v>
      </c>
      <c r="Q30" s="36">
        <f>SUMIFS(СВЦЭМ!$D$33:$D$776,СВЦЭМ!$A$33:$A$776,$A30,СВЦЭМ!$B$33:$B$776,Q$11)+'СЕТ СН'!$F$11+СВЦЭМ!$D$10+'СЕТ СН'!$F$6-'СЕТ СН'!$F$23</f>
        <v>883.63362760999996</v>
      </c>
      <c r="R30" s="36">
        <f>SUMIFS(СВЦЭМ!$D$33:$D$776,СВЦЭМ!$A$33:$A$776,$A30,СВЦЭМ!$B$33:$B$776,R$11)+'СЕТ СН'!$F$11+СВЦЭМ!$D$10+'СЕТ СН'!$F$6-'СЕТ СН'!$F$23</f>
        <v>873.25025919000007</v>
      </c>
      <c r="S30" s="36">
        <f>SUMIFS(СВЦЭМ!$D$33:$D$776,СВЦЭМ!$A$33:$A$776,$A30,СВЦЭМ!$B$33:$B$776,S$11)+'СЕТ СН'!$F$11+СВЦЭМ!$D$10+'СЕТ СН'!$F$6-'СЕТ СН'!$F$23</f>
        <v>875.50644256999999</v>
      </c>
      <c r="T30" s="36">
        <f>SUMIFS(СВЦЭМ!$D$33:$D$776,СВЦЭМ!$A$33:$A$776,$A30,СВЦЭМ!$B$33:$B$776,T$11)+'СЕТ СН'!$F$11+СВЦЭМ!$D$10+'СЕТ СН'!$F$6-'СЕТ СН'!$F$23</f>
        <v>884.14345506000006</v>
      </c>
      <c r="U30" s="36">
        <f>SUMIFS(СВЦЭМ!$D$33:$D$776,СВЦЭМ!$A$33:$A$776,$A30,СВЦЭМ!$B$33:$B$776,U$11)+'СЕТ СН'!$F$11+СВЦЭМ!$D$10+'СЕТ СН'!$F$6-'СЕТ СН'!$F$23</f>
        <v>882.26174016000004</v>
      </c>
      <c r="V30" s="36">
        <f>SUMIFS(СВЦЭМ!$D$33:$D$776,СВЦЭМ!$A$33:$A$776,$A30,СВЦЭМ!$B$33:$B$776,V$11)+'СЕТ СН'!$F$11+СВЦЭМ!$D$10+'СЕТ СН'!$F$6-'СЕТ СН'!$F$23</f>
        <v>871.27726667000002</v>
      </c>
      <c r="W30" s="36">
        <f>SUMIFS(СВЦЭМ!$D$33:$D$776,СВЦЭМ!$A$33:$A$776,$A30,СВЦЭМ!$B$33:$B$776,W$11)+'СЕТ СН'!$F$11+СВЦЭМ!$D$10+'СЕТ СН'!$F$6-'СЕТ СН'!$F$23</f>
        <v>891.31180148999999</v>
      </c>
      <c r="X30" s="36">
        <f>SUMIFS(СВЦЭМ!$D$33:$D$776,СВЦЭМ!$A$33:$A$776,$A30,СВЦЭМ!$B$33:$B$776,X$11)+'СЕТ СН'!$F$11+СВЦЭМ!$D$10+'СЕТ СН'!$F$6-'СЕТ СН'!$F$23</f>
        <v>878.39292716</v>
      </c>
      <c r="Y30" s="36">
        <f>SUMIFS(СВЦЭМ!$D$33:$D$776,СВЦЭМ!$A$33:$A$776,$A30,СВЦЭМ!$B$33:$B$776,Y$11)+'СЕТ СН'!$F$11+СВЦЭМ!$D$10+'СЕТ СН'!$F$6-'СЕТ СН'!$F$23</f>
        <v>888.70398057</v>
      </c>
    </row>
    <row r="31" spans="1:25" ht="15.75" x14ac:dyDescent="0.2">
      <c r="A31" s="35">
        <f t="shared" si="0"/>
        <v>43910</v>
      </c>
      <c r="B31" s="36">
        <f>SUMIFS(СВЦЭМ!$D$33:$D$776,СВЦЭМ!$A$33:$A$776,$A31,СВЦЭМ!$B$33:$B$776,B$11)+'СЕТ СН'!$F$11+СВЦЭМ!$D$10+'СЕТ СН'!$F$6-'СЕТ СН'!$F$23</f>
        <v>974.76913073000003</v>
      </c>
      <c r="C31" s="36">
        <f>SUMIFS(СВЦЭМ!$D$33:$D$776,СВЦЭМ!$A$33:$A$776,$A31,СВЦЭМ!$B$33:$B$776,C$11)+'СЕТ СН'!$F$11+СВЦЭМ!$D$10+'СЕТ СН'!$F$6-'СЕТ СН'!$F$23</f>
        <v>994.68570126999998</v>
      </c>
      <c r="D31" s="36">
        <f>SUMIFS(СВЦЭМ!$D$33:$D$776,СВЦЭМ!$A$33:$A$776,$A31,СВЦЭМ!$B$33:$B$776,D$11)+'СЕТ СН'!$F$11+СВЦЭМ!$D$10+'СЕТ СН'!$F$6-'СЕТ СН'!$F$23</f>
        <v>1009.43068306</v>
      </c>
      <c r="E31" s="36">
        <f>SUMIFS(СВЦЭМ!$D$33:$D$776,СВЦЭМ!$A$33:$A$776,$A31,СВЦЭМ!$B$33:$B$776,E$11)+'СЕТ СН'!$F$11+СВЦЭМ!$D$10+'СЕТ СН'!$F$6-'СЕТ СН'!$F$23</f>
        <v>1012.9491063200001</v>
      </c>
      <c r="F31" s="36">
        <f>SUMIFS(СВЦЭМ!$D$33:$D$776,СВЦЭМ!$A$33:$A$776,$A31,СВЦЭМ!$B$33:$B$776,F$11)+'СЕТ СН'!$F$11+СВЦЭМ!$D$10+'СЕТ СН'!$F$6-'СЕТ СН'!$F$23</f>
        <v>1010.39495092</v>
      </c>
      <c r="G31" s="36">
        <f>SUMIFS(СВЦЭМ!$D$33:$D$776,СВЦЭМ!$A$33:$A$776,$A31,СВЦЭМ!$B$33:$B$776,G$11)+'СЕТ СН'!$F$11+СВЦЭМ!$D$10+'СЕТ СН'!$F$6-'СЕТ СН'!$F$23</f>
        <v>996.04945006000003</v>
      </c>
      <c r="H31" s="36">
        <f>SUMIFS(СВЦЭМ!$D$33:$D$776,СВЦЭМ!$A$33:$A$776,$A31,СВЦЭМ!$B$33:$B$776,H$11)+'СЕТ СН'!$F$11+СВЦЭМ!$D$10+'СЕТ СН'!$F$6-'СЕТ СН'!$F$23</f>
        <v>965.57333466</v>
      </c>
      <c r="I31" s="36">
        <f>SUMIFS(СВЦЭМ!$D$33:$D$776,СВЦЭМ!$A$33:$A$776,$A31,СВЦЭМ!$B$33:$B$776,I$11)+'СЕТ СН'!$F$11+СВЦЭМ!$D$10+'СЕТ СН'!$F$6-'СЕТ СН'!$F$23</f>
        <v>920.01430157000004</v>
      </c>
      <c r="J31" s="36">
        <f>SUMIFS(СВЦЭМ!$D$33:$D$776,СВЦЭМ!$A$33:$A$776,$A31,СВЦЭМ!$B$33:$B$776,J$11)+'СЕТ СН'!$F$11+СВЦЭМ!$D$10+'СЕТ СН'!$F$6-'СЕТ СН'!$F$23</f>
        <v>888.18963929000006</v>
      </c>
      <c r="K31" s="36">
        <f>SUMIFS(СВЦЭМ!$D$33:$D$776,СВЦЭМ!$A$33:$A$776,$A31,СВЦЭМ!$B$33:$B$776,K$11)+'СЕТ СН'!$F$11+СВЦЭМ!$D$10+'СЕТ СН'!$F$6-'СЕТ СН'!$F$23</f>
        <v>894.06220785000005</v>
      </c>
      <c r="L31" s="36">
        <f>SUMIFS(СВЦЭМ!$D$33:$D$776,СВЦЭМ!$A$33:$A$776,$A31,СВЦЭМ!$B$33:$B$776,L$11)+'СЕТ СН'!$F$11+СВЦЭМ!$D$10+'СЕТ СН'!$F$6-'СЕТ СН'!$F$23</f>
        <v>890.97516631999997</v>
      </c>
      <c r="M31" s="36">
        <f>SUMIFS(СВЦЭМ!$D$33:$D$776,СВЦЭМ!$A$33:$A$776,$A31,СВЦЭМ!$B$33:$B$776,M$11)+'СЕТ СН'!$F$11+СВЦЭМ!$D$10+'СЕТ СН'!$F$6-'СЕТ СН'!$F$23</f>
        <v>873.03130935000002</v>
      </c>
      <c r="N31" s="36">
        <f>SUMIFS(СВЦЭМ!$D$33:$D$776,СВЦЭМ!$A$33:$A$776,$A31,СВЦЭМ!$B$33:$B$776,N$11)+'СЕТ СН'!$F$11+СВЦЭМ!$D$10+'СЕТ СН'!$F$6-'СЕТ СН'!$F$23</f>
        <v>867.23913092999999</v>
      </c>
      <c r="O31" s="36">
        <f>SUMIFS(СВЦЭМ!$D$33:$D$776,СВЦЭМ!$A$33:$A$776,$A31,СВЦЭМ!$B$33:$B$776,O$11)+'СЕТ СН'!$F$11+СВЦЭМ!$D$10+'СЕТ СН'!$F$6-'СЕТ СН'!$F$23</f>
        <v>871.62890898000001</v>
      </c>
      <c r="P31" s="36">
        <f>SUMIFS(СВЦЭМ!$D$33:$D$776,СВЦЭМ!$A$33:$A$776,$A31,СВЦЭМ!$B$33:$B$776,P$11)+'СЕТ СН'!$F$11+СВЦЭМ!$D$10+'СЕТ СН'!$F$6-'СЕТ СН'!$F$23</f>
        <v>877.62195665000002</v>
      </c>
      <c r="Q31" s="36">
        <f>SUMIFS(СВЦЭМ!$D$33:$D$776,СВЦЭМ!$A$33:$A$776,$A31,СВЦЭМ!$B$33:$B$776,Q$11)+'СЕТ СН'!$F$11+СВЦЭМ!$D$10+'СЕТ СН'!$F$6-'СЕТ СН'!$F$23</f>
        <v>890.95046260000004</v>
      </c>
      <c r="R31" s="36">
        <f>SUMIFS(СВЦЭМ!$D$33:$D$776,СВЦЭМ!$A$33:$A$776,$A31,СВЦЭМ!$B$33:$B$776,R$11)+'СЕТ СН'!$F$11+СВЦЭМ!$D$10+'СЕТ СН'!$F$6-'СЕТ СН'!$F$23</f>
        <v>886.63372054000001</v>
      </c>
      <c r="S31" s="36">
        <f>SUMIFS(СВЦЭМ!$D$33:$D$776,СВЦЭМ!$A$33:$A$776,$A31,СВЦЭМ!$B$33:$B$776,S$11)+'СЕТ СН'!$F$11+СВЦЭМ!$D$10+'СЕТ СН'!$F$6-'СЕТ СН'!$F$23</f>
        <v>871.41046503999996</v>
      </c>
      <c r="T31" s="36">
        <f>SUMIFS(СВЦЭМ!$D$33:$D$776,СВЦЭМ!$A$33:$A$776,$A31,СВЦЭМ!$B$33:$B$776,T$11)+'СЕТ СН'!$F$11+СВЦЭМ!$D$10+'СЕТ СН'!$F$6-'СЕТ СН'!$F$23</f>
        <v>841.84844722000003</v>
      </c>
      <c r="U31" s="36">
        <f>SUMIFS(СВЦЭМ!$D$33:$D$776,СВЦЭМ!$A$33:$A$776,$A31,СВЦЭМ!$B$33:$B$776,U$11)+'СЕТ СН'!$F$11+СВЦЭМ!$D$10+'СЕТ СН'!$F$6-'СЕТ СН'!$F$23</f>
        <v>844.28510745000005</v>
      </c>
      <c r="V31" s="36">
        <f>SUMIFS(СВЦЭМ!$D$33:$D$776,СВЦЭМ!$A$33:$A$776,$A31,СВЦЭМ!$B$33:$B$776,V$11)+'СЕТ СН'!$F$11+СВЦЭМ!$D$10+'СЕТ СН'!$F$6-'СЕТ СН'!$F$23</f>
        <v>847.42141751999998</v>
      </c>
      <c r="W31" s="36">
        <f>SUMIFS(СВЦЭМ!$D$33:$D$776,СВЦЭМ!$A$33:$A$776,$A31,СВЦЭМ!$B$33:$B$776,W$11)+'СЕТ СН'!$F$11+СВЦЭМ!$D$10+'СЕТ СН'!$F$6-'СЕТ СН'!$F$23</f>
        <v>853.79778159</v>
      </c>
      <c r="X31" s="36">
        <f>SUMIFS(СВЦЭМ!$D$33:$D$776,СВЦЭМ!$A$33:$A$776,$A31,СВЦЭМ!$B$33:$B$776,X$11)+'СЕТ СН'!$F$11+СВЦЭМ!$D$10+'СЕТ СН'!$F$6-'СЕТ СН'!$F$23</f>
        <v>859.88548650000007</v>
      </c>
      <c r="Y31" s="36">
        <f>SUMIFS(СВЦЭМ!$D$33:$D$776,СВЦЭМ!$A$33:$A$776,$A31,СВЦЭМ!$B$33:$B$776,Y$11)+'СЕТ СН'!$F$11+СВЦЭМ!$D$10+'СЕТ СН'!$F$6-'СЕТ СН'!$F$23</f>
        <v>878.80585225000004</v>
      </c>
    </row>
    <row r="32" spans="1:25" ht="15.75" x14ac:dyDescent="0.2">
      <c r="A32" s="35">
        <f t="shared" si="0"/>
        <v>43911</v>
      </c>
      <c r="B32" s="36">
        <f>SUMIFS(СВЦЭМ!$D$33:$D$776,СВЦЭМ!$A$33:$A$776,$A32,СВЦЭМ!$B$33:$B$776,B$11)+'СЕТ СН'!$F$11+СВЦЭМ!$D$10+'СЕТ СН'!$F$6-'СЕТ СН'!$F$23</f>
        <v>947.54480535000005</v>
      </c>
      <c r="C32" s="36">
        <f>SUMIFS(СВЦЭМ!$D$33:$D$776,СВЦЭМ!$A$33:$A$776,$A32,СВЦЭМ!$B$33:$B$776,C$11)+'СЕТ СН'!$F$11+СВЦЭМ!$D$10+'СЕТ СН'!$F$6-'СЕТ СН'!$F$23</f>
        <v>971.54785921999996</v>
      </c>
      <c r="D32" s="36">
        <f>SUMIFS(СВЦЭМ!$D$33:$D$776,СВЦЭМ!$A$33:$A$776,$A32,СВЦЭМ!$B$33:$B$776,D$11)+'СЕТ СН'!$F$11+СВЦЭМ!$D$10+'СЕТ СН'!$F$6-'СЕТ СН'!$F$23</f>
        <v>984.19357822000006</v>
      </c>
      <c r="E32" s="36">
        <f>SUMIFS(СВЦЭМ!$D$33:$D$776,СВЦЭМ!$A$33:$A$776,$A32,СВЦЭМ!$B$33:$B$776,E$11)+'СЕТ СН'!$F$11+СВЦЭМ!$D$10+'СЕТ СН'!$F$6-'СЕТ СН'!$F$23</f>
        <v>985.05595327000003</v>
      </c>
      <c r="F32" s="36">
        <f>SUMIFS(СВЦЭМ!$D$33:$D$776,СВЦЭМ!$A$33:$A$776,$A32,СВЦЭМ!$B$33:$B$776,F$11)+'СЕТ СН'!$F$11+СВЦЭМ!$D$10+'СЕТ СН'!$F$6-'СЕТ СН'!$F$23</f>
        <v>981.67075839000006</v>
      </c>
      <c r="G32" s="36">
        <f>SUMIFS(СВЦЭМ!$D$33:$D$776,СВЦЭМ!$A$33:$A$776,$A32,СВЦЭМ!$B$33:$B$776,G$11)+'СЕТ СН'!$F$11+СВЦЭМ!$D$10+'СЕТ СН'!$F$6-'СЕТ СН'!$F$23</f>
        <v>981.40424662999999</v>
      </c>
      <c r="H32" s="36">
        <f>SUMIFS(СВЦЭМ!$D$33:$D$776,СВЦЭМ!$A$33:$A$776,$A32,СВЦЭМ!$B$33:$B$776,H$11)+'СЕТ СН'!$F$11+СВЦЭМ!$D$10+'СЕТ СН'!$F$6-'СЕТ СН'!$F$23</f>
        <v>964.11565604999998</v>
      </c>
      <c r="I32" s="36">
        <f>SUMIFS(СВЦЭМ!$D$33:$D$776,СВЦЭМ!$A$33:$A$776,$A32,СВЦЭМ!$B$33:$B$776,I$11)+'СЕТ СН'!$F$11+СВЦЭМ!$D$10+'СЕТ СН'!$F$6-'СЕТ СН'!$F$23</f>
        <v>920.5779043</v>
      </c>
      <c r="J32" s="36">
        <f>SUMIFS(СВЦЭМ!$D$33:$D$776,СВЦЭМ!$A$33:$A$776,$A32,СВЦЭМ!$B$33:$B$776,J$11)+'СЕТ СН'!$F$11+СВЦЭМ!$D$10+'СЕТ СН'!$F$6-'СЕТ СН'!$F$23</f>
        <v>876.66080626999997</v>
      </c>
      <c r="K32" s="36">
        <f>SUMIFS(СВЦЭМ!$D$33:$D$776,СВЦЭМ!$A$33:$A$776,$A32,СВЦЭМ!$B$33:$B$776,K$11)+'СЕТ СН'!$F$11+СВЦЭМ!$D$10+'СЕТ СН'!$F$6-'СЕТ СН'!$F$23</f>
        <v>882.88304418000007</v>
      </c>
      <c r="L32" s="36">
        <f>SUMIFS(СВЦЭМ!$D$33:$D$776,СВЦЭМ!$A$33:$A$776,$A32,СВЦЭМ!$B$33:$B$776,L$11)+'СЕТ СН'!$F$11+СВЦЭМ!$D$10+'СЕТ СН'!$F$6-'СЕТ СН'!$F$23</f>
        <v>881.47963822999998</v>
      </c>
      <c r="M32" s="36">
        <f>SUMIFS(СВЦЭМ!$D$33:$D$776,СВЦЭМ!$A$33:$A$776,$A32,СВЦЭМ!$B$33:$B$776,M$11)+'СЕТ СН'!$F$11+СВЦЭМ!$D$10+'СЕТ СН'!$F$6-'СЕТ СН'!$F$23</f>
        <v>882.93009327000004</v>
      </c>
      <c r="N32" s="36">
        <f>SUMIFS(СВЦЭМ!$D$33:$D$776,СВЦЭМ!$A$33:$A$776,$A32,СВЦЭМ!$B$33:$B$776,N$11)+'СЕТ СН'!$F$11+СВЦЭМ!$D$10+'СЕТ СН'!$F$6-'СЕТ СН'!$F$23</f>
        <v>889.20122036999999</v>
      </c>
      <c r="O32" s="36">
        <f>SUMIFS(СВЦЭМ!$D$33:$D$776,СВЦЭМ!$A$33:$A$776,$A32,СВЦЭМ!$B$33:$B$776,O$11)+'СЕТ СН'!$F$11+СВЦЭМ!$D$10+'СЕТ СН'!$F$6-'СЕТ СН'!$F$23</f>
        <v>893.25133132999997</v>
      </c>
      <c r="P32" s="36">
        <f>SUMIFS(СВЦЭМ!$D$33:$D$776,СВЦЭМ!$A$33:$A$776,$A32,СВЦЭМ!$B$33:$B$776,P$11)+'СЕТ СН'!$F$11+СВЦЭМ!$D$10+'СЕТ СН'!$F$6-'СЕТ СН'!$F$23</f>
        <v>893.76407293</v>
      </c>
      <c r="Q32" s="36">
        <f>SUMIFS(СВЦЭМ!$D$33:$D$776,СВЦЭМ!$A$33:$A$776,$A32,СВЦЭМ!$B$33:$B$776,Q$11)+'СЕТ СН'!$F$11+СВЦЭМ!$D$10+'СЕТ СН'!$F$6-'СЕТ СН'!$F$23</f>
        <v>892.78992918000006</v>
      </c>
      <c r="R32" s="36">
        <f>SUMIFS(СВЦЭМ!$D$33:$D$776,СВЦЭМ!$A$33:$A$776,$A32,СВЦЭМ!$B$33:$B$776,R$11)+'СЕТ СН'!$F$11+СВЦЭМ!$D$10+'СЕТ СН'!$F$6-'СЕТ СН'!$F$23</f>
        <v>887.94219762</v>
      </c>
      <c r="S32" s="36">
        <f>SUMIFS(СВЦЭМ!$D$33:$D$776,СВЦЭМ!$A$33:$A$776,$A32,СВЦЭМ!$B$33:$B$776,S$11)+'СЕТ СН'!$F$11+СВЦЭМ!$D$10+'СЕТ СН'!$F$6-'СЕТ СН'!$F$23</f>
        <v>884.09062792999998</v>
      </c>
      <c r="T32" s="36">
        <f>SUMIFS(СВЦЭМ!$D$33:$D$776,СВЦЭМ!$A$33:$A$776,$A32,СВЦЭМ!$B$33:$B$776,T$11)+'СЕТ СН'!$F$11+СВЦЭМ!$D$10+'СЕТ СН'!$F$6-'СЕТ СН'!$F$23</f>
        <v>876.44590994999999</v>
      </c>
      <c r="U32" s="36">
        <f>SUMIFS(СВЦЭМ!$D$33:$D$776,СВЦЭМ!$A$33:$A$776,$A32,СВЦЭМ!$B$33:$B$776,U$11)+'СЕТ СН'!$F$11+СВЦЭМ!$D$10+'СЕТ СН'!$F$6-'СЕТ СН'!$F$23</f>
        <v>870.42607802999999</v>
      </c>
      <c r="V32" s="36">
        <f>SUMIFS(СВЦЭМ!$D$33:$D$776,СВЦЭМ!$A$33:$A$776,$A32,СВЦЭМ!$B$33:$B$776,V$11)+'СЕТ СН'!$F$11+СВЦЭМ!$D$10+'СЕТ СН'!$F$6-'СЕТ СН'!$F$23</f>
        <v>852.07773321000002</v>
      </c>
      <c r="W32" s="36">
        <f>SUMIFS(СВЦЭМ!$D$33:$D$776,СВЦЭМ!$A$33:$A$776,$A32,СВЦЭМ!$B$33:$B$776,W$11)+'СЕТ СН'!$F$11+СВЦЭМ!$D$10+'СЕТ СН'!$F$6-'СЕТ СН'!$F$23</f>
        <v>865.69677468999998</v>
      </c>
      <c r="X32" s="36">
        <f>SUMIFS(СВЦЭМ!$D$33:$D$776,СВЦЭМ!$A$33:$A$776,$A32,СВЦЭМ!$B$33:$B$776,X$11)+'СЕТ СН'!$F$11+СВЦЭМ!$D$10+'СЕТ СН'!$F$6-'СЕТ СН'!$F$23</f>
        <v>869.43120454000007</v>
      </c>
      <c r="Y32" s="36">
        <f>SUMIFS(СВЦЭМ!$D$33:$D$776,СВЦЭМ!$A$33:$A$776,$A32,СВЦЭМ!$B$33:$B$776,Y$11)+'СЕТ СН'!$F$11+СВЦЭМ!$D$10+'СЕТ СН'!$F$6-'СЕТ СН'!$F$23</f>
        <v>890.23586939000006</v>
      </c>
    </row>
    <row r="33" spans="1:27" ht="15.75" x14ac:dyDescent="0.2">
      <c r="A33" s="35">
        <f t="shared" si="0"/>
        <v>43912</v>
      </c>
      <c r="B33" s="36">
        <f>SUMIFS(СВЦЭМ!$D$33:$D$776,СВЦЭМ!$A$33:$A$776,$A33,СВЦЭМ!$B$33:$B$776,B$11)+'СЕТ СН'!$F$11+СВЦЭМ!$D$10+'СЕТ СН'!$F$6-'СЕТ СН'!$F$23</f>
        <v>977.65981508000004</v>
      </c>
      <c r="C33" s="36">
        <f>SUMIFS(СВЦЭМ!$D$33:$D$776,СВЦЭМ!$A$33:$A$776,$A33,СВЦЭМ!$B$33:$B$776,C$11)+'СЕТ СН'!$F$11+СВЦЭМ!$D$10+'СЕТ СН'!$F$6-'СЕТ СН'!$F$23</f>
        <v>986.56621482000003</v>
      </c>
      <c r="D33" s="36">
        <f>SUMIFS(СВЦЭМ!$D$33:$D$776,СВЦЭМ!$A$33:$A$776,$A33,СВЦЭМ!$B$33:$B$776,D$11)+'СЕТ СН'!$F$11+СВЦЭМ!$D$10+'СЕТ СН'!$F$6-'СЕТ СН'!$F$23</f>
        <v>998.02417958000001</v>
      </c>
      <c r="E33" s="36">
        <f>SUMIFS(СВЦЭМ!$D$33:$D$776,СВЦЭМ!$A$33:$A$776,$A33,СВЦЭМ!$B$33:$B$776,E$11)+'СЕТ СН'!$F$11+СВЦЭМ!$D$10+'СЕТ СН'!$F$6-'СЕТ СН'!$F$23</f>
        <v>1007.00797013</v>
      </c>
      <c r="F33" s="36">
        <f>SUMIFS(СВЦЭМ!$D$33:$D$776,СВЦЭМ!$A$33:$A$776,$A33,СВЦЭМ!$B$33:$B$776,F$11)+'СЕТ СН'!$F$11+СВЦЭМ!$D$10+'СЕТ СН'!$F$6-'СЕТ СН'!$F$23</f>
        <v>1008.38523399</v>
      </c>
      <c r="G33" s="36">
        <f>SUMIFS(СВЦЭМ!$D$33:$D$776,СВЦЭМ!$A$33:$A$776,$A33,СВЦЭМ!$B$33:$B$776,G$11)+'СЕТ СН'!$F$11+СВЦЭМ!$D$10+'СЕТ СН'!$F$6-'СЕТ СН'!$F$23</f>
        <v>989.58389403000001</v>
      </c>
      <c r="H33" s="36">
        <f>SUMIFS(СВЦЭМ!$D$33:$D$776,СВЦЭМ!$A$33:$A$776,$A33,СВЦЭМ!$B$33:$B$776,H$11)+'СЕТ СН'!$F$11+СВЦЭМ!$D$10+'СЕТ СН'!$F$6-'СЕТ СН'!$F$23</f>
        <v>952.01633385000002</v>
      </c>
      <c r="I33" s="36">
        <f>SUMIFS(СВЦЭМ!$D$33:$D$776,СВЦЭМ!$A$33:$A$776,$A33,СВЦЭМ!$B$33:$B$776,I$11)+'СЕТ СН'!$F$11+СВЦЭМ!$D$10+'СЕТ СН'!$F$6-'СЕТ СН'!$F$23</f>
        <v>907.63272455000003</v>
      </c>
      <c r="J33" s="36">
        <f>SUMIFS(СВЦЭМ!$D$33:$D$776,СВЦЭМ!$A$33:$A$776,$A33,СВЦЭМ!$B$33:$B$776,J$11)+'СЕТ СН'!$F$11+СВЦЭМ!$D$10+'СЕТ СН'!$F$6-'СЕТ СН'!$F$23</f>
        <v>850.29991878999999</v>
      </c>
      <c r="K33" s="36">
        <f>SUMIFS(СВЦЭМ!$D$33:$D$776,СВЦЭМ!$A$33:$A$776,$A33,СВЦЭМ!$B$33:$B$776,K$11)+'СЕТ СН'!$F$11+СВЦЭМ!$D$10+'СЕТ СН'!$F$6-'СЕТ СН'!$F$23</f>
        <v>851.01290482000002</v>
      </c>
      <c r="L33" s="36">
        <f>SUMIFS(СВЦЭМ!$D$33:$D$776,СВЦЭМ!$A$33:$A$776,$A33,СВЦЭМ!$B$33:$B$776,L$11)+'СЕТ СН'!$F$11+СВЦЭМ!$D$10+'СЕТ СН'!$F$6-'СЕТ СН'!$F$23</f>
        <v>851.47347319000005</v>
      </c>
      <c r="M33" s="36">
        <f>SUMIFS(СВЦЭМ!$D$33:$D$776,СВЦЭМ!$A$33:$A$776,$A33,СВЦЭМ!$B$33:$B$776,M$11)+'СЕТ СН'!$F$11+СВЦЭМ!$D$10+'СЕТ СН'!$F$6-'СЕТ СН'!$F$23</f>
        <v>860.92242122000005</v>
      </c>
      <c r="N33" s="36">
        <f>SUMIFS(СВЦЭМ!$D$33:$D$776,СВЦЭМ!$A$33:$A$776,$A33,СВЦЭМ!$B$33:$B$776,N$11)+'СЕТ СН'!$F$11+СВЦЭМ!$D$10+'СЕТ СН'!$F$6-'СЕТ СН'!$F$23</f>
        <v>869.28931172</v>
      </c>
      <c r="O33" s="36">
        <f>SUMIFS(СВЦЭМ!$D$33:$D$776,СВЦЭМ!$A$33:$A$776,$A33,СВЦЭМ!$B$33:$B$776,O$11)+'СЕТ СН'!$F$11+СВЦЭМ!$D$10+'СЕТ СН'!$F$6-'СЕТ СН'!$F$23</f>
        <v>881.65402548999998</v>
      </c>
      <c r="P33" s="36">
        <f>SUMIFS(СВЦЭМ!$D$33:$D$776,СВЦЭМ!$A$33:$A$776,$A33,СВЦЭМ!$B$33:$B$776,P$11)+'СЕТ СН'!$F$11+СВЦЭМ!$D$10+'СЕТ СН'!$F$6-'СЕТ СН'!$F$23</f>
        <v>893.54263852999998</v>
      </c>
      <c r="Q33" s="36">
        <f>SUMIFS(СВЦЭМ!$D$33:$D$776,СВЦЭМ!$A$33:$A$776,$A33,СВЦЭМ!$B$33:$B$776,Q$11)+'СЕТ СН'!$F$11+СВЦЭМ!$D$10+'СЕТ СН'!$F$6-'СЕТ СН'!$F$23</f>
        <v>895.92454836000002</v>
      </c>
      <c r="R33" s="36">
        <f>SUMIFS(СВЦЭМ!$D$33:$D$776,СВЦЭМ!$A$33:$A$776,$A33,СВЦЭМ!$B$33:$B$776,R$11)+'СЕТ СН'!$F$11+СВЦЭМ!$D$10+'СЕТ СН'!$F$6-'СЕТ СН'!$F$23</f>
        <v>890.15330096000002</v>
      </c>
      <c r="S33" s="36">
        <f>SUMIFS(СВЦЭМ!$D$33:$D$776,СВЦЭМ!$A$33:$A$776,$A33,СВЦЭМ!$B$33:$B$776,S$11)+'СЕТ СН'!$F$11+СВЦЭМ!$D$10+'СЕТ СН'!$F$6-'СЕТ СН'!$F$23</f>
        <v>881.77724203000002</v>
      </c>
      <c r="T33" s="36">
        <f>SUMIFS(СВЦЭМ!$D$33:$D$776,СВЦЭМ!$A$33:$A$776,$A33,СВЦЭМ!$B$33:$B$776,T$11)+'СЕТ СН'!$F$11+СВЦЭМ!$D$10+'СЕТ СН'!$F$6-'СЕТ СН'!$F$23</f>
        <v>861.71949156000005</v>
      </c>
      <c r="U33" s="36">
        <f>SUMIFS(СВЦЭМ!$D$33:$D$776,СВЦЭМ!$A$33:$A$776,$A33,СВЦЭМ!$B$33:$B$776,U$11)+'СЕТ СН'!$F$11+СВЦЭМ!$D$10+'СЕТ СН'!$F$6-'СЕТ СН'!$F$23</f>
        <v>848.48417954000001</v>
      </c>
      <c r="V33" s="36">
        <f>SUMIFS(СВЦЭМ!$D$33:$D$776,СВЦЭМ!$A$33:$A$776,$A33,СВЦЭМ!$B$33:$B$776,V$11)+'СЕТ СН'!$F$11+СВЦЭМ!$D$10+'СЕТ СН'!$F$6-'СЕТ СН'!$F$23</f>
        <v>851.17244339000001</v>
      </c>
      <c r="W33" s="36">
        <f>SUMIFS(СВЦЭМ!$D$33:$D$776,СВЦЭМ!$A$33:$A$776,$A33,СВЦЭМ!$B$33:$B$776,W$11)+'СЕТ СН'!$F$11+СВЦЭМ!$D$10+'СЕТ СН'!$F$6-'СЕТ СН'!$F$23</f>
        <v>850.82603846000006</v>
      </c>
      <c r="X33" s="36">
        <f>SUMIFS(СВЦЭМ!$D$33:$D$776,СВЦЭМ!$A$33:$A$776,$A33,СВЦЭМ!$B$33:$B$776,X$11)+'СЕТ СН'!$F$11+СВЦЭМ!$D$10+'СЕТ СН'!$F$6-'СЕТ СН'!$F$23</f>
        <v>849.46296974000006</v>
      </c>
      <c r="Y33" s="36">
        <f>SUMIFS(СВЦЭМ!$D$33:$D$776,СВЦЭМ!$A$33:$A$776,$A33,СВЦЭМ!$B$33:$B$776,Y$11)+'СЕТ СН'!$F$11+СВЦЭМ!$D$10+'СЕТ СН'!$F$6-'СЕТ СН'!$F$23</f>
        <v>896.13663028999997</v>
      </c>
    </row>
    <row r="34" spans="1:27" ht="15.75" x14ac:dyDescent="0.2">
      <c r="A34" s="35">
        <f t="shared" si="0"/>
        <v>43913</v>
      </c>
      <c r="B34" s="36">
        <f>SUMIFS(СВЦЭМ!$D$33:$D$776,СВЦЭМ!$A$33:$A$776,$A34,СВЦЭМ!$B$33:$B$776,B$11)+'СЕТ СН'!$F$11+СВЦЭМ!$D$10+'СЕТ СН'!$F$6-'СЕТ СН'!$F$23</f>
        <v>957.89689504</v>
      </c>
      <c r="C34" s="36">
        <f>SUMIFS(СВЦЭМ!$D$33:$D$776,СВЦЭМ!$A$33:$A$776,$A34,СВЦЭМ!$B$33:$B$776,C$11)+'СЕТ СН'!$F$11+СВЦЭМ!$D$10+'СЕТ СН'!$F$6-'СЕТ СН'!$F$23</f>
        <v>982.11652576000006</v>
      </c>
      <c r="D34" s="36">
        <f>SUMIFS(СВЦЭМ!$D$33:$D$776,СВЦЭМ!$A$33:$A$776,$A34,СВЦЭМ!$B$33:$B$776,D$11)+'СЕТ СН'!$F$11+СВЦЭМ!$D$10+'СЕТ СН'!$F$6-'СЕТ СН'!$F$23</f>
        <v>995.35296787000004</v>
      </c>
      <c r="E34" s="36">
        <f>SUMIFS(СВЦЭМ!$D$33:$D$776,СВЦЭМ!$A$33:$A$776,$A34,СВЦЭМ!$B$33:$B$776,E$11)+'СЕТ СН'!$F$11+СВЦЭМ!$D$10+'СЕТ СН'!$F$6-'СЕТ СН'!$F$23</f>
        <v>1001.65908391</v>
      </c>
      <c r="F34" s="36">
        <f>SUMIFS(СВЦЭМ!$D$33:$D$776,СВЦЭМ!$A$33:$A$776,$A34,СВЦЭМ!$B$33:$B$776,F$11)+'СЕТ СН'!$F$11+СВЦЭМ!$D$10+'СЕТ СН'!$F$6-'СЕТ СН'!$F$23</f>
        <v>996.63838978000001</v>
      </c>
      <c r="G34" s="36">
        <f>SUMIFS(СВЦЭМ!$D$33:$D$776,СВЦЭМ!$A$33:$A$776,$A34,СВЦЭМ!$B$33:$B$776,G$11)+'СЕТ СН'!$F$11+СВЦЭМ!$D$10+'СЕТ СН'!$F$6-'СЕТ СН'!$F$23</f>
        <v>986.04268356</v>
      </c>
      <c r="H34" s="36">
        <f>SUMIFS(СВЦЭМ!$D$33:$D$776,СВЦЭМ!$A$33:$A$776,$A34,СВЦЭМ!$B$33:$B$776,H$11)+'СЕТ СН'!$F$11+СВЦЭМ!$D$10+'СЕТ СН'!$F$6-'СЕТ СН'!$F$23</f>
        <v>956.67520974000001</v>
      </c>
      <c r="I34" s="36">
        <f>SUMIFS(СВЦЭМ!$D$33:$D$776,СВЦЭМ!$A$33:$A$776,$A34,СВЦЭМ!$B$33:$B$776,I$11)+'СЕТ СН'!$F$11+СВЦЭМ!$D$10+'СЕТ СН'!$F$6-'СЕТ СН'!$F$23</f>
        <v>918.04691683999999</v>
      </c>
      <c r="J34" s="36">
        <f>SUMIFS(СВЦЭМ!$D$33:$D$776,СВЦЭМ!$A$33:$A$776,$A34,СВЦЭМ!$B$33:$B$776,J$11)+'СЕТ СН'!$F$11+СВЦЭМ!$D$10+'СЕТ СН'!$F$6-'СЕТ СН'!$F$23</f>
        <v>871.30009367000002</v>
      </c>
      <c r="K34" s="36">
        <f>SUMIFS(СВЦЭМ!$D$33:$D$776,СВЦЭМ!$A$33:$A$776,$A34,СВЦЭМ!$B$33:$B$776,K$11)+'СЕТ СН'!$F$11+СВЦЭМ!$D$10+'СЕТ СН'!$F$6-'СЕТ СН'!$F$23</f>
        <v>871.38147120999997</v>
      </c>
      <c r="L34" s="36">
        <f>SUMIFS(СВЦЭМ!$D$33:$D$776,СВЦЭМ!$A$33:$A$776,$A34,СВЦЭМ!$B$33:$B$776,L$11)+'СЕТ СН'!$F$11+СВЦЭМ!$D$10+'СЕТ СН'!$F$6-'СЕТ СН'!$F$23</f>
        <v>884.7043999</v>
      </c>
      <c r="M34" s="36">
        <f>SUMIFS(СВЦЭМ!$D$33:$D$776,СВЦЭМ!$A$33:$A$776,$A34,СВЦЭМ!$B$33:$B$776,M$11)+'СЕТ СН'!$F$11+СВЦЭМ!$D$10+'СЕТ СН'!$F$6-'СЕТ СН'!$F$23</f>
        <v>871.10767328999998</v>
      </c>
      <c r="N34" s="36">
        <f>SUMIFS(СВЦЭМ!$D$33:$D$776,СВЦЭМ!$A$33:$A$776,$A34,СВЦЭМ!$B$33:$B$776,N$11)+'СЕТ СН'!$F$11+СВЦЭМ!$D$10+'СЕТ СН'!$F$6-'СЕТ СН'!$F$23</f>
        <v>875.24305817000004</v>
      </c>
      <c r="O34" s="36">
        <f>SUMIFS(СВЦЭМ!$D$33:$D$776,СВЦЭМ!$A$33:$A$776,$A34,СВЦЭМ!$B$33:$B$776,O$11)+'СЕТ СН'!$F$11+СВЦЭМ!$D$10+'СЕТ СН'!$F$6-'СЕТ СН'!$F$23</f>
        <v>891.06311792999998</v>
      </c>
      <c r="P34" s="36">
        <f>SUMIFS(СВЦЭМ!$D$33:$D$776,СВЦЭМ!$A$33:$A$776,$A34,СВЦЭМ!$B$33:$B$776,P$11)+'СЕТ СН'!$F$11+СВЦЭМ!$D$10+'СЕТ СН'!$F$6-'СЕТ СН'!$F$23</f>
        <v>901.69409100999997</v>
      </c>
      <c r="Q34" s="36">
        <f>SUMIFS(СВЦЭМ!$D$33:$D$776,СВЦЭМ!$A$33:$A$776,$A34,СВЦЭМ!$B$33:$B$776,Q$11)+'СЕТ СН'!$F$11+СВЦЭМ!$D$10+'СЕТ СН'!$F$6-'СЕТ СН'!$F$23</f>
        <v>907.80201442999999</v>
      </c>
      <c r="R34" s="36">
        <f>SUMIFS(СВЦЭМ!$D$33:$D$776,СВЦЭМ!$A$33:$A$776,$A34,СВЦЭМ!$B$33:$B$776,R$11)+'СЕТ СН'!$F$11+СВЦЭМ!$D$10+'СЕТ СН'!$F$6-'СЕТ СН'!$F$23</f>
        <v>907.09808191000002</v>
      </c>
      <c r="S34" s="36">
        <f>SUMIFS(СВЦЭМ!$D$33:$D$776,СВЦЭМ!$A$33:$A$776,$A34,СВЦЭМ!$B$33:$B$776,S$11)+'СЕТ СН'!$F$11+СВЦЭМ!$D$10+'СЕТ СН'!$F$6-'СЕТ СН'!$F$23</f>
        <v>908.28590844999997</v>
      </c>
      <c r="T34" s="36">
        <f>SUMIFS(СВЦЭМ!$D$33:$D$776,СВЦЭМ!$A$33:$A$776,$A34,СВЦЭМ!$B$33:$B$776,T$11)+'СЕТ СН'!$F$11+СВЦЭМ!$D$10+'СЕТ СН'!$F$6-'СЕТ СН'!$F$23</f>
        <v>897.92744869000001</v>
      </c>
      <c r="U34" s="36">
        <f>SUMIFS(СВЦЭМ!$D$33:$D$776,СВЦЭМ!$A$33:$A$776,$A34,СВЦЭМ!$B$33:$B$776,U$11)+'СЕТ СН'!$F$11+СВЦЭМ!$D$10+'СЕТ СН'!$F$6-'СЕТ СН'!$F$23</f>
        <v>882.75668967000001</v>
      </c>
      <c r="V34" s="36">
        <f>SUMIFS(СВЦЭМ!$D$33:$D$776,СВЦЭМ!$A$33:$A$776,$A34,СВЦЭМ!$B$33:$B$776,V$11)+'СЕТ СН'!$F$11+СВЦЭМ!$D$10+'СЕТ СН'!$F$6-'СЕТ СН'!$F$23</f>
        <v>875.74873665999996</v>
      </c>
      <c r="W34" s="36">
        <f>SUMIFS(СВЦЭМ!$D$33:$D$776,СВЦЭМ!$A$33:$A$776,$A34,СВЦЭМ!$B$33:$B$776,W$11)+'СЕТ СН'!$F$11+СВЦЭМ!$D$10+'СЕТ СН'!$F$6-'СЕТ СН'!$F$23</f>
        <v>844.49775048000004</v>
      </c>
      <c r="X34" s="36">
        <f>SUMIFS(СВЦЭМ!$D$33:$D$776,СВЦЭМ!$A$33:$A$776,$A34,СВЦЭМ!$B$33:$B$776,X$11)+'СЕТ СН'!$F$11+СВЦЭМ!$D$10+'СЕТ СН'!$F$6-'СЕТ СН'!$F$23</f>
        <v>843.79832723000004</v>
      </c>
      <c r="Y34" s="36">
        <f>SUMIFS(СВЦЭМ!$D$33:$D$776,СВЦЭМ!$A$33:$A$776,$A34,СВЦЭМ!$B$33:$B$776,Y$11)+'СЕТ СН'!$F$11+СВЦЭМ!$D$10+'СЕТ СН'!$F$6-'СЕТ СН'!$F$23</f>
        <v>890.88074642000004</v>
      </c>
    </row>
    <row r="35" spans="1:27" ht="15.75" x14ac:dyDescent="0.2">
      <c r="A35" s="35">
        <f t="shared" si="0"/>
        <v>43914</v>
      </c>
      <c r="B35" s="36">
        <f>SUMIFS(СВЦЭМ!$D$33:$D$776,СВЦЭМ!$A$33:$A$776,$A35,СВЦЭМ!$B$33:$B$776,B$11)+'СЕТ СН'!$F$11+СВЦЭМ!$D$10+'СЕТ СН'!$F$6-'СЕТ СН'!$F$23</f>
        <v>924.96109133000004</v>
      </c>
      <c r="C35" s="36">
        <f>SUMIFS(СВЦЭМ!$D$33:$D$776,СВЦЭМ!$A$33:$A$776,$A35,СВЦЭМ!$B$33:$B$776,C$11)+'СЕТ СН'!$F$11+СВЦЭМ!$D$10+'СЕТ СН'!$F$6-'СЕТ СН'!$F$23</f>
        <v>957.41326161000006</v>
      </c>
      <c r="D35" s="36">
        <f>SUMIFS(СВЦЭМ!$D$33:$D$776,СВЦЭМ!$A$33:$A$776,$A35,СВЦЭМ!$B$33:$B$776,D$11)+'СЕТ СН'!$F$11+СВЦЭМ!$D$10+'СЕТ СН'!$F$6-'СЕТ СН'!$F$23</f>
        <v>976.01741880999998</v>
      </c>
      <c r="E35" s="36">
        <f>SUMIFS(СВЦЭМ!$D$33:$D$776,СВЦЭМ!$A$33:$A$776,$A35,СВЦЭМ!$B$33:$B$776,E$11)+'СЕТ СН'!$F$11+СВЦЭМ!$D$10+'СЕТ СН'!$F$6-'СЕТ СН'!$F$23</f>
        <v>981.80743943000004</v>
      </c>
      <c r="F35" s="36">
        <f>SUMIFS(СВЦЭМ!$D$33:$D$776,СВЦЭМ!$A$33:$A$776,$A35,СВЦЭМ!$B$33:$B$776,F$11)+'СЕТ СН'!$F$11+СВЦЭМ!$D$10+'СЕТ СН'!$F$6-'СЕТ СН'!$F$23</f>
        <v>973.20036995999999</v>
      </c>
      <c r="G35" s="36">
        <f>SUMIFS(СВЦЭМ!$D$33:$D$776,СВЦЭМ!$A$33:$A$776,$A35,СВЦЭМ!$B$33:$B$776,G$11)+'СЕТ СН'!$F$11+СВЦЭМ!$D$10+'СЕТ СН'!$F$6-'СЕТ СН'!$F$23</f>
        <v>960.46635868999999</v>
      </c>
      <c r="H35" s="36">
        <f>SUMIFS(СВЦЭМ!$D$33:$D$776,СВЦЭМ!$A$33:$A$776,$A35,СВЦЭМ!$B$33:$B$776,H$11)+'СЕТ СН'!$F$11+СВЦЭМ!$D$10+'СЕТ СН'!$F$6-'СЕТ СН'!$F$23</f>
        <v>929.52554811000005</v>
      </c>
      <c r="I35" s="36">
        <f>SUMIFS(СВЦЭМ!$D$33:$D$776,СВЦЭМ!$A$33:$A$776,$A35,СВЦЭМ!$B$33:$B$776,I$11)+'СЕТ СН'!$F$11+СВЦЭМ!$D$10+'СЕТ СН'!$F$6-'СЕТ СН'!$F$23</f>
        <v>887.12704586999996</v>
      </c>
      <c r="J35" s="36">
        <f>SUMIFS(СВЦЭМ!$D$33:$D$776,СВЦЭМ!$A$33:$A$776,$A35,СВЦЭМ!$B$33:$B$776,J$11)+'СЕТ СН'!$F$11+СВЦЭМ!$D$10+'СЕТ СН'!$F$6-'СЕТ СН'!$F$23</f>
        <v>842.51786691999996</v>
      </c>
      <c r="K35" s="36">
        <f>SUMIFS(СВЦЭМ!$D$33:$D$776,СВЦЭМ!$A$33:$A$776,$A35,СВЦЭМ!$B$33:$B$776,K$11)+'СЕТ СН'!$F$11+СВЦЭМ!$D$10+'СЕТ СН'!$F$6-'СЕТ СН'!$F$23</f>
        <v>845.08790703</v>
      </c>
      <c r="L35" s="36">
        <f>SUMIFS(СВЦЭМ!$D$33:$D$776,СВЦЭМ!$A$33:$A$776,$A35,СВЦЭМ!$B$33:$B$776,L$11)+'СЕТ СН'!$F$11+СВЦЭМ!$D$10+'СЕТ СН'!$F$6-'СЕТ СН'!$F$23</f>
        <v>857.43277086000001</v>
      </c>
      <c r="M35" s="36">
        <f>SUMIFS(СВЦЭМ!$D$33:$D$776,СВЦЭМ!$A$33:$A$776,$A35,СВЦЭМ!$B$33:$B$776,M$11)+'СЕТ СН'!$F$11+СВЦЭМ!$D$10+'СЕТ СН'!$F$6-'СЕТ СН'!$F$23</f>
        <v>850.49234419000004</v>
      </c>
      <c r="N35" s="36">
        <f>SUMIFS(СВЦЭМ!$D$33:$D$776,СВЦЭМ!$A$33:$A$776,$A35,СВЦЭМ!$B$33:$B$776,N$11)+'СЕТ СН'!$F$11+СВЦЭМ!$D$10+'СЕТ СН'!$F$6-'СЕТ СН'!$F$23</f>
        <v>877.20904145999998</v>
      </c>
      <c r="O35" s="36">
        <f>SUMIFS(СВЦЭМ!$D$33:$D$776,СВЦЭМ!$A$33:$A$776,$A35,СВЦЭМ!$B$33:$B$776,O$11)+'СЕТ СН'!$F$11+СВЦЭМ!$D$10+'СЕТ СН'!$F$6-'СЕТ СН'!$F$23</f>
        <v>895.88938788999997</v>
      </c>
      <c r="P35" s="36">
        <f>SUMIFS(СВЦЭМ!$D$33:$D$776,СВЦЭМ!$A$33:$A$776,$A35,СВЦЭМ!$B$33:$B$776,P$11)+'СЕТ СН'!$F$11+СВЦЭМ!$D$10+'СЕТ СН'!$F$6-'СЕТ СН'!$F$23</f>
        <v>907.78163860000006</v>
      </c>
      <c r="Q35" s="36">
        <f>SUMIFS(СВЦЭМ!$D$33:$D$776,СВЦЭМ!$A$33:$A$776,$A35,СВЦЭМ!$B$33:$B$776,Q$11)+'СЕТ СН'!$F$11+СВЦЭМ!$D$10+'СЕТ СН'!$F$6-'СЕТ СН'!$F$23</f>
        <v>910.83999911000001</v>
      </c>
      <c r="R35" s="36">
        <f>SUMIFS(СВЦЭМ!$D$33:$D$776,СВЦЭМ!$A$33:$A$776,$A35,СВЦЭМ!$B$33:$B$776,R$11)+'СЕТ СН'!$F$11+СВЦЭМ!$D$10+'СЕТ СН'!$F$6-'СЕТ СН'!$F$23</f>
        <v>892.45040613000003</v>
      </c>
      <c r="S35" s="36">
        <f>SUMIFS(СВЦЭМ!$D$33:$D$776,СВЦЭМ!$A$33:$A$776,$A35,СВЦЭМ!$B$33:$B$776,S$11)+'СЕТ СН'!$F$11+СВЦЭМ!$D$10+'СЕТ СН'!$F$6-'СЕТ СН'!$F$23</f>
        <v>872.23024181000005</v>
      </c>
      <c r="T35" s="36">
        <f>SUMIFS(СВЦЭМ!$D$33:$D$776,СВЦЭМ!$A$33:$A$776,$A35,СВЦЭМ!$B$33:$B$776,T$11)+'СЕТ СН'!$F$11+СВЦЭМ!$D$10+'СЕТ СН'!$F$6-'СЕТ СН'!$F$23</f>
        <v>852.88927416000001</v>
      </c>
      <c r="U35" s="36">
        <f>SUMIFS(СВЦЭМ!$D$33:$D$776,СВЦЭМ!$A$33:$A$776,$A35,СВЦЭМ!$B$33:$B$776,U$11)+'СЕТ СН'!$F$11+СВЦЭМ!$D$10+'СЕТ СН'!$F$6-'СЕТ СН'!$F$23</f>
        <v>842.00823338999999</v>
      </c>
      <c r="V35" s="36">
        <f>SUMIFS(СВЦЭМ!$D$33:$D$776,СВЦЭМ!$A$33:$A$776,$A35,СВЦЭМ!$B$33:$B$776,V$11)+'СЕТ СН'!$F$11+СВЦЭМ!$D$10+'СЕТ СН'!$F$6-'СЕТ СН'!$F$23</f>
        <v>860.69048497000006</v>
      </c>
      <c r="W35" s="36">
        <f>SUMIFS(СВЦЭМ!$D$33:$D$776,СВЦЭМ!$A$33:$A$776,$A35,СВЦЭМ!$B$33:$B$776,W$11)+'СЕТ СН'!$F$11+СВЦЭМ!$D$10+'СЕТ СН'!$F$6-'СЕТ СН'!$F$23</f>
        <v>843.24577969000006</v>
      </c>
      <c r="X35" s="36">
        <f>SUMIFS(СВЦЭМ!$D$33:$D$776,СВЦЭМ!$A$33:$A$776,$A35,СВЦЭМ!$B$33:$B$776,X$11)+'СЕТ СН'!$F$11+СВЦЭМ!$D$10+'СЕТ СН'!$F$6-'СЕТ СН'!$F$23</f>
        <v>850.66146724999999</v>
      </c>
      <c r="Y35" s="36">
        <f>SUMIFS(СВЦЭМ!$D$33:$D$776,СВЦЭМ!$A$33:$A$776,$A35,СВЦЭМ!$B$33:$B$776,Y$11)+'СЕТ СН'!$F$11+СВЦЭМ!$D$10+'СЕТ СН'!$F$6-'СЕТ СН'!$F$23</f>
        <v>890.24263657000006</v>
      </c>
    </row>
    <row r="36" spans="1:27" ht="15.75" x14ac:dyDescent="0.2">
      <c r="A36" s="35">
        <f t="shared" si="0"/>
        <v>43915</v>
      </c>
      <c r="B36" s="36">
        <f>SUMIFS(СВЦЭМ!$D$33:$D$776,СВЦЭМ!$A$33:$A$776,$A36,СВЦЭМ!$B$33:$B$776,B$11)+'СЕТ СН'!$F$11+СВЦЭМ!$D$10+'СЕТ СН'!$F$6-'СЕТ СН'!$F$23</f>
        <v>943.51214359000005</v>
      </c>
      <c r="C36" s="36">
        <f>SUMIFS(СВЦЭМ!$D$33:$D$776,СВЦЭМ!$A$33:$A$776,$A36,СВЦЭМ!$B$33:$B$776,C$11)+'СЕТ СН'!$F$11+СВЦЭМ!$D$10+'СЕТ СН'!$F$6-'СЕТ СН'!$F$23</f>
        <v>971.22262034000005</v>
      </c>
      <c r="D36" s="36">
        <f>SUMIFS(СВЦЭМ!$D$33:$D$776,СВЦЭМ!$A$33:$A$776,$A36,СВЦЭМ!$B$33:$B$776,D$11)+'СЕТ СН'!$F$11+СВЦЭМ!$D$10+'СЕТ СН'!$F$6-'СЕТ СН'!$F$23</f>
        <v>983.16303978999997</v>
      </c>
      <c r="E36" s="36">
        <f>SUMIFS(СВЦЭМ!$D$33:$D$776,СВЦЭМ!$A$33:$A$776,$A36,СВЦЭМ!$B$33:$B$776,E$11)+'СЕТ СН'!$F$11+СВЦЭМ!$D$10+'СЕТ СН'!$F$6-'СЕТ СН'!$F$23</f>
        <v>994.37340062999999</v>
      </c>
      <c r="F36" s="36">
        <f>SUMIFS(СВЦЭМ!$D$33:$D$776,СВЦЭМ!$A$33:$A$776,$A36,СВЦЭМ!$B$33:$B$776,F$11)+'СЕТ СН'!$F$11+СВЦЭМ!$D$10+'СЕТ СН'!$F$6-'СЕТ СН'!$F$23</f>
        <v>992.07438850000005</v>
      </c>
      <c r="G36" s="36">
        <f>SUMIFS(СВЦЭМ!$D$33:$D$776,СВЦЭМ!$A$33:$A$776,$A36,СВЦЭМ!$B$33:$B$776,G$11)+'СЕТ СН'!$F$11+СВЦЭМ!$D$10+'СЕТ СН'!$F$6-'СЕТ СН'!$F$23</f>
        <v>977.96837303999996</v>
      </c>
      <c r="H36" s="36">
        <f>SUMIFS(СВЦЭМ!$D$33:$D$776,СВЦЭМ!$A$33:$A$776,$A36,СВЦЭМ!$B$33:$B$776,H$11)+'СЕТ СН'!$F$11+СВЦЭМ!$D$10+'СЕТ СН'!$F$6-'СЕТ СН'!$F$23</f>
        <v>945.45980798000005</v>
      </c>
      <c r="I36" s="36">
        <f>SUMIFS(СВЦЭМ!$D$33:$D$776,СВЦЭМ!$A$33:$A$776,$A36,СВЦЭМ!$B$33:$B$776,I$11)+'СЕТ СН'!$F$11+СВЦЭМ!$D$10+'СЕТ СН'!$F$6-'СЕТ СН'!$F$23</f>
        <v>906.73742174000006</v>
      </c>
      <c r="J36" s="36">
        <f>SUMIFS(СВЦЭМ!$D$33:$D$776,СВЦЭМ!$A$33:$A$776,$A36,СВЦЭМ!$B$33:$B$776,J$11)+'СЕТ СН'!$F$11+СВЦЭМ!$D$10+'СЕТ СН'!$F$6-'СЕТ СН'!$F$23</f>
        <v>861.17268872</v>
      </c>
      <c r="K36" s="36">
        <f>SUMIFS(СВЦЭМ!$D$33:$D$776,СВЦЭМ!$A$33:$A$776,$A36,СВЦЭМ!$B$33:$B$776,K$11)+'СЕТ СН'!$F$11+СВЦЭМ!$D$10+'СЕТ СН'!$F$6-'СЕТ СН'!$F$23</f>
        <v>864.57908728000007</v>
      </c>
      <c r="L36" s="36">
        <f>SUMIFS(СВЦЭМ!$D$33:$D$776,СВЦЭМ!$A$33:$A$776,$A36,СВЦЭМ!$B$33:$B$776,L$11)+'СЕТ СН'!$F$11+СВЦЭМ!$D$10+'СЕТ СН'!$F$6-'СЕТ СН'!$F$23</f>
        <v>876.49399103999997</v>
      </c>
      <c r="M36" s="36">
        <f>SUMIFS(СВЦЭМ!$D$33:$D$776,СВЦЭМ!$A$33:$A$776,$A36,СВЦЭМ!$B$33:$B$776,M$11)+'СЕТ СН'!$F$11+СВЦЭМ!$D$10+'СЕТ СН'!$F$6-'СЕТ СН'!$F$23</f>
        <v>855.88574482000001</v>
      </c>
      <c r="N36" s="36">
        <f>SUMIFS(СВЦЭМ!$D$33:$D$776,СВЦЭМ!$A$33:$A$776,$A36,СВЦЭМ!$B$33:$B$776,N$11)+'СЕТ СН'!$F$11+СВЦЭМ!$D$10+'СЕТ СН'!$F$6-'СЕТ СН'!$F$23</f>
        <v>864.55430297999999</v>
      </c>
      <c r="O36" s="36">
        <f>SUMIFS(СВЦЭМ!$D$33:$D$776,СВЦЭМ!$A$33:$A$776,$A36,СВЦЭМ!$B$33:$B$776,O$11)+'СЕТ СН'!$F$11+СВЦЭМ!$D$10+'СЕТ СН'!$F$6-'СЕТ СН'!$F$23</f>
        <v>876.33090763000007</v>
      </c>
      <c r="P36" s="36">
        <f>SUMIFS(СВЦЭМ!$D$33:$D$776,СВЦЭМ!$A$33:$A$776,$A36,СВЦЭМ!$B$33:$B$776,P$11)+'СЕТ СН'!$F$11+СВЦЭМ!$D$10+'СЕТ СН'!$F$6-'СЕТ СН'!$F$23</f>
        <v>886.8012956</v>
      </c>
      <c r="Q36" s="36">
        <f>SUMIFS(СВЦЭМ!$D$33:$D$776,СВЦЭМ!$A$33:$A$776,$A36,СВЦЭМ!$B$33:$B$776,Q$11)+'СЕТ СН'!$F$11+СВЦЭМ!$D$10+'СЕТ СН'!$F$6-'СЕТ СН'!$F$23</f>
        <v>891.77354710999998</v>
      </c>
      <c r="R36" s="36">
        <f>SUMIFS(СВЦЭМ!$D$33:$D$776,СВЦЭМ!$A$33:$A$776,$A36,СВЦЭМ!$B$33:$B$776,R$11)+'СЕТ СН'!$F$11+СВЦЭМ!$D$10+'СЕТ СН'!$F$6-'СЕТ СН'!$F$23</f>
        <v>886.67651233000004</v>
      </c>
      <c r="S36" s="36">
        <f>SUMIFS(СВЦЭМ!$D$33:$D$776,СВЦЭМ!$A$33:$A$776,$A36,СВЦЭМ!$B$33:$B$776,S$11)+'СЕТ СН'!$F$11+СВЦЭМ!$D$10+'СЕТ СН'!$F$6-'СЕТ СН'!$F$23</f>
        <v>872.44763515</v>
      </c>
      <c r="T36" s="36">
        <f>SUMIFS(СВЦЭМ!$D$33:$D$776,СВЦЭМ!$A$33:$A$776,$A36,СВЦЭМ!$B$33:$B$776,T$11)+'СЕТ СН'!$F$11+СВЦЭМ!$D$10+'СЕТ СН'!$F$6-'СЕТ СН'!$F$23</f>
        <v>850.14083503000006</v>
      </c>
      <c r="U36" s="36">
        <f>SUMIFS(СВЦЭМ!$D$33:$D$776,СВЦЭМ!$A$33:$A$776,$A36,СВЦЭМ!$B$33:$B$776,U$11)+'СЕТ СН'!$F$11+СВЦЭМ!$D$10+'СЕТ СН'!$F$6-'СЕТ СН'!$F$23</f>
        <v>842.26163093000002</v>
      </c>
      <c r="V36" s="36">
        <f>SUMIFS(СВЦЭМ!$D$33:$D$776,СВЦЭМ!$A$33:$A$776,$A36,СВЦЭМ!$B$33:$B$776,V$11)+'СЕТ СН'!$F$11+СВЦЭМ!$D$10+'СЕТ СН'!$F$6-'СЕТ СН'!$F$23</f>
        <v>859.54474059000006</v>
      </c>
      <c r="W36" s="36">
        <f>SUMIFS(СВЦЭМ!$D$33:$D$776,СВЦЭМ!$A$33:$A$776,$A36,СВЦЭМ!$B$33:$B$776,W$11)+'СЕТ СН'!$F$11+СВЦЭМ!$D$10+'СЕТ СН'!$F$6-'СЕТ СН'!$F$23</f>
        <v>849.29714256</v>
      </c>
      <c r="X36" s="36">
        <f>SUMIFS(СВЦЭМ!$D$33:$D$776,СВЦЭМ!$A$33:$A$776,$A36,СВЦЭМ!$B$33:$B$776,X$11)+'СЕТ СН'!$F$11+СВЦЭМ!$D$10+'СЕТ СН'!$F$6-'СЕТ СН'!$F$23</f>
        <v>846.91355489</v>
      </c>
      <c r="Y36" s="36">
        <f>SUMIFS(СВЦЭМ!$D$33:$D$776,СВЦЭМ!$A$33:$A$776,$A36,СВЦЭМ!$B$33:$B$776,Y$11)+'СЕТ СН'!$F$11+СВЦЭМ!$D$10+'СЕТ СН'!$F$6-'СЕТ СН'!$F$23</f>
        <v>846.07722602000001</v>
      </c>
    </row>
    <row r="37" spans="1:27" ht="15.75" x14ac:dyDescent="0.2">
      <c r="A37" s="35">
        <f t="shared" si="0"/>
        <v>43916</v>
      </c>
      <c r="B37" s="36">
        <f>SUMIFS(СВЦЭМ!$D$33:$D$776,СВЦЭМ!$A$33:$A$776,$A37,СВЦЭМ!$B$33:$B$776,B$11)+'СЕТ СН'!$F$11+СВЦЭМ!$D$10+'СЕТ СН'!$F$6-'СЕТ СН'!$F$23</f>
        <v>892.13094694000006</v>
      </c>
      <c r="C37" s="36">
        <f>SUMIFS(СВЦЭМ!$D$33:$D$776,СВЦЭМ!$A$33:$A$776,$A37,СВЦЭМ!$B$33:$B$776,C$11)+'СЕТ СН'!$F$11+СВЦЭМ!$D$10+'СЕТ СН'!$F$6-'СЕТ СН'!$F$23</f>
        <v>896.53861298000004</v>
      </c>
      <c r="D37" s="36">
        <f>SUMIFS(СВЦЭМ!$D$33:$D$776,СВЦЭМ!$A$33:$A$776,$A37,СВЦЭМ!$B$33:$B$776,D$11)+'СЕТ СН'!$F$11+СВЦЭМ!$D$10+'СЕТ СН'!$F$6-'СЕТ СН'!$F$23</f>
        <v>901.42952854999999</v>
      </c>
      <c r="E37" s="36">
        <f>SUMIFS(СВЦЭМ!$D$33:$D$776,СВЦЭМ!$A$33:$A$776,$A37,СВЦЭМ!$B$33:$B$776,E$11)+'СЕТ СН'!$F$11+СВЦЭМ!$D$10+'СЕТ СН'!$F$6-'СЕТ СН'!$F$23</f>
        <v>909.69175801000006</v>
      </c>
      <c r="F37" s="36">
        <f>SUMIFS(СВЦЭМ!$D$33:$D$776,СВЦЭМ!$A$33:$A$776,$A37,СВЦЭМ!$B$33:$B$776,F$11)+'СЕТ СН'!$F$11+СВЦЭМ!$D$10+'СЕТ СН'!$F$6-'СЕТ СН'!$F$23</f>
        <v>907.77913294999996</v>
      </c>
      <c r="G37" s="36">
        <f>SUMIFS(СВЦЭМ!$D$33:$D$776,СВЦЭМ!$A$33:$A$776,$A37,СВЦЭМ!$B$33:$B$776,G$11)+'СЕТ СН'!$F$11+СВЦЭМ!$D$10+'СЕТ СН'!$F$6-'СЕТ СН'!$F$23</f>
        <v>904.40673946000004</v>
      </c>
      <c r="H37" s="36">
        <f>SUMIFS(СВЦЭМ!$D$33:$D$776,СВЦЭМ!$A$33:$A$776,$A37,СВЦЭМ!$B$33:$B$776,H$11)+'СЕТ СН'!$F$11+СВЦЭМ!$D$10+'СЕТ СН'!$F$6-'СЕТ СН'!$F$23</f>
        <v>913.54666061</v>
      </c>
      <c r="I37" s="36">
        <f>SUMIFS(СВЦЭМ!$D$33:$D$776,СВЦЭМ!$A$33:$A$776,$A37,СВЦЭМ!$B$33:$B$776,I$11)+'СЕТ СН'!$F$11+СВЦЭМ!$D$10+'СЕТ СН'!$F$6-'СЕТ СН'!$F$23</f>
        <v>902.52591774000007</v>
      </c>
      <c r="J37" s="36">
        <f>SUMIFS(СВЦЭМ!$D$33:$D$776,СВЦЭМ!$A$33:$A$776,$A37,СВЦЭМ!$B$33:$B$776,J$11)+'СЕТ СН'!$F$11+СВЦЭМ!$D$10+'СЕТ СН'!$F$6-'СЕТ СН'!$F$23</f>
        <v>883.85956147000002</v>
      </c>
      <c r="K37" s="36">
        <f>SUMIFS(СВЦЭМ!$D$33:$D$776,СВЦЭМ!$A$33:$A$776,$A37,СВЦЭМ!$B$33:$B$776,K$11)+'СЕТ СН'!$F$11+СВЦЭМ!$D$10+'СЕТ СН'!$F$6-'СЕТ СН'!$F$23</f>
        <v>877.19600421999996</v>
      </c>
      <c r="L37" s="36">
        <f>SUMIFS(СВЦЭМ!$D$33:$D$776,СВЦЭМ!$A$33:$A$776,$A37,СВЦЭМ!$B$33:$B$776,L$11)+'СЕТ СН'!$F$11+СВЦЭМ!$D$10+'СЕТ СН'!$F$6-'СЕТ СН'!$F$23</f>
        <v>889.86641055999996</v>
      </c>
      <c r="M37" s="36">
        <f>SUMIFS(СВЦЭМ!$D$33:$D$776,СВЦЭМ!$A$33:$A$776,$A37,СВЦЭМ!$B$33:$B$776,M$11)+'СЕТ СН'!$F$11+СВЦЭМ!$D$10+'СЕТ СН'!$F$6-'СЕТ СН'!$F$23</f>
        <v>879.68828915000006</v>
      </c>
      <c r="N37" s="36">
        <f>SUMIFS(СВЦЭМ!$D$33:$D$776,СВЦЭМ!$A$33:$A$776,$A37,СВЦЭМ!$B$33:$B$776,N$11)+'СЕТ СН'!$F$11+СВЦЭМ!$D$10+'СЕТ СН'!$F$6-'СЕТ СН'!$F$23</f>
        <v>888.59841733999997</v>
      </c>
      <c r="O37" s="36">
        <f>SUMIFS(СВЦЭМ!$D$33:$D$776,СВЦЭМ!$A$33:$A$776,$A37,СВЦЭМ!$B$33:$B$776,O$11)+'СЕТ СН'!$F$11+СВЦЭМ!$D$10+'СЕТ СН'!$F$6-'СЕТ СН'!$F$23</f>
        <v>897.37094058000002</v>
      </c>
      <c r="P37" s="36">
        <f>SUMIFS(СВЦЭМ!$D$33:$D$776,СВЦЭМ!$A$33:$A$776,$A37,СВЦЭМ!$B$33:$B$776,P$11)+'СЕТ СН'!$F$11+СВЦЭМ!$D$10+'СЕТ СН'!$F$6-'СЕТ СН'!$F$23</f>
        <v>899.16847035000001</v>
      </c>
      <c r="Q37" s="36">
        <f>SUMIFS(СВЦЭМ!$D$33:$D$776,СВЦЭМ!$A$33:$A$776,$A37,СВЦЭМ!$B$33:$B$776,Q$11)+'СЕТ СН'!$F$11+СВЦЭМ!$D$10+'СЕТ СН'!$F$6-'СЕТ СН'!$F$23</f>
        <v>903.00656981999998</v>
      </c>
      <c r="R37" s="36">
        <f>SUMIFS(СВЦЭМ!$D$33:$D$776,СВЦЭМ!$A$33:$A$776,$A37,СВЦЭМ!$B$33:$B$776,R$11)+'СЕТ СН'!$F$11+СВЦЭМ!$D$10+'СЕТ СН'!$F$6-'СЕТ СН'!$F$23</f>
        <v>904.56033836000006</v>
      </c>
      <c r="S37" s="36">
        <f>SUMIFS(СВЦЭМ!$D$33:$D$776,СВЦЭМ!$A$33:$A$776,$A37,СВЦЭМ!$B$33:$B$776,S$11)+'СЕТ СН'!$F$11+СВЦЭМ!$D$10+'СЕТ СН'!$F$6-'СЕТ СН'!$F$23</f>
        <v>898.08526683000002</v>
      </c>
      <c r="T37" s="36">
        <f>SUMIFS(СВЦЭМ!$D$33:$D$776,СВЦЭМ!$A$33:$A$776,$A37,СВЦЭМ!$B$33:$B$776,T$11)+'СЕТ СН'!$F$11+СВЦЭМ!$D$10+'СЕТ СН'!$F$6-'СЕТ СН'!$F$23</f>
        <v>883.30237706000003</v>
      </c>
      <c r="U37" s="36">
        <f>SUMIFS(СВЦЭМ!$D$33:$D$776,СВЦЭМ!$A$33:$A$776,$A37,СВЦЭМ!$B$33:$B$776,U$11)+'СЕТ СН'!$F$11+СВЦЭМ!$D$10+'СЕТ СН'!$F$6-'СЕТ СН'!$F$23</f>
        <v>875.17566556999998</v>
      </c>
      <c r="V37" s="36">
        <f>SUMIFS(СВЦЭМ!$D$33:$D$776,СВЦЭМ!$A$33:$A$776,$A37,СВЦЭМ!$B$33:$B$776,V$11)+'СЕТ СН'!$F$11+СВЦЭМ!$D$10+'СЕТ СН'!$F$6-'СЕТ СН'!$F$23</f>
        <v>872.28732995999997</v>
      </c>
      <c r="W37" s="36">
        <f>SUMIFS(СВЦЭМ!$D$33:$D$776,СВЦЭМ!$A$33:$A$776,$A37,СВЦЭМ!$B$33:$B$776,W$11)+'СЕТ СН'!$F$11+СВЦЭМ!$D$10+'СЕТ СН'!$F$6-'СЕТ СН'!$F$23</f>
        <v>864.34175611000001</v>
      </c>
      <c r="X37" s="36">
        <f>SUMIFS(СВЦЭМ!$D$33:$D$776,СВЦЭМ!$A$33:$A$776,$A37,СВЦЭМ!$B$33:$B$776,X$11)+'СЕТ СН'!$F$11+СВЦЭМ!$D$10+'СЕТ СН'!$F$6-'СЕТ СН'!$F$23</f>
        <v>876.34095351999997</v>
      </c>
      <c r="Y37" s="36">
        <f>SUMIFS(СВЦЭМ!$D$33:$D$776,СВЦЭМ!$A$33:$A$776,$A37,СВЦЭМ!$B$33:$B$776,Y$11)+'СЕТ СН'!$F$11+СВЦЭМ!$D$10+'СЕТ СН'!$F$6-'СЕТ СН'!$F$23</f>
        <v>891.21430068999996</v>
      </c>
    </row>
    <row r="38" spans="1:27" ht="15.75" x14ac:dyDescent="0.2">
      <c r="A38" s="35">
        <f t="shared" si="0"/>
        <v>43917</v>
      </c>
      <c r="B38" s="36">
        <f>SUMIFS(СВЦЭМ!$D$33:$D$776,СВЦЭМ!$A$33:$A$776,$A38,СВЦЭМ!$B$33:$B$776,B$11)+'СЕТ СН'!$F$11+СВЦЭМ!$D$10+'СЕТ СН'!$F$6-'СЕТ СН'!$F$23</f>
        <v>936.45333507999999</v>
      </c>
      <c r="C38" s="36">
        <f>SUMIFS(СВЦЭМ!$D$33:$D$776,СВЦЭМ!$A$33:$A$776,$A38,СВЦЭМ!$B$33:$B$776,C$11)+'СЕТ СН'!$F$11+СВЦЭМ!$D$10+'СЕТ СН'!$F$6-'СЕТ СН'!$F$23</f>
        <v>956.51487478000001</v>
      </c>
      <c r="D38" s="36">
        <f>SUMIFS(СВЦЭМ!$D$33:$D$776,СВЦЭМ!$A$33:$A$776,$A38,СВЦЭМ!$B$33:$B$776,D$11)+'СЕТ СН'!$F$11+СВЦЭМ!$D$10+'СЕТ СН'!$F$6-'СЕТ СН'!$F$23</f>
        <v>970.50903585000003</v>
      </c>
      <c r="E38" s="36">
        <f>SUMIFS(СВЦЭМ!$D$33:$D$776,СВЦЭМ!$A$33:$A$776,$A38,СВЦЭМ!$B$33:$B$776,E$11)+'СЕТ СН'!$F$11+СВЦЭМ!$D$10+'СЕТ СН'!$F$6-'СЕТ СН'!$F$23</f>
        <v>979.93146546000003</v>
      </c>
      <c r="F38" s="36">
        <f>SUMIFS(СВЦЭМ!$D$33:$D$776,СВЦЭМ!$A$33:$A$776,$A38,СВЦЭМ!$B$33:$B$776,F$11)+'СЕТ СН'!$F$11+СВЦЭМ!$D$10+'СЕТ СН'!$F$6-'СЕТ СН'!$F$23</f>
        <v>976.58558392999998</v>
      </c>
      <c r="G38" s="36">
        <f>SUMIFS(СВЦЭМ!$D$33:$D$776,СВЦЭМ!$A$33:$A$776,$A38,СВЦЭМ!$B$33:$B$776,G$11)+'СЕТ СН'!$F$11+СВЦЭМ!$D$10+'СЕТ СН'!$F$6-'СЕТ СН'!$F$23</f>
        <v>965.35157528000002</v>
      </c>
      <c r="H38" s="36">
        <f>SUMIFS(СВЦЭМ!$D$33:$D$776,СВЦЭМ!$A$33:$A$776,$A38,СВЦЭМ!$B$33:$B$776,H$11)+'СЕТ СН'!$F$11+СВЦЭМ!$D$10+'СЕТ СН'!$F$6-'СЕТ СН'!$F$23</f>
        <v>948.10279262000006</v>
      </c>
      <c r="I38" s="36">
        <f>SUMIFS(СВЦЭМ!$D$33:$D$776,СВЦЭМ!$A$33:$A$776,$A38,СВЦЭМ!$B$33:$B$776,I$11)+'СЕТ СН'!$F$11+СВЦЭМ!$D$10+'СЕТ СН'!$F$6-'СЕТ СН'!$F$23</f>
        <v>907.45240423000007</v>
      </c>
      <c r="J38" s="36">
        <f>SUMIFS(СВЦЭМ!$D$33:$D$776,СВЦЭМ!$A$33:$A$776,$A38,СВЦЭМ!$B$33:$B$776,J$11)+'СЕТ СН'!$F$11+СВЦЭМ!$D$10+'СЕТ СН'!$F$6-'СЕТ СН'!$F$23</f>
        <v>867.46925712000007</v>
      </c>
      <c r="K38" s="36">
        <f>SUMIFS(СВЦЭМ!$D$33:$D$776,СВЦЭМ!$A$33:$A$776,$A38,СВЦЭМ!$B$33:$B$776,K$11)+'СЕТ СН'!$F$11+СВЦЭМ!$D$10+'СЕТ СН'!$F$6-'СЕТ СН'!$F$23</f>
        <v>860.22339809000005</v>
      </c>
      <c r="L38" s="36">
        <f>SUMIFS(СВЦЭМ!$D$33:$D$776,СВЦЭМ!$A$33:$A$776,$A38,СВЦЭМ!$B$33:$B$776,L$11)+'СЕТ СН'!$F$11+СВЦЭМ!$D$10+'СЕТ СН'!$F$6-'СЕТ СН'!$F$23</f>
        <v>880.0905894</v>
      </c>
      <c r="M38" s="36">
        <f>SUMIFS(СВЦЭМ!$D$33:$D$776,СВЦЭМ!$A$33:$A$776,$A38,СВЦЭМ!$B$33:$B$776,M$11)+'СЕТ СН'!$F$11+СВЦЭМ!$D$10+'СЕТ СН'!$F$6-'СЕТ СН'!$F$23</f>
        <v>876.45320359000004</v>
      </c>
      <c r="N38" s="36">
        <f>SUMIFS(СВЦЭМ!$D$33:$D$776,СВЦЭМ!$A$33:$A$776,$A38,СВЦЭМ!$B$33:$B$776,N$11)+'СЕТ СН'!$F$11+СВЦЭМ!$D$10+'СЕТ СН'!$F$6-'СЕТ СН'!$F$23</f>
        <v>888.75865411000007</v>
      </c>
      <c r="O38" s="36">
        <f>SUMIFS(СВЦЭМ!$D$33:$D$776,СВЦЭМ!$A$33:$A$776,$A38,СВЦЭМ!$B$33:$B$776,O$11)+'СЕТ СН'!$F$11+СВЦЭМ!$D$10+'СЕТ СН'!$F$6-'СЕТ СН'!$F$23</f>
        <v>903.91885473000002</v>
      </c>
      <c r="P38" s="36">
        <f>SUMIFS(СВЦЭМ!$D$33:$D$776,СВЦЭМ!$A$33:$A$776,$A38,СВЦЭМ!$B$33:$B$776,P$11)+'СЕТ СН'!$F$11+СВЦЭМ!$D$10+'СЕТ СН'!$F$6-'СЕТ СН'!$F$23</f>
        <v>912.57358935000002</v>
      </c>
      <c r="Q38" s="36">
        <f>SUMIFS(СВЦЭМ!$D$33:$D$776,СВЦЭМ!$A$33:$A$776,$A38,СВЦЭМ!$B$33:$B$776,Q$11)+'СЕТ СН'!$F$11+СВЦЭМ!$D$10+'СЕТ СН'!$F$6-'СЕТ СН'!$F$23</f>
        <v>918.30199368000001</v>
      </c>
      <c r="R38" s="36">
        <f>SUMIFS(СВЦЭМ!$D$33:$D$776,СВЦЭМ!$A$33:$A$776,$A38,СВЦЭМ!$B$33:$B$776,R$11)+'СЕТ СН'!$F$11+СВЦЭМ!$D$10+'СЕТ СН'!$F$6-'СЕТ СН'!$F$23</f>
        <v>915.21742992999998</v>
      </c>
      <c r="S38" s="36">
        <f>SUMIFS(СВЦЭМ!$D$33:$D$776,СВЦЭМ!$A$33:$A$776,$A38,СВЦЭМ!$B$33:$B$776,S$11)+'СЕТ СН'!$F$11+СВЦЭМ!$D$10+'СЕТ СН'!$F$6-'СЕТ СН'!$F$23</f>
        <v>900.36759198000004</v>
      </c>
      <c r="T38" s="36">
        <f>SUMIFS(СВЦЭМ!$D$33:$D$776,СВЦЭМ!$A$33:$A$776,$A38,СВЦЭМ!$B$33:$B$776,T$11)+'СЕТ СН'!$F$11+СВЦЭМ!$D$10+'СЕТ СН'!$F$6-'СЕТ СН'!$F$23</f>
        <v>885.52551039000002</v>
      </c>
      <c r="U38" s="36">
        <f>SUMIFS(СВЦЭМ!$D$33:$D$776,СВЦЭМ!$A$33:$A$776,$A38,СВЦЭМ!$B$33:$B$776,U$11)+'СЕТ СН'!$F$11+СВЦЭМ!$D$10+'СЕТ СН'!$F$6-'СЕТ СН'!$F$23</f>
        <v>871.55482531000007</v>
      </c>
      <c r="V38" s="36">
        <f>SUMIFS(СВЦЭМ!$D$33:$D$776,СВЦЭМ!$A$33:$A$776,$A38,СВЦЭМ!$B$33:$B$776,V$11)+'СЕТ СН'!$F$11+СВЦЭМ!$D$10+'СЕТ СН'!$F$6-'СЕТ СН'!$F$23</f>
        <v>873.65787692000004</v>
      </c>
      <c r="W38" s="36">
        <f>SUMIFS(СВЦЭМ!$D$33:$D$776,СВЦЭМ!$A$33:$A$776,$A38,СВЦЭМ!$B$33:$B$776,W$11)+'СЕТ СН'!$F$11+СВЦЭМ!$D$10+'СЕТ СН'!$F$6-'СЕТ СН'!$F$23</f>
        <v>873.46809079000002</v>
      </c>
      <c r="X38" s="36">
        <f>SUMIFS(СВЦЭМ!$D$33:$D$776,СВЦЭМ!$A$33:$A$776,$A38,СВЦЭМ!$B$33:$B$776,X$11)+'СЕТ СН'!$F$11+СВЦЭМ!$D$10+'СЕТ СН'!$F$6-'СЕТ СН'!$F$23</f>
        <v>880.38362982000001</v>
      </c>
      <c r="Y38" s="36">
        <f>SUMIFS(СВЦЭМ!$D$33:$D$776,СВЦЭМ!$A$33:$A$776,$A38,СВЦЭМ!$B$33:$B$776,Y$11)+'СЕТ СН'!$F$11+СВЦЭМ!$D$10+'СЕТ СН'!$F$6-'СЕТ СН'!$F$23</f>
        <v>902.01122992000001</v>
      </c>
    </row>
    <row r="39" spans="1:27" ht="15.75" x14ac:dyDescent="0.2">
      <c r="A39" s="35">
        <f t="shared" si="0"/>
        <v>43918</v>
      </c>
      <c r="B39" s="36">
        <f>SUMIFS(СВЦЭМ!$D$33:$D$776,СВЦЭМ!$A$33:$A$776,$A39,СВЦЭМ!$B$33:$B$776,B$11)+'СЕТ СН'!$F$11+СВЦЭМ!$D$10+'СЕТ СН'!$F$6-'СЕТ СН'!$F$23</f>
        <v>992.05113539000001</v>
      </c>
      <c r="C39" s="36">
        <f>SUMIFS(СВЦЭМ!$D$33:$D$776,СВЦЭМ!$A$33:$A$776,$A39,СВЦЭМ!$B$33:$B$776,C$11)+'СЕТ СН'!$F$11+СВЦЭМ!$D$10+'СЕТ СН'!$F$6-'СЕТ СН'!$F$23</f>
        <v>989.27156030000003</v>
      </c>
      <c r="D39" s="36">
        <f>SUMIFS(СВЦЭМ!$D$33:$D$776,СВЦЭМ!$A$33:$A$776,$A39,СВЦЭМ!$B$33:$B$776,D$11)+'СЕТ СН'!$F$11+СВЦЭМ!$D$10+'СЕТ СН'!$F$6-'СЕТ СН'!$F$23</f>
        <v>1010.69708684</v>
      </c>
      <c r="E39" s="36">
        <f>SUMIFS(СВЦЭМ!$D$33:$D$776,СВЦЭМ!$A$33:$A$776,$A39,СВЦЭМ!$B$33:$B$776,E$11)+'СЕТ СН'!$F$11+СВЦЭМ!$D$10+'СЕТ СН'!$F$6-'СЕТ СН'!$F$23</f>
        <v>1020.03858514</v>
      </c>
      <c r="F39" s="36">
        <f>SUMIFS(СВЦЭМ!$D$33:$D$776,СВЦЭМ!$A$33:$A$776,$A39,СВЦЭМ!$B$33:$B$776,F$11)+'СЕТ СН'!$F$11+СВЦЭМ!$D$10+'СЕТ СН'!$F$6-'СЕТ СН'!$F$23</f>
        <v>1018.12313697</v>
      </c>
      <c r="G39" s="36">
        <f>SUMIFS(СВЦЭМ!$D$33:$D$776,СВЦЭМ!$A$33:$A$776,$A39,СВЦЭМ!$B$33:$B$776,G$11)+'СЕТ СН'!$F$11+СВЦЭМ!$D$10+'СЕТ СН'!$F$6-'СЕТ СН'!$F$23</f>
        <v>1018.60185431</v>
      </c>
      <c r="H39" s="36">
        <f>SUMIFS(СВЦЭМ!$D$33:$D$776,СВЦЭМ!$A$33:$A$776,$A39,СВЦЭМ!$B$33:$B$776,H$11)+'СЕТ СН'!$F$11+СВЦЭМ!$D$10+'СЕТ СН'!$F$6-'СЕТ СН'!$F$23</f>
        <v>1000.08212109</v>
      </c>
      <c r="I39" s="36">
        <f>SUMIFS(СВЦЭМ!$D$33:$D$776,СВЦЭМ!$A$33:$A$776,$A39,СВЦЭМ!$B$33:$B$776,I$11)+'СЕТ СН'!$F$11+СВЦЭМ!$D$10+'СЕТ СН'!$F$6-'СЕТ СН'!$F$23</f>
        <v>964.87542227000006</v>
      </c>
      <c r="J39" s="36">
        <f>SUMIFS(СВЦЭМ!$D$33:$D$776,СВЦЭМ!$A$33:$A$776,$A39,СВЦЭМ!$B$33:$B$776,J$11)+'СЕТ СН'!$F$11+СВЦЭМ!$D$10+'СЕТ СН'!$F$6-'СЕТ СН'!$F$23</f>
        <v>927.27473074</v>
      </c>
      <c r="K39" s="36">
        <f>SUMIFS(СВЦЭМ!$D$33:$D$776,СВЦЭМ!$A$33:$A$776,$A39,СВЦЭМ!$B$33:$B$776,K$11)+'СЕТ СН'!$F$11+СВЦЭМ!$D$10+'СЕТ СН'!$F$6-'СЕТ СН'!$F$23</f>
        <v>923.37785925000003</v>
      </c>
      <c r="L39" s="36">
        <f>SUMIFS(СВЦЭМ!$D$33:$D$776,СВЦЭМ!$A$33:$A$776,$A39,СВЦЭМ!$B$33:$B$776,L$11)+'СЕТ СН'!$F$11+СВЦЭМ!$D$10+'СЕТ СН'!$F$6-'СЕТ СН'!$F$23</f>
        <v>933.84928877000004</v>
      </c>
      <c r="M39" s="36">
        <f>SUMIFS(СВЦЭМ!$D$33:$D$776,СВЦЭМ!$A$33:$A$776,$A39,СВЦЭМ!$B$33:$B$776,M$11)+'СЕТ СН'!$F$11+СВЦЭМ!$D$10+'СЕТ СН'!$F$6-'СЕТ СН'!$F$23</f>
        <v>935.10712392000005</v>
      </c>
      <c r="N39" s="36">
        <f>SUMIFS(СВЦЭМ!$D$33:$D$776,СВЦЭМ!$A$33:$A$776,$A39,СВЦЭМ!$B$33:$B$776,N$11)+'СЕТ СН'!$F$11+СВЦЭМ!$D$10+'СЕТ СН'!$F$6-'СЕТ СН'!$F$23</f>
        <v>949.41477557999997</v>
      </c>
      <c r="O39" s="36">
        <f>SUMIFS(СВЦЭМ!$D$33:$D$776,СВЦЭМ!$A$33:$A$776,$A39,СВЦЭМ!$B$33:$B$776,O$11)+'СЕТ СН'!$F$11+СВЦЭМ!$D$10+'СЕТ СН'!$F$6-'СЕТ СН'!$F$23</f>
        <v>960.13814637999997</v>
      </c>
      <c r="P39" s="36">
        <f>SUMIFS(СВЦЭМ!$D$33:$D$776,СВЦЭМ!$A$33:$A$776,$A39,СВЦЭМ!$B$33:$B$776,P$11)+'СЕТ СН'!$F$11+СВЦЭМ!$D$10+'СЕТ СН'!$F$6-'СЕТ СН'!$F$23</f>
        <v>978.57820575000005</v>
      </c>
      <c r="Q39" s="36">
        <f>SUMIFS(СВЦЭМ!$D$33:$D$776,СВЦЭМ!$A$33:$A$776,$A39,СВЦЭМ!$B$33:$B$776,Q$11)+'СЕТ СН'!$F$11+СВЦЭМ!$D$10+'СЕТ СН'!$F$6-'СЕТ СН'!$F$23</f>
        <v>980.53103449000002</v>
      </c>
      <c r="R39" s="36">
        <f>SUMIFS(СВЦЭМ!$D$33:$D$776,СВЦЭМ!$A$33:$A$776,$A39,СВЦЭМ!$B$33:$B$776,R$11)+'СЕТ СН'!$F$11+СВЦЭМ!$D$10+'СЕТ СН'!$F$6-'СЕТ СН'!$F$23</f>
        <v>980.56122474000006</v>
      </c>
      <c r="S39" s="36">
        <f>SUMIFS(СВЦЭМ!$D$33:$D$776,СВЦЭМ!$A$33:$A$776,$A39,СВЦЭМ!$B$33:$B$776,S$11)+'СЕТ СН'!$F$11+СВЦЭМ!$D$10+'СЕТ СН'!$F$6-'СЕТ СН'!$F$23</f>
        <v>973.54689496000003</v>
      </c>
      <c r="T39" s="36">
        <f>SUMIFS(СВЦЭМ!$D$33:$D$776,СВЦЭМ!$A$33:$A$776,$A39,СВЦЭМ!$B$33:$B$776,T$11)+'СЕТ СН'!$F$11+СВЦЭМ!$D$10+'СЕТ СН'!$F$6-'СЕТ СН'!$F$23</f>
        <v>969.26622614999997</v>
      </c>
      <c r="U39" s="36">
        <f>SUMIFS(СВЦЭМ!$D$33:$D$776,СВЦЭМ!$A$33:$A$776,$A39,СВЦЭМ!$B$33:$B$776,U$11)+'СЕТ СН'!$F$11+СВЦЭМ!$D$10+'СЕТ СН'!$F$6-'СЕТ СН'!$F$23</f>
        <v>951.08956974</v>
      </c>
      <c r="V39" s="36">
        <f>SUMIFS(СВЦЭМ!$D$33:$D$776,СВЦЭМ!$A$33:$A$776,$A39,СВЦЭМ!$B$33:$B$776,V$11)+'СЕТ СН'!$F$11+СВЦЭМ!$D$10+'СЕТ СН'!$F$6-'СЕТ СН'!$F$23</f>
        <v>919.6452759</v>
      </c>
      <c r="W39" s="36">
        <f>SUMIFS(СВЦЭМ!$D$33:$D$776,СВЦЭМ!$A$33:$A$776,$A39,СВЦЭМ!$B$33:$B$776,W$11)+'СЕТ СН'!$F$11+СВЦЭМ!$D$10+'СЕТ СН'!$F$6-'СЕТ СН'!$F$23</f>
        <v>909.68974489000004</v>
      </c>
      <c r="X39" s="36">
        <f>SUMIFS(СВЦЭМ!$D$33:$D$776,СВЦЭМ!$A$33:$A$776,$A39,СВЦЭМ!$B$33:$B$776,X$11)+'СЕТ СН'!$F$11+СВЦЭМ!$D$10+'СЕТ СН'!$F$6-'СЕТ СН'!$F$23</f>
        <v>919.14503488000003</v>
      </c>
      <c r="Y39" s="36">
        <f>SUMIFS(СВЦЭМ!$D$33:$D$776,СВЦЭМ!$A$33:$A$776,$A39,СВЦЭМ!$B$33:$B$776,Y$11)+'СЕТ СН'!$F$11+СВЦЭМ!$D$10+'СЕТ СН'!$F$6-'СЕТ СН'!$F$23</f>
        <v>950.97236728999997</v>
      </c>
    </row>
    <row r="40" spans="1:27" ht="15.75" x14ac:dyDescent="0.2">
      <c r="A40" s="35">
        <f t="shared" si="0"/>
        <v>43919</v>
      </c>
      <c r="B40" s="36">
        <f>SUMIFS(СВЦЭМ!$D$33:$D$776,СВЦЭМ!$A$33:$A$776,$A40,СВЦЭМ!$B$33:$B$776,B$11)+'СЕТ СН'!$F$11+СВЦЭМ!$D$10+'СЕТ СН'!$F$6-'СЕТ СН'!$F$23</f>
        <v>1001.40324819</v>
      </c>
      <c r="C40" s="36">
        <f>SUMIFS(СВЦЭМ!$D$33:$D$776,СВЦЭМ!$A$33:$A$776,$A40,СВЦЭМ!$B$33:$B$776,C$11)+'СЕТ СН'!$F$11+СВЦЭМ!$D$10+'СЕТ СН'!$F$6-'СЕТ СН'!$F$23</f>
        <v>1013.41334967</v>
      </c>
      <c r="D40" s="36">
        <f>SUMIFS(СВЦЭМ!$D$33:$D$776,СВЦЭМ!$A$33:$A$776,$A40,СВЦЭМ!$B$33:$B$776,D$11)+'СЕТ СН'!$F$11+СВЦЭМ!$D$10+'СЕТ СН'!$F$6-'СЕТ СН'!$F$23</f>
        <v>1037.9058711300002</v>
      </c>
      <c r="E40" s="36">
        <f>SUMIFS(СВЦЭМ!$D$33:$D$776,СВЦЭМ!$A$33:$A$776,$A40,СВЦЭМ!$B$33:$B$776,E$11)+'СЕТ СН'!$F$11+СВЦЭМ!$D$10+'СЕТ СН'!$F$6-'СЕТ СН'!$F$23</f>
        <v>1046.6822742300001</v>
      </c>
      <c r="F40" s="36">
        <f>SUMIFS(СВЦЭМ!$D$33:$D$776,СВЦЭМ!$A$33:$A$776,$A40,СВЦЭМ!$B$33:$B$776,F$11)+'СЕТ СН'!$F$11+СВЦЭМ!$D$10+'СЕТ СН'!$F$6-'СЕТ СН'!$F$23</f>
        <v>1047.0714344600001</v>
      </c>
      <c r="G40" s="36">
        <f>SUMIFS(СВЦЭМ!$D$33:$D$776,СВЦЭМ!$A$33:$A$776,$A40,СВЦЭМ!$B$33:$B$776,G$11)+'СЕТ СН'!$F$11+СВЦЭМ!$D$10+'СЕТ СН'!$F$6-'СЕТ СН'!$F$23</f>
        <v>1043.6138034600001</v>
      </c>
      <c r="H40" s="36">
        <f>SUMIFS(СВЦЭМ!$D$33:$D$776,СВЦЭМ!$A$33:$A$776,$A40,СВЦЭМ!$B$33:$B$776,H$11)+'СЕТ СН'!$F$11+СВЦЭМ!$D$10+'СЕТ СН'!$F$6-'СЕТ СН'!$F$23</f>
        <v>1026.13184714</v>
      </c>
      <c r="I40" s="36">
        <f>SUMIFS(СВЦЭМ!$D$33:$D$776,СВЦЭМ!$A$33:$A$776,$A40,СВЦЭМ!$B$33:$B$776,I$11)+'СЕТ СН'!$F$11+СВЦЭМ!$D$10+'СЕТ СН'!$F$6-'СЕТ СН'!$F$23</f>
        <v>991.86341557000003</v>
      </c>
      <c r="J40" s="36">
        <f>SUMIFS(СВЦЭМ!$D$33:$D$776,СВЦЭМ!$A$33:$A$776,$A40,СВЦЭМ!$B$33:$B$776,J$11)+'СЕТ СН'!$F$11+СВЦЭМ!$D$10+'СЕТ СН'!$F$6-'СЕТ СН'!$F$23</f>
        <v>919.51827842</v>
      </c>
      <c r="K40" s="36">
        <f>SUMIFS(СВЦЭМ!$D$33:$D$776,СВЦЭМ!$A$33:$A$776,$A40,СВЦЭМ!$B$33:$B$776,K$11)+'СЕТ СН'!$F$11+СВЦЭМ!$D$10+'СЕТ СН'!$F$6-'СЕТ СН'!$F$23</f>
        <v>892.70164699999998</v>
      </c>
      <c r="L40" s="36">
        <f>SUMIFS(СВЦЭМ!$D$33:$D$776,СВЦЭМ!$A$33:$A$776,$A40,СВЦЭМ!$B$33:$B$776,L$11)+'СЕТ СН'!$F$11+СВЦЭМ!$D$10+'СЕТ СН'!$F$6-'СЕТ СН'!$F$23</f>
        <v>906.99947251000003</v>
      </c>
      <c r="M40" s="36">
        <f>SUMIFS(СВЦЭМ!$D$33:$D$776,СВЦЭМ!$A$33:$A$776,$A40,СВЦЭМ!$B$33:$B$776,M$11)+'СЕТ СН'!$F$11+СВЦЭМ!$D$10+'СЕТ СН'!$F$6-'СЕТ СН'!$F$23</f>
        <v>917.19152158999998</v>
      </c>
      <c r="N40" s="36">
        <f>SUMIFS(СВЦЭМ!$D$33:$D$776,СВЦЭМ!$A$33:$A$776,$A40,СВЦЭМ!$B$33:$B$776,N$11)+'СЕТ СН'!$F$11+СВЦЭМ!$D$10+'СЕТ СН'!$F$6-'СЕТ СН'!$F$23</f>
        <v>929.11117881000007</v>
      </c>
      <c r="O40" s="36">
        <f>SUMIFS(СВЦЭМ!$D$33:$D$776,СВЦЭМ!$A$33:$A$776,$A40,СВЦЭМ!$B$33:$B$776,O$11)+'СЕТ СН'!$F$11+СВЦЭМ!$D$10+'СЕТ СН'!$F$6-'СЕТ СН'!$F$23</f>
        <v>935.78598281000006</v>
      </c>
      <c r="P40" s="36">
        <f>SUMIFS(СВЦЭМ!$D$33:$D$776,СВЦЭМ!$A$33:$A$776,$A40,СВЦЭМ!$B$33:$B$776,P$11)+'СЕТ СН'!$F$11+СВЦЭМ!$D$10+'СЕТ СН'!$F$6-'СЕТ СН'!$F$23</f>
        <v>942.66565400000002</v>
      </c>
      <c r="Q40" s="36">
        <f>SUMIFS(СВЦЭМ!$D$33:$D$776,СВЦЭМ!$A$33:$A$776,$A40,СВЦЭМ!$B$33:$B$776,Q$11)+'СЕТ СН'!$F$11+СВЦЭМ!$D$10+'СЕТ СН'!$F$6-'СЕТ СН'!$F$23</f>
        <v>950.04767819000006</v>
      </c>
      <c r="R40" s="36">
        <f>SUMIFS(СВЦЭМ!$D$33:$D$776,СВЦЭМ!$A$33:$A$776,$A40,СВЦЭМ!$B$33:$B$776,R$11)+'СЕТ СН'!$F$11+СВЦЭМ!$D$10+'СЕТ СН'!$F$6-'СЕТ СН'!$F$23</f>
        <v>945.83742224000002</v>
      </c>
      <c r="S40" s="36">
        <f>SUMIFS(СВЦЭМ!$D$33:$D$776,СВЦЭМ!$A$33:$A$776,$A40,СВЦЭМ!$B$33:$B$776,S$11)+'СЕТ СН'!$F$11+СВЦЭМ!$D$10+'СЕТ СН'!$F$6-'СЕТ СН'!$F$23</f>
        <v>943.29026391000002</v>
      </c>
      <c r="T40" s="36">
        <f>SUMIFS(СВЦЭМ!$D$33:$D$776,СВЦЭМ!$A$33:$A$776,$A40,СВЦЭМ!$B$33:$B$776,T$11)+'СЕТ СН'!$F$11+СВЦЭМ!$D$10+'СЕТ СН'!$F$6-'СЕТ СН'!$F$23</f>
        <v>927.00558472</v>
      </c>
      <c r="U40" s="36">
        <f>SUMIFS(СВЦЭМ!$D$33:$D$776,СВЦЭМ!$A$33:$A$776,$A40,СВЦЭМ!$B$33:$B$776,U$11)+'СЕТ СН'!$F$11+СВЦЭМ!$D$10+'СЕТ СН'!$F$6-'СЕТ СН'!$F$23</f>
        <v>907.62179151999999</v>
      </c>
      <c r="V40" s="36">
        <f>SUMIFS(СВЦЭМ!$D$33:$D$776,СВЦЭМ!$A$33:$A$776,$A40,СВЦЭМ!$B$33:$B$776,V$11)+'СЕТ СН'!$F$11+СВЦЭМ!$D$10+'СЕТ СН'!$F$6-'СЕТ СН'!$F$23</f>
        <v>887.32016696000005</v>
      </c>
      <c r="W40" s="36">
        <f>SUMIFS(СВЦЭМ!$D$33:$D$776,СВЦЭМ!$A$33:$A$776,$A40,СВЦЭМ!$B$33:$B$776,W$11)+'СЕТ СН'!$F$11+СВЦЭМ!$D$10+'СЕТ СН'!$F$6-'СЕТ СН'!$F$23</f>
        <v>865.51749170000005</v>
      </c>
      <c r="X40" s="36">
        <f>SUMIFS(СВЦЭМ!$D$33:$D$776,СВЦЭМ!$A$33:$A$776,$A40,СВЦЭМ!$B$33:$B$776,X$11)+'СЕТ СН'!$F$11+СВЦЭМ!$D$10+'СЕТ СН'!$F$6-'СЕТ СН'!$F$23</f>
        <v>861.12947823000002</v>
      </c>
      <c r="Y40" s="36">
        <f>SUMIFS(СВЦЭМ!$D$33:$D$776,СВЦЭМ!$A$33:$A$776,$A40,СВЦЭМ!$B$33:$B$776,Y$11)+'СЕТ СН'!$F$11+СВЦЭМ!$D$10+'СЕТ СН'!$F$6-'СЕТ СН'!$F$23</f>
        <v>895.05193058999998</v>
      </c>
    </row>
    <row r="41" spans="1:27" ht="15.75" x14ac:dyDescent="0.2">
      <c r="A41" s="35">
        <f t="shared" si="0"/>
        <v>43920</v>
      </c>
      <c r="B41" s="36">
        <f>SUMIFS(СВЦЭМ!$D$33:$D$776,СВЦЭМ!$A$33:$A$776,$A41,СВЦЭМ!$B$33:$B$776,B$11)+'СЕТ СН'!$F$11+СВЦЭМ!$D$10+'СЕТ СН'!$F$6-'СЕТ СН'!$F$23</f>
        <v>947.14098092000006</v>
      </c>
      <c r="C41" s="36">
        <f>SUMIFS(СВЦЭМ!$D$33:$D$776,СВЦЭМ!$A$33:$A$776,$A41,СВЦЭМ!$B$33:$B$776,C$11)+'СЕТ СН'!$F$11+СВЦЭМ!$D$10+'СЕТ СН'!$F$6-'СЕТ СН'!$F$23</f>
        <v>979.08616242000005</v>
      </c>
      <c r="D41" s="36">
        <f>SUMIFS(СВЦЭМ!$D$33:$D$776,СВЦЭМ!$A$33:$A$776,$A41,СВЦЭМ!$B$33:$B$776,D$11)+'СЕТ СН'!$F$11+СВЦЭМ!$D$10+'СЕТ СН'!$F$6-'СЕТ СН'!$F$23</f>
        <v>1027.95052341</v>
      </c>
      <c r="E41" s="36">
        <f>SUMIFS(СВЦЭМ!$D$33:$D$776,СВЦЭМ!$A$33:$A$776,$A41,СВЦЭМ!$B$33:$B$776,E$11)+'СЕТ СН'!$F$11+СВЦЭМ!$D$10+'СЕТ СН'!$F$6-'СЕТ СН'!$F$23</f>
        <v>1036.07337895</v>
      </c>
      <c r="F41" s="36">
        <f>SUMIFS(СВЦЭМ!$D$33:$D$776,СВЦЭМ!$A$33:$A$776,$A41,СВЦЭМ!$B$33:$B$776,F$11)+'СЕТ СН'!$F$11+СВЦЭМ!$D$10+'СЕТ СН'!$F$6-'СЕТ СН'!$F$23</f>
        <v>1027.1889389800001</v>
      </c>
      <c r="G41" s="36">
        <f>SUMIFS(СВЦЭМ!$D$33:$D$776,СВЦЭМ!$A$33:$A$776,$A41,СВЦЭМ!$B$33:$B$776,G$11)+'СЕТ СН'!$F$11+СВЦЭМ!$D$10+'СЕТ СН'!$F$6-'СЕТ СН'!$F$23</f>
        <v>1019.01404453</v>
      </c>
      <c r="H41" s="36">
        <f>SUMIFS(СВЦЭМ!$D$33:$D$776,СВЦЭМ!$A$33:$A$776,$A41,СВЦЭМ!$B$33:$B$776,H$11)+'СЕТ СН'!$F$11+СВЦЭМ!$D$10+'СЕТ СН'!$F$6-'СЕТ СН'!$F$23</f>
        <v>992.87320772999999</v>
      </c>
      <c r="I41" s="36">
        <f>SUMIFS(СВЦЭМ!$D$33:$D$776,СВЦЭМ!$A$33:$A$776,$A41,СВЦЭМ!$B$33:$B$776,I$11)+'СЕТ СН'!$F$11+СВЦЭМ!$D$10+'СЕТ СН'!$F$6-'СЕТ СН'!$F$23</f>
        <v>928.20420077000006</v>
      </c>
      <c r="J41" s="36">
        <f>SUMIFS(СВЦЭМ!$D$33:$D$776,СВЦЭМ!$A$33:$A$776,$A41,СВЦЭМ!$B$33:$B$776,J$11)+'СЕТ СН'!$F$11+СВЦЭМ!$D$10+'СЕТ СН'!$F$6-'СЕТ СН'!$F$23</f>
        <v>885.31985656000006</v>
      </c>
      <c r="K41" s="36">
        <f>SUMIFS(СВЦЭМ!$D$33:$D$776,СВЦЭМ!$A$33:$A$776,$A41,СВЦЭМ!$B$33:$B$776,K$11)+'СЕТ СН'!$F$11+СВЦЭМ!$D$10+'СЕТ СН'!$F$6-'СЕТ СН'!$F$23</f>
        <v>873.28779296000005</v>
      </c>
      <c r="L41" s="36">
        <f>SUMIFS(СВЦЭМ!$D$33:$D$776,СВЦЭМ!$A$33:$A$776,$A41,СВЦЭМ!$B$33:$B$776,L$11)+'СЕТ СН'!$F$11+СВЦЭМ!$D$10+'СЕТ СН'!$F$6-'СЕТ СН'!$F$23</f>
        <v>885.75702677000004</v>
      </c>
      <c r="M41" s="36">
        <f>SUMIFS(СВЦЭМ!$D$33:$D$776,СВЦЭМ!$A$33:$A$776,$A41,СВЦЭМ!$B$33:$B$776,M$11)+'СЕТ СН'!$F$11+СВЦЭМ!$D$10+'СЕТ СН'!$F$6-'СЕТ СН'!$F$23</f>
        <v>882.07881292000002</v>
      </c>
      <c r="N41" s="36">
        <f>SUMIFS(СВЦЭМ!$D$33:$D$776,СВЦЭМ!$A$33:$A$776,$A41,СВЦЭМ!$B$33:$B$776,N$11)+'СЕТ СН'!$F$11+СВЦЭМ!$D$10+'СЕТ СН'!$F$6-'СЕТ СН'!$F$23</f>
        <v>900.03512692000004</v>
      </c>
      <c r="O41" s="36">
        <f>SUMIFS(СВЦЭМ!$D$33:$D$776,СВЦЭМ!$A$33:$A$776,$A41,СВЦЭМ!$B$33:$B$776,O$11)+'СЕТ СН'!$F$11+СВЦЭМ!$D$10+'СЕТ СН'!$F$6-'СЕТ СН'!$F$23</f>
        <v>911.35535396</v>
      </c>
      <c r="P41" s="36">
        <f>SUMIFS(СВЦЭМ!$D$33:$D$776,СВЦЭМ!$A$33:$A$776,$A41,СВЦЭМ!$B$33:$B$776,P$11)+'СЕТ СН'!$F$11+СВЦЭМ!$D$10+'СЕТ СН'!$F$6-'СЕТ СН'!$F$23</f>
        <v>915.60164847999999</v>
      </c>
      <c r="Q41" s="36">
        <f>SUMIFS(СВЦЭМ!$D$33:$D$776,СВЦЭМ!$A$33:$A$776,$A41,СВЦЭМ!$B$33:$B$776,Q$11)+'СЕТ СН'!$F$11+СВЦЭМ!$D$10+'СЕТ СН'!$F$6-'СЕТ СН'!$F$23</f>
        <v>919.30523817000005</v>
      </c>
      <c r="R41" s="36">
        <f>SUMIFS(СВЦЭМ!$D$33:$D$776,СВЦЭМ!$A$33:$A$776,$A41,СВЦЭМ!$B$33:$B$776,R$11)+'СЕТ СН'!$F$11+СВЦЭМ!$D$10+'СЕТ СН'!$F$6-'СЕТ СН'!$F$23</f>
        <v>919.96851623999999</v>
      </c>
      <c r="S41" s="36">
        <f>SUMIFS(СВЦЭМ!$D$33:$D$776,СВЦЭМ!$A$33:$A$776,$A41,СВЦЭМ!$B$33:$B$776,S$11)+'СЕТ СН'!$F$11+СВЦЭМ!$D$10+'СЕТ СН'!$F$6-'СЕТ СН'!$F$23</f>
        <v>944.93482234999999</v>
      </c>
      <c r="T41" s="36">
        <f>SUMIFS(СВЦЭМ!$D$33:$D$776,СВЦЭМ!$A$33:$A$776,$A41,СВЦЭМ!$B$33:$B$776,T$11)+'СЕТ СН'!$F$11+СВЦЭМ!$D$10+'СЕТ СН'!$F$6-'СЕТ СН'!$F$23</f>
        <v>930.32850042999996</v>
      </c>
      <c r="U41" s="36">
        <f>SUMIFS(СВЦЭМ!$D$33:$D$776,СВЦЭМ!$A$33:$A$776,$A41,СВЦЭМ!$B$33:$B$776,U$11)+'СЕТ СН'!$F$11+СВЦЭМ!$D$10+'СЕТ СН'!$F$6-'СЕТ СН'!$F$23</f>
        <v>904.82553011000005</v>
      </c>
      <c r="V41" s="36">
        <f>SUMIFS(СВЦЭМ!$D$33:$D$776,СВЦЭМ!$A$33:$A$776,$A41,СВЦЭМ!$B$33:$B$776,V$11)+'СЕТ СН'!$F$11+СВЦЭМ!$D$10+'СЕТ СН'!$F$6-'СЕТ СН'!$F$23</f>
        <v>914.58939629999998</v>
      </c>
      <c r="W41" s="36">
        <f>SUMIFS(СВЦЭМ!$D$33:$D$776,СВЦЭМ!$A$33:$A$776,$A41,СВЦЭМ!$B$33:$B$776,W$11)+'СЕТ СН'!$F$11+СВЦЭМ!$D$10+'СЕТ СН'!$F$6-'СЕТ СН'!$F$23</f>
        <v>891.60106483000004</v>
      </c>
      <c r="X41" s="36">
        <f>SUMIFS(СВЦЭМ!$D$33:$D$776,СВЦЭМ!$A$33:$A$776,$A41,СВЦЭМ!$B$33:$B$776,X$11)+'СЕТ СН'!$F$11+СВЦЭМ!$D$10+'СЕТ СН'!$F$6-'СЕТ СН'!$F$23</f>
        <v>918.16353337999999</v>
      </c>
      <c r="Y41" s="36">
        <f>SUMIFS(СВЦЭМ!$D$33:$D$776,СВЦЭМ!$A$33:$A$776,$A41,СВЦЭМ!$B$33:$B$776,Y$11)+'СЕТ СН'!$F$11+СВЦЭМ!$D$10+'СЕТ СН'!$F$6-'СЕТ СН'!$F$23</f>
        <v>957.66943372000003</v>
      </c>
    </row>
    <row r="42" spans="1:27" ht="15.75" x14ac:dyDescent="0.2">
      <c r="A42" s="35">
        <f t="shared" si="0"/>
        <v>43921</v>
      </c>
      <c r="B42" s="36">
        <f>SUMIFS(СВЦЭМ!$D$33:$D$776,СВЦЭМ!$A$33:$A$776,$A42,СВЦЭМ!$B$33:$B$776,B$11)+'СЕТ СН'!$F$11+СВЦЭМ!$D$10+'СЕТ СН'!$F$6-'СЕТ СН'!$F$23</f>
        <v>961.17050449999999</v>
      </c>
      <c r="C42" s="36">
        <f>SUMIFS(СВЦЭМ!$D$33:$D$776,СВЦЭМ!$A$33:$A$776,$A42,СВЦЭМ!$B$33:$B$776,C$11)+'СЕТ СН'!$F$11+СВЦЭМ!$D$10+'СЕТ СН'!$F$6-'СЕТ СН'!$F$23</f>
        <v>992.09659641999997</v>
      </c>
      <c r="D42" s="36">
        <f>SUMIFS(СВЦЭМ!$D$33:$D$776,СВЦЭМ!$A$33:$A$776,$A42,СВЦЭМ!$B$33:$B$776,D$11)+'СЕТ СН'!$F$11+СВЦЭМ!$D$10+'СЕТ СН'!$F$6-'СЕТ СН'!$F$23</f>
        <v>1035.46540508</v>
      </c>
      <c r="E42" s="36">
        <f>SUMIFS(СВЦЭМ!$D$33:$D$776,СВЦЭМ!$A$33:$A$776,$A42,СВЦЭМ!$B$33:$B$776,E$11)+'СЕТ СН'!$F$11+СВЦЭМ!$D$10+'СЕТ СН'!$F$6-'СЕТ СН'!$F$23</f>
        <v>1048.3437922400001</v>
      </c>
      <c r="F42" s="36">
        <f>SUMIFS(СВЦЭМ!$D$33:$D$776,СВЦЭМ!$A$33:$A$776,$A42,СВЦЭМ!$B$33:$B$776,F$11)+'СЕТ СН'!$F$11+СВЦЭМ!$D$10+'СЕТ СН'!$F$6-'СЕТ СН'!$F$23</f>
        <v>1045.4180176</v>
      </c>
      <c r="G42" s="36">
        <f>SUMIFS(СВЦЭМ!$D$33:$D$776,СВЦЭМ!$A$33:$A$776,$A42,СВЦЭМ!$B$33:$B$776,G$11)+'СЕТ СН'!$F$11+СВЦЭМ!$D$10+'СЕТ СН'!$F$6-'СЕТ СН'!$F$23</f>
        <v>1029.4724012300001</v>
      </c>
      <c r="H42" s="36">
        <f>SUMIFS(СВЦЭМ!$D$33:$D$776,СВЦЭМ!$A$33:$A$776,$A42,СВЦЭМ!$B$33:$B$776,H$11)+'СЕТ СН'!$F$11+СВЦЭМ!$D$10+'СЕТ СН'!$F$6-'СЕТ СН'!$F$23</f>
        <v>999.39445882000007</v>
      </c>
      <c r="I42" s="36">
        <f>SUMIFS(СВЦЭМ!$D$33:$D$776,СВЦЭМ!$A$33:$A$776,$A42,СВЦЭМ!$B$33:$B$776,I$11)+'СЕТ СН'!$F$11+СВЦЭМ!$D$10+'СЕТ СН'!$F$6-'СЕТ СН'!$F$23</f>
        <v>949.82879881999997</v>
      </c>
      <c r="J42" s="36">
        <f>SUMIFS(СВЦЭМ!$D$33:$D$776,СВЦЭМ!$A$33:$A$776,$A42,СВЦЭМ!$B$33:$B$776,J$11)+'СЕТ СН'!$F$11+СВЦЭМ!$D$10+'СЕТ СН'!$F$6-'СЕТ СН'!$F$23</f>
        <v>907.92895443999998</v>
      </c>
      <c r="K42" s="36">
        <f>SUMIFS(СВЦЭМ!$D$33:$D$776,СВЦЭМ!$A$33:$A$776,$A42,СВЦЭМ!$B$33:$B$776,K$11)+'СЕТ СН'!$F$11+СВЦЭМ!$D$10+'СЕТ СН'!$F$6-'СЕТ СН'!$F$23</f>
        <v>894.10572579999996</v>
      </c>
      <c r="L42" s="36">
        <f>SUMIFS(СВЦЭМ!$D$33:$D$776,СВЦЭМ!$A$33:$A$776,$A42,СВЦЭМ!$B$33:$B$776,L$11)+'СЕТ СН'!$F$11+СВЦЭМ!$D$10+'СЕТ СН'!$F$6-'СЕТ СН'!$F$23</f>
        <v>891.12454630000002</v>
      </c>
      <c r="M42" s="36">
        <f>SUMIFS(СВЦЭМ!$D$33:$D$776,СВЦЭМ!$A$33:$A$776,$A42,СВЦЭМ!$B$33:$B$776,M$11)+'СЕТ СН'!$F$11+СВЦЭМ!$D$10+'СЕТ СН'!$F$6-'СЕТ СН'!$F$23</f>
        <v>882.51091322000002</v>
      </c>
      <c r="N42" s="36">
        <f>SUMIFS(СВЦЭМ!$D$33:$D$776,СВЦЭМ!$A$33:$A$776,$A42,СВЦЭМ!$B$33:$B$776,N$11)+'СЕТ СН'!$F$11+СВЦЭМ!$D$10+'СЕТ СН'!$F$6-'СЕТ СН'!$F$23</f>
        <v>892.88121204000004</v>
      </c>
      <c r="O42" s="36">
        <f>SUMIFS(СВЦЭМ!$D$33:$D$776,СВЦЭМ!$A$33:$A$776,$A42,СВЦЭМ!$B$33:$B$776,O$11)+'СЕТ СН'!$F$11+СВЦЭМ!$D$10+'СЕТ СН'!$F$6-'СЕТ СН'!$F$23</f>
        <v>904.65162028999998</v>
      </c>
      <c r="P42" s="36">
        <f>SUMIFS(СВЦЭМ!$D$33:$D$776,СВЦЭМ!$A$33:$A$776,$A42,СВЦЭМ!$B$33:$B$776,P$11)+'СЕТ СН'!$F$11+СВЦЭМ!$D$10+'СЕТ СН'!$F$6-'СЕТ СН'!$F$23</f>
        <v>913.43324769000003</v>
      </c>
      <c r="Q42" s="36">
        <f>SUMIFS(СВЦЭМ!$D$33:$D$776,СВЦЭМ!$A$33:$A$776,$A42,СВЦЭМ!$B$33:$B$776,Q$11)+'СЕТ СН'!$F$11+СВЦЭМ!$D$10+'СЕТ СН'!$F$6-'СЕТ СН'!$F$23</f>
        <v>916.37237662000007</v>
      </c>
      <c r="R42" s="36">
        <f>SUMIFS(СВЦЭМ!$D$33:$D$776,СВЦЭМ!$A$33:$A$776,$A42,СВЦЭМ!$B$33:$B$776,R$11)+'СЕТ СН'!$F$11+СВЦЭМ!$D$10+'СЕТ СН'!$F$6-'СЕТ СН'!$F$23</f>
        <v>909.33119814999998</v>
      </c>
      <c r="S42" s="36">
        <f>SUMIFS(СВЦЭМ!$D$33:$D$776,СВЦЭМ!$A$33:$A$776,$A42,СВЦЭМ!$B$33:$B$776,S$11)+'СЕТ СН'!$F$11+СВЦЭМ!$D$10+'СЕТ СН'!$F$6-'СЕТ СН'!$F$23</f>
        <v>909.45125386000007</v>
      </c>
      <c r="T42" s="36">
        <f>SUMIFS(СВЦЭМ!$D$33:$D$776,СВЦЭМ!$A$33:$A$776,$A42,СВЦЭМ!$B$33:$B$776,T$11)+'СЕТ СН'!$F$11+СВЦЭМ!$D$10+'СЕТ СН'!$F$6-'СЕТ СН'!$F$23</f>
        <v>884.04940175000002</v>
      </c>
      <c r="U42" s="36">
        <f>SUMIFS(СВЦЭМ!$D$33:$D$776,СВЦЭМ!$A$33:$A$776,$A42,СВЦЭМ!$B$33:$B$776,U$11)+'СЕТ СН'!$F$11+СВЦЭМ!$D$10+'СЕТ СН'!$F$6-'СЕТ СН'!$F$23</f>
        <v>861.00777068000002</v>
      </c>
      <c r="V42" s="36">
        <f>SUMIFS(СВЦЭМ!$D$33:$D$776,СВЦЭМ!$A$33:$A$776,$A42,СВЦЭМ!$B$33:$B$776,V$11)+'СЕТ СН'!$F$11+СВЦЭМ!$D$10+'СЕТ СН'!$F$6-'СЕТ СН'!$F$23</f>
        <v>858.76039435000007</v>
      </c>
      <c r="W42" s="36">
        <f>SUMIFS(СВЦЭМ!$D$33:$D$776,СВЦЭМ!$A$33:$A$776,$A42,СВЦЭМ!$B$33:$B$776,W$11)+'СЕТ СН'!$F$11+СВЦЭМ!$D$10+'СЕТ СН'!$F$6-'СЕТ СН'!$F$23</f>
        <v>875.13584892000006</v>
      </c>
      <c r="X42" s="36">
        <f>SUMIFS(СВЦЭМ!$D$33:$D$776,СВЦЭМ!$A$33:$A$776,$A42,СВЦЭМ!$B$33:$B$776,X$11)+'СЕТ СН'!$F$11+СВЦЭМ!$D$10+'СЕТ СН'!$F$6-'СЕТ СН'!$F$23</f>
        <v>871.00057787000003</v>
      </c>
      <c r="Y42" s="36">
        <f>SUMIFS(СВЦЭМ!$D$33:$D$776,СВЦЭМ!$A$33:$A$776,$A42,СВЦЭМ!$B$33:$B$776,Y$11)+'СЕТ СН'!$F$11+СВЦЭМ!$D$10+'СЕТ СН'!$F$6-'СЕТ СН'!$F$23</f>
        <v>886.78522413999997</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1"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7" ht="12.75" customHeight="1" x14ac:dyDescent="0.2">
      <c r="A46" s="122"/>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7" ht="12.75" customHeight="1" x14ac:dyDescent="0.2">
      <c r="A47" s="12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01.03.2020</v>
      </c>
      <c r="B48" s="36">
        <f>SUMIFS(СВЦЭМ!$D$33:$D$776,СВЦЭМ!$A$33:$A$776,$A48,СВЦЭМ!$B$33:$B$776,B$47)+'СЕТ СН'!$G$11+СВЦЭМ!$D$10+'СЕТ СН'!$G$6-'СЕТ СН'!$G$23</f>
        <v>1433.1240086800001</v>
      </c>
      <c r="C48" s="36">
        <f>SUMIFS(СВЦЭМ!$D$33:$D$776,СВЦЭМ!$A$33:$A$776,$A48,СВЦЭМ!$B$33:$B$776,C$47)+'СЕТ СН'!$G$11+СВЦЭМ!$D$10+'СЕТ СН'!$G$6-'СЕТ СН'!$G$23</f>
        <v>1461.8968569600002</v>
      </c>
      <c r="D48" s="36">
        <f>SUMIFS(СВЦЭМ!$D$33:$D$776,СВЦЭМ!$A$33:$A$776,$A48,СВЦЭМ!$B$33:$B$776,D$47)+'СЕТ СН'!$G$11+СВЦЭМ!$D$10+'СЕТ СН'!$G$6-'СЕТ СН'!$G$23</f>
        <v>1470.6678420500002</v>
      </c>
      <c r="E48" s="36">
        <f>SUMIFS(СВЦЭМ!$D$33:$D$776,СВЦЭМ!$A$33:$A$776,$A48,СВЦЭМ!$B$33:$B$776,E$47)+'СЕТ СН'!$G$11+СВЦЭМ!$D$10+'СЕТ СН'!$G$6-'СЕТ СН'!$G$23</f>
        <v>1478.9301508100002</v>
      </c>
      <c r="F48" s="36">
        <f>SUMIFS(СВЦЭМ!$D$33:$D$776,СВЦЭМ!$A$33:$A$776,$A48,СВЦЭМ!$B$33:$B$776,F$47)+'СЕТ СН'!$G$11+СВЦЭМ!$D$10+'СЕТ СН'!$G$6-'СЕТ СН'!$G$23</f>
        <v>1475.4106969500001</v>
      </c>
      <c r="G48" s="36">
        <f>SUMIFS(СВЦЭМ!$D$33:$D$776,СВЦЭМ!$A$33:$A$776,$A48,СВЦЭМ!$B$33:$B$776,G$47)+'СЕТ СН'!$G$11+СВЦЭМ!$D$10+'СЕТ СН'!$G$6-'СЕТ СН'!$G$23</f>
        <v>1474.72186771</v>
      </c>
      <c r="H48" s="36">
        <f>SUMIFS(СВЦЭМ!$D$33:$D$776,СВЦЭМ!$A$33:$A$776,$A48,СВЦЭМ!$B$33:$B$776,H$47)+'СЕТ СН'!$G$11+СВЦЭМ!$D$10+'СЕТ СН'!$G$6-'СЕТ СН'!$G$23</f>
        <v>1464.65760735</v>
      </c>
      <c r="I48" s="36">
        <f>SUMIFS(СВЦЭМ!$D$33:$D$776,СВЦЭМ!$A$33:$A$776,$A48,СВЦЭМ!$B$33:$B$776,I$47)+'СЕТ СН'!$G$11+СВЦЭМ!$D$10+'СЕТ СН'!$G$6-'СЕТ СН'!$G$23</f>
        <v>1432.73928447</v>
      </c>
      <c r="J48" s="36">
        <f>SUMIFS(СВЦЭМ!$D$33:$D$776,СВЦЭМ!$A$33:$A$776,$A48,СВЦЭМ!$B$33:$B$776,J$47)+'СЕТ СН'!$G$11+СВЦЭМ!$D$10+'СЕТ СН'!$G$6-'СЕТ СН'!$G$23</f>
        <v>1374.9757524800002</v>
      </c>
      <c r="K48" s="36">
        <f>SUMIFS(СВЦЭМ!$D$33:$D$776,СВЦЭМ!$A$33:$A$776,$A48,СВЦЭМ!$B$33:$B$776,K$47)+'СЕТ СН'!$G$11+СВЦЭМ!$D$10+'СЕТ СН'!$G$6-'СЕТ СН'!$G$23</f>
        <v>1359.5477635900002</v>
      </c>
      <c r="L48" s="36">
        <f>SUMIFS(СВЦЭМ!$D$33:$D$776,СВЦЭМ!$A$33:$A$776,$A48,СВЦЭМ!$B$33:$B$776,L$47)+'СЕТ СН'!$G$11+СВЦЭМ!$D$10+'СЕТ СН'!$G$6-'СЕТ СН'!$G$23</f>
        <v>1346.0333307999999</v>
      </c>
      <c r="M48" s="36">
        <f>SUMIFS(СВЦЭМ!$D$33:$D$776,СВЦЭМ!$A$33:$A$776,$A48,СВЦЭМ!$B$33:$B$776,M$47)+'СЕТ СН'!$G$11+СВЦЭМ!$D$10+'СЕТ СН'!$G$6-'СЕТ СН'!$G$23</f>
        <v>1348.3722428900001</v>
      </c>
      <c r="N48" s="36">
        <f>SUMIFS(СВЦЭМ!$D$33:$D$776,СВЦЭМ!$A$33:$A$776,$A48,СВЦЭМ!$B$33:$B$776,N$47)+'СЕТ СН'!$G$11+СВЦЭМ!$D$10+'СЕТ СН'!$G$6-'СЕТ СН'!$G$23</f>
        <v>1357.4910971500001</v>
      </c>
      <c r="O48" s="36">
        <f>SUMIFS(СВЦЭМ!$D$33:$D$776,СВЦЭМ!$A$33:$A$776,$A48,СВЦЭМ!$B$33:$B$776,O$47)+'СЕТ СН'!$G$11+СВЦЭМ!$D$10+'СЕТ СН'!$G$6-'СЕТ СН'!$G$23</f>
        <v>1372.0480696899999</v>
      </c>
      <c r="P48" s="36">
        <f>SUMIFS(СВЦЭМ!$D$33:$D$776,СВЦЭМ!$A$33:$A$776,$A48,СВЦЭМ!$B$33:$B$776,P$47)+'СЕТ СН'!$G$11+СВЦЭМ!$D$10+'СЕТ СН'!$G$6-'СЕТ СН'!$G$23</f>
        <v>1383.1115379400001</v>
      </c>
      <c r="Q48" s="36">
        <f>SUMIFS(СВЦЭМ!$D$33:$D$776,СВЦЭМ!$A$33:$A$776,$A48,СВЦЭМ!$B$33:$B$776,Q$47)+'СЕТ СН'!$G$11+СВЦЭМ!$D$10+'СЕТ СН'!$G$6-'СЕТ СН'!$G$23</f>
        <v>1392.6846539500002</v>
      </c>
      <c r="R48" s="36">
        <f>SUMIFS(СВЦЭМ!$D$33:$D$776,СВЦЭМ!$A$33:$A$776,$A48,СВЦЭМ!$B$33:$B$776,R$47)+'СЕТ СН'!$G$11+СВЦЭМ!$D$10+'СЕТ СН'!$G$6-'СЕТ СН'!$G$23</f>
        <v>1388.06948358</v>
      </c>
      <c r="S48" s="36">
        <f>SUMIFS(СВЦЭМ!$D$33:$D$776,СВЦЭМ!$A$33:$A$776,$A48,СВЦЭМ!$B$33:$B$776,S$47)+'СЕТ СН'!$G$11+СВЦЭМ!$D$10+'СЕТ СН'!$G$6-'СЕТ СН'!$G$23</f>
        <v>1384.7540615400001</v>
      </c>
      <c r="T48" s="36">
        <f>SUMIFS(СВЦЭМ!$D$33:$D$776,СВЦЭМ!$A$33:$A$776,$A48,СВЦЭМ!$B$33:$B$776,T$47)+'СЕТ СН'!$G$11+СВЦЭМ!$D$10+'СЕТ СН'!$G$6-'СЕТ СН'!$G$23</f>
        <v>1374.2103451</v>
      </c>
      <c r="U48" s="36">
        <f>SUMIFS(СВЦЭМ!$D$33:$D$776,СВЦЭМ!$A$33:$A$776,$A48,СВЦЭМ!$B$33:$B$776,U$47)+'СЕТ СН'!$G$11+СВЦЭМ!$D$10+'СЕТ СН'!$G$6-'СЕТ СН'!$G$23</f>
        <v>1360.5668839800001</v>
      </c>
      <c r="V48" s="36">
        <f>SUMIFS(СВЦЭМ!$D$33:$D$776,СВЦЭМ!$A$33:$A$776,$A48,СВЦЭМ!$B$33:$B$776,V$47)+'СЕТ СН'!$G$11+СВЦЭМ!$D$10+'СЕТ СН'!$G$6-'СЕТ СН'!$G$23</f>
        <v>1353.9624896400001</v>
      </c>
      <c r="W48" s="36">
        <f>SUMIFS(СВЦЭМ!$D$33:$D$776,СВЦЭМ!$A$33:$A$776,$A48,СВЦЭМ!$B$33:$B$776,W$47)+'СЕТ СН'!$G$11+СВЦЭМ!$D$10+'СЕТ СН'!$G$6-'СЕТ СН'!$G$23</f>
        <v>1358.7356993600001</v>
      </c>
      <c r="X48" s="36">
        <f>SUMIFS(СВЦЭМ!$D$33:$D$776,СВЦЭМ!$A$33:$A$776,$A48,СВЦЭМ!$B$33:$B$776,X$47)+'СЕТ СН'!$G$11+СВЦЭМ!$D$10+'СЕТ СН'!$G$6-'СЕТ СН'!$G$23</f>
        <v>1370.5096376800002</v>
      </c>
      <c r="Y48" s="36">
        <f>SUMIFS(СВЦЭМ!$D$33:$D$776,СВЦЭМ!$A$33:$A$776,$A48,СВЦЭМ!$B$33:$B$776,Y$47)+'СЕТ СН'!$G$11+СВЦЭМ!$D$10+'СЕТ СН'!$G$6-'СЕТ СН'!$G$23</f>
        <v>1404.1816404800002</v>
      </c>
      <c r="AA48" s="45"/>
    </row>
    <row r="49" spans="1:25" ht="15.75" x14ac:dyDescent="0.2">
      <c r="A49" s="35">
        <f>A48+1</f>
        <v>43892</v>
      </c>
      <c r="B49" s="36">
        <f>SUMIFS(СВЦЭМ!$D$33:$D$776,СВЦЭМ!$A$33:$A$776,$A49,СВЦЭМ!$B$33:$B$776,B$47)+'СЕТ СН'!$G$11+СВЦЭМ!$D$10+'СЕТ СН'!$G$6-'СЕТ СН'!$G$23</f>
        <v>1377.8282306800002</v>
      </c>
      <c r="C49" s="36">
        <f>SUMIFS(СВЦЭМ!$D$33:$D$776,СВЦЭМ!$A$33:$A$776,$A49,СВЦЭМ!$B$33:$B$776,C$47)+'СЕТ СН'!$G$11+СВЦЭМ!$D$10+'СЕТ СН'!$G$6-'СЕТ СН'!$G$23</f>
        <v>1380.51460847</v>
      </c>
      <c r="D49" s="36">
        <f>SUMIFS(СВЦЭМ!$D$33:$D$776,СВЦЭМ!$A$33:$A$776,$A49,СВЦЭМ!$B$33:$B$776,D$47)+'СЕТ СН'!$G$11+СВЦЭМ!$D$10+'СЕТ СН'!$G$6-'СЕТ СН'!$G$23</f>
        <v>1392.1423343400002</v>
      </c>
      <c r="E49" s="36">
        <f>SUMIFS(СВЦЭМ!$D$33:$D$776,СВЦЭМ!$A$33:$A$776,$A49,СВЦЭМ!$B$33:$B$776,E$47)+'СЕТ СН'!$G$11+СВЦЭМ!$D$10+'СЕТ СН'!$G$6-'СЕТ СН'!$G$23</f>
        <v>1392.1068955600001</v>
      </c>
      <c r="F49" s="36">
        <f>SUMIFS(СВЦЭМ!$D$33:$D$776,СВЦЭМ!$A$33:$A$776,$A49,СВЦЭМ!$B$33:$B$776,F$47)+'СЕТ СН'!$G$11+СВЦЭМ!$D$10+'СЕТ СН'!$G$6-'СЕТ СН'!$G$23</f>
        <v>1391.42541658</v>
      </c>
      <c r="G49" s="36">
        <f>SUMIFS(СВЦЭМ!$D$33:$D$776,СВЦЭМ!$A$33:$A$776,$A49,СВЦЭМ!$B$33:$B$776,G$47)+'СЕТ СН'!$G$11+СВЦЭМ!$D$10+'СЕТ СН'!$G$6-'СЕТ СН'!$G$23</f>
        <v>1404.5650637799999</v>
      </c>
      <c r="H49" s="36">
        <f>SUMIFS(СВЦЭМ!$D$33:$D$776,СВЦЭМ!$A$33:$A$776,$A49,СВЦЭМ!$B$33:$B$776,H$47)+'СЕТ СН'!$G$11+СВЦЭМ!$D$10+'СЕТ СН'!$G$6-'СЕТ СН'!$G$23</f>
        <v>1453.8784369300001</v>
      </c>
      <c r="I49" s="36">
        <f>SUMIFS(СВЦЭМ!$D$33:$D$776,СВЦЭМ!$A$33:$A$776,$A49,СВЦЭМ!$B$33:$B$776,I$47)+'СЕТ СН'!$G$11+СВЦЭМ!$D$10+'СЕТ СН'!$G$6-'СЕТ СН'!$G$23</f>
        <v>1427.58806396</v>
      </c>
      <c r="J49" s="36">
        <f>SUMIFS(СВЦЭМ!$D$33:$D$776,СВЦЭМ!$A$33:$A$776,$A49,СВЦЭМ!$B$33:$B$776,J$47)+'СЕТ СН'!$G$11+СВЦЭМ!$D$10+'СЕТ СН'!$G$6-'СЕТ СН'!$G$23</f>
        <v>1387.4165951300001</v>
      </c>
      <c r="K49" s="36">
        <f>SUMIFS(СВЦЭМ!$D$33:$D$776,СВЦЭМ!$A$33:$A$776,$A49,СВЦЭМ!$B$33:$B$776,K$47)+'СЕТ СН'!$G$11+СВЦЭМ!$D$10+'СЕТ СН'!$G$6-'СЕТ СН'!$G$23</f>
        <v>1375.36139991</v>
      </c>
      <c r="L49" s="36">
        <f>SUMIFS(СВЦЭМ!$D$33:$D$776,СВЦЭМ!$A$33:$A$776,$A49,СВЦЭМ!$B$33:$B$776,L$47)+'СЕТ СН'!$G$11+СВЦЭМ!$D$10+'СЕТ СН'!$G$6-'СЕТ СН'!$G$23</f>
        <v>1379.3096643700001</v>
      </c>
      <c r="M49" s="36">
        <f>SUMIFS(СВЦЭМ!$D$33:$D$776,СВЦЭМ!$A$33:$A$776,$A49,СВЦЭМ!$B$33:$B$776,M$47)+'СЕТ СН'!$G$11+СВЦЭМ!$D$10+'СЕТ СН'!$G$6-'СЕТ СН'!$G$23</f>
        <v>1389.2040262400001</v>
      </c>
      <c r="N49" s="36">
        <f>SUMIFS(СВЦЭМ!$D$33:$D$776,СВЦЭМ!$A$33:$A$776,$A49,СВЦЭМ!$B$33:$B$776,N$47)+'СЕТ СН'!$G$11+СВЦЭМ!$D$10+'СЕТ СН'!$G$6-'СЕТ СН'!$G$23</f>
        <v>1402.8649220400002</v>
      </c>
      <c r="O49" s="36">
        <f>SUMIFS(СВЦЭМ!$D$33:$D$776,СВЦЭМ!$A$33:$A$776,$A49,СВЦЭМ!$B$33:$B$776,O$47)+'СЕТ СН'!$G$11+СВЦЭМ!$D$10+'СЕТ СН'!$G$6-'СЕТ СН'!$G$23</f>
        <v>1419.3760113100002</v>
      </c>
      <c r="P49" s="36">
        <f>SUMIFS(СВЦЭМ!$D$33:$D$776,СВЦЭМ!$A$33:$A$776,$A49,СВЦЭМ!$B$33:$B$776,P$47)+'СЕТ СН'!$G$11+СВЦЭМ!$D$10+'СЕТ СН'!$G$6-'СЕТ СН'!$G$23</f>
        <v>1428.96766488</v>
      </c>
      <c r="Q49" s="36">
        <f>SUMIFS(СВЦЭМ!$D$33:$D$776,СВЦЭМ!$A$33:$A$776,$A49,СВЦЭМ!$B$33:$B$776,Q$47)+'СЕТ СН'!$G$11+СВЦЭМ!$D$10+'СЕТ СН'!$G$6-'СЕТ СН'!$G$23</f>
        <v>1437.0943654299999</v>
      </c>
      <c r="R49" s="36">
        <f>SUMIFS(СВЦЭМ!$D$33:$D$776,СВЦЭМ!$A$33:$A$776,$A49,СВЦЭМ!$B$33:$B$776,R$47)+'СЕТ СН'!$G$11+СВЦЭМ!$D$10+'СЕТ СН'!$G$6-'СЕТ СН'!$G$23</f>
        <v>1437.01466755</v>
      </c>
      <c r="S49" s="36">
        <f>SUMIFS(СВЦЭМ!$D$33:$D$776,СВЦЭМ!$A$33:$A$776,$A49,СВЦЭМ!$B$33:$B$776,S$47)+'СЕТ СН'!$G$11+СВЦЭМ!$D$10+'СЕТ СН'!$G$6-'СЕТ СН'!$G$23</f>
        <v>1431.27510459</v>
      </c>
      <c r="T49" s="36">
        <f>SUMIFS(СВЦЭМ!$D$33:$D$776,СВЦЭМ!$A$33:$A$776,$A49,СВЦЭМ!$B$33:$B$776,T$47)+'СЕТ СН'!$G$11+СВЦЭМ!$D$10+'СЕТ СН'!$G$6-'СЕТ СН'!$G$23</f>
        <v>1412.2350123200001</v>
      </c>
      <c r="U49" s="36">
        <f>SUMIFS(СВЦЭМ!$D$33:$D$776,СВЦЭМ!$A$33:$A$776,$A49,СВЦЭМ!$B$33:$B$776,U$47)+'СЕТ СН'!$G$11+СВЦЭМ!$D$10+'СЕТ СН'!$G$6-'СЕТ СН'!$G$23</f>
        <v>1390.1186140899999</v>
      </c>
      <c r="V49" s="36">
        <f>SUMIFS(СВЦЭМ!$D$33:$D$776,СВЦЭМ!$A$33:$A$776,$A49,СВЦЭМ!$B$33:$B$776,V$47)+'СЕТ СН'!$G$11+СВЦЭМ!$D$10+'СЕТ СН'!$G$6-'СЕТ СН'!$G$23</f>
        <v>1394.2595684</v>
      </c>
      <c r="W49" s="36">
        <f>SUMIFS(СВЦЭМ!$D$33:$D$776,СВЦЭМ!$A$33:$A$776,$A49,СВЦЭМ!$B$33:$B$776,W$47)+'СЕТ СН'!$G$11+СВЦЭМ!$D$10+'СЕТ СН'!$G$6-'СЕТ СН'!$G$23</f>
        <v>1405.97204781</v>
      </c>
      <c r="X49" s="36">
        <f>SUMIFS(СВЦЭМ!$D$33:$D$776,СВЦЭМ!$A$33:$A$776,$A49,СВЦЭМ!$B$33:$B$776,X$47)+'СЕТ СН'!$G$11+СВЦЭМ!$D$10+'СЕТ СН'!$G$6-'СЕТ СН'!$G$23</f>
        <v>1421.2211553500001</v>
      </c>
      <c r="Y49" s="36">
        <f>SUMIFS(СВЦЭМ!$D$33:$D$776,СВЦЭМ!$A$33:$A$776,$A49,СВЦЭМ!$B$33:$B$776,Y$47)+'СЕТ СН'!$G$11+СВЦЭМ!$D$10+'СЕТ СН'!$G$6-'СЕТ СН'!$G$23</f>
        <v>1449.33920934</v>
      </c>
    </row>
    <row r="50" spans="1:25" ht="15.75" x14ac:dyDescent="0.2">
      <c r="A50" s="35">
        <f t="shared" ref="A50:A78" si="1">A49+1</f>
        <v>43893</v>
      </c>
      <c r="B50" s="36">
        <f>SUMIFS(СВЦЭМ!$D$33:$D$776,СВЦЭМ!$A$33:$A$776,$A50,СВЦЭМ!$B$33:$B$776,B$47)+'СЕТ СН'!$G$11+СВЦЭМ!$D$10+'СЕТ СН'!$G$6-'СЕТ СН'!$G$23</f>
        <v>1490.57392265</v>
      </c>
      <c r="C50" s="36">
        <f>SUMIFS(СВЦЭМ!$D$33:$D$776,СВЦЭМ!$A$33:$A$776,$A50,СВЦЭМ!$B$33:$B$776,C$47)+'СЕТ СН'!$G$11+СВЦЭМ!$D$10+'СЕТ СН'!$G$6-'СЕТ СН'!$G$23</f>
        <v>1515.1092787800001</v>
      </c>
      <c r="D50" s="36">
        <f>SUMIFS(СВЦЭМ!$D$33:$D$776,СВЦЭМ!$A$33:$A$776,$A50,СВЦЭМ!$B$33:$B$776,D$47)+'СЕТ СН'!$G$11+СВЦЭМ!$D$10+'СЕТ СН'!$G$6-'СЕТ СН'!$G$23</f>
        <v>1508.2533657500001</v>
      </c>
      <c r="E50" s="36">
        <f>SUMIFS(СВЦЭМ!$D$33:$D$776,СВЦЭМ!$A$33:$A$776,$A50,СВЦЭМ!$B$33:$B$776,E$47)+'СЕТ СН'!$G$11+СВЦЭМ!$D$10+'СЕТ СН'!$G$6-'СЕТ СН'!$G$23</f>
        <v>1511.5197541500002</v>
      </c>
      <c r="F50" s="36">
        <f>SUMIFS(СВЦЭМ!$D$33:$D$776,СВЦЭМ!$A$33:$A$776,$A50,СВЦЭМ!$B$33:$B$776,F$47)+'СЕТ СН'!$G$11+СВЦЭМ!$D$10+'СЕТ СН'!$G$6-'СЕТ СН'!$G$23</f>
        <v>1503.4071409100002</v>
      </c>
      <c r="G50" s="36">
        <f>SUMIFS(СВЦЭМ!$D$33:$D$776,СВЦЭМ!$A$33:$A$776,$A50,СВЦЭМ!$B$33:$B$776,G$47)+'СЕТ СН'!$G$11+СВЦЭМ!$D$10+'СЕТ СН'!$G$6-'СЕТ СН'!$G$23</f>
        <v>1509.6804936600001</v>
      </c>
      <c r="H50" s="36">
        <f>SUMIFS(СВЦЭМ!$D$33:$D$776,СВЦЭМ!$A$33:$A$776,$A50,СВЦЭМ!$B$33:$B$776,H$47)+'СЕТ СН'!$G$11+СВЦЭМ!$D$10+'СЕТ СН'!$G$6-'СЕТ СН'!$G$23</f>
        <v>1488.63091485</v>
      </c>
      <c r="I50" s="36">
        <f>SUMIFS(СВЦЭМ!$D$33:$D$776,СВЦЭМ!$A$33:$A$776,$A50,СВЦЭМ!$B$33:$B$776,I$47)+'СЕТ СН'!$G$11+СВЦЭМ!$D$10+'СЕТ СН'!$G$6-'СЕТ СН'!$G$23</f>
        <v>1401.90002736</v>
      </c>
      <c r="J50" s="36">
        <f>SUMIFS(СВЦЭМ!$D$33:$D$776,СВЦЭМ!$A$33:$A$776,$A50,СВЦЭМ!$B$33:$B$776,J$47)+'СЕТ СН'!$G$11+СВЦЭМ!$D$10+'СЕТ СН'!$G$6-'СЕТ СН'!$G$23</f>
        <v>1332.0528995700001</v>
      </c>
      <c r="K50" s="36">
        <f>SUMIFS(СВЦЭМ!$D$33:$D$776,СВЦЭМ!$A$33:$A$776,$A50,СВЦЭМ!$B$33:$B$776,K$47)+'СЕТ СН'!$G$11+СВЦЭМ!$D$10+'СЕТ СН'!$G$6-'СЕТ СН'!$G$23</f>
        <v>1327.8958636300001</v>
      </c>
      <c r="L50" s="36">
        <f>SUMIFS(СВЦЭМ!$D$33:$D$776,СВЦЭМ!$A$33:$A$776,$A50,СВЦЭМ!$B$33:$B$776,L$47)+'СЕТ СН'!$G$11+СВЦЭМ!$D$10+'СЕТ СН'!$G$6-'СЕТ СН'!$G$23</f>
        <v>1328.6720558400002</v>
      </c>
      <c r="M50" s="36">
        <f>SUMIFS(СВЦЭМ!$D$33:$D$776,СВЦЭМ!$A$33:$A$776,$A50,СВЦЭМ!$B$33:$B$776,M$47)+'СЕТ СН'!$G$11+СВЦЭМ!$D$10+'СЕТ СН'!$G$6-'СЕТ СН'!$G$23</f>
        <v>1333.5215782099999</v>
      </c>
      <c r="N50" s="36">
        <f>SUMIFS(СВЦЭМ!$D$33:$D$776,СВЦЭМ!$A$33:$A$776,$A50,СВЦЭМ!$B$33:$B$776,N$47)+'СЕТ СН'!$G$11+СВЦЭМ!$D$10+'СЕТ СН'!$G$6-'СЕТ СН'!$G$23</f>
        <v>1348.6455689900001</v>
      </c>
      <c r="O50" s="36">
        <f>SUMIFS(СВЦЭМ!$D$33:$D$776,СВЦЭМ!$A$33:$A$776,$A50,СВЦЭМ!$B$33:$B$776,O$47)+'СЕТ СН'!$G$11+СВЦЭМ!$D$10+'СЕТ СН'!$G$6-'СЕТ СН'!$G$23</f>
        <v>1363.3981842900002</v>
      </c>
      <c r="P50" s="36">
        <f>SUMIFS(СВЦЭМ!$D$33:$D$776,СВЦЭМ!$A$33:$A$776,$A50,СВЦЭМ!$B$33:$B$776,P$47)+'СЕТ СН'!$G$11+СВЦЭМ!$D$10+'СЕТ СН'!$G$6-'СЕТ СН'!$G$23</f>
        <v>1372.05742801</v>
      </c>
      <c r="Q50" s="36">
        <f>SUMIFS(СВЦЭМ!$D$33:$D$776,СВЦЭМ!$A$33:$A$776,$A50,СВЦЭМ!$B$33:$B$776,Q$47)+'СЕТ СН'!$G$11+СВЦЭМ!$D$10+'СЕТ СН'!$G$6-'СЕТ СН'!$G$23</f>
        <v>1377.7312913800001</v>
      </c>
      <c r="R50" s="36">
        <f>SUMIFS(СВЦЭМ!$D$33:$D$776,СВЦЭМ!$A$33:$A$776,$A50,СВЦЭМ!$B$33:$B$776,R$47)+'СЕТ СН'!$G$11+СВЦЭМ!$D$10+'СЕТ СН'!$G$6-'СЕТ СН'!$G$23</f>
        <v>1371.61958297</v>
      </c>
      <c r="S50" s="36">
        <f>SUMIFS(СВЦЭМ!$D$33:$D$776,СВЦЭМ!$A$33:$A$776,$A50,СВЦЭМ!$B$33:$B$776,S$47)+'СЕТ СН'!$G$11+СВЦЭМ!$D$10+'СЕТ СН'!$G$6-'СЕТ СН'!$G$23</f>
        <v>1366.6780279899999</v>
      </c>
      <c r="T50" s="36">
        <f>SUMIFS(СВЦЭМ!$D$33:$D$776,СВЦЭМ!$A$33:$A$776,$A50,СВЦЭМ!$B$33:$B$776,T$47)+'СЕТ СН'!$G$11+СВЦЭМ!$D$10+'СЕТ СН'!$G$6-'СЕТ СН'!$G$23</f>
        <v>1348.5085638300002</v>
      </c>
      <c r="U50" s="36">
        <f>SUMIFS(СВЦЭМ!$D$33:$D$776,СВЦЭМ!$A$33:$A$776,$A50,СВЦЭМ!$B$33:$B$776,U$47)+'СЕТ СН'!$G$11+СВЦЭМ!$D$10+'СЕТ СН'!$G$6-'СЕТ СН'!$G$23</f>
        <v>1373.5094093800001</v>
      </c>
      <c r="V50" s="36">
        <f>SUMIFS(СВЦЭМ!$D$33:$D$776,СВЦЭМ!$A$33:$A$776,$A50,СВЦЭМ!$B$33:$B$776,V$47)+'СЕТ СН'!$G$11+СВЦЭМ!$D$10+'СЕТ СН'!$G$6-'СЕТ СН'!$G$23</f>
        <v>1380.4368944299999</v>
      </c>
      <c r="W50" s="36">
        <f>SUMIFS(СВЦЭМ!$D$33:$D$776,СВЦЭМ!$A$33:$A$776,$A50,СВЦЭМ!$B$33:$B$776,W$47)+'СЕТ СН'!$G$11+СВЦЭМ!$D$10+'СЕТ СН'!$G$6-'СЕТ СН'!$G$23</f>
        <v>1362.0520804500002</v>
      </c>
      <c r="X50" s="36">
        <f>SUMIFS(СВЦЭМ!$D$33:$D$776,СВЦЭМ!$A$33:$A$776,$A50,СВЦЭМ!$B$33:$B$776,X$47)+'СЕТ СН'!$G$11+СВЦЭМ!$D$10+'СЕТ СН'!$G$6-'СЕТ СН'!$G$23</f>
        <v>1358.1250741100002</v>
      </c>
      <c r="Y50" s="36">
        <f>SUMIFS(СВЦЭМ!$D$33:$D$776,СВЦЭМ!$A$33:$A$776,$A50,СВЦЭМ!$B$33:$B$776,Y$47)+'СЕТ СН'!$G$11+СВЦЭМ!$D$10+'СЕТ СН'!$G$6-'СЕТ СН'!$G$23</f>
        <v>1405.1292342400002</v>
      </c>
    </row>
    <row r="51" spans="1:25" ht="15.75" x14ac:dyDescent="0.2">
      <c r="A51" s="35">
        <f t="shared" si="1"/>
        <v>43894</v>
      </c>
      <c r="B51" s="36">
        <f>SUMIFS(СВЦЭМ!$D$33:$D$776,СВЦЭМ!$A$33:$A$776,$A51,СВЦЭМ!$B$33:$B$776,B$47)+'СЕТ СН'!$G$11+СВЦЭМ!$D$10+'СЕТ СН'!$G$6-'СЕТ СН'!$G$23</f>
        <v>1492.8437991600001</v>
      </c>
      <c r="C51" s="36">
        <f>SUMIFS(СВЦЭМ!$D$33:$D$776,СВЦЭМ!$A$33:$A$776,$A51,СВЦЭМ!$B$33:$B$776,C$47)+'СЕТ СН'!$G$11+СВЦЭМ!$D$10+'СЕТ СН'!$G$6-'СЕТ СН'!$G$23</f>
        <v>1515.5948729800002</v>
      </c>
      <c r="D51" s="36">
        <f>SUMIFS(СВЦЭМ!$D$33:$D$776,СВЦЭМ!$A$33:$A$776,$A51,СВЦЭМ!$B$33:$B$776,D$47)+'СЕТ СН'!$G$11+СВЦЭМ!$D$10+'СЕТ СН'!$G$6-'СЕТ СН'!$G$23</f>
        <v>1526.30108251</v>
      </c>
      <c r="E51" s="36">
        <f>SUMIFS(СВЦЭМ!$D$33:$D$776,СВЦЭМ!$A$33:$A$776,$A51,СВЦЭМ!$B$33:$B$776,E$47)+'СЕТ СН'!$G$11+СВЦЭМ!$D$10+'СЕТ СН'!$G$6-'СЕТ СН'!$G$23</f>
        <v>1527.6839407100001</v>
      </c>
      <c r="F51" s="36">
        <f>SUMIFS(СВЦЭМ!$D$33:$D$776,СВЦЭМ!$A$33:$A$776,$A51,СВЦЭМ!$B$33:$B$776,F$47)+'СЕТ СН'!$G$11+СВЦЭМ!$D$10+'СЕТ СН'!$G$6-'СЕТ СН'!$G$23</f>
        <v>1521.20248047</v>
      </c>
      <c r="G51" s="36">
        <f>SUMIFS(СВЦЭМ!$D$33:$D$776,СВЦЭМ!$A$33:$A$776,$A51,СВЦЭМ!$B$33:$B$776,G$47)+'СЕТ СН'!$G$11+СВЦЭМ!$D$10+'СЕТ СН'!$G$6-'СЕТ СН'!$G$23</f>
        <v>1460.2319937300001</v>
      </c>
      <c r="H51" s="36">
        <f>SUMIFS(СВЦЭМ!$D$33:$D$776,СВЦЭМ!$A$33:$A$776,$A51,СВЦЭМ!$B$33:$B$776,H$47)+'СЕТ СН'!$G$11+СВЦЭМ!$D$10+'СЕТ СН'!$G$6-'СЕТ СН'!$G$23</f>
        <v>1415.0966501</v>
      </c>
      <c r="I51" s="36">
        <f>SUMIFS(СВЦЭМ!$D$33:$D$776,СВЦЭМ!$A$33:$A$776,$A51,СВЦЭМ!$B$33:$B$776,I$47)+'СЕТ СН'!$G$11+СВЦЭМ!$D$10+'СЕТ СН'!$G$6-'СЕТ СН'!$G$23</f>
        <v>1385.14075002</v>
      </c>
      <c r="J51" s="36">
        <f>SUMIFS(СВЦЭМ!$D$33:$D$776,СВЦЭМ!$A$33:$A$776,$A51,СВЦЭМ!$B$33:$B$776,J$47)+'СЕТ СН'!$G$11+СВЦЭМ!$D$10+'СЕТ СН'!$G$6-'СЕТ СН'!$G$23</f>
        <v>1343.9915491300001</v>
      </c>
      <c r="K51" s="36">
        <f>SUMIFS(СВЦЭМ!$D$33:$D$776,СВЦЭМ!$A$33:$A$776,$A51,СВЦЭМ!$B$33:$B$776,K$47)+'СЕТ СН'!$G$11+СВЦЭМ!$D$10+'СЕТ СН'!$G$6-'СЕТ СН'!$G$23</f>
        <v>1351.82953176</v>
      </c>
      <c r="L51" s="36">
        <f>SUMIFS(СВЦЭМ!$D$33:$D$776,СВЦЭМ!$A$33:$A$776,$A51,СВЦЭМ!$B$33:$B$776,L$47)+'СЕТ СН'!$G$11+СВЦЭМ!$D$10+'СЕТ СН'!$G$6-'СЕТ СН'!$G$23</f>
        <v>1357.0205350400001</v>
      </c>
      <c r="M51" s="36">
        <f>SUMIFS(СВЦЭМ!$D$33:$D$776,СВЦЭМ!$A$33:$A$776,$A51,СВЦЭМ!$B$33:$B$776,M$47)+'СЕТ СН'!$G$11+СВЦЭМ!$D$10+'СЕТ СН'!$G$6-'СЕТ СН'!$G$23</f>
        <v>1374.4512013200001</v>
      </c>
      <c r="N51" s="36">
        <f>SUMIFS(СВЦЭМ!$D$33:$D$776,СВЦЭМ!$A$33:$A$776,$A51,СВЦЭМ!$B$33:$B$776,N$47)+'СЕТ СН'!$G$11+СВЦЭМ!$D$10+'СЕТ СН'!$G$6-'СЕТ СН'!$G$23</f>
        <v>1385.6100827300002</v>
      </c>
      <c r="O51" s="36">
        <f>SUMIFS(СВЦЭМ!$D$33:$D$776,СВЦЭМ!$A$33:$A$776,$A51,СВЦЭМ!$B$33:$B$776,O$47)+'СЕТ СН'!$G$11+СВЦЭМ!$D$10+'СЕТ СН'!$G$6-'СЕТ СН'!$G$23</f>
        <v>1397.7109404800001</v>
      </c>
      <c r="P51" s="36">
        <f>SUMIFS(СВЦЭМ!$D$33:$D$776,СВЦЭМ!$A$33:$A$776,$A51,СВЦЭМ!$B$33:$B$776,P$47)+'СЕТ СН'!$G$11+СВЦЭМ!$D$10+'СЕТ СН'!$G$6-'СЕТ СН'!$G$23</f>
        <v>1409.2800088700001</v>
      </c>
      <c r="Q51" s="36">
        <f>SUMIFS(СВЦЭМ!$D$33:$D$776,СВЦЭМ!$A$33:$A$776,$A51,СВЦЭМ!$B$33:$B$776,Q$47)+'СЕТ СН'!$G$11+СВЦЭМ!$D$10+'СЕТ СН'!$G$6-'СЕТ СН'!$G$23</f>
        <v>1419.7329413800001</v>
      </c>
      <c r="R51" s="36">
        <f>SUMIFS(СВЦЭМ!$D$33:$D$776,СВЦЭМ!$A$33:$A$776,$A51,СВЦЭМ!$B$33:$B$776,R$47)+'СЕТ СН'!$G$11+СВЦЭМ!$D$10+'СЕТ СН'!$G$6-'СЕТ СН'!$G$23</f>
        <v>1412.56695889</v>
      </c>
      <c r="S51" s="36">
        <f>SUMIFS(СВЦЭМ!$D$33:$D$776,СВЦЭМ!$A$33:$A$776,$A51,СВЦЭМ!$B$33:$B$776,S$47)+'СЕТ СН'!$G$11+СВЦЭМ!$D$10+'СЕТ СН'!$G$6-'СЕТ СН'!$G$23</f>
        <v>1397.6769071200001</v>
      </c>
      <c r="T51" s="36">
        <f>SUMIFS(СВЦЭМ!$D$33:$D$776,СВЦЭМ!$A$33:$A$776,$A51,СВЦЭМ!$B$33:$B$776,T$47)+'СЕТ СН'!$G$11+СВЦЭМ!$D$10+'СЕТ СН'!$G$6-'СЕТ СН'!$G$23</f>
        <v>1379.8145938100001</v>
      </c>
      <c r="U51" s="36">
        <f>SUMIFS(СВЦЭМ!$D$33:$D$776,СВЦЭМ!$A$33:$A$776,$A51,СВЦЭМ!$B$33:$B$776,U$47)+'СЕТ СН'!$G$11+СВЦЭМ!$D$10+'СЕТ СН'!$G$6-'СЕТ СН'!$G$23</f>
        <v>1373.1460002200001</v>
      </c>
      <c r="V51" s="36">
        <f>SUMIFS(СВЦЭМ!$D$33:$D$776,СВЦЭМ!$A$33:$A$776,$A51,СВЦЭМ!$B$33:$B$776,V$47)+'СЕТ СН'!$G$11+СВЦЭМ!$D$10+'СЕТ СН'!$G$6-'СЕТ СН'!$G$23</f>
        <v>1370.1474530200001</v>
      </c>
      <c r="W51" s="36">
        <f>SUMIFS(СВЦЭМ!$D$33:$D$776,СВЦЭМ!$A$33:$A$776,$A51,СВЦЭМ!$B$33:$B$776,W$47)+'СЕТ СН'!$G$11+СВЦЭМ!$D$10+'СЕТ СН'!$G$6-'СЕТ СН'!$G$23</f>
        <v>1374.6256502700001</v>
      </c>
      <c r="X51" s="36">
        <f>SUMIFS(СВЦЭМ!$D$33:$D$776,СВЦЭМ!$A$33:$A$776,$A51,СВЦЭМ!$B$33:$B$776,X$47)+'СЕТ СН'!$G$11+СВЦЭМ!$D$10+'СЕТ СН'!$G$6-'СЕТ СН'!$G$23</f>
        <v>1383.55294671</v>
      </c>
      <c r="Y51" s="36">
        <f>SUMIFS(СВЦЭМ!$D$33:$D$776,СВЦЭМ!$A$33:$A$776,$A51,СВЦЭМ!$B$33:$B$776,Y$47)+'СЕТ СН'!$G$11+СВЦЭМ!$D$10+'СЕТ СН'!$G$6-'СЕТ СН'!$G$23</f>
        <v>1420.4061819799999</v>
      </c>
    </row>
    <row r="52" spans="1:25" ht="15.75" x14ac:dyDescent="0.2">
      <c r="A52" s="35">
        <f t="shared" si="1"/>
        <v>43895</v>
      </c>
      <c r="B52" s="36">
        <f>SUMIFS(СВЦЭМ!$D$33:$D$776,СВЦЭМ!$A$33:$A$776,$A52,СВЦЭМ!$B$33:$B$776,B$47)+'СЕТ СН'!$G$11+СВЦЭМ!$D$10+'СЕТ СН'!$G$6-'СЕТ СН'!$G$23</f>
        <v>1467.4109702999999</v>
      </c>
      <c r="C52" s="36">
        <f>SUMIFS(СВЦЭМ!$D$33:$D$776,СВЦЭМ!$A$33:$A$776,$A52,СВЦЭМ!$B$33:$B$776,C$47)+'СЕТ СН'!$G$11+СВЦЭМ!$D$10+'СЕТ СН'!$G$6-'СЕТ СН'!$G$23</f>
        <v>1505.56972225</v>
      </c>
      <c r="D52" s="36">
        <f>SUMIFS(СВЦЭМ!$D$33:$D$776,СВЦЭМ!$A$33:$A$776,$A52,СВЦЭМ!$B$33:$B$776,D$47)+'СЕТ СН'!$G$11+СВЦЭМ!$D$10+'СЕТ СН'!$G$6-'СЕТ СН'!$G$23</f>
        <v>1512.37186213</v>
      </c>
      <c r="E52" s="36">
        <f>SUMIFS(СВЦЭМ!$D$33:$D$776,СВЦЭМ!$A$33:$A$776,$A52,СВЦЭМ!$B$33:$B$776,E$47)+'СЕТ СН'!$G$11+СВЦЭМ!$D$10+'СЕТ СН'!$G$6-'СЕТ СН'!$G$23</f>
        <v>1524.7863084800001</v>
      </c>
      <c r="F52" s="36">
        <f>SUMIFS(СВЦЭМ!$D$33:$D$776,СВЦЭМ!$A$33:$A$776,$A52,СВЦЭМ!$B$33:$B$776,F$47)+'СЕТ СН'!$G$11+СВЦЭМ!$D$10+'СЕТ СН'!$G$6-'СЕТ СН'!$G$23</f>
        <v>1499.5488154300001</v>
      </c>
      <c r="G52" s="36">
        <f>SUMIFS(СВЦЭМ!$D$33:$D$776,СВЦЭМ!$A$33:$A$776,$A52,СВЦЭМ!$B$33:$B$776,G$47)+'СЕТ СН'!$G$11+СВЦЭМ!$D$10+'СЕТ СН'!$G$6-'СЕТ СН'!$G$23</f>
        <v>1485.0634191300001</v>
      </c>
      <c r="H52" s="36">
        <f>SUMIFS(СВЦЭМ!$D$33:$D$776,СВЦЭМ!$A$33:$A$776,$A52,СВЦЭМ!$B$33:$B$776,H$47)+'СЕТ СН'!$G$11+СВЦЭМ!$D$10+'СЕТ СН'!$G$6-'СЕТ СН'!$G$23</f>
        <v>1440.52514896</v>
      </c>
      <c r="I52" s="36">
        <f>SUMIFS(СВЦЭМ!$D$33:$D$776,СВЦЭМ!$A$33:$A$776,$A52,СВЦЭМ!$B$33:$B$776,I$47)+'СЕТ СН'!$G$11+СВЦЭМ!$D$10+'СЕТ СН'!$G$6-'СЕТ СН'!$G$23</f>
        <v>1422.5691852200002</v>
      </c>
      <c r="J52" s="36">
        <f>SUMIFS(СВЦЭМ!$D$33:$D$776,СВЦЭМ!$A$33:$A$776,$A52,СВЦЭМ!$B$33:$B$776,J$47)+'СЕТ СН'!$G$11+СВЦЭМ!$D$10+'СЕТ СН'!$G$6-'СЕТ СН'!$G$23</f>
        <v>1379.6348896700001</v>
      </c>
      <c r="K52" s="36">
        <f>SUMIFS(СВЦЭМ!$D$33:$D$776,СВЦЭМ!$A$33:$A$776,$A52,СВЦЭМ!$B$33:$B$776,K$47)+'СЕТ СН'!$G$11+СВЦЭМ!$D$10+'СЕТ СН'!$G$6-'СЕТ СН'!$G$23</f>
        <v>1379.4907766900001</v>
      </c>
      <c r="L52" s="36">
        <f>SUMIFS(СВЦЭМ!$D$33:$D$776,СВЦЭМ!$A$33:$A$776,$A52,СВЦЭМ!$B$33:$B$776,L$47)+'СЕТ СН'!$G$11+СВЦЭМ!$D$10+'СЕТ СН'!$G$6-'СЕТ СН'!$G$23</f>
        <v>1400.0144324600001</v>
      </c>
      <c r="M52" s="36">
        <f>SUMIFS(СВЦЭМ!$D$33:$D$776,СВЦЭМ!$A$33:$A$776,$A52,СВЦЭМ!$B$33:$B$776,M$47)+'СЕТ СН'!$G$11+СВЦЭМ!$D$10+'СЕТ СН'!$G$6-'СЕТ СН'!$G$23</f>
        <v>1426.6642567000001</v>
      </c>
      <c r="N52" s="36">
        <f>SUMIFS(СВЦЭМ!$D$33:$D$776,СВЦЭМ!$A$33:$A$776,$A52,СВЦЭМ!$B$33:$B$776,N$47)+'СЕТ СН'!$G$11+СВЦЭМ!$D$10+'СЕТ СН'!$G$6-'СЕТ СН'!$G$23</f>
        <v>1433.1525536300001</v>
      </c>
      <c r="O52" s="36">
        <f>SUMIFS(СВЦЭМ!$D$33:$D$776,СВЦЭМ!$A$33:$A$776,$A52,СВЦЭМ!$B$33:$B$776,O$47)+'СЕТ СН'!$G$11+СВЦЭМ!$D$10+'СЕТ СН'!$G$6-'СЕТ СН'!$G$23</f>
        <v>1444.10028633</v>
      </c>
      <c r="P52" s="36">
        <f>SUMIFS(СВЦЭМ!$D$33:$D$776,СВЦЭМ!$A$33:$A$776,$A52,СВЦЭМ!$B$33:$B$776,P$47)+'СЕТ СН'!$G$11+СВЦЭМ!$D$10+'СЕТ СН'!$G$6-'СЕТ СН'!$G$23</f>
        <v>1454.8014073600002</v>
      </c>
      <c r="Q52" s="36">
        <f>SUMIFS(СВЦЭМ!$D$33:$D$776,СВЦЭМ!$A$33:$A$776,$A52,СВЦЭМ!$B$33:$B$776,Q$47)+'СЕТ СН'!$G$11+СВЦЭМ!$D$10+'СЕТ СН'!$G$6-'СЕТ СН'!$G$23</f>
        <v>1464.4712966900001</v>
      </c>
      <c r="R52" s="36">
        <f>SUMIFS(СВЦЭМ!$D$33:$D$776,СВЦЭМ!$A$33:$A$776,$A52,СВЦЭМ!$B$33:$B$776,R$47)+'СЕТ СН'!$G$11+СВЦЭМ!$D$10+'СЕТ СН'!$G$6-'СЕТ СН'!$G$23</f>
        <v>1463.5573191799999</v>
      </c>
      <c r="S52" s="36">
        <f>SUMIFS(СВЦЭМ!$D$33:$D$776,СВЦЭМ!$A$33:$A$776,$A52,СВЦЭМ!$B$33:$B$776,S$47)+'СЕТ СН'!$G$11+СВЦЭМ!$D$10+'СЕТ СН'!$G$6-'СЕТ СН'!$G$23</f>
        <v>1453.3010147800001</v>
      </c>
      <c r="T52" s="36">
        <f>SUMIFS(СВЦЭМ!$D$33:$D$776,СВЦЭМ!$A$33:$A$776,$A52,СВЦЭМ!$B$33:$B$776,T$47)+'СЕТ СН'!$G$11+СВЦЭМ!$D$10+'СЕТ СН'!$G$6-'СЕТ СН'!$G$23</f>
        <v>1435.09121813</v>
      </c>
      <c r="U52" s="36">
        <f>SUMIFS(СВЦЭМ!$D$33:$D$776,СВЦЭМ!$A$33:$A$776,$A52,СВЦЭМ!$B$33:$B$776,U$47)+'СЕТ СН'!$G$11+СВЦЭМ!$D$10+'СЕТ СН'!$G$6-'СЕТ СН'!$G$23</f>
        <v>1412.14508768</v>
      </c>
      <c r="V52" s="36">
        <f>SUMIFS(СВЦЭМ!$D$33:$D$776,СВЦЭМ!$A$33:$A$776,$A52,СВЦЭМ!$B$33:$B$776,V$47)+'СЕТ СН'!$G$11+СВЦЭМ!$D$10+'СЕТ СН'!$G$6-'СЕТ СН'!$G$23</f>
        <v>1409.4253842800001</v>
      </c>
      <c r="W52" s="36">
        <f>SUMIFS(СВЦЭМ!$D$33:$D$776,СВЦЭМ!$A$33:$A$776,$A52,СВЦЭМ!$B$33:$B$776,W$47)+'СЕТ СН'!$G$11+СВЦЭМ!$D$10+'СЕТ СН'!$G$6-'СЕТ СН'!$G$23</f>
        <v>1420.86183357</v>
      </c>
      <c r="X52" s="36">
        <f>SUMIFS(СВЦЭМ!$D$33:$D$776,СВЦЭМ!$A$33:$A$776,$A52,СВЦЭМ!$B$33:$B$776,X$47)+'СЕТ СН'!$G$11+СВЦЭМ!$D$10+'СЕТ СН'!$G$6-'СЕТ СН'!$G$23</f>
        <v>1435.41973753</v>
      </c>
      <c r="Y52" s="36">
        <f>SUMIFS(СВЦЭМ!$D$33:$D$776,СВЦЭМ!$A$33:$A$776,$A52,СВЦЭМ!$B$33:$B$776,Y$47)+'СЕТ СН'!$G$11+СВЦЭМ!$D$10+'СЕТ СН'!$G$6-'СЕТ СН'!$G$23</f>
        <v>1452.0951937200002</v>
      </c>
    </row>
    <row r="53" spans="1:25" ht="15.75" x14ac:dyDescent="0.2">
      <c r="A53" s="35">
        <f t="shared" si="1"/>
        <v>43896</v>
      </c>
      <c r="B53" s="36">
        <f>SUMIFS(СВЦЭМ!$D$33:$D$776,СВЦЭМ!$A$33:$A$776,$A53,СВЦЭМ!$B$33:$B$776,B$47)+'СЕТ СН'!$G$11+СВЦЭМ!$D$10+'СЕТ СН'!$G$6-'СЕТ СН'!$G$23</f>
        <v>1508.2987821500001</v>
      </c>
      <c r="C53" s="36">
        <f>SUMIFS(СВЦЭМ!$D$33:$D$776,СВЦЭМ!$A$33:$A$776,$A53,СВЦЭМ!$B$33:$B$776,C$47)+'СЕТ СН'!$G$11+СВЦЭМ!$D$10+'СЕТ СН'!$G$6-'СЕТ СН'!$G$23</f>
        <v>1533.0293725700001</v>
      </c>
      <c r="D53" s="36">
        <f>SUMIFS(СВЦЭМ!$D$33:$D$776,СВЦЭМ!$A$33:$A$776,$A53,СВЦЭМ!$B$33:$B$776,D$47)+'СЕТ СН'!$G$11+СВЦЭМ!$D$10+'СЕТ СН'!$G$6-'СЕТ СН'!$G$23</f>
        <v>1542.6601976000002</v>
      </c>
      <c r="E53" s="36">
        <f>SUMIFS(СВЦЭМ!$D$33:$D$776,СВЦЭМ!$A$33:$A$776,$A53,СВЦЭМ!$B$33:$B$776,E$47)+'СЕТ СН'!$G$11+СВЦЭМ!$D$10+'СЕТ СН'!$G$6-'СЕТ СН'!$G$23</f>
        <v>1548.54842422</v>
      </c>
      <c r="F53" s="36">
        <f>SUMIFS(СВЦЭМ!$D$33:$D$776,СВЦЭМ!$A$33:$A$776,$A53,СВЦЭМ!$B$33:$B$776,F$47)+'СЕТ СН'!$G$11+СВЦЭМ!$D$10+'СЕТ СН'!$G$6-'СЕТ СН'!$G$23</f>
        <v>1542.6669121300001</v>
      </c>
      <c r="G53" s="36">
        <f>SUMIFS(СВЦЭМ!$D$33:$D$776,СВЦЭМ!$A$33:$A$776,$A53,СВЦЭМ!$B$33:$B$776,G$47)+'СЕТ СН'!$G$11+СВЦЭМ!$D$10+'СЕТ СН'!$G$6-'СЕТ СН'!$G$23</f>
        <v>1522.9421910300002</v>
      </c>
      <c r="H53" s="36">
        <f>SUMIFS(СВЦЭМ!$D$33:$D$776,СВЦЭМ!$A$33:$A$776,$A53,СВЦЭМ!$B$33:$B$776,H$47)+'СЕТ СН'!$G$11+СВЦЭМ!$D$10+'СЕТ СН'!$G$6-'СЕТ СН'!$G$23</f>
        <v>1488.01799721</v>
      </c>
      <c r="I53" s="36">
        <f>SUMIFS(СВЦЭМ!$D$33:$D$776,СВЦЭМ!$A$33:$A$776,$A53,СВЦЭМ!$B$33:$B$776,I$47)+'СЕТ СН'!$G$11+СВЦЭМ!$D$10+'СЕТ СН'!$G$6-'СЕТ СН'!$G$23</f>
        <v>1450.9770434800002</v>
      </c>
      <c r="J53" s="36">
        <f>SUMIFS(СВЦЭМ!$D$33:$D$776,СВЦЭМ!$A$33:$A$776,$A53,СВЦЭМ!$B$33:$B$776,J$47)+'СЕТ СН'!$G$11+СВЦЭМ!$D$10+'СЕТ СН'!$G$6-'СЕТ СН'!$G$23</f>
        <v>1401.27149538</v>
      </c>
      <c r="K53" s="36">
        <f>SUMIFS(СВЦЭМ!$D$33:$D$776,СВЦЭМ!$A$33:$A$776,$A53,СВЦЭМ!$B$33:$B$776,K$47)+'СЕТ СН'!$G$11+СВЦЭМ!$D$10+'СЕТ СН'!$G$6-'СЕТ СН'!$G$23</f>
        <v>1392.14383103</v>
      </c>
      <c r="L53" s="36">
        <f>SUMIFS(СВЦЭМ!$D$33:$D$776,СВЦЭМ!$A$33:$A$776,$A53,СВЦЭМ!$B$33:$B$776,L$47)+'СЕТ СН'!$G$11+СВЦЭМ!$D$10+'СЕТ СН'!$G$6-'СЕТ СН'!$G$23</f>
        <v>1405.6753226400001</v>
      </c>
      <c r="M53" s="36">
        <f>SUMIFS(СВЦЭМ!$D$33:$D$776,СВЦЭМ!$A$33:$A$776,$A53,СВЦЭМ!$B$33:$B$776,M$47)+'СЕТ СН'!$G$11+СВЦЭМ!$D$10+'СЕТ СН'!$G$6-'СЕТ СН'!$G$23</f>
        <v>1425.6204698000001</v>
      </c>
      <c r="N53" s="36">
        <f>SUMIFS(СВЦЭМ!$D$33:$D$776,СВЦЭМ!$A$33:$A$776,$A53,СВЦЭМ!$B$33:$B$776,N$47)+'СЕТ СН'!$G$11+СВЦЭМ!$D$10+'СЕТ СН'!$G$6-'СЕТ СН'!$G$23</f>
        <v>1435.7459761600001</v>
      </c>
      <c r="O53" s="36">
        <f>SUMIFS(СВЦЭМ!$D$33:$D$776,СВЦЭМ!$A$33:$A$776,$A53,СВЦЭМ!$B$33:$B$776,O$47)+'СЕТ СН'!$G$11+СВЦЭМ!$D$10+'СЕТ СН'!$G$6-'СЕТ СН'!$G$23</f>
        <v>1453.22424473</v>
      </c>
      <c r="P53" s="36">
        <f>SUMIFS(СВЦЭМ!$D$33:$D$776,СВЦЭМ!$A$33:$A$776,$A53,СВЦЭМ!$B$33:$B$776,P$47)+'СЕТ СН'!$G$11+СВЦЭМ!$D$10+'СЕТ СН'!$G$6-'СЕТ СН'!$G$23</f>
        <v>1463.6884813800002</v>
      </c>
      <c r="Q53" s="36">
        <f>SUMIFS(СВЦЭМ!$D$33:$D$776,СВЦЭМ!$A$33:$A$776,$A53,СВЦЭМ!$B$33:$B$776,Q$47)+'СЕТ СН'!$G$11+СВЦЭМ!$D$10+'СЕТ СН'!$G$6-'СЕТ СН'!$G$23</f>
        <v>1467.3736008700002</v>
      </c>
      <c r="R53" s="36">
        <f>SUMIFS(СВЦЭМ!$D$33:$D$776,СВЦЭМ!$A$33:$A$776,$A53,СВЦЭМ!$B$33:$B$776,R$47)+'СЕТ СН'!$G$11+СВЦЭМ!$D$10+'СЕТ СН'!$G$6-'СЕТ СН'!$G$23</f>
        <v>1464.5510927</v>
      </c>
      <c r="S53" s="36">
        <f>SUMIFS(СВЦЭМ!$D$33:$D$776,СВЦЭМ!$A$33:$A$776,$A53,СВЦЭМ!$B$33:$B$776,S$47)+'СЕТ СН'!$G$11+СВЦЭМ!$D$10+'СЕТ СН'!$G$6-'СЕТ СН'!$G$23</f>
        <v>1453.86704824</v>
      </c>
      <c r="T53" s="36">
        <f>SUMIFS(СВЦЭМ!$D$33:$D$776,СВЦЭМ!$A$33:$A$776,$A53,СВЦЭМ!$B$33:$B$776,T$47)+'СЕТ СН'!$G$11+СВЦЭМ!$D$10+'СЕТ СН'!$G$6-'СЕТ СН'!$G$23</f>
        <v>1428.1869332800002</v>
      </c>
      <c r="U53" s="36">
        <f>SUMIFS(СВЦЭМ!$D$33:$D$776,СВЦЭМ!$A$33:$A$776,$A53,СВЦЭМ!$B$33:$B$776,U$47)+'СЕТ СН'!$G$11+СВЦЭМ!$D$10+'СЕТ СН'!$G$6-'СЕТ СН'!$G$23</f>
        <v>1420.71508485</v>
      </c>
      <c r="V53" s="36">
        <f>SUMIFS(СВЦЭМ!$D$33:$D$776,СВЦЭМ!$A$33:$A$776,$A53,СВЦЭМ!$B$33:$B$776,V$47)+'СЕТ СН'!$G$11+СВЦЭМ!$D$10+'СЕТ СН'!$G$6-'СЕТ СН'!$G$23</f>
        <v>1416.4783397200001</v>
      </c>
      <c r="W53" s="36">
        <f>SUMIFS(СВЦЭМ!$D$33:$D$776,СВЦЭМ!$A$33:$A$776,$A53,СВЦЭМ!$B$33:$B$776,W$47)+'СЕТ СН'!$G$11+СВЦЭМ!$D$10+'СЕТ СН'!$G$6-'СЕТ СН'!$G$23</f>
        <v>1430.0863478200001</v>
      </c>
      <c r="X53" s="36">
        <f>SUMIFS(СВЦЭМ!$D$33:$D$776,СВЦЭМ!$A$33:$A$776,$A53,СВЦЭМ!$B$33:$B$776,X$47)+'СЕТ СН'!$G$11+СВЦЭМ!$D$10+'СЕТ СН'!$G$6-'СЕТ СН'!$G$23</f>
        <v>1437.28318739</v>
      </c>
      <c r="Y53" s="36">
        <f>SUMIFS(СВЦЭМ!$D$33:$D$776,СВЦЭМ!$A$33:$A$776,$A53,СВЦЭМ!$B$33:$B$776,Y$47)+'СЕТ СН'!$G$11+СВЦЭМ!$D$10+'СЕТ СН'!$G$6-'СЕТ СН'!$G$23</f>
        <v>1446.5744689100002</v>
      </c>
    </row>
    <row r="54" spans="1:25" ht="15.75" x14ac:dyDescent="0.2">
      <c r="A54" s="35">
        <f t="shared" si="1"/>
        <v>43897</v>
      </c>
      <c r="B54" s="36">
        <f>SUMIFS(СВЦЭМ!$D$33:$D$776,СВЦЭМ!$A$33:$A$776,$A54,СВЦЭМ!$B$33:$B$776,B$47)+'СЕТ СН'!$G$11+СВЦЭМ!$D$10+'СЕТ СН'!$G$6-'СЕТ СН'!$G$23</f>
        <v>1477.7457795099999</v>
      </c>
      <c r="C54" s="36">
        <f>SUMIFS(СВЦЭМ!$D$33:$D$776,СВЦЭМ!$A$33:$A$776,$A54,СВЦЭМ!$B$33:$B$776,C$47)+'СЕТ СН'!$G$11+СВЦЭМ!$D$10+'СЕТ СН'!$G$6-'СЕТ СН'!$G$23</f>
        <v>1502.4768424100002</v>
      </c>
      <c r="D54" s="36">
        <f>SUMIFS(СВЦЭМ!$D$33:$D$776,СВЦЭМ!$A$33:$A$776,$A54,СВЦЭМ!$B$33:$B$776,D$47)+'СЕТ СН'!$G$11+СВЦЭМ!$D$10+'СЕТ СН'!$G$6-'СЕТ СН'!$G$23</f>
        <v>1513.0368242899999</v>
      </c>
      <c r="E54" s="36">
        <f>SUMIFS(СВЦЭМ!$D$33:$D$776,СВЦЭМ!$A$33:$A$776,$A54,СВЦЭМ!$B$33:$B$776,E$47)+'СЕТ СН'!$G$11+СВЦЭМ!$D$10+'СЕТ СН'!$G$6-'СЕТ СН'!$G$23</f>
        <v>1522.8828421000001</v>
      </c>
      <c r="F54" s="36">
        <f>SUMIFS(СВЦЭМ!$D$33:$D$776,СВЦЭМ!$A$33:$A$776,$A54,СВЦЭМ!$B$33:$B$776,F$47)+'СЕТ СН'!$G$11+СВЦЭМ!$D$10+'СЕТ СН'!$G$6-'СЕТ СН'!$G$23</f>
        <v>1518.5334296000001</v>
      </c>
      <c r="G54" s="36">
        <f>SUMIFS(СВЦЭМ!$D$33:$D$776,СВЦЭМ!$A$33:$A$776,$A54,СВЦЭМ!$B$33:$B$776,G$47)+'СЕТ СН'!$G$11+СВЦЭМ!$D$10+'СЕТ СН'!$G$6-'СЕТ СН'!$G$23</f>
        <v>1509.9339076000001</v>
      </c>
      <c r="H54" s="36">
        <f>SUMIFS(СВЦЭМ!$D$33:$D$776,СВЦЭМ!$A$33:$A$776,$A54,СВЦЭМ!$B$33:$B$776,H$47)+'СЕТ СН'!$G$11+СВЦЭМ!$D$10+'СЕТ СН'!$G$6-'СЕТ СН'!$G$23</f>
        <v>1491.3901086999999</v>
      </c>
      <c r="I54" s="36">
        <f>SUMIFS(СВЦЭМ!$D$33:$D$776,СВЦЭМ!$A$33:$A$776,$A54,СВЦЭМ!$B$33:$B$776,I$47)+'СЕТ СН'!$G$11+СВЦЭМ!$D$10+'СЕТ СН'!$G$6-'СЕТ СН'!$G$23</f>
        <v>1451.1253266399999</v>
      </c>
      <c r="J54" s="36">
        <f>SUMIFS(СВЦЭМ!$D$33:$D$776,СВЦЭМ!$A$33:$A$776,$A54,СВЦЭМ!$B$33:$B$776,J$47)+'СЕТ СН'!$G$11+СВЦЭМ!$D$10+'СЕТ СН'!$G$6-'СЕТ СН'!$G$23</f>
        <v>1401.7755637600001</v>
      </c>
      <c r="K54" s="36">
        <f>SUMIFS(СВЦЭМ!$D$33:$D$776,СВЦЭМ!$A$33:$A$776,$A54,СВЦЭМ!$B$33:$B$776,K$47)+'СЕТ СН'!$G$11+СВЦЭМ!$D$10+'СЕТ СН'!$G$6-'СЕТ СН'!$G$23</f>
        <v>1403.4192847300001</v>
      </c>
      <c r="L54" s="36">
        <f>SUMIFS(СВЦЭМ!$D$33:$D$776,СВЦЭМ!$A$33:$A$776,$A54,СВЦЭМ!$B$33:$B$776,L$47)+'СЕТ СН'!$G$11+СВЦЭМ!$D$10+'СЕТ СН'!$G$6-'СЕТ СН'!$G$23</f>
        <v>1407.5025721700001</v>
      </c>
      <c r="M54" s="36">
        <f>SUMIFS(СВЦЭМ!$D$33:$D$776,СВЦЭМ!$A$33:$A$776,$A54,СВЦЭМ!$B$33:$B$776,M$47)+'СЕТ СН'!$G$11+СВЦЭМ!$D$10+'СЕТ СН'!$G$6-'СЕТ СН'!$G$23</f>
        <v>1409.8795869800001</v>
      </c>
      <c r="N54" s="36">
        <f>SUMIFS(СВЦЭМ!$D$33:$D$776,СВЦЭМ!$A$33:$A$776,$A54,СВЦЭМ!$B$33:$B$776,N$47)+'СЕТ СН'!$G$11+СВЦЭМ!$D$10+'СЕТ СН'!$G$6-'СЕТ СН'!$G$23</f>
        <v>1426.9256965899999</v>
      </c>
      <c r="O54" s="36">
        <f>SUMIFS(СВЦЭМ!$D$33:$D$776,СВЦЭМ!$A$33:$A$776,$A54,СВЦЭМ!$B$33:$B$776,O$47)+'СЕТ СН'!$G$11+СВЦЭМ!$D$10+'СЕТ СН'!$G$6-'СЕТ СН'!$G$23</f>
        <v>1429.17231335</v>
      </c>
      <c r="P54" s="36">
        <f>SUMIFS(СВЦЭМ!$D$33:$D$776,СВЦЭМ!$A$33:$A$776,$A54,СВЦЭМ!$B$33:$B$776,P$47)+'СЕТ СН'!$G$11+СВЦЭМ!$D$10+'СЕТ СН'!$G$6-'СЕТ СН'!$G$23</f>
        <v>1438.1075308600002</v>
      </c>
      <c r="Q54" s="36">
        <f>SUMIFS(СВЦЭМ!$D$33:$D$776,СВЦЭМ!$A$33:$A$776,$A54,СВЦЭМ!$B$33:$B$776,Q$47)+'СЕТ СН'!$G$11+СВЦЭМ!$D$10+'СЕТ СН'!$G$6-'СЕТ СН'!$G$23</f>
        <v>1445.96841298</v>
      </c>
      <c r="R54" s="36">
        <f>SUMIFS(СВЦЭМ!$D$33:$D$776,СВЦЭМ!$A$33:$A$776,$A54,СВЦЭМ!$B$33:$B$776,R$47)+'СЕТ СН'!$G$11+СВЦЭМ!$D$10+'СЕТ СН'!$G$6-'СЕТ СН'!$G$23</f>
        <v>1434.6518986300002</v>
      </c>
      <c r="S54" s="36">
        <f>SUMIFS(СВЦЭМ!$D$33:$D$776,СВЦЭМ!$A$33:$A$776,$A54,СВЦЭМ!$B$33:$B$776,S$47)+'СЕТ СН'!$G$11+СВЦЭМ!$D$10+'СЕТ СН'!$G$6-'СЕТ СН'!$G$23</f>
        <v>1414.816673</v>
      </c>
      <c r="T54" s="36">
        <f>SUMIFS(СВЦЭМ!$D$33:$D$776,СВЦЭМ!$A$33:$A$776,$A54,СВЦЭМ!$B$33:$B$776,T$47)+'СЕТ СН'!$G$11+СВЦЭМ!$D$10+'СЕТ СН'!$G$6-'СЕТ СН'!$G$23</f>
        <v>1398.3501477100001</v>
      </c>
      <c r="U54" s="36">
        <f>SUMIFS(СВЦЭМ!$D$33:$D$776,СВЦЭМ!$A$33:$A$776,$A54,СВЦЭМ!$B$33:$B$776,U$47)+'СЕТ СН'!$G$11+СВЦЭМ!$D$10+'СЕТ СН'!$G$6-'СЕТ СН'!$G$23</f>
        <v>1401.6729826600001</v>
      </c>
      <c r="V54" s="36">
        <f>SUMIFS(СВЦЭМ!$D$33:$D$776,СВЦЭМ!$A$33:$A$776,$A54,СВЦЭМ!$B$33:$B$776,V$47)+'СЕТ СН'!$G$11+СВЦЭМ!$D$10+'СЕТ СН'!$G$6-'СЕТ СН'!$G$23</f>
        <v>1405.5209345600001</v>
      </c>
      <c r="W54" s="36">
        <f>SUMIFS(СВЦЭМ!$D$33:$D$776,СВЦЭМ!$A$33:$A$776,$A54,СВЦЭМ!$B$33:$B$776,W$47)+'СЕТ СН'!$G$11+СВЦЭМ!$D$10+'СЕТ СН'!$G$6-'СЕТ СН'!$G$23</f>
        <v>1414.94681487</v>
      </c>
      <c r="X54" s="36">
        <f>SUMIFS(СВЦЭМ!$D$33:$D$776,СВЦЭМ!$A$33:$A$776,$A54,СВЦЭМ!$B$33:$B$776,X$47)+'СЕТ СН'!$G$11+СВЦЭМ!$D$10+'СЕТ СН'!$G$6-'СЕТ СН'!$G$23</f>
        <v>1422.3115957300001</v>
      </c>
      <c r="Y54" s="36">
        <f>SUMIFS(СВЦЭМ!$D$33:$D$776,СВЦЭМ!$A$33:$A$776,$A54,СВЦЭМ!$B$33:$B$776,Y$47)+'СЕТ СН'!$G$11+СВЦЭМ!$D$10+'СЕТ СН'!$G$6-'СЕТ СН'!$G$23</f>
        <v>1437.83127427</v>
      </c>
    </row>
    <row r="55" spans="1:25" ht="15.75" x14ac:dyDescent="0.2">
      <c r="A55" s="35">
        <f t="shared" si="1"/>
        <v>43898</v>
      </c>
      <c r="B55" s="36">
        <f>SUMIFS(СВЦЭМ!$D$33:$D$776,СВЦЭМ!$A$33:$A$776,$A55,СВЦЭМ!$B$33:$B$776,B$47)+'СЕТ СН'!$G$11+СВЦЭМ!$D$10+'СЕТ СН'!$G$6-'СЕТ СН'!$G$23</f>
        <v>1465.7597570500002</v>
      </c>
      <c r="C55" s="36">
        <f>SUMIFS(СВЦЭМ!$D$33:$D$776,СВЦЭМ!$A$33:$A$776,$A55,СВЦЭМ!$B$33:$B$776,C$47)+'СЕТ СН'!$G$11+СВЦЭМ!$D$10+'СЕТ СН'!$G$6-'СЕТ СН'!$G$23</f>
        <v>1488.5180033700001</v>
      </c>
      <c r="D55" s="36">
        <f>SUMIFS(СВЦЭМ!$D$33:$D$776,СВЦЭМ!$A$33:$A$776,$A55,СВЦЭМ!$B$33:$B$776,D$47)+'СЕТ СН'!$G$11+СВЦЭМ!$D$10+'СЕТ СН'!$G$6-'СЕТ СН'!$G$23</f>
        <v>1499.1641437500002</v>
      </c>
      <c r="E55" s="36">
        <f>SUMIFS(СВЦЭМ!$D$33:$D$776,СВЦЭМ!$A$33:$A$776,$A55,СВЦЭМ!$B$33:$B$776,E$47)+'СЕТ СН'!$G$11+СВЦЭМ!$D$10+'СЕТ СН'!$G$6-'СЕТ СН'!$G$23</f>
        <v>1504.93633658</v>
      </c>
      <c r="F55" s="36">
        <f>SUMIFS(СВЦЭМ!$D$33:$D$776,СВЦЭМ!$A$33:$A$776,$A55,СВЦЭМ!$B$33:$B$776,F$47)+'СЕТ СН'!$G$11+СВЦЭМ!$D$10+'СЕТ СН'!$G$6-'СЕТ СН'!$G$23</f>
        <v>1503.44516866</v>
      </c>
      <c r="G55" s="36">
        <f>SUMIFS(СВЦЭМ!$D$33:$D$776,СВЦЭМ!$A$33:$A$776,$A55,СВЦЭМ!$B$33:$B$776,G$47)+'СЕТ СН'!$G$11+СВЦЭМ!$D$10+'СЕТ СН'!$G$6-'СЕТ СН'!$G$23</f>
        <v>1494.3126534200001</v>
      </c>
      <c r="H55" s="36">
        <f>SUMIFS(СВЦЭМ!$D$33:$D$776,СВЦЭМ!$A$33:$A$776,$A55,СВЦЭМ!$B$33:$B$776,H$47)+'СЕТ СН'!$G$11+СВЦЭМ!$D$10+'СЕТ СН'!$G$6-'СЕТ СН'!$G$23</f>
        <v>1474.1933468500001</v>
      </c>
      <c r="I55" s="36">
        <f>SUMIFS(СВЦЭМ!$D$33:$D$776,СВЦЭМ!$A$33:$A$776,$A55,СВЦЭМ!$B$33:$B$776,I$47)+'СЕТ СН'!$G$11+СВЦЭМ!$D$10+'СЕТ СН'!$G$6-'СЕТ СН'!$G$23</f>
        <v>1438.4246699099999</v>
      </c>
      <c r="J55" s="36">
        <f>SUMIFS(СВЦЭМ!$D$33:$D$776,СВЦЭМ!$A$33:$A$776,$A55,СВЦЭМ!$B$33:$B$776,J$47)+'СЕТ СН'!$G$11+СВЦЭМ!$D$10+'СЕТ СН'!$G$6-'СЕТ СН'!$G$23</f>
        <v>1394.2078065999999</v>
      </c>
      <c r="K55" s="36">
        <f>SUMIFS(СВЦЭМ!$D$33:$D$776,СВЦЭМ!$A$33:$A$776,$A55,СВЦЭМ!$B$33:$B$776,K$47)+'СЕТ СН'!$G$11+СВЦЭМ!$D$10+'СЕТ СН'!$G$6-'СЕТ СН'!$G$23</f>
        <v>1367.9672444800001</v>
      </c>
      <c r="L55" s="36">
        <f>SUMIFS(СВЦЭМ!$D$33:$D$776,СВЦЭМ!$A$33:$A$776,$A55,СВЦЭМ!$B$33:$B$776,L$47)+'СЕТ СН'!$G$11+СВЦЭМ!$D$10+'СЕТ СН'!$G$6-'СЕТ СН'!$G$23</f>
        <v>1375.1346873800001</v>
      </c>
      <c r="M55" s="36">
        <f>SUMIFS(СВЦЭМ!$D$33:$D$776,СВЦЭМ!$A$33:$A$776,$A55,СВЦЭМ!$B$33:$B$776,M$47)+'СЕТ СН'!$G$11+СВЦЭМ!$D$10+'СЕТ СН'!$G$6-'СЕТ СН'!$G$23</f>
        <v>1375.2443169900002</v>
      </c>
      <c r="N55" s="36">
        <f>SUMIFS(СВЦЭМ!$D$33:$D$776,СВЦЭМ!$A$33:$A$776,$A55,СВЦЭМ!$B$33:$B$776,N$47)+'СЕТ СН'!$G$11+СВЦЭМ!$D$10+'СЕТ СН'!$G$6-'СЕТ СН'!$G$23</f>
        <v>1386.3168354500001</v>
      </c>
      <c r="O55" s="36">
        <f>SUMIFS(СВЦЭМ!$D$33:$D$776,СВЦЭМ!$A$33:$A$776,$A55,СВЦЭМ!$B$33:$B$776,O$47)+'СЕТ СН'!$G$11+СВЦЭМ!$D$10+'СЕТ СН'!$G$6-'СЕТ СН'!$G$23</f>
        <v>1402.1409339500001</v>
      </c>
      <c r="P55" s="36">
        <f>SUMIFS(СВЦЭМ!$D$33:$D$776,СВЦЭМ!$A$33:$A$776,$A55,СВЦЭМ!$B$33:$B$776,P$47)+'СЕТ СН'!$G$11+СВЦЭМ!$D$10+'СЕТ СН'!$G$6-'СЕТ СН'!$G$23</f>
        <v>1415.1058084800002</v>
      </c>
      <c r="Q55" s="36">
        <f>SUMIFS(СВЦЭМ!$D$33:$D$776,СВЦЭМ!$A$33:$A$776,$A55,СВЦЭМ!$B$33:$B$776,Q$47)+'СЕТ СН'!$G$11+СВЦЭМ!$D$10+'СЕТ СН'!$G$6-'СЕТ СН'!$G$23</f>
        <v>1422.2948602900001</v>
      </c>
      <c r="R55" s="36">
        <f>SUMIFS(СВЦЭМ!$D$33:$D$776,СВЦЭМ!$A$33:$A$776,$A55,СВЦЭМ!$B$33:$B$776,R$47)+'СЕТ СН'!$G$11+СВЦЭМ!$D$10+'СЕТ СН'!$G$6-'СЕТ СН'!$G$23</f>
        <v>1417.0814058999999</v>
      </c>
      <c r="S55" s="36">
        <f>SUMIFS(СВЦЭМ!$D$33:$D$776,СВЦЭМ!$A$33:$A$776,$A55,СВЦЭМ!$B$33:$B$776,S$47)+'СЕТ СН'!$G$11+СВЦЭМ!$D$10+'СЕТ СН'!$G$6-'СЕТ СН'!$G$23</f>
        <v>1410.0462487899999</v>
      </c>
      <c r="T55" s="36">
        <f>SUMIFS(СВЦЭМ!$D$33:$D$776,СВЦЭМ!$A$33:$A$776,$A55,СВЦЭМ!$B$33:$B$776,T$47)+'СЕТ СН'!$G$11+СВЦЭМ!$D$10+'СЕТ СН'!$G$6-'СЕТ СН'!$G$23</f>
        <v>1393.0522781200002</v>
      </c>
      <c r="U55" s="36">
        <f>SUMIFS(СВЦЭМ!$D$33:$D$776,СВЦЭМ!$A$33:$A$776,$A55,СВЦЭМ!$B$33:$B$776,U$47)+'СЕТ СН'!$G$11+СВЦЭМ!$D$10+'СЕТ СН'!$G$6-'СЕТ СН'!$G$23</f>
        <v>1381.3847255200001</v>
      </c>
      <c r="V55" s="36">
        <f>SUMIFS(СВЦЭМ!$D$33:$D$776,СВЦЭМ!$A$33:$A$776,$A55,СВЦЭМ!$B$33:$B$776,V$47)+'СЕТ СН'!$G$11+СВЦЭМ!$D$10+'СЕТ СН'!$G$6-'СЕТ СН'!$G$23</f>
        <v>1378.3574565399999</v>
      </c>
      <c r="W55" s="36">
        <f>SUMIFS(СВЦЭМ!$D$33:$D$776,СВЦЭМ!$A$33:$A$776,$A55,СВЦЭМ!$B$33:$B$776,W$47)+'СЕТ СН'!$G$11+СВЦЭМ!$D$10+'СЕТ СН'!$G$6-'СЕТ СН'!$G$23</f>
        <v>1386.0578832300002</v>
      </c>
      <c r="X55" s="36">
        <f>SUMIFS(СВЦЭМ!$D$33:$D$776,СВЦЭМ!$A$33:$A$776,$A55,СВЦЭМ!$B$33:$B$776,X$47)+'СЕТ СН'!$G$11+СВЦЭМ!$D$10+'СЕТ СН'!$G$6-'СЕТ СН'!$G$23</f>
        <v>1395.68662743</v>
      </c>
      <c r="Y55" s="36">
        <f>SUMIFS(СВЦЭМ!$D$33:$D$776,СВЦЭМ!$A$33:$A$776,$A55,СВЦЭМ!$B$33:$B$776,Y$47)+'СЕТ СН'!$G$11+СВЦЭМ!$D$10+'СЕТ СН'!$G$6-'СЕТ СН'!$G$23</f>
        <v>1417.08499725</v>
      </c>
    </row>
    <row r="56" spans="1:25" ht="15.75" x14ac:dyDescent="0.2">
      <c r="A56" s="35">
        <f t="shared" si="1"/>
        <v>43899</v>
      </c>
      <c r="B56" s="36">
        <f>SUMIFS(СВЦЭМ!$D$33:$D$776,СВЦЭМ!$A$33:$A$776,$A56,СВЦЭМ!$B$33:$B$776,B$47)+'СЕТ СН'!$G$11+СВЦЭМ!$D$10+'СЕТ СН'!$G$6-'СЕТ СН'!$G$23</f>
        <v>1473.4642276899999</v>
      </c>
      <c r="C56" s="36">
        <f>SUMIFS(СВЦЭМ!$D$33:$D$776,СВЦЭМ!$A$33:$A$776,$A56,СВЦЭМ!$B$33:$B$776,C$47)+'СЕТ СН'!$G$11+СВЦЭМ!$D$10+'СЕТ СН'!$G$6-'СЕТ СН'!$G$23</f>
        <v>1483.2472070900001</v>
      </c>
      <c r="D56" s="36">
        <f>SUMIFS(СВЦЭМ!$D$33:$D$776,СВЦЭМ!$A$33:$A$776,$A56,СВЦЭМ!$B$33:$B$776,D$47)+'СЕТ СН'!$G$11+СВЦЭМ!$D$10+'СЕТ СН'!$G$6-'СЕТ СН'!$G$23</f>
        <v>1499.44651434</v>
      </c>
      <c r="E56" s="36">
        <f>SUMIFS(СВЦЭМ!$D$33:$D$776,СВЦЭМ!$A$33:$A$776,$A56,СВЦЭМ!$B$33:$B$776,E$47)+'СЕТ СН'!$G$11+СВЦЭМ!$D$10+'СЕТ СН'!$G$6-'СЕТ СН'!$G$23</f>
        <v>1511.1565149100002</v>
      </c>
      <c r="F56" s="36">
        <f>SUMIFS(СВЦЭМ!$D$33:$D$776,СВЦЭМ!$A$33:$A$776,$A56,СВЦЭМ!$B$33:$B$776,F$47)+'СЕТ СН'!$G$11+СВЦЭМ!$D$10+'СЕТ СН'!$G$6-'СЕТ СН'!$G$23</f>
        <v>1511.2090013500001</v>
      </c>
      <c r="G56" s="36">
        <f>SUMIFS(СВЦЭМ!$D$33:$D$776,СВЦЭМ!$A$33:$A$776,$A56,СВЦЭМ!$B$33:$B$776,G$47)+'СЕТ СН'!$G$11+СВЦЭМ!$D$10+'СЕТ СН'!$G$6-'СЕТ СН'!$G$23</f>
        <v>1507.3192875700001</v>
      </c>
      <c r="H56" s="36">
        <f>SUMIFS(СВЦЭМ!$D$33:$D$776,СВЦЭМ!$A$33:$A$776,$A56,СВЦЭМ!$B$33:$B$776,H$47)+'СЕТ СН'!$G$11+СВЦЭМ!$D$10+'СЕТ СН'!$G$6-'СЕТ СН'!$G$23</f>
        <v>1487.9730348800001</v>
      </c>
      <c r="I56" s="36">
        <f>SUMIFS(СВЦЭМ!$D$33:$D$776,СВЦЭМ!$A$33:$A$776,$A56,СВЦЭМ!$B$33:$B$776,I$47)+'СЕТ СН'!$G$11+СВЦЭМ!$D$10+'СЕТ СН'!$G$6-'СЕТ СН'!$G$23</f>
        <v>1456.5340909900001</v>
      </c>
      <c r="J56" s="36">
        <f>SUMIFS(СВЦЭМ!$D$33:$D$776,СВЦЭМ!$A$33:$A$776,$A56,СВЦЭМ!$B$33:$B$776,J$47)+'СЕТ СН'!$G$11+СВЦЭМ!$D$10+'СЕТ СН'!$G$6-'СЕТ СН'!$G$23</f>
        <v>1427.5056626099999</v>
      </c>
      <c r="K56" s="36">
        <f>SUMIFS(СВЦЭМ!$D$33:$D$776,СВЦЭМ!$A$33:$A$776,$A56,СВЦЭМ!$B$33:$B$776,K$47)+'СЕТ СН'!$G$11+СВЦЭМ!$D$10+'СЕТ СН'!$G$6-'СЕТ СН'!$G$23</f>
        <v>1413.1658549200001</v>
      </c>
      <c r="L56" s="36">
        <f>SUMIFS(СВЦЭМ!$D$33:$D$776,СВЦЭМ!$A$33:$A$776,$A56,СВЦЭМ!$B$33:$B$776,L$47)+'СЕТ СН'!$G$11+СВЦЭМ!$D$10+'СЕТ СН'!$G$6-'СЕТ СН'!$G$23</f>
        <v>1403.77485351</v>
      </c>
      <c r="M56" s="36">
        <f>SUMIFS(СВЦЭМ!$D$33:$D$776,СВЦЭМ!$A$33:$A$776,$A56,СВЦЭМ!$B$33:$B$776,M$47)+'СЕТ СН'!$G$11+СВЦЭМ!$D$10+'СЕТ СН'!$G$6-'СЕТ СН'!$G$23</f>
        <v>1404.9182278400001</v>
      </c>
      <c r="N56" s="36">
        <f>SUMIFS(СВЦЭМ!$D$33:$D$776,СВЦЭМ!$A$33:$A$776,$A56,СВЦЭМ!$B$33:$B$776,N$47)+'СЕТ СН'!$G$11+СВЦЭМ!$D$10+'СЕТ СН'!$G$6-'СЕТ СН'!$G$23</f>
        <v>1415.57941959</v>
      </c>
      <c r="O56" s="36">
        <f>SUMIFS(СВЦЭМ!$D$33:$D$776,СВЦЭМ!$A$33:$A$776,$A56,СВЦЭМ!$B$33:$B$776,O$47)+'СЕТ СН'!$G$11+СВЦЭМ!$D$10+'СЕТ СН'!$G$6-'СЕТ СН'!$G$23</f>
        <v>1424.81854888</v>
      </c>
      <c r="P56" s="36">
        <f>SUMIFS(СВЦЭМ!$D$33:$D$776,СВЦЭМ!$A$33:$A$776,$A56,СВЦЭМ!$B$33:$B$776,P$47)+'СЕТ СН'!$G$11+СВЦЭМ!$D$10+'СЕТ СН'!$G$6-'СЕТ СН'!$G$23</f>
        <v>1433.0489189100001</v>
      </c>
      <c r="Q56" s="36">
        <f>SUMIFS(СВЦЭМ!$D$33:$D$776,СВЦЭМ!$A$33:$A$776,$A56,СВЦЭМ!$B$33:$B$776,Q$47)+'СЕТ СН'!$G$11+СВЦЭМ!$D$10+'СЕТ СН'!$G$6-'СЕТ СН'!$G$23</f>
        <v>1436.6936179500001</v>
      </c>
      <c r="R56" s="36">
        <f>SUMIFS(СВЦЭМ!$D$33:$D$776,СВЦЭМ!$A$33:$A$776,$A56,СВЦЭМ!$B$33:$B$776,R$47)+'СЕТ СН'!$G$11+СВЦЭМ!$D$10+'СЕТ СН'!$G$6-'СЕТ СН'!$G$23</f>
        <v>1437.5990409800002</v>
      </c>
      <c r="S56" s="36">
        <f>SUMIFS(СВЦЭМ!$D$33:$D$776,СВЦЭМ!$A$33:$A$776,$A56,СВЦЭМ!$B$33:$B$776,S$47)+'СЕТ СН'!$G$11+СВЦЭМ!$D$10+'СЕТ СН'!$G$6-'СЕТ СН'!$G$23</f>
        <v>1423.9325994000001</v>
      </c>
      <c r="T56" s="36">
        <f>SUMIFS(СВЦЭМ!$D$33:$D$776,СВЦЭМ!$A$33:$A$776,$A56,СВЦЭМ!$B$33:$B$776,T$47)+'СЕТ СН'!$G$11+СВЦЭМ!$D$10+'СЕТ СН'!$G$6-'СЕТ СН'!$G$23</f>
        <v>1407.6829097700002</v>
      </c>
      <c r="U56" s="36">
        <f>SUMIFS(СВЦЭМ!$D$33:$D$776,СВЦЭМ!$A$33:$A$776,$A56,СВЦЭМ!$B$33:$B$776,U$47)+'СЕТ СН'!$G$11+СВЦЭМ!$D$10+'СЕТ СН'!$G$6-'СЕТ СН'!$G$23</f>
        <v>1394.5791952200002</v>
      </c>
      <c r="V56" s="36">
        <f>SUMIFS(СВЦЭМ!$D$33:$D$776,СВЦЭМ!$A$33:$A$776,$A56,СВЦЭМ!$B$33:$B$776,V$47)+'СЕТ СН'!$G$11+СВЦЭМ!$D$10+'СЕТ СН'!$G$6-'СЕТ СН'!$G$23</f>
        <v>1396.9425032700001</v>
      </c>
      <c r="W56" s="36">
        <f>SUMIFS(СВЦЭМ!$D$33:$D$776,СВЦЭМ!$A$33:$A$776,$A56,СВЦЭМ!$B$33:$B$776,W$47)+'СЕТ СН'!$G$11+СВЦЭМ!$D$10+'СЕТ СН'!$G$6-'СЕТ СН'!$G$23</f>
        <v>1409.14878069</v>
      </c>
      <c r="X56" s="36">
        <f>SUMIFS(СВЦЭМ!$D$33:$D$776,СВЦЭМ!$A$33:$A$776,$A56,СВЦЭМ!$B$33:$B$776,X$47)+'СЕТ СН'!$G$11+СВЦЭМ!$D$10+'СЕТ СН'!$G$6-'СЕТ СН'!$G$23</f>
        <v>1428.9679524000001</v>
      </c>
      <c r="Y56" s="36">
        <f>SUMIFS(СВЦЭМ!$D$33:$D$776,СВЦЭМ!$A$33:$A$776,$A56,СВЦЭМ!$B$33:$B$776,Y$47)+'СЕТ СН'!$G$11+СВЦЭМ!$D$10+'СЕТ СН'!$G$6-'СЕТ СН'!$G$23</f>
        <v>1450.8910485800002</v>
      </c>
    </row>
    <row r="57" spans="1:25" ht="15.75" x14ac:dyDescent="0.2">
      <c r="A57" s="35">
        <f t="shared" si="1"/>
        <v>43900</v>
      </c>
      <c r="B57" s="36">
        <f>SUMIFS(СВЦЭМ!$D$33:$D$776,СВЦЭМ!$A$33:$A$776,$A57,СВЦЭМ!$B$33:$B$776,B$47)+'СЕТ СН'!$G$11+СВЦЭМ!$D$10+'СЕТ СН'!$G$6-'СЕТ СН'!$G$23</f>
        <v>1468.0390657600001</v>
      </c>
      <c r="C57" s="36">
        <f>SUMIFS(СВЦЭМ!$D$33:$D$776,СВЦЭМ!$A$33:$A$776,$A57,СВЦЭМ!$B$33:$B$776,C$47)+'СЕТ СН'!$G$11+СВЦЭМ!$D$10+'СЕТ СН'!$G$6-'СЕТ СН'!$G$23</f>
        <v>1496.97684344</v>
      </c>
      <c r="D57" s="36">
        <f>SUMIFS(СВЦЭМ!$D$33:$D$776,СВЦЭМ!$A$33:$A$776,$A57,СВЦЭМ!$B$33:$B$776,D$47)+'СЕТ СН'!$G$11+СВЦЭМ!$D$10+'СЕТ СН'!$G$6-'СЕТ СН'!$G$23</f>
        <v>1494.5606999199999</v>
      </c>
      <c r="E57" s="36">
        <f>SUMIFS(СВЦЭМ!$D$33:$D$776,СВЦЭМ!$A$33:$A$776,$A57,СВЦЭМ!$B$33:$B$776,E$47)+'СЕТ СН'!$G$11+СВЦЭМ!$D$10+'СЕТ СН'!$G$6-'СЕТ СН'!$G$23</f>
        <v>1497.2725998999999</v>
      </c>
      <c r="F57" s="36">
        <f>SUMIFS(СВЦЭМ!$D$33:$D$776,СВЦЭМ!$A$33:$A$776,$A57,СВЦЭМ!$B$33:$B$776,F$47)+'СЕТ СН'!$G$11+СВЦЭМ!$D$10+'СЕТ СН'!$G$6-'СЕТ СН'!$G$23</f>
        <v>1492.8588934300001</v>
      </c>
      <c r="G57" s="36">
        <f>SUMIFS(СВЦЭМ!$D$33:$D$776,СВЦЭМ!$A$33:$A$776,$A57,СВЦЭМ!$B$33:$B$776,G$47)+'СЕТ СН'!$G$11+СВЦЭМ!$D$10+'СЕТ СН'!$G$6-'СЕТ СН'!$G$23</f>
        <v>1449.67101275</v>
      </c>
      <c r="H57" s="36">
        <f>SUMIFS(СВЦЭМ!$D$33:$D$776,СВЦЭМ!$A$33:$A$776,$A57,СВЦЭМ!$B$33:$B$776,H$47)+'СЕТ СН'!$G$11+СВЦЭМ!$D$10+'СЕТ СН'!$G$6-'СЕТ СН'!$G$23</f>
        <v>1427.5611303000001</v>
      </c>
      <c r="I57" s="36">
        <f>SUMIFS(СВЦЭМ!$D$33:$D$776,СВЦЭМ!$A$33:$A$776,$A57,СВЦЭМ!$B$33:$B$776,I$47)+'СЕТ СН'!$G$11+СВЦЭМ!$D$10+'СЕТ СН'!$G$6-'СЕТ СН'!$G$23</f>
        <v>1395.2434612100001</v>
      </c>
      <c r="J57" s="36">
        <f>SUMIFS(СВЦЭМ!$D$33:$D$776,СВЦЭМ!$A$33:$A$776,$A57,СВЦЭМ!$B$33:$B$776,J$47)+'СЕТ СН'!$G$11+СВЦЭМ!$D$10+'СЕТ СН'!$G$6-'СЕТ СН'!$G$23</f>
        <v>1367.6858193500002</v>
      </c>
      <c r="K57" s="36">
        <f>SUMIFS(СВЦЭМ!$D$33:$D$776,СВЦЭМ!$A$33:$A$776,$A57,СВЦЭМ!$B$33:$B$776,K$47)+'СЕТ СН'!$G$11+СВЦЭМ!$D$10+'СЕТ СН'!$G$6-'СЕТ СН'!$G$23</f>
        <v>1378.77153168</v>
      </c>
      <c r="L57" s="36">
        <f>SUMIFS(СВЦЭМ!$D$33:$D$776,СВЦЭМ!$A$33:$A$776,$A57,СВЦЭМ!$B$33:$B$776,L$47)+'СЕТ СН'!$G$11+СВЦЭМ!$D$10+'СЕТ СН'!$G$6-'СЕТ СН'!$G$23</f>
        <v>1377.088088</v>
      </c>
      <c r="M57" s="36">
        <f>SUMIFS(СВЦЭМ!$D$33:$D$776,СВЦЭМ!$A$33:$A$776,$A57,СВЦЭМ!$B$33:$B$776,M$47)+'СЕТ СН'!$G$11+СВЦЭМ!$D$10+'СЕТ СН'!$G$6-'СЕТ СН'!$G$23</f>
        <v>1371.5580296100002</v>
      </c>
      <c r="N57" s="36">
        <f>SUMIFS(СВЦЭМ!$D$33:$D$776,СВЦЭМ!$A$33:$A$776,$A57,СВЦЭМ!$B$33:$B$776,N$47)+'СЕТ СН'!$G$11+СВЦЭМ!$D$10+'СЕТ СН'!$G$6-'СЕТ СН'!$G$23</f>
        <v>1367.5527079400001</v>
      </c>
      <c r="O57" s="36">
        <f>SUMIFS(СВЦЭМ!$D$33:$D$776,СВЦЭМ!$A$33:$A$776,$A57,СВЦЭМ!$B$33:$B$776,O$47)+'СЕТ СН'!$G$11+СВЦЭМ!$D$10+'СЕТ СН'!$G$6-'СЕТ СН'!$G$23</f>
        <v>1362.7462595000002</v>
      </c>
      <c r="P57" s="36">
        <f>SUMIFS(СВЦЭМ!$D$33:$D$776,СВЦЭМ!$A$33:$A$776,$A57,СВЦЭМ!$B$33:$B$776,P$47)+'СЕТ СН'!$G$11+СВЦЭМ!$D$10+'СЕТ СН'!$G$6-'СЕТ СН'!$G$23</f>
        <v>1363.83323617</v>
      </c>
      <c r="Q57" s="36">
        <f>SUMIFS(СВЦЭМ!$D$33:$D$776,СВЦЭМ!$A$33:$A$776,$A57,СВЦЭМ!$B$33:$B$776,Q$47)+'СЕТ СН'!$G$11+СВЦЭМ!$D$10+'СЕТ СН'!$G$6-'СЕТ СН'!$G$23</f>
        <v>1361.8301354800001</v>
      </c>
      <c r="R57" s="36">
        <f>SUMIFS(СВЦЭМ!$D$33:$D$776,СВЦЭМ!$A$33:$A$776,$A57,СВЦЭМ!$B$33:$B$776,R$47)+'СЕТ СН'!$G$11+СВЦЭМ!$D$10+'СЕТ СН'!$G$6-'СЕТ СН'!$G$23</f>
        <v>1352.7008427600001</v>
      </c>
      <c r="S57" s="36">
        <f>SUMIFS(СВЦЭМ!$D$33:$D$776,СВЦЭМ!$A$33:$A$776,$A57,СВЦЭМ!$B$33:$B$776,S$47)+'СЕТ СН'!$G$11+СВЦЭМ!$D$10+'СЕТ СН'!$G$6-'СЕТ СН'!$G$23</f>
        <v>1353.0289270100002</v>
      </c>
      <c r="T57" s="36">
        <f>SUMIFS(СВЦЭМ!$D$33:$D$776,СВЦЭМ!$A$33:$A$776,$A57,СВЦЭМ!$B$33:$B$776,T$47)+'СЕТ СН'!$G$11+СВЦЭМ!$D$10+'СЕТ СН'!$G$6-'СЕТ СН'!$G$23</f>
        <v>1349.3168782100001</v>
      </c>
      <c r="U57" s="36">
        <f>SUMIFS(СВЦЭМ!$D$33:$D$776,СВЦЭМ!$A$33:$A$776,$A57,СВЦЭМ!$B$33:$B$776,U$47)+'СЕТ СН'!$G$11+СВЦЭМ!$D$10+'СЕТ СН'!$G$6-'СЕТ СН'!$G$23</f>
        <v>1370.8786872800001</v>
      </c>
      <c r="V57" s="36">
        <f>SUMIFS(СВЦЭМ!$D$33:$D$776,СВЦЭМ!$A$33:$A$776,$A57,СВЦЭМ!$B$33:$B$776,V$47)+'СЕТ СН'!$G$11+СВЦЭМ!$D$10+'СЕТ СН'!$G$6-'СЕТ СН'!$G$23</f>
        <v>1369.5881713900001</v>
      </c>
      <c r="W57" s="36">
        <f>SUMIFS(СВЦЭМ!$D$33:$D$776,СВЦЭМ!$A$33:$A$776,$A57,СВЦЭМ!$B$33:$B$776,W$47)+'СЕТ СН'!$G$11+СВЦЭМ!$D$10+'СЕТ СН'!$G$6-'СЕТ СН'!$G$23</f>
        <v>1365.9506878300001</v>
      </c>
      <c r="X57" s="36">
        <f>SUMIFS(СВЦЭМ!$D$33:$D$776,СВЦЭМ!$A$33:$A$776,$A57,СВЦЭМ!$B$33:$B$776,X$47)+'СЕТ СН'!$G$11+СВЦЭМ!$D$10+'СЕТ СН'!$G$6-'СЕТ СН'!$G$23</f>
        <v>1358.3252335900002</v>
      </c>
      <c r="Y57" s="36">
        <f>SUMIFS(СВЦЭМ!$D$33:$D$776,СВЦЭМ!$A$33:$A$776,$A57,СВЦЭМ!$B$33:$B$776,Y$47)+'СЕТ СН'!$G$11+СВЦЭМ!$D$10+'СЕТ СН'!$G$6-'СЕТ СН'!$G$23</f>
        <v>1364.6599298900001</v>
      </c>
    </row>
    <row r="58" spans="1:25" ht="15.75" x14ac:dyDescent="0.2">
      <c r="A58" s="35">
        <f t="shared" si="1"/>
        <v>43901</v>
      </c>
      <c r="B58" s="36">
        <f>SUMIFS(СВЦЭМ!$D$33:$D$776,СВЦЭМ!$A$33:$A$776,$A58,СВЦЭМ!$B$33:$B$776,B$47)+'СЕТ СН'!$G$11+СВЦЭМ!$D$10+'СЕТ СН'!$G$6-'СЕТ СН'!$G$23</f>
        <v>1465.6281324300001</v>
      </c>
      <c r="C58" s="36">
        <f>SUMIFS(СВЦЭМ!$D$33:$D$776,СВЦЭМ!$A$33:$A$776,$A58,СВЦЭМ!$B$33:$B$776,C$47)+'СЕТ СН'!$G$11+СВЦЭМ!$D$10+'СЕТ СН'!$G$6-'СЕТ СН'!$G$23</f>
        <v>1455.0858418</v>
      </c>
      <c r="D58" s="36">
        <f>SUMIFS(СВЦЭМ!$D$33:$D$776,СВЦЭМ!$A$33:$A$776,$A58,СВЦЭМ!$B$33:$B$776,D$47)+'СЕТ СН'!$G$11+СВЦЭМ!$D$10+'СЕТ СН'!$G$6-'СЕТ СН'!$G$23</f>
        <v>1444.9635194300001</v>
      </c>
      <c r="E58" s="36">
        <f>SUMIFS(СВЦЭМ!$D$33:$D$776,СВЦЭМ!$A$33:$A$776,$A58,СВЦЭМ!$B$33:$B$776,E$47)+'СЕТ СН'!$G$11+СВЦЭМ!$D$10+'СЕТ СН'!$G$6-'СЕТ СН'!$G$23</f>
        <v>1441.82767046</v>
      </c>
      <c r="F58" s="36">
        <f>SUMIFS(СВЦЭМ!$D$33:$D$776,СВЦЭМ!$A$33:$A$776,$A58,СВЦЭМ!$B$33:$B$776,F$47)+'СЕТ СН'!$G$11+СВЦЭМ!$D$10+'СЕТ СН'!$G$6-'СЕТ СН'!$G$23</f>
        <v>1438.7251719200001</v>
      </c>
      <c r="G58" s="36">
        <f>SUMIFS(СВЦЭМ!$D$33:$D$776,СВЦЭМ!$A$33:$A$776,$A58,СВЦЭМ!$B$33:$B$776,G$47)+'СЕТ СН'!$G$11+СВЦЭМ!$D$10+'СЕТ СН'!$G$6-'СЕТ СН'!$G$23</f>
        <v>1443.4699977</v>
      </c>
      <c r="H58" s="36">
        <f>SUMIFS(СВЦЭМ!$D$33:$D$776,СВЦЭМ!$A$33:$A$776,$A58,СВЦЭМ!$B$33:$B$776,H$47)+'СЕТ СН'!$G$11+СВЦЭМ!$D$10+'СЕТ СН'!$G$6-'СЕТ СН'!$G$23</f>
        <v>1458.83049145</v>
      </c>
      <c r="I58" s="36">
        <f>SUMIFS(СВЦЭМ!$D$33:$D$776,СВЦЭМ!$A$33:$A$776,$A58,СВЦЭМ!$B$33:$B$776,I$47)+'СЕТ СН'!$G$11+СВЦЭМ!$D$10+'СЕТ СН'!$G$6-'СЕТ СН'!$G$23</f>
        <v>1443.55147736</v>
      </c>
      <c r="J58" s="36">
        <f>SUMIFS(СВЦЭМ!$D$33:$D$776,СВЦЭМ!$A$33:$A$776,$A58,СВЦЭМ!$B$33:$B$776,J$47)+'СЕТ СН'!$G$11+СВЦЭМ!$D$10+'СЕТ СН'!$G$6-'СЕТ СН'!$G$23</f>
        <v>1405.89343594</v>
      </c>
      <c r="K58" s="36">
        <f>SUMIFS(СВЦЭМ!$D$33:$D$776,СВЦЭМ!$A$33:$A$776,$A58,СВЦЭМ!$B$33:$B$776,K$47)+'СЕТ СН'!$G$11+СВЦЭМ!$D$10+'СЕТ СН'!$G$6-'СЕТ СН'!$G$23</f>
        <v>1405.5995947400002</v>
      </c>
      <c r="L58" s="36">
        <f>SUMIFS(СВЦЭМ!$D$33:$D$776,СВЦЭМ!$A$33:$A$776,$A58,СВЦЭМ!$B$33:$B$776,L$47)+'СЕТ СН'!$G$11+СВЦЭМ!$D$10+'СЕТ СН'!$G$6-'СЕТ СН'!$G$23</f>
        <v>1413.6879754800002</v>
      </c>
      <c r="M58" s="36">
        <f>SUMIFS(СВЦЭМ!$D$33:$D$776,СВЦЭМ!$A$33:$A$776,$A58,СВЦЭМ!$B$33:$B$776,M$47)+'СЕТ СН'!$G$11+СВЦЭМ!$D$10+'СЕТ СН'!$G$6-'СЕТ СН'!$G$23</f>
        <v>1414.0682484399999</v>
      </c>
      <c r="N58" s="36">
        <f>SUMIFS(СВЦЭМ!$D$33:$D$776,СВЦЭМ!$A$33:$A$776,$A58,СВЦЭМ!$B$33:$B$776,N$47)+'СЕТ СН'!$G$11+СВЦЭМ!$D$10+'СЕТ СН'!$G$6-'СЕТ СН'!$G$23</f>
        <v>1418.0133811400001</v>
      </c>
      <c r="O58" s="36">
        <f>SUMIFS(СВЦЭМ!$D$33:$D$776,СВЦЭМ!$A$33:$A$776,$A58,СВЦЭМ!$B$33:$B$776,O$47)+'СЕТ СН'!$G$11+СВЦЭМ!$D$10+'СЕТ СН'!$G$6-'СЕТ СН'!$G$23</f>
        <v>1425.2787463300001</v>
      </c>
      <c r="P58" s="36">
        <f>SUMIFS(СВЦЭМ!$D$33:$D$776,СВЦЭМ!$A$33:$A$776,$A58,СВЦЭМ!$B$33:$B$776,P$47)+'СЕТ СН'!$G$11+СВЦЭМ!$D$10+'СЕТ СН'!$G$6-'СЕТ СН'!$G$23</f>
        <v>1429.29549976</v>
      </c>
      <c r="Q58" s="36">
        <f>SUMIFS(СВЦЭМ!$D$33:$D$776,СВЦЭМ!$A$33:$A$776,$A58,СВЦЭМ!$B$33:$B$776,Q$47)+'СЕТ СН'!$G$11+СВЦЭМ!$D$10+'СЕТ СН'!$G$6-'СЕТ СН'!$G$23</f>
        <v>1435.28609766</v>
      </c>
      <c r="R58" s="36">
        <f>SUMIFS(СВЦЭМ!$D$33:$D$776,СВЦЭМ!$A$33:$A$776,$A58,СВЦЭМ!$B$33:$B$776,R$47)+'СЕТ СН'!$G$11+СВЦЭМ!$D$10+'СЕТ СН'!$G$6-'СЕТ СН'!$G$23</f>
        <v>1435.39378147</v>
      </c>
      <c r="S58" s="36">
        <f>SUMIFS(СВЦЭМ!$D$33:$D$776,СВЦЭМ!$A$33:$A$776,$A58,СВЦЭМ!$B$33:$B$776,S$47)+'СЕТ СН'!$G$11+СВЦЭМ!$D$10+'СЕТ СН'!$G$6-'СЕТ СН'!$G$23</f>
        <v>1427.7737797700001</v>
      </c>
      <c r="T58" s="36">
        <f>SUMIFS(СВЦЭМ!$D$33:$D$776,СВЦЭМ!$A$33:$A$776,$A58,СВЦЭМ!$B$33:$B$776,T$47)+'СЕТ СН'!$G$11+СВЦЭМ!$D$10+'СЕТ СН'!$G$6-'СЕТ СН'!$G$23</f>
        <v>1426.0151381400001</v>
      </c>
      <c r="U58" s="36">
        <f>SUMIFS(СВЦЭМ!$D$33:$D$776,СВЦЭМ!$A$33:$A$776,$A58,СВЦЭМ!$B$33:$B$776,U$47)+'СЕТ СН'!$G$11+СВЦЭМ!$D$10+'СЕТ СН'!$G$6-'СЕТ СН'!$G$23</f>
        <v>1428.90221333</v>
      </c>
      <c r="V58" s="36">
        <f>SUMIFS(СВЦЭМ!$D$33:$D$776,СВЦЭМ!$A$33:$A$776,$A58,СВЦЭМ!$B$33:$B$776,V$47)+'СЕТ СН'!$G$11+СВЦЭМ!$D$10+'СЕТ СН'!$G$6-'СЕТ СН'!$G$23</f>
        <v>1431.3796039000001</v>
      </c>
      <c r="W58" s="36">
        <f>SUMIFS(СВЦЭМ!$D$33:$D$776,СВЦЭМ!$A$33:$A$776,$A58,СВЦЭМ!$B$33:$B$776,W$47)+'СЕТ СН'!$G$11+СВЦЭМ!$D$10+'СЕТ СН'!$G$6-'СЕТ СН'!$G$23</f>
        <v>1433.3213574500001</v>
      </c>
      <c r="X58" s="36">
        <f>SUMIFS(СВЦЭМ!$D$33:$D$776,СВЦЭМ!$A$33:$A$776,$A58,СВЦЭМ!$B$33:$B$776,X$47)+'СЕТ СН'!$G$11+СВЦЭМ!$D$10+'СЕТ СН'!$G$6-'СЕТ СН'!$G$23</f>
        <v>1448.79694197</v>
      </c>
      <c r="Y58" s="36">
        <f>SUMIFS(СВЦЭМ!$D$33:$D$776,СВЦЭМ!$A$33:$A$776,$A58,СВЦЭМ!$B$33:$B$776,Y$47)+'СЕТ СН'!$G$11+СВЦЭМ!$D$10+'СЕТ СН'!$G$6-'СЕТ СН'!$G$23</f>
        <v>1464.2274894100001</v>
      </c>
    </row>
    <row r="59" spans="1:25" ht="15.75" x14ac:dyDescent="0.2">
      <c r="A59" s="35">
        <f t="shared" si="1"/>
        <v>43902</v>
      </c>
      <c r="B59" s="36">
        <f>SUMIFS(СВЦЭМ!$D$33:$D$776,СВЦЭМ!$A$33:$A$776,$A59,СВЦЭМ!$B$33:$B$776,B$47)+'СЕТ СН'!$G$11+СВЦЭМ!$D$10+'СЕТ СН'!$G$6-'СЕТ СН'!$G$23</f>
        <v>1440.2036766300002</v>
      </c>
      <c r="C59" s="36">
        <f>SUMIFS(СВЦЭМ!$D$33:$D$776,СВЦЭМ!$A$33:$A$776,$A59,СВЦЭМ!$B$33:$B$776,C$47)+'СЕТ СН'!$G$11+СВЦЭМ!$D$10+'СЕТ СН'!$G$6-'СЕТ СН'!$G$23</f>
        <v>1461.5282442100001</v>
      </c>
      <c r="D59" s="36">
        <f>SUMIFS(СВЦЭМ!$D$33:$D$776,СВЦЭМ!$A$33:$A$776,$A59,СВЦЭМ!$B$33:$B$776,D$47)+'СЕТ СН'!$G$11+СВЦЭМ!$D$10+'СЕТ СН'!$G$6-'СЕТ СН'!$G$23</f>
        <v>1470.6799178800002</v>
      </c>
      <c r="E59" s="36">
        <f>SUMIFS(СВЦЭМ!$D$33:$D$776,СВЦЭМ!$A$33:$A$776,$A59,СВЦЭМ!$B$33:$B$776,E$47)+'СЕТ СН'!$G$11+СВЦЭМ!$D$10+'СЕТ СН'!$G$6-'СЕТ СН'!$G$23</f>
        <v>1475.89326953</v>
      </c>
      <c r="F59" s="36">
        <f>SUMIFS(СВЦЭМ!$D$33:$D$776,СВЦЭМ!$A$33:$A$776,$A59,СВЦЭМ!$B$33:$B$776,F$47)+'СЕТ СН'!$G$11+СВЦЭМ!$D$10+'СЕТ СН'!$G$6-'СЕТ СН'!$G$23</f>
        <v>1469.6481888500002</v>
      </c>
      <c r="G59" s="36">
        <f>SUMIFS(СВЦЭМ!$D$33:$D$776,СВЦЭМ!$A$33:$A$776,$A59,СВЦЭМ!$B$33:$B$776,G$47)+'СЕТ СН'!$G$11+СВЦЭМ!$D$10+'СЕТ СН'!$G$6-'СЕТ СН'!$G$23</f>
        <v>1460.6982735900001</v>
      </c>
      <c r="H59" s="36">
        <f>SUMIFS(СВЦЭМ!$D$33:$D$776,СВЦЭМ!$A$33:$A$776,$A59,СВЦЭМ!$B$33:$B$776,H$47)+'СЕТ СН'!$G$11+СВЦЭМ!$D$10+'СЕТ СН'!$G$6-'СЕТ СН'!$G$23</f>
        <v>1454.6576794699999</v>
      </c>
      <c r="I59" s="36">
        <f>SUMIFS(СВЦЭМ!$D$33:$D$776,СВЦЭМ!$A$33:$A$776,$A59,СВЦЭМ!$B$33:$B$776,I$47)+'СЕТ СН'!$G$11+СВЦЭМ!$D$10+'СЕТ СН'!$G$6-'СЕТ СН'!$G$23</f>
        <v>1451.0097188300001</v>
      </c>
      <c r="J59" s="36">
        <f>SUMIFS(СВЦЭМ!$D$33:$D$776,СВЦЭМ!$A$33:$A$776,$A59,СВЦЭМ!$B$33:$B$776,J$47)+'СЕТ СН'!$G$11+СВЦЭМ!$D$10+'СЕТ СН'!$G$6-'СЕТ СН'!$G$23</f>
        <v>1418.1126000100001</v>
      </c>
      <c r="K59" s="36">
        <f>SUMIFS(СВЦЭМ!$D$33:$D$776,СВЦЭМ!$A$33:$A$776,$A59,СВЦЭМ!$B$33:$B$776,K$47)+'СЕТ СН'!$G$11+СВЦЭМ!$D$10+'СЕТ СН'!$G$6-'СЕТ СН'!$G$23</f>
        <v>1416.5439309000001</v>
      </c>
      <c r="L59" s="36">
        <f>SUMIFS(СВЦЭМ!$D$33:$D$776,СВЦЭМ!$A$33:$A$776,$A59,СВЦЭМ!$B$33:$B$776,L$47)+'СЕТ СН'!$G$11+СВЦЭМ!$D$10+'СЕТ СН'!$G$6-'СЕТ СН'!$G$23</f>
        <v>1422.7394007900002</v>
      </c>
      <c r="M59" s="36">
        <f>SUMIFS(СВЦЭМ!$D$33:$D$776,СВЦЭМ!$A$33:$A$776,$A59,СВЦЭМ!$B$33:$B$776,M$47)+'СЕТ СН'!$G$11+СВЦЭМ!$D$10+'СЕТ СН'!$G$6-'СЕТ СН'!$G$23</f>
        <v>1439.4109652500001</v>
      </c>
      <c r="N59" s="36">
        <f>SUMIFS(СВЦЭМ!$D$33:$D$776,СВЦЭМ!$A$33:$A$776,$A59,СВЦЭМ!$B$33:$B$776,N$47)+'СЕТ СН'!$G$11+СВЦЭМ!$D$10+'СЕТ СН'!$G$6-'СЕТ СН'!$G$23</f>
        <v>1443.4872672199999</v>
      </c>
      <c r="O59" s="36">
        <f>SUMIFS(СВЦЭМ!$D$33:$D$776,СВЦЭМ!$A$33:$A$776,$A59,СВЦЭМ!$B$33:$B$776,O$47)+'СЕТ СН'!$G$11+СВЦЭМ!$D$10+'СЕТ СН'!$G$6-'СЕТ СН'!$G$23</f>
        <v>1452.9126130100001</v>
      </c>
      <c r="P59" s="36">
        <f>SUMIFS(СВЦЭМ!$D$33:$D$776,СВЦЭМ!$A$33:$A$776,$A59,СВЦЭМ!$B$33:$B$776,P$47)+'СЕТ СН'!$G$11+СВЦЭМ!$D$10+'СЕТ СН'!$G$6-'СЕТ СН'!$G$23</f>
        <v>1461.2183769100002</v>
      </c>
      <c r="Q59" s="36">
        <f>SUMIFS(СВЦЭМ!$D$33:$D$776,СВЦЭМ!$A$33:$A$776,$A59,СВЦЭМ!$B$33:$B$776,Q$47)+'СЕТ СН'!$G$11+СВЦЭМ!$D$10+'СЕТ СН'!$G$6-'СЕТ СН'!$G$23</f>
        <v>1466.6655262100001</v>
      </c>
      <c r="R59" s="36">
        <f>SUMIFS(СВЦЭМ!$D$33:$D$776,СВЦЭМ!$A$33:$A$776,$A59,СВЦЭМ!$B$33:$B$776,R$47)+'СЕТ СН'!$G$11+СВЦЭМ!$D$10+'СЕТ СН'!$G$6-'СЕТ СН'!$G$23</f>
        <v>1467.9351547599999</v>
      </c>
      <c r="S59" s="36">
        <f>SUMIFS(СВЦЭМ!$D$33:$D$776,СВЦЭМ!$A$33:$A$776,$A59,СВЦЭМ!$B$33:$B$776,S$47)+'СЕТ СН'!$G$11+СВЦЭМ!$D$10+'СЕТ СН'!$G$6-'СЕТ СН'!$G$23</f>
        <v>1462.2961939800002</v>
      </c>
      <c r="T59" s="36">
        <f>SUMIFS(СВЦЭМ!$D$33:$D$776,СВЦЭМ!$A$33:$A$776,$A59,СВЦЭМ!$B$33:$B$776,T$47)+'СЕТ СН'!$G$11+СВЦЭМ!$D$10+'СЕТ СН'!$G$6-'СЕТ СН'!$G$23</f>
        <v>1433.4908765700002</v>
      </c>
      <c r="U59" s="36">
        <f>SUMIFS(СВЦЭМ!$D$33:$D$776,СВЦЭМ!$A$33:$A$776,$A59,СВЦЭМ!$B$33:$B$776,U$47)+'СЕТ СН'!$G$11+СВЦЭМ!$D$10+'СЕТ СН'!$G$6-'СЕТ СН'!$G$23</f>
        <v>1417.1833812200002</v>
      </c>
      <c r="V59" s="36">
        <f>SUMIFS(СВЦЭМ!$D$33:$D$776,СВЦЭМ!$A$33:$A$776,$A59,СВЦЭМ!$B$33:$B$776,V$47)+'СЕТ СН'!$G$11+СВЦЭМ!$D$10+'СЕТ СН'!$G$6-'СЕТ СН'!$G$23</f>
        <v>1412.3161039800002</v>
      </c>
      <c r="W59" s="36">
        <f>SUMIFS(СВЦЭМ!$D$33:$D$776,СВЦЭМ!$A$33:$A$776,$A59,СВЦЭМ!$B$33:$B$776,W$47)+'СЕТ СН'!$G$11+СВЦЭМ!$D$10+'СЕТ СН'!$G$6-'СЕТ СН'!$G$23</f>
        <v>1426.3452010400001</v>
      </c>
      <c r="X59" s="36">
        <f>SUMIFS(СВЦЭМ!$D$33:$D$776,СВЦЭМ!$A$33:$A$776,$A59,СВЦЭМ!$B$33:$B$776,X$47)+'СЕТ СН'!$G$11+СВЦЭМ!$D$10+'СЕТ СН'!$G$6-'СЕТ СН'!$G$23</f>
        <v>1443.6317774300001</v>
      </c>
      <c r="Y59" s="36">
        <f>SUMIFS(СВЦЭМ!$D$33:$D$776,СВЦЭМ!$A$33:$A$776,$A59,СВЦЭМ!$B$33:$B$776,Y$47)+'СЕТ СН'!$G$11+СВЦЭМ!$D$10+'СЕТ СН'!$G$6-'СЕТ СН'!$G$23</f>
        <v>1458.4706469299999</v>
      </c>
    </row>
    <row r="60" spans="1:25" ht="15.75" x14ac:dyDescent="0.2">
      <c r="A60" s="35">
        <f t="shared" si="1"/>
        <v>43903</v>
      </c>
      <c r="B60" s="36">
        <f>SUMIFS(СВЦЭМ!$D$33:$D$776,СВЦЭМ!$A$33:$A$776,$A60,СВЦЭМ!$B$33:$B$776,B$47)+'СЕТ СН'!$G$11+СВЦЭМ!$D$10+'СЕТ СН'!$G$6-'СЕТ СН'!$G$23</f>
        <v>1513.3346712100001</v>
      </c>
      <c r="C60" s="36">
        <f>SUMIFS(СВЦЭМ!$D$33:$D$776,СВЦЭМ!$A$33:$A$776,$A60,СВЦЭМ!$B$33:$B$776,C$47)+'СЕТ СН'!$G$11+СВЦЭМ!$D$10+'СЕТ СН'!$G$6-'СЕТ СН'!$G$23</f>
        <v>1526.60266882</v>
      </c>
      <c r="D60" s="36">
        <f>SUMIFS(СВЦЭМ!$D$33:$D$776,СВЦЭМ!$A$33:$A$776,$A60,СВЦЭМ!$B$33:$B$776,D$47)+'СЕТ СН'!$G$11+СВЦЭМ!$D$10+'СЕТ СН'!$G$6-'СЕТ СН'!$G$23</f>
        <v>1537.8418621800001</v>
      </c>
      <c r="E60" s="36">
        <f>SUMIFS(СВЦЭМ!$D$33:$D$776,СВЦЭМ!$A$33:$A$776,$A60,СВЦЭМ!$B$33:$B$776,E$47)+'СЕТ СН'!$G$11+СВЦЭМ!$D$10+'СЕТ СН'!$G$6-'СЕТ СН'!$G$23</f>
        <v>1537.90977664</v>
      </c>
      <c r="F60" s="36">
        <f>SUMIFS(СВЦЭМ!$D$33:$D$776,СВЦЭМ!$A$33:$A$776,$A60,СВЦЭМ!$B$33:$B$776,F$47)+'СЕТ СН'!$G$11+СВЦЭМ!$D$10+'СЕТ СН'!$G$6-'СЕТ СН'!$G$23</f>
        <v>1533.7948741300002</v>
      </c>
      <c r="G60" s="36">
        <f>SUMIFS(СВЦЭМ!$D$33:$D$776,СВЦЭМ!$A$33:$A$776,$A60,СВЦЭМ!$B$33:$B$776,G$47)+'СЕТ СН'!$G$11+СВЦЭМ!$D$10+'СЕТ СН'!$G$6-'СЕТ СН'!$G$23</f>
        <v>1512.60798983</v>
      </c>
      <c r="H60" s="36">
        <f>SUMIFS(СВЦЭМ!$D$33:$D$776,СВЦЭМ!$A$33:$A$776,$A60,СВЦЭМ!$B$33:$B$776,H$47)+'СЕТ СН'!$G$11+СВЦЭМ!$D$10+'СЕТ СН'!$G$6-'СЕТ СН'!$G$23</f>
        <v>1481.07578289</v>
      </c>
      <c r="I60" s="36">
        <f>SUMIFS(СВЦЭМ!$D$33:$D$776,СВЦЭМ!$A$33:$A$776,$A60,СВЦЭМ!$B$33:$B$776,I$47)+'СЕТ СН'!$G$11+СВЦЭМ!$D$10+'СЕТ СН'!$G$6-'СЕТ СН'!$G$23</f>
        <v>1454.91509066</v>
      </c>
      <c r="J60" s="36">
        <f>SUMIFS(СВЦЭМ!$D$33:$D$776,СВЦЭМ!$A$33:$A$776,$A60,СВЦЭМ!$B$33:$B$776,J$47)+'СЕТ СН'!$G$11+СВЦЭМ!$D$10+'СЕТ СН'!$G$6-'СЕТ СН'!$G$23</f>
        <v>1411.9941992500001</v>
      </c>
      <c r="K60" s="36">
        <f>SUMIFS(СВЦЭМ!$D$33:$D$776,СВЦЭМ!$A$33:$A$776,$A60,СВЦЭМ!$B$33:$B$776,K$47)+'СЕТ СН'!$G$11+СВЦЭМ!$D$10+'СЕТ СН'!$G$6-'СЕТ СН'!$G$23</f>
        <v>1407.2347526100002</v>
      </c>
      <c r="L60" s="36">
        <f>SUMIFS(СВЦЭМ!$D$33:$D$776,СВЦЭМ!$A$33:$A$776,$A60,СВЦЭМ!$B$33:$B$776,L$47)+'СЕТ СН'!$G$11+СВЦЭМ!$D$10+'СЕТ СН'!$G$6-'СЕТ СН'!$G$23</f>
        <v>1415.0909682400002</v>
      </c>
      <c r="M60" s="36">
        <f>SUMIFS(СВЦЭМ!$D$33:$D$776,СВЦЭМ!$A$33:$A$776,$A60,СВЦЭМ!$B$33:$B$776,M$47)+'СЕТ СН'!$G$11+СВЦЭМ!$D$10+'СЕТ СН'!$G$6-'СЕТ СН'!$G$23</f>
        <v>1423.6879624800001</v>
      </c>
      <c r="N60" s="36">
        <f>SUMIFS(СВЦЭМ!$D$33:$D$776,СВЦЭМ!$A$33:$A$776,$A60,СВЦЭМ!$B$33:$B$776,N$47)+'СЕТ СН'!$G$11+СВЦЭМ!$D$10+'СЕТ СН'!$G$6-'СЕТ СН'!$G$23</f>
        <v>1426.6481224900001</v>
      </c>
      <c r="O60" s="36">
        <f>SUMIFS(СВЦЭМ!$D$33:$D$776,СВЦЭМ!$A$33:$A$776,$A60,СВЦЭМ!$B$33:$B$776,O$47)+'СЕТ СН'!$G$11+СВЦЭМ!$D$10+'СЕТ СН'!$G$6-'СЕТ СН'!$G$23</f>
        <v>1436.1587693800002</v>
      </c>
      <c r="P60" s="36">
        <f>SUMIFS(СВЦЭМ!$D$33:$D$776,СВЦЭМ!$A$33:$A$776,$A60,СВЦЭМ!$B$33:$B$776,P$47)+'СЕТ СН'!$G$11+СВЦЭМ!$D$10+'СЕТ СН'!$G$6-'СЕТ СН'!$G$23</f>
        <v>1444.5872050200001</v>
      </c>
      <c r="Q60" s="36">
        <f>SUMIFS(СВЦЭМ!$D$33:$D$776,СВЦЭМ!$A$33:$A$776,$A60,СВЦЭМ!$B$33:$B$776,Q$47)+'СЕТ СН'!$G$11+СВЦЭМ!$D$10+'СЕТ СН'!$G$6-'СЕТ СН'!$G$23</f>
        <v>1452.1327601400001</v>
      </c>
      <c r="R60" s="36">
        <f>SUMIFS(СВЦЭМ!$D$33:$D$776,СВЦЭМ!$A$33:$A$776,$A60,СВЦЭМ!$B$33:$B$776,R$47)+'СЕТ СН'!$G$11+СВЦЭМ!$D$10+'СЕТ СН'!$G$6-'СЕТ СН'!$G$23</f>
        <v>1455.1316709800001</v>
      </c>
      <c r="S60" s="36">
        <f>SUMIFS(СВЦЭМ!$D$33:$D$776,СВЦЭМ!$A$33:$A$776,$A60,СВЦЭМ!$B$33:$B$776,S$47)+'СЕТ СН'!$G$11+СВЦЭМ!$D$10+'СЕТ СН'!$G$6-'СЕТ СН'!$G$23</f>
        <v>1450.0444396900002</v>
      </c>
      <c r="T60" s="36">
        <f>SUMIFS(СВЦЭМ!$D$33:$D$776,СВЦЭМ!$A$33:$A$776,$A60,СВЦЭМ!$B$33:$B$776,T$47)+'СЕТ СН'!$G$11+СВЦЭМ!$D$10+'СЕТ СН'!$G$6-'СЕТ СН'!$G$23</f>
        <v>1428.9693351600001</v>
      </c>
      <c r="U60" s="36">
        <f>SUMIFS(СВЦЭМ!$D$33:$D$776,СВЦЭМ!$A$33:$A$776,$A60,СВЦЭМ!$B$33:$B$776,U$47)+'СЕТ СН'!$G$11+СВЦЭМ!$D$10+'СЕТ СН'!$G$6-'СЕТ СН'!$G$23</f>
        <v>1405.1901539800001</v>
      </c>
      <c r="V60" s="36">
        <f>SUMIFS(СВЦЭМ!$D$33:$D$776,СВЦЭМ!$A$33:$A$776,$A60,СВЦЭМ!$B$33:$B$776,V$47)+'СЕТ СН'!$G$11+СВЦЭМ!$D$10+'СЕТ СН'!$G$6-'СЕТ СН'!$G$23</f>
        <v>1398.75486219</v>
      </c>
      <c r="W60" s="36">
        <f>SUMIFS(СВЦЭМ!$D$33:$D$776,СВЦЭМ!$A$33:$A$776,$A60,СВЦЭМ!$B$33:$B$776,W$47)+'СЕТ СН'!$G$11+СВЦЭМ!$D$10+'СЕТ СН'!$G$6-'СЕТ СН'!$G$23</f>
        <v>1403.08788366</v>
      </c>
      <c r="X60" s="36">
        <f>SUMIFS(СВЦЭМ!$D$33:$D$776,СВЦЭМ!$A$33:$A$776,$A60,СВЦЭМ!$B$33:$B$776,X$47)+'СЕТ СН'!$G$11+СВЦЭМ!$D$10+'СЕТ СН'!$G$6-'СЕТ СН'!$G$23</f>
        <v>1402.10489426</v>
      </c>
      <c r="Y60" s="36">
        <f>SUMIFS(СВЦЭМ!$D$33:$D$776,СВЦЭМ!$A$33:$A$776,$A60,СВЦЭМ!$B$33:$B$776,Y$47)+'СЕТ СН'!$G$11+СВЦЭМ!$D$10+'СЕТ СН'!$G$6-'СЕТ СН'!$G$23</f>
        <v>1423.0252924900001</v>
      </c>
    </row>
    <row r="61" spans="1:25" ht="15.75" x14ac:dyDescent="0.2">
      <c r="A61" s="35">
        <f t="shared" si="1"/>
        <v>43904</v>
      </c>
      <c r="B61" s="36">
        <f>SUMIFS(СВЦЭМ!$D$33:$D$776,СВЦЭМ!$A$33:$A$776,$A61,СВЦЭМ!$B$33:$B$776,B$47)+'СЕТ СН'!$G$11+СВЦЭМ!$D$10+'СЕТ СН'!$G$6-'СЕТ СН'!$G$23</f>
        <v>1443.3120043399999</v>
      </c>
      <c r="C61" s="36">
        <f>SUMIFS(СВЦЭМ!$D$33:$D$776,СВЦЭМ!$A$33:$A$776,$A61,СВЦЭМ!$B$33:$B$776,C$47)+'СЕТ СН'!$G$11+СВЦЭМ!$D$10+'СЕТ СН'!$G$6-'СЕТ СН'!$G$23</f>
        <v>1465.3831505800001</v>
      </c>
      <c r="D61" s="36">
        <f>SUMIFS(СВЦЭМ!$D$33:$D$776,СВЦЭМ!$A$33:$A$776,$A61,СВЦЭМ!$B$33:$B$776,D$47)+'СЕТ СН'!$G$11+СВЦЭМ!$D$10+'СЕТ СН'!$G$6-'СЕТ СН'!$G$23</f>
        <v>1478.3371692200001</v>
      </c>
      <c r="E61" s="36">
        <f>SUMIFS(СВЦЭМ!$D$33:$D$776,СВЦЭМ!$A$33:$A$776,$A61,СВЦЭМ!$B$33:$B$776,E$47)+'СЕТ СН'!$G$11+СВЦЭМ!$D$10+'СЕТ СН'!$G$6-'СЕТ СН'!$G$23</f>
        <v>1489.1872339900001</v>
      </c>
      <c r="F61" s="36">
        <f>SUMIFS(СВЦЭМ!$D$33:$D$776,СВЦЭМ!$A$33:$A$776,$A61,СВЦЭМ!$B$33:$B$776,F$47)+'СЕТ СН'!$G$11+СВЦЭМ!$D$10+'СЕТ СН'!$G$6-'СЕТ СН'!$G$23</f>
        <v>1484.0630837100002</v>
      </c>
      <c r="G61" s="36">
        <f>SUMIFS(СВЦЭМ!$D$33:$D$776,СВЦЭМ!$A$33:$A$776,$A61,СВЦЭМ!$B$33:$B$776,G$47)+'СЕТ СН'!$G$11+СВЦЭМ!$D$10+'СЕТ СН'!$G$6-'СЕТ СН'!$G$23</f>
        <v>1470.3016414600002</v>
      </c>
      <c r="H61" s="36">
        <f>SUMIFS(СВЦЭМ!$D$33:$D$776,СВЦЭМ!$A$33:$A$776,$A61,СВЦЭМ!$B$33:$B$776,H$47)+'СЕТ СН'!$G$11+СВЦЭМ!$D$10+'СЕТ СН'!$G$6-'СЕТ СН'!$G$23</f>
        <v>1450.6270259100002</v>
      </c>
      <c r="I61" s="36">
        <f>SUMIFS(СВЦЭМ!$D$33:$D$776,СВЦЭМ!$A$33:$A$776,$A61,СВЦЭМ!$B$33:$B$776,I$47)+'СЕТ СН'!$G$11+СВЦЭМ!$D$10+'СЕТ СН'!$G$6-'СЕТ СН'!$G$23</f>
        <v>1432.2597297400002</v>
      </c>
      <c r="J61" s="36">
        <f>SUMIFS(СВЦЭМ!$D$33:$D$776,СВЦЭМ!$A$33:$A$776,$A61,СВЦЭМ!$B$33:$B$776,J$47)+'СЕТ СН'!$G$11+СВЦЭМ!$D$10+'СЕТ СН'!$G$6-'СЕТ СН'!$G$23</f>
        <v>1405.51854174</v>
      </c>
      <c r="K61" s="36">
        <f>SUMIFS(СВЦЭМ!$D$33:$D$776,СВЦЭМ!$A$33:$A$776,$A61,СВЦЭМ!$B$33:$B$776,K$47)+'СЕТ СН'!$G$11+СВЦЭМ!$D$10+'СЕТ СН'!$G$6-'СЕТ СН'!$G$23</f>
        <v>1420.8960552799999</v>
      </c>
      <c r="L61" s="36">
        <f>SUMIFS(СВЦЭМ!$D$33:$D$776,СВЦЭМ!$A$33:$A$776,$A61,СВЦЭМ!$B$33:$B$776,L$47)+'СЕТ СН'!$G$11+СВЦЭМ!$D$10+'СЕТ СН'!$G$6-'СЕТ СН'!$G$23</f>
        <v>1428.8264512700002</v>
      </c>
      <c r="M61" s="36">
        <f>SUMIFS(СВЦЭМ!$D$33:$D$776,СВЦЭМ!$A$33:$A$776,$A61,СВЦЭМ!$B$33:$B$776,M$47)+'СЕТ СН'!$G$11+СВЦЭМ!$D$10+'СЕТ СН'!$G$6-'СЕТ СН'!$G$23</f>
        <v>1435.69300888</v>
      </c>
      <c r="N61" s="36">
        <f>SUMIFS(СВЦЭМ!$D$33:$D$776,СВЦЭМ!$A$33:$A$776,$A61,СВЦЭМ!$B$33:$B$776,N$47)+'СЕТ СН'!$G$11+СВЦЭМ!$D$10+'СЕТ СН'!$G$6-'СЕТ СН'!$G$23</f>
        <v>1447.31301687</v>
      </c>
      <c r="O61" s="36">
        <f>SUMIFS(СВЦЭМ!$D$33:$D$776,СВЦЭМ!$A$33:$A$776,$A61,СВЦЭМ!$B$33:$B$776,O$47)+'СЕТ СН'!$G$11+СВЦЭМ!$D$10+'СЕТ СН'!$G$6-'СЕТ СН'!$G$23</f>
        <v>1461.7076701200001</v>
      </c>
      <c r="P61" s="36">
        <f>SUMIFS(СВЦЭМ!$D$33:$D$776,СВЦЭМ!$A$33:$A$776,$A61,СВЦЭМ!$B$33:$B$776,P$47)+'СЕТ СН'!$G$11+СВЦЭМ!$D$10+'СЕТ СН'!$G$6-'СЕТ СН'!$G$23</f>
        <v>1462.2436497000001</v>
      </c>
      <c r="Q61" s="36">
        <f>SUMIFS(СВЦЭМ!$D$33:$D$776,СВЦЭМ!$A$33:$A$776,$A61,СВЦЭМ!$B$33:$B$776,Q$47)+'СЕТ СН'!$G$11+СВЦЭМ!$D$10+'СЕТ СН'!$G$6-'СЕТ СН'!$G$23</f>
        <v>1463.9540502100001</v>
      </c>
      <c r="R61" s="36">
        <f>SUMIFS(СВЦЭМ!$D$33:$D$776,СВЦЭМ!$A$33:$A$776,$A61,СВЦЭМ!$B$33:$B$776,R$47)+'СЕТ СН'!$G$11+СВЦЭМ!$D$10+'СЕТ СН'!$G$6-'СЕТ СН'!$G$23</f>
        <v>1446.8156448300001</v>
      </c>
      <c r="S61" s="36">
        <f>SUMIFS(СВЦЭМ!$D$33:$D$776,СВЦЭМ!$A$33:$A$776,$A61,СВЦЭМ!$B$33:$B$776,S$47)+'СЕТ СН'!$G$11+СВЦЭМ!$D$10+'СЕТ СН'!$G$6-'СЕТ СН'!$G$23</f>
        <v>1439.6897685700001</v>
      </c>
      <c r="T61" s="36">
        <f>SUMIFS(СВЦЭМ!$D$33:$D$776,СВЦЭМ!$A$33:$A$776,$A61,СВЦЭМ!$B$33:$B$776,T$47)+'СЕТ СН'!$G$11+СВЦЭМ!$D$10+'СЕТ СН'!$G$6-'СЕТ СН'!$G$23</f>
        <v>1421.2461729400002</v>
      </c>
      <c r="U61" s="36">
        <f>SUMIFS(СВЦЭМ!$D$33:$D$776,СВЦЭМ!$A$33:$A$776,$A61,СВЦЭМ!$B$33:$B$776,U$47)+'СЕТ СН'!$G$11+СВЦЭМ!$D$10+'СЕТ СН'!$G$6-'СЕТ СН'!$G$23</f>
        <v>1411.5996800100002</v>
      </c>
      <c r="V61" s="36">
        <f>SUMIFS(СВЦЭМ!$D$33:$D$776,СВЦЭМ!$A$33:$A$776,$A61,СВЦЭМ!$B$33:$B$776,V$47)+'СЕТ СН'!$G$11+СВЦЭМ!$D$10+'СЕТ СН'!$G$6-'СЕТ СН'!$G$23</f>
        <v>1398.6900586900001</v>
      </c>
      <c r="W61" s="36">
        <f>SUMIFS(СВЦЭМ!$D$33:$D$776,СВЦЭМ!$A$33:$A$776,$A61,СВЦЭМ!$B$33:$B$776,W$47)+'СЕТ СН'!$G$11+СВЦЭМ!$D$10+'СЕТ СН'!$G$6-'СЕТ СН'!$G$23</f>
        <v>1417.8073667900001</v>
      </c>
      <c r="X61" s="36">
        <f>SUMIFS(СВЦЭМ!$D$33:$D$776,СВЦЭМ!$A$33:$A$776,$A61,СВЦЭМ!$B$33:$B$776,X$47)+'СЕТ СН'!$G$11+СВЦЭМ!$D$10+'СЕТ СН'!$G$6-'СЕТ СН'!$G$23</f>
        <v>1419.4032312300001</v>
      </c>
      <c r="Y61" s="36">
        <f>SUMIFS(СВЦЭМ!$D$33:$D$776,СВЦЭМ!$A$33:$A$776,$A61,СВЦЭМ!$B$33:$B$776,Y$47)+'СЕТ СН'!$G$11+СВЦЭМ!$D$10+'СЕТ СН'!$G$6-'СЕТ СН'!$G$23</f>
        <v>1419.9035096100001</v>
      </c>
    </row>
    <row r="62" spans="1:25" ht="15.75" x14ac:dyDescent="0.2">
      <c r="A62" s="35">
        <f t="shared" si="1"/>
        <v>43905</v>
      </c>
      <c r="B62" s="36">
        <f>SUMIFS(СВЦЭМ!$D$33:$D$776,СВЦЭМ!$A$33:$A$776,$A62,СВЦЭМ!$B$33:$B$776,B$47)+'СЕТ СН'!$G$11+СВЦЭМ!$D$10+'СЕТ СН'!$G$6-'СЕТ СН'!$G$23</f>
        <v>1446.34948893</v>
      </c>
      <c r="C62" s="36">
        <f>SUMIFS(СВЦЭМ!$D$33:$D$776,СВЦЭМ!$A$33:$A$776,$A62,СВЦЭМ!$B$33:$B$776,C$47)+'СЕТ СН'!$G$11+СВЦЭМ!$D$10+'СЕТ СН'!$G$6-'СЕТ СН'!$G$23</f>
        <v>1469.06367512</v>
      </c>
      <c r="D62" s="36">
        <f>SUMIFS(СВЦЭМ!$D$33:$D$776,СВЦЭМ!$A$33:$A$776,$A62,СВЦЭМ!$B$33:$B$776,D$47)+'СЕТ СН'!$G$11+СВЦЭМ!$D$10+'СЕТ СН'!$G$6-'СЕТ СН'!$G$23</f>
        <v>1479.6545746500001</v>
      </c>
      <c r="E62" s="36">
        <f>SUMIFS(СВЦЭМ!$D$33:$D$776,СВЦЭМ!$A$33:$A$776,$A62,СВЦЭМ!$B$33:$B$776,E$47)+'СЕТ СН'!$G$11+СВЦЭМ!$D$10+'СЕТ СН'!$G$6-'СЕТ СН'!$G$23</f>
        <v>1492.9277638400001</v>
      </c>
      <c r="F62" s="36">
        <f>SUMIFS(СВЦЭМ!$D$33:$D$776,СВЦЭМ!$A$33:$A$776,$A62,СВЦЭМ!$B$33:$B$776,F$47)+'СЕТ СН'!$G$11+СВЦЭМ!$D$10+'СЕТ СН'!$G$6-'СЕТ СН'!$G$23</f>
        <v>1495.9285698200001</v>
      </c>
      <c r="G62" s="36">
        <f>SUMIFS(СВЦЭМ!$D$33:$D$776,СВЦЭМ!$A$33:$A$776,$A62,СВЦЭМ!$B$33:$B$776,G$47)+'СЕТ СН'!$G$11+СВЦЭМ!$D$10+'СЕТ СН'!$G$6-'СЕТ СН'!$G$23</f>
        <v>1497.51395555</v>
      </c>
      <c r="H62" s="36">
        <f>SUMIFS(СВЦЭМ!$D$33:$D$776,СВЦЭМ!$A$33:$A$776,$A62,СВЦЭМ!$B$33:$B$776,H$47)+'СЕТ СН'!$G$11+СВЦЭМ!$D$10+'СЕТ СН'!$G$6-'СЕТ СН'!$G$23</f>
        <v>1490.2930899</v>
      </c>
      <c r="I62" s="36">
        <f>SUMIFS(СВЦЭМ!$D$33:$D$776,СВЦЭМ!$A$33:$A$776,$A62,СВЦЭМ!$B$33:$B$776,I$47)+'СЕТ СН'!$G$11+СВЦЭМ!$D$10+'СЕТ СН'!$G$6-'СЕТ СН'!$G$23</f>
        <v>1466.5517066000002</v>
      </c>
      <c r="J62" s="36">
        <f>SUMIFS(СВЦЭМ!$D$33:$D$776,СВЦЭМ!$A$33:$A$776,$A62,СВЦЭМ!$B$33:$B$776,J$47)+'СЕТ СН'!$G$11+СВЦЭМ!$D$10+'СЕТ СН'!$G$6-'СЕТ СН'!$G$23</f>
        <v>1427.2578876600001</v>
      </c>
      <c r="K62" s="36">
        <f>SUMIFS(СВЦЭМ!$D$33:$D$776,СВЦЭМ!$A$33:$A$776,$A62,СВЦЭМ!$B$33:$B$776,K$47)+'СЕТ СН'!$G$11+СВЦЭМ!$D$10+'СЕТ СН'!$G$6-'СЕТ СН'!$G$23</f>
        <v>1398.1174994900002</v>
      </c>
      <c r="L62" s="36">
        <f>SUMIFS(СВЦЭМ!$D$33:$D$776,СВЦЭМ!$A$33:$A$776,$A62,СВЦЭМ!$B$33:$B$776,L$47)+'СЕТ СН'!$G$11+СВЦЭМ!$D$10+'СЕТ СН'!$G$6-'СЕТ СН'!$G$23</f>
        <v>1386.9508385600002</v>
      </c>
      <c r="M62" s="36">
        <f>SUMIFS(СВЦЭМ!$D$33:$D$776,СВЦЭМ!$A$33:$A$776,$A62,СВЦЭМ!$B$33:$B$776,M$47)+'СЕТ СН'!$G$11+СВЦЭМ!$D$10+'СЕТ СН'!$G$6-'СЕТ СН'!$G$23</f>
        <v>1389.22065593</v>
      </c>
      <c r="N62" s="36">
        <f>SUMIFS(СВЦЭМ!$D$33:$D$776,СВЦЭМ!$A$33:$A$776,$A62,СВЦЭМ!$B$33:$B$776,N$47)+'СЕТ СН'!$G$11+СВЦЭМ!$D$10+'СЕТ СН'!$G$6-'СЕТ СН'!$G$23</f>
        <v>1403.7733940100002</v>
      </c>
      <c r="O62" s="36">
        <f>SUMIFS(СВЦЭМ!$D$33:$D$776,СВЦЭМ!$A$33:$A$776,$A62,СВЦЭМ!$B$33:$B$776,O$47)+'СЕТ СН'!$G$11+СВЦЭМ!$D$10+'СЕТ СН'!$G$6-'СЕТ СН'!$G$23</f>
        <v>1419.9381921600002</v>
      </c>
      <c r="P62" s="36">
        <f>SUMIFS(СВЦЭМ!$D$33:$D$776,СВЦЭМ!$A$33:$A$776,$A62,СВЦЭМ!$B$33:$B$776,P$47)+'СЕТ СН'!$G$11+СВЦЭМ!$D$10+'СЕТ СН'!$G$6-'СЕТ СН'!$G$23</f>
        <v>1428.27185897</v>
      </c>
      <c r="Q62" s="36">
        <f>SUMIFS(СВЦЭМ!$D$33:$D$776,СВЦЭМ!$A$33:$A$776,$A62,СВЦЭМ!$B$33:$B$776,Q$47)+'СЕТ СН'!$G$11+СВЦЭМ!$D$10+'СЕТ СН'!$G$6-'СЕТ СН'!$G$23</f>
        <v>1432.6607981500001</v>
      </c>
      <c r="R62" s="36">
        <f>SUMIFS(СВЦЭМ!$D$33:$D$776,СВЦЭМ!$A$33:$A$776,$A62,СВЦЭМ!$B$33:$B$776,R$47)+'СЕТ СН'!$G$11+СВЦЭМ!$D$10+'СЕТ СН'!$G$6-'СЕТ СН'!$G$23</f>
        <v>1431.1688470600002</v>
      </c>
      <c r="S62" s="36">
        <f>SUMIFS(СВЦЭМ!$D$33:$D$776,СВЦЭМ!$A$33:$A$776,$A62,СВЦЭМ!$B$33:$B$776,S$47)+'СЕТ СН'!$G$11+СВЦЭМ!$D$10+'СЕТ СН'!$G$6-'СЕТ СН'!$G$23</f>
        <v>1426.3541794299999</v>
      </c>
      <c r="T62" s="36">
        <f>SUMIFS(СВЦЭМ!$D$33:$D$776,СВЦЭМ!$A$33:$A$776,$A62,СВЦЭМ!$B$33:$B$776,T$47)+'СЕТ СН'!$G$11+СВЦЭМ!$D$10+'СЕТ СН'!$G$6-'СЕТ СН'!$G$23</f>
        <v>1405.5459405700001</v>
      </c>
      <c r="U62" s="36">
        <f>SUMIFS(СВЦЭМ!$D$33:$D$776,СВЦЭМ!$A$33:$A$776,$A62,СВЦЭМ!$B$33:$B$776,U$47)+'СЕТ СН'!$G$11+СВЦЭМ!$D$10+'СЕТ СН'!$G$6-'СЕТ СН'!$G$23</f>
        <v>1394.1597368500002</v>
      </c>
      <c r="V62" s="36">
        <f>SUMIFS(СВЦЭМ!$D$33:$D$776,СВЦЭМ!$A$33:$A$776,$A62,СВЦЭМ!$B$33:$B$776,V$47)+'СЕТ СН'!$G$11+СВЦЭМ!$D$10+'СЕТ СН'!$G$6-'СЕТ СН'!$G$23</f>
        <v>1391.6203647500001</v>
      </c>
      <c r="W62" s="36">
        <f>SUMIFS(СВЦЭМ!$D$33:$D$776,СВЦЭМ!$A$33:$A$776,$A62,СВЦЭМ!$B$33:$B$776,W$47)+'СЕТ СН'!$G$11+СВЦЭМ!$D$10+'СЕТ СН'!$G$6-'СЕТ СН'!$G$23</f>
        <v>1399.6968724799999</v>
      </c>
      <c r="X62" s="36">
        <f>SUMIFS(СВЦЭМ!$D$33:$D$776,СВЦЭМ!$A$33:$A$776,$A62,СВЦЭМ!$B$33:$B$776,X$47)+'СЕТ СН'!$G$11+СВЦЭМ!$D$10+'СЕТ СН'!$G$6-'СЕТ СН'!$G$23</f>
        <v>1419.3942195600002</v>
      </c>
      <c r="Y62" s="36">
        <f>SUMIFS(СВЦЭМ!$D$33:$D$776,СВЦЭМ!$A$33:$A$776,$A62,СВЦЭМ!$B$33:$B$776,Y$47)+'СЕТ СН'!$G$11+СВЦЭМ!$D$10+'СЕТ СН'!$G$6-'СЕТ СН'!$G$23</f>
        <v>1449.07372691</v>
      </c>
    </row>
    <row r="63" spans="1:25" ht="15.75" x14ac:dyDescent="0.2">
      <c r="A63" s="35">
        <f t="shared" si="1"/>
        <v>43906</v>
      </c>
      <c r="B63" s="36">
        <f>SUMIFS(СВЦЭМ!$D$33:$D$776,СВЦЭМ!$A$33:$A$776,$A63,СВЦЭМ!$B$33:$B$776,B$47)+'СЕТ СН'!$G$11+СВЦЭМ!$D$10+'СЕТ СН'!$G$6-'СЕТ СН'!$G$23</f>
        <v>1488.67881949</v>
      </c>
      <c r="C63" s="36">
        <f>SUMIFS(СВЦЭМ!$D$33:$D$776,СВЦЭМ!$A$33:$A$776,$A63,СВЦЭМ!$B$33:$B$776,C$47)+'СЕТ СН'!$G$11+СВЦЭМ!$D$10+'СЕТ СН'!$G$6-'СЕТ СН'!$G$23</f>
        <v>1506.2386977200001</v>
      </c>
      <c r="D63" s="36">
        <f>SUMIFS(СВЦЭМ!$D$33:$D$776,СВЦЭМ!$A$33:$A$776,$A63,СВЦЭМ!$B$33:$B$776,D$47)+'СЕТ СН'!$G$11+СВЦЭМ!$D$10+'СЕТ СН'!$G$6-'СЕТ СН'!$G$23</f>
        <v>1509.3353679800002</v>
      </c>
      <c r="E63" s="36">
        <f>SUMIFS(СВЦЭМ!$D$33:$D$776,СВЦЭМ!$A$33:$A$776,$A63,СВЦЭМ!$B$33:$B$776,E$47)+'СЕТ СН'!$G$11+СВЦЭМ!$D$10+'СЕТ СН'!$G$6-'СЕТ СН'!$G$23</f>
        <v>1510.14137351</v>
      </c>
      <c r="F63" s="36">
        <f>SUMIFS(СВЦЭМ!$D$33:$D$776,СВЦЭМ!$A$33:$A$776,$A63,СВЦЭМ!$B$33:$B$776,F$47)+'СЕТ СН'!$G$11+СВЦЭМ!$D$10+'СЕТ СН'!$G$6-'СЕТ СН'!$G$23</f>
        <v>1510.1952312799999</v>
      </c>
      <c r="G63" s="36">
        <f>SUMIFS(СВЦЭМ!$D$33:$D$776,СВЦЭМ!$A$33:$A$776,$A63,СВЦЭМ!$B$33:$B$776,G$47)+'СЕТ СН'!$G$11+СВЦЭМ!$D$10+'СЕТ СН'!$G$6-'СЕТ СН'!$G$23</f>
        <v>1510.5715010500001</v>
      </c>
      <c r="H63" s="36">
        <f>SUMIFS(СВЦЭМ!$D$33:$D$776,СВЦЭМ!$A$33:$A$776,$A63,СВЦЭМ!$B$33:$B$776,H$47)+'СЕТ СН'!$G$11+СВЦЭМ!$D$10+'СЕТ СН'!$G$6-'СЕТ СН'!$G$23</f>
        <v>1490.0504364000001</v>
      </c>
      <c r="I63" s="36">
        <f>SUMIFS(СВЦЭМ!$D$33:$D$776,СВЦЭМ!$A$33:$A$776,$A63,СВЦЭМ!$B$33:$B$776,I$47)+'СЕТ СН'!$G$11+СВЦЭМ!$D$10+'СЕТ СН'!$G$6-'СЕТ СН'!$G$23</f>
        <v>1449.6873432900002</v>
      </c>
      <c r="J63" s="36">
        <f>SUMIFS(СВЦЭМ!$D$33:$D$776,СВЦЭМ!$A$33:$A$776,$A63,СВЦЭМ!$B$33:$B$776,J$47)+'СЕТ СН'!$G$11+СВЦЭМ!$D$10+'СЕТ СН'!$G$6-'СЕТ СН'!$G$23</f>
        <v>1390.1855124399999</v>
      </c>
      <c r="K63" s="36">
        <f>SUMIFS(СВЦЭМ!$D$33:$D$776,СВЦЭМ!$A$33:$A$776,$A63,СВЦЭМ!$B$33:$B$776,K$47)+'СЕТ СН'!$G$11+СВЦЭМ!$D$10+'СЕТ СН'!$G$6-'СЕТ СН'!$G$23</f>
        <v>1389.7753150500002</v>
      </c>
      <c r="L63" s="36">
        <f>SUMIFS(СВЦЭМ!$D$33:$D$776,СВЦЭМ!$A$33:$A$776,$A63,СВЦЭМ!$B$33:$B$776,L$47)+'СЕТ СН'!$G$11+СВЦЭМ!$D$10+'СЕТ СН'!$G$6-'СЕТ СН'!$G$23</f>
        <v>1389.5786404300002</v>
      </c>
      <c r="M63" s="36">
        <f>SUMIFS(СВЦЭМ!$D$33:$D$776,СВЦЭМ!$A$33:$A$776,$A63,СВЦЭМ!$B$33:$B$776,M$47)+'СЕТ СН'!$G$11+СВЦЭМ!$D$10+'СЕТ СН'!$G$6-'СЕТ СН'!$G$23</f>
        <v>1404.5088448500001</v>
      </c>
      <c r="N63" s="36">
        <f>SUMIFS(СВЦЭМ!$D$33:$D$776,СВЦЭМ!$A$33:$A$776,$A63,СВЦЭМ!$B$33:$B$776,N$47)+'СЕТ СН'!$G$11+СВЦЭМ!$D$10+'СЕТ СН'!$G$6-'СЕТ СН'!$G$23</f>
        <v>1419.5210783100001</v>
      </c>
      <c r="O63" s="36">
        <f>SUMIFS(СВЦЭМ!$D$33:$D$776,СВЦЭМ!$A$33:$A$776,$A63,СВЦЭМ!$B$33:$B$776,O$47)+'СЕТ СН'!$G$11+СВЦЭМ!$D$10+'СЕТ СН'!$G$6-'СЕТ СН'!$G$23</f>
        <v>1440.27167783</v>
      </c>
      <c r="P63" s="36">
        <f>SUMIFS(СВЦЭМ!$D$33:$D$776,СВЦЭМ!$A$33:$A$776,$A63,СВЦЭМ!$B$33:$B$776,P$47)+'СЕТ СН'!$G$11+СВЦЭМ!$D$10+'СЕТ СН'!$G$6-'СЕТ СН'!$G$23</f>
        <v>1446.9213314600001</v>
      </c>
      <c r="Q63" s="36">
        <f>SUMIFS(СВЦЭМ!$D$33:$D$776,СВЦЭМ!$A$33:$A$776,$A63,СВЦЭМ!$B$33:$B$776,Q$47)+'СЕТ СН'!$G$11+СВЦЭМ!$D$10+'СЕТ СН'!$G$6-'СЕТ СН'!$G$23</f>
        <v>1446.5396017800001</v>
      </c>
      <c r="R63" s="36">
        <f>SUMIFS(СВЦЭМ!$D$33:$D$776,СВЦЭМ!$A$33:$A$776,$A63,СВЦЭМ!$B$33:$B$776,R$47)+'СЕТ СН'!$G$11+СВЦЭМ!$D$10+'СЕТ СН'!$G$6-'СЕТ СН'!$G$23</f>
        <v>1451.7449320999999</v>
      </c>
      <c r="S63" s="36">
        <f>SUMIFS(СВЦЭМ!$D$33:$D$776,СВЦЭМ!$A$33:$A$776,$A63,СВЦЭМ!$B$33:$B$776,S$47)+'СЕТ СН'!$G$11+СВЦЭМ!$D$10+'СЕТ СН'!$G$6-'СЕТ СН'!$G$23</f>
        <v>1443.8308649400001</v>
      </c>
      <c r="T63" s="36">
        <f>SUMIFS(СВЦЭМ!$D$33:$D$776,СВЦЭМ!$A$33:$A$776,$A63,СВЦЭМ!$B$33:$B$776,T$47)+'СЕТ СН'!$G$11+СВЦЭМ!$D$10+'СЕТ СН'!$G$6-'СЕТ СН'!$G$23</f>
        <v>1425.0745271999999</v>
      </c>
      <c r="U63" s="36">
        <f>SUMIFS(СВЦЭМ!$D$33:$D$776,СВЦЭМ!$A$33:$A$776,$A63,СВЦЭМ!$B$33:$B$776,U$47)+'СЕТ СН'!$G$11+СВЦЭМ!$D$10+'СЕТ СН'!$G$6-'СЕТ СН'!$G$23</f>
        <v>1405.6149244400001</v>
      </c>
      <c r="V63" s="36">
        <f>SUMIFS(СВЦЭМ!$D$33:$D$776,СВЦЭМ!$A$33:$A$776,$A63,СВЦЭМ!$B$33:$B$776,V$47)+'СЕТ СН'!$G$11+СВЦЭМ!$D$10+'СЕТ СН'!$G$6-'СЕТ СН'!$G$23</f>
        <v>1400.39062061</v>
      </c>
      <c r="W63" s="36">
        <f>SUMIFS(СВЦЭМ!$D$33:$D$776,СВЦЭМ!$A$33:$A$776,$A63,СВЦЭМ!$B$33:$B$776,W$47)+'СЕТ СН'!$G$11+СВЦЭМ!$D$10+'СЕТ СН'!$G$6-'СЕТ СН'!$G$23</f>
        <v>1419.27205792</v>
      </c>
      <c r="X63" s="36">
        <f>SUMIFS(СВЦЭМ!$D$33:$D$776,СВЦЭМ!$A$33:$A$776,$A63,СВЦЭМ!$B$33:$B$776,X$47)+'СЕТ СН'!$G$11+СВЦЭМ!$D$10+'СЕТ СН'!$G$6-'СЕТ СН'!$G$23</f>
        <v>1443.2967637900001</v>
      </c>
      <c r="Y63" s="36">
        <f>SUMIFS(СВЦЭМ!$D$33:$D$776,СВЦЭМ!$A$33:$A$776,$A63,СВЦЭМ!$B$33:$B$776,Y$47)+'СЕТ СН'!$G$11+СВЦЭМ!$D$10+'СЕТ СН'!$G$6-'СЕТ СН'!$G$23</f>
        <v>1467.7728380400001</v>
      </c>
    </row>
    <row r="64" spans="1:25" ht="15.75" x14ac:dyDescent="0.2">
      <c r="A64" s="35">
        <f t="shared" si="1"/>
        <v>43907</v>
      </c>
      <c r="B64" s="36">
        <f>SUMIFS(СВЦЭМ!$D$33:$D$776,СВЦЭМ!$A$33:$A$776,$A64,СВЦЭМ!$B$33:$B$776,B$47)+'СЕТ СН'!$G$11+СВЦЭМ!$D$10+'СЕТ СН'!$G$6-'СЕТ СН'!$G$23</f>
        <v>1431.0379559600001</v>
      </c>
      <c r="C64" s="36">
        <f>SUMIFS(СВЦЭМ!$D$33:$D$776,СВЦЭМ!$A$33:$A$776,$A64,СВЦЭМ!$B$33:$B$776,C$47)+'СЕТ СН'!$G$11+СВЦЭМ!$D$10+'СЕТ СН'!$G$6-'СЕТ СН'!$G$23</f>
        <v>1444.1603156599999</v>
      </c>
      <c r="D64" s="36">
        <f>SUMIFS(СВЦЭМ!$D$33:$D$776,СВЦЭМ!$A$33:$A$776,$A64,СВЦЭМ!$B$33:$B$776,D$47)+'СЕТ СН'!$G$11+СВЦЭМ!$D$10+'СЕТ СН'!$G$6-'СЕТ СН'!$G$23</f>
        <v>1458.01469049</v>
      </c>
      <c r="E64" s="36">
        <f>SUMIFS(СВЦЭМ!$D$33:$D$776,СВЦЭМ!$A$33:$A$776,$A64,СВЦЭМ!$B$33:$B$776,E$47)+'СЕТ СН'!$G$11+СВЦЭМ!$D$10+'СЕТ СН'!$G$6-'СЕТ СН'!$G$23</f>
        <v>1462.2141825399999</v>
      </c>
      <c r="F64" s="36">
        <f>SUMIFS(СВЦЭМ!$D$33:$D$776,СВЦЭМ!$A$33:$A$776,$A64,СВЦЭМ!$B$33:$B$776,F$47)+'СЕТ СН'!$G$11+СВЦЭМ!$D$10+'СЕТ СН'!$G$6-'СЕТ СН'!$G$23</f>
        <v>1454.9101153000001</v>
      </c>
      <c r="G64" s="36">
        <f>SUMIFS(СВЦЭМ!$D$33:$D$776,СВЦЭМ!$A$33:$A$776,$A64,СВЦЭМ!$B$33:$B$776,G$47)+'СЕТ СН'!$G$11+СВЦЭМ!$D$10+'СЕТ СН'!$G$6-'СЕТ СН'!$G$23</f>
        <v>1441.3277331600002</v>
      </c>
      <c r="H64" s="36">
        <f>SUMIFS(СВЦЭМ!$D$33:$D$776,СВЦЭМ!$A$33:$A$776,$A64,СВЦЭМ!$B$33:$B$776,H$47)+'СЕТ СН'!$G$11+СВЦЭМ!$D$10+'СЕТ СН'!$G$6-'СЕТ СН'!$G$23</f>
        <v>1420.2077207000002</v>
      </c>
      <c r="I64" s="36">
        <f>SUMIFS(СВЦЭМ!$D$33:$D$776,СВЦЭМ!$A$33:$A$776,$A64,СВЦЭМ!$B$33:$B$776,I$47)+'СЕТ СН'!$G$11+СВЦЭМ!$D$10+'СЕТ СН'!$G$6-'СЕТ СН'!$G$23</f>
        <v>1397.3269874900002</v>
      </c>
      <c r="J64" s="36">
        <f>SUMIFS(СВЦЭМ!$D$33:$D$776,СВЦЭМ!$A$33:$A$776,$A64,СВЦЭМ!$B$33:$B$776,J$47)+'СЕТ СН'!$G$11+СВЦЭМ!$D$10+'СЕТ СН'!$G$6-'СЕТ СН'!$G$23</f>
        <v>1389.7638851400002</v>
      </c>
      <c r="K64" s="36">
        <f>SUMIFS(СВЦЭМ!$D$33:$D$776,СВЦЭМ!$A$33:$A$776,$A64,СВЦЭМ!$B$33:$B$776,K$47)+'СЕТ СН'!$G$11+СВЦЭМ!$D$10+'СЕТ СН'!$G$6-'СЕТ СН'!$G$23</f>
        <v>1394.2340503700002</v>
      </c>
      <c r="L64" s="36">
        <f>SUMIFS(СВЦЭМ!$D$33:$D$776,СВЦЭМ!$A$33:$A$776,$A64,СВЦЭМ!$B$33:$B$776,L$47)+'СЕТ СН'!$G$11+СВЦЭМ!$D$10+'СЕТ СН'!$G$6-'СЕТ СН'!$G$23</f>
        <v>1399.0815759900001</v>
      </c>
      <c r="M64" s="36">
        <f>SUMIFS(СВЦЭМ!$D$33:$D$776,СВЦЭМ!$A$33:$A$776,$A64,СВЦЭМ!$B$33:$B$776,M$47)+'СЕТ СН'!$G$11+СВЦЭМ!$D$10+'СЕТ СН'!$G$6-'СЕТ СН'!$G$23</f>
        <v>1418.6880123800001</v>
      </c>
      <c r="N64" s="36">
        <f>SUMIFS(СВЦЭМ!$D$33:$D$776,СВЦЭМ!$A$33:$A$776,$A64,СВЦЭМ!$B$33:$B$776,N$47)+'СЕТ СН'!$G$11+СВЦЭМ!$D$10+'СЕТ СН'!$G$6-'СЕТ СН'!$G$23</f>
        <v>1441.9484269600002</v>
      </c>
      <c r="O64" s="36">
        <f>SUMIFS(СВЦЭМ!$D$33:$D$776,СВЦЭМ!$A$33:$A$776,$A64,СВЦЭМ!$B$33:$B$776,O$47)+'СЕТ СН'!$G$11+СВЦЭМ!$D$10+'СЕТ СН'!$G$6-'СЕТ СН'!$G$23</f>
        <v>1445.2387447800002</v>
      </c>
      <c r="P64" s="36">
        <f>SUMIFS(СВЦЭМ!$D$33:$D$776,СВЦЭМ!$A$33:$A$776,$A64,СВЦЭМ!$B$33:$B$776,P$47)+'СЕТ СН'!$G$11+СВЦЭМ!$D$10+'СЕТ СН'!$G$6-'СЕТ СН'!$G$23</f>
        <v>1440.5483267500001</v>
      </c>
      <c r="Q64" s="36">
        <f>SUMIFS(СВЦЭМ!$D$33:$D$776,СВЦЭМ!$A$33:$A$776,$A64,СВЦЭМ!$B$33:$B$776,Q$47)+'СЕТ СН'!$G$11+СВЦЭМ!$D$10+'СЕТ СН'!$G$6-'СЕТ СН'!$G$23</f>
        <v>1441.6304757500002</v>
      </c>
      <c r="R64" s="36">
        <f>SUMIFS(СВЦЭМ!$D$33:$D$776,СВЦЭМ!$A$33:$A$776,$A64,СВЦЭМ!$B$33:$B$776,R$47)+'СЕТ СН'!$G$11+СВЦЭМ!$D$10+'СЕТ СН'!$G$6-'СЕТ СН'!$G$23</f>
        <v>1437.21583964</v>
      </c>
      <c r="S64" s="36">
        <f>SUMIFS(СВЦЭМ!$D$33:$D$776,СВЦЭМ!$A$33:$A$776,$A64,СВЦЭМ!$B$33:$B$776,S$47)+'СЕТ СН'!$G$11+СВЦЭМ!$D$10+'СЕТ СН'!$G$6-'СЕТ СН'!$G$23</f>
        <v>1433.45434219</v>
      </c>
      <c r="T64" s="36">
        <f>SUMIFS(СВЦЭМ!$D$33:$D$776,СВЦЭМ!$A$33:$A$776,$A64,СВЦЭМ!$B$33:$B$776,T$47)+'СЕТ СН'!$G$11+СВЦЭМ!$D$10+'СЕТ СН'!$G$6-'СЕТ СН'!$G$23</f>
        <v>1431.4778039100001</v>
      </c>
      <c r="U64" s="36">
        <f>SUMIFS(СВЦЭМ!$D$33:$D$776,СВЦЭМ!$A$33:$A$776,$A64,СВЦЭМ!$B$33:$B$776,U$47)+'СЕТ СН'!$G$11+СВЦЭМ!$D$10+'СЕТ СН'!$G$6-'СЕТ СН'!$G$23</f>
        <v>1435.9571746000001</v>
      </c>
      <c r="V64" s="36">
        <f>SUMIFS(СВЦЭМ!$D$33:$D$776,СВЦЭМ!$A$33:$A$776,$A64,СВЦЭМ!$B$33:$B$776,V$47)+'СЕТ СН'!$G$11+СВЦЭМ!$D$10+'СЕТ СН'!$G$6-'СЕТ СН'!$G$23</f>
        <v>1430.91859436</v>
      </c>
      <c r="W64" s="36">
        <f>SUMIFS(СВЦЭМ!$D$33:$D$776,СВЦЭМ!$A$33:$A$776,$A64,СВЦЭМ!$B$33:$B$776,W$47)+'СЕТ СН'!$G$11+СВЦЭМ!$D$10+'СЕТ СН'!$G$6-'СЕТ СН'!$G$23</f>
        <v>1413.7216855500001</v>
      </c>
      <c r="X64" s="36">
        <f>SUMIFS(СВЦЭМ!$D$33:$D$776,СВЦЭМ!$A$33:$A$776,$A64,СВЦЭМ!$B$33:$B$776,X$47)+'СЕТ СН'!$G$11+СВЦЭМ!$D$10+'СЕТ СН'!$G$6-'СЕТ СН'!$G$23</f>
        <v>1406.3044387499999</v>
      </c>
      <c r="Y64" s="36">
        <f>SUMIFS(СВЦЭМ!$D$33:$D$776,СВЦЭМ!$A$33:$A$776,$A64,СВЦЭМ!$B$33:$B$776,Y$47)+'СЕТ СН'!$G$11+СВЦЭМ!$D$10+'СЕТ СН'!$G$6-'СЕТ СН'!$G$23</f>
        <v>1407.2205073800001</v>
      </c>
    </row>
    <row r="65" spans="1:26" ht="15.75" x14ac:dyDescent="0.2">
      <c r="A65" s="35">
        <f t="shared" si="1"/>
        <v>43908</v>
      </c>
      <c r="B65" s="36">
        <f>SUMIFS(СВЦЭМ!$D$33:$D$776,СВЦЭМ!$A$33:$A$776,$A65,СВЦЭМ!$B$33:$B$776,B$47)+'СЕТ СН'!$G$11+СВЦЭМ!$D$10+'СЕТ СН'!$G$6-'СЕТ СН'!$G$23</f>
        <v>1467.7869907900001</v>
      </c>
      <c r="C65" s="36">
        <f>SUMIFS(СВЦЭМ!$D$33:$D$776,СВЦЭМ!$A$33:$A$776,$A65,СВЦЭМ!$B$33:$B$776,C$47)+'СЕТ СН'!$G$11+СВЦЭМ!$D$10+'СЕТ СН'!$G$6-'СЕТ СН'!$G$23</f>
        <v>1495.72239934</v>
      </c>
      <c r="D65" s="36">
        <f>SUMIFS(СВЦЭМ!$D$33:$D$776,СВЦЭМ!$A$33:$A$776,$A65,СВЦЭМ!$B$33:$B$776,D$47)+'СЕТ СН'!$G$11+СВЦЭМ!$D$10+'СЕТ СН'!$G$6-'СЕТ СН'!$G$23</f>
        <v>1516.8571931199999</v>
      </c>
      <c r="E65" s="36">
        <f>SUMIFS(СВЦЭМ!$D$33:$D$776,СВЦЭМ!$A$33:$A$776,$A65,СВЦЭМ!$B$33:$B$776,E$47)+'СЕТ СН'!$G$11+СВЦЭМ!$D$10+'СЕТ СН'!$G$6-'СЕТ СН'!$G$23</f>
        <v>1522.2404920000001</v>
      </c>
      <c r="F65" s="36">
        <f>SUMIFS(СВЦЭМ!$D$33:$D$776,СВЦЭМ!$A$33:$A$776,$A65,СВЦЭМ!$B$33:$B$776,F$47)+'СЕТ СН'!$G$11+СВЦЭМ!$D$10+'СЕТ СН'!$G$6-'СЕТ СН'!$G$23</f>
        <v>1523.22889541</v>
      </c>
      <c r="G65" s="36">
        <f>SUMIFS(СВЦЭМ!$D$33:$D$776,СВЦЭМ!$A$33:$A$776,$A65,СВЦЭМ!$B$33:$B$776,G$47)+'СЕТ СН'!$G$11+СВЦЭМ!$D$10+'СЕТ СН'!$G$6-'СЕТ СН'!$G$23</f>
        <v>1506.0615757200001</v>
      </c>
      <c r="H65" s="36">
        <f>SUMIFS(СВЦЭМ!$D$33:$D$776,СВЦЭМ!$A$33:$A$776,$A65,СВЦЭМ!$B$33:$B$776,H$47)+'СЕТ СН'!$G$11+СВЦЭМ!$D$10+'СЕТ СН'!$G$6-'СЕТ СН'!$G$23</f>
        <v>1462.7690456300002</v>
      </c>
      <c r="I65" s="36">
        <f>SUMIFS(СВЦЭМ!$D$33:$D$776,СВЦЭМ!$A$33:$A$776,$A65,СВЦЭМ!$B$33:$B$776,I$47)+'СЕТ СН'!$G$11+СВЦЭМ!$D$10+'СЕТ СН'!$G$6-'СЕТ СН'!$G$23</f>
        <v>1419.4150593700001</v>
      </c>
      <c r="J65" s="36">
        <f>SUMIFS(СВЦЭМ!$D$33:$D$776,СВЦЭМ!$A$33:$A$776,$A65,СВЦЭМ!$B$33:$B$776,J$47)+'СЕТ СН'!$G$11+СВЦЭМ!$D$10+'СЕТ СН'!$G$6-'СЕТ СН'!$G$23</f>
        <v>1384.67310408</v>
      </c>
      <c r="K65" s="36">
        <f>SUMIFS(СВЦЭМ!$D$33:$D$776,СВЦЭМ!$A$33:$A$776,$A65,СВЦЭМ!$B$33:$B$776,K$47)+'СЕТ СН'!$G$11+СВЦЭМ!$D$10+'СЕТ СН'!$G$6-'СЕТ СН'!$G$23</f>
        <v>1391.3123176600002</v>
      </c>
      <c r="L65" s="36">
        <f>SUMIFS(СВЦЭМ!$D$33:$D$776,СВЦЭМ!$A$33:$A$776,$A65,СВЦЭМ!$B$33:$B$776,L$47)+'СЕТ СН'!$G$11+СВЦЭМ!$D$10+'СЕТ СН'!$G$6-'СЕТ СН'!$G$23</f>
        <v>1390.4826141500002</v>
      </c>
      <c r="M65" s="36">
        <f>SUMIFS(СВЦЭМ!$D$33:$D$776,СВЦЭМ!$A$33:$A$776,$A65,СВЦЭМ!$B$33:$B$776,M$47)+'СЕТ СН'!$G$11+СВЦЭМ!$D$10+'СЕТ СН'!$G$6-'СЕТ СН'!$G$23</f>
        <v>1376.6351333699999</v>
      </c>
      <c r="N65" s="36">
        <f>SUMIFS(СВЦЭМ!$D$33:$D$776,СВЦЭМ!$A$33:$A$776,$A65,СВЦЭМ!$B$33:$B$776,N$47)+'СЕТ СН'!$G$11+СВЦЭМ!$D$10+'СЕТ СН'!$G$6-'СЕТ СН'!$G$23</f>
        <v>1391.2649210100001</v>
      </c>
      <c r="O65" s="36">
        <f>SUMIFS(СВЦЭМ!$D$33:$D$776,СВЦЭМ!$A$33:$A$776,$A65,СВЦЭМ!$B$33:$B$776,O$47)+'СЕТ СН'!$G$11+СВЦЭМ!$D$10+'СЕТ СН'!$G$6-'СЕТ СН'!$G$23</f>
        <v>1400.68468609</v>
      </c>
      <c r="P65" s="36">
        <f>SUMIFS(СВЦЭМ!$D$33:$D$776,СВЦЭМ!$A$33:$A$776,$A65,СВЦЭМ!$B$33:$B$776,P$47)+'СЕТ СН'!$G$11+СВЦЭМ!$D$10+'СЕТ СН'!$G$6-'СЕТ СН'!$G$23</f>
        <v>1398.02066986</v>
      </c>
      <c r="Q65" s="36">
        <f>SUMIFS(СВЦЭМ!$D$33:$D$776,СВЦЭМ!$A$33:$A$776,$A65,СВЦЭМ!$B$33:$B$776,Q$47)+'СЕТ СН'!$G$11+СВЦЭМ!$D$10+'СЕТ СН'!$G$6-'СЕТ СН'!$G$23</f>
        <v>1404.4149441700001</v>
      </c>
      <c r="R65" s="36">
        <f>SUMIFS(СВЦЭМ!$D$33:$D$776,СВЦЭМ!$A$33:$A$776,$A65,СВЦЭМ!$B$33:$B$776,R$47)+'СЕТ СН'!$G$11+СВЦЭМ!$D$10+'СЕТ СН'!$G$6-'СЕТ СН'!$G$23</f>
        <v>1426.84121276</v>
      </c>
      <c r="S65" s="36">
        <f>SUMIFS(СВЦЭМ!$D$33:$D$776,СВЦЭМ!$A$33:$A$776,$A65,СВЦЭМ!$B$33:$B$776,S$47)+'СЕТ СН'!$G$11+СВЦЭМ!$D$10+'СЕТ СН'!$G$6-'СЕТ СН'!$G$23</f>
        <v>1415.64567893</v>
      </c>
      <c r="T65" s="36">
        <f>SUMIFS(СВЦЭМ!$D$33:$D$776,СВЦЭМ!$A$33:$A$776,$A65,СВЦЭМ!$B$33:$B$776,T$47)+'СЕТ СН'!$G$11+СВЦЭМ!$D$10+'СЕТ СН'!$G$6-'СЕТ СН'!$G$23</f>
        <v>1405.01905734</v>
      </c>
      <c r="U65" s="36">
        <f>SUMIFS(СВЦЭМ!$D$33:$D$776,СВЦЭМ!$A$33:$A$776,$A65,СВЦЭМ!$B$33:$B$776,U$47)+'СЕТ СН'!$G$11+СВЦЭМ!$D$10+'СЕТ СН'!$G$6-'СЕТ СН'!$G$23</f>
        <v>1378.3800799600001</v>
      </c>
      <c r="V65" s="36">
        <f>SUMIFS(СВЦЭМ!$D$33:$D$776,СВЦЭМ!$A$33:$A$776,$A65,СВЦЭМ!$B$33:$B$776,V$47)+'СЕТ СН'!$G$11+СВЦЭМ!$D$10+'СЕТ СН'!$G$6-'СЕТ СН'!$G$23</f>
        <v>1377.52049149</v>
      </c>
      <c r="W65" s="36">
        <f>SUMIFS(СВЦЭМ!$D$33:$D$776,СВЦЭМ!$A$33:$A$776,$A65,СВЦЭМ!$B$33:$B$776,W$47)+'СЕТ СН'!$G$11+СВЦЭМ!$D$10+'СЕТ СН'!$G$6-'СЕТ СН'!$G$23</f>
        <v>1370.9445197800001</v>
      </c>
      <c r="X65" s="36">
        <f>SUMIFS(СВЦЭМ!$D$33:$D$776,СВЦЭМ!$A$33:$A$776,$A65,СВЦЭМ!$B$33:$B$776,X$47)+'СЕТ СН'!$G$11+СВЦЭМ!$D$10+'СЕТ СН'!$G$6-'СЕТ СН'!$G$23</f>
        <v>1382.02373059</v>
      </c>
      <c r="Y65" s="36">
        <f>SUMIFS(СВЦЭМ!$D$33:$D$776,СВЦЭМ!$A$33:$A$776,$A65,СВЦЭМ!$B$33:$B$776,Y$47)+'СЕТ СН'!$G$11+СВЦЭМ!$D$10+'СЕТ СН'!$G$6-'СЕТ СН'!$G$23</f>
        <v>1401.0120214900001</v>
      </c>
    </row>
    <row r="66" spans="1:26" ht="15.75" x14ac:dyDescent="0.2">
      <c r="A66" s="35">
        <f t="shared" si="1"/>
        <v>43909</v>
      </c>
      <c r="B66" s="36">
        <f>SUMIFS(СВЦЭМ!$D$33:$D$776,СВЦЭМ!$A$33:$A$776,$A66,СВЦЭМ!$B$33:$B$776,B$47)+'СЕТ СН'!$G$11+СВЦЭМ!$D$10+'СЕТ СН'!$G$6-'СЕТ СН'!$G$23</f>
        <v>1435.5703922900002</v>
      </c>
      <c r="C66" s="36">
        <f>SUMIFS(СВЦЭМ!$D$33:$D$776,СВЦЭМ!$A$33:$A$776,$A66,СВЦЭМ!$B$33:$B$776,C$47)+'СЕТ СН'!$G$11+СВЦЭМ!$D$10+'СЕТ СН'!$G$6-'СЕТ СН'!$G$23</f>
        <v>1462.3213237499999</v>
      </c>
      <c r="D66" s="36">
        <f>SUMIFS(СВЦЭМ!$D$33:$D$776,СВЦЭМ!$A$33:$A$776,$A66,СВЦЭМ!$B$33:$B$776,D$47)+'СЕТ СН'!$G$11+СВЦЭМ!$D$10+'СЕТ СН'!$G$6-'СЕТ СН'!$G$23</f>
        <v>1477.02145425</v>
      </c>
      <c r="E66" s="36">
        <f>SUMIFS(СВЦЭМ!$D$33:$D$776,СВЦЭМ!$A$33:$A$776,$A66,СВЦЭМ!$B$33:$B$776,E$47)+'СЕТ СН'!$G$11+СВЦЭМ!$D$10+'СЕТ СН'!$G$6-'СЕТ СН'!$G$23</f>
        <v>1486.9033221</v>
      </c>
      <c r="F66" s="36">
        <f>SUMIFS(СВЦЭМ!$D$33:$D$776,СВЦЭМ!$A$33:$A$776,$A66,СВЦЭМ!$B$33:$B$776,F$47)+'СЕТ СН'!$G$11+СВЦЭМ!$D$10+'СЕТ СН'!$G$6-'СЕТ СН'!$G$23</f>
        <v>1488.75458288</v>
      </c>
      <c r="G66" s="36">
        <f>SUMIFS(СВЦЭМ!$D$33:$D$776,СВЦЭМ!$A$33:$A$776,$A66,СВЦЭМ!$B$33:$B$776,G$47)+'СЕТ СН'!$G$11+СВЦЭМ!$D$10+'СЕТ СН'!$G$6-'СЕТ СН'!$G$23</f>
        <v>1465.9140603300002</v>
      </c>
      <c r="H66" s="36">
        <f>SUMIFS(СВЦЭМ!$D$33:$D$776,СВЦЭМ!$A$33:$A$776,$A66,СВЦЭМ!$B$33:$B$776,H$47)+'СЕТ СН'!$G$11+СВЦЭМ!$D$10+'СЕТ СН'!$G$6-'СЕТ СН'!$G$23</f>
        <v>1422.9833914300002</v>
      </c>
      <c r="I66" s="36">
        <f>SUMIFS(СВЦЭМ!$D$33:$D$776,СВЦЭМ!$A$33:$A$776,$A66,СВЦЭМ!$B$33:$B$776,I$47)+'СЕТ СН'!$G$11+СВЦЭМ!$D$10+'СЕТ СН'!$G$6-'СЕТ СН'!$G$23</f>
        <v>1389.5695822600001</v>
      </c>
      <c r="J66" s="36">
        <f>SUMIFS(СВЦЭМ!$D$33:$D$776,СВЦЭМ!$A$33:$A$776,$A66,СВЦЭМ!$B$33:$B$776,J$47)+'СЕТ СН'!$G$11+СВЦЭМ!$D$10+'СЕТ СН'!$G$6-'СЕТ СН'!$G$23</f>
        <v>1389.6358954500001</v>
      </c>
      <c r="K66" s="36">
        <f>SUMIFS(СВЦЭМ!$D$33:$D$776,СВЦЭМ!$A$33:$A$776,$A66,СВЦЭМ!$B$33:$B$776,K$47)+'СЕТ СН'!$G$11+СВЦЭМ!$D$10+'СЕТ СН'!$G$6-'СЕТ СН'!$G$23</f>
        <v>1399.2411275300001</v>
      </c>
      <c r="L66" s="36">
        <f>SUMIFS(СВЦЭМ!$D$33:$D$776,СВЦЭМ!$A$33:$A$776,$A66,СВЦЭМ!$B$33:$B$776,L$47)+'СЕТ СН'!$G$11+СВЦЭМ!$D$10+'СЕТ СН'!$G$6-'СЕТ СН'!$G$23</f>
        <v>1400.7320117600002</v>
      </c>
      <c r="M66" s="36">
        <f>SUMIFS(СВЦЭМ!$D$33:$D$776,СВЦЭМ!$A$33:$A$776,$A66,СВЦЭМ!$B$33:$B$776,M$47)+'СЕТ СН'!$G$11+СВЦЭМ!$D$10+'СЕТ СН'!$G$6-'СЕТ СН'!$G$23</f>
        <v>1375.0703820600002</v>
      </c>
      <c r="N66" s="36">
        <f>SUMIFS(СВЦЭМ!$D$33:$D$776,СВЦЭМ!$A$33:$A$776,$A66,СВЦЭМ!$B$33:$B$776,N$47)+'СЕТ СН'!$G$11+СВЦЭМ!$D$10+'СЕТ СН'!$G$6-'СЕТ СН'!$G$23</f>
        <v>1371.8442020800001</v>
      </c>
      <c r="O66" s="36">
        <f>SUMIFS(СВЦЭМ!$D$33:$D$776,СВЦЭМ!$A$33:$A$776,$A66,СВЦЭМ!$B$33:$B$776,O$47)+'СЕТ СН'!$G$11+СВЦЭМ!$D$10+'СЕТ СН'!$G$6-'СЕТ СН'!$G$23</f>
        <v>1391.52402725</v>
      </c>
      <c r="P66" s="36">
        <f>SUMIFS(СВЦЭМ!$D$33:$D$776,СВЦЭМ!$A$33:$A$776,$A66,СВЦЭМ!$B$33:$B$776,P$47)+'СЕТ СН'!$G$11+СВЦЭМ!$D$10+'СЕТ СН'!$G$6-'СЕТ СН'!$G$23</f>
        <v>1387.0714265500001</v>
      </c>
      <c r="Q66" s="36">
        <f>SUMIFS(СВЦЭМ!$D$33:$D$776,СВЦЭМ!$A$33:$A$776,$A66,СВЦЭМ!$B$33:$B$776,Q$47)+'СЕТ СН'!$G$11+СВЦЭМ!$D$10+'СЕТ СН'!$G$6-'СЕТ СН'!$G$23</f>
        <v>1390.8136276099999</v>
      </c>
      <c r="R66" s="36">
        <f>SUMIFS(СВЦЭМ!$D$33:$D$776,СВЦЭМ!$A$33:$A$776,$A66,СВЦЭМ!$B$33:$B$776,R$47)+'СЕТ СН'!$G$11+СВЦЭМ!$D$10+'СЕТ СН'!$G$6-'СЕТ СН'!$G$23</f>
        <v>1380.43025919</v>
      </c>
      <c r="S66" s="36">
        <f>SUMIFS(СВЦЭМ!$D$33:$D$776,СВЦЭМ!$A$33:$A$776,$A66,СВЦЭМ!$B$33:$B$776,S$47)+'СЕТ СН'!$G$11+СВЦЭМ!$D$10+'СЕТ СН'!$G$6-'СЕТ СН'!$G$23</f>
        <v>1382.6864425700001</v>
      </c>
      <c r="T66" s="36">
        <f>SUMIFS(СВЦЭМ!$D$33:$D$776,СВЦЭМ!$A$33:$A$776,$A66,СВЦЭМ!$B$33:$B$776,T$47)+'СЕТ СН'!$G$11+СВЦЭМ!$D$10+'СЕТ СН'!$G$6-'СЕТ СН'!$G$23</f>
        <v>1391.32345506</v>
      </c>
      <c r="U66" s="36">
        <f>SUMIFS(СВЦЭМ!$D$33:$D$776,СВЦЭМ!$A$33:$A$776,$A66,СВЦЭМ!$B$33:$B$776,U$47)+'СЕТ СН'!$G$11+СВЦЭМ!$D$10+'СЕТ СН'!$G$6-'СЕТ СН'!$G$23</f>
        <v>1389.4417401600001</v>
      </c>
      <c r="V66" s="36">
        <f>SUMIFS(СВЦЭМ!$D$33:$D$776,СВЦЭМ!$A$33:$A$776,$A66,СВЦЭМ!$B$33:$B$776,V$47)+'СЕТ СН'!$G$11+СВЦЭМ!$D$10+'СЕТ СН'!$G$6-'СЕТ СН'!$G$23</f>
        <v>1378.4572666700001</v>
      </c>
      <c r="W66" s="36">
        <f>SUMIFS(СВЦЭМ!$D$33:$D$776,СВЦЭМ!$A$33:$A$776,$A66,СВЦЭМ!$B$33:$B$776,W$47)+'СЕТ СН'!$G$11+СВЦЭМ!$D$10+'СЕТ СН'!$G$6-'СЕТ СН'!$G$23</f>
        <v>1398.4918014899999</v>
      </c>
      <c r="X66" s="36">
        <f>SUMIFS(СВЦЭМ!$D$33:$D$776,СВЦЭМ!$A$33:$A$776,$A66,СВЦЭМ!$B$33:$B$776,X$47)+'СЕТ СН'!$G$11+СВЦЭМ!$D$10+'СЕТ СН'!$G$6-'СЕТ СН'!$G$23</f>
        <v>1385.5729271600001</v>
      </c>
      <c r="Y66" s="36">
        <f>SUMIFS(СВЦЭМ!$D$33:$D$776,СВЦЭМ!$A$33:$A$776,$A66,СВЦЭМ!$B$33:$B$776,Y$47)+'СЕТ СН'!$G$11+СВЦЭМ!$D$10+'СЕТ СН'!$G$6-'СЕТ СН'!$G$23</f>
        <v>1395.8839805699999</v>
      </c>
    </row>
    <row r="67" spans="1:26" ht="15.75" x14ac:dyDescent="0.2">
      <c r="A67" s="35">
        <f t="shared" si="1"/>
        <v>43910</v>
      </c>
      <c r="B67" s="36">
        <f>SUMIFS(СВЦЭМ!$D$33:$D$776,СВЦЭМ!$A$33:$A$776,$A67,СВЦЭМ!$B$33:$B$776,B$47)+'СЕТ СН'!$G$11+СВЦЭМ!$D$10+'СЕТ СН'!$G$6-'СЕТ СН'!$G$23</f>
        <v>1481.94913073</v>
      </c>
      <c r="C67" s="36">
        <f>SUMIFS(СВЦЭМ!$D$33:$D$776,СВЦЭМ!$A$33:$A$776,$A67,СВЦЭМ!$B$33:$B$776,C$47)+'СЕТ СН'!$G$11+СВЦЭМ!$D$10+'СЕТ СН'!$G$6-'СЕТ СН'!$G$23</f>
        <v>1501.86570127</v>
      </c>
      <c r="D67" s="36">
        <f>SUMIFS(СВЦЭМ!$D$33:$D$776,СВЦЭМ!$A$33:$A$776,$A67,СВЦЭМ!$B$33:$B$776,D$47)+'СЕТ СН'!$G$11+СВЦЭМ!$D$10+'СЕТ СН'!$G$6-'СЕТ СН'!$G$23</f>
        <v>1516.6106830600002</v>
      </c>
      <c r="E67" s="36">
        <f>SUMIFS(СВЦЭМ!$D$33:$D$776,СВЦЭМ!$A$33:$A$776,$A67,СВЦЭМ!$B$33:$B$776,E$47)+'СЕТ СН'!$G$11+СВЦЭМ!$D$10+'СЕТ СН'!$G$6-'СЕТ СН'!$G$23</f>
        <v>1520.1291063200001</v>
      </c>
      <c r="F67" s="36">
        <f>SUMIFS(СВЦЭМ!$D$33:$D$776,СВЦЭМ!$A$33:$A$776,$A67,СВЦЭМ!$B$33:$B$776,F$47)+'СЕТ СН'!$G$11+СВЦЭМ!$D$10+'СЕТ СН'!$G$6-'СЕТ СН'!$G$23</f>
        <v>1517.57495092</v>
      </c>
      <c r="G67" s="36">
        <f>SUMIFS(СВЦЭМ!$D$33:$D$776,СВЦЭМ!$A$33:$A$776,$A67,СВЦЭМ!$B$33:$B$776,G$47)+'СЕТ СН'!$G$11+СВЦЭМ!$D$10+'СЕТ СН'!$G$6-'СЕТ СН'!$G$23</f>
        <v>1503.2294500600001</v>
      </c>
      <c r="H67" s="36">
        <f>SUMIFS(СВЦЭМ!$D$33:$D$776,СВЦЭМ!$A$33:$A$776,$A67,СВЦЭМ!$B$33:$B$776,H$47)+'СЕТ СН'!$G$11+СВЦЭМ!$D$10+'СЕТ СН'!$G$6-'СЕТ СН'!$G$23</f>
        <v>1472.7533346600001</v>
      </c>
      <c r="I67" s="36">
        <f>SUMIFS(СВЦЭМ!$D$33:$D$776,СВЦЭМ!$A$33:$A$776,$A67,СВЦЭМ!$B$33:$B$776,I$47)+'СЕТ СН'!$G$11+СВЦЭМ!$D$10+'СЕТ СН'!$G$6-'СЕТ СН'!$G$23</f>
        <v>1427.1943015700001</v>
      </c>
      <c r="J67" s="36">
        <f>SUMIFS(СВЦЭМ!$D$33:$D$776,СВЦЭМ!$A$33:$A$776,$A67,СВЦЭМ!$B$33:$B$776,J$47)+'СЕТ СН'!$G$11+СВЦЭМ!$D$10+'СЕТ СН'!$G$6-'СЕТ СН'!$G$23</f>
        <v>1395.3696392900001</v>
      </c>
      <c r="K67" s="36">
        <f>SUMIFS(СВЦЭМ!$D$33:$D$776,СВЦЭМ!$A$33:$A$776,$A67,СВЦЭМ!$B$33:$B$776,K$47)+'СЕТ СН'!$G$11+СВЦЭМ!$D$10+'СЕТ СН'!$G$6-'СЕТ СН'!$G$23</f>
        <v>1401.2422078500001</v>
      </c>
      <c r="L67" s="36">
        <f>SUMIFS(СВЦЭМ!$D$33:$D$776,СВЦЭМ!$A$33:$A$776,$A67,СВЦЭМ!$B$33:$B$776,L$47)+'СЕТ СН'!$G$11+СВЦЭМ!$D$10+'СЕТ СН'!$G$6-'СЕТ СН'!$G$23</f>
        <v>1398.15516632</v>
      </c>
      <c r="M67" s="36">
        <f>SUMIFS(СВЦЭМ!$D$33:$D$776,СВЦЭМ!$A$33:$A$776,$A67,СВЦЭМ!$B$33:$B$776,M$47)+'СЕТ СН'!$G$11+СВЦЭМ!$D$10+'СЕТ СН'!$G$6-'СЕТ СН'!$G$23</f>
        <v>1380.2113093500002</v>
      </c>
      <c r="N67" s="36">
        <f>SUMIFS(СВЦЭМ!$D$33:$D$776,СВЦЭМ!$A$33:$A$776,$A67,СВЦЭМ!$B$33:$B$776,N$47)+'СЕТ СН'!$G$11+СВЦЭМ!$D$10+'СЕТ СН'!$G$6-'СЕТ СН'!$G$23</f>
        <v>1374.4191309299999</v>
      </c>
      <c r="O67" s="36">
        <f>SUMIFS(СВЦЭМ!$D$33:$D$776,СВЦЭМ!$A$33:$A$776,$A67,СВЦЭМ!$B$33:$B$776,O$47)+'СЕТ СН'!$G$11+СВЦЭМ!$D$10+'СЕТ СН'!$G$6-'СЕТ СН'!$G$23</f>
        <v>1378.8089089800001</v>
      </c>
      <c r="P67" s="36">
        <f>SUMIFS(СВЦЭМ!$D$33:$D$776,СВЦЭМ!$A$33:$A$776,$A67,СВЦЭМ!$B$33:$B$776,P$47)+'СЕТ СН'!$G$11+СВЦЭМ!$D$10+'СЕТ СН'!$G$6-'СЕТ СН'!$G$23</f>
        <v>1384.8019566500002</v>
      </c>
      <c r="Q67" s="36">
        <f>SUMIFS(СВЦЭМ!$D$33:$D$776,СВЦЭМ!$A$33:$A$776,$A67,СВЦЭМ!$B$33:$B$776,Q$47)+'СЕТ СН'!$G$11+СВЦЭМ!$D$10+'СЕТ СН'!$G$6-'СЕТ СН'!$G$23</f>
        <v>1398.1304626000001</v>
      </c>
      <c r="R67" s="36">
        <f>SUMIFS(СВЦЭМ!$D$33:$D$776,СВЦЭМ!$A$33:$A$776,$A67,СВЦЭМ!$B$33:$B$776,R$47)+'СЕТ СН'!$G$11+СВЦЭМ!$D$10+'СЕТ СН'!$G$6-'СЕТ СН'!$G$23</f>
        <v>1393.8137205400001</v>
      </c>
      <c r="S67" s="36">
        <f>SUMIFS(СВЦЭМ!$D$33:$D$776,СВЦЭМ!$A$33:$A$776,$A67,СВЦЭМ!$B$33:$B$776,S$47)+'СЕТ СН'!$G$11+СВЦЭМ!$D$10+'СЕТ СН'!$G$6-'СЕТ СН'!$G$23</f>
        <v>1378.59046504</v>
      </c>
      <c r="T67" s="36">
        <f>SUMIFS(СВЦЭМ!$D$33:$D$776,СВЦЭМ!$A$33:$A$776,$A67,СВЦЭМ!$B$33:$B$776,T$47)+'СЕТ СН'!$G$11+СВЦЭМ!$D$10+'СЕТ СН'!$G$6-'СЕТ СН'!$G$23</f>
        <v>1349.0284472200001</v>
      </c>
      <c r="U67" s="36">
        <f>SUMIFS(СВЦЭМ!$D$33:$D$776,СВЦЭМ!$A$33:$A$776,$A67,СВЦЭМ!$B$33:$B$776,U$47)+'СЕТ СН'!$G$11+СВЦЭМ!$D$10+'СЕТ СН'!$G$6-'СЕТ СН'!$G$23</f>
        <v>1351.4651074500002</v>
      </c>
      <c r="V67" s="36">
        <f>SUMIFS(СВЦЭМ!$D$33:$D$776,СВЦЭМ!$A$33:$A$776,$A67,СВЦЭМ!$B$33:$B$776,V$47)+'СЕТ СН'!$G$11+СВЦЭМ!$D$10+'СЕТ СН'!$G$6-'СЕТ СН'!$G$23</f>
        <v>1354.60141752</v>
      </c>
      <c r="W67" s="36">
        <f>SUMIFS(СВЦЭМ!$D$33:$D$776,СВЦЭМ!$A$33:$A$776,$A67,СВЦЭМ!$B$33:$B$776,W$47)+'СЕТ СН'!$G$11+СВЦЭМ!$D$10+'СЕТ СН'!$G$6-'СЕТ СН'!$G$23</f>
        <v>1360.9777815900002</v>
      </c>
      <c r="X67" s="36">
        <f>SUMIFS(СВЦЭМ!$D$33:$D$776,СВЦЭМ!$A$33:$A$776,$A67,СВЦЭМ!$B$33:$B$776,X$47)+'СЕТ СН'!$G$11+СВЦЭМ!$D$10+'СЕТ СН'!$G$6-'СЕТ СН'!$G$23</f>
        <v>1367.0654865000001</v>
      </c>
      <c r="Y67" s="36">
        <f>SUMIFS(СВЦЭМ!$D$33:$D$776,СВЦЭМ!$A$33:$A$776,$A67,СВЦЭМ!$B$33:$B$776,Y$47)+'СЕТ СН'!$G$11+СВЦЭМ!$D$10+'СЕТ СН'!$G$6-'СЕТ СН'!$G$23</f>
        <v>1385.9858522500001</v>
      </c>
    </row>
    <row r="68" spans="1:26" ht="15.75" x14ac:dyDescent="0.2">
      <c r="A68" s="35">
        <f t="shared" si="1"/>
        <v>43911</v>
      </c>
      <c r="B68" s="36">
        <f>SUMIFS(СВЦЭМ!$D$33:$D$776,СВЦЭМ!$A$33:$A$776,$A68,СВЦЭМ!$B$33:$B$776,B$47)+'СЕТ СН'!$G$11+СВЦЭМ!$D$10+'СЕТ СН'!$G$6-'СЕТ СН'!$G$23</f>
        <v>1454.7248053500002</v>
      </c>
      <c r="C68" s="36">
        <f>SUMIFS(СВЦЭМ!$D$33:$D$776,СВЦЭМ!$A$33:$A$776,$A68,СВЦЭМ!$B$33:$B$776,C$47)+'СЕТ СН'!$G$11+СВЦЭМ!$D$10+'СЕТ СН'!$G$6-'СЕТ СН'!$G$23</f>
        <v>1478.72785922</v>
      </c>
      <c r="D68" s="36">
        <f>SUMIFS(СВЦЭМ!$D$33:$D$776,СВЦЭМ!$A$33:$A$776,$A68,СВЦЭМ!$B$33:$B$776,D$47)+'СЕТ СН'!$G$11+СВЦЭМ!$D$10+'СЕТ СН'!$G$6-'СЕТ СН'!$G$23</f>
        <v>1491.3735782200001</v>
      </c>
      <c r="E68" s="36">
        <f>SUMIFS(СВЦЭМ!$D$33:$D$776,СВЦЭМ!$A$33:$A$776,$A68,СВЦЭМ!$B$33:$B$776,E$47)+'СЕТ СН'!$G$11+СВЦЭМ!$D$10+'СЕТ СН'!$G$6-'СЕТ СН'!$G$23</f>
        <v>1492.2359532700002</v>
      </c>
      <c r="F68" s="36">
        <f>SUMIFS(СВЦЭМ!$D$33:$D$776,СВЦЭМ!$A$33:$A$776,$A68,СВЦЭМ!$B$33:$B$776,F$47)+'СЕТ СН'!$G$11+СВЦЭМ!$D$10+'СЕТ СН'!$G$6-'СЕТ СН'!$G$23</f>
        <v>1488.85075839</v>
      </c>
      <c r="G68" s="36">
        <f>SUMIFS(СВЦЭМ!$D$33:$D$776,СВЦЭМ!$A$33:$A$776,$A68,СВЦЭМ!$B$33:$B$776,G$47)+'СЕТ СН'!$G$11+СВЦЭМ!$D$10+'СЕТ СН'!$G$6-'СЕТ СН'!$G$23</f>
        <v>1488.5842466300001</v>
      </c>
      <c r="H68" s="36">
        <f>SUMIFS(СВЦЭМ!$D$33:$D$776,СВЦЭМ!$A$33:$A$776,$A68,СВЦЭМ!$B$33:$B$776,H$47)+'СЕТ СН'!$G$11+СВЦЭМ!$D$10+'СЕТ СН'!$G$6-'СЕТ СН'!$G$23</f>
        <v>1471.2956560500002</v>
      </c>
      <c r="I68" s="36">
        <f>SUMIFS(СВЦЭМ!$D$33:$D$776,СВЦЭМ!$A$33:$A$776,$A68,СВЦЭМ!$B$33:$B$776,I$47)+'СЕТ СН'!$G$11+СВЦЭМ!$D$10+'СЕТ СН'!$G$6-'СЕТ СН'!$G$23</f>
        <v>1427.7579043000001</v>
      </c>
      <c r="J68" s="36">
        <f>SUMIFS(СВЦЭМ!$D$33:$D$776,СВЦЭМ!$A$33:$A$776,$A68,СВЦЭМ!$B$33:$B$776,J$47)+'СЕТ СН'!$G$11+СВЦЭМ!$D$10+'СЕТ СН'!$G$6-'СЕТ СН'!$G$23</f>
        <v>1383.84080627</v>
      </c>
      <c r="K68" s="36">
        <f>SUMIFS(СВЦЭМ!$D$33:$D$776,СВЦЭМ!$A$33:$A$776,$A68,СВЦЭМ!$B$33:$B$776,K$47)+'СЕТ СН'!$G$11+СВЦЭМ!$D$10+'СЕТ СН'!$G$6-'СЕТ СН'!$G$23</f>
        <v>1390.0630441800001</v>
      </c>
      <c r="L68" s="36">
        <f>SUMIFS(СВЦЭМ!$D$33:$D$776,СВЦЭМ!$A$33:$A$776,$A68,СВЦЭМ!$B$33:$B$776,L$47)+'СЕТ СН'!$G$11+СВЦЭМ!$D$10+'СЕТ СН'!$G$6-'СЕТ СН'!$G$23</f>
        <v>1388.6596382299999</v>
      </c>
      <c r="M68" s="36">
        <f>SUMIFS(СВЦЭМ!$D$33:$D$776,СВЦЭМ!$A$33:$A$776,$A68,СВЦЭМ!$B$33:$B$776,M$47)+'СЕТ СН'!$G$11+СВЦЭМ!$D$10+'СЕТ СН'!$G$6-'СЕТ СН'!$G$23</f>
        <v>1390.1100932700001</v>
      </c>
      <c r="N68" s="36">
        <f>SUMIFS(СВЦЭМ!$D$33:$D$776,СВЦЭМ!$A$33:$A$776,$A68,СВЦЭМ!$B$33:$B$776,N$47)+'СЕТ СН'!$G$11+СВЦЭМ!$D$10+'СЕТ СН'!$G$6-'СЕТ СН'!$G$23</f>
        <v>1396.3812203699999</v>
      </c>
      <c r="O68" s="36">
        <f>SUMIFS(СВЦЭМ!$D$33:$D$776,СВЦЭМ!$A$33:$A$776,$A68,СВЦЭМ!$B$33:$B$776,O$47)+'СЕТ СН'!$G$11+СВЦЭМ!$D$10+'СЕТ СН'!$G$6-'СЕТ СН'!$G$23</f>
        <v>1400.4313313299999</v>
      </c>
      <c r="P68" s="36">
        <f>SUMIFS(СВЦЭМ!$D$33:$D$776,СВЦЭМ!$A$33:$A$776,$A68,СВЦЭМ!$B$33:$B$776,P$47)+'СЕТ СН'!$G$11+СВЦЭМ!$D$10+'СЕТ СН'!$G$6-'СЕТ СН'!$G$23</f>
        <v>1400.9440729299999</v>
      </c>
      <c r="Q68" s="36">
        <f>SUMIFS(СВЦЭМ!$D$33:$D$776,СВЦЭМ!$A$33:$A$776,$A68,СВЦЭМ!$B$33:$B$776,Q$47)+'СЕТ СН'!$G$11+СВЦЭМ!$D$10+'СЕТ СН'!$G$6-'СЕТ СН'!$G$23</f>
        <v>1399.9699291800002</v>
      </c>
      <c r="R68" s="36">
        <f>SUMIFS(СВЦЭМ!$D$33:$D$776,СВЦЭМ!$A$33:$A$776,$A68,СВЦЭМ!$B$33:$B$776,R$47)+'СЕТ СН'!$G$11+СВЦЭМ!$D$10+'СЕТ СН'!$G$6-'СЕТ СН'!$G$23</f>
        <v>1395.12219762</v>
      </c>
      <c r="S68" s="36">
        <f>SUMIFS(СВЦЭМ!$D$33:$D$776,СВЦЭМ!$A$33:$A$776,$A68,СВЦЭМ!$B$33:$B$776,S$47)+'СЕТ СН'!$G$11+СВЦЭМ!$D$10+'СЕТ СН'!$G$6-'СЕТ СН'!$G$23</f>
        <v>1391.27062793</v>
      </c>
      <c r="T68" s="36">
        <f>SUMIFS(СВЦЭМ!$D$33:$D$776,СВЦЭМ!$A$33:$A$776,$A68,СВЦЭМ!$B$33:$B$776,T$47)+'СЕТ СН'!$G$11+СВЦЭМ!$D$10+'СЕТ СН'!$G$6-'СЕТ СН'!$G$23</f>
        <v>1383.6259099500001</v>
      </c>
      <c r="U68" s="36">
        <f>SUMIFS(СВЦЭМ!$D$33:$D$776,СВЦЭМ!$A$33:$A$776,$A68,СВЦЭМ!$B$33:$B$776,U$47)+'СЕТ СН'!$G$11+СВЦЭМ!$D$10+'СЕТ СН'!$G$6-'СЕТ СН'!$G$23</f>
        <v>1377.6060780299999</v>
      </c>
      <c r="V68" s="36">
        <f>SUMIFS(СВЦЭМ!$D$33:$D$776,СВЦЭМ!$A$33:$A$776,$A68,СВЦЭМ!$B$33:$B$776,V$47)+'СЕТ СН'!$G$11+СВЦЭМ!$D$10+'СЕТ СН'!$G$6-'СЕТ СН'!$G$23</f>
        <v>1359.25773321</v>
      </c>
      <c r="W68" s="36">
        <f>SUMIFS(СВЦЭМ!$D$33:$D$776,СВЦЭМ!$A$33:$A$776,$A68,СВЦЭМ!$B$33:$B$776,W$47)+'СЕТ СН'!$G$11+СВЦЭМ!$D$10+'СЕТ СН'!$G$6-'СЕТ СН'!$G$23</f>
        <v>1372.87677469</v>
      </c>
      <c r="X68" s="36">
        <f>SUMIFS(СВЦЭМ!$D$33:$D$776,СВЦЭМ!$A$33:$A$776,$A68,СВЦЭМ!$B$33:$B$776,X$47)+'СЕТ СН'!$G$11+СВЦЭМ!$D$10+'СЕТ СН'!$G$6-'СЕТ СН'!$G$23</f>
        <v>1376.61120454</v>
      </c>
      <c r="Y68" s="36">
        <f>SUMIFS(СВЦЭМ!$D$33:$D$776,СВЦЭМ!$A$33:$A$776,$A68,СВЦЭМ!$B$33:$B$776,Y$47)+'СЕТ СН'!$G$11+СВЦЭМ!$D$10+'СЕТ СН'!$G$6-'СЕТ СН'!$G$23</f>
        <v>1397.4158693900001</v>
      </c>
    </row>
    <row r="69" spans="1:26" ht="15.75" x14ac:dyDescent="0.2">
      <c r="A69" s="35">
        <f t="shared" si="1"/>
        <v>43912</v>
      </c>
      <c r="B69" s="36">
        <f>SUMIFS(СВЦЭМ!$D$33:$D$776,СВЦЭМ!$A$33:$A$776,$A69,СВЦЭМ!$B$33:$B$776,B$47)+'СЕТ СН'!$G$11+СВЦЭМ!$D$10+'СЕТ СН'!$G$6-'СЕТ СН'!$G$23</f>
        <v>1484.8398150800001</v>
      </c>
      <c r="C69" s="36">
        <f>SUMIFS(СВЦЭМ!$D$33:$D$776,СВЦЭМ!$A$33:$A$776,$A69,СВЦЭМ!$B$33:$B$776,C$47)+'СЕТ СН'!$G$11+СВЦЭМ!$D$10+'СЕТ СН'!$G$6-'СЕТ СН'!$G$23</f>
        <v>1493.7462148200002</v>
      </c>
      <c r="D69" s="36">
        <f>SUMIFS(СВЦЭМ!$D$33:$D$776,СВЦЭМ!$A$33:$A$776,$A69,СВЦЭМ!$B$33:$B$776,D$47)+'СЕТ СН'!$G$11+СВЦЭМ!$D$10+'СЕТ СН'!$G$6-'СЕТ СН'!$G$23</f>
        <v>1505.2041795800001</v>
      </c>
      <c r="E69" s="36">
        <f>SUMIFS(СВЦЭМ!$D$33:$D$776,СВЦЭМ!$A$33:$A$776,$A69,СВЦЭМ!$B$33:$B$776,E$47)+'СЕТ СН'!$G$11+СВЦЭМ!$D$10+'СЕТ СН'!$G$6-'СЕТ СН'!$G$23</f>
        <v>1514.1879701299999</v>
      </c>
      <c r="F69" s="36">
        <f>SUMIFS(СВЦЭМ!$D$33:$D$776,СВЦЭМ!$A$33:$A$776,$A69,СВЦЭМ!$B$33:$B$776,F$47)+'СЕТ СН'!$G$11+СВЦЭМ!$D$10+'СЕТ СН'!$G$6-'СЕТ СН'!$G$23</f>
        <v>1515.56523399</v>
      </c>
      <c r="G69" s="36">
        <f>SUMIFS(СВЦЭМ!$D$33:$D$776,СВЦЭМ!$A$33:$A$776,$A69,СВЦЭМ!$B$33:$B$776,G$47)+'СЕТ СН'!$G$11+СВЦЭМ!$D$10+'СЕТ СН'!$G$6-'СЕТ СН'!$G$23</f>
        <v>1496.7638940300001</v>
      </c>
      <c r="H69" s="36">
        <f>SUMIFS(СВЦЭМ!$D$33:$D$776,СВЦЭМ!$A$33:$A$776,$A69,СВЦЭМ!$B$33:$B$776,H$47)+'СЕТ СН'!$G$11+СВЦЭМ!$D$10+'СЕТ СН'!$G$6-'СЕТ СН'!$G$23</f>
        <v>1459.19633385</v>
      </c>
      <c r="I69" s="36">
        <f>SUMIFS(СВЦЭМ!$D$33:$D$776,СВЦЭМ!$A$33:$A$776,$A69,СВЦЭМ!$B$33:$B$776,I$47)+'СЕТ СН'!$G$11+СВЦЭМ!$D$10+'СЕТ СН'!$G$6-'СЕТ СН'!$G$23</f>
        <v>1414.81272455</v>
      </c>
      <c r="J69" s="36">
        <f>SUMIFS(СВЦЭМ!$D$33:$D$776,СВЦЭМ!$A$33:$A$776,$A69,СВЦЭМ!$B$33:$B$776,J$47)+'СЕТ СН'!$G$11+СВЦЭМ!$D$10+'СЕТ СН'!$G$6-'СЕТ СН'!$G$23</f>
        <v>1357.4799187900001</v>
      </c>
      <c r="K69" s="36">
        <f>SUMIFS(СВЦЭМ!$D$33:$D$776,СВЦЭМ!$A$33:$A$776,$A69,СВЦЭМ!$B$33:$B$776,K$47)+'СЕТ СН'!$G$11+СВЦЭМ!$D$10+'СЕТ СН'!$G$6-'СЕТ СН'!$G$23</f>
        <v>1358.19290482</v>
      </c>
      <c r="L69" s="36">
        <f>SUMIFS(СВЦЭМ!$D$33:$D$776,СВЦЭМ!$A$33:$A$776,$A69,СВЦЭМ!$B$33:$B$776,L$47)+'СЕТ СН'!$G$11+СВЦЭМ!$D$10+'СЕТ СН'!$G$6-'СЕТ СН'!$G$23</f>
        <v>1358.6534731900001</v>
      </c>
      <c r="M69" s="36">
        <f>SUMIFS(СВЦЭМ!$D$33:$D$776,СВЦЭМ!$A$33:$A$776,$A69,СВЦЭМ!$B$33:$B$776,M$47)+'СЕТ СН'!$G$11+СВЦЭМ!$D$10+'СЕТ СН'!$G$6-'СЕТ СН'!$G$23</f>
        <v>1368.10242122</v>
      </c>
      <c r="N69" s="36">
        <f>SUMIFS(СВЦЭМ!$D$33:$D$776,СВЦЭМ!$A$33:$A$776,$A69,СВЦЭМ!$B$33:$B$776,N$47)+'СЕТ СН'!$G$11+СВЦЭМ!$D$10+'СЕТ СН'!$G$6-'СЕТ СН'!$G$23</f>
        <v>1376.46931172</v>
      </c>
      <c r="O69" s="36">
        <f>SUMIFS(СВЦЭМ!$D$33:$D$776,СВЦЭМ!$A$33:$A$776,$A69,СВЦЭМ!$B$33:$B$776,O$47)+'СЕТ СН'!$G$11+СВЦЭМ!$D$10+'СЕТ СН'!$G$6-'СЕТ СН'!$G$23</f>
        <v>1388.8340254899999</v>
      </c>
      <c r="P69" s="36">
        <f>SUMIFS(СВЦЭМ!$D$33:$D$776,СВЦЭМ!$A$33:$A$776,$A69,СВЦЭМ!$B$33:$B$776,P$47)+'СЕТ СН'!$G$11+СВЦЭМ!$D$10+'СЕТ СН'!$G$6-'СЕТ СН'!$G$23</f>
        <v>1400.72263853</v>
      </c>
      <c r="Q69" s="36">
        <f>SUMIFS(СВЦЭМ!$D$33:$D$776,СВЦЭМ!$A$33:$A$776,$A69,СВЦЭМ!$B$33:$B$776,Q$47)+'СЕТ СН'!$G$11+СВЦЭМ!$D$10+'СЕТ СН'!$G$6-'СЕТ СН'!$G$23</f>
        <v>1403.1045483600001</v>
      </c>
      <c r="R69" s="36">
        <f>SUMIFS(СВЦЭМ!$D$33:$D$776,СВЦЭМ!$A$33:$A$776,$A69,СВЦЭМ!$B$33:$B$776,R$47)+'СЕТ СН'!$G$11+СВЦЭМ!$D$10+'СЕТ СН'!$G$6-'СЕТ СН'!$G$23</f>
        <v>1397.3333009600001</v>
      </c>
      <c r="S69" s="36">
        <f>SUMIFS(СВЦЭМ!$D$33:$D$776,СВЦЭМ!$A$33:$A$776,$A69,СВЦЭМ!$B$33:$B$776,S$47)+'СЕТ СН'!$G$11+СВЦЭМ!$D$10+'СЕТ СН'!$G$6-'СЕТ СН'!$G$23</f>
        <v>1388.9572420300001</v>
      </c>
      <c r="T69" s="36">
        <f>SUMIFS(СВЦЭМ!$D$33:$D$776,СВЦЭМ!$A$33:$A$776,$A69,СВЦЭМ!$B$33:$B$776,T$47)+'СЕТ СН'!$G$11+СВЦЭМ!$D$10+'СЕТ СН'!$G$6-'СЕТ СН'!$G$23</f>
        <v>1368.8994915600001</v>
      </c>
      <c r="U69" s="36">
        <f>SUMIFS(СВЦЭМ!$D$33:$D$776,СВЦЭМ!$A$33:$A$776,$A69,СВЦЭМ!$B$33:$B$776,U$47)+'СЕТ СН'!$G$11+СВЦЭМ!$D$10+'СЕТ СН'!$G$6-'СЕТ СН'!$G$23</f>
        <v>1355.6641795400001</v>
      </c>
      <c r="V69" s="36">
        <f>SUMIFS(СВЦЭМ!$D$33:$D$776,СВЦЭМ!$A$33:$A$776,$A69,СВЦЭМ!$B$33:$B$776,V$47)+'СЕТ СН'!$G$11+СВЦЭМ!$D$10+'СЕТ СН'!$G$6-'СЕТ СН'!$G$23</f>
        <v>1358.3524433900002</v>
      </c>
      <c r="W69" s="36">
        <f>SUMIFS(СВЦЭМ!$D$33:$D$776,СВЦЭМ!$A$33:$A$776,$A69,СВЦЭМ!$B$33:$B$776,W$47)+'СЕТ СН'!$G$11+СВЦЭМ!$D$10+'СЕТ СН'!$G$6-'СЕТ СН'!$G$23</f>
        <v>1358.0060384600001</v>
      </c>
      <c r="X69" s="36">
        <f>SUMIFS(СВЦЭМ!$D$33:$D$776,СВЦЭМ!$A$33:$A$776,$A69,СВЦЭМ!$B$33:$B$776,X$47)+'СЕТ СН'!$G$11+СВЦЭМ!$D$10+'СЕТ СН'!$G$6-'СЕТ СН'!$G$23</f>
        <v>1356.6429697400001</v>
      </c>
      <c r="Y69" s="36">
        <f>SUMIFS(СВЦЭМ!$D$33:$D$776,СВЦЭМ!$A$33:$A$776,$A69,СВЦЭМ!$B$33:$B$776,Y$47)+'СЕТ СН'!$G$11+СВЦЭМ!$D$10+'СЕТ СН'!$G$6-'СЕТ СН'!$G$23</f>
        <v>1403.3166302899999</v>
      </c>
    </row>
    <row r="70" spans="1:26" ht="15.75" x14ac:dyDescent="0.2">
      <c r="A70" s="35">
        <f t="shared" si="1"/>
        <v>43913</v>
      </c>
      <c r="B70" s="36">
        <f>SUMIFS(СВЦЭМ!$D$33:$D$776,СВЦЭМ!$A$33:$A$776,$A70,СВЦЭМ!$B$33:$B$776,B$47)+'СЕТ СН'!$G$11+СВЦЭМ!$D$10+'СЕТ СН'!$G$6-'СЕТ СН'!$G$23</f>
        <v>1465.0768950400002</v>
      </c>
      <c r="C70" s="36">
        <f>SUMIFS(СВЦЭМ!$D$33:$D$776,СВЦЭМ!$A$33:$A$776,$A70,СВЦЭМ!$B$33:$B$776,C$47)+'СЕТ СН'!$G$11+СВЦЭМ!$D$10+'СЕТ СН'!$G$6-'СЕТ СН'!$G$23</f>
        <v>1489.2965257600001</v>
      </c>
      <c r="D70" s="36">
        <f>SUMIFS(СВЦЭМ!$D$33:$D$776,СВЦЭМ!$A$33:$A$776,$A70,СВЦЭМ!$B$33:$B$776,D$47)+'СЕТ СН'!$G$11+СВЦЭМ!$D$10+'СЕТ СН'!$G$6-'СЕТ СН'!$G$23</f>
        <v>1502.53296787</v>
      </c>
      <c r="E70" s="36">
        <f>SUMIFS(СВЦЭМ!$D$33:$D$776,СВЦЭМ!$A$33:$A$776,$A70,СВЦЭМ!$B$33:$B$776,E$47)+'СЕТ СН'!$G$11+СВЦЭМ!$D$10+'СЕТ СН'!$G$6-'СЕТ СН'!$G$23</f>
        <v>1508.8390839100002</v>
      </c>
      <c r="F70" s="36">
        <f>SUMIFS(СВЦЭМ!$D$33:$D$776,СВЦЭМ!$A$33:$A$776,$A70,СВЦЭМ!$B$33:$B$776,F$47)+'СЕТ СН'!$G$11+СВЦЭМ!$D$10+'СЕТ СН'!$G$6-'СЕТ СН'!$G$23</f>
        <v>1503.81838978</v>
      </c>
      <c r="G70" s="36">
        <f>SUMIFS(СВЦЭМ!$D$33:$D$776,СВЦЭМ!$A$33:$A$776,$A70,СВЦЭМ!$B$33:$B$776,G$47)+'СЕТ СН'!$G$11+СВЦЭМ!$D$10+'СЕТ СН'!$G$6-'СЕТ СН'!$G$23</f>
        <v>1493.22268356</v>
      </c>
      <c r="H70" s="36">
        <f>SUMIFS(СВЦЭМ!$D$33:$D$776,СВЦЭМ!$A$33:$A$776,$A70,СВЦЭМ!$B$33:$B$776,H$47)+'СЕТ СН'!$G$11+СВЦЭМ!$D$10+'СЕТ СН'!$G$6-'СЕТ СН'!$G$23</f>
        <v>1463.8552097400002</v>
      </c>
      <c r="I70" s="36">
        <f>SUMIFS(СВЦЭМ!$D$33:$D$776,СВЦЭМ!$A$33:$A$776,$A70,СВЦЭМ!$B$33:$B$776,I$47)+'СЕТ СН'!$G$11+СВЦЭМ!$D$10+'СЕТ СН'!$G$6-'СЕТ СН'!$G$23</f>
        <v>1425.2269168400001</v>
      </c>
      <c r="J70" s="36">
        <f>SUMIFS(СВЦЭМ!$D$33:$D$776,СВЦЭМ!$A$33:$A$776,$A70,СВЦЭМ!$B$33:$B$776,J$47)+'СЕТ СН'!$G$11+СВЦЭМ!$D$10+'СЕТ СН'!$G$6-'СЕТ СН'!$G$23</f>
        <v>1378.4800936700001</v>
      </c>
      <c r="K70" s="36">
        <f>SUMIFS(СВЦЭМ!$D$33:$D$776,СВЦЭМ!$A$33:$A$776,$A70,СВЦЭМ!$B$33:$B$776,K$47)+'СЕТ СН'!$G$11+СВЦЭМ!$D$10+'СЕТ СН'!$G$6-'СЕТ СН'!$G$23</f>
        <v>1378.56147121</v>
      </c>
      <c r="L70" s="36">
        <f>SUMIFS(СВЦЭМ!$D$33:$D$776,СВЦЭМ!$A$33:$A$776,$A70,СВЦЭМ!$B$33:$B$776,L$47)+'СЕТ СН'!$G$11+СВЦЭМ!$D$10+'СЕТ СН'!$G$6-'СЕТ СН'!$G$23</f>
        <v>1391.8843999000001</v>
      </c>
      <c r="M70" s="36">
        <f>SUMIFS(СВЦЭМ!$D$33:$D$776,СВЦЭМ!$A$33:$A$776,$A70,СВЦЭМ!$B$33:$B$776,M$47)+'СЕТ СН'!$G$11+СВЦЭМ!$D$10+'СЕТ СН'!$G$6-'СЕТ СН'!$G$23</f>
        <v>1378.2876732899999</v>
      </c>
      <c r="N70" s="36">
        <f>SUMIFS(СВЦЭМ!$D$33:$D$776,СВЦЭМ!$A$33:$A$776,$A70,СВЦЭМ!$B$33:$B$776,N$47)+'СЕТ СН'!$G$11+СВЦЭМ!$D$10+'СЕТ СН'!$G$6-'СЕТ СН'!$G$23</f>
        <v>1382.4230581700001</v>
      </c>
      <c r="O70" s="36">
        <f>SUMIFS(СВЦЭМ!$D$33:$D$776,СВЦЭМ!$A$33:$A$776,$A70,СВЦЭМ!$B$33:$B$776,O$47)+'СЕТ СН'!$G$11+СВЦЭМ!$D$10+'СЕТ СН'!$G$6-'СЕТ СН'!$G$23</f>
        <v>1398.2431179300002</v>
      </c>
      <c r="P70" s="36">
        <f>SUMIFS(СВЦЭМ!$D$33:$D$776,СВЦЭМ!$A$33:$A$776,$A70,СВЦЭМ!$B$33:$B$776,P$47)+'СЕТ СН'!$G$11+СВЦЭМ!$D$10+'СЕТ СН'!$G$6-'СЕТ СН'!$G$23</f>
        <v>1408.87409101</v>
      </c>
      <c r="Q70" s="36">
        <f>SUMIFS(СВЦЭМ!$D$33:$D$776,СВЦЭМ!$A$33:$A$776,$A70,СВЦЭМ!$B$33:$B$776,Q$47)+'СЕТ СН'!$G$11+СВЦЭМ!$D$10+'СЕТ СН'!$G$6-'СЕТ СН'!$G$23</f>
        <v>1414.9820144300002</v>
      </c>
      <c r="R70" s="36">
        <f>SUMIFS(СВЦЭМ!$D$33:$D$776,СВЦЭМ!$A$33:$A$776,$A70,СВЦЭМ!$B$33:$B$776,R$47)+'СЕТ СН'!$G$11+СВЦЭМ!$D$10+'СЕТ СН'!$G$6-'СЕТ СН'!$G$23</f>
        <v>1414.2780819100001</v>
      </c>
      <c r="S70" s="36">
        <f>SUMIFS(СВЦЭМ!$D$33:$D$776,СВЦЭМ!$A$33:$A$776,$A70,СВЦЭМ!$B$33:$B$776,S$47)+'СЕТ СН'!$G$11+СВЦЭМ!$D$10+'СЕТ СН'!$G$6-'СЕТ СН'!$G$23</f>
        <v>1415.4659084499999</v>
      </c>
      <c r="T70" s="36">
        <f>SUMIFS(СВЦЭМ!$D$33:$D$776,СВЦЭМ!$A$33:$A$776,$A70,СВЦЭМ!$B$33:$B$776,T$47)+'СЕТ СН'!$G$11+СВЦЭМ!$D$10+'СЕТ СН'!$G$6-'СЕТ СН'!$G$23</f>
        <v>1405.1074486900002</v>
      </c>
      <c r="U70" s="36">
        <f>SUMIFS(СВЦЭМ!$D$33:$D$776,СВЦЭМ!$A$33:$A$776,$A70,СВЦЭМ!$B$33:$B$776,U$47)+'СЕТ СН'!$G$11+СВЦЭМ!$D$10+'СЕТ СН'!$G$6-'СЕТ СН'!$G$23</f>
        <v>1389.9366896700001</v>
      </c>
      <c r="V70" s="36">
        <f>SUMIFS(СВЦЭМ!$D$33:$D$776,СВЦЭМ!$A$33:$A$776,$A70,СВЦЭМ!$B$33:$B$776,V$47)+'СЕТ СН'!$G$11+СВЦЭМ!$D$10+'СЕТ СН'!$G$6-'СЕТ СН'!$G$23</f>
        <v>1382.9287366600001</v>
      </c>
      <c r="W70" s="36">
        <f>SUMIFS(СВЦЭМ!$D$33:$D$776,СВЦЭМ!$A$33:$A$776,$A70,СВЦЭМ!$B$33:$B$776,W$47)+'СЕТ СН'!$G$11+СВЦЭМ!$D$10+'СЕТ СН'!$G$6-'СЕТ СН'!$G$23</f>
        <v>1351.6777504800002</v>
      </c>
      <c r="X70" s="36">
        <f>SUMIFS(СВЦЭМ!$D$33:$D$776,СВЦЭМ!$A$33:$A$776,$A70,СВЦЭМ!$B$33:$B$776,X$47)+'СЕТ СН'!$G$11+СВЦЭМ!$D$10+'СЕТ СН'!$G$6-'СЕТ СН'!$G$23</f>
        <v>1350.9783272300001</v>
      </c>
      <c r="Y70" s="36">
        <f>SUMIFS(СВЦЭМ!$D$33:$D$776,СВЦЭМ!$A$33:$A$776,$A70,СВЦЭМ!$B$33:$B$776,Y$47)+'СЕТ СН'!$G$11+СВЦЭМ!$D$10+'СЕТ СН'!$G$6-'СЕТ СН'!$G$23</f>
        <v>1398.0607464200002</v>
      </c>
    </row>
    <row r="71" spans="1:26" ht="15.75" x14ac:dyDescent="0.2">
      <c r="A71" s="35">
        <f t="shared" si="1"/>
        <v>43914</v>
      </c>
      <c r="B71" s="36">
        <f>SUMIFS(СВЦЭМ!$D$33:$D$776,СВЦЭМ!$A$33:$A$776,$A71,СВЦЭМ!$B$33:$B$776,B$47)+'СЕТ СН'!$G$11+СВЦЭМ!$D$10+'СЕТ СН'!$G$6-'СЕТ СН'!$G$23</f>
        <v>1432.1410913300001</v>
      </c>
      <c r="C71" s="36">
        <f>SUMIFS(СВЦЭМ!$D$33:$D$776,СВЦЭМ!$A$33:$A$776,$A71,СВЦЭМ!$B$33:$B$776,C$47)+'СЕТ СН'!$G$11+СВЦЭМ!$D$10+'СЕТ СН'!$G$6-'СЕТ СН'!$G$23</f>
        <v>1464.5932616100001</v>
      </c>
      <c r="D71" s="36">
        <f>SUMIFS(СВЦЭМ!$D$33:$D$776,СВЦЭМ!$A$33:$A$776,$A71,СВЦЭМ!$B$33:$B$776,D$47)+'СЕТ СН'!$G$11+СВЦЭМ!$D$10+'СЕТ СН'!$G$6-'СЕТ СН'!$G$23</f>
        <v>1483.19741881</v>
      </c>
      <c r="E71" s="36">
        <f>SUMIFS(СВЦЭМ!$D$33:$D$776,СВЦЭМ!$A$33:$A$776,$A71,СВЦЭМ!$B$33:$B$776,E$47)+'СЕТ СН'!$G$11+СВЦЭМ!$D$10+'СЕТ СН'!$G$6-'СЕТ СН'!$G$23</f>
        <v>1488.98743943</v>
      </c>
      <c r="F71" s="36">
        <f>SUMIFS(СВЦЭМ!$D$33:$D$776,СВЦЭМ!$A$33:$A$776,$A71,СВЦЭМ!$B$33:$B$776,F$47)+'СЕТ СН'!$G$11+СВЦЭМ!$D$10+'СЕТ СН'!$G$6-'СЕТ СН'!$G$23</f>
        <v>1480.3803699600001</v>
      </c>
      <c r="G71" s="36">
        <f>SUMIFS(СВЦЭМ!$D$33:$D$776,СВЦЭМ!$A$33:$A$776,$A71,СВЦЭМ!$B$33:$B$776,G$47)+'СЕТ СН'!$G$11+СВЦЭМ!$D$10+'СЕТ СН'!$G$6-'СЕТ СН'!$G$23</f>
        <v>1467.6463586899999</v>
      </c>
      <c r="H71" s="36">
        <f>SUMIFS(СВЦЭМ!$D$33:$D$776,СВЦЭМ!$A$33:$A$776,$A71,СВЦЭМ!$B$33:$B$776,H$47)+'СЕТ СН'!$G$11+СВЦЭМ!$D$10+'СЕТ СН'!$G$6-'СЕТ СН'!$G$23</f>
        <v>1436.7055481100001</v>
      </c>
      <c r="I71" s="36">
        <f>SUMIFS(СВЦЭМ!$D$33:$D$776,СВЦЭМ!$A$33:$A$776,$A71,СВЦЭМ!$B$33:$B$776,I$47)+'СЕТ СН'!$G$11+СВЦЭМ!$D$10+'СЕТ СН'!$G$6-'СЕТ СН'!$G$23</f>
        <v>1394.3070458699999</v>
      </c>
      <c r="J71" s="36">
        <f>SUMIFS(СВЦЭМ!$D$33:$D$776,СВЦЭМ!$A$33:$A$776,$A71,СВЦЭМ!$B$33:$B$776,J$47)+'СЕТ СН'!$G$11+СВЦЭМ!$D$10+'СЕТ СН'!$G$6-'СЕТ СН'!$G$23</f>
        <v>1349.69786692</v>
      </c>
      <c r="K71" s="36">
        <f>SUMIFS(СВЦЭМ!$D$33:$D$776,СВЦЭМ!$A$33:$A$776,$A71,СВЦЭМ!$B$33:$B$776,K$47)+'СЕТ СН'!$G$11+СВЦЭМ!$D$10+'СЕТ СН'!$G$6-'СЕТ СН'!$G$23</f>
        <v>1352.2679070300001</v>
      </c>
      <c r="L71" s="36">
        <f>SUMIFS(СВЦЭМ!$D$33:$D$776,СВЦЭМ!$A$33:$A$776,$A71,СВЦЭМ!$B$33:$B$776,L$47)+'СЕТ СН'!$G$11+СВЦЭМ!$D$10+'СЕТ СН'!$G$6-'СЕТ СН'!$G$23</f>
        <v>1364.6127708600002</v>
      </c>
      <c r="M71" s="36">
        <f>SUMIFS(СВЦЭМ!$D$33:$D$776,СВЦЭМ!$A$33:$A$776,$A71,СВЦЭМ!$B$33:$B$776,M$47)+'СЕТ СН'!$G$11+СВЦЭМ!$D$10+'СЕТ СН'!$G$6-'СЕТ СН'!$G$23</f>
        <v>1357.6723441900001</v>
      </c>
      <c r="N71" s="36">
        <f>SUMIFS(СВЦЭМ!$D$33:$D$776,СВЦЭМ!$A$33:$A$776,$A71,СВЦЭМ!$B$33:$B$776,N$47)+'СЕТ СН'!$G$11+СВЦЭМ!$D$10+'СЕТ СН'!$G$6-'СЕТ СН'!$G$23</f>
        <v>1384.38904146</v>
      </c>
      <c r="O71" s="36">
        <f>SUMIFS(СВЦЭМ!$D$33:$D$776,СВЦЭМ!$A$33:$A$776,$A71,СВЦЭМ!$B$33:$B$776,O$47)+'СЕТ СН'!$G$11+СВЦЭМ!$D$10+'СЕТ СН'!$G$6-'СЕТ СН'!$G$23</f>
        <v>1403.0693878900001</v>
      </c>
      <c r="P71" s="36">
        <f>SUMIFS(СВЦЭМ!$D$33:$D$776,СВЦЭМ!$A$33:$A$776,$A71,СВЦЭМ!$B$33:$B$776,P$47)+'СЕТ СН'!$G$11+СВЦЭМ!$D$10+'СЕТ СН'!$G$6-'СЕТ СН'!$G$23</f>
        <v>1414.9616386000002</v>
      </c>
      <c r="Q71" s="36">
        <f>SUMIFS(СВЦЭМ!$D$33:$D$776,СВЦЭМ!$A$33:$A$776,$A71,СВЦЭМ!$B$33:$B$776,Q$47)+'СЕТ СН'!$G$11+СВЦЭМ!$D$10+'СЕТ СН'!$G$6-'СЕТ СН'!$G$23</f>
        <v>1418.0199991100001</v>
      </c>
      <c r="R71" s="36">
        <f>SUMIFS(СВЦЭМ!$D$33:$D$776,СВЦЭМ!$A$33:$A$776,$A71,СВЦЭМ!$B$33:$B$776,R$47)+'СЕТ СН'!$G$11+СВЦЭМ!$D$10+'СЕТ СН'!$G$6-'СЕТ СН'!$G$23</f>
        <v>1399.6304061300002</v>
      </c>
      <c r="S71" s="36">
        <f>SUMIFS(СВЦЭМ!$D$33:$D$776,СВЦЭМ!$A$33:$A$776,$A71,СВЦЭМ!$B$33:$B$776,S$47)+'СЕТ СН'!$G$11+СВЦЭМ!$D$10+'СЕТ СН'!$G$6-'СЕТ СН'!$G$23</f>
        <v>1379.4102418100001</v>
      </c>
      <c r="T71" s="36">
        <f>SUMIFS(СВЦЭМ!$D$33:$D$776,СВЦЭМ!$A$33:$A$776,$A71,СВЦЭМ!$B$33:$B$776,T$47)+'СЕТ СН'!$G$11+СВЦЭМ!$D$10+'СЕТ СН'!$G$6-'СЕТ СН'!$G$23</f>
        <v>1360.0692741600001</v>
      </c>
      <c r="U71" s="36">
        <f>SUMIFS(СВЦЭМ!$D$33:$D$776,СВЦЭМ!$A$33:$A$776,$A71,СВЦЭМ!$B$33:$B$776,U$47)+'СЕТ СН'!$G$11+СВЦЭМ!$D$10+'СЕТ СН'!$G$6-'СЕТ СН'!$G$23</f>
        <v>1349.1882333900001</v>
      </c>
      <c r="V71" s="36">
        <f>SUMIFS(СВЦЭМ!$D$33:$D$776,СВЦЭМ!$A$33:$A$776,$A71,СВЦЭМ!$B$33:$B$776,V$47)+'СЕТ СН'!$G$11+СВЦЭМ!$D$10+'СЕТ СН'!$G$6-'СЕТ СН'!$G$23</f>
        <v>1367.8704849700002</v>
      </c>
      <c r="W71" s="36">
        <f>SUMIFS(СВЦЭМ!$D$33:$D$776,СВЦЭМ!$A$33:$A$776,$A71,СВЦЭМ!$B$33:$B$776,W$47)+'СЕТ СН'!$G$11+СВЦЭМ!$D$10+'СЕТ СН'!$G$6-'СЕТ СН'!$G$23</f>
        <v>1350.4257796900001</v>
      </c>
      <c r="X71" s="36">
        <f>SUMIFS(СВЦЭМ!$D$33:$D$776,СВЦЭМ!$A$33:$A$776,$A71,СВЦЭМ!$B$33:$B$776,X$47)+'СЕТ СН'!$G$11+СВЦЭМ!$D$10+'СЕТ СН'!$G$6-'СЕТ СН'!$G$23</f>
        <v>1357.8414672500001</v>
      </c>
      <c r="Y71" s="36">
        <f>SUMIFS(СВЦЭМ!$D$33:$D$776,СВЦЭМ!$A$33:$A$776,$A71,СВЦЭМ!$B$33:$B$776,Y$47)+'СЕТ СН'!$G$11+СВЦЭМ!$D$10+'СЕТ СН'!$G$6-'СЕТ СН'!$G$23</f>
        <v>1397.4226365700001</v>
      </c>
    </row>
    <row r="72" spans="1:26" ht="15.75" x14ac:dyDescent="0.2">
      <c r="A72" s="35">
        <f t="shared" si="1"/>
        <v>43915</v>
      </c>
      <c r="B72" s="36">
        <f>SUMIFS(СВЦЭМ!$D$33:$D$776,СВЦЭМ!$A$33:$A$776,$A72,СВЦЭМ!$B$33:$B$776,B$47)+'СЕТ СН'!$G$11+СВЦЭМ!$D$10+'СЕТ СН'!$G$6-'СЕТ СН'!$G$23</f>
        <v>1450.6921435900001</v>
      </c>
      <c r="C72" s="36">
        <f>SUMIFS(СВЦЭМ!$D$33:$D$776,СВЦЭМ!$A$33:$A$776,$A72,СВЦЭМ!$B$33:$B$776,C$47)+'СЕТ СН'!$G$11+СВЦЭМ!$D$10+'СЕТ СН'!$G$6-'СЕТ СН'!$G$23</f>
        <v>1478.4026203400001</v>
      </c>
      <c r="D72" s="36">
        <f>SUMIFS(СВЦЭМ!$D$33:$D$776,СВЦЭМ!$A$33:$A$776,$A72,СВЦЭМ!$B$33:$B$776,D$47)+'СЕТ СН'!$G$11+СВЦЭМ!$D$10+'СЕТ СН'!$G$6-'СЕТ СН'!$G$23</f>
        <v>1490.3430397900001</v>
      </c>
      <c r="E72" s="36">
        <f>SUMIFS(СВЦЭМ!$D$33:$D$776,СВЦЭМ!$A$33:$A$776,$A72,СВЦЭМ!$B$33:$B$776,E$47)+'СЕТ СН'!$G$11+СВЦЭМ!$D$10+'СЕТ СН'!$G$6-'СЕТ СН'!$G$23</f>
        <v>1501.5534006299999</v>
      </c>
      <c r="F72" s="36">
        <f>SUMIFS(СВЦЭМ!$D$33:$D$776,СВЦЭМ!$A$33:$A$776,$A72,СВЦЭМ!$B$33:$B$776,F$47)+'СЕТ СН'!$G$11+СВЦЭМ!$D$10+'СЕТ СН'!$G$6-'СЕТ СН'!$G$23</f>
        <v>1499.2543885</v>
      </c>
      <c r="G72" s="36">
        <f>SUMIFS(СВЦЭМ!$D$33:$D$776,СВЦЭМ!$A$33:$A$776,$A72,СВЦЭМ!$B$33:$B$776,G$47)+'СЕТ СН'!$G$11+СВЦЭМ!$D$10+'СЕТ СН'!$G$6-'СЕТ СН'!$G$23</f>
        <v>1485.14837304</v>
      </c>
      <c r="H72" s="36">
        <f>SUMIFS(СВЦЭМ!$D$33:$D$776,СВЦЭМ!$A$33:$A$776,$A72,СВЦЭМ!$B$33:$B$776,H$47)+'СЕТ СН'!$G$11+СВЦЭМ!$D$10+'СЕТ СН'!$G$6-'СЕТ СН'!$G$23</f>
        <v>1452.6398079800001</v>
      </c>
      <c r="I72" s="36">
        <f>SUMIFS(СВЦЭМ!$D$33:$D$776,СВЦЭМ!$A$33:$A$776,$A72,СВЦЭМ!$B$33:$B$776,I$47)+'СЕТ СН'!$G$11+СВЦЭМ!$D$10+'СЕТ СН'!$G$6-'СЕТ СН'!$G$23</f>
        <v>1413.91742174</v>
      </c>
      <c r="J72" s="36">
        <f>SUMIFS(СВЦЭМ!$D$33:$D$776,СВЦЭМ!$A$33:$A$776,$A72,СВЦЭМ!$B$33:$B$776,J$47)+'СЕТ СН'!$G$11+СВЦЭМ!$D$10+'СЕТ СН'!$G$6-'СЕТ СН'!$G$23</f>
        <v>1368.3526887200001</v>
      </c>
      <c r="K72" s="36">
        <f>SUMIFS(СВЦЭМ!$D$33:$D$776,СВЦЭМ!$A$33:$A$776,$A72,СВЦЭМ!$B$33:$B$776,K$47)+'СЕТ СН'!$G$11+СВЦЭМ!$D$10+'СЕТ СН'!$G$6-'СЕТ СН'!$G$23</f>
        <v>1371.7590872800001</v>
      </c>
      <c r="L72" s="36">
        <f>SUMIFS(СВЦЭМ!$D$33:$D$776,СВЦЭМ!$A$33:$A$776,$A72,СВЦЭМ!$B$33:$B$776,L$47)+'СЕТ СН'!$G$11+СВЦЭМ!$D$10+'СЕТ СН'!$G$6-'СЕТ СН'!$G$23</f>
        <v>1383.6739910400001</v>
      </c>
      <c r="M72" s="36">
        <f>SUMIFS(СВЦЭМ!$D$33:$D$776,СВЦЭМ!$A$33:$A$776,$A72,СВЦЭМ!$B$33:$B$776,M$47)+'СЕТ СН'!$G$11+СВЦЭМ!$D$10+'СЕТ СН'!$G$6-'СЕТ СН'!$G$23</f>
        <v>1363.06574482</v>
      </c>
      <c r="N72" s="36">
        <f>SUMIFS(СВЦЭМ!$D$33:$D$776,СВЦЭМ!$A$33:$A$776,$A72,СВЦЭМ!$B$33:$B$776,N$47)+'СЕТ СН'!$G$11+СВЦЭМ!$D$10+'СЕТ СН'!$G$6-'СЕТ СН'!$G$23</f>
        <v>1371.7343029799999</v>
      </c>
      <c r="O72" s="36">
        <f>SUMIFS(СВЦЭМ!$D$33:$D$776,СВЦЭМ!$A$33:$A$776,$A72,СВЦЭМ!$B$33:$B$776,O$47)+'СЕТ СН'!$G$11+СВЦЭМ!$D$10+'СЕТ СН'!$G$6-'СЕТ СН'!$G$23</f>
        <v>1383.51090763</v>
      </c>
      <c r="P72" s="36">
        <f>SUMIFS(СВЦЭМ!$D$33:$D$776,СВЦЭМ!$A$33:$A$776,$A72,СВЦЭМ!$B$33:$B$776,P$47)+'СЕТ СН'!$G$11+СВЦЭМ!$D$10+'СЕТ СН'!$G$6-'СЕТ СН'!$G$23</f>
        <v>1393.9812956000001</v>
      </c>
      <c r="Q72" s="36">
        <f>SUMIFS(СВЦЭМ!$D$33:$D$776,СВЦЭМ!$A$33:$A$776,$A72,СВЦЭМ!$B$33:$B$776,Q$47)+'СЕТ СН'!$G$11+СВЦЭМ!$D$10+'СЕТ СН'!$G$6-'СЕТ СН'!$G$23</f>
        <v>1398.95354711</v>
      </c>
      <c r="R72" s="36">
        <f>SUMIFS(СВЦЭМ!$D$33:$D$776,СВЦЭМ!$A$33:$A$776,$A72,СВЦЭМ!$B$33:$B$776,R$47)+'СЕТ СН'!$G$11+СВЦЭМ!$D$10+'СЕТ СН'!$G$6-'СЕТ СН'!$G$23</f>
        <v>1393.85651233</v>
      </c>
      <c r="S72" s="36">
        <f>SUMIFS(СВЦЭМ!$D$33:$D$776,СВЦЭМ!$A$33:$A$776,$A72,СВЦЭМ!$B$33:$B$776,S$47)+'СЕТ СН'!$G$11+СВЦЭМ!$D$10+'СЕТ СН'!$G$6-'СЕТ СН'!$G$23</f>
        <v>1379.6276351500001</v>
      </c>
      <c r="T72" s="36">
        <f>SUMIFS(СВЦЭМ!$D$33:$D$776,СВЦЭМ!$A$33:$A$776,$A72,СВЦЭМ!$B$33:$B$776,T$47)+'СЕТ СН'!$G$11+СВЦЭМ!$D$10+'СЕТ СН'!$G$6-'СЕТ СН'!$G$23</f>
        <v>1357.3208350300001</v>
      </c>
      <c r="U72" s="36">
        <f>SUMIFS(СВЦЭМ!$D$33:$D$776,СВЦЭМ!$A$33:$A$776,$A72,СВЦЭМ!$B$33:$B$776,U$47)+'СЕТ СН'!$G$11+СВЦЭМ!$D$10+'СЕТ СН'!$G$6-'СЕТ СН'!$G$23</f>
        <v>1349.44163093</v>
      </c>
      <c r="V72" s="36">
        <f>SUMIFS(СВЦЭМ!$D$33:$D$776,СВЦЭМ!$A$33:$A$776,$A72,СВЦЭМ!$B$33:$B$776,V$47)+'СЕТ СН'!$G$11+СВЦЭМ!$D$10+'СЕТ СН'!$G$6-'СЕТ СН'!$G$23</f>
        <v>1366.7247405900002</v>
      </c>
      <c r="W72" s="36">
        <f>SUMIFS(СВЦЭМ!$D$33:$D$776,СВЦЭМ!$A$33:$A$776,$A72,СВЦЭМ!$B$33:$B$776,W$47)+'СЕТ СН'!$G$11+СВЦЭМ!$D$10+'СЕТ СН'!$G$6-'СЕТ СН'!$G$23</f>
        <v>1356.4771425600002</v>
      </c>
      <c r="X72" s="36">
        <f>SUMIFS(СВЦЭМ!$D$33:$D$776,СВЦЭМ!$A$33:$A$776,$A72,СВЦЭМ!$B$33:$B$776,X$47)+'СЕТ СН'!$G$11+СВЦЭМ!$D$10+'СЕТ СН'!$G$6-'СЕТ СН'!$G$23</f>
        <v>1354.0935548900002</v>
      </c>
      <c r="Y72" s="36">
        <f>SUMIFS(СВЦЭМ!$D$33:$D$776,СВЦЭМ!$A$33:$A$776,$A72,СВЦЭМ!$B$33:$B$776,Y$47)+'СЕТ СН'!$G$11+СВЦЭМ!$D$10+'СЕТ СН'!$G$6-'СЕТ СН'!$G$23</f>
        <v>1353.25722602</v>
      </c>
    </row>
    <row r="73" spans="1:26" ht="15.75" x14ac:dyDescent="0.2">
      <c r="A73" s="35">
        <f t="shared" si="1"/>
        <v>43916</v>
      </c>
      <c r="B73" s="36">
        <f>SUMIFS(СВЦЭМ!$D$33:$D$776,СВЦЭМ!$A$33:$A$776,$A73,СВЦЭМ!$B$33:$B$776,B$47)+'СЕТ СН'!$G$11+СВЦЭМ!$D$10+'СЕТ СН'!$G$6-'СЕТ СН'!$G$23</f>
        <v>1399.3109469400001</v>
      </c>
      <c r="C73" s="36">
        <f>SUMIFS(СВЦЭМ!$D$33:$D$776,СВЦЭМ!$A$33:$A$776,$A73,СВЦЭМ!$B$33:$B$776,C$47)+'СЕТ СН'!$G$11+СВЦЭМ!$D$10+'СЕТ СН'!$G$6-'СЕТ СН'!$G$23</f>
        <v>1403.7186129800002</v>
      </c>
      <c r="D73" s="36">
        <f>SUMIFS(СВЦЭМ!$D$33:$D$776,СВЦЭМ!$A$33:$A$776,$A73,СВЦЭМ!$B$33:$B$776,D$47)+'СЕТ СН'!$G$11+СВЦЭМ!$D$10+'СЕТ СН'!$G$6-'СЕТ СН'!$G$23</f>
        <v>1408.6095285500001</v>
      </c>
      <c r="E73" s="36">
        <f>SUMIFS(СВЦЭМ!$D$33:$D$776,СВЦЭМ!$A$33:$A$776,$A73,СВЦЭМ!$B$33:$B$776,E$47)+'СЕТ СН'!$G$11+СВЦЭМ!$D$10+'СЕТ СН'!$G$6-'СЕТ СН'!$G$23</f>
        <v>1416.8717580100001</v>
      </c>
      <c r="F73" s="36">
        <f>SUMIFS(СВЦЭМ!$D$33:$D$776,СВЦЭМ!$A$33:$A$776,$A73,СВЦЭМ!$B$33:$B$776,F$47)+'СЕТ СН'!$G$11+СВЦЭМ!$D$10+'СЕТ СН'!$G$6-'СЕТ СН'!$G$23</f>
        <v>1414.9591329499999</v>
      </c>
      <c r="G73" s="36">
        <f>SUMIFS(СВЦЭМ!$D$33:$D$776,СВЦЭМ!$A$33:$A$776,$A73,СВЦЭМ!$B$33:$B$776,G$47)+'СЕТ СН'!$G$11+СВЦЭМ!$D$10+'СЕТ СН'!$G$6-'СЕТ СН'!$G$23</f>
        <v>1411.58673946</v>
      </c>
      <c r="H73" s="36">
        <f>SUMIFS(СВЦЭМ!$D$33:$D$776,СВЦЭМ!$A$33:$A$776,$A73,СВЦЭМ!$B$33:$B$776,H$47)+'СЕТ СН'!$G$11+СВЦЭМ!$D$10+'СЕТ СН'!$G$6-'СЕТ СН'!$G$23</f>
        <v>1420.7266606100002</v>
      </c>
      <c r="I73" s="36">
        <f>SUMIFS(СВЦЭМ!$D$33:$D$776,СВЦЭМ!$A$33:$A$776,$A73,СВЦЭМ!$B$33:$B$776,I$47)+'СЕТ СН'!$G$11+СВЦЭМ!$D$10+'СЕТ СН'!$G$6-'СЕТ СН'!$G$23</f>
        <v>1409.7059177400001</v>
      </c>
      <c r="J73" s="36">
        <f>SUMIFS(СВЦЭМ!$D$33:$D$776,СВЦЭМ!$A$33:$A$776,$A73,СВЦЭМ!$B$33:$B$776,J$47)+'СЕТ СН'!$G$11+СВЦЭМ!$D$10+'СЕТ СН'!$G$6-'СЕТ СН'!$G$23</f>
        <v>1391.0395614700001</v>
      </c>
      <c r="K73" s="36">
        <f>SUMIFS(СВЦЭМ!$D$33:$D$776,СВЦЭМ!$A$33:$A$776,$A73,СВЦЭМ!$B$33:$B$776,K$47)+'СЕТ СН'!$G$11+СВЦЭМ!$D$10+'СЕТ СН'!$G$6-'СЕТ СН'!$G$23</f>
        <v>1384.3760042200001</v>
      </c>
      <c r="L73" s="36">
        <f>SUMIFS(СВЦЭМ!$D$33:$D$776,СВЦЭМ!$A$33:$A$776,$A73,СВЦЭМ!$B$33:$B$776,L$47)+'СЕТ СН'!$G$11+СВЦЭМ!$D$10+'СЕТ СН'!$G$6-'СЕТ СН'!$G$23</f>
        <v>1397.0464105599999</v>
      </c>
      <c r="M73" s="36">
        <f>SUMIFS(СВЦЭМ!$D$33:$D$776,СВЦЭМ!$A$33:$A$776,$A73,СВЦЭМ!$B$33:$B$776,M$47)+'СЕТ СН'!$G$11+СВЦЭМ!$D$10+'СЕТ СН'!$G$6-'СЕТ СН'!$G$23</f>
        <v>1386.8682891500002</v>
      </c>
      <c r="N73" s="36">
        <f>SUMIFS(СВЦЭМ!$D$33:$D$776,СВЦЭМ!$A$33:$A$776,$A73,СВЦЭМ!$B$33:$B$776,N$47)+'СЕТ СН'!$G$11+СВЦЭМ!$D$10+'СЕТ СН'!$G$6-'СЕТ СН'!$G$23</f>
        <v>1395.77841734</v>
      </c>
      <c r="O73" s="36">
        <f>SUMIFS(СВЦЭМ!$D$33:$D$776,СВЦЭМ!$A$33:$A$776,$A73,СВЦЭМ!$B$33:$B$776,O$47)+'СЕТ СН'!$G$11+СВЦЭМ!$D$10+'СЕТ СН'!$G$6-'СЕТ СН'!$G$23</f>
        <v>1404.5509405800001</v>
      </c>
      <c r="P73" s="36">
        <f>SUMIFS(СВЦЭМ!$D$33:$D$776,СВЦЭМ!$A$33:$A$776,$A73,СВЦЭМ!$B$33:$B$776,P$47)+'СЕТ СН'!$G$11+СВЦЭМ!$D$10+'СЕТ СН'!$G$6-'СЕТ СН'!$G$23</f>
        <v>1406.3484703500001</v>
      </c>
      <c r="Q73" s="36">
        <f>SUMIFS(СВЦЭМ!$D$33:$D$776,СВЦЭМ!$A$33:$A$776,$A73,СВЦЭМ!$B$33:$B$776,Q$47)+'СЕТ СН'!$G$11+СВЦЭМ!$D$10+'СЕТ СН'!$G$6-'СЕТ СН'!$G$23</f>
        <v>1410.1865698199999</v>
      </c>
      <c r="R73" s="36">
        <f>SUMIFS(СВЦЭМ!$D$33:$D$776,СВЦЭМ!$A$33:$A$776,$A73,СВЦЭМ!$B$33:$B$776,R$47)+'СЕТ СН'!$G$11+СВЦЭМ!$D$10+'СЕТ СН'!$G$6-'СЕТ СН'!$G$23</f>
        <v>1411.7403383600001</v>
      </c>
      <c r="S73" s="36">
        <f>SUMIFS(СВЦЭМ!$D$33:$D$776,СВЦЭМ!$A$33:$A$776,$A73,СВЦЭМ!$B$33:$B$776,S$47)+'СЕТ СН'!$G$11+СВЦЭМ!$D$10+'СЕТ СН'!$G$6-'СЕТ СН'!$G$23</f>
        <v>1405.2652668300002</v>
      </c>
      <c r="T73" s="36">
        <f>SUMIFS(СВЦЭМ!$D$33:$D$776,СВЦЭМ!$A$33:$A$776,$A73,СВЦЭМ!$B$33:$B$776,T$47)+'СЕТ СН'!$G$11+СВЦЭМ!$D$10+'СЕТ СН'!$G$6-'СЕТ СН'!$G$23</f>
        <v>1390.4823770600001</v>
      </c>
      <c r="U73" s="36">
        <f>SUMIFS(СВЦЭМ!$D$33:$D$776,СВЦЭМ!$A$33:$A$776,$A73,СВЦЭМ!$B$33:$B$776,U$47)+'СЕТ СН'!$G$11+СВЦЭМ!$D$10+'СЕТ СН'!$G$6-'СЕТ СН'!$G$23</f>
        <v>1382.3556655699999</v>
      </c>
      <c r="V73" s="36">
        <f>SUMIFS(СВЦЭМ!$D$33:$D$776,СВЦЭМ!$A$33:$A$776,$A73,СВЦЭМ!$B$33:$B$776,V$47)+'СЕТ СН'!$G$11+СВЦЭМ!$D$10+'СЕТ СН'!$G$6-'СЕТ СН'!$G$23</f>
        <v>1379.4673299599999</v>
      </c>
      <c r="W73" s="36">
        <f>SUMIFS(СВЦЭМ!$D$33:$D$776,СВЦЭМ!$A$33:$A$776,$A73,СВЦЭМ!$B$33:$B$776,W$47)+'СЕТ СН'!$G$11+СВЦЭМ!$D$10+'СЕТ СН'!$G$6-'СЕТ СН'!$G$23</f>
        <v>1371.5217561100001</v>
      </c>
      <c r="X73" s="36">
        <f>SUMIFS(СВЦЭМ!$D$33:$D$776,СВЦЭМ!$A$33:$A$776,$A73,СВЦЭМ!$B$33:$B$776,X$47)+'СЕТ СН'!$G$11+СВЦЭМ!$D$10+'СЕТ СН'!$G$6-'СЕТ СН'!$G$23</f>
        <v>1383.5209535200001</v>
      </c>
      <c r="Y73" s="36">
        <f>SUMIFS(СВЦЭМ!$D$33:$D$776,СВЦЭМ!$A$33:$A$776,$A73,СВЦЭМ!$B$33:$B$776,Y$47)+'СЕТ СН'!$G$11+СВЦЭМ!$D$10+'СЕТ СН'!$G$6-'СЕТ СН'!$G$23</f>
        <v>1398.3943006899999</v>
      </c>
    </row>
    <row r="74" spans="1:26" ht="15.75" x14ac:dyDescent="0.2">
      <c r="A74" s="35">
        <f t="shared" si="1"/>
        <v>43917</v>
      </c>
      <c r="B74" s="36">
        <f>SUMIFS(СВЦЭМ!$D$33:$D$776,СВЦЭМ!$A$33:$A$776,$A74,СВЦЭМ!$B$33:$B$776,B$47)+'СЕТ СН'!$G$11+СВЦЭМ!$D$10+'СЕТ СН'!$G$6-'СЕТ СН'!$G$23</f>
        <v>1443.6333350800001</v>
      </c>
      <c r="C74" s="36">
        <f>SUMIFS(СВЦЭМ!$D$33:$D$776,СВЦЭМ!$A$33:$A$776,$A74,СВЦЭМ!$B$33:$B$776,C$47)+'СЕТ СН'!$G$11+СВЦЭМ!$D$10+'СЕТ СН'!$G$6-'СЕТ СН'!$G$23</f>
        <v>1463.6948747800002</v>
      </c>
      <c r="D74" s="36">
        <f>SUMIFS(СВЦЭМ!$D$33:$D$776,СВЦЭМ!$A$33:$A$776,$A74,СВЦЭМ!$B$33:$B$776,D$47)+'СЕТ СН'!$G$11+СВЦЭМ!$D$10+'СЕТ СН'!$G$6-'СЕТ СН'!$G$23</f>
        <v>1477.68903585</v>
      </c>
      <c r="E74" s="36">
        <f>SUMIFS(СВЦЭМ!$D$33:$D$776,СВЦЭМ!$A$33:$A$776,$A74,СВЦЭМ!$B$33:$B$776,E$47)+'СЕТ СН'!$G$11+СВЦЭМ!$D$10+'СЕТ СН'!$G$6-'СЕТ СН'!$G$23</f>
        <v>1487.1114654600001</v>
      </c>
      <c r="F74" s="36">
        <f>SUMIFS(СВЦЭМ!$D$33:$D$776,СВЦЭМ!$A$33:$A$776,$A74,СВЦЭМ!$B$33:$B$776,F$47)+'СЕТ СН'!$G$11+СВЦЭМ!$D$10+'СЕТ СН'!$G$6-'СЕТ СН'!$G$23</f>
        <v>1483.76558393</v>
      </c>
      <c r="G74" s="36">
        <f>SUMIFS(СВЦЭМ!$D$33:$D$776,СВЦЭМ!$A$33:$A$776,$A74,СВЦЭМ!$B$33:$B$776,G$47)+'СЕТ СН'!$G$11+СВЦЭМ!$D$10+'СЕТ СН'!$G$6-'СЕТ СН'!$G$23</f>
        <v>1472.5315752800002</v>
      </c>
      <c r="H74" s="36">
        <f>SUMIFS(СВЦЭМ!$D$33:$D$776,СВЦЭМ!$A$33:$A$776,$A74,СВЦЭМ!$B$33:$B$776,H$47)+'СЕТ СН'!$G$11+СВЦЭМ!$D$10+'СЕТ СН'!$G$6-'СЕТ СН'!$G$23</f>
        <v>1455.2827926200002</v>
      </c>
      <c r="I74" s="36">
        <f>SUMIFS(СВЦЭМ!$D$33:$D$776,СВЦЭМ!$A$33:$A$776,$A74,СВЦЭМ!$B$33:$B$776,I$47)+'СЕТ СН'!$G$11+СВЦЭМ!$D$10+'СЕТ СН'!$G$6-'СЕТ СН'!$G$23</f>
        <v>1414.6324042300002</v>
      </c>
      <c r="J74" s="36">
        <f>SUMIFS(СВЦЭМ!$D$33:$D$776,СВЦЭМ!$A$33:$A$776,$A74,СВЦЭМ!$B$33:$B$776,J$47)+'СЕТ СН'!$G$11+СВЦЭМ!$D$10+'СЕТ СН'!$G$6-'СЕТ СН'!$G$23</f>
        <v>1374.6492571200001</v>
      </c>
      <c r="K74" s="36">
        <f>SUMIFS(СВЦЭМ!$D$33:$D$776,СВЦЭМ!$A$33:$A$776,$A74,СВЦЭМ!$B$33:$B$776,K$47)+'СЕТ СН'!$G$11+СВЦЭМ!$D$10+'СЕТ СН'!$G$6-'СЕТ СН'!$G$23</f>
        <v>1367.4033980900001</v>
      </c>
      <c r="L74" s="36">
        <f>SUMIFS(СВЦЭМ!$D$33:$D$776,СВЦЭМ!$A$33:$A$776,$A74,СВЦЭМ!$B$33:$B$776,L$47)+'СЕТ СН'!$G$11+СВЦЭМ!$D$10+'СЕТ СН'!$G$6-'СЕТ СН'!$G$23</f>
        <v>1387.2705894000001</v>
      </c>
      <c r="M74" s="36">
        <f>SUMIFS(СВЦЭМ!$D$33:$D$776,СВЦЭМ!$A$33:$A$776,$A74,СВЦЭМ!$B$33:$B$776,M$47)+'СЕТ СН'!$G$11+СВЦЭМ!$D$10+'СЕТ СН'!$G$6-'СЕТ СН'!$G$23</f>
        <v>1383.63320359</v>
      </c>
      <c r="N74" s="36">
        <f>SUMIFS(СВЦЭМ!$D$33:$D$776,СВЦЭМ!$A$33:$A$776,$A74,СВЦЭМ!$B$33:$B$776,N$47)+'СЕТ СН'!$G$11+СВЦЭМ!$D$10+'СЕТ СН'!$G$6-'СЕТ СН'!$G$23</f>
        <v>1395.9386541100002</v>
      </c>
      <c r="O74" s="36">
        <f>SUMIFS(СВЦЭМ!$D$33:$D$776,СВЦЭМ!$A$33:$A$776,$A74,СВЦЭМ!$B$33:$B$776,O$47)+'СЕТ СН'!$G$11+СВЦЭМ!$D$10+'СЕТ СН'!$G$6-'СЕТ СН'!$G$23</f>
        <v>1411.0988547300001</v>
      </c>
      <c r="P74" s="36">
        <f>SUMIFS(СВЦЭМ!$D$33:$D$776,СВЦЭМ!$A$33:$A$776,$A74,СВЦЭМ!$B$33:$B$776,P$47)+'СЕТ СН'!$G$11+СВЦЭМ!$D$10+'СЕТ СН'!$G$6-'СЕТ СН'!$G$23</f>
        <v>1419.7535893500001</v>
      </c>
      <c r="Q74" s="36">
        <f>SUMIFS(СВЦЭМ!$D$33:$D$776,СВЦЭМ!$A$33:$A$776,$A74,СВЦЭМ!$B$33:$B$776,Q$47)+'СЕТ СН'!$G$11+СВЦЭМ!$D$10+'СЕТ СН'!$G$6-'СЕТ СН'!$G$23</f>
        <v>1425.48199368</v>
      </c>
      <c r="R74" s="36">
        <f>SUMIFS(СВЦЭМ!$D$33:$D$776,СВЦЭМ!$A$33:$A$776,$A74,СВЦЭМ!$B$33:$B$776,R$47)+'СЕТ СН'!$G$11+СВЦЭМ!$D$10+'СЕТ СН'!$G$6-'СЕТ СН'!$G$23</f>
        <v>1422.39742993</v>
      </c>
      <c r="S74" s="36">
        <f>SUMIFS(СВЦЭМ!$D$33:$D$776,СВЦЭМ!$A$33:$A$776,$A74,СВЦЭМ!$B$33:$B$776,S$47)+'СЕТ СН'!$G$11+СВЦЭМ!$D$10+'СЕТ СН'!$G$6-'СЕТ СН'!$G$23</f>
        <v>1407.5475919800001</v>
      </c>
      <c r="T74" s="36">
        <f>SUMIFS(СВЦЭМ!$D$33:$D$776,СВЦЭМ!$A$33:$A$776,$A74,СВЦЭМ!$B$33:$B$776,T$47)+'СЕТ СН'!$G$11+СВЦЭМ!$D$10+'СЕТ СН'!$G$6-'СЕТ СН'!$G$23</f>
        <v>1392.7055103900002</v>
      </c>
      <c r="U74" s="36">
        <f>SUMIFS(СВЦЭМ!$D$33:$D$776,СВЦЭМ!$A$33:$A$776,$A74,СВЦЭМ!$B$33:$B$776,U$47)+'СЕТ СН'!$G$11+СВЦЭМ!$D$10+'СЕТ СН'!$G$6-'СЕТ СН'!$G$23</f>
        <v>1378.7348253100001</v>
      </c>
      <c r="V74" s="36">
        <f>SUMIFS(СВЦЭМ!$D$33:$D$776,СВЦЭМ!$A$33:$A$776,$A74,СВЦЭМ!$B$33:$B$776,V$47)+'СЕТ СН'!$G$11+СВЦЭМ!$D$10+'СЕТ СН'!$G$6-'СЕТ СН'!$G$23</f>
        <v>1380.8378769200001</v>
      </c>
      <c r="W74" s="36">
        <f>SUMIFS(СВЦЭМ!$D$33:$D$776,СВЦЭМ!$A$33:$A$776,$A74,СВЦЭМ!$B$33:$B$776,W$47)+'СЕТ СН'!$G$11+СВЦЭМ!$D$10+'СЕТ СН'!$G$6-'СЕТ СН'!$G$23</f>
        <v>1380.64809079</v>
      </c>
      <c r="X74" s="36">
        <f>SUMIFS(СВЦЭМ!$D$33:$D$776,СВЦЭМ!$A$33:$A$776,$A74,СВЦЭМ!$B$33:$B$776,X$47)+'СЕТ СН'!$G$11+СВЦЭМ!$D$10+'СЕТ СН'!$G$6-'СЕТ СН'!$G$23</f>
        <v>1387.5636298200002</v>
      </c>
      <c r="Y74" s="36">
        <f>SUMIFS(СВЦЭМ!$D$33:$D$776,СВЦЭМ!$A$33:$A$776,$A74,СВЦЭМ!$B$33:$B$776,Y$47)+'СЕТ СН'!$G$11+СВЦЭМ!$D$10+'СЕТ СН'!$G$6-'СЕТ СН'!$G$23</f>
        <v>1409.1912299200001</v>
      </c>
    </row>
    <row r="75" spans="1:26" ht="15.75" x14ac:dyDescent="0.2">
      <c r="A75" s="35">
        <f t="shared" si="1"/>
        <v>43918</v>
      </c>
      <c r="B75" s="36">
        <f>SUMIFS(СВЦЭМ!$D$33:$D$776,СВЦЭМ!$A$33:$A$776,$A75,СВЦЭМ!$B$33:$B$776,B$47)+'СЕТ СН'!$G$11+СВЦЭМ!$D$10+'СЕТ СН'!$G$6-'СЕТ СН'!$G$23</f>
        <v>1499.23113539</v>
      </c>
      <c r="C75" s="36">
        <f>SUMIFS(СВЦЭМ!$D$33:$D$776,СВЦЭМ!$A$33:$A$776,$A75,СВЦЭМ!$B$33:$B$776,C$47)+'СЕТ СН'!$G$11+СВЦЭМ!$D$10+'СЕТ СН'!$G$6-'СЕТ СН'!$G$23</f>
        <v>1496.4515603</v>
      </c>
      <c r="D75" s="36">
        <f>SUMIFS(СВЦЭМ!$D$33:$D$776,СВЦЭМ!$A$33:$A$776,$A75,СВЦЭМ!$B$33:$B$776,D$47)+'СЕТ СН'!$G$11+СВЦЭМ!$D$10+'СЕТ СН'!$G$6-'СЕТ СН'!$G$23</f>
        <v>1517.8770868400002</v>
      </c>
      <c r="E75" s="36">
        <f>SUMIFS(СВЦЭМ!$D$33:$D$776,СВЦЭМ!$A$33:$A$776,$A75,СВЦЭМ!$B$33:$B$776,E$47)+'СЕТ СН'!$G$11+СВЦЭМ!$D$10+'СЕТ СН'!$G$6-'СЕТ СН'!$G$23</f>
        <v>1527.21858514</v>
      </c>
      <c r="F75" s="36">
        <f>SUMIFS(СВЦЭМ!$D$33:$D$776,СВЦЭМ!$A$33:$A$776,$A75,СВЦЭМ!$B$33:$B$776,F$47)+'СЕТ СН'!$G$11+СВЦЭМ!$D$10+'СЕТ СН'!$G$6-'СЕТ СН'!$G$23</f>
        <v>1525.3031369700002</v>
      </c>
      <c r="G75" s="36">
        <f>SUMIFS(СВЦЭМ!$D$33:$D$776,СВЦЭМ!$A$33:$A$776,$A75,СВЦЭМ!$B$33:$B$776,G$47)+'СЕТ СН'!$G$11+СВЦЭМ!$D$10+'СЕТ СН'!$G$6-'СЕТ СН'!$G$23</f>
        <v>1525.7818543100002</v>
      </c>
      <c r="H75" s="36">
        <f>SUMIFS(СВЦЭМ!$D$33:$D$776,СВЦЭМ!$A$33:$A$776,$A75,СВЦЭМ!$B$33:$B$776,H$47)+'СЕТ СН'!$G$11+СВЦЭМ!$D$10+'СЕТ СН'!$G$6-'СЕТ СН'!$G$23</f>
        <v>1507.2621210900002</v>
      </c>
      <c r="I75" s="36">
        <f>SUMIFS(СВЦЭМ!$D$33:$D$776,СВЦЭМ!$A$33:$A$776,$A75,СВЦЭМ!$B$33:$B$776,I$47)+'СЕТ СН'!$G$11+СВЦЭМ!$D$10+'СЕТ СН'!$G$6-'СЕТ СН'!$G$23</f>
        <v>1472.0554222700002</v>
      </c>
      <c r="J75" s="36">
        <f>SUMIFS(СВЦЭМ!$D$33:$D$776,СВЦЭМ!$A$33:$A$776,$A75,СВЦЭМ!$B$33:$B$776,J$47)+'СЕТ СН'!$G$11+СВЦЭМ!$D$10+'СЕТ СН'!$G$6-'СЕТ СН'!$G$23</f>
        <v>1434.4547307400001</v>
      </c>
      <c r="K75" s="36">
        <f>SUMIFS(СВЦЭМ!$D$33:$D$776,СВЦЭМ!$A$33:$A$776,$A75,СВЦЭМ!$B$33:$B$776,K$47)+'СЕТ СН'!$G$11+СВЦЭМ!$D$10+'СЕТ СН'!$G$6-'СЕТ СН'!$G$23</f>
        <v>1430.5578592500001</v>
      </c>
      <c r="L75" s="36">
        <f>SUMIFS(СВЦЭМ!$D$33:$D$776,СВЦЭМ!$A$33:$A$776,$A75,СВЦЭМ!$B$33:$B$776,L$47)+'СЕТ СН'!$G$11+СВЦЭМ!$D$10+'СЕТ СН'!$G$6-'СЕТ СН'!$G$23</f>
        <v>1441.0292887700002</v>
      </c>
      <c r="M75" s="36">
        <f>SUMIFS(СВЦЭМ!$D$33:$D$776,СВЦЭМ!$A$33:$A$776,$A75,СВЦЭМ!$B$33:$B$776,M$47)+'СЕТ СН'!$G$11+СВЦЭМ!$D$10+'СЕТ СН'!$G$6-'СЕТ СН'!$G$23</f>
        <v>1442.2871239200001</v>
      </c>
      <c r="N75" s="36">
        <f>SUMIFS(СВЦЭМ!$D$33:$D$776,СВЦЭМ!$A$33:$A$776,$A75,СВЦЭМ!$B$33:$B$776,N$47)+'СЕТ СН'!$G$11+СВЦЭМ!$D$10+'СЕТ СН'!$G$6-'СЕТ СН'!$G$23</f>
        <v>1456.59477558</v>
      </c>
      <c r="O75" s="36">
        <f>SUMIFS(СВЦЭМ!$D$33:$D$776,СВЦЭМ!$A$33:$A$776,$A75,СВЦЭМ!$B$33:$B$776,O$47)+'СЕТ СН'!$G$11+СВЦЭМ!$D$10+'СЕТ СН'!$G$6-'СЕТ СН'!$G$23</f>
        <v>1467.3181463800001</v>
      </c>
      <c r="P75" s="36">
        <f>SUMIFS(СВЦЭМ!$D$33:$D$776,СВЦЭМ!$A$33:$A$776,$A75,СВЦЭМ!$B$33:$B$776,P$47)+'СЕТ СН'!$G$11+СВЦЭМ!$D$10+'СЕТ СН'!$G$6-'СЕТ СН'!$G$23</f>
        <v>1485.7582057500001</v>
      </c>
      <c r="Q75" s="36">
        <f>SUMIFS(СВЦЭМ!$D$33:$D$776,СВЦЭМ!$A$33:$A$776,$A75,СВЦЭМ!$B$33:$B$776,Q$47)+'СЕТ СН'!$G$11+СВЦЭМ!$D$10+'СЕТ СН'!$G$6-'СЕТ СН'!$G$23</f>
        <v>1487.7110344900002</v>
      </c>
      <c r="R75" s="36">
        <f>SUMIFS(СВЦЭМ!$D$33:$D$776,СВЦЭМ!$A$33:$A$776,$A75,СВЦЭМ!$B$33:$B$776,R$47)+'СЕТ СН'!$G$11+СВЦЭМ!$D$10+'СЕТ СН'!$G$6-'СЕТ СН'!$G$23</f>
        <v>1487.7412247400002</v>
      </c>
      <c r="S75" s="36">
        <f>SUMIFS(СВЦЭМ!$D$33:$D$776,СВЦЭМ!$A$33:$A$776,$A75,СВЦЭМ!$B$33:$B$776,S$47)+'СЕТ СН'!$G$11+СВЦЭМ!$D$10+'СЕТ СН'!$G$6-'СЕТ СН'!$G$23</f>
        <v>1480.7268949600002</v>
      </c>
      <c r="T75" s="36">
        <f>SUMIFS(СВЦЭМ!$D$33:$D$776,СВЦЭМ!$A$33:$A$776,$A75,СВЦЭМ!$B$33:$B$776,T$47)+'СЕТ СН'!$G$11+СВЦЭМ!$D$10+'СЕТ СН'!$G$6-'СЕТ СН'!$G$23</f>
        <v>1476.44622615</v>
      </c>
      <c r="U75" s="36">
        <f>SUMIFS(СВЦЭМ!$D$33:$D$776,СВЦЭМ!$A$33:$A$776,$A75,СВЦЭМ!$B$33:$B$776,U$47)+'СЕТ СН'!$G$11+СВЦЭМ!$D$10+'СЕТ СН'!$G$6-'СЕТ СН'!$G$23</f>
        <v>1458.26956974</v>
      </c>
      <c r="V75" s="36">
        <f>SUMIFS(СВЦЭМ!$D$33:$D$776,СВЦЭМ!$A$33:$A$776,$A75,СВЦЭМ!$B$33:$B$776,V$47)+'СЕТ СН'!$G$11+СВЦЭМ!$D$10+'СЕТ СН'!$G$6-'СЕТ СН'!$G$23</f>
        <v>1426.8252759000002</v>
      </c>
      <c r="W75" s="36">
        <f>SUMIFS(СВЦЭМ!$D$33:$D$776,СВЦЭМ!$A$33:$A$776,$A75,СВЦЭМ!$B$33:$B$776,W$47)+'СЕТ СН'!$G$11+СВЦЭМ!$D$10+'СЕТ СН'!$G$6-'СЕТ СН'!$G$23</f>
        <v>1416.8697448900002</v>
      </c>
      <c r="X75" s="36">
        <f>SUMIFS(СВЦЭМ!$D$33:$D$776,СВЦЭМ!$A$33:$A$776,$A75,СВЦЭМ!$B$33:$B$776,X$47)+'СЕТ СН'!$G$11+СВЦЭМ!$D$10+'СЕТ СН'!$G$6-'СЕТ СН'!$G$23</f>
        <v>1426.3250348800002</v>
      </c>
      <c r="Y75" s="36">
        <f>SUMIFS(СВЦЭМ!$D$33:$D$776,СВЦЭМ!$A$33:$A$776,$A75,СВЦЭМ!$B$33:$B$776,Y$47)+'СЕТ СН'!$G$11+СВЦЭМ!$D$10+'СЕТ СН'!$G$6-'СЕТ СН'!$G$23</f>
        <v>1458.15236729</v>
      </c>
    </row>
    <row r="76" spans="1:26" ht="15.75" x14ac:dyDescent="0.2">
      <c r="A76" s="35">
        <f t="shared" si="1"/>
        <v>43919</v>
      </c>
      <c r="B76" s="36">
        <f>SUMIFS(СВЦЭМ!$D$33:$D$776,СВЦЭМ!$A$33:$A$776,$A76,СВЦЭМ!$B$33:$B$776,B$47)+'СЕТ СН'!$G$11+СВЦЭМ!$D$10+'СЕТ СН'!$G$6-'СЕТ СН'!$G$23</f>
        <v>1508.5832481900002</v>
      </c>
      <c r="C76" s="36">
        <f>SUMIFS(СВЦЭМ!$D$33:$D$776,СВЦЭМ!$A$33:$A$776,$A76,СВЦЭМ!$B$33:$B$776,C$47)+'СЕТ СН'!$G$11+СВЦЭМ!$D$10+'СЕТ СН'!$G$6-'СЕТ СН'!$G$23</f>
        <v>1520.59334967</v>
      </c>
      <c r="D76" s="36">
        <f>SUMIFS(СВЦЭМ!$D$33:$D$776,СВЦЭМ!$A$33:$A$776,$A76,СВЦЭМ!$B$33:$B$776,D$47)+'СЕТ СН'!$G$11+СВЦЭМ!$D$10+'СЕТ СН'!$G$6-'СЕТ СН'!$G$23</f>
        <v>1545.0858711300002</v>
      </c>
      <c r="E76" s="36">
        <f>SUMIFS(СВЦЭМ!$D$33:$D$776,СВЦЭМ!$A$33:$A$776,$A76,СВЦЭМ!$B$33:$B$776,E$47)+'СЕТ СН'!$G$11+СВЦЭМ!$D$10+'СЕТ СН'!$G$6-'СЕТ СН'!$G$23</f>
        <v>1553.8622742299999</v>
      </c>
      <c r="F76" s="36">
        <f>SUMIFS(СВЦЭМ!$D$33:$D$776,СВЦЭМ!$A$33:$A$776,$A76,СВЦЭМ!$B$33:$B$776,F$47)+'СЕТ СН'!$G$11+СВЦЭМ!$D$10+'СЕТ СН'!$G$6-'СЕТ СН'!$G$23</f>
        <v>1554.2514344599999</v>
      </c>
      <c r="G76" s="36">
        <f>SUMIFS(СВЦЭМ!$D$33:$D$776,СВЦЭМ!$A$33:$A$776,$A76,СВЦЭМ!$B$33:$B$776,G$47)+'СЕТ СН'!$G$11+СВЦЭМ!$D$10+'СЕТ СН'!$G$6-'СЕТ СН'!$G$23</f>
        <v>1550.7938034600002</v>
      </c>
      <c r="H76" s="36">
        <f>SUMIFS(СВЦЭМ!$D$33:$D$776,СВЦЭМ!$A$33:$A$776,$A76,СВЦЭМ!$B$33:$B$776,H$47)+'СЕТ СН'!$G$11+СВЦЭМ!$D$10+'СЕТ СН'!$G$6-'СЕТ СН'!$G$23</f>
        <v>1533.3118471400001</v>
      </c>
      <c r="I76" s="36">
        <f>SUMIFS(СВЦЭМ!$D$33:$D$776,СВЦЭМ!$A$33:$A$776,$A76,СВЦЭМ!$B$33:$B$776,I$47)+'СЕТ СН'!$G$11+СВЦЭМ!$D$10+'СЕТ СН'!$G$6-'СЕТ СН'!$G$23</f>
        <v>1499.04341557</v>
      </c>
      <c r="J76" s="36">
        <f>SUMIFS(СВЦЭМ!$D$33:$D$776,СВЦЭМ!$A$33:$A$776,$A76,СВЦЭМ!$B$33:$B$776,J$47)+'СЕТ СН'!$G$11+СВЦЭМ!$D$10+'СЕТ СН'!$G$6-'СЕТ СН'!$G$23</f>
        <v>1426.69827842</v>
      </c>
      <c r="K76" s="36">
        <f>SUMIFS(СВЦЭМ!$D$33:$D$776,СВЦЭМ!$A$33:$A$776,$A76,СВЦЭМ!$B$33:$B$776,K$47)+'СЕТ СН'!$G$11+СВЦЭМ!$D$10+'СЕТ СН'!$G$6-'СЕТ СН'!$G$23</f>
        <v>1399.8816470000002</v>
      </c>
      <c r="L76" s="36">
        <f>SUMIFS(СВЦЭМ!$D$33:$D$776,СВЦЭМ!$A$33:$A$776,$A76,СВЦЭМ!$B$33:$B$776,L$47)+'СЕТ СН'!$G$11+СВЦЭМ!$D$10+'СЕТ СН'!$G$6-'СЕТ СН'!$G$23</f>
        <v>1414.1794725100001</v>
      </c>
      <c r="M76" s="36">
        <f>SUMIFS(СВЦЭМ!$D$33:$D$776,СВЦЭМ!$A$33:$A$776,$A76,СВЦЭМ!$B$33:$B$776,M$47)+'СЕТ СН'!$G$11+СВЦЭМ!$D$10+'СЕТ СН'!$G$6-'СЕТ СН'!$G$23</f>
        <v>1424.3715215900002</v>
      </c>
      <c r="N76" s="36">
        <f>SUMIFS(СВЦЭМ!$D$33:$D$776,СВЦЭМ!$A$33:$A$776,$A76,СВЦЭМ!$B$33:$B$776,N$47)+'СЕТ СН'!$G$11+СВЦЭМ!$D$10+'СЕТ СН'!$G$6-'СЕТ СН'!$G$23</f>
        <v>1436.29117881</v>
      </c>
      <c r="O76" s="36">
        <f>SUMIFS(СВЦЭМ!$D$33:$D$776,СВЦЭМ!$A$33:$A$776,$A76,СВЦЭМ!$B$33:$B$776,O$47)+'СЕТ СН'!$G$11+СВЦЭМ!$D$10+'СЕТ СН'!$G$6-'СЕТ СН'!$G$23</f>
        <v>1442.9659828100002</v>
      </c>
      <c r="P76" s="36">
        <f>SUMIFS(СВЦЭМ!$D$33:$D$776,СВЦЭМ!$A$33:$A$776,$A76,СВЦЭМ!$B$33:$B$776,P$47)+'СЕТ СН'!$G$11+СВЦЭМ!$D$10+'СЕТ СН'!$G$6-'СЕТ СН'!$G$23</f>
        <v>1449.8456540000002</v>
      </c>
      <c r="Q76" s="36">
        <f>SUMIFS(СВЦЭМ!$D$33:$D$776,СВЦЭМ!$A$33:$A$776,$A76,СВЦЭМ!$B$33:$B$776,Q$47)+'СЕТ СН'!$G$11+СВЦЭМ!$D$10+'СЕТ СН'!$G$6-'СЕТ СН'!$G$23</f>
        <v>1457.22767819</v>
      </c>
      <c r="R76" s="36">
        <f>SUMIFS(СВЦЭМ!$D$33:$D$776,СВЦЭМ!$A$33:$A$776,$A76,СВЦЭМ!$B$33:$B$776,R$47)+'СЕТ СН'!$G$11+СВЦЭМ!$D$10+'СЕТ СН'!$G$6-'СЕТ СН'!$G$23</f>
        <v>1453.0174222400001</v>
      </c>
      <c r="S76" s="36">
        <f>SUMIFS(СВЦЭМ!$D$33:$D$776,СВЦЭМ!$A$33:$A$776,$A76,СВЦЭМ!$B$33:$B$776,S$47)+'СЕТ СН'!$G$11+СВЦЭМ!$D$10+'СЕТ СН'!$G$6-'СЕТ СН'!$G$23</f>
        <v>1450.4702639100001</v>
      </c>
      <c r="T76" s="36">
        <f>SUMIFS(СВЦЭМ!$D$33:$D$776,СВЦЭМ!$A$33:$A$776,$A76,СВЦЭМ!$B$33:$B$776,T$47)+'СЕТ СН'!$G$11+СВЦЭМ!$D$10+'СЕТ СН'!$G$6-'СЕТ СН'!$G$23</f>
        <v>1434.18558472</v>
      </c>
      <c r="U76" s="36">
        <f>SUMIFS(СВЦЭМ!$D$33:$D$776,СВЦЭМ!$A$33:$A$776,$A76,СВЦЭМ!$B$33:$B$776,U$47)+'СЕТ СН'!$G$11+СВЦЭМ!$D$10+'СЕТ СН'!$G$6-'СЕТ СН'!$G$23</f>
        <v>1414.8017915200001</v>
      </c>
      <c r="V76" s="36">
        <f>SUMIFS(СВЦЭМ!$D$33:$D$776,СВЦЭМ!$A$33:$A$776,$A76,СВЦЭМ!$B$33:$B$776,V$47)+'СЕТ СН'!$G$11+СВЦЭМ!$D$10+'СЕТ СН'!$G$6-'СЕТ СН'!$G$23</f>
        <v>1394.5001669600001</v>
      </c>
      <c r="W76" s="36">
        <f>SUMIFS(СВЦЭМ!$D$33:$D$776,СВЦЭМ!$A$33:$A$776,$A76,СВЦЭМ!$B$33:$B$776,W$47)+'СЕТ СН'!$G$11+СВЦЭМ!$D$10+'СЕТ СН'!$G$6-'СЕТ СН'!$G$23</f>
        <v>1372.6974917000002</v>
      </c>
      <c r="X76" s="36">
        <f>SUMIFS(СВЦЭМ!$D$33:$D$776,СВЦЭМ!$A$33:$A$776,$A76,СВЦЭМ!$B$33:$B$776,X$47)+'СЕТ СН'!$G$11+СВЦЭМ!$D$10+'СЕТ СН'!$G$6-'СЕТ СН'!$G$23</f>
        <v>1368.30947823</v>
      </c>
      <c r="Y76" s="36">
        <f>SUMIFS(СВЦЭМ!$D$33:$D$776,СВЦЭМ!$A$33:$A$776,$A76,СВЦЭМ!$B$33:$B$776,Y$47)+'СЕТ СН'!$G$11+СВЦЭМ!$D$10+'СЕТ СН'!$G$6-'СЕТ СН'!$G$23</f>
        <v>1402.23193059</v>
      </c>
    </row>
    <row r="77" spans="1:26" ht="15.75" x14ac:dyDescent="0.2">
      <c r="A77" s="35">
        <f t="shared" si="1"/>
        <v>43920</v>
      </c>
      <c r="B77" s="36">
        <f>SUMIFS(СВЦЭМ!$D$33:$D$776,СВЦЭМ!$A$33:$A$776,$A77,СВЦЭМ!$B$33:$B$776,B$47)+'СЕТ СН'!$G$11+СВЦЭМ!$D$10+'СЕТ СН'!$G$6-'СЕТ СН'!$G$23</f>
        <v>1454.3209809200002</v>
      </c>
      <c r="C77" s="36">
        <f>SUMIFS(СВЦЭМ!$D$33:$D$776,СВЦЭМ!$A$33:$A$776,$A77,СВЦЭМ!$B$33:$B$776,C$47)+'СЕТ СН'!$G$11+СВЦЭМ!$D$10+'СЕТ СН'!$G$6-'СЕТ СН'!$G$23</f>
        <v>1486.26616242</v>
      </c>
      <c r="D77" s="36">
        <f>SUMIFS(СВЦЭМ!$D$33:$D$776,СВЦЭМ!$A$33:$A$776,$A77,СВЦЭМ!$B$33:$B$776,D$47)+'СЕТ СН'!$G$11+СВЦЭМ!$D$10+'СЕТ СН'!$G$6-'СЕТ СН'!$G$23</f>
        <v>1535.13052341</v>
      </c>
      <c r="E77" s="36">
        <f>SUMIFS(СВЦЭМ!$D$33:$D$776,СВЦЭМ!$A$33:$A$776,$A77,СВЦЭМ!$B$33:$B$776,E$47)+'СЕТ СН'!$G$11+СВЦЭМ!$D$10+'СЕТ СН'!$G$6-'СЕТ СН'!$G$23</f>
        <v>1543.2533789500001</v>
      </c>
      <c r="F77" s="36">
        <f>SUMIFS(СВЦЭМ!$D$33:$D$776,СВЦЭМ!$A$33:$A$776,$A77,СВЦЭМ!$B$33:$B$776,F$47)+'СЕТ СН'!$G$11+СВЦЭМ!$D$10+'СЕТ СН'!$G$6-'СЕТ СН'!$G$23</f>
        <v>1534.3689389800002</v>
      </c>
      <c r="G77" s="36">
        <f>SUMIFS(СВЦЭМ!$D$33:$D$776,СВЦЭМ!$A$33:$A$776,$A77,СВЦЭМ!$B$33:$B$776,G$47)+'СЕТ СН'!$G$11+СВЦЭМ!$D$10+'СЕТ СН'!$G$6-'СЕТ СН'!$G$23</f>
        <v>1526.1940445300002</v>
      </c>
      <c r="H77" s="36">
        <f>SUMIFS(СВЦЭМ!$D$33:$D$776,СВЦЭМ!$A$33:$A$776,$A77,СВЦЭМ!$B$33:$B$776,H$47)+'СЕТ СН'!$G$11+СВЦЭМ!$D$10+'СЕТ СН'!$G$6-'СЕТ СН'!$G$23</f>
        <v>1500.0532077299999</v>
      </c>
      <c r="I77" s="36">
        <f>SUMIFS(СВЦЭМ!$D$33:$D$776,СВЦЭМ!$A$33:$A$776,$A77,СВЦЭМ!$B$33:$B$776,I$47)+'СЕТ СН'!$G$11+СВЦЭМ!$D$10+'СЕТ СН'!$G$6-'СЕТ СН'!$G$23</f>
        <v>1435.38420077</v>
      </c>
      <c r="J77" s="36">
        <f>SUMIFS(СВЦЭМ!$D$33:$D$776,СВЦЭМ!$A$33:$A$776,$A77,СВЦЭМ!$B$33:$B$776,J$47)+'СЕТ СН'!$G$11+СВЦЭМ!$D$10+'СЕТ СН'!$G$6-'СЕТ СН'!$G$23</f>
        <v>1392.4998565600001</v>
      </c>
      <c r="K77" s="36">
        <f>SUMIFS(СВЦЭМ!$D$33:$D$776,СВЦЭМ!$A$33:$A$776,$A77,СВЦЭМ!$B$33:$B$776,K$47)+'СЕТ СН'!$G$11+СВЦЭМ!$D$10+'СЕТ СН'!$G$6-'СЕТ СН'!$G$23</f>
        <v>1380.4677929600002</v>
      </c>
      <c r="L77" s="36">
        <f>SUMIFS(СВЦЭМ!$D$33:$D$776,СВЦЭМ!$A$33:$A$776,$A77,СВЦЭМ!$B$33:$B$776,L$47)+'СЕТ СН'!$G$11+СВЦЭМ!$D$10+'СЕТ СН'!$G$6-'СЕТ СН'!$G$23</f>
        <v>1392.9370267700001</v>
      </c>
      <c r="M77" s="36">
        <f>SUMIFS(СВЦЭМ!$D$33:$D$776,СВЦЭМ!$A$33:$A$776,$A77,СВЦЭМ!$B$33:$B$776,M$47)+'СЕТ СН'!$G$11+СВЦЭМ!$D$10+'СЕТ СН'!$G$6-'СЕТ СН'!$G$23</f>
        <v>1389.2588129200001</v>
      </c>
      <c r="N77" s="36">
        <f>SUMIFS(СВЦЭМ!$D$33:$D$776,СВЦЭМ!$A$33:$A$776,$A77,СВЦЭМ!$B$33:$B$776,N$47)+'СЕТ СН'!$G$11+СВЦЭМ!$D$10+'СЕТ СН'!$G$6-'СЕТ СН'!$G$23</f>
        <v>1407.2151269200001</v>
      </c>
      <c r="O77" s="36">
        <f>SUMIFS(СВЦЭМ!$D$33:$D$776,СВЦЭМ!$A$33:$A$776,$A77,СВЦЭМ!$B$33:$B$776,O$47)+'СЕТ СН'!$G$11+СВЦЭМ!$D$10+'СЕТ СН'!$G$6-'СЕТ СН'!$G$23</f>
        <v>1418.5353539600001</v>
      </c>
      <c r="P77" s="36">
        <f>SUMIFS(СВЦЭМ!$D$33:$D$776,СВЦЭМ!$A$33:$A$776,$A77,СВЦЭМ!$B$33:$B$776,P$47)+'СЕТ СН'!$G$11+СВЦЭМ!$D$10+'СЕТ СН'!$G$6-'СЕТ СН'!$G$23</f>
        <v>1422.7816484800001</v>
      </c>
      <c r="Q77" s="36">
        <f>SUMIFS(СВЦЭМ!$D$33:$D$776,СВЦЭМ!$A$33:$A$776,$A77,СВЦЭМ!$B$33:$B$776,Q$47)+'СЕТ СН'!$G$11+СВЦЭМ!$D$10+'СЕТ СН'!$G$6-'СЕТ СН'!$G$23</f>
        <v>1426.4852381700002</v>
      </c>
      <c r="R77" s="36">
        <f>SUMIFS(СВЦЭМ!$D$33:$D$776,СВЦЭМ!$A$33:$A$776,$A77,СВЦЭМ!$B$33:$B$776,R$47)+'СЕТ СН'!$G$11+СВЦЭМ!$D$10+'СЕТ СН'!$G$6-'СЕТ СН'!$G$23</f>
        <v>1427.1485162399999</v>
      </c>
      <c r="S77" s="36">
        <f>SUMIFS(СВЦЭМ!$D$33:$D$776,СВЦЭМ!$A$33:$A$776,$A77,СВЦЭМ!$B$33:$B$776,S$47)+'СЕТ СН'!$G$11+СВЦЭМ!$D$10+'СЕТ СН'!$G$6-'СЕТ СН'!$G$23</f>
        <v>1452.1148223499999</v>
      </c>
      <c r="T77" s="36">
        <f>SUMIFS(СВЦЭМ!$D$33:$D$776,СВЦЭМ!$A$33:$A$776,$A77,СВЦЭМ!$B$33:$B$776,T$47)+'СЕТ СН'!$G$11+СВЦЭМ!$D$10+'СЕТ СН'!$G$6-'СЕТ СН'!$G$23</f>
        <v>1437.5085004299999</v>
      </c>
      <c r="U77" s="36">
        <f>SUMIFS(СВЦЭМ!$D$33:$D$776,СВЦЭМ!$A$33:$A$776,$A77,СВЦЭМ!$B$33:$B$776,U$47)+'СЕТ СН'!$G$11+СВЦЭМ!$D$10+'СЕТ СН'!$G$6-'СЕТ СН'!$G$23</f>
        <v>1412.0055301100001</v>
      </c>
      <c r="V77" s="36">
        <f>SUMIFS(СВЦЭМ!$D$33:$D$776,СВЦЭМ!$A$33:$A$776,$A77,СВЦЭМ!$B$33:$B$776,V$47)+'СЕТ СН'!$G$11+СВЦЭМ!$D$10+'СЕТ СН'!$G$6-'СЕТ СН'!$G$23</f>
        <v>1421.7693963000002</v>
      </c>
      <c r="W77" s="36">
        <f>SUMIFS(СВЦЭМ!$D$33:$D$776,СВЦЭМ!$A$33:$A$776,$A77,СВЦЭМ!$B$33:$B$776,W$47)+'СЕТ СН'!$G$11+СВЦЭМ!$D$10+'СЕТ СН'!$G$6-'СЕТ СН'!$G$23</f>
        <v>1398.7810648300001</v>
      </c>
      <c r="X77" s="36">
        <f>SUMIFS(СВЦЭМ!$D$33:$D$776,СВЦЭМ!$A$33:$A$776,$A77,СВЦЭМ!$B$33:$B$776,X$47)+'СЕТ СН'!$G$11+СВЦЭМ!$D$10+'СЕТ СН'!$G$6-'СЕТ СН'!$G$23</f>
        <v>1425.3435333800001</v>
      </c>
      <c r="Y77" s="36">
        <f>SUMIFS(СВЦЭМ!$D$33:$D$776,СВЦЭМ!$A$33:$A$776,$A77,СВЦЭМ!$B$33:$B$776,Y$47)+'СЕТ СН'!$G$11+СВЦЭМ!$D$10+'СЕТ СН'!$G$6-'СЕТ СН'!$G$23</f>
        <v>1464.84943372</v>
      </c>
    </row>
    <row r="78" spans="1:26" ht="15.75" x14ac:dyDescent="0.2">
      <c r="A78" s="35">
        <f t="shared" si="1"/>
        <v>43921</v>
      </c>
      <c r="B78" s="36">
        <f>SUMIFS(СВЦЭМ!$D$33:$D$776,СВЦЭМ!$A$33:$A$776,$A78,СВЦЭМ!$B$33:$B$776,B$47)+'СЕТ СН'!$G$11+СВЦЭМ!$D$10+'СЕТ СН'!$G$6-'СЕТ СН'!$G$23</f>
        <v>1468.3505045000002</v>
      </c>
      <c r="C78" s="36">
        <f>SUMIFS(СВЦЭМ!$D$33:$D$776,СВЦЭМ!$A$33:$A$776,$A78,СВЦЭМ!$B$33:$B$776,C$47)+'СЕТ СН'!$G$11+СВЦЭМ!$D$10+'СЕТ СН'!$G$6-'СЕТ СН'!$G$23</f>
        <v>1499.27659642</v>
      </c>
      <c r="D78" s="36">
        <f>SUMIFS(СВЦЭМ!$D$33:$D$776,СВЦЭМ!$A$33:$A$776,$A78,СВЦЭМ!$B$33:$B$776,D$47)+'СЕТ СН'!$G$11+СВЦЭМ!$D$10+'СЕТ СН'!$G$6-'СЕТ СН'!$G$23</f>
        <v>1542.64540508</v>
      </c>
      <c r="E78" s="36">
        <f>SUMIFS(СВЦЭМ!$D$33:$D$776,СВЦЭМ!$A$33:$A$776,$A78,СВЦЭМ!$B$33:$B$776,E$47)+'СЕТ СН'!$G$11+СВЦЭМ!$D$10+'СЕТ СН'!$G$6-'СЕТ СН'!$G$23</f>
        <v>1555.5237922400001</v>
      </c>
      <c r="F78" s="36">
        <f>SUMIFS(СВЦЭМ!$D$33:$D$776,СВЦЭМ!$A$33:$A$776,$A78,СВЦЭМ!$B$33:$B$776,F$47)+'СЕТ СН'!$G$11+СВЦЭМ!$D$10+'СЕТ СН'!$G$6-'СЕТ СН'!$G$23</f>
        <v>1552.5980176</v>
      </c>
      <c r="G78" s="36">
        <f>SUMIFS(СВЦЭМ!$D$33:$D$776,СВЦЭМ!$A$33:$A$776,$A78,СВЦЭМ!$B$33:$B$776,G$47)+'СЕТ СН'!$G$11+СВЦЭМ!$D$10+'СЕТ СН'!$G$6-'СЕТ СН'!$G$23</f>
        <v>1536.6524012300001</v>
      </c>
      <c r="H78" s="36">
        <f>SUMIFS(СВЦЭМ!$D$33:$D$776,СВЦЭМ!$A$33:$A$776,$A78,СВЦЭМ!$B$33:$B$776,H$47)+'СЕТ СН'!$G$11+СВЦЭМ!$D$10+'СЕТ СН'!$G$6-'СЕТ СН'!$G$23</f>
        <v>1506.57445882</v>
      </c>
      <c r="I78" s="36">
        <f>SUMIFS(СВЦЭМ!$D$33:$D$776,СВЦЭМ!$A$33:$A$776,$A78,СВЦЭМ!$B$33:$B$776,I$47)+'СЕТ СН'!$G$11+СВЦЭМ!$D$10+'СЕТ СН'!$G$6-'СЕТ СН'!$G$23</f>
        <v>1457.00879882</v>
      </c>
      <c r="J78" s="36">
        <f>SUMIFS(СВЦЭМ!$D$33:$D$776,СВЦЭМ!$A$33:$A$776,$A78,СВЦЭМ!$B$33:$B$776,J$47)+'СЕТ СН'!$G$11+СВЦЭМ!$D$10+'СЕТ СН'!$G$6-'СЕТ СН'!$G$23</f>
        <v>1415.1089544400002</v>
      </c>
      <c r="K78" s="36">
        <f>SUMIFS(СВЦЭМ!$D$33:$D$776,СВЦЭМ!$A$33:$A$776,$A78,СВЦЭМ!$B$33:$B$776,K$47)+'СЕТ СН'!$G$11+СВЦЭМ!$D$10+'СЕТ СН'!$G$6-'СЕТ СН'!$G$23</f>
        <v>1401.2857257999999</v>
      </c>
      <c r="L78" s="36">
        <f>SUMIFS(СВЦЭМ!$D$33:$D$776,СВЦЭМ!$A$33:$A$776,$A78,СВЦЭМ!$B$33:$B$776,L$47)+'СЕТ СН'!$G$11+СВЦЭМ!$D$10+'СЕТ СН'!$G$6-'СЕТ СН'!$G$23</f>
        <v>1398.3045463000001</v>
      </c>
      <c r="M78" s="36">
        <f>SUMIFS(СВЦЭМ!$D$33:$D$776,СВЦЭМ!$A$33:$A$776,$A78,СВЦЭМ!$B$33:$B$776,M$47)+'СЕТ СН'!$G$11+СВЦЭМ!$D$10+'СЕТ СН'!$G$6-'СЕТ СН'!$G$23</f>
        <v>1389.6909132200001</v>
      </c>
      <c r="N78" s="36">
        <f>SUMIFS(СВЦЭМ!$D$33:$D$776,СВЦЭМ!$A$33:$A$776,$A78,СВЦЭМ!$B$33:$B$776,N$47)+'СЕТ СН'!$G$11+СВЦЭМ!$D$10+'СЕТ СН'!$G$6-'СЕТ СН'!$G$23</f>
        <v>1400.0612120400001</v>
      </c>
      <c r="O78" s="36">
        <f>SUMIFS(СВЦЭМ!$D$33:$D$776,СВЦЭМ!$A$33:$A$776,$A78,СВЦЭМ!$B$33:$B$776,O$47)+'СЕТ СН'!$G$11+СВЦЭМ!$D$10+'СЕТ СН'!$G$6-'СЕТ СН'!$G$23</f>
        <v>1411.83162029</v>
      </c>
      <c r="P78" s="36">
        <f>SUMIFS(СВЦЭМ!$D$33:$D$776,СВЦЭМ!$A$33:$A$776,$A78,СВЦЭМ!$B$33:$B$776,P$47)+'СЕТ СН'!$G$11+СВЦЭМ!$D$10+'СЕТ СН'!$G$6-'СЕТ СН'!$G$23</f>
        <v>1420.6132476900002</v>
      </c>
      <c r="Q78" s="36">
        <f>SUMIFS(СВЦЭМ!$D$33:$D$776,СВЦЭМ!$A$33:$A$776,$A78,СВЦЭМ!$B$33:$B$776,Q$47)+'СЕТ СН'!$G$11+СВЦЭМ!$D$10+'СЕТ СН'!$G$6-'СЕТ СН'!$G$23</f>
        <v>1423.5523766200001</v>
      </c>
      <c r="R78" s="36">
        <f>SUMIFS(СВЦЭМ!$D$33:$D$776,СВЦЭМ!$A$33:$A$776,$A78,СВЦЭМ!$B$33:$B$776,R$47)+'СЕТ СН'!$G$11+СВЦЭМ!$D$10+'СЕТ СН'!$G$6-'СЕТ СН'!$G$23</f>
        <v>1416.5111981499999</v>
      </c>
      <c r="S78" s="36">
        <f>SUMIFS(СВЦЭМ!$D$33:$D$776,СВЦЭМ!$A$33:$A$776,$A78,СВЦЭМ!$B$33:$B$776,S$47)+'СЕТ СН'!$G$11+СВЦЭМ!$D$10+'СЕТ СН'!$G$6-'СЕТ СН'!$G$23</f>
        <v>1416.63125386</v>
      </c>
      <c r="T78" s="36">
        <f>SUMIFS(СВЦЭМ!$D$33:$D$776,СВЦЭМ!$A$33:$A$776,$A78,СВЦЭМ!$B$33:$B$776,T$47)+'СЕТ СН'!$G$11+СВЦЭМ!$D$10+'СЕТ СН'!$G$6-'СЕТ СН'!$G$23</f>
        <v>1391.2294017500001</v>
      </c>
      <c r="U78" s="36">
        <f>SUMIFS(СВЦЭМ!$D$33:$D$776,СВЦЭМ!$A$33:$A$776,$A78,СВЦЭМ!$B$33:$B$776,U$47)+'СЕТ СН'!$G$11+СВЦЭМ!$D$10+'СЕТ СН'!$G$6-'СЕТ СН'!$G$23</f>
        <v>1368.1877706800001</v>
      </c>
      <c r="V78" s="36">
        <f>SUMIFS(СВЦЭМ!$D$33:$D$776,СВЦЭМ!$A$33:$A$776,$A78,СВЦЭМ!$B$33:$B$776,V$47)+'СЕТ СН'!$G$11+СВЦЭМ!$D$10+'СЕТ СН'!$G$6-'СЕТ СН'!$G$23</f>
        <v>1365.9403943500001</v>
      </c>
      <c r="W78" s="36">
        <f>SUMIFS(СВЦЭМ!$D$33:$D$776,СВЦЭМ!$A$33:$A$776,$A78,СВЦЭМ!$B$33:$B$776,W$47)+'СЕТ СН'!$G$11+СВЦЭМ!$D$10+'СЕТ СН'!$G$6-'СЕТ СН'!$G$23</f>
        <v>1382.31584892</v>
      </c>
      <c r="X78" s="36">
        <f>SUMIFS(СВЦЭМ!$D$33:$D$776,СВЦЭМ!$A$33:$A$776,$A78,СВЦЭМ!$B$33:$B$776,X$47)+'СЕТ СН'!$G$11+СВЦЭМ!$D$10+'СЕТ СН'!$G$6-'СЕТ СН'!$G$23</f>
        <v>1378.18057787</v>
      </c>
      <c r="Y78" s="36">
        <f>SUMIFS(СВЦЭМ!$D$33:$D$776,СВЦЭМ!$A$33:$A$776,$A78,СВЦЭМ!$B$33:$B$776,Y$47)+'СЕТ СН'!$G$11+СВЦЭМ!$D$10+'СЕТ СН'!$G$6-'СЕТ СН'!$G$23</f>
        <v>1393.9652241399999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1"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7" ht="12.75" customHeight="1" x14ac:dyDescent="0.2">
      <c r="A82" s="122"/>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7" ht="12.75" customHeight="1" x14ac:dyDescent="0.2">
      <c r="A83" s="12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01.03.2020</v>
      </c>
      <c r="B84" s="36">
        <f>SUMIFS(СВЦЭМ!$D$33:$D$776,СВЦЭМ!$A$33:$A$776,$A84,СВЦЭМ!$B$33:$B$776,B$83)+'СЕТ СН'!$H$11+СВЦЭМ!$D$10+'СЕТ СН'!$H$6-'СЕТ СН'!$H$23</f>
        <v>1252.6340086800001</v>
      </c>
      <c r="C84" s="36">
        <f>SUMIFS(СВЦЭМ!$D$33:$D$776,СВЦЭМ!$A$33:$A$776,$A84,СВЦЭМ!$B$33:$B$776,C$83)+'СЕТ СН'!$H$11+СВЦЭМ!$D$10+'СЕТ СН'!$H$6-'СЕТ СН'!$H$23</f>
        <v>1281.4068569599999</v>
      </c>
      <c r="D84" s="36">
        <f>SUMIFS(СВЦЭМ!$D$33:$D$776,СВЦЭМ!$A$33:$A$776,$A84,СВЦЭМ!$B$33:$B$776,D$83)+'СЕТ СН'!$H$11+СВЦЭМ!$D$10+'СЕТ СН'!$H$6-'СЕТ СН'!$H$23</f>
        <v>1290.17784205</v>
      </c>
      <c r="E84" s="36">
        <f>SUMIFS(СВЦЭМ!$D$33:$D$776,СВЦЭМ!$A$33:$A$776,$A84,СВЦЭМ!$B$33:$B$776,E$83)+'СЕТ СН'!$H$11+СВЦЭМ!$D$10+'СЕТ СН'!$H$6-'СЕТ СН'!$H$23</f>
        <v>1298.44015081</v>
      </c>
      <c r="F84" s="36">
        <f>SUMIFS(СВЦЭМ!$D$33:$D$776,СВЦЭМ!$A$33:$A$776,$A84,СВЦЭМ!$B$33:$B$776,F$83)+'СЕТ СН'!$H$11+СВЦЭМ!$D$10+'СЕТ СН'!$H$6-'СЕТ СН'!$H$23</f>
        <v>1294.9206969500001</v>
      </c>
      <c r="G84" s="36">
        <f>SUMIFS(СВЦЭМ!$D$33:$D$776,СВЦЭМ!$A$33:$A$776,$A84,СВЦЭМ!$B$33:$B$776,G$83)+'СЕТ СН'!$H$11+СВЦЭМ!$D$10+'СЕТ СН'!$H$6-'СЕТ СН'!$H$23</f>
        <v>1294.2318677100002</v>
      </c>
      <c r="H84" s="36">
        <f>SUMIFS(СВЦЭМ!$D$33:$D$776,СВЦЭМ!$A$33:$A$776,$A84,СВЦЭМ!$B$33:$B$776,H$83)+'СЕТ СН'!$H$11+СВЦЭМ!$D$10+'СЕТ СН'!$H$6-'СЕТ СН'!$H$23</f>
        <v>1284.16760735</v>
      </c>
      <c r="I84" s="36">
        <f>SUMIFS(СВЦЭМ!$D$33:$D$776,СВЦЭМ!$A$33:$A$776,$A84,СВЦЭМ!$B$33:$B$776,I$83)+'СЕТ СН'!$H$11+СВЦЭМ!$D$10+'СЕТ СН'!$H$6-'СЕТ СН'!$H$23</f>
        <v>1252.24928447</v>
      </c>
      <c r="J84" s="36">
        <f>SUMIFS(СВЦЭМ!$D$33:$D$776,СВЦЭМ!$A$33:$A$776,$A84,СВЦЭМ!$B$33:$B$776,J$83)+'СЕТ СН'!$H$11+СВЦЭМ!$D$10+'СЕТ СН'!$H$6-'СЕТ СН'!$H$23</f>
        <v>1194.48575248</v>
      </c>
      <c r="K84" s="36">
        <f>SUMIFS(СВЦЭМ!$D$33:$D$776,СВЦЭМ!$A$33:$A$776,$A84,СВЦЭМ!$B$33:$B$776,K$83)+'СЕТ СН'!$H$11+СВЦЭМ!$D$10+'СЕТ СН'!$H$6-'СЕТ СН'!$H$23</f>
        <v>1179.0577635899999</v>
      </c>
      <c r="L84" s="36">
        <f>SUMIFS(СВЦЭМ!$D$33:$D$776,СВЦЭМ!$A$33:$A$776,$A84,СВЦЭМ!$B$33:$B$776,L$83)+'СЕТ СН'!$H$11+СВЦЭМ!$D$10+'СЕТ СН'!$H$6-'СЕТ СН'!$H$23</f>
        <v>1165.5433308000001</v>
      </c>
      <c r="M84" s="36">
        <f>SUMIFS(СВЦЭМ!$D$33:$D$776,СВЦЭМ!$A$33:$A$776,$A84,СВЦЭМ!$B$33:$B$776,M$83)+'СЕТ СН'!$H$11+СВЦЭМ!$D$10+'СЕТ СН'!$H$6-'СЕТ СН'!$H$23</f>
        <v>1167.88224289</v>
      </c>
      <c r="N84" s="36">
        <f>SUMIFS(СВЦЭМ!$D$33:$D$776,СВЦЭМ!$A$33:$A$776,$A84,СВЦЭМ!$B$33:$B$776,N$83)+'СЕТ СН'!$H$11+СВЦЭМ!$D$10+'СЕТ СН'!$H$6-'СЕТ СН'!$H$23</f>
        <v>1177.0010971500001</v>
      </c>
      <c r="O84" s="36">
        <f>SUMIFS(СВЦЭМ!$D$33:$D$776,СВЦЭМ!$A$33:$A$776,$A84,СВЦЭМ!$B$33:$B$776,O$83)+'СЕТ СН'!$H$11+СВЦЭМ!$D$10+'СЕТ СН'!$H$6-'СЕТ СН'!$H$23</f>
        <v>1191.5580696900001</v>
      </c>
      <c r="P84" s="36">
        <f>SUMIFS(СВЦЭМ!$D$33:$D$776,СВЦЭМ!$A$33:$A$776,$A84,СВЦЭМ!$B$33:$B$776,P$83)+'СЕТ СН'!$H$11+СВЦЭМ!$D$10+'СЕТ СН'!$H$6-'СЕТ СН'!$H$23</f>
        <v>1202.6215379400001</v>
      </c>
      <c r="Q84" s="36">
        <f>SUMIFS(СВЦЭМ!$D$33:$D$776,СВЦЭМ!$A$33:$A$776,$A84,СВЦЭМ!$B$33:$B$776,Q$83)+'СЕТ СН'!$H$11+СВЦЭМ!$D$10+'СЕТ СН'!$H$6-'СЕТ СН'!$H$23</f>
        <v>1212.19465395</v>
      </c>
      <c r="R84" s="36">
        <f>SUMIFS(СВЦЭМ!$D$33:$D$776,СВЦЭМ!$A$33:$A$776,$A84,СВЦЭМ!$B$33:$B$776,R$83)+'СЕТ СН'!$H$11+СВЦЭМ!$D$10+'СЕТ СН'!$H$6-'СЕТ СН'!$H$23</f>
        <v>1207.5794835800002</v>
      </c>
      <c r="S84" s="36">
        <f>SUMIFS(СВЦЭМ!$D$33:$D$776,СВЦЭМ!$A$33:$A$776,$A84,СВЦЭМ!$B$33:$B$776,S$83)+'СЕТ СН'!$H$11+СВЦЭМ!$D$10+'СЕТ СН'!$H$6-'СЕТ СН'!$H$23</f>
        <v>1204.2640615400001</v>
      </c>
      <c r="T84" s="36">
        <f>SUMIFS(СВЦЭМ!$D$33:$D$776,СВЦЭМ!$A$33:$A$776,$A84,СВЦЭМ!$B$33:$B$776,T$83)+'СЕТ СН'!$H$11+СВЦЭМ!$D$10+'СЕТ СН'!$H$6-'СЕТ СН'!$H$23</f>
        <v>1193.7203451</v>
      </c>
      <c r="U84" s="36">
        <f>SUMIFS(СВЦЭМ!$D$33:$D$776,СВЦЭМ!$A$33:$A$776,$A84,СВЦЭМ!$B$33:$B$776,U$83)+'СЕТ СН'!$H$11+СВЦЭМ!$D$10+'СЕТ СН'!$H$6-'СЕТ СН'!$H$23</f>
        <v>1180.07688398</v>
      </c>
      <c r="V84" s="36">
        <f>SUMIFS(СВЦЭМ!$D$33:$D$776,СВЦЭМ!$A$33:$A$776,$A84,СВЦЭМ!$B$33:$B$776,V$83)+'СЕТ СН'!$H$11+СВЦЭМ!$D$10+'СЕТ СН'!$H$6-'СЕТ СН'!$H$23</f>
        <v>1173.47248964</v>
      </c>
      <c r="W84" s="36">
        <f>SUMIFS(СВЦЭМ!$D$33:$D$776,СВЦЭМ!$A$33:$A$776,$A84,СВЦЭМ!$B$33:$B$776,W$83)+'СЕТ СН'!$H$11+СВЦЭМ!$D$10+'СЕТ СН'!$H$6-'СЕТ СН'!$H$23</f>
        <v>1178.2456993600001</v>
      </c>
      <c r="X84" s="36">
        <f>SUMIFS(СВЦЭМ!$D$33:$D$776,СВЦЭМ!$A$33:$A$776,$A84,СВЦЭМ!$B$33:$B$776,X$83)+'СЕТ СН'!$H$11+СВЦЭМ!$D$10+'СЕТ СН'!$H$6-'СЕТ СН'!$H$23</f>
        <v>1190.01963768</v>
      </c>
      <c r="Y84" s="36">
        <f>SUMIFS(СВЦЭМ!$D$33:$D$776,СВЦЭМ!$A$33:$A$776,$A84,СВЦЭМ!$B$33:$B$776,Y$83)+'СЕТ СН'!$H$11+СВЦЭМ!$D$10+'СЕТ СН'!$H$6-'СЕТ СН'!$H$23</f>
        <v>1223.6916404799999</v>
      </c>
      <c r="AA84" s="45"/>
    </row>
    <row r="85" spans="1:27" ht="15.75" x14ac:dyDescent="0.2">
      <c r="A85" s="35">
        <f>A84+1</f>
        <v>43892</v>
      </c>
      <c r="B85" s="36">
        <f>SUMIFS(СВЦЭМ!$D$33:$D$776,СВЦЭМ!$A$33:$A$776,$A85,СВЦЭМ!$B$33:$B$776,B$83)+'СЕТ СН'!$H$11+СВЦЭМ!$D$10+'СЕТ СН'!$H$6-'СЕТ СН'!$H$23</f>
        <v>1197.3382306799999</v>
      </c>
      <c r="C85" s="36">
        <f>SUMIFS(СВЦЭМ!$D$33:$D$776,СВЦЭМ!$A$33:$A$776,$A85,СВЦЭМ!$B$33:$B$776,C$83)+'СЕТ СН'!$H$11+СВЦЭМ!$D$10+'СЕТ СН'!$H$6-'СЕТ СН'!$H$23</f>
        <v>1200.0246084700002</v>
      </c>
      <c r="D85" s="36">
        <f>SUMIFS(СВЦЭМ!$D$33:$D$776,СВЦЭМ!$A$33:$A$776,$A85,СВЦЭМ!$B$33:$B$776,D$83)+'СЕТ СН'!$H$11+СВЦЭМ!$D$10+'СЕТ СН'!$H$6-'СЕТ СН'!$H$23</f>
        <v>1211.6523343399999</v>
      </c>
      <c r="E85" s="36">
        <f>SUMIFS(СВЦЭМ!$D$33:$D$776,СВЦЭМ!$A$33:$A$776,$A85,СВЦЭМ!$B$33:$B$776,E$83)+'СЕТ СН'!$H$11+СВЦЭМ!$D$10+'СЕТ СН'!$H$6-'СЕТ СН'!$H$23</f>
        <v>1211.6168955600001</v>
      </c>
      <c r="F85" s="36">
        <f>SUMIFS(СВЦЭМ!$D$33:$D$776,СВЦЭМ!$A$33:$A$776,$A85,СВЦЭМ!$B$33:$B$776,F$83)+'СЕТ СН'!$H$11+СВЦЭМ!$D$10+'СЕТ СН'!$H$6-'СЕТ СН'!$H$23</f>
        <v>1210.93541658</v>
      </c>
      <c r="G85" s="36">
        <f>SUMIFS(СВЦЭМ!$D$33:$D$776,СВЦЭМ!$A$33:$A$776,$A85,СВЦЭМ!$B$33:$B$776,G$83)+'СЕТ СН'!$H$11+СВЦЭМ!$D$10+'СЕТ СН'!$H$6-'СЕТ СН'!$H$23</f>
        <v>1224.0750637800002</v>
      </c>
      <c r="H85" s="36">
        <f>SUMIFS(СВЦЭМ!$D$33:$D$776,СВЦЭМ!$A$33:$A$776,$A85,СВЦЭМ!$B$33:$B$776,H$83)+'СЕТ СН'!$H$11+СВЦЭМ!$D$10+'СЕТ СН'!$H$6-'СЕТ СН'!$H$23</f>
        <v>1273.3884369299999</v>
      </c>
      <c r="I85" s="36">
        <f>SUMIFS(СВЦЭМ!$D$33:$D$776,СВЦЭМ!$A$33:$A$776,$A85,СВЦЭМ!$B$33:$B$776,I$83)+'СЕТ СН'!$H$11+СВЦЭМ!$D$10+'СЕТ СН'!$H$6-'СЕТ СН'!$H$23</f>
        <v>1247.0980639600002</v>
      </c>
      <c r="J85" s="36">
        <f>SUMIFS(СВЦЭМ!$D$33:$D$776,СВЦЭМ!$A$33:$A$776,$A85,СВЦЭМ!$B$33:$B$776,J$83)+'СЕТ СН'!$H$11+СВЦЭМ!$D$10+'СЕТ СН'!$H$6-'СЕТ СН'!$H$23</f>
        <v>1206.9265951300001</v>
      </c>
      <c r="K85" s="36">
        <f>SUMIFS(СВЦЭМ!$D$33:$D$776,СВЦЭМ!$A$33:$A$776,$A85,СВЦЭМ!$B$33:$B$776,K$83)+'СЕТ СН'!$H$11+СВЦЭМ!$D$10+'СЕТ СН'!$H$6-'СЕТ СН'!$H$23</f>
        <v>1194.87139991</v>
      </c>
      <c r="L85" s="36">
        <f>SUMIFS(СВЦЭМ!$D$33:$D$776,СВЦЭМ!$A$33:$A$776,$A85,СВЦЭМ!$B$33:$B$776,L$83)+'СЕТ СН'!$H$11+СВЦЭМ!$D$10+'СЕТ СН'!$H$6-'СЕТ СН'!$H$23</f>
        <v>1198.8196643700001</v>
      </c>
      <c r="M85" s="36">
        <f>SUMIFS(СВЦЭМ!$D$33:$D$776,СВЦЭМ!$A$33:$A$776,$A85,СВЦЭМ!$B$33:$B$776,M$83)+'СЕТ СН'!$H$11+СВЦЭМ!$D$10+'СЕТ СН'!$H$6-'СЕТ СН'!$H$23</f>
        <v>1208.7140262400001</v>
      </c>
      <c r="N85" s="36">
        <f>SUMIFS(СВЦЭМ!$D$33:$D$776,СВЦЭМ!$A$33:$A$776,$A85,СВЦЭМ!$B$33:$B$776,N$83)+'СЕТ СН'!$H$11+СВЦЭМ!$D$10+'СЕТ СН'!$H$6-'СЕТ СН'!$H$23</f>
        <v>1222.37492204</v>
      </c>
      <c r="O85" s="36">
        <f>SUMIFS(СВЦЭМ!$D$33:$D$776,СВЦЭМ!$A$33:$A$776,$A85,СВЦЭМ!$B$33:$B$776,O$83)+'СЕТ СН'!$H$11+СВЦЭМ!$D$10+'СЕТ СН'!$H$6-'СЕТ СН'!$H$23</f>
        <v>1238.88601131</v>
      </c>
      <c r="P85" s="36">
        <f>SUMIFS(СВЦЭМ!$D$33:$D$776,СВЦЭМ!$A$33:$A$776,$A85,СВЦЭМ!$B$33:$B$776,P$83)+'СЕТ СН'!$H$11+СВЦЭМ!$D$10+'СЕТ СН'!$H$6-'СЕТ СН'!$H$23</f>
        <v>1248.47766488</v>
      </c>
      <c r="Q85" s="36">
        <f>SUMIFS(СВЦЭМ!$D$33:$D$776,СВЦЭМ!$A$33:$A$776,$A85,СВЦЭМ!$B$33:$B$776,Q$83)+'СЕТ СН'!$H$11+СВЦЭМ!$D$10+'СЕТ СН'!$H$6-'СЕТ СН'!$H$23</f>
        <v>1256.6043654300001</v>
      </c>
      <c r="R85" s="36">
        <f>SUMIFS(СВЦЭМ!$D$33:$D$776,СВЦЭМ!$A$33:$A$776,$A85,СВЦЭМ!$B$33:$B$776,R$83)+'СЕТ СН'!$H$11+СВЦЭМ!$D$10+'СЕТ СН'!$H$6-'СЕТ СН'!$H$23</f>
        <v>1256.5246675500002</v>
      </c>
      <c r="S85" s="36">
        <f>SUMIFS(СВЦЭМ!$D$33:$D$776,СВЦЭМ!$A$33:$A$776,$A85,СВЦЭМ!$B$33:$B$776,S$83)+'СЕТ СН'!$H$11+СВЦЭМ!$D$10+'СЕТ СН'!$H$6-'СЕТ СН'!$H$23</f>
        <v>1250.7851045900002</v>
      </c>
      <c r="T85" s="36">
        <f>SUMIFS(СВЦЭМ!$D$33:$D$776,СВЦЭМ!$A$33:$A$776,$A85,СВЦЭМ!$B$33:$B$776,T$83)+'СЕТ СН'!$H$11+СВЦЭМ!$D$10+'СЕТ СН'!$H$6-'СЕТ СН'!$H$23</f>
        <v>1231.7450123200001</v>
      </c>
      <c r="U85" s="36">
        <f>SUMIFS(СВЦЭМ!$D$33:$D$776,СВЦЭМ!$A$33:$A$776,$A85,СВЦЭМ!$B$33:$B$776,U$83)+'СЕТ СН'!$H$11+СВЦЭМ!$D$10+'СЕТ СН'!$H$6-'СЕТ СН'!$H$23</f>
        <v>1209.6286140900002</v>
      </c>
      <c r="V85" s="36">
        <f>SUMIFS(СВЦЭМ!$D$33:$D$776,СВЦЭМ!$A$33:$A$776,$A85,СВЦЭМ!$B$33:$B$776,V$83)+'СЕТ СН'!$H$11+СВЦЭМ!$D$10+'СЕТ СН'!$H$6-'СЕТ СН'!$H$23</f>
        <v>1213.7695684</v>
      </c>
      <c r="W85" s="36">
        <f>SUMIFS(СВЦЭМ!$D$33:$D$776,СВЦЭМ!$A$33:$A$776,$A85,СВЦЭМ!$B$33:$B$776,W$83)+'СЕТ СН'!$H$11+СВЦЭМ!$D$10+'СЕТ СН'!$H$6-'СЕТ СН'!$H$23</f>
        <v>1225.48204781</v>
      </c>
      <c r="X85" s="36">
        <f>SUMIFS(СВЦЭМ!$D$33:$D$776,СВЦЭМ!$A$33:$A$776,$A85,СВЦЭМ!$B$33:$B$776,X$83)+'СЕТ СН'!$H$11+СВЦЭМ!$D$10+'СЕТ СН'!$H$6-'СЕТ СН'!$H$23</f>
        <v>1240.7311553500001</v>
      </c>
      <c r="Y85" s="36">
        <f>SUMIFS(СВЦЭМ!$D$33:$D$776,СВЦЭМ!$A$33:$A$776,$A85,СВЦЭМ!$B$33:$B$776,Y$83)+'СЕТ СН'!$H$11+СВЦЭМ!$D$10+'СЕТ СН'!$H$6-'СЕТ СН'!$H$23</f>
        <v>1268.84920934</v>
      </c>
    </row>
    <row r="86" spans="1:27" ht="15.75" x14ac:dyDescent="0.2">
      <c r="A86" s="35">
        <f t="shared" ref="A86:A114" si="2">A85+1</f>
        <v>43893</v>
      </c>
      <c r="B86" s="36">
        <f>SUMIFS(СВЦЭМ!$D$33:$D$776,СВЦЭМ!$A$33:$A$776,$A86,СВЦЭМ!$B$33:$B$776,B$83)+'СЕТ СН'!$H$11+СВЦЭМ!$D$10+'СЕТ СН'!$H$6-'СЕТ СН'!$H$23</f>
        <v>1310.0839226500002</v>
      </c>
      <c r="C86" s="36">
        <f>SUMIFS(СВЦЭМ!$D$33:$D$776,СВЦЭМ!$A$33:$A$776,$A86,СВЦЭМ!$B$33:$B$776,C$83)+'СЕТ СН'!$H$11+СВЦЭМ!$D$10+'СЕТ СН'!$H$6-'СЕТ СН'!$H$23</f>
        <v>1334.6192787800001</v>
      </c>
      <c r="D86" s="36">
        <f>SUMIFS(СВЦЭМ!$D$33:$D$776,СВЦЭМ!$A$33:$A$776,$A86,СВЦЭМ!$B$33:$B$776,D$83)+'СЕТ СН'!$H$11+СВЦЭМ!$D$10+'СЕТ СН'!$H$6-'СЕТ СН'!$H$23</f>
        <v>1327.76336575</v>
      </c>
      <c r="E86" s="36">
        <f>SUMIFS(СВЦЭМ!$D$33:$D$776,СВЦЭМ!$A$33:$A$776,$A86,СВЦЭМ!$B$33:$B$776,E$83)+'СЕТ СН'!$H$11+СВЦЭМ!$D$10+'СЕТ СН'!$H$6-'СЕТ СН'!$H$23</f>
        <v>1331.0297541499999</v>
      </c>
      <c r="F86" s="36">
        <f>SUMIFS(СВЦЭМ!$D$33:$D$776,СВЦЭМ!$A$33:$A$776,$A86,СВЦЭМ!$B$33:$B$776,F$83)+'СЕТ СН'!$H$11+СВЦЭМ!$D$10+'СЕТ СН'!$H$6-'СЕТ СН'!$H$23</f>
        <v>1322.9171409099999</v>
      </c>
      <c r="G86" s="36">
        <f>SUMIFS(СВЦЭМ!$D$33:$D$776,СВЦЭМ!$A$33:$A$776,$A86,СВЦЭМ!$B$33:$B$776,G$83)+'СЕТ СН'!$H$11+СВЦЭМ!$D$10+'СЕТ СН'!$H$6-'СЕТ СН'!$H$23</f>
        <v>1329.1904936599999</v>
      </c>
      <c r="H86" s="36">
        <f>SUMIFS(СВЦЭМ!$D$33:$D$776,СВЦЭМ!$A$33:$A$776,$A86,СВЦЭМ!$B$33:$B$776,H$83)+'СЕТ СН'!$H$11+СВЦЭМ!$D$10+'СЕТ СН'!$H$6-'СЕТ СН'!$H$23</f>
        <v>1308.1409148500002</v>
      </c>
      <c r="I86" s="36">
        <f>SUMIFS(СВЦЭМ!$D$33:$D$776,СВЦЭМ!$A$33:$A$776,$A86,СВЦЭМ!$B$33:$B$776,I$83)+'СЕТ СН'!$H$11+СВЦЭМ!$D$10+'СЕТ СН'!$H$6-'СЕТ СН'!$H$23</f>
        <v>1221.4100273600002</v>
      </c>
      <c r="J86" s="36">
        <f>SUMIFS(СВЦЭМ!$D$33:$D$776,СВЦЭМ!$A$33:$A$776,$A86,СВЦЭМ!$B$33:$B$776,J$83)+'СЕТ СН'!$H$11+СВЦЭМ!$D$10+'СЕТ СН'!$H$6-'СЕТ СН'!$H$23</f>
        <v>1151.5628995699999</v>
      </c>
      <c r="K86" s="36">
        <f>SUMIFS(СВЦЭМ!$D$33:$D$776,СВЦЭМ!$A$33:$A$776,$A86,СВЦЭМ!$B$33:$B$776,K$83)+'СЕТ СН'!$H$11+СВЦЭМ!$D$10+'СЕТ СН'!$H$6-'СЕТ СН'!$H$23</f>
        <v>1147.4058636300001</v>
      </c>
      <c r="L86" s="36">
        <f>SUMIFS(СВЦЭМ!$D$33:$D$776,СВЦЭМ!$A$33:$A$776,$A86,СВЦЭМ!$B$33:$B$776,L$83)+'СЕТ СН'!$H$11+СВЦЭМ!$D$10+'СЕТ СН'!$H$6-'СЕТ СН'!$H$23</f>
        <v>1148.18205584</v>
      </c>
      <c r="M86" s="36">
        <f>SUMIFS(СВЦЭМ!$D$33:$D$776,СВЦЭМ!$A$33:$A$776,$A86,СВЦЭМ!$B$33:$B$776,M$83)+'СЕТ СН'!$H$11+СВЦЭМ!$D$10+'СЕТ СН'!$H$6-'СЕТ СН'!$H$23</f>
        <v>1153.0315782100001</v>
      </c>
      <c r="N86" s="36">
        <f>SUMIFS(СВЦЭМ!$D$33:$D$776,СВЦЭМ!$A$33:$A$776,$A86,СВЦЭМ!$B$33:$B$776,N$83)+'СЕТ СН'!$H$11+СВЦЭМ!$D$10+'СЕТ СН'!$H$6-'СЕТ СН'!$H$23</f>
        <v>1168.1555689900001</v>
      </c>
      <c r="O86" s="36">
        <f>SUMIFS(СВЦЭМ!$D$33:$D$776,СВЦЭМ!$A$33:$A$776,$A86,СВЦЭМ!$B$33:$B$776,O$83)+'СЕТ СН'!$H$11+СВЦЭМ!$D$10+'СЕТ СН'!$H$6-'СЕТ СН'!$H$23</f>
        <v>1182.90818429</v>
      </c>
      <c r="P86" s="36">
        <f>SUMIFS(СВЦЭМ!$D$33:$D$776,СВЦЭМ!$A$33:$A$776,$A86,СВЦЭМ!$B$33:$B$776,P$83)+'СЕТ СН'!$H$11+СВЦЭМ!$D$10+'СЕТ СН'!$H$6-'СЕТ СН'!$H$23</f>
        <v>1191.5674280100002</v>
      </c>
      <c r="Q86" s="36">
        <f>SUMIFS(СВЦЭМ!$D$33:$D$776,СВЦЭМ!$A$33:$A$776,$A86,СВЦЭМ!$B$33:$B$776,Q$83)+'СЕТ СН'!$H$11+СВЦЭМ!$D$10+'СЕТ СН'!$H$6-'СЕТ СН'!$H$23</f>
        <v>1197.2412913800001</v>
      </c>
      <c r="R86" s="36">
        <f>SUMIFS(СВЦЭМ!$D$33:$D$776,СВЦЭМ!$A$33:$A$776,$A86,СВЦЭМ!$B$33:$B$776,R$83)+'СЕТ СН'!$H$11+СВЦЭМ!$D$10+'СЕТ СН'!$H$6-'СЕТ СН'!$H$23</f>
        <v>1191.1295829700002</v>
      </c>
      <c r="S86" s="36">
        <f>SUMIFS(СВЦЭМ!$D$33:$D$776,СВЦЭМ!$A$33:$A$776,$A86,СВЦЭМ!$B$33:$B$776,S$83)+'СЕТ СН'!$H$11+СВЦЭМ!$D$10+'СЕТ СН'!$H$6-'СЕТ СН'!$H$23</f>
        <v>1186.1880279900001</v>
      </c>
      <c r="T86" s="36">
        <f>SUMIFS(СВЦЭМ!$D$33:$D$776,СВЦЭМ!$A$33:$A$776,$A86,СВЦЭМ!$B$33:$B$776,T$83)+'СЕТ СН'!$H$11+СВЦЭМ!$D$10+'СЕТ СН'!$H$6-'СЕТ СН'!$H$23</f>
        <v>1168.0185638299999</v>
      </c>
      <c r="U86" s="36">
        <f>SUMIFS(СВЦЭМ!$D$33:$D$776,СВЦЭМ!$A$33:$A$776,$A86,СВЦЭМ!$B$33:$B$776,U$83)+'СЕТ СН'!$H$11+СВЦЭМ!$D$10+'СЕТ СН'!$H$6-'СЕТ СН'!$H$23</f>
        <v>1193.0194093800001</v>
      </c>
      <c r="V86" s="36">
        <f>SUMIFS(СВЦЭМ!$D$33:$D$776,СВЦЭМ!$A$33:$A$776,$A86,СВЦЭМ!$B$33:$B$776,V$83)+'СЕТ СН'!$H$11+СВЦЭМ!$D$10+'СЕТ СН'!$H$6-'СЕТ СН'!$H$23</f>
        <v>1199.9468944300002</v>
      </c>
      <c r="W86" s="36">
        <f>SUMIFS(СВЦЭМ!$D$33:$D$776,СВЦЭМ!$A$33:$A$776,$A86,СВЦЭМ!$B$33:$B$776,W$83)+'СЕТ СН'!$H$11+СВЦЭМ!$D$10+'СЕТ СН'!$H$6-'СЕТ СН'!$H$23</f>
        <v>1181.5620804499999</v>
      </c>
      <c r="X86" s="36">
        <f>SUMIFS(СВЦЭМ!$D$33:$D$776,СВЦЭМ!$A$33:$A$776,$A86,СВЦЭМ!$B$33:$B$776,X$83)+'СЕТ СН'!$H$11+СВЦЭМ!$D$10+'СЕТ СН'!$H$6-'СЕТ СН'!$H$23</f>
        <v>1177.63507411</v>
      </c>
      <c r="Y86" s="36">
        <f>SUMIFS(СВЦЭМ!$D$33:$D$776,СВЦЭМ!$A$33:$A$776,$A86,СВЦЭМ!$B$33:$B$776,Y$83)+'СЕТ СН'!$H$11+СВЦЭМ!$D$10+'СЕТ СН'!$H$6-'СЕТ СН'!$H$23</f>
        <v>1224.63923424</v>
      </c>
    </row>
    <row r="87" spans="1:27" ht="15.75" x14ac:dyDescent="0.2">
      <c r="A87" s="35">
        <f t="shared" si="2"/>
        <v>43894</v>
      </c>
      <c r="B87" s="36">
        <f>SUMIFS(СВЦЭМ!$D$33:$D$776,СВЦЭМ!$A$33:$A$776,$A87,СВЦЭМ!$B$33:$B$776,B$83)+'СЕТ СН'!$H$11+СВЦЭМ!$D$10+'СЕТ СН'!$H$6-'СЕТ СН'!$H$23</f>
        <v>1312.3537991600001</v>
      </c>
      <c r="C87" s="36">
        <f>SUMIFS(СВЦЭМ!$D$33:$D$776,СВЦЭМ!$A$33:$A$776,$A87,СВЦЭМ!$B$33:$B$776,C$83)+'СЕТ СН'!$H$11+СВЦЭМ!$D$10+'СЕТ СН'!$H$6-'СЕТ СН'!$H$23</f>
        <v>1335.10487298</v>
      </c>
      <c r="D87" s="36">
        <f>SUMIFS(СВЦЭМ!$D$33:$D$776,СВЦЭМ!$A$33:$A$776,$A87,СВЦЭМ!$B$33:$B$776,D$83)+'СЕТ СН'!$H$11+СВЦЭМ!$D$10+'СЕТ СН'!$H$6-'СЕТ СН'!$H$23</f>
        <v>1345.8110825100002</v>
      </c>
      <c r="E87" s="36">
        <f>SUMIFS(СВЦЭМ!$D$33:$D$776,СВЦЭМ!$A$33:$A$776,$A87,СВЦЭМ!$B$33:$B$776,E$83)+'СЕТ СН'!$H$11+СВЦЭМ!$D$10+'СЕТ СН'!$H$6-'СЕТ СН'!$H$23</f>
        <v>1347.1939407100001</v>
      </c>
      <c r="F87" s="36">
        <f>SUMIFS(СВЦЭМ!$D$33:$D$776,СВЦЭМ!$A$33:$A$776,$A87,СВЦЭМ!$B$33:$B$776,F$83)+'СЕТ СН'!$H$11+СВЦЭМ!$D$10+'СЕТ СН'!$H$6-'СЕТ СН'!$H$23</f>
        <v>1340.7124804700002</v>
      </c>
      <c r="G87" s="36">
        <f>SUMIFS(СВЦЭМ!$D$33:$D$776,СВЦЭМ!$A$33:$A$776,$A87,СВЦЭМ!$B$33:$B$776,G$83)+'СЕТ СН'!$H$11+СВЦЭМ!$D$10+'СЕТ СН'!$H$6-'СЕТ СН'!$H$23</f>
        <v>1279.7419937300001</v>
      </c>
      <c r="H87" s="36">
        <f>SUMIFS(СВЦЭМ!$D$33:$D$776,СВЦЭМ!$A$33:$A$776,$A87,СВЦЭМ!$B$33:$B$776,H$83)+'СЕТ СН'!$H$11+СВЦЭМ!$D$10+'СЕТ СН'!$H$6-'СЕТ СН'!$H$23</f>
        <v>1234.6066501</v>
      </c>
      <c r="I87" s="36">
        <f>SUMIFS(СВЦЭМ!$D$33:$D$776,СВЦЭМ!$A$33:$A$776,$A87,СВЦЭМ!$B$33:$B$776,I$83)+'СЕТ СН'!$H$11+СВЦЭМ!$D$10+'СЕТ СН'!$H$6-'СЕТ СН'!$H$23</f>
        <v>1204.65075002</v>
      </c>
      <c r="J87" s="36">
        <f>SUMIFS(СВЦЭМ!$D$33:$D$776,СВЦЭМ!$A$33:$A$776,$A87,СВЦЭМ!$B$33:$B$776,J$83)+'СЕТ СН'!$H$11+СВЦЭМ!$D$10+'СЕТ СН'!$H$6-'СЕТ СН'!$H$23</f>
        <v>1163.5015491300001</v>
      </c>
      <c r="K87" s="36">
        <f>SUMIFS(СВЦЭМ!$D$33:$D$776,СВЦЭМ!$A$33:$A$776,$A87,СВЦЭМ!$B$33:$B$776,K$83)+'СЕТ СН'!$H$11+СВЦЭМ!$D$10+'СЕТ СН'!$H$6-'СЕТ СН'!$H$23</f>
        <v>1171.3395317600002</v>
      </c>
      <c r="L87" s="36">
        <f>SUMIFS(СВЦЭМ!$D$33:$D$776,СВЦЭМ!$A$33:$A$776,$A87,СВЦЭМ!$B$33:$B$776,L$83)+'СЕТ СН'!$H$11+СВЦЭМ!$D$10+'СЕТ СН'!$H$6-'СЕТ СН'!$H$23</f>
        <v>1176.5305350399999</v>
      </c>
      <c r="M87" s="36">
        <f>SUMIFS(СВЦЭМ!$D$33:$D$776,СВЦЭМ!$A$33:$A$776,$A87,СВЦЭМ!$B$33:$B$776,M$83)+'СЕТ СН'!$H$11+СВЦЭМ!$D$10+'СЕТ СН'!$H$6-'СЕТ СН'!$H$23</f>
        <v>1193.9612013200001</v>
      </c>
      <c r="N87" s="36">
        <f>SUMIFS(СВЦЭМ!$D$33:$D$776,СВЦЭМ!$A$33:$A$776,$A87,СВЦЭМ!$B$33:$B$776,N$83)+'СЕТ СН'!$H$11+СВЦЭМ!$D$10+'СЕТ СН'!$H$6-'СЕТ СН'!$H$23</f>
        <v>1205.1200827299999</v>
      </c>
      <c r="O87" s="36">
        <f>SUMIFS(СВЦЭМ!$D$33:$D$776,СВЦЭМ!$A$33:$A$776,$A87,СВЦЭМ!$B$33:$B$776,O$83)+'СЕТ СН'!$H$11+СВЦЭМ!$D$10+'СЕТ СН'!$H$6-'СЕТ СН'!$H$23</f>
        <v>1217.2209404800001</v>
      </c>
      <c r="P87" s="36">
        <f>SUMIFS(СВЦЭМ!$D$33:$D$776,СВЦЭМ!$A$33:$A$776,$A87,СВЦЭМ!$B$33:$B$776,P$83)+'СЕТ СН'!$H$11+СВЦЭМ!$D$10+'СЕТ СН'!$H$6-'СЕТ СН'!$H$23</f>
        <v>1228.7900088700001</v>
      </c>
      <c r="Q87" s="36">
        <f>SUMIFS(СВЦЭМ!$D$33:$D$776,СВЦЭМ!$A$33:$A$776,$A87,СВЦЭМ!$B$33:$B$776,Q$83)+'СЕТ СН'!$H$11+СВЦЭМ!$D$10+'СЕТ СН'!$H$6-'СЕТ СН'!$H$23</f>
        <v>1239.24294138</v>
      </c>
      <c r="R87" s="36">
        <f>SUMIFS(СВЦЭМ!$D$33:$D$776,СВЦЭМ!$A$33:$A$776,$A87,СВЦЭМ!$B$33:$B$776,R$83)+'СЕТ СН'!$H$11+СВЦЭМ!$D$10+'СЕТ СН'!$H$6-'СЕТ СН'!$H$23</f>
        <v>1232.07695889</v>
      </c>
      <c r="S87" s="36">
        <f>SUMIFS(СВЦЭМ!$D$33:$D$776,СВЦЭМ!$A$33:$A$776,$A87,СВЦЭМ!$B$33:$B$776,S$83)+'СЕТ СН'!$H$11+СВЦЭМ!$D$10+'СЕТ СН'!$H$6-'СЕТ СН'!$H$23</f>
        <v>1217.1869071200001</v>
      </c>
      <c r="T87" s="36">
        <f>SUMIFS(СВЦЭМ!$D$33:$D$776,СВЦЭМ!$A$33:$A$776,$A87,СВЦЭМ!$B$33:$B$776,T$83)+'СЕТ СН'!$H$11+СВЦЭМ!$D$10+'СЕТ СН'!$H$6-'СЕТ СН'!$H$23</f>
        <v>1199.3245938100001</v>
      </c>
      <c r="U87" s="36">
        <f>SUMIFS(СВЦЭМ!$D$33:$D$776,СВЦЭМ!$A$33:$A$776,$A87,СВЦЭМ!$B$33:$B$776,U$83)+'СЕТ СН'!$H$11+СВЦЭМ!$D$10+'СЕТ СН'!$H$6-'СЕТ СН'!$H$23</f>
        <v>1192.6560002200001</v>
      </c>
      <c r="V87" s="36">
        <f>SUMIFS(СВЦЭМ!$D$33:$D$776,СВЦЭМ!$A$33:$A$776,$A87,СВЦЭМ!$B$33:$B$776,V$83)+'СЕТ СН'!$H$11+СВЦЭМ!$D$10+'СЕТ СН'!$H$6-'СЕТ СН'!$H$23</f>
        <v>1189.65745302</v>
      </c>
      <c r="W87" s="36">
        <f>SUMIFS(СВЦЭМ!$D$33:$D$776,СВЦЭМ!$A$33:$A$776,$A87,СВЦЭМ!$B$33:$B$776,W$83)+'СЕТ СН'!$H$11+СВЦЭМ!$D$10+'СЕТ СН'!$H$6-'СЕТ СН'!$H$23</f>
        <v>1194.13565027</v>
      </c>
      <c r="X87" s="36">
        <f>SUMIFS(СВЦЭМ!$D$33:$D$776,СВЦЭМ!$A$33:$A$776,$A87,СВЦЭМ!$B$33:$B$776,X$83)+'СЕТ СН'!$H$11+СВЦЭМ!$D$10+'СЕТ СН'!$H$6-'СЕТ СН'!$H$23</f>
        <v>1203.0629467100002</v>
      </c>
      <c r="Y87" s="36">
        <f>SUMIFS(СВЦЭМ!$D$33:$D$776,СВЦЭМ!$A$33:$A$776,$A87,СВЦЭМ!$B$33:$B$776,Y$83)+'СЕТ СН'!$H$11+СВЦЭМ!$D$10+'СЕТ СН'!$H$6-'СЕТ СН'!$H$23</f>
        <v>1239.9161819800001</v>
      </c>
    </row>
    <row r="88" spans="1:27" ht="15.75" x14ac:dyDescent="0.2">
      <c r="A88" s="35">
        <f t="shared" si="2"/>
        <v>43895</v>
      </c>
      <c r="B88" s="36">
        <f>SUMIFS(СВЦЭМ!$D$33:$D$776,СВЦЭМ!$A$33:$A$776,$A88,СВЦЭМ!$B$33:$B$776,B$83)+'СЕТ СН'!$H$11+СВЦЭМ!$D$10+'СЕТ СН'!$H$6-'СЕТ СН'!$H$23</f>
        <v>1286.9209703000001</v>
      </c>
      <c r="C88" s="36">
        <f>SUMIFS(СВЦЭМ!$D$33:$D$776,СВЦЭМ!$A$33:$A$776,$A88,СВЦЭМ!$B$33:$B$776,C$83)+'СЕТ СН'!$H$11+СВЦЭМ!$D$10+'СЕТ СН'!$H$6-'СЕТ СН'!$H$23</f>
        <v>1325.07972225</v>
      </c>
      <c r="D88" s="36">
        <f>SUMIFS(СВЦЭМ!$D$33:$D$776,СВЦЭМ!$A$33:$A$776,$A88,СВЦЭМ!$B$33:$B$776,D$83)+'СЕТ СН'!$H$11+СВЦЭМ!$D$10+'СЕТ СН'!$H$6-'СЕТ СН'!$H$23</f>
        <v>1331.8818621300002</v>
      </c>
      <c r="E88" s="36">
        <f>SUMIFS(СВЦЭМ!$D$33:$D$776,СВЦЭМ!$A$33:$A$776,$A88,СВЦЭМ!$B$33:$B$776,E$83)+'СЕТ СН'!$H$11+СВЦЭМ!$D$10+'СЕТ СН'!$H$6-'СЕТ СН'!$H$23</f>
        <v>1344.2963084800001</v>
      </c>
      <c r="F88" s="36">
        <f>SUMIFS(СВЦЭМ!$D$33:$D$776,СВЦЭМ!$A$33:$A$776,$A88,СВЦЭМ!$B$33:$B$776,F$83)+'СЕТ СН'!$H$11+СВЦЭМ!$D$10+'СЕТ СН'!$H$6-'СЕТ СН'!$H$23</f>
        <v>1319.0588154300001</v>
      </c>
      <c r="G88" s="36">
        <f>SUMIFS(СВЦЭМ!$D$33:$D$776,СВЦЭМ!$A$33:$A$776,$A88,СВЦЭМ!$B$33:$B$776,G$83)+'СЕТ СН'!$H$11+СВЦЭМ!$D$10+'СЕТ СН'!$H$6-'СЕТ СН'!$H$23</f>
        <v>1304.57341913</v>
      </c>
      <c r="H88" s="36">
        <f>SUMIFS(СВЦЭМ!$D$33:$D$776,СВЦЭМ!$A$33:$A$776,$A88,СВЦЭМ!$B$33:$B$776,H$83)+'СЕТ СН'!$H$11+СВЦЭМ!$D$10+'СЕТ СН'!$H$6-'СЕТ СН'!$H$23</f>
        <v>1260.03514896</v>
      </c>
      <c r="I88" s="36">
        <f>SUMIFS(СВЦЭМ!$D$33:$D$776,СВЦЭМ!$A$33:$A$776,$A88,СВЦЭМ!$B$33:$B$776,I$83)+'СЕТ СН'!$H$11+СВЦЭМ!$D$10+'СЕТ СН'!$H$6-'СЕТ СН'!$H$23</f>
        <v>1242.07918522</v>
      </c>
      <c r="J88" s="36">
        <f>SUMIFS(СВЦЭМ!$D$33:$D$776,СВЦЭМ!$A$33:$A$776,$A88,СВЦЭМ!$B$33:$B$776,J$83)+'СЕТ СН'!$H$11+СВЦЭМ!$D$10+'СЕТ СН'!$H$6-'СЕТ СН'!$H$23</f>
        <v>1199.1448896700001</v>
      </c>
      <c r="K88" s="36">
        <f>SUMIFS(СВЦЭМ!$D$33:$D$776,СВЦЭМ!$A$33:$A$776,$A88,СВЦЭМ!$B$33:$B$776,K$83)+'СЕТ СН'!$H$11+СВЦЭМ!$D$10+'СЕТ СН'!$H$6-'СЕТ СН'!$H$23</f>
        <v>1199.0007766900001</v>
      </c>
      <c r="L88" s="36">
        <f>SUMIFS(СВЦЭМ!$D$33:$D$776,СВЦЭМ!$A$33:$A$776,$A88,СВЦЭМ!$B$33:$B$776,L$83)+'СЕТ СН'!$H$11+СВЦЭМ!$D$10+'СЕТ СН'!$H$6-'СЕТ СН'!$H$23</f>
        <v>1219.5244324600001</v>
      </c>
      <c r="M88" s="36">
        <f>SUMIFS(СВЦЭМ!$D$33:$D$776,СВЦЭМ!$A$33:$A$776,$A88,СВЦЭМ!$B$33:$B$776,M$83)+'СЕТ СН'!$H$11+СВЦЭМ!$D$10+'СЕТ СН'!$H$6-'СЕТ СН'!$H$23</f>
        <v>1246.1742567000001</v>
      </c>
      <c r="N88" s="36">
        <f>SUMIFS(СВЦЭМ!$D$33:$D$776,СВЦЭМ!$A$33:$A$776,$A88,СВЦЭМ!$B$33:$B$776,N$83)+'СЕТ СН'!$H$11+СВЦЭМ!$D$10+'СЕТ СН'!$H$6-'СЕТ СН'!$H$23</f>
        <v>1252.66255363</v>
      </c>
      <c r="O88" s="36">
        <f>SUMIFS(СВЦЭМ!$D$33:$D$776,СВЦЭМ!$A$33:$A$776,$A88,СВЦЭМ!$B$33:$B$776,O$83)+'СЕТ СН'!$H$11+СВЦЭМ!$D$10+'СЕТ СН'!$H$6-'СЕТ СН'!$H$23</f>
        <v>1263.6102863300002</v>
      </c>
      <c r="P88" s="36">
        <f>SUMIFS(СВЦЭМ!$D$33:$D$776,СВЦЭМ!$A$33:$A$776,$A88,СВЦЭМ!$B$33:$B$776,P$83)+'СЕТ СН'!$H$11+СВЦЭМ!$D$10+'СЕТ СН'!$H$6-'СЕТ СН'!$H$23</f>
        <v>1274.31140736</v>
      </c>
      <c r="Q88" s="36">
        <f>SUMIFS(СВЦЭМ!$D$33:$D$776,СВЦЭМ!$A$33:$A$776,$A88,СВЦЭМ!$B$33:$B$776,Q$83)+'СЕТ СН'!$H$11+СВЦЭМ!$D$10+'СЕТ СН'!$H$6-'СЕТ СН'!$H$23</f>
        <v>1283.9812966899999</v>
      </c>
      <c r="R88" s="36">
        <f>SUMIFS(СВЦЭМ!$D$33:$D$776,СВЦЭМ!$A$33:$A$776,$A88,СВЦЭМ!$B$33:$B$776,R$83)+'СЕТ СН'!$H$11+СВЦЭМ!$D$10+'СЕТ СН'!$H$6-'СЕТ СН'!$H$23</f>
        <v>1283.0673191800001</v>
      </c>
      <c r="S88" s="36">
        <f>SUMIFS(СВЦЭМ!$D$33:$D$776,СВЦЭМ!$A$33:$A$776,$A88,СВЦЭМ!$B$33:$B$776,S$83)+'СЕТ СН'!$H$11+СВЦЭМ!$D$10+'СЕТ СН'!$H$6-'СЕТ СН'!$H$23</f>
        <v>1272.8110147800001</v>
      </c>
      <c r="T88" s="36">
        <f>SUMIFS(СВЦЭМ!$D$33:$D$776,СВЦЭМ!$A$33:$A$776,$A88,СВЦЭМ!$B$33:$B$776,T$83)+'СЕТ СН'!$H$11+СВЦЭМ!$D$10+'СЕТ СН'!$H$6-'СЕТ СН'!$H$23</f>
        <v>1254.6012181300002</v>
      </c>
      <c r="U88" s="36">
        <f>SUMIFS(СВЦЭМ!$D$33:$D$776,СВЦЭМ!$A$33:$A$776,$A88,СВЦЭМ!$B$33:$B$776,U$83)+'СЕТ СН'!$H$11+СВЦЭМ!$D$10+'СЕТ СН'!$H$6-'СЕТ СН'!$H$23</f>
        <v>1231.6550876800002</v>
      </c>
      <c r="V88" s="36">
        <f>SUMIFS(СВЦЭМ!$D$33:$D$776,СВЦЭМ!$A$33:$A$776,$A88,СВЦЭМ!$B$33:$B$776,V$83)+'СЕТ СН'!$H$11+СВЦЭМ!$D$10+'СЕТ СН'!$H$6-'СЕТ СН'!$H$23</f>
        <v>1228.9353842800001</v>
      </c>
      <c r="W88" s="36">
        <f>SUMIFS(СВЦЭМ!$D$33:$D$776,СВЦЭМ!$A$33:$A$776,$A88,СВЦЭМ!$B$33:$B$776,W$83)+'СЕТ СН'!$H$11+СВЦЭМ!$D$10+'СЕТ СН'!$H$6-'СЕТ СН'!$H$23</f>
        <v>1240.37183357</v>
      </c>
      <c r="X88" s="36">
        <f>SUMIFS(СВЦЭМ!$D$33:$D$776,СВЦЭМ!$A$33:$A$776,$A88,СВЦЭМ!$B$33:$B$776,X$83)+'СЕТ СН'!$H$11+СВЦЭМ!$D$10+'СЕТ СН'!$H$6-'СЕТ СН'!$H$23</f>
        <v>1254.92973753</v>
      </c>
      <c r="Y88" s="36">
        <f>SUMIFS(СВЦЭМ!$D$33:$D$776,СВЦЭМ!$A$33:$A$776,$A88,СВЦЭМ!$B$33:$B$776,Y$83)+'СЕТ СН'!$H$11+СВЦЭМ!$D$10+'СЕТ СН'!$H$6-'СЕТ СН'!$H$23</f>
        <v>1271.60519372</v>
      </c>
    </row>
    <row r="89" spans="1:27" ht="15.75" x14ac:dyDescent="0.2">
      <c r="A89" s="35">
        <f t="shared" si="2"/>
        <v>43896</v>
      </c>
      <c r="B89" s="36">
        <f>SUMIFS(СВЦЭМ!$D$33:$D$776,СВЦЭМ!$A$33:$A$776,$A89,СВЦЭМ!$B$33:$B$776,B$83)+'СЕТ СН'!$H$11+СВЦЭМ!$D$10+'СЕТ СН'!$H$6-'СЕТ СН'!$H$23</f>
        <v>1327.8087821500001</v>
      </c>
      <c r="C89" s="36">
        <f>SUMIFS(СВЦЭМ!$D$33:$D$776,СВЦЭМ!$A$33:$A$776,$A89,СВЦЭМ!$B$33:$B$776,C$83)+'СЕТ СН'!$H$11+СВЦЭМ!$D$10+'СЕТ СН'!$H$6-'СЕТ СН'!$H$23</f>
        <v>1352.5393725700001</v>
      </c>
      <c r="D89" s="36">
        <f>SUMIFS(СВЦЭМ!$D$33:$D$776,СВЦЭМ!$A$33:$A$776,$A89,СВЦЭМ!$B$33:$B$776,D$83)+'СЕТ СН'!$H$11+СВЦЭМ!$D$10+'СЕТ СН'!$H$6-'СЕТ СН'!$H$23</f>
        <v>1362.1701975999999</v>
      </c>
      <c r="E89" s="36">
        <f>SUMIFS(СВЦЭМ!$D$33:$D$776,СВЦЭМ!$A$33:$A$776,$A89,СВЦЭМ!$B$33:$B$776,E$83)+'СЕТ СН'!$H$11+СВЦЭМ!$D$10+'СЕТ СН'!$H$6-'СЕТ СН'!$H$23</f>
        <v>1368.0584242200002</v>
      </c>
      <c r="F89" s="36">
        <f>SUMIFS(СВЦЭМ!$D$33:$D$776,СВЦЭМ!$A$33:$A$776,$A89,СВЦЭМ!$B$33:$B$776,F$83)+'СЕТ СН'!$H$11+СВЦЭМ!$D$10+'СЕТ СН'!$H$6-'СЕТ СН'!$H$23</f>
        <v>1362.1769121300001</v>
      </c>
      <c r="G89" s="36">
        <f>SUMIFS(СВЦЭМ!$D$33:$D$776,СВЦЭМ!$A$33:$A$776,$A89,СВЦЭМ!$B$33:$B$776,G$83)+'СЕТ СН'!$H$11+СВЦЭМ!$D$10+'СЕТ СН'!$H$6-'СЕТ СН'!$H$23</f>
        <v>1342.45219103</v>
      </c>
      <c r="H89" s="36">
        <f>SUMIFS(СВЦЭМ!$D$33:$D$776,СВЦЭМ!$A$33:$A$776,$A89,СВЦЭМ!$B$33:$B$776,H$83)+'СЕТ СН'!$H$11+СВЦЭМ!$D$10+'СЕТ СН'!$H$6-'СЕТ СН'!$H$23</f>
        <v>1307.5279972100002</v>
      </c>
      <c r="I89" s="36">
        <f>SUMIFS(СВЦЭМ!$D$33:$D$776,СВЦЭМ!$A$33:$A$776,$A89,СВЦЭМ!$B$33:$B$776,I$83)+'СЕТ СН'!$H$11+СВЦЭМ!$D$10+'СЕТ СН'!$H$6-'СЕТ СН'!$H$23</f>
        <v>1270.48704348</v>
      </c>
      <c r="J89" s="36">
        <f>SUMIFS(СВЦЭМ!$D$33:$D$776,СВЦЭМ!$A$33:$A$776,$A89,СВЦЭМ!$B$33:$B$776,J$83)+'СЕТ СН'!$H$11+СВЦЭМ!$D$10+'СЕТ СН'!$H$6-'СЕТ СН'!$H$23</f>
        <v>1220.78149538</v>
      </c>
      <c r="K89" s="36">
        <f>SUMIFS(СВЦЭМ!$D$33:$D$776,СВЦЭМ!$A$33:$A$776,$A89,СВЦЭМ!$B$33:$B$776,K$83)+'СЕТ СН'!$H$11+СВЦЭМ!$D$10+'СЕТ СН'!$H$6-'СЕТ СН'!$H$23</f>
        <v>1211.6538310300002</v>
      </c>
      <c r="L89" s="36">
        <f>SUMIFS(СВЦЭМ!$D$33:$D$776,СВЦЭМ!$A$33:$A$776,$A89,СВЦЭМ!$B$33:$B$776,L$83)+'СЕТ СН'!$H$11+СВЦЭМ!$D$10+'СЕТ СН'!$H$6-'СЕТ СН'!$H$23</f>
        <v>1225.1853226400001</v>
      </c>
      <c r="M89" s="36">
        <f>SUMIFS(СВЦЭМ!$D$33:$D$776,СВЦЭМ!$A$33:$A$776,$A89,СВЦЭМ!$B$33:$B$776,M$83)+'СЕТ СН'!$H$11+СВЦЭМ!$D$10+'СЕТ СН'!$H$6-'СЕТ СН'!$H$23</f>
        <v>1245.1304697999999</v>
      </c>
      <c r="N89" s="36">
        <f>SUMIFS(СВЦЭМ!$D$33:$D$776,СВЦЭМ!$A$33:$A$776,$A89,СВЦЭМ!$B$33:$B$776,N$83)+'СЕТ СН'!$H$11+СВЦЭМ!$D$10+'СЕТ СН'!$H$6-'СЕТ СН'!$H$23</f>
        <v>1255.25597616</v>
      </c>
      <c r="O89" s="36">
        <f>SUMIFS(СВЦЭМ!$D$33:$D$776,СВЦЭМ!$A$33:$A$776,$A89,СВЦЭМ!$B$33:$B$776,O$83)+'СЕТ СН'!$H$11+СВЦЭМ!$D$10+'СЕТ СН'!$H$6-'СЕТ СН'!$H$23</f>
        <v>1272.7342447300002</v>
      </c>
      <c r="P89" s="36">
        <f>SUMIFS(СВЦЭМ!$D$33:$D$776,СВЦЭМ!$A$33:$A$776,$A89,СВЦЭМ!$B$33:$B$776,P$83)+'СЕТ СН'!$H$11+СВЦЭМ!$D$10+'СЕТ СН'!$H$6-'СЕТ СН'!$H$23</f>
        <v>1283.19848138</v>
      </c>
      <c r="Q89" s="36">
        <f>SUMIFS(СВЦЭМ!$D$33:$D$776,СВЦЭМ!$A$33:$A$776,$A89,СВЦЭМ!$B$33:$B$776,Q$83)+'СЕТ СН'!$H$11+СВЦЭМ!$D$10+'СЕТ СН'!$H$6-'СЕТ СН'!$H$23</f>
        <v>1286.88360087</v>
      </c>
      <c r="R89" s="36">
        <f>SUMIFS(СВЦЭМ!$D$33:$D$776,СВЦЭМ!$A$33:$A$776,$A89,СВЦЭМ!$B$33:$B$776,R$83)+'СЕТ СН'!$H$11+СВЦЭМ!$D$10+'СЕТ СН'!$H$6-'СЕТ СН'!$H$23</f>
        <v>1284.0610927</v>
      </c>
      <c r="S89" s="36">
        <f>SUMIFS(СВЦЭМ!$D$33:$D$776,СВЦЭМ!$A$33:$A$776,$A89,СВЦЭМ!$B$33:$B$776,S$83)+'СЕТ СН'!$H$11+СВЦЭМ!$D$10+'СЕТ СН'!$H$6-'СЕТ СН'!$H$23</f>
        <v>1273.37704824</v>
      </c>
      <c r="T89" s="36">
        <f>SUMIFS(СВЦЭМ!$D$33:$D$776,СВЦЭМ!$A$33:$A$776,$A89,СВЦЭМ!$B$33:$B$776,T$83)+'СЕТ СН'!$H$11+СВЦЭМ!$D$10+'СЕТ СН'!$H$6-'СЕТ СН'!$H$23</f>
        <v>1247.6969332799999</v>
      </c>
      <c r="U89" s="36">
        <f>SUMIFS(СВЦЭМ!$D$33:$D$776,СВЦЭМ!$A$33:$A$776,$A89,СВЦЭМ!$B$33:$B$776,U$83)+'СЕТ СН'!$H$11+СВЦЭМ!$D$10+'СЕТ СН'!$H$6-'СЕТ СН'!$H$23</f>
        <v>1240.22508485</v>
      </c>
      <c r="V89" s="36">
        <f>SUMIFS(СВЦЭМ!$D$33:$D$776,СВЦЭМ!$A$33:$A$776,$A89,СВЦЭМ!$B$33:$B$776,V$83)+'СЕТ СН'!$H$11+СВЦЭМ!$D$10+'СЕТ СН'!$H$6-'СЕТ СН'!$H$23</f>
        <v>1235.9883397200001</v>
      </c>
      <c r="W89" s="36">
        <f>SUMIFS(СВЦЭМ!$D$33:$D$776,СВЦЭМ!$A$33:$A$776,$A89,СВЦЭМ!$B$33:$B$776,W$83)+'СЕТ СН'!$H$11+СВЦЭМ!$D$10+'СЕТ СН'!$H$6-'СЕТ СН'!$H$23</f>
        <v>1249.5963478200001</v>
      </c>
      <c r="X89" s="36">
        <f>SUMIFS(СВЦЭМ!$D$33:$D$776,СВЦЭМ!$A$33:$A$776,$A89,СВЦЭМ!$B$33:$B$776,X$83)+'СЕТ СН'!$H$11+СВЦЭМ!$D$10+'СЕТ СН'!$H$6-'СЕТ СН'!$H$23</f>
        <v>1256.7931873900002</v>
      </c>
      <c r="Y89" s="36">
        <f>SUMIFS(СВЦЭМ!$D$33:$D$776,СВЦЭМ!$A$33:$A$776,$A89,СВЦЭМ!$B$33:$B$776,Y$83)+'СЕТ СН'!$H$11+СВЦЭМ!$D$10+'СЕТ СН'!$H$6-'СЕТ СН'!$H$23</f>
        <v>1266.0844689099999</v>
      </c>
    </row>
    <row r="90" spans="1:27" ht="15.75" x14ac:dyDescent="0.2">
      <c r="A90" s="35">
        <f t="shared" si="2"/>
        <v>43897</v>
      </c>
      <c r="B90" s="36">
        <f>SUMIFS(СВЦЭМ!$D$33:$D$776,СВЦЭМ!$A$33:$A$776,$A90,СВЦЭМ!$B$33:$B$776,B$83)+'СЕТ СН'!$H$11+СВЦЭМ!$D$10+'СЕТ СН'!$H$6-'СЕТ СН'!$H$23</f>
        <v>1297.2557795100001</v>
      </c>
      <c r="C90" s="36">
        <f>SUMIFS(СВЦЭМ!$D$33:$D$776,СВЦЭМ!$A$33:$A$776,$A90,СВЦЭМ!$B$33:$B$776,C$83)+'СЕТ СН'!$H$11+СВЦЭМ!$D$10+'СЕТ СН'!$H$6-'СЕТ СН'!$H$23</f>
        <v>1321.98684241</v>
      </c>
      <c r="D90" s="36">
        <f>SUMIFS(СВЦЭМ!$D$33:$D$776,СВЦЭМ!$A$33:$A$776,$A90,СВЦЭМ!$B$33:$B$776,D$83)+'СЕТ СН'!$H$11+СВЦЭМ!$D$10+'СЕТ СН'!$H$6-'СЕТ СН'!$H$23</f>
        <v>1332.5468242900001</v>
      </c>
      <c r="E90" s="36">
        <f>SUMIFS(СВЦЭМ!$D$33:$D$776,СВЦЭМ!$A$33:$A$776,$A90,СВЦЭМ!$B$33:$B$776,E$83)+'СЕТ СН'!$H$11+СВЦЭМ!$D$10+'СЕТ СН'!$H$6-'СЕТ СН'!$H$23</f>
        <v>1342.3928421000001</v>
      </c>
      <c r="F90" s="36">
        <f>SUMIFS(СВЦЭМ!$D$33:$D$776,СВЦЭМ!$A$33:$A$776,$A90,СВЦЭМ!$B$33:$B$776,F$83)+'СЕТ СН'!$H$11+СВЦЭМ!$D$10+'СЕТ СН'!$H$6-'СЕТ СН'!$H$23</f>
        <v>1338.0434296000001</v>
      </c>
      <c r="G90" s="36">
        <f>SUMIFS(СВЦЭМ!$D$33:$D$776,СВЦЭМ!$A$33:$A$776,$A90,СВЦЭМ!$B$33:$B$776,G$83)+'СЕТ СН'!$H$11+СВЦЭМ!$D$10+'СЕТ СН'!$H$6-'СЕТ СН'!$H$23</f>
        <v>1329.4439076000001</v>
      </c>
      <c r="H90" s="36">
        <f>SUMIFS(СВЦЭМ!$D$33:$D$776,СВЦЭМ!$A$33:$A$776,$A90,СВЦЭМ!$B$33:$B$776,H$83)+'СЕТ СН'!$H$11+СВЦЭМ!$D$10+'СЕТ СН'!$H$6-'СЕТ СН'!$H$23</f>
        <v>1310.9001087000001</v>
      </c>
      <c r="I90" s="36">
        <f>SUMIFS(СВЦЭМ!$D$33:$D$776,СВЦЭМ!$A$33:$A$776,$A90,СВЦЭМ!$B$33:$B$776,I$83)+'СЕТ СН'!$H$11+СВЦЭМ!$D$10+'СЕТ СН'!$H$6-'СЕТ СН'!$H$23</f>
        <v>1270.6353266400001</v>
      </c>
      <c r="J90" s="36">
        <f>SUMIFS(СВЦЭМ!$D$33:$D$776,СВЦЭМ!$A$33:$A$776,$A90,СВЦЭМ!$B$33:$B$776,J$83)+'СЕТ СН'!$H$11+СВЦЭМ!$D$10+'СЕТ СН'!$H$6-'СЕТ СН'!$H$23</f>
        <v>1221.2855637600001</v>
      </c>
      <c r="K90" s="36">
        <f>SUMIFS(СВЦЭМ!$D$33:$D$776,СВЦЭМ!$A$33:$A$776,$A90,СВЦЭМ!$B$33:$B$776,K$83)+'СЕТ СН'!$H$11+СВЦЭМ!$D$10+'СЕТ СН'!$H$6-'СЕТ СН'!$H$23</f>
        <v>1222.9292847300001</v>
      </c>
      <c r="L90" s="36">
        <f>SUMIFS(СВЦЭМ!$D$33:$D$776,СВЦЭМ!$A$33:$A$776,$A90,СВЦЭМ!$B$33:$B$776,L$83)+'СЕТ СН'!$H$11+СВЦЭМ!$D$10+'СЕТ СН'!$H$6-'СЕТ СН'!$H$23</f>
        <v>1227.0125721700001</v>
      </c>
      <c r="M90" s="36">
        <f>SUMIFS(СВЦЭМ!$D$33:$D$776,СВЦЭМ!$A$33:$A$776,$A90,СВЦЭМ!$B$33:$B$776,M$83)+'СЕТ СН'!$H$11+СВЦЭМ!$D$10+'СЕТ СН'!$H$6-'СЕТ СН'!$H$23</f>
        <v>1229.3895869800001</v>
      </c>
      <c r="N90" s="36">
        <f>SUMIFS(СВЦЭМ!$D$33:$D$776,СВЦЭМ!$A$33:$A$776,$A90,СВЦЭМ!$B$33:$B$776,N$83)+'СЕТ СН'!$H$11+СВЦЭМ!$D$10+'СЕТ СН'!$H$6-'СЕТ СН'!$H$23</f>
        <v>1246.4356965900001</v>
      </c>
      <c r="O90" s="36">
        <f>SUMIFS(СВЦЭМ!$D$33:$D$776,СВЦЭМ!$A$33:$A$776,$A90,СВЦЭМ!$B$33:$B$776,O$83)+'СЕТ СН'!$H$11+СВЦЭМ!$D$10+'СЕТ СН'!$H$6-'СЕТ СН'!$H$23</f>
        <v>1248.6823133500002</v>
      </c>
      <c r="P90" s="36">
        <f>SUMIFS(СВЦЭМ!$D$33:$D$776,СВЦЭМ!$A$33:$A$776,$A90,СВЦЭМ!$B$33:$B$776,P$83)+'СЕТ СН'!$H$11+СВЦЭМ!$D$10+'СЕТ СН'!$H$6-'СЕТ СН'!$H$23</f>
        <v>1257.61753086</v>
      </c>
      <c r="Q90" s="36">
        <f>SUMIFS(СВЦЭМ!$D$33:$D$776,СВЦЭМ!$A$33:$A$776,$A90,СВЦЭМ!$B$33:$B$776,Q$83)+'СЕТ СН'!$H$11+СВЦЭМ!$D$10+'СЕТ СН'!$H$6-'СЕТ СН'!$H$23</f>
        <v>1265.47841298</v>
      </c>
      <c r="R90" s="36">
        <f>SUMIFS(СВЦЭМ!$D$33:$D$776,СВЦЭМ!$A$33:$A$776,$A90,СВЦЭМ!$B$33:$B$776,R$83)+'СЕТ СН'!$H$11+СВЦЭМ!$D$10+'СЕТ СН'!$H$6-'СЕТ СН'!$H$23</f>
        <v>1254.16189863</v>
      </c>
      <c r="S90" s="36">
        <f>SUMIFS(СВЦЭМ!$D$33:$D$776,СВЦЭМ!$A$33:$A$776,$A90,СВЦЭМ!$B$33:$B$776,S$83)+'СЕТ СН'!$H$11+СВЦЭМ!$D$10+'СЕТ СН'!$H$6-'СЕТ СН'!$H$23</f>
        <v>1234.326673</v>
      </c>
      <c r="T90" s="36">
        <f>SUMIFS(СВЦЭМ!$D$33:$D$776,СВЦЭМ!$A$33:$A$776,$A90,СВЦЭМ!$B$33:$B$776,T$83)+'СЕТ СН'!$H$11+СВЦЭМ!$D$10+'СЕТ СН'!$H$6-'СЕТ СН'!$H$23</f>
        <v>1217.8601477100001</v>
      </c>
      <c r="U90" s="36">
        <f>SUMIFS(СВЦЭМ!$D$33:$D$776,СВЦЭМ!$A$33:$A$776,$A90,СВЦЭМ!$B$33:$B$776,U$83)+'СЕТ СН'!$H$11+СВЦЭМ!$D$10+'СЕТ СН'!$H$6-'СЕТ СН'!$H$23</f>
        <v>1221.1829826600001</v>
      </c>
      <c r="V90" s="36">
        <f>SUMIFS(СВЦЭМ!$D$33:$D$776,СВЦЭМ!$A$33:$A$776,$A90,СВЦЭМ!$B$33:$B$776,V$83)+'СЕТ СН'!$H$11+СВЦЭМ!$D$10+'СЕТ СН'!$H$6-'СЕТ СН'!$H$23</f>
        <v>1225.0309345600001</v>
      </c>
      <c r="W90" s="36">
        <f>SUMIFS(СВЦЭМ!$D$33:$D$776,СВЦЭМ!$A$33:$A$776,$A90,СВЦЭМ!$B$33:$B$776,W$83)+'СЕТ СН'!$H$11+СВЦЭМ!$D$10+'СЕТ СН'!$H$6-'СЕТ СН'!$H$23</f>
        <v>1234.45681487</v>
      </c>
      <c r="X90" s="36">
        <f>SUMIFS(СВЦЭМ!$D$33:$D$776,СВЦЭМ!$A$33:$A$776,$A90,СВЦЭМ!$B$33:$B$776,X$83)+'СЕТ СН'!$H$11+СВЦЭМ!$D$10+'СЕТ СН'!$H$6-'СЕТ СН'!$H$23</f>
        <v>1241.8215957299999</v>
      </c>
      <c r="Y90" s="36">
        <f>SUMIFS(СВЦЭМ!$D$33:$D$776,СВЦЭМ!$A$33:$A$776,$A90,СВЦЭМ!$B$33:$B$776,Y$83)+'СЕТ СН'!$H$11+СВЦЭМ!$D$10+'СЕТ СН'!$H$6-'СЕТ СН'!$H$23</f>
        <v>1257.3412742700002</v>
      </c>
    </row>
    <row r="91" spans="1:27" ht="15.75" x14ac:dyDescent="0.2">
      <c r="A91" s="35">
        <f t="shared" si="2"/>
        <v>43898</v>
      </c>
      <c r="B91" s="36">
        <f>SUMIFS(СВЦЭМ!$D$33:$D$776,СВЦЭМ!$A$33:$A$776,$A91,СВЦЭМ!$B$33:$B$776,B$83)+'СЕТ СН'!$H$11+СВЦЭМ!$D$10+'СЕТ СН'!$H$6-'СЕТ СН'!$H$23</f>
        <v>1285.26975705</v>
      </c>
      <c r="C91" s="36">
        <f>SUMIFS(СВЦЭМ!$D$33:$D$776,СВЦЭМ!$A$33:$A$776,$A91,СВЦЭМ!$B$33:$B$776,C$83)+'СЕТ СН'!$H$11+СВЦЭМ!$D$10+'СЕТ СН'!$H$6-'СЕТ СН'!$H$23</f>
        <v>1308.0280033700001</v>
      </c>
      <c r="D91" s="36">
        <f>SUMIFS(СВЦЭМ!$D$33:$D$776,СВЦЭМ!$A$33:$A$776,$A91,СВЦЭМ!$B$33:$B$776,D$83)+'СЕТ СН'!$H$11+СВЦЭМ!$D$10+'СЕТ СН'!$H$6-'СЕТ СН'!$H$23</f>
        <v>1318.67414375</v>
      </c>
      <c r="E91" s="36">
        <f>SUMIFS(СВЦЭМ!$D$33:$D$776,СВЦЭМ!$A$33:$A$776,$A91,СВЦЭМ!$B$33:$B$776,E$83)+'СЕТ СН'!$H$11+СВЦЭМ!$D$10+'СЕТ СН'!$H$6-'СЕТ СН'!$H$23</f>
        <v>1324.4463365800002</v>
      </c>
      <c r="F91" s="36">
        <f>SUMIFS(СВЦЭМ!$D$33:$D$776,СВЦЭМ!$A$33:$A$776,$A91,СВЦЭМ!$B$33:$B$776,F$83)+'СЕТ СН'!$H$11+СВЦЭМ!$D$10+'СЕТ СН'!$H$6-'СЕТ СН'!$H$23</f>
        <v>1322.95516866</v>
      </c>
      <c r="G91" s="36">
        <f>SUMIFS(СВЦЭМ!$D$33:$D$776,СВЦЭМ!$A$33:$A$776,$A91,СВЦЭМ!$B$33:$B$776,G$83)+'СЕТ СН'!$H$11+СВЦЭМ!$D$10+'СЕТ СН'!$H$6-'СЕТ СН'!$H$23</f>
        <v>1313.8226534200001</v>
      </c>
      <c r="H91" s="36">
        <f>SUMIFS(СВЦЭМ!$D$33:$D$776,СВЦЭМ!$A$33:$A$776,$A91,СВЦЭМ!$B$33:$B$776,H$83)+'СЕТ СН'!$H$11+СВЦЭМ!$D$10+'СЕТ СН'!$H$6-'СЕТ СН'!$H$23</f>
        <v>1293.7033468500001</v>
      </c>
      <c r="I91" s="36">
        <f>SUMIFS(СВЦЭМ!$D$33:$D$776,СВЦЭМ!$A$33:$A$776,$A91,СВЦЭМ!$B$33:$B$776,I$83)+'СЕТ СН'!$H$11+СВЦЭМ!$D$10+'СЕТ СН'!$H$6-'СЕТ СН'!$H$23</f>
        <v>1257.9346699100001</v>
      </c>
      <c r="J91" s="36">
        <f>SUMIFS(СВЦЭМ!$D$33:$D$776,СВЦЭМ!$A$33:$A$776,$A91,СВЦЭМ!$B$33:$B$776,J$83)+'СЕТ СН'!$H$11+СВЦЭМ!$D$10+'СЕТ СН'!$H$6-'СЕТ СН'!$H$23</f>
        <v>1213.7178066000001</v>
      </c>
      <c r="K91" s="36">
        <f>SUMIFS(СВЦЭМ!$D$33:$D$776,СВЦЭМ!$A$33:$A$776,$A91,СВЦЭМ!$B$33:$B$776,K$83)+'СЕТ СН'!$H$11+СВЦЭМ!$D$10+'СЕТ СН'!$H$6-'СЕТ СН'!$H$23</f>
        <v>1187.4772444800001</v>
      </c>
      <c r="L91" s="36">
        <f>SUMIFS(СВЦЭМ!$D$33:$D$776,СВЦЭМ!$A$33:$A$776,$A91,СВЦЭМ!$B$33:$B$776,L$83)+'СЕТ СН'!$H$11+СВЦЭМ!$D$10+'СЕТ СН'!$H$6-'СЕТ СН'!$H$23</f>
        <v>1194.6446873800001</v>
      </c>
      <c r="M91" s="36">
        <f>SUMIFS(СВЦЭМ!$D$33:$D$776,СВЦЭМ!$A$33:$A$776,$A91,СВЦЭМ!$B$33:$B$776,M$83)+'СЕТ СН'!$H$11+СВЦЭМ!$D$10+'СЕТ СН'!$H$6-'СЕТ СН'!$H$23</f>
        <v>1194.75431699</v>
      </c>
      <c r="N91" s="36">
        <f>SUMIFS(СВЦЭМ!$D$33:$D$776,СВЦЭМ!$A$33:$A$776,$A91,СВЦЭМ!$B$33:$B$776,N$83)+'СЕТ СН'!$H$11+СВЦЭМ!$D$10+'СЕТ СН'!$H$6-'СЕТ СН'!$H$23</f>
        <v>1205.8268354500001</v>
      </c>
      <c r="O91" s="36">
        <f>SUMIFS(СВЦЭМ!$D$33:$D$776,СВЦЭМ!$A$33:$A$776,$A91,СВЦЭМ!$B$33:$B$776,O$83)+'СЕТ СН'!$H$11+СВЦЭМ!$D$10+'СЕТ СН'!$H$6-'СЕТ СН'!$H$23</f>
        <v>1221.6509339500001</v>
      </c>
      <c r="P91" s="36">
        <f>SUMIFS(СВЦЭМ!$D$33:$D$776,СВЦЭМ!$A$33:$A$776,$A91,СВЦЭМ!$B$33:$B$776,P$83)+'СЕТ СН'!$H$11+СВЦЭМ!$D$10+'СЕТ СН'!$H$6-'СЕТ СН'!$H$23</f>
        <v>1234.6158084799999</v>
      </c>
      <c r="Q91" s="36">
        <f>SUMIFS(СВЦЭМ!$D$33:$D$776,СВЦЭМ!$A$33:$A$776,$A91,СВЦЭМ!$B$33:$B$776,Q$83)+'СЕТ СН'!$H$11+СВЦЭМ!$D$10+'СЕТ СН'!$H$6-'СЕТ СН'!$H$23</f>
        <v>1241.8048602900001</v>
      </c>
      <c r="R91" s="36">
        <f>SUMIFS(СВЦЭМ!$D$33:$D$776,СВЦЭМ!$A$33:$A$776,$A91,СВЦЭМ!$B$33:$B$776,R$83)+'СЕТ СН'!$H$11+СВЦЭМ!$D$10+'СЕТ СН'!$H$6-'СЕТ СН'!$H$23</f>
        <v>1236.5914059000002</v>
      </c>
      <c r="S91" s="36">
        <f>SUMIFS(СВЦЭМ!$D$33:$D$776,СВЦЭМ!$A$33:$A$776,$A91,СВЦЭМ!$B$33:$B$776,S$83)+'СЕТ СН'!$H$11+СВЦЭМ!$D$10+'СЕТ СН'!$H$6-'СЕТ СН'!$H$23</f>
        <v>1229.5562487900002</v>
      </c>
      <c r="T91" s="36">
        <f>SUMIFS(СВЦЭМ!$D$33:$D$776,СВЦЭМ!$A$33:$A$776,$A91,СВЦЭМ!$B$33:$B$776,T$83)+'СЕТ СН'!$H$11+СВЦЭМ!$D$10+'СЕТ СН'!$H$6-'СЕТ СН'!$H$23</f>
        <v>1212.56227812</v>
      </c>
      <c r="U91" s="36">
        <f>SUMIFS(СВЦЭМ!$D$33:$D$776,СВЦЭМ!$A$33:$A$776,$A91,СВЦЭМ!$B$33:$B$776,U$83)+'СЕТ СН'!$H$11+СВЦЭМ!$D$10+'СЕТ СН'!$H$6-'СЕТ СН'!$H$23</f>
        <v>1200.8947255200001</v>
      </c>
      <c r="V91" s="36">
        <f>SUMIFS(СВЦЭМ!$D$33:$D$776,СВЦЭМ!$A$33:$A$776,$A91,СВЦЭМ!$B$33:$B$776,V$83)+'СЕТ СН'!$H$11+СВЦЭМ!$D$10+'СЕТ СН'!$H$6-'СЕТ СН'!$H$23</f>
        <v>1197.8674565400001</v>
      </c>
      <c r="W91" s="36">
        <f>SUMIFS(СВЦЭМ!$D$33:$D$776,СВЦЭМ!$A$33:$A$776,$A91,СВЦЭМ!$B$33:$B$776,W$83)+'СЕТ СН'!$H$11+СВЦЭМ!$D$10+'СЕТ СН'!$H$6-'СЕТ СН'!$H$23</f>
        <v>1205.56788323</v>
      </c>
      <c r="X91" s="36">
        <f>SUMIFS(СВЦЭМ!$D$33:$D$776,СВЦЭМ!$A$33:$A$776,$A91,СВЦЭМ!$B$33:$B$776,X$83)+'СЕТ СН'!$H$11+СВЦЭМ!$D$10+'СЕТ СН'!$H$6-'СЕТ СН'!$H$23</f>
        <v>1215.19662743</v>
      </c>
      <c r="Y91" s="36">
        <f>SUMIFS(СВЦЭМ!$D$33:$D$776,СВЦЭМ!$A$33:$A$776,$A91,СВЦЭМ!$B$33:$B$776,Y$83)+'СЕТ СН'!$H$11+СВЦЭМ!$D$10+'СЕТ СН'!$H$6-'СЕТ СН'!$H$23</f>
        <v>1236.5949972500002</v>
      </c>
    </row>
    <row r="92" spans="1:27" ht="15.75" x14ac:dyDescent="0.2">
      <c r="A92" s="35">
        <f t="shared" si="2"/>
        <v>43899</v>
      </c>
      <c r="B92" s="36">
        <f>SUMIFS(СВЦЭМ!$D$33:$D$776,СВЦЭМ!$A$33:$A$776,$A92,СВЦЭМ!$B$33:$B$776,B$83)+'СЕТ СН'!$H$11+СВЦЭМ!$D$10+'СЕТ СН'!$H$6-'СЕТ СН'!$H$23</f>
        <v>1292.9742276900001</v>
      </c>
      <c r="C92" s="36">
        <f>SUMIFS(СВЦЭМ!$D$33:$D$776,СВЦЭМ!$A$33:$A$776,$A92,СВЦЭМ!$B$33:$B$776,C$83)+'СЕТ СН'!$H$11+СВЦЭМ!$D$10+'СЕТ СН'!$H$6-'СЕТ СН'!$H$23</f>
        <v>1302.7572070900001</v>
      </c>
      <c r="D92" s="36">
        <f>SUMIFS(СВЦЭМ!$D$33:$D$776,СВЦЭМ!$A$33:$A$776,$A92,СВЦЭМ!$B$33:$B$776,D$83)+'СЕТ СН'!$H$11+СВЦЭМ!$D$10+'СЕТ СН'!$H$6-'СЕТ СН'!$H$23</f>
        <v>1318.95651434</v>
      </c>
      <c r="E92" s="36">
        <f>SUMIFS(СВЦЭМ!$D$33:$D$776,СВЦЭМ!$A$33:$A$776,$A92,СВЦЭМ!$B$33:$B$776,E$83)+'СЕТ СН'!$H$11+СВЦЭМ!$D$10+'СЕТ СН'!$H$6-'СЕТ СН'!$H$23</f>
        <v>1330.6665149099999</v>
      </c>
      <c r="F92" s="36">
        <f>SUMIFS(СВЦЭМ!$D$33:$D$776,СВЦЭМ!$A$33:$A$776,$A92,СВЦЭМ!$B$33:$B$776,F$83)+'СЕТ СН'!$H$11+СВЦЭМ!$D$10+'СЕТ СН'!$H$6-'СЕТ СН'!$H$23</f>
        <v>1330.7190013500001</v>
      </c>
      <c r="G92" s="36">
        <f>SUMIFS(СВЦЭМ!$D$33:$D$776,СВЦЭМ!$A$33:$A$776,$A92,СВЦЭМ!$B$33:$B$776,G$83)+'СЕТ СН'!$H$11+СВЦЭМ!$D$10+'СЕТ СН'!$H$6-'СЕТ СН'!$H$23</f>
        <v>1326.8292875699999</v>
      </c>
      <c r="H92" s="36">
        <f>SUMIFS(СВЦЭМ!$D$33:$D$776,СВЦЭМ!$A$33:$A$776,$A92,СВЦЭМ!$B$33:$B$776,H$83)+'СЕТ СН'!$H$11+СВЦЭМ!$D$10+'СЕТ СН'!$H$6-'СЕТ СН'!$H$23</f>
        <v>1307.4830348800001</v>
      </c>
      <c r="I92" s="36">
        <f>SUMIFS(СВЦЭМ!$D$33:$D$776,СВЦЭМ!$A$33:$A$776,$A92,СВЦЭМ!$B$33:$B$776,I$83)+'СЕТ СН'!$H$11+СВЦЭМ!$D$10+'СЕТ СН'!$H$6-'СЕТ СН'!$H$23</f>
        <v>1276.0440909900001</v>
      </c>
      <c r="J92" s="36">
        <f>SUMIFS(СВЦЭМ!$D$33:$D$776,СВЦЭМ!$A$33:$A$776,$A92,СВЦЭМ!$B$33:$B$776,J$83)+'СЕТ СН'!$H$11+СВЦЭМ!$D$10+'СЕТ СН'!$H$6-'СЕТ СН'!$H$23</f>
        <v>1247.0156626100002</v>
      </c>
      <c r="K92" s="36">
        <f>SUMIFS(СВЦЭМ!$D$33:$D$776,СВЦЭМ!$A$33:$A$776,$A92,СВЦЭМ!$B$33:$B$776,K$83)+'СЕТ СН'!$H$11+СВЦЭМ!$D$10+'СЕТ СН'!$H$6-'СЕТ СН'!$H$23</f>
        <v>1232.6758549200001</v>
      </c>
      <c r="L92" s="36">
        <f>SUMIFS(СВЦЭМ!$D$33:$D$776,СВЦЭМ!$A$33:$A$776,$A92,СВЦЭМ!$B$33:$B$776,L$83)+'СЕТ СН'!$H$11+СВЦЭМ!$D$10+'СЕТ СН'!$H$6-'СЕТ СН'!$H$23</f>
        <v>1223.2848535100002</v>
      </c>
      <c r="M92" s="36">
        <f>SUMIFS(СВЦЭМ!$D$33:$D$776,СВЦЭМ!$A$33:$A$776,$A92,СВЦЭМ!$B$33:$B$776,M$83)+'СЕТ СН'!$H$11+СВЦЭМ!$D$10+'СЕТ СН'!$H$6-'СЕТ СН'!$H$23</f>
        <v>1224.4282278400001</v>
      </c>
      <c r="N92" s="36">
        <f>SUMIFS(СВЦЭМ!$D$33:$D$776,СВЦЭМ!$A$33:$A$776,$A92,СВЦЭМ!$B$33:$B$776,N$83)+'СЕТ СН'!$H$11+СВЦЭМ!$D$10+'СЕТ СН'!$H$6-'СЕТ СН'!$H$23</f>
        <v>1235.08941959</v>
      </c>
      <c r="O92" s="36">
        <f>SUMIFS(СВЦЭМ!$D$33:$D$776,СВЦЭМ!$A$33:$A$776,$A92,СВЦЭМ!$B$33:$B$776,O$83)+'СЕТ СН'!$H$11+СВЦЭМ!$D$10+'СЕТ СН'!$H$6-'СЕТ СН'!$H$23</f>
        <v>1244.3285488800002</v>
      </c>
      <c r="P92" s="36">
        <f>SUMIFS(СВЦЭМ!$D$33:$D$776,СВЦЭМ!$A$33:$A$776,$A92,СВЦЭМ!$B$33:$B$776,P$83)+'СЕТ СН'!$H$11+СВЦЭМ!$D$10+'СЕТ СН'!$H$6-'СЕТ СН'!$H$23</f>
        <v>1252.5589189100001</v>
      </c>
      <c r="Q92" s="36">
        <f>SUMIFS(СВЦЭМ!$D$33:$D$776,СВЦЭМ!$A$33:$A$776,$A92,СВЦЭМ!$B$33:$B$776,Q$83)+'СЕТ СН'!$H$11+СВЦЭМ!$D$10+'СЕТ СН'!$H$6-'СЕТ СН'!$H$23</f>
        <v>1256.2036179500001</v>
      </c>
      <c r="R92" s="36">
        <f>SUMIFS(СВЦЭМ!$D$33:$D$776,СВЦЭМ!$A$33:$A$776,$A92,СВЦЭМ!$B$33:$B$776,R$83)+'СЕТ СН'!$H$11+СВЦЭМ!$D$10+'СЕТ СН'!$H$6-'СЕТ СН'!$H$23</f>
        <v>1257.1090409799999</v>
      </c>
      <c r="S92" s="36">
        <f>SUMIFS(СВЦЭМ!$D$33:$D$776,СВЦЭМ!$A$33:$A$776,$A92,СВЦЭМ!$B$33:$B$776,S$83)+'СЕТ СН'!$H$11+СВЦЭМ!$D$10+'СЕТ СН'!$H$6-'СЕТ СН'!$H$23</f>
        <v>1243.4425994000001</v>
      </c>
      <c r="T92" s="36">
        <f>SUMIFS(СВЦЭМ!$D$33:$D$776,СВЦЭМ!$A$33:$A$776,$A92,СВЦЭМ!$B$33:$B$776,T$83)+'СЕТ СН'!$H$11+СВЦЭМ!$D$10+'СЕТ СН'!$H$6-'СЕТ СН'!$H$23</f>
        <v>1227.1929097699999</v>
      </c>
      <c r="U92" s="36">
        <f>SUMIFS(СВЦЭМ!$D$33:$D$776,СВЦЭМ!$A$33:$A$776,$A92,СВЦЭМ!$B$33:$B$776,U$83)+'СЕТ СН'!$H$11+СВЦЭМ!$D$10+'СЕТ СН'!$H$6-'СЕТ СН'!$H$23</f>
        <v>1214.08919522</v>
      </c>
      <c r="V92" s="36">
        <f>SUMIFS(СВЦЭМ!$D$33:$D$776,СВЦЭМ!$A$33:$A$776,$A92,СВЦЭМ!$B$33:$B$776,V$83)+'СЕТ СН'!$H$11+СВЦЭМ!$D$10+'СЕТ СН'!$H$6-'СЕТ СН'!$H$23</f>
        <v>1216.4525032700001</v>
      </c>
      <c r="W92" s="36">
        <f>SUMIFS(СВЦЭМ!$D$33:$D$776,СВЦЭМ!$A$33:$A$776,$A92,СВЦЭМ!$B$33:$B$776,W$83)+'СЕТ СН'!$H$11+СВЦЭМ!$D$10+'СЕТ СН'!$H$6-'СЕТ СН'!$H$23</f>
        <v>1228.6587806900002</v>
      </c>
      <c r="X92" s="36">
        <f>SUMIFS(СВЦЭМ!$D$33:$D$776,СВЦЭМ!$A$33:$A$776,$A92,СВЦЭМ!$B$33:$B$776,X$83)+'СЕТ СН'!$H$11+СВЦЭМ!$D$10+'СЕТ СН'!$H$6-'СЕТ СН'!$H$23</f>
        <v>1248.4779524</v>
      </c>
      <c r="Y92" s="36">
        <f>SUMIFS(СВЦЭМ!$D$33:$D$776,СВЦЭМ!$A$33:$A$776,$A92,СВЦЭМ!$B$33:$B$776,Y$83)+'СЕТ СН'!$H$11+СВЦЭМ!$D$10+'СЕТ СН'!$H$6-'СЕТ СН'!$H$23</f>
        <v>1270.40104858</v>
      </c>
    </row>
    <row r="93" spans="1:27" ht="15.75" x14ac:dyDescent="0.2">
      <c r="A93" s="35">
        <f t="shared" si="2"/>
        <v>43900</v>
      </c>
      <c r="B93" s="36">
        <f>SUMIFS(СВЦЭМ!$D$33:$D$776,СВЦЭМ!$A$33:$A$776,$A93,СВЦЭМ!$B$33:$B$776,B$83)+'СЕТ СН'!$H$11+СВЦЭМ!$D$10+'СЕТ СН'!$H$6-'СЕТ СН'!$H$23</f>
        <v>1287.5490657600001</v>
      </c>
      <c r="C93" s="36">
        <f>SUMIFS(СВЦЭМ!$D$33:$D$776,СВЦЭМ!$A$33:$A$776,$A93,СВЦЭМ!$B$33:$B$776,C$83)+'СЕТ СН'!$H$11+СВЦЭМ!$D$10+'СЕТ СН'!$H$6-'СЕТ СН'!$H$23</f>
        <v>1316.48684344</v>
      </c>
      <c r="D93" s="36">
        <f>SUMIFS(СВЦЭМ!$D$33:$D$776,СВЦЭМ!$A$33:$A$776,$A93,СВЦЭМ!$B$33:$B$776,D$83)+'СЕТ СН'!$H$11+СВЦЭМ!$D$10+'СЕТ СН'!$H$6-'СЕТ СН'!$H$23</f>
        <v>1314.0706999200002</v>
      </c>
      <c r="E93" s="36">
        <f>SUMIFS(СВЦЭМ!$D$33:$D$776,СВЦЭМ!$A$33:$A$776,$A93,СВЦЭМ!$B$33:$B$776,E$83)+'СЕТ СН'!$H$11+СВЦЭМ!$D$10+'СЕТ СН'!$H$6-'СЕТ СН'!$H$23</f>
        <v>1316.7825999000002</v>
      </c>
      <c r="F93" s="36">
        <f>SUMIFS(СВЦЭМ!$D$33:$D$776,СВЦЭМ!$A$33:$A$776,$A93,СВЦЭМ!$B$33:$B$776,F$83)+'СЕТ СН'!$H$11+СВЦЭМ!$D$10+'СЕТ СН'!$H$6-'СЕТ СН'!$H$23</f>
        <v>1312.3688934300001</v>
      </c>
      <c r="G93" s="36">
        <f>SUMIFS(СВЦЭМ!$D$33:$D$776,СВЦЭМ!$A$33:$A$776,$A93,СВЦЭМ!$B$33:$B$776,G$83)+'СЕТ СН'!$H$11+СВЦЭМ!$D$10+'СЕТ СН'!$H$6-'СЕТ СН'!$H$23</f>
        <v>1269.18101275</v>
      </c>
      <c r="H93" s="36">
        <f>SUMIFS(СВЦЭМ!$D$33:$D$776,СВЦЭМ!$A$33:$A$776,$A93,СВЦЭМ!$B$33:$B$776,H$83)+'СЕТ СН'!$H$11+СВЦЭМ!$D$10+'СЕТ СН'!$H$6-'СЕТ СН'!$H$23</f>
        <v>1247.0711303</v>
      </c>
      <c r="I93" s="36">
        <f>SUMIFS(СВЦЭМ!$D$33:$D$776,СВЦЭМ!$A$33:$A$776,$A93,СВЦЭМ!$B$33:$B$776,I$83)+'СЕТ СН'!$H$11+СВЦЭМ!$D$10+'СЕТ СН'!$H$6-'СЕТ СН'!$H$23</f>
        <v>1214.7534612100001</v>
      </c>
      <c r="J93" s="36">
        <f>SUMIFS(СВЦЭМ!$D$33:$D$776,СВЦЭМ!$A$33:$A$776,$A93,СВЦЭМ!$B$33:$B$776,J$83)+'СЕТ СН'!$H$11+СВЦЭМ!$D$10+'СЕТ СН'!$H$6-'СЕТ СН'!$H$23</f>
        <v>1187.19581935</v>
      </c>
      <c r="K93" s="36">
        <f>SUMIFS(СВЦЭМ!$D$33:$D$776,СВЦЭМ!$A$33:$A$776,$A93,СВЦЭМ!$B$33:$B$776,K$83)+'СЕТ СН'!$H$11+СВЦЭМ!$D$10+'СЕТ СН'!$H$6-'СЕТ СН'!$H$23</f>
        <v>1198.2815316800002</v>
      </c>
      <c r="L93" s="36">
        <f>SUMIFS(СВЦЭМ!$D$33:$D$776,СВЦЭМ!$A$33:$A$776,$A93,СВЦЭМ!$B$33:$B$776,L$83)+'СЕТ СН'!$H$11+СВЦЭМ!$D$10+'СЕТ СН'!$H$6-'СЕТ СН'!$H$23</f>
        <v>1196.5980880000002</v>
      </c>
      <c r="M93" s="36">
        <f>SUMIFS(СВЦЭМ!$D$33:$D$776,СВЦЭМ!$A$33:$A$776,$A93,СВЦЭМ!$B$33:$B$776,M$83)+'СЕТ СН'!$H$11+СВЦЭМ!$D$10+'СЕТ СН'!$H$6-'СЕТ СН'!$H$23</f>
        <v>1191.0680296099999</v>
      </c>
      <c r="N93" s="36">
        <f>SUMIFS(СВЦЭМ!$D$33:$D$776,СВЦЭМ!$A$33:$A$776,$A93,СВЦЭМ!$B$33:$B$776,N$83)+'СЕТ СН'!$H$11+СВЦЭМ!$D$10+'СЕТ СН'!$H$6-'СЕТ СН'!$H$23</f>
        <v>1187.0627079400001</v>
      </c>
      <c r="O93" s="36">
        <f>SUMIFS(СВЦЭМ!$D$33:$D$776,СВЦЭМ!$A$33:$A$776,$A93,СВЦЭМ!$B$33:$B$776,O$83)+'СЕТ СН'!$H$11+СВЦЭМ!$D$10+'СЕТ СН'!$H$6-'СЕТ СН'!$H$23</f>
        <v>1182.2562594999999</v>
      </c>
      <c r="P93" s="36">
        <f>SUMIFS(СВЦЭМ!$D$33:$D$776,СВЦЭМ!$A$33:$A$776,$A93,СВЦЭМ!$B$33:$B$776,P$83)+'СЕТ СН'!$H$11+СВЦЭМ!$D$10+'СЕТ СН'!$H$6-'СЕТ СН'!$H$23</f>
        <v>1183.3432361700002</v>
      </c>
      <c r="Q93" s="36">
        <f>SUMIFS(СВЦЭМ!$D$33:$D$776,СВЦЭМ!$A$33:$A$776,$A93,СВЦЭМ!$B$33:$B$776,Q$83)+'СЕТ СН'!$H$11+СВЦЭМ!$D$10+'СЕТ СН'!$H$6-'СЕТ СН'!$H$23</f>
        <v>1181.3401354800001</v>
      </c>
      <c r="R93" s="36">
        <f>SUMIFS(СВЦЭМ!$D$33:$D$776,СВЦЭМ!$A$33:$A$776,$A93,СВЦЭМ!$B$33:$B$776,R$83)+'СЕТ СН'!$H$11+СВЦЭМ!$D$10+'СЕТ СН'!$H$6-'СЕТ СН'!$H$23</f>
        <v>1172.2108427600001</v>
      </c>
      <c r="S93" s="36">
        <f>SUMIFS(СВЦЭМ!$D$33:$D$776,СВЦЭМ!$A$33:$A$776,$A93,СВЦЭМ!$B$33:$B$776,S$83)+'СЕТ СН'!$H$11+СВЦЭМ!$D$10+'СЕТ СН'!$H$6-'СЕТ СН'!$H$23</f>
        <v>1172.53892701</v>
      </c>
      <c r="T93" s="36">
        <f>SUMIFS(СВЦЭМ!$D$33:$D$776,СВЦЭМ!$A$33:$A$776,$A93,СВЦЭМ!$B$33:$B$776,T$83)+'СЕТ СН'!$H$11+СВЦЭМ!$D$10+'СЕТ СН'!$H$6-'СЕТ СН'!$H$23</f>
        <v>1168.8268782099999</v>
      </c>
      <c r="U93" s="36">
        <f>SUMIFS(СВЦЭМ!$D$33:$D$776,СВЦЭМ!$A$33:$A$776,$A93,СВЦЭМ!$B$33:$B$776,U$83)+'СЕТ СН'!$H$11+СВЦЭМ!$D$10+'СЕТ СН'!$H$6-'СЕТ СН'!$H$23</f>
        <v>1190.3886872800001</v>
      </c>
      <c r="V93" s="36">
        <f>SUMIFS(СВЦЭМ!$D$33:$D$776,СВЦЭМ!$A$33:$A$776,$A93,СВЦЭМ!$B$33:$B$776,V$83)+'СЕТ СН'!$H$11+СВЦЭМ!$D$10+'СЕТ СН'!$H$6-'СЕТ СН'!$H$23</f>
        <v>1189.0981713900001</v>
      </c>
      <c r="W93" s="36">
        <f>SUMIFS(СВЦЭМ!$D$33:$D$776,СВЦЭМ!$A$33:$A$776,$A93,СВЦЭМ!$B$33:$B$776,W$83)+'СЕТ СН'!$H$11+СВЦЭМ!$D$10+'СЕТ СН'!$H$6-'СЕТ СН'!$H$23</f>
        <v>1185.4606878300001</v>
      </c>
      <c r="X93" s="36">
        <f>SUMIFS(СВЦЭМ!$D$33:$D$776,СВЦЭМ!$A$33:$A$776,$A93,СВЦЭМ!$B$33:$B$776,X$83)+'СЕТ СН'!$H$11+СВЦЭМ!$D$10+'СЕТ СН'!$H$6-'СЕТ СН'!$H$23</f>
        <v>1177.8352335899999</v>
      </c>
      <c r="Y93" s="36">
        <f>SUMIFS(СВЦЭМ!$D$33:$D$776,СВЦЭМ!$A$33:$A$776,$A93,СВЦЭМ!$B$33:$B$776,Y$83)+'СЕТ СН'!$H$11+СВЦЭМ!$D$10+'СЕТ СН'!$H$6-'СЕТ СН'!$H$23</f>
        <v>1184.16992989</v>
      </c>
    </row>
    <row r="94" spans="1:27" ht="15.75" x14ac:dyDescent="0.2">
      <c r="A94" s="35">
        <f t="shared" si="2"/>
        <v>43901</v>
      </c>
      <c r="B94" s="36">
        <f>SUMIFS(СВЦЭМ!$D$33:$D$776,СВЦЭМ!$A$33:$A$776,$A94,СВЦЭМ!$B$33:$B$776,B$83)+'СЕТ СН'!$H$11+СВЦЭМ!$D$10+'СЕТ СН'!$H$6-'СЕТ СН'!$H$23</f>
        <v>1285.13813243</v>
      </c>
      <c r="C94" s="36">
        <f>SUMIFS(СВЦЭМ!$D$33:$D$776,СВЦЭМ!$A$33:$A$776,$A94,СВЦЭМ!$B$33:$B$776,C$83)+'СЕТ СН'!$H$11+СВЦЭМ!$D$10+'СЕТ СН'!$H$6-'СЕТ СН'!$H$23</f>
        <v>1274.5958418</v>
      </c>
      <c r="D94" s="36">
        <f>SUMIFS(СВЦЭМ!$D$33:$D$776,СВЦЭМ!$A$33:$A$776,$A94,СВЦЭМ!$B$33:$B$776,D$83)+'СЕТ СН'!$H$11+СВЦЭМ!$D$10+'СЕТ СН'!$H$6-'СЕТ СН'!$H$23</f>
        <v>1264.4735194300001</v>
      </c>
      <c r="E94" s="36">
        <f>SUMIFS(СВЦЭМ!$D$33:$D$776,СВЦЭМ!$A$33:$A$776,$A94,СВЦЭМ!$B$33:$B$776,E$83)+'СЕТ СН'!$H$11+СВЦЭМ!$D$10+'СЕТ СН'!$H$6-'СЕТ СН'!$H$23</f>
        <v>1261.33767046</v>
      </c>
      <c r="F94" s="36">
        <f>SUMIFS(СВЦЭМ!$D$33:$D$776,СВЦЭМ!$A$33:$A$776,$A94,СВЦЭМ!$B$33:$B$776,F$83)+'СЕТ СН'!$H$11+СВЦЭМ!$D$10+'СЕТ СН'!$H$6-'СЕТ СН'!$H$23</f>
        <v>1258.2351719200001</v>
      </c>
      <c r="G94" s="36">
        <f>SUMIFS(СВЦЭМ!$D$33:$D$776,СВЦЭМ!$A$33:$A$776,$A94,СВЦЭМ!$B$33:$B$776,G$83)+'СЕТ СН'!$H$11+СВЦЭМ!$D$10+'СЕТ СН'!$H$6-'СЕТ СН'!$H$23</f>
        <v>1262.9799977</v>
      </c>
      <c r="H94" s="36">
        <f>SUMIFS(СВЦЭМ!$D$33:$D$776,СВЦЭМ!$A$33:$A$776,$A94,СВЦЭМ!$B$33:$B$776,H$83)+'СЕТ СН'!$H$11+СВЦЭМ!$D$10+'СЕТ СН'!$H$6-'СЕТ СН'!$H$23</f>
        <v>1278.3404914500002</v>
      </c>
      <c r="I94" s="36">
        <f>SUMIFS(СВЦЭМ!$D$33:$D$776,СВЦЭМ!$A$33:$A$776,$A94,СВЦЭМ!$B$33:$B$776,I$83)+'СЕТ СН'!$H$11+СВЦЭМ!$D$10+'СЕТ СН'!$H$6-'СЕТ СН'!$H$23</f>
        <v>1263.06147736</v>
      </c>
      <c r="J94" s="36">
        <f>SUMIFS(СВЦЭМ!$D$33:$D$776,СВЦЭМ!$A$33:$A$776,$A94,СВЦЭМ!$B$33:$B$776,J$83)+'СЕТ СН'!$H$11+СВЦЭМ!$D$10+'СЕТ СН'!$H$6-'СЕТ СН'!$H$23</f>
        <v>1225.4034359400002</v>
      </c>
      <c r="K94" s="36">
        <f>SUMIFS(СВЦЭМ!$D$33:$D$776,СВЦЭМ!$A$33:$A$776,$A94,СВЦЭМ!$B$33:$B$776,K$83)+'СЕТ СН'!$H$11+СВЦЭМ!$D$10+'СЕТ СН'!$H$6-'СЕТ СН'!$H$23</f>
        <v>1225.1095947399999</v>
      </c>
      <c r="L94" s="36">
        <f>SUMIFS(СВЦЭМ!$D$33:$D$776,СВЦЭМ!$A$33:$A$776,$A94,СВЦЭМ!$B$33:$B$776,L$83)+'СЕТ СН'!$H$11+СВЦЭМ!$D$10+'СЕТ СН'!$H$6-'СЕТ СН'!$H$23</f>
        <v>1233.19797548</v>
      </c>
      <c r="M94" s="36">
        <f>SUMIFS(СВЦЭМ!$D$33:$D$776,СВЦЭМ!$A$33:$A$776,$A94,СВЦЭМ!$B$33:$B$776,M$83)+'СЕТ СН'!$H$11+СВЦЭМ!$D$10+'СЕТ СН'!$H$6-'СЕТ СН'!$H$23</f>
        <v>1233.5782484400002</v>
      </c>
      <c r="N94" s="36">
        <f>SUMIFS(СВЦЭМ!$D$33:$D$776,СВЦЭМ!$A$33:$A$776,$A94,СВЦЭМ!$B$33:$B$776,N$83)+'СЕТ СН'!$H$11+СВЦЭМ!$D$10+'СЕТ СН'!$H$6-'СЕТ СН'!$H$23</f>
        <v>1237.5233811400001</v>
      </c>
      <c r="O94" s="36">
        <f>SUMIFS(СВЦЭМ!$D$33:$D$776,СВЦЭМ!$A$33:$A$776,$A94,СВЦЭМ!$B$33:$B$776,O$83)+'СЕТ СН'!$H$11+СВЦЭМ!$D$10+'СЕТ СН'!$H$6-'СЕТ СН'!$H$23</f>
        <v>1244.7887463300001</v>
      </c>
      <c r="P94" s="36">
        <f>SUMIFS(СВЦЭМ!$D$33:$D$776,СВЦЭМ!$A$33:$A$776,$A94,СВЦЭМ!$B$33:$B$776,P$83)+'СЕТ СН'!$H$11+СВЦЭМ!$D$10+'СЕТ СН'!$H$6-'СЕТ СН'!$H$23</f>
        <v>1248.8054997600002</v>
      </c>
      <c r="Q94" s="36">
        <f>SUMIFS(СВЦЭМ!$D$33:$D$776,СВЦЭМ!$A$33:$A$776,$A94,СВЦЭМ!$B$33:$B$776,Q$83)+'СЕТ СН'!$H$11+СВЦЭМ!$D$10+'СЕТ СН'!$H$6-'СЕТ СН'!$H$23</f>
        <v>1254.7960976600002</v>
      </c>
      <c r="R94" s="36">
        <f>SUMIFS(СВЦЭМ!$D$33:$D$776,СВЦЭМ!$A$33:$A$776,$A94,СВЦЭМ!$B$33:$B$776,R$83)+'СЕТ СН'!$H$11+СВЦЭМ!$D$10+'СЕТ СН'!$H$6-'СЕТ СН'!$H$23</f>
        <v>1254.90378147</v>
      </c>
      <c r="S94" s="36">
        <f>SUMIFS(СВЦЭМ!$D$33:$D$776,СВЦЭМ!$A$33:$A$776,$A94,СВЦЭМ!$B$33:$B$776,S$83)+'СЕТ СН'!$H$11+СВЦЭМ!$D$10+'СЕТ СН'!$H$6-'СЕТ СН'!$H$23</f>
        <v>1247.2837797699999</v>
      </c>
      <c r="T94" s="36">
        <f>SUMIFS(СВЦЭМ!$D$33:$D$776,СВЦЭМ!$A$33:$A$776,$A94,СВЦЭМ!$B$33:$B$776,T$83)+'СЕТ СН'!$H$11+СВЦЭМ!$D$10+'СЕТ СН'!$H$6-'СЕТ СН'!$H$23</f>
        <v>1245.5251381400001</v>
      </c>
      <c r="U94" s="36">
        <f>SUMIFS(СВЦЭМ!$D$33:$D$776,СВЦЭМ!$A$33:$A$776,$A94,СВЦЭМ!$B$33:$B$776,U$83)+'СЕТ СН'!$H$11+СВЦЭМ!$D$10+'СЕТ СН'!$H$6-'СЕТ СН'!$H$23</f>
        <v>1248.4122133300002</v>
      </c>
      <c r="V94" s="36">
        <f>SUMIFS(СВЦЭМ!$D$33:$D$776,СВЦЭМ!$A$33:$A$776,$A94,СВЦЭМ!$B$33:$B$776,V$83)+'СЕТ СН'!$H$11+СВЦЭМ!$D$10+'СЕТ СН'!$H$6-'СЕТ СН'!$H$23</f>
        <v>1250.8896039000001</v>
      </c>
      <c r="W94" s="36">
        <f>SUMIFS(СВЦЭМ!$D$33:$D$776,СВЦЭМ!$A$33:$A$776,$A94,СВЦЭМ!$B$33:$B$776,W$83)+'СЕТ СН'!$H$11+СВЦЭМ!$D$10+'СЕТ СН'!$H$6-'СЕТ СН'!$H$23</f>
        <v>1252.83135745</v>
      </c>
      <c r="X94" s="36">
        <f>SUMIFS(СВЦЭМ!$D$33:$D$776,СВЦЭМ!$A$33:$A$776,$A94,СВЦЭМ!$B$33:$B$776,X$83)+'СЕТ СН'!$H$11+СВЦЭМ!$D$10+'СЕТ СН'!$H$6-'СЕТ СН'!$H$23</f>
        <v>1268.30694197</v>
      </c>
      <c r="Y94" s="36">
        <f>SUMIFS(СВЦЭМ!$D$33:$D$776,СВЦЭМ!$A$33:$A$776,$A94,СВЦЭМ!$B$33:$B$776,Y$83)+'СЕТ СН'!$H$11+СВЦЭМ!$D$10+'СЕТ СН'!$H$6-'СЕТ СН'!$H$23</f>
        <v>1283.7374894100001</v>
      </c>
    </row>
    <row r="95" spans="1:27" ht="15.75" x14ac:dyDescent="0.2">
      <c r="A95" s="35">
        <f t="shared" si="2"/>
        <v>43902</v>
      </c>
      <c r="B95" s="36">
        <f>SUMIFS(СВЦЭМ!$D$33:$D$776,СВЦЭМ!$A$33:$A$776,$A95,СВЦЭМ!$B$33:$B$776,B$83)+'СЕТ СН'!$H$11+СВЦЭМ!$D$10+'СЕТ СН'!$H$6-'СЕТ СН'!$H$23</f>
        <v>1259.71367663</v>
      </c>
      <c r="C95" s="36">
        <f>SUMIFS(СВЦЭМ!$D$33:$D$776,СВЦЭМ!$A$33:$A$776,$A95,СВЦЭМ!$B$33:$B$776,C$83)+'СЕТ СН'!$H$11+СВЦЭМ!$D$10+'СЕТ СН'!$H$6-'СЕТ СН'!$H$23</f>
        <v>1281.0382442099999</v>
      </c>
      <c r="D95" s="36">
        <f>SUMIFS(СВЦЭМ!$D$33:$D$776,СВЦЭМ!$A$33:$A$776,$A95,СВЦЭМ!$B$33:$B$776,D$83)+'СЕТ СН'!$H$11+СВЦЭМ!$D$10+'СЕТ СН'!$H$6-'СЕТ СН'!$H$23</f>
        <v>1290.1899178799999</v>
      </c>
      <c r="E95" s="36">
        <f>SUMIFS(СВЦЭМ!$D$33:$D$776,СВЦЭМ!$A$33:$A$776,$A95,СВЦЭМ!$B$33:$B$776,E$83)+'СЕТ СН'!$H$11+СВЦЭМ!$D$10+'СЕТ СН'!$H$6-'СЕТ СН'!$H$23</f>
        <v>1295.4032695300002</v>
      </c>
      <c r="F95" s="36">
        <f>SUMIFS(СВЦЭМ!$D$33:$D$776,СВЦЭМ!$A$33:$A$776,$A95,СВЦЭМ!$B$33:$B$776,F$83)+'СЕТ СН'!$H$11+СВЦЭМ!$D$10+'СЕТ СН'!$H$6-'СЕТ СН'!$H$23</f>
        <v>1289.15818885</v>
      </c>
      <c r="G95" s="36">
        <f>SUMIFS(СВЦЭМ!$D$33:$D$776,СВЦЭМ!$A$33:$A$776,$A95,СВЦЭМ!$B$33:$B$776,G$83)+'СЕТ СН'!$H$11+СВЦЭМ!$D$10+'СЕТ СН'!$H$6-'СЕТ СН'!$H$23</f>
        <v>1280.2082735900001</v>
      </c>
      <c r="H95" s="36">
        <f>SUMIFS(СВЦЭМ!$D$33:$D$776,СВЦЭМ!$A$33:$A$776,$A95,СВЦЭМ!$B$33:$B$776,H$83)+'СЕТ СН'!$H$11+СВЦЭМ!$D$10+'СЕТ СН'!$H$6-'СЕТ СН'!$H$23</f>
        <v>1274.1676794700002</v>
      </c>
      <c r="I95" s="36">
        <f>SUMIFS(СВЦЭМ!$D$33:$D$776,СВЦЭМ!$A$33:$A$776,$A95,СВЦЭМ!$B$33:$B$776,I$83)+'СЕТ СН'!$H$11+СВЦЭМ!$D$10+'СЕТ СН'!$H$6-'СЕТ СН'!$H$23</f>
        <v>1270.5197188300001</v>
      </c>
      <c r="J95" s="36">
        <f>SUMIFS(СВЦЭМ!$D$33:$D$776,СВЦЭМ!$A$33:$A$776,$A95,СВЦЭМ!$B$33:$B$776,J$83)+'СЕТ СН'!$H$11+СВЦЭМ!$D$10+'СЕТ СН'!$H$6-'СЕТ СН'!$H$23</f>
        <v>1237.62260001</v>
      </c>
      <c r="K95" s="36">
        <f>SUMIFS(СВЦЭМ!$D$33:$D$776,СВЦЭМ!$A$33:$A$776,$A95,СВЦЭМ!$B$33:$B$776,K$83)+'СЕТ СН'!$H$11+СВЦЭМ!$D$10+'СЕТ СН'!$H$6-'СЕТ СН'!$H$23</f>
        <v>1236.0539309000001</v>
      </c>
      <c r="L95" s="36">
        <f>SUMIFS(СВЦЭМ!$D$33:$D$776,СВЦЭМ!$A$33:$A$776,$A95,СВЦЭМ!$B$33:$B$776,L$83)+'СЕТ СН'!$H$11+СВЦЭМ!$D$10+'СЕТ СН'!$H$6-'СЕТ СН'!$H$23</f>
        <v>1242.24940079</v>
      </c>
      <c r="M95" s="36">
        <f>SUMIFS(СВЦЭМ!$D$33:$D$776,СВЦЭМ!$A$33:$A$776,$A95,СВЦЭМ!$B$33:$B$776,M$83)+'СЕТ СН'!$H$11+СВЦЭМ!$D$10+'СЕТ СН'!$H$6-'СЕТ СН'!$H$23</f>
        <v>1258.9209652500001</v>
      </c>
      <c r="N95" s="36">
        <f>SUMIFS(СВЦЭМ!$D$33:$D$776,СВЦЭМ!$A$33:$A$776,$A95,СВЦЭМ!$B$33:$B$776,N$83)+'СЕТ СН'!$H$11+СВЦЭМ!$D$10+'СЕТ СН'!$H$6-'СЕТ СН'!$H$23</f>
        <v>1262.9972672200001</v>
      </c>
      <c r="O95" s="36">
        <f>SUMIFS(СВЦЭМ!$D$33:$D$776,СВЦЭМ!$A$33:$A$776,$A95,СВЦЭМ!$B$33:$B$776,O$83)+'СЕТ СН'!$H$11+СВЦЭМ!$D$10+'СЕТ СН'!$H$6-'СЕТ СН'!$H$23</f>
        <v>1272.4226130100001</v>
      </c>
      <c r="P95" s="36">
        <f>SUMIFS(СВЦЭМ!$D$33:$D$776,СВЦЭМ!$A$33:$A$776,$A95,СВЦЭМ!$B$33:$B$776,P$83)+'СЕТ СН'!$H$11+СВЦЭМ!$D$10+'СЕТ СН'!$H$6-'СЕТ СН'!$H$23</f>
        <v>1280.72837691</v>
      </c>
      <c r="Q95" s="36">
        <f>SUMIFS(СВЦЭМ!$D$33:$D$776,СВЦЭМ!$A$33:$A$776,$A95,СВЦЭМ!$B$33:$B$776,Q$83)+'СЕТ СН'!$H$11+СВЦЭМ!$D$10+'СЕТ СН'!$H$6-'СЕТ СН'!$H$23</f>
        <v>1286.17552621</v>
      </c>
      <c r="R95" s="36">
        <f>SUMIFS(СВЦЭМ!$D$33:$D$776,СВЦЭМ!$A$33:$A$776,$A95,СВЦЭМ!$B$33:$B$776,R$83)+'СЕТ СН'!$H$11+СВЦЭМ!$D$10+'СЕТ СН'!$H$6-'СЕТ СН'!$H$23</f>
        <v>1287.4451547600002</v>
      </c>
      <c r="S95" s="36">
        <f>SUMIFS(СВЦЭМ!$D$33:$D$776,СВЦЭМ!$A$33:$A$776,$A95,СВЦЭМ!$B$33:$B$776,S$83)+'СЕТ СН'!$H$11+СВЦЭМ!$D$10+'СЕТ СН'!$H$6-'СЕТ СН'!$H$23</f>
        <v>1281.80619398</v>
      </c>
      <c r="T95" s="36">
        <f>SUMIFS(СВЦЭМ!$D$33:$D$776,СВЦЭМ!$A$33:$A$776,$A95,СВЦЭМ!$B$33:$B$776,T$83)+'СЕТ СН'!$H$11+СВЦЭМ!$D$10+'СЕТ СН'!$H$6-'СЕТ СН'!$H$23</f>
        <v>1253.0008765699999</v>
      </c>
      <c r="U95" s="36">
        <f>SUMIFS(СВЦЭМ!$D$33:$D$776,СВЦЭМ!$A$33:$A$776,$A95,СВЦЭМ!$B$33:$B$776,U$83)+'СЕТ СН'!$H$11+СВЦЭМ!$D$10+'СЕТ СН'!$H$6-'СЕТ СН'!$H$23</f>
        <v>1236.69338122</v>
      </c>
      <c r="V95" s="36">
        <f>SUMIFS(СВЦЭМ!$D$33:$D$776,СВЦЭМ!$A$33:$A$776,$A95,СВЦЭМ!$B$33:$B$776,V$83)+'СЕТ СН'!$H$11+СВЦЭМ!$D$10+'СЕТ СН'!$H$6-'СЕТ СН'!$H$23</f>
        <v>1231.82610398</v>
      </c>
      <c r="W95" s="36">
        <f>SUMIFS(СВЦЭМ!$D$33:$D$776,СВЦЭМ!$A$33:$A$776,$A95,СВЦЭМ!$B$33:$B$776,W$83)+'СЕТ СН'!$H$11+СВЦЭМ!$D$10+'СЕТ СН'!$H$6-'СЕТ СН'!$H$23</f>
        <v>1245.8552010400001</v>
      </c>
      <c r="X95" s="36">
        <f>SUMIFS(СВЦЭМ!$D$33:$D$776,СВЦЭМ!$A$33:$A$776,$A95,СВЦЭМ!$B$33:$B$776,X$83)+'СЕТ СН'!$H$11+СВЦЭМ!$D$10+'СЕТ СН'!$H$6-'СЕТ СН'!$H$23</f>
        <v>1263.14177743</v>
      </c>
      <c r="Y95" s="36">
        <f>SUMIFS(СВЦЭМ!$D$33:$D$776,СВЦЭМ!$A$33:$A$776,$A95,СВЦЭМ!$B$33:$B$776,Y$83)+'СЕТ СН'!$H$11+СВЦЭМ!$D$10+'СЕТ СН'!$H$6-'СЕТ СН'!$H$23</f>
        <v>1277.9806469300001</v>
      </c>
    </row>
    <row r="96" spans="1:27" ht="15.75" x14ac:dyDescent="0.2">
      <c r="A96" s="35">
        <f t="shared" si="2"/>
        <v>43903</v>
      </c>
      <c r="B96" s="36">
        <f>SUMIFS(СВЦЭМ!$D$33:$D$776,СВЦЭМ!$A$33:$A$776,$A96,СВЦЭМ!$B$33:$B$776,B$83)+'СЕТ СН'!$H$11+СВЦЭМ!$D$10+'СЕТ СН'!$H$6-'СЕТ СН'!$H$23</f>
        <v>1332.8446712100001</v>
      </c>
      <c r="C96" s="36">
        <f>SUMIFS(СВЦЭМ!$D$33:$D$776,СВЦЭМ!$A$33:$A$776,$A96,СВЦЭМ!$B$33:$B$776,C$83)+'СЕТ СН'!$H$11+СВЦЭМ!$D$10+'СЕТ СН'!$H$6-'СЕТ СН'!$H$23</f>
        <v>1346.1126688200002</v>
      </c>
      <c r="D96" s="36">
        <f>SUMIFS(СВЦЭМ!$D$33:$D$776,СВЦЭМ!$A$33:$A$776,$A96,СВЦЭМ!$B$33:$B$776,D$83)+'СЕТ СН'!$H$11+СВЦЭМ!$D$10+'СЕТ СН'!$H$6-'СЕТ СН'!$H$23</f>
        <v>1357.3518621799999</v>
      </c>
      <c r="E96" s="36">
        <f>SUMIFS(СВЦЭМ!$D$33:$D$776,СВЦЭМ!$A$33:$A$776,$A96,СВЦЭМ!$B$33:$B$776,E$83)+'СЕТ СН'!$H$11+СВЦЭМ!$D$10+'СЕТ СН'!$H$6-'СЕТ СН'!$H$23</f>
        <v>1357.4197766400002</v>
      </c>
      <c r="F96" s="36">
        <f>SUMIFS(СВЦЭМ!$D$33:$D$776,СВЦЭМ!$A$33:$A$776,$A96,СВЦЭМ!$B$33:$B$776,F$83)+'СЕТ СН'!$H$11+СВЦЭМ!$D$10+'СЕТ СН'!$H$6-'СЕТ СН'!$H$23</f>
        <v>1353.3048741299999</v>
      </c>
      <c r="G96" s="36">
        <f>SUMIFS(СВЦЭМ!$D$33:$D$776,СВЦЭМ!$A$33:$A$776,$A96,СВЦЭМ!$B$33:$B$776,G$83)+'СЕТ СН'!$H$11+СВЦЭМ!$D$10+'СЕТ СН'!$H$6-'СЕТ СН'!$H$23</f>
        <v>1332.1179898300002</v>
      </c>
      <c r="H96" s="36">
        <f>SUMIFS(СВЦЭМ!$D$33:$D$776,СВЦЭМ!$A$33:$A$776,$A96,СВЦЭМ!$B$33:$B$776,H$83)+'СЕТ СН'!$H$11+СВЦЭМ!$D$10+'СЕТ СН'!$H$6-'СЕТ СН'!$H$23</f>
        <v>1300.58578289</v>
      </c>
      <c r="I96" s="36">
        <f>SUMIFS(СВЦЭМ!$D$33:$D$776,СВЦЭМ!$A$33:$A$776,$A96,СВЦЭМ!$B$33:$B$776,I$83)+'СЕТ СН'!$H$11+СВЦЭМ!$D$10+'СЕТ СН'!$H$6-'СЕТ СН'!$H$23</f>
        <v>1274.42509066</v>
      </c>
      <c r="J96" s="36">
        <f>SUMIFS(СВЦЭМ!$D$33:$D$776,СВЦЭМ!$A$33:$A$776,$A96,СВЦЭМ!$B$33:$B$776,J$83)+'СЕТ СН'!$H$11+СВЦЭМ!$D$10+'СЕТ СН'!$H$6-'СЕТ СН'!$H$23</f>
        <v>1231.5041992500001</v>
      </c>
      <c r="K96" s="36">
        <f>SUMIFS(СВЦЭМ!$D$33:$D$776,СВЦЭМ!$A$33:$A$776,$A96,СВЦЭМ!$B$33:$B$776,K$83)+'СЕТ СН'!$H$11+СВЦЭМ!$D$10+'СЕТ СН'!$H$6-'СЕТ СН'!$H$23</f>
        <v>1226.74475261</v>
      </c>
      <c r="L96" s="36">
        <f>SUMIFS(СВЦЭМ!$D$33:$D$776,СВЦЭМ!$A$33:$A$776,$A96,СВЦЭМ!$B$33:$B$776,L$83)+'СЕТ СН'!$H$11+СВЦЭМ!$D$10+'СЕТ СН'!$H$6-'СЕТ СН'!$H$23</f>
        <v>1234.6009682399999</v>
      </c>
      <c r="M96" s="36">
        <f>SUMIFS(СВЦЭМ!$D$33:$D$776,СВЦЭМ!$A$33:$A$776,$A96,СВЦЭМ!$B$33:$B$776,M$83)+'СЕТ СН'!$H$11+СВЦЭМ!$D$10+'СЕТ СН'!$H$6-'СЕТ СН'!$H$23</f>
        <v>1243.1979624800001</v>
      </c>
      <c r="N96" s="36">
        <f>SUMIFS(СВЦЭМ!$D$33:$D$776,СВЦЭМ!$A$33:$A$776,$A96,СВЦЭМ!$B$33:$B$776,N$83)+'СЕТ СН'!$H$11+СВЦЭМ!$D$10+'СЕТ СН'!$H$6-'СЕТ СН'!$H$23</f>
        <v>1246.1581224900001</v>
      </c>
      <c r="O96" s="36">
        <f>SUMIFS(СВЦЭМ!$D$33:$D$776,СВЦЭМ!$A$33:$A$776,$A96,СВЦЭМ!$B$33:$B$776,O$83)+'СЕТ СН'!$H$11+СВЦЭМ!$D$10+'СЕТ СН'!$H$6-'СЕТ СН'!$H$23</f>
        <v>1255.66876938</v>
      </c>
      <c r="P96" s="36">
        <f>SUMIFS(СВЦЭМ!$D$33:$D$776,СВЦЭМ!$A$33:$A$776,$A96,СВЦЭМ!$B$33:$B$776,P$83)+'СЕТ СН'!$H$11+СВЦЭМ!$D$10+'СЕТ СН'!$H$6-'СЕТ СН'!$H$23</f>
        <v>1264.09720502</v>
      </c>
      <c r="Q96" s="36">
        <f>SUMIFS(СВЦЭМ!$D$33:$D$776,СВЦЭМ!$A$33:$A$776,$A96,СВЦЭМ!$B$33:$B$776,Q$83)+'СЕТ СН'!$H$11+СВЦЭМ!$D$10+'СЕТ СН'!$H$6-'СЕТ СН'!$H$23</f>
        <v>1271.6427601400001</v>
      </c>
      <c r="R96" s="36">
        <f>SUMIFS(СВЦЭМ!$D$33:$D$776,СВЦЭМ!$A$33:$A$776,$A96,СВЦЭМ!$B$33:$B$776,R$83)+'СЕТ СН'!$H$11+СВЦЭМ!$D$10+'СЕТ СН'!$H$6-'СЕТ СН'!$H$23</f>
        <v>1274.6416709800001</v>
      </c>
      <c r="S96" s="36">
        <f>SUMIFS(СВЦЭМ!$D$33:$D$776,СВЦЭМ!$A$33:$A$776,$A96,СВЦЭМ!$B$33:$B$776,S$83)+'СЕТ СН'!$H$11+СВЦЭМ!$D$10+'СЕТ СН'!$H$6-'СЕТ СН'!$H$23</f>
        <v>1269.55443969</v>
      </c>
      <c r="T96" s="36">
        <f>SUMIFS(СВЦЭМ!$D$33:$D$776,СВЦЭМ!$A$33:$A$776,$A96,СВЦЭМ!$B$33:$B$776,T$83)+'СЕТ СН'!$H$11+СВЦЭМ!$D$10+'СЕТ СН'!$H$6-'СЕТ СН'!$H$23</f>
        <v>1248.4793351600001</v>
      </c>
      <c r="U96" s="36">
        <f>SUMIFS(СВЦЭМ!$D$33:$D$776,СВЦЭМ!$A$33:$A$776,$A96,СВЦЭМ!$B$33:$B$776,U$83)+'СЕТ СН'!$H$11+СВЦЭМ!$D$10+'СЕТ СН'!$H$6-'СЕТ СН'!$H$23</f>
        <v>1224.7001539800001</v>
      </c>
      <c r="V96" s="36">
        <f>SUMIFS(СВЦЭМ!$D$33:$D$776,СВЦЭМ!$A$33:$A$776,$A96,СВЦЭМ!$B$33:$B$776,V$83)+'СЕТ СН'!$H$11+СВЦЭМ!$D$10+'СЕТ СН'!$H$6-'СЕТ СН'!$H$23</f>
        <v>1218.26486219</v>
      </c>
      <c r="W96" s="36">
        <f>SUMIFS(СВЦЭМ!$D$33:$D$776,СВЦЭМ!$A$33:$A$776,$A96,СВЦЭМ!$B$33:$B$776,W$83)+'СЕТ СН'!$H$11+СВЦЭМ!$D$10+'СЕТ СН'!$H$6-'СЕТ СН'!$H$23</f>
        <v>1222.5978836600002</v>
      </c>
      <c r="X96" s="36">
        <f>SUMIFS(СВЦЭМ!$D$33:$D$776,СВЦЭМ!$A$33:$A$776,$A96,СВЦЭМ!$B$33:$B$776,X$83)+'СЕТ СН'!$H$11+СВЦЭМ!$D$10+'СЕТ СН'!$H$6-'СЕТ СН'!$H$23</f>
        <v>1221.61489426</v>
      </c>
      <c r="Y96" s="36">
        <f>SUMIFS(СВЦЭМ!$D$33:$D$776,СВЦЭМ!$A$33:$A$776,$A96,СВЦЭМ!$B$33:$B$776,Y$83)+'СЕТ СН'!$H$11+СВЦЭМ!$D$10+'СЕТ СН'!$H$6-'СЕТ СН'!$H$23</f>
        <v>1242.5352924900001</v>
      </c>
    </row>
    <row r="97" spans="1:25" ht="15.75" x14ac:dyDescent="0.2">
      <c r="A97" s="35">
        <f t="shared" si="2"/>
        <v>43904</v>
      </c>
      <c r="B97" s="36">
        <f>SUMIFS(СВЦЭМ!$D$33:$D$776,СВЦЭМ!$A$33:$A$776,$A97,СВЦЭМ!$B$33:$B$776,B$83)+'СЕТ СН'!$H$11+СВЦЭМ!$D$10+'СЕТ СН'!$H$6-'СЕТ СН'!$H$23</f>
        <v>1262.8220043400001</v>
      </c>
      <c r="C97" s="36">
        <f>SUMIFS(СВЦЭМ!$D$33:$D$776,СВЦЭМ!$A$33:$A$776,$A97,СВЦЭМ!$B$33:$B$776,C$83)+'СЕТ СН'!$H$11+СВЦЭМ!$D$10+'СЕТ СН'!$H$6-'СЕТ СН'!$H$23</f>
        <v>1284.8931505800001</v>
      </c>
      <c r="D97" s="36">
        <f>SUMIFS(СВЦЭМ!$D$33:$D$776,СВЦЭМ!$A$33:$A$776,$A97,СВЦЭМ!$B$33:$B$776,D$83)+'СЕТ СН'!$H$11+СВЦЭМ!$D$10+'СЕТ СН'!$H$6-'СЕТ СН'!$H$23</f>
        <v>1297.8471692200001</v>
      </c>
      <c r="E97" s="36">
        <f>SUMIFS(СВЦЭМ!$D$33:$D$776,СВЦЭМ!$A$33:$A$776,$A97,СВЦЭМ!$B$33:$B$776,E$83)+'СЕТ СН'!$H$11+СВЦЭМ!$D$10+'СЕТ СН'!$H$6-'СЕТ СН'!$H$23</f>
        <v>1308.6972339900001</v>
      </c>
      <c r="F97" s="36">
        <f>SUMIFS(СВЦЭМ!$D$33:$D$776,СВЦЭМ!$A$33:$A$776,$A97,СВЦЭМ!$B$33:$B$776,F$83)+'СЕТ СН'!$H$11+СВЦЭМ!$D$10+'СЕТ СН'!$H$6-'СЕТ СН'!$H$23</f>
        <v>1303.57308371</v>
      </c>
      <c r="G97" s="36">
        <f>SUMIFS(СВЦЭМ!$D$33:$D$776,СВЦЭМ!$A$33:$A$776,$A97,СВЦЭМ!$B$33:$B$776,G$83)+'СЕТ СН'!$H$11+СВЦЭМ!$D$10+'СЕТ СН'!$H$6-'СЕТ СН'!$H$23</f>
        <v>1289.8116414599999</v>
      </c>
      <c r="H97" s="36">
        <f>SUMIFS(СВЦЭМ!$D$33:$D$776,СВЦЭМ!$A$33:$A$776,$A97,СВЦЭМ!$B$33:$B$776,H$83)+'СЕТ СН'!$H$11+СВЦЭМ!$D$10+'СЕТ СН'!$H$6-'СЕТ СН'!$H$23</f>
        <v>1270.1370259099999</v>
      </c>
      <c r="I97" s="36">
        <f>SUMIFS(СВЦЭМ!$D$33:$D$776,СВЦЭМ!$A$33:$A$776,$A97,СВЦЭМ!$B$33:$B$776,I$83)+'СЕТ СН'!$H$11+СВЦЭМ!$D$10+'СЕТ СН'!$H$6-'СЕТ СН'!$H$23</f>
        <v>1251.76972974</v>
      </c>
      <c r="J97" s="36">
        <f>SUMIFS(СВЦЭМ!$D$33:$D$776,СВЦЭМ!$A$33:$A$776,$A97,СВЦЭМ!$B$33:$B$776,J$83)+'СЕТ СН'!$H$11+СВЦЭМ!$D$10+'СЕТ СН'!$H$6-'СЕТ СН'!$H$23</f>
        <v>1225.02854174</v>
      </c>
      <c r="K97" s="36">
        <f>SUMIFS(СВЦЭМ!$D$33:$D$776,СВЦЭМ!$A$33:$A$776,$A97,СВЦЭМ!$B$33:$B$776,K$83)+'СЕТ СН'!$H$11+СВЦЭМ!$D$10+'СЕТ СН'!$H$6-'СЕТ СН'!$H$23</f>
        <v>1240.4060552800001</v>
      </c>
      <c r="L97" s="36">
        <f>SUMIFS(СВЦЭМ!$D$33:$D$776,СВЦЭМ!$A$33:$A$776,$A97,СВЦЭМ!$B$33:$B$776,L$83)+'СЕТ СН'!$H$11+СВЦЭМ!$D$10+'СЕТ СН'!$H$6-'СЕТ СН'!$H$23</f>
        <v>1248.33645127</v>
      </c>
      <c r="M97" s="36">
        <f>SUMIFS(СВЦЭМ!$D$33:$D$776,СВЦЭМ!$A$33:$A$776,$A97,СВЦЭМ!$B$33:$B$776,M$83)+'СЕТ СН'!$H$11+СВЦЭМ!$D$10+'СЕТ СН'!$H$6-'СЕТ СН'!$H$23</f>
        <v>1255.2030088800002</v>
      </c>
      <c r="N97" s="36">
        <f>SUMIFS(СВЦЭМ!$D$33:$D$776,СВЦЭМ!$A$33:$A$776,$A97,СВЦЭМ!$B$33:$B$776,N$83)+'СЕТ СН'!$H$11+СВЦЭМ!$D$10+'СЕТ СН'!$H$6-'СЕТ СН'!$H$23</f>
        <v>1266.8230168700002</v>
      </c>
      <c r="O97" s="36">
        <f>SUMIFS(СВЦЭМ!$D$33:$D$776,СВЦЭМ!$A$33:$A$776,$A97,СВЦЭМ!$B$33:$B$776,O$83)+'СЕТ СН'!$H$11+СВЦЭМ!$D$10+'СЕТ СН'!$H$6-'СЕТ СН'!$H$23</f>
        <v>1281.2176701200001</v>
      </c>
      <c r="P97" s="36">
        <f>SUMIFS(СВЦЭМ!$D$33:$D$776,СВЦЭМ!$A$33:$A$776,$A97,СВЦЭМ!$B$33:$B$776,P$83)+'СЕТ СН'!$H$11+СВЦЭМ!$D$10+'СЕТ СН'!$H$6-'СЕТ СН'!$H$23</f>
        <v>1281.7536497000001</v>
      </c>
      <c r="Q97" s="36">
        <f>SUMIFS(СВЦЭМ!$D$33:$D$776,СВЦЭМ!$A$33:$A$776,$A97,СВЦЭМ!$B$33:$B$776,Q$83)+'СЕТ СН'!$H$11+СВЦЭМ!$D$10+'СЕТ СН'!$H$6-'СЕТ СН'!$H$23</f>
        <v>1283.4640502100001</v>
      </c>
      <c r="R97" s="36">
        <f>SUMIFS(СВЦЭМ!$D$33:$D$776,СВЦЭМ!$A$33:$A$776,$A97,СВЦЭМ!$B$33:$B$776,R$83)+'СЕТ СН'!$H$11+СВЦЭМ!$D$10+'СЕТ СН'!$H$6-'СЕТ СН'!$H$23</f>
        <v>1266.3256448300001</v>
      </c>
      <c r="S97" s="36">
        <f>SUMIFS(СВЦЭМ!$D$33:$D$776,СВЦЭМ!$A$33:$A$776,$A97,СВЦЭМ!$B$33:$B$776,S$83)+'СЕТ СН'!$H$11+СВЦЭМ!$D$10+'СЕТ СН'!$H$6-'СЕТ СН'!$H$23</f>
        <v>1259.1997685700001</v>
      </c>
      <c r="T97" s="36">
        <f>SUMIFS(СВЦЭМ!$D$33:$D$776,СВЦЭМ!$A$33:$A$776,$A97,СВЦЭМ!$B$33:$B$776,T$83)+'СЕТ СН'!$H$11+СВЦЭМ!$D$10+'СЕТ СН'!$H$6-'СЕТ СН'!$H$23</f>
        <v>1240.7561729399999</v>
      </c>
      <c r="U97" s="36">
        <f>SUMIFS(СВЦЭМ!$D$33:$D$776,СВЦЭМ!$A$33:$A$776,$A97,СВЦЭМ!$B$33:$B$776,U$83)+'СЕТ СН'!$H$11+СВЦЭМ!$D$10+'СЕТ СН'!$H$6-'СЕТ СН'!$H$23</f>
        <v>1231.1096800099999</v>
      </c>
      <c r="V97" s="36">
        <f>SUMIFS(СВЦЭМ!$D$33:$D$776,СВЦЭМ!$A$33:$A$776,$A97,СВЦЭМ!$B$33:$B$776,V$83)+'СЕТ СН'!$H$11+СВЦЭМ!$D$10+'СЕТ СН'!$H$6-'СЕТ СН'!$H$23</f>
        <v>1218.2000586900001</v>
      </c>
      <c r="W97" s="36">
        <f>SUMIFS(СВЦЭМ!$D$33:$D$776,СВЦЭМ!$A$33:$A$776,$A97,СВЦЭМ!$B$33:$B$776,W$83)+'СЕТ СН'!$H$11+СВЦЭМ!$D$10+'СЕТ СН'!$H$6-'СЕТ СН'!$H$23</f>
        <v>1237.3173667900001</v>
      </c>
      <c r="X97" s="36">
        <f>SUMIFS(СВЦЭМ!$D$33:$D$776,СВЦЭМ!$A$33:$A$776,$A97,СВЦЭМ!$B$33:$B$776,X$83)+'СЕТ СН'!$H$11+СВЦЭМ!$D$10+'СЕТ СН'!$H$6-'СЕТ СН'!$H$23</f>
        <v>1238.9132312300001</v>
      </c>
      <c r="Y97" s="36">
        <f>SUMIFS(СВЦЭМ!$D$33:$D$776,СВЦЭМ!$A$33:$A$776,$A97,СВЦЭМ!$B$33:$B$776,Y$83)+'СЕТ СН'!$H$11+СВЦЭМ!$D$10+'СЕТ СН'!$H$6-'СЕТ СН'!$H$23</f>
        <v>1239.4135096100001</v>
      </c>
    </row>
    <row r="98" spans="1:25" ht="15.75" x14ac:dyDescent="0.2">
      <c r="A98" s="35">
        <f t="shared" si="2"/>
        <v>43905</v>
      </c>
      <c r="B98" s="36">
        <f>SUMIFS(СВЦЭМ!$D$33:$D$776,СВЦЭМ!$A$33:$A$776,$A98,СВЦЭМ!$B$33:$B$776,B$83)+'СЕТ СН'!$H$11+СВЦЭМ!$D$10+'СЕТ СН'!$H$6-'СЕТ СН'!$H$23</f>
        <v>1265.8594889300002</v>
      </c>
      <c r="C98" s="36">
        <f>SUMIFS(СВЦЭМ!$D$33:$D$776,СВЦЭМ!$A$33:$A$776,$A98,СВЦЭМ!$B$33:$B$776,C$83)+'СЕТ СН'!$H$11+СВЦЭМ!$D$10+'СЕТ СН'!$H$6-'СЕТ СН'!$H$23</f>
        <v>1288.5736751200002</v>
      </c>
      <c r="D98" s="36">
        <f>SUMIFS(СВЦЭМ!$D$33:$D$776,СВЦЭМ!$A$33:$A$776,$A98,СВЦЭМ!$B$33:$B$776,D$83)+'СЕТ СН'!$H$11+СВЦЭМ!$D$10+'СЕТ СН'!$H$6-'СЕТ СН'!$H$23</f>
        <v>1299.1645746500001</v>
      </c>
      <c r="E98" s="36">
        <f>SUMIFS(СВЦЭМ!$D$33:$D$776,СВЦЭМ!$A$33:$A$776,$A98,СВЦЭМ!$B$33:$B$776,E$83)+'СЕТ СН'!$H$11+СВЦЭМ!$D$10+'СЕТ СН'!$H$6-'СЕТ СН'!$H$23</f>
        <v>1312.4377638400001</v>
      </c>
      <c r="F98" s="36">
        <f>SUMIFS(СВЦЭМ!$D$33:$D$776,СВЦЭМ!$A$33:$A$776,$A98,СВЦЭМ!$B$33:$B$776,F$83)+'СЕТ СН'!$H$11+СВЦЭМ!$D$10+'СЕТ СН'!$H$6-'СЕТ СН'!$H$23</f>
        <v>1315.4385698200001</v>
      </c>
      <c r="G98" s="36">
        <f>SUMIFS(СВЦЭМ!$D$33:$D$776,СВЦЭМ!$A$33:$A$776,$A98,СВЦЭМ!$B$33:$B$776,G$83)+'СЕТ СН'!$H$11+СВЦЭМ!$D$10+'СЕТ СН'!$H$6-'СЕТ СН'!$H$23</f>
        <v>1317.0239555500002</v>
      </c>
      <c r="H98" s="36">
        <f>SUMIFS(СВЦЭМ!$D$33:$D$776,СВЦЭМ!$A$33:$A$776,$A98,СВЦЭМ!$B$33:$B$776,H$83)+'СЕТ СН'!$H$11+СВЦЭМ!$D$10+'СЕТ СН'!$H$6-'СЕТ СН'!$H$23</f>
        <v>1309.8030899</v>
      </c>
      <c r="I98" s="36">
        <f>SUMIFS(СВЦЭМ!$D$33:$D$776,СВЦЭМ!$A$33:$A$776,$A98,СВЦЭМ!$B$33:$B$776,I$83)+'СЕТ СН'!$H$11+СВЦЭМ!$D$10+'СЕТ СН'!$H$6-'СЕТ СН'!$H$23</f>
        <v>1286.0617066</v>
      </c>
      <c r="J98" s="36">
        <f>SUMIFS(СВЦЭМ!$D$33:$D$776,СВЦЭМ!$A$33:$A$776,$A98,СВЦЭМ!$B$33:$B$776,J$83)+'СЕТ СН'!$H$11+СВЦЭМ!$D$10+'СЕТ СН'!$H$6-'СЕТ СН'!$H$23</f>
        <v>1246.76788766</v>
      </c>
      <c r="K98" s="36">
        <f>SUMIFS(СВЦЭМ!$D$33:$D$776,СВЦЭМ!$A$33:$A$776,$A98,СВЦЭМ!$B$33:$B$776,K$83)+'СЕТ СН'!$H$11+СВЦЭМ!$D$10+'СЕТ СН'!$H$6-'СЕТ СН'!$H$23</f>
        <v>1217.62749949</v>
      </c>
      <c r="L98" s="36">
        <f>SUMIFS(СВЦЭМ!$D$33:$D$776,СВЦЭМ!$A$33:$A$776,$A98,СВЦЭМ!$B$33:$B$776,L$83)+'СЕТ СН'!$H$11+СВЦЭМ!$D$10+'СЕТ СН'!$H$6-'СЕТ СН'!$H$23</f>
        <v>1206.46083856</v>
      </c>
      <c r="M98" s="36">
        <f>SUMIFS(СВЦЭМ!$D$33:$D$776,СВЦЭМ!$A$33:$A$776,$A98,СВЦЭМ!$B$33:$B$776,M$83)+'СЕТ СН'!$H$11+СВЦЭМ!$D$10+'СЕТ СН'!$H$6-'СЕТ СН'!$H$23</f>
        <v>1208.73065593</v>
      </c>
      <c r="N98" s="36">
        <f>SUMIFS(СВЦЭМ!$D$33:$D$776,СВЦЭМ!$A$33:$A$776,$A98,СВЦЭМ!$B$33:$B$776,N$83)+'СЕТ СН'!$H$11+СВЦЭМ!$D$10+'СЕТ СН'!$H$6-'СЕТ СН'!$H$23</f>
        <v>1223.2833940099999</v>
      </c>
      <c r="O98" s="36">
        <f>SUMIFS(СВЦЭМ!$D$33:$D$776,СВЦЭМ!$A$33:$A$776,$A98,СВЦЭМ!$B$33:$B$776,O$83)+'СЕТ СН'!$H$11+СВЦЭМ!$D$10+'СЕТ СН'!$H$6-'СЕТ СН'!$H$23</f>
        <v>1239.44819216</v>
      </c>
      <c r="P98" s="36">
        <f>SUMIFS(СВЦЭМ!$D$33:$D$776,СВЦЭМ!$A$33:$A$776,$A98,СВЦЭМ!$B$33:$B$776,P$83)+'СЕТ СН'!$H$11+СВЦЭМ!$D$10+'СЕТ СН'!$H$6-'СЕТ СН'!$H$23</f>
        <v>1247.78185897</v>
      </c>
      <c r="Q98" s="36">
        <f>SUMIFS(СВЦЭМ!$D$33:$D$776,СВЦЭМ!$A$33:$A$776,$A98,СВЦЭМ!$B$33:$B$776,Q$83)+'СЕТ СН'!$H$11+СВЦЭМ!$D$10+'СЕТ СН'!$H$6-'СЕТ СН'!$H$23</f>
        <v>1252.1707981500001</v>
      </c>
      <c r="R98" s="36">
        <f>SUMIFS(СВЦЭМ!$D$33:$D$776,СВЦЭМ!$A$33:$A$776,$A98,СВЦЭМ!$B$33:$B$776,R$83)+'СЕТ СН'!$H$11+СВЦЭМ!$D$10+'СЕТ СН'!$H$6-'СЕТ СН'!$H$23</f>
        <v>1250.67884706</v>
      </c>
      <c r="S98" s="36">
        <f>SUMIFS(СВЦЭМ!$D$33:$D$776,СВЦЭМ!$A$33:$A$776,$A98,СВЦЭМ!$B$33:$B$776,S$83)+'СЕТ СН'!$H$11+СВЦЭМ!$D$10+'СЕТ СН'!$H$6-'СЕТ СН'!$H$23</f>
        <v>1245.8641794300001</v>
      </c>
      <c r="T98" s="36">
        <f>SUMIFS(СВЦЭМ!$D$33:$D$776,СВЦЭМ!$A$33:$A$776,$A98,СВЦЭМ!$B$33:$B$776,T$83)+'СЕТ СН'!$H$11+СВЦЭМ!$D$10+'СЕТ СН'!$H$6-'СЕТ СН'!$H$23</f>
        <v>1225.0559405700001</v>
      </c>
      <c r="U98" s="36">
        <f>SUMIFS(СВЦЭМ!$D$33:$D$776,СВЦЭМ!$A$33:$A$776,$A98,СВЦЭМ!$B$33:$B$776,U$83)+'СЕТ СН'!$H$11+СВЦЭМ!$D$10+'СЕТ СН'!$H$6-'СЕТ СН'!$H$23</f>
        <v>1213.6697368499999</v>
      </c>
      <c r="V98" s="36">
        <f>SUMIFS(СВЦЭМ!$D$33:$D$776,СВЦЭМ!$A$33:$A$776,$A98,СВЦЭМ!$B$33:$B$776,V$83)+'СЕТ СН'!$H$11+СВЦЭМ!$D$10+'СЕТ СН'!$H$6-'СЕТ СН'!$H$23</f>
        <v>1211.1303647499999</v>
      </c>
      <c r="W98" s="36">
        <f>SUMIFS(СВЦЭМ!$D$33:$D$776,СВЦЭМ!$A$33:$A$776,$A98,СВЦЭМ!$B$33:$B$776,W$83)+'СЕТ СН'!$H$11+СВЦЭМ!$D$10+'СЕТ СН'!$H$6-'СЕТ СН'!$H$23</f>
        <v>1219.2068724800001</v>
      </c>
      <c r="X98" s="36">
        <f>SUMIFS(СВЦЭМ!$D$33:$D$776,СВЦЭМ!$A$33:$A$776,$A98,СВЦЭМ!$B$33:$B$776,X$83)+'СЕТ СН'!$H$11+СВЦЭМ!$D$10+'СЕТ СН'!$H$6-'СЕТ СН'!$H$23</f>
        <v>1238.90421956</v>
      </c>
      <c r="Y98" s="36">
        <f>SUMIFS(СВЦЭМ!$D$33:$D$776,СВЦЭМ!$A$33:$A$776,$A98,СВЦЭМ!$B$33:$B$776,Y$83)+'СЕТ СН'!$H$11+СВЦЭМ!$D$10+'СЕТ СН'!$H$6-'СЕТ СН'!$H$23</f>
        <v>1268.5837269100002</v>
      </c>
    </row>
    <row r="99" spans="1:25" ht="15.75" x14ac:dyDescent="0.2">
      <c r="A99" s="35">
        <f t="shared" si="2"/>
        <v>43906</v>
      </c>
      <c r="B99" s="36">
        <f>SUMIFS(СВЦЭМ!$D$33:$D$776,СВЦЭМ!$A$33:$A$776,$A99,СВЦЭМ!$B$33:$B$776,B$83)+'СЕТ СН'!$H$11+СВЦЭМ!$D$10+'СЕТ СН'!$H$6-'СЕТ СН'!$H$23</f>
        <v>1308.18881949</v>
      </c>
      <c r="C99" s="36">
        <f>SUMIFS(СВЦЭМ!$D$33:$D$776,СВЦЭМ!$A$33:$A$776,$A99,СВЦЭМ!$B$33:$B$776,C$83)+'СЕТ СН'!$H$11+СВЦЭМ!$D$10+'СЕТ СН'!$H$6-'СЕТ СН'!$H$23</f>
        <v>1325.7486977200001</v>
      </c>
      <c r="D99" s="36">
        <f>SUMIFS(СВЦЭМ!$D$33:$D$776,СВЦЭМ!$A$33:$A$776,$A99,СВЦЭМ!$B$33:$B$776,D$83)+'СЕТ СН'!$H$11+СВЦЭМ!$D$10+'СЕТ СН'!$H$6-'СЕТ СН'!$H$23</f>
        <v>1328.84536798</v>
      </c>
      <c r="E99" s="36">
        <f>SUMIFS(СВЦЭМ!$D$33:$D$776,СВЦЭМ!$A$33:$A$776,$A99,СВЦЭМ!$B$33:$B$776,E$83)+'СЕТ СН'!$H$11+СВЦЭМ!$D$10+'СЕТ СН'!$H$6-'СЕТ СН'!$H$23</f>
        <v>1329.6513735100002</v>
      </c>
      <c r="F99" s="36">
        <f>SUMIFS(СВЦЭМ!$D$33:$D$776,СВЦЭМ!$A$33:$A$776,$A99,СВЦЭМ!$B$33:$B$776,F$83)+'СЕТ СН'!$H$11+СВЦЭМ!$D$10+'СЕТ СН'!$H$6-'СЕТ СН'!$H$23</f>
        <v>1329.7052312800001</v>
      </c>
      <c r="G99" s="36">
        <f>SUMIFS(СВЦЭМ!$D$33:$D$776,СВЦЭМ!$A$33:$A$776,$A99,СВЦЭМ!$B$33:$B$776,G$83)+'СЕТ СН'!$H$11+СВЦЭМ!$D$10+'СЕТ СН'!$H$6-'СЕТ СН'!$H$23</f>
        <v>1330.08150105</v>
      </c>
      <c r="H99" s="36">
        <f>SUMIFS(СВЦЭМ!$D$33:$D$776,СВЦЭМ!$A$33:$A$776,$A99,СВЦЭМ!$B$33:$B$776,H$83)+'СЕТ СН'!$H$11+СВЦЭМ!$D$10+'СЕТ СН'!$H$6-'СЕТ СН'!$H$23</f>
        <v>1309.5604364000001</v>
      </c>
      <c r="I99" s="36">
        <f>SUMIFS(СВЦЭМ!$D$33:$D$776,СВЦЭМ!$A$33:$A$776,$A99,СВЦЭМ!$B$33:$B$776,I$83)+'СЕТ СН'!$H$11+СВЦЭМ!$D$10+'СЕТ СН'!$H$6-'СЕТ СН'!$H$23</f>
        <v>1269.1973432899999</v>
      </c>
      <c r="J99" s="36">
        <f>SUMIFS(СВЦЭМ!$D$33:$D$776,СВЦЭМ!$A$33:$A$776,$A99,СВЦЭМ!$B$33:$B$776,J$83)+'СЕТ СН'!$H$11+СВЦЭМ!$D$10+'СЕТ СН'!$H$6-'СЕТ СН'!$H$23</f>
        <v>1209.6955124400001</v>
      </c>
      <c r="K99" s="36">
        <f>SUMIFS(СВЦЭМ!$D$33:$D$776,СВЦЭМ!$A$33:$A$776,$A99,СВЦЭМ!$B$33:$B$776,K$83)+'СЕТ СН'!$H$11+СВЦЭМ!$D$10+'СЕТ СН'!$H$6-'СЕТ СН'!$H$23</f>
        <v>1209.28531505</v>
      </c>
      <c r="L99" s="36">
        <f>SUMIFS(СВЦЭМ!$D$33:$D$776,СВЦЭМ!$A$33:$A$776,$A99,СВЦЭМ!$B$33:$B$776,L$83)+'СЕТ СН'!$H$11+СВЦЭМ!$D$10+'СЕТ СН'!$H$6-'СЕТ СН'!$H$23</f>
        <v>1209.0886404299999</v>
      </c>
      <c r="M99" s="36">
        <f>SUMIFS(СВЦЭМ!$D$33:$D$776,СВЦЭМ!$A$33:$A$776,$A99,СВЦЭМ!$B$33:$B$776,M$83)+'СЕТ СН'!$H$11+СВЦЭМ!$D$10+'СЕТ СН'!$H$6-'СЕТ СН'!$H$23</f>
        <v>1224.0188448500001</v>
      </c>
      <c r="N99" s="36">
        <f>SUMIFS(СВЦЭМ!$D$33:$D$776,СВЦЭМ!$A$33:$A$776,$A99,СВЦЭМ!$B$33:$B$776,N$83)+'СЕТ СН'!$H$11+СВЦЭМ!$D$10+'СЕТ СН'!$H$6-'СЕТ СН'!$H$23</f>
        <v>1239.0310783100001</v>
      </c>
      <c r="O99" s="36">
        <f>SUMIFS(СВЦЭМ!$D$33:$D$776,СВЦЭМ!$A$33:$A$776,$A99,СВЦЭМ!$B$33:$B$776,O$83)+'СЕТ СН'!$H$11+СВЦЭМ!$D$10+'СЕТ СН'!$H$6-'СЕТ СН'!$H$23</f>
        <v>1259.78167783</v>
      </c>
      <c r="P99" s="36">
        <f>SUMIFS(СВЦЭМ!$D$33:$D$776,СВЦЭМ!$A$33:$A$776,$A99,СВЦЭМ!$B$33:$B$776,P$83)+'СЕТ СН'!$H$11+СВЦЭМ!$D$10+'СЕТ СН'!$H$6-'СЕТ СН'!$H$23</f>
        <v>1266.4313314599999</v>
      </c>
      <c r="Q99" s="36">
        <f>SUMIFS(СВЦЭМ!$D$33:$D$776,СВЦЭМ!$A$33:$A$776,$A99,СВЦЭМ!$B$33:$B$776,Q$83)+'СЕТ СН'!$H$11+СВЦЭМ!$D$10+'СЕТ СН'!$H$6-'СЕТ СН'!$H$23</f>
        <v>1266.0496017800001</v>
      </c>
      <c r="R99" s="36">
        <f>SUMIFS(СВЦЭМ!$D$33:$D$776,СВЦЭМ!$A$33:$A$776,$A99,СВЦЭМ!$B$33:$B$776,R$83)+'СЕТ СН'!$H$11+СВЦЭМ!$D$10+'СЕТ СН'!$H$6-'СЕТ СН'!$H$23</f>
        <v>1271.2549321000001</v>
      </c>
      <c r="S99" s="36">
        <f>SUMIFS(СВЦЭМ!$D$33:$D$776,СВЦЭМ!$A$33:$A$776,$A99,СВЦЭМ!$B$33:$B$776,S$83)+'СЕТ СН'!$H$11+СВЦЭМ!$D$10+'СЕТ СН'!$H$6-'СЕТ СН'!$H$23</f>
        <v>1263.3408649400001</v>
      </c>
      <c r="T99" s="36">
        <f>SUMIFS(СВЦЭМ!$D$33:$D$776,СВЦЭМ!$A$33:$A$776,$A99,СВЦЭМ!$B$33:$B$776,T$83)+'СЕТ СН'!$H$11+СВЦЭМ!$D$10+'СЕТ СН'!$H$6-'СЕТ СН'!$H$23</f>
        <v>1244.5845272000001</v>
      </c>
      <c r="U99" s="36">
        <f>SUMIFS(СВЦЭМ!$D$33:$D$776,СВЦЭМ!$A$33:$A$776,$A99,СВЦЭМ!$B$33:$B$776,U$83)+'СЕТ СН'!$H$11+СВЦЭМ!$D$10+'СЕТ СН'!$H$6-'СЕТ СН'!$H$23</f>
        <v>1225.1249244400001</v>
      </c>
      <c r="V99" s="36">
        <f>SUMIFS(СВЦЭМ!$D$33:$D$776,СВЦЭМ!$A$33:$A$776,$A99,СВЦЭМ!$B$33:$B$776,V$83)+'СЕТ СН'!$H$11+СВЦЭМ!$D$10+'СЕТ СН'!$H$6-'СЕТ СН'!$H$23</f>
        <v>1219.90062061</v>
      </c>
      <c r="W99" s="36">
        <f>SUMIFS(СВЦЭМ!$D$33:$D$776,СВЦЭМ!$A$33:$A$776,$A99,СВЦЭМ!$B$33:$B$776,W$83)+'СЕТ СН'!$H$11+СВЦЭМ!$D$10+'СЕТ СН'!$H$6-'СЕТ СН'!$H$23</f>
        <v>1238.7820579200002</v>
      </c>
      <c r="X99" s="36">
        <f>SUMIFS(СВЦЭМ!$D$33:$D$776,СВЦЭМ!$A$33:$A$776,$A99,СВЦЭМ!$B$33:$B$776,X$83)+'СЕТ СН'!$H$11+СВЦЭМ!$D$10+'СЕТ СН'!$H$6-'СЕТ СН'!$H$23</f>
        <v>1262.8067637900001</v>
      </c>
      <c r="Y99" s="36">
        <f>SUMIFS(СВЦЭМ!$D$33:$D$776,СВЦЭМ!$A$33:$A$776,$A99,СВЦЭМ!$B$33:$B$776,Y$83)+'СЕТ СН'!$H$11+СВЦЭМ!$D$10+'СЕТ СН'!$H$6-'СЕТ СН'!$H$23</f>
        <v>1287.2828380400001</v>
      </c>
    </row>
    <row r="100" spans="1:25" ht="15.75" x14ac:dyDescent="0.2">
      <c r="A100" s="35">
        <f t="shared" si="2"/>
        <v>43907</v>
      </c>
      <c r="B100" s="36">
        <f>SUMIFS(СВЦЭМ!$D$33:$D$776,СВЦЭМ!$A$33:$A$776,$A100,СВЦЭМ!$B$33:$B$776,B$83)+'СЕТ СН'!$H$11+СВЦЭМ!$D$10+'СЕТ СН'!$H$6-'СЕТ СН'!$H$23</f>
        <v>1250.5479559600001</v>
      </c>
      <c r="C100" s="36">
        <f>SUMIFS(СВЦЭМ!$D$33:$D$776,СВЦЭМ!$A$33:$A$776,$A100,СВЦЭМ!$B$33:$B$776,C$83)+'СЕТ СН'!$H$11+СВЦЭМ!$D$10+'СЕТ СН'!$H$6-'СЕТ СН'!$H$23</f>
        <v>1263.6703156600001</v>
      </c>
      <c r="D100" s="36">
        <f>SUMIFS(СВЦЭМ!$D$33:$D$776,СВЦЭМ!$A$33:$A$776,$A100,СВЦЭМ!$B$33:$B$776,D$83)+'СЕТ СН'!$H$11+СВЦЭМ!$D$10+'СЕТ СН'!$H$6-'СЕТ СН'!$H$23</f>
        <v>1277.52469049</v>
      </c>
      <c r="E100" s="36">
        <f>SUMIFS(СВЦЭМ!$D$33:$D$776,СВЦЭМ!$A$33:$A$776,$A100,СВЦЭМ!$B$33:$B$776,E$83)+'СЕТ СН'!$H$11+СВЦЭМ!$D$10+'СЕТ СН'!$H$6-'СЕТ СН'!$H$23</f>
        <v>1281.7241825400001</v>
      </c>
      <c r="F100" s="36">
        <f>SUMIFS(СВЦЭМ!$D$33:$D$776,СВЦЭМ!$A$33:$A$776,$A100,СВЦЭМ!$B$33:$B$776,F$83)+'СЕТ СН'!$H$11+СВЦЭМ!$D$10+'СЕТ СН'!$H$6-'СЕТ СН'!$H$23</f>
        <v>1274.4201152999999</v>
      </c>
      <c r="G100" s="36">
        <f>SUMIFS(СВЦЭМ!$D$33:$D$776,СВЦЭМ!$A$33:$A$776,$A100,СВЦЭМ!$B$33:$B$776,G$83)+'СЕТ СН'!$H$11+СВЦЭМ!$D$10+'СЕТ СН'!$H$6-'СЕТ СН'!$H$23</f>
        <v>1260.83773316</v>
      </c>
      <c r="H100" s="36">
        <f>SUMIFS(СВЦЭМ!$D$33:$D$776,СВЦЭМ!$A$33:$A$776,$A100,СВЦЭМ!$B$33:$B$776,H$83)+'СЕТ СН'!$H$11+СВЦЭМ!$D$10+'СЕТ СН'!$H$6-'СЕТ СН'!$H$23</f>
        <v>1239.7177207</v>
      </c>
      <c r="I100" s="36">
        <f>SUMIFS(СВЦЭМ!$D$33:$D$776,СВЦЭМ!$A$33:$A$776,$A100,СВЦЭМ!$B$33:$B$776,I$83)+'СЕТ СН'!$H$11+СВЦЭМ!$D$10+'СЕТ СН'!$H$6-'СЕТ СН'!$H$23</f>
        <v>1216.83698749</v>
      </c>
      <c r="J100" s="36">
        <f>SUMIFS(СВЦЭМ!$D$33:$D$776,СВЦЭМ!$A$33:$A$776,$A100,СВЦЭМ!$B$33:$B$776,J$83)+'СЕТ СН'!$H$11+СВЦЭМ!$D$10+'СЕТ СН'!$H$6-'СЕТ СН'!$H$23</f>
        <v>1209.2738851399999</v>
      </c>
      <c r="K100" s="36">
        <f>SUMIFS(СВЦЭМ!$D$33:$D$776,СВЦЭМ!$A$33:$A$776,$A100,СВЦЭМ!$B$33:$B$776,K$83)+'СЕТ СН'!$H$11+СВЦЭМ!$D$10+'СЕТ СН'!$H$6-'СЕТ СН'!$H$23</f>
        <v>1213.74405037</v>
      </c>
      <c r="L100" s="36">
        <f>SUMIFS(СВЦЭМ!$D$33:$D$776,СВЦЭМ!$A$33:$A$776,$A100,СВЦЭМ!$B$33:$B$776,L$83)+'СЕТ СН'!$H$11+СВЦЭМ!$D$10+'СЕТ СН'!$H$6-'СЕТ СН'!$H$23</f>
        <v>1218.5915759899999</v>
      </c>
      <c r="M100" s="36">
        <f>SUMIFS(СВЦЭМ!$D$33:$D$776,СВЦЭМ!$A$33:$A$776,$A100,СВЦЭМ!$B$33:$B$776,M$83)+'СЕТ СН'!$H$11+СВЦЭМ!$D$10+'СЕТ СН'!$H$6-'СЕТ СН'!$H$23</f>
        <v>1238.1980123799999</v>
      </c>
      <c r="N100" s="36">
        <f>SUMIFS(СВЦЭМ!$D$33:$D$776,СВЦЭМ!$A$33:$A$776,$A100,СВЦЭМ!$B$33:$B$776,N$83)+'СЕТ СН'!$H$11+СВЦЭМ!$D$10+'СЕТ СН'!$H$6-'СЕТ СН'!$H$23</f>
        <v>1261.45842696</v>
      </c>
      <c r="O100" s="36">
        <f>SUMIFS(СВЦЭМ!$D$33:$D$776,СВЦЭМ!$A$33:$A$776,$A100,СВЦЭМ!$B$33:$B$776,O$83)+'СЕТ СН'!$H$11+СВЦЭМ!$D$10+'СЕТ СН'!$H$6-'СЕТ СН'!$H$23</f>
        <v>1264.7487447799999</v>
      </c>
      <c r="P100" s="36">
        <f>SUMIFS(СВЦЭМ!$D$33:$D$776,СВЦЭМ!$A$33:$A$776,$A100,СВЦЭМ!$B$33:$B$776,P$83)+'СЕТ СН'!$H$11+СВЦЭМ!$D$10+'СЕТ СН'!$H$6-'СЕТ СН'!$H$23</f>
        <v>1260.0583267500001</v>
      </c>
      <c r="Q100" s="36">
        <f>SUMIFS(СВЦЭМ!$D$33:$D$776,СВЦЭМ!$A$33:$A$776,$A100,СВЦЭМ!$B$33:$B$776,Q$83)+'СЕТ СН'!$H$11+СВЦЭМ!$D$10+'СЕТ СН'!$H$6-'СЕТ СН'!$H$23</f>
        <v>1261.14047575</v>
      </c>
      <c r="R100" s="36">
        <f>SUMIFS(СВЦЭМ!$D$33:$D$776,СВЦЭМ!$A$33:$A$776,$A100,СВЦЭМ!$B$33:$B$776,R$83)+'СЕТ СН'!$H$11+СВЦЭМ!$D$10+'СЕТ СН'!$H$6-'СЕТ СН'!$H$23</f>
        <v>1256.7258396400002</v>
      </c>
      <c r="S100" s="36">
        <f>SUMIFS(СВЦЭМ!$D$33:$D$776,СВЦЭМ!$A$33:$A$776,$A100,СВЦЭМ!$B$33:$B$776,S$83)+'СЕТ СН'!$H$11+СВЦЭМ!$D$10+'СЕТ СН'!$H$6-'СЕТ СН'!$H$23</f>
        <v>1252.96434219</v>
      </c>
      <c r="T100" s="36">
        <f>SUMIFS(СВЦЭМ!$D$33:$D$776,СВЦЭМ!$A$33:$A$776,$A100,СВЦЭМ!$B$33:$B$776,T$83)+'СЕТ СН'!$H$11+СВЦЭМ!$D$10+'СЕТ СН'!$H$6-'СЕТ СН'!$H$23</f>
        <v>1250.9878039099999</v>
      </c>
      <c r="U100" s="36">
        <f>SUMIFS(СВЦЭМ!$D$33:$D$776,СВЦЭМ!$A$33:$A$776,$A100,СВЦЭМ!$B$33:$B$776,U$83)+'СЕТ СН'!$H$11+СВЦЭМ!$D$10+'СЕТ СН'!$H$6-'СЕТ СН'!$H$23</f>
        <v>1255.4671745999999</v>
      </c>
      <c r="V100" s="36">
        <f>SUMIFS(СВЦЭМ!$D$33:$D$776,СВЦЭМ!$A$33:$A$776,$A100,СВЦЭМ!$B$33:$B$776,V$83)+'СЕТ СН'!$H$11+СВЦЭМ!$D$10+'СЕТ СН'!$H$6-'СЕТ СН'!$H$23</f>
        <v>1250.42859436</v>
      </c>
      <c r="W100" s="36">
        <f>SUMIFS(СВЦЭМ!$D$33:$D$776,СВЦЭМ!$A$33:$A$776,$A100,СВЦЭМ!$B$33:$B$776,W$83)+'СЕТ СН'!$H$11+СВЦЭМ!$D$10+'СЕТ СН'!$H$6-'СЕТ СН'!$H$23</f>
        <v>1233.2316855500001</v>
      </c>
      <c r="X100" s="36">
        <f>SUMIFS(СВЦЭМ!$D$33:$D$776,СВЦЭМ!$A$33:$A$776,$A100,СВЦЭМ!$B$33:$B$776,X$83)+'СЕТ СН'!$H$11+СВЦЭМ!$D$10+'СЕТ СН'!$H$6-'СЕТ СН'!$H$23</f>
        <v>1225.8144387500001</v>
      </c>
      <c r="Y100" s="36">
        <f>SUMIFS(СВЦЭМ!$D$33:$D$776,СВЦЭМ!$A$33:$A$776,$A100,СВЦЭМ!$B$33:$B$776,Y$83)+'СЕТ СН'!$H$11+СВЦЭМ!$D$10+'СЕТ СН'!$H$6-'СЕТ СН'!$H$23</f>
        <v>1226.7305073800001</v>
      </c>
    </row>
    <row r="101" spans="1:25" ht="15.75" x14ac:dyDescent="0.2">
      <c r="A101" s="35">
        <f t="shared" si="2"/>
        <v>43908</v>
      </c>
      <c r="B101" s="36">
        <f>SUMIFS(СВЦЭМ!$D$33:$D$776,СВЦЭМ!$A$33:$A$776,$A101,СВЦЭМ!$B$33:$B$776,B$83)+'СЕТ СН'!$H$11+СВЦЭМ!$D$10+'СЕТ СН'!$H$6-'СЕТ СН'!$H$23</f>
        <v>1287.2969907900001</v>
      </c>
      <c r="C101" s="36">
        <f>SUMIFS(СВЦЭМ!$D$33:$D$776,СВЦЭМ!$A$33:$A$776,$A101,СВЦЭМ!$B$33:$B$776,C$83)+'СЕТ СН'!$H$11+СВЦЭМ!$D$10+'СЕТ СН'!$H$6-'СЕТ СН'!$H$23</f>
        <v>1315.23239934</v>
      </c>
      <c r="D101" s="36">
        <f>SUMIFS(СВЦЭМ!$D$33:$D$776,СВЦЭМ!$A$33:$A$776,$A101,СВЦЭМ!$B$33:$B$776,D$83)+'СЕТ СН'!$H$11+СВЦЭМ!$D$10+'СЕТ СН'!$H$6-'СЕТ СН'!$H$23</f>
        <v>1336.3671931200001</v>
      </c>
      <c r="E101" s="36">
        <f>SUMIFS(СВЦЭМ!$D$33:$D$776,СВЦЭМ!$A$33:$A$776,$A101,СВЦЭМ!$B$33:$B$776,E$83)+'СЕТ СН'!$H$11+СВЦЭМ!$D$10+'СЕТ СН'!$H$6-'СЕТ СН'!$H$23</f>
        <v>1341.7504920000001</v>
      </c>
      <c r="F101" s="36">
        <f>SUMIFS(СВЦЭМ!$D$33:$D$776,СВЦЭМ!$A$33:$A$776,$A101,СВЦЭМ!$B$33:$B$776,F$83)+'СЕТ СН'!$H$11+СВЦЭМ!$D$10+'СЕТ СН'!$H$6-'СЕТ СН'!$H$23</f>
        <v>1342.7388954100002</v>
      </c>
      <c r="G101" s="36">
        <f>SUMIFS(СВЦЭМ!$D$33:$D$776,СВЦЭМ!$A$33:$A$776,$A101,СВЦЭМ!$B$33:$B$776,G$83)+'СЕТ СН'!$H$11+СВЦЭМ!$D$10+'СЕТ СН'!$H$6-'СЕТ СН'!$H$23</f>
        <v>1325.5715757200001</v>
      </c>
      <c r="H101" s="36">
        <f>SUMIFS(СВЦЭМ!$D$33:$D$776,СВЦЭМ!$A$33:$A$776,$A101,СВЦЭМ!$B$33:$B$776,H$83)+'СЕТ СН'!$H$11+СВЦЭМ!$D$10+'СЕТ СН'!$H$6-'СЕТ СН'!$H$23</f>
        <v>1282.2790456299999</v>
      </c>
      <c r="I101" s="36">
        <f>SUMIFS(СВЦЭМ!$D$33:$D$776,СВЦЭМ!$A$33:$A$776,$A101,СВЦЭМ!$B$33:$B$776,I$83)+'СЕТ СН'!$H$11+СВЦЭМ!$D$10+'СЕТ СН'!$H$6-'СЕТ СН'!$H$23</f>
        <v>1238.9250593700001</v>
      </c>
      <c r="J101" s="36">
        <f>SUMIFS(СВЦЭМ!$D$33:$D$776,СВЦЭМ!$A$33:$A$776,$A101,СВЦЭМ!$B$33:$B$776,J$83)+'СЕТ СН'!$H$11+СВЦЭМ!$D$10+'СЕТ СН'!$H$6-'СЕТ СН'!$H$23</f>
        <v>1204.18310408</v>
      </c>
      <c r="K101" s="36">
        <f>SUMIFS(СВЦЭМ!$D$33:$D$776,СВЦЭМ!$A$33:$A$776,$A101,СВЦЭМ!$B$33:$B$776,K$83)+'СЕТ СН'!$H$11+СВЦЭМ!$D$10+'СЕТ СН'!$H$6-'СЕТ СН'!$H$23</f>
        <v>1210.82231766</v>
      </c>
      <c r="L101" s="36">
        <f>SUMIFS(СВЦЭМ!$D$33:$D$776,СВЦЭМ!$A$33:$A$776,$A101,СВЦЭМ!$B$33:$B$776,L$83)+'СЕТ СН'!$H$11+СВЦЭМ!$D$10+'СЕТ СН'!$H$6-'СЕТ СН'!$H$23</f>
        <v>1209.99261415</v>
      </c>
      <c r="M101" s="36">
        <f>SUMIFS(СВЦЭМ!$D$33:$D$776,СВЦЭМ!$A$33:$A$776,$A101,СВЦЭМ!$B$33:$B$776,M$83)+'СЕТ СН'!$H$11+СВЦЭМ!$D$10+'СЕТ СН'!$H$6-'СЕТ СН'!$H$23</f>
        <v>1196.1451333700002</v>
      </c>
      <c r="N101" s="36">
        <f>SUMIFS(СВЦЭМ!$D$33:$D$776,СВЦЭМ!$A$33:$A$776,$A101,СВЦЭМ!$B$33:$B$776,N$83)+'СЕТ СН'!$H$11+СВЦЭМ!$D$10+'СЕТ СН'!$H$6-'СЕТ СН'!$H$23</f>
        <v>1210.7749210100001</v>
      </c>
      <c r="O101" s="36">
        <f>SUMIFS(СВЦЭМ!$D$33:$D$776,СВЦЭМ!$A$33:$A$776,$A101,СВЦЭМ!$B$33:$B$776,O$83)+'СЕТ СН'!$H$11+СВЦЭМ!$D$10+'СЕТ СН'!$H$6-'СЕТ СН'!$H$23</f>
        <v>1220.1946860900002</v>
      </c>
      <c r="P101" s="36">
        <f>SUMIFS(СВЦЭМ!$D$33:$D$776,СВЦЭМ!$A$33:$A$776,$A101,СВЦЭМ!$B$33:$B$776,P$83)+'СЕТ СН'!$H$11+СВЦЭМ!$D$10+'СЕТ СН'!$H$6-'СЕТ СН'!$H$23</f>
        <v>1217.5306698600002</v>
      </c>
      <c r="Q101" s="36">
        <f>SUMIFS(СВЦЭМ!$D$33:$D$776,СВЦЭМ!$A$33:$A$776,$A101,СВЦЭМ!$B$33:$B$776,Q$83)+'СЕТ СН'!$H$11+СВЦЭМ!$D$10+'СЕТ СН'!$H$6-'СЕТ СН'!$H$23</f>
        <v>1223.9249441700001</v>
      </c>
      <c r="R101" s="36">
        <f>SUMIFS(СВЦЭМ!$D$33:$D$776,СВЦЭМ!$A$33:$A$776,$A101,СВЦЭМ!$B$33:$B$776,R$83)+'СЕТ СН'!$H$11+СВЦЭМ!$D$10+'СЕТ СН'!$H$6-'СЕТ СН'!$H$23</f>
        <v>1246.3512127600002</v>
      </c>
      <c r="S101" s="36">
        <f>SUMIFS(СВЦЭМ!$D$33:$D$776,СВЦЭМ!$A$33:$A$776,$A101,СВЦЭМ!$B$33:$B$776,S$83)+'СЕТ СН'!$H$11+СВЦЭМ!$D$10+'СЕТ СН'!$H$6-'СЕТ СН'!$H$23</f>
        <v>1235.15567893</v>
      </c>
      <c r="T101" s="36">
        <f>SUMIFS(СВЦЭМ!$D$33:$D$776,СВЦЭМ!$A$33:$A$776,$A101,СВЦЭМ!$B$33:$B$776,T$83)+'СЕТ СН'!$H$11+СВЦЭМ!$D$10+'СЕТ СН'!$H$6-'СЕТ СН'!$H$23</f>
        <v>1224.5290573400002</v>
      </c>
      <c r="U101" s="36">
        <f>SUMIFS(СВЦЭМ!$D$33:$D$776,СВЦЭМ!$A$33:$A$776,$A101,СВЦЭМ!$B$33:$B$776,U$83)+'СЕТ СН'!$H$11+СВЦЭМ!$D$10+'СЕТ СН'!$H$6-'СЕТ СН'!$H$23</f>
        <v>1197.8900799600001</v>
      </c>
      <c r="V101" s="36">
        <f>SUMIFS(СВЦЭМ!$D$33:$D$776,СВЦЭМ!$A$33:$A$776,$A101,СВЦЭМ!$B$33:$B$776,V$83)+'СЕТ СН'!$H$11+СВЦЭМ!$D$10+'СЕТ СН'!$H$6-'СЕТ СН'!$H$23</f>
        <v>1197.03049149</v>
      </c>
      <c r="W101" s="36">
        <f>SUMIFS(СВЦЭМ!$D$33:$D$776,СВЦЭМ!$A$33:$A$776,$A101,СВЦЭМ!$B$33:$B$776,W$83)+'СЕТ СН'!$H$11+СВЦЭМ!$D$10+'СЕТ СН'!$H$6-'СЕТ СН'!$H$23</f>
        <v>1190.4545197800001</v>
      </c>
      <c r="X101" s="36">
        <f>SUMIFS(СВЦЭМ!$D$33:$D$776,СВЦЭМ!$A$33:$A$776,$A101,СВЦЭМ!$B$33:$B$776,X$83)+'СЕТ СН'!$H$11+СВЦЭМ!$D$10+'СЕТ СН'!$H$6-'СЕТ СН'!$H$23</f>
        <v>1201.5337305900002</v>
      </c>
      <c r="Y101" s="36">
        <f>SUMIFS(СВЦЭМ!$D$33:$D$776,СВЦЭМ!$A$33:$A$776,$A101,СВЦЭМ!$B$33:$B$776,Y$83)+'СЕТ СН'!$H$11+СВЦЭМ!$D$10+'СЕТ СН'!$H$6-'СЕТ СН'!$H$23</f>
        <v>1220.52202149</v>
      </c>
    </row>
    <row r="102" spans="1:25" ht="15.75" x14ac:dyDescent="0.2">
      <c r="A102" s="35">
        <f t="shared" si="2"/>
        <v>43909</v>
      </c>
      <c r="B102" s="36">
        <f>SUMIFS(СВЦЭМ!$D$33:$D$776,СВЦЭМ!$A$33:$A$776,$A102,СВЦЭМ!$B$33:$B$776,B$83)+'СЕТ СН'!$H$11+СВЦЭМ!$D$10+'СЕТ СН'!$H$6-'СЕТ СН'!$H$23</f>
        <v>1255.08039229</v>
      </c>
      <c r="C102" s="36">
        <f>SUMIFS(СВЦЭМ!$D$33:$D$776,СВЦЭМ!$A$33:$A$776,$A102,СВЦЭМ!$B$33:$B$776,C$83)+'СЕТ СН'!$H$11+СВЦЭМ!$D$10+'СЕТ СН'!$H$6-'СЕТ СН'!$H$23</f>
        <v>1281.8313237500001</v>
      </c>
      <c r="D102" s="36">
        <f>SUMIFS(СВЦЭМ!$D$33:$D$776,СВЦЭМ!$A$33:$A$776,$A102,СВЦЭМ!$B$33:$B$776,D$83)+'СЕТ СН'!$H$11+СВЦЭМ!$D$10+'СЕТ СН'!$H$6-'СЕТ СН'!$H$23</f>
        <v>1296.53145425</v>
      </c>
      <c r="E102" s="36">
        <f>SUMIFS(СВЦЭМ!$D$33:$D$776,СВЦЭМ!$A$33:$A$776,$A102,СВЦЭМ!$B$33:$B$776,E$83)+'СЕТ СН'!$H$11+СВЦЭМ!$D$10+'СЕТ СН'!$H$6-'СЕТ СН'!$H$23</f>
        <v>1306.4133221000002</v>
      </c>
      <c r="F102" s="36">
        <f>SUMIFS(СВЦЭМ!$D$33:$D$776,СВЦЭМ!$A$33:$A$776,$A102,СВЦЭМ!$B$33:$B$776,F$83)+'СЕТ СН'!$H$11+СВЦЭМ!$D$10+'СЕТ СН'!$H$6-'СЕТ СН'!$H$23</f>
        <v>1308.26458288</v>
      </c>
      <c r="G102" s="36">
        <f>SUMIFS(СВЦЭМ!$D$33:$D$776,СВЦЭМ!$A$33:$A$776,$A102,СВЦЭМ!$B$33:$B$776,G$83)+'СЕТ СН'!$H$11+СВЦЭМ!$D$10+'СЕТ СН'!$H$6-'СЕТ СН'!$H$23</f>
        <v>1285.42406033</v>
      </c>
      <c r="H102" s="36">
        <f>SUMIFS(СВЦЭМ!$D$33:$D$776,СВЦЭМ!$A$33:$A$776,$A102,СВЦЭМ!$B$33:$B$776,H$83)+'СЕТ СН'!$H$11+СВЦЭМ!$D$10+'СЕТ СН'!$H$6-'СЕТ СН'!$H$23</f>
        <v>1242.49339143</v>
      </c>
      <c r="I102" s="36">
        <f>SUMIFS(СВЦЭМ!$D$33:$D$776,СВЦЭМ!$A$33:$A$776,$A102,СВЦЭМ!$B$33:$B$776,I$83)+'СЕТ СН'!$H$11+СВЦЭМ!$D$10+'СЕТ СН'!$H$6-'СЕТ СН'!$H$23</f>
        <v>1209.0795822600001</v>
      </c>
      <c r="J102" s="36">
        <f>SUMIFS(СВЦЭМ!$D$33:$D$776,СВЦЭМ!$A$33:$A$776,$A102,СВЦЭМ!$B$33:$B$776,J$83)+'СЕТ СН'!$H$11+СВЦЭМ!$D$10+'СЕТ СН'!$H$6-'СЕТ СН'!$H$23</f>
        <v>1209.1458954499999</v>
      </c>
      <c r="K102" s="36">
        <f>SUMIFS(СВЦЭМ!$D$33:$D$776,СВЦЭМ!$A$33:$A$776,$A102,СВЦЭМ!$B$33:$B$776,K$83)+'СЕТ СН'!$H$11+СВЦЭМ!$D$10+'СЕТ СН'!$H$6-'СЕТ СН'!$H$23</f>
        <v>1218.7511275300001</v>
      </c>
      <c r="L102" s="36">
        <f>SUMIFS(СВЦЭМ!$D$33:$D$776,СВЦЭМ!$A$33:$A$776,$A102,СВЦЭМ!$B$33:$B$776,L$83)+'СЕТ СН'!$H$11+СВЦЭМ!$D$10+'СЕТ СН'!$H$6-'СЕТ СН'!$H$23</f>
        <v>1220.24201176</v>
      </c>
      <c r="M102" s="36">
        <f>SUMIFS(СВЦЭМ!$D$33:$D$776,СВЦЭМ!$A$33:$A$776,$A102,СВЦЭМ!$B$33:$B$776,M$83)+'СЕТ СН'!$H$11+СВЦЭМ!$D$10+'СЕТ СН'!$H$6-'СЕТ СН'!$H$23</f>
        <v>1194.5803820599999</v>
      </c>
      <c r="N102" s="36">
        <f>SUMIFS(СВЦЭМ!$D$33:$D$776,СВЦЭМ!$A$33:$A$776,$A102,СВЦЭМ!$B$33:$B$776,N$83)+'СЕТ СН'!$H$11+СВЦЭМ!$D$10+'СЕТ СН'!$H$6-'СЕТ СН'!$H$23</f>
        <v>1191.3542020800001</v>
      </c>
      <c r="O102" s="36">
        <f>SUMIFS(СВЦЭМ!$D$33:$D$776,СВЦЭМ!$A$33:$A$776,$A102,СВЦЭМ!$B$33:$B$776,O$83)+'СЕТ СН'!$H$11+СВЦЭМ!$D$10+'СЕТ СН'!$H$6-'СЕТ СН'!$H$23</f>
        <v>1211.0340272500002</v>
      </c>
      <c r="P102" s="36">
        <f>SUMIFS(СВЦЭМ!$D$33:$D$776,СВЦЭМ!$A$33:$A$776,$A102,СВЦЭМ!$B$33:$B$776,P$83)+'СЕТ СН'!$H$11+СВЦЭМ!$D$10+'СЕТ СН'!$H$6-'СЕТ СН'!$H$23</f>
        <v>1206.5814265500001</v>
      </c>
      <c r="Q102" s="36">
        <f>SUMIFS(СВЦЭМ!$D$33:$D$776,СВЦЭМ!$A$33:$A$776,$A102,СВЦЭМ!$B$33:$B$776,Q$83)+'СЕТ СН'!$H$11+СВЦЭМ!$D$10+'СЕТ СН'!$H$6-'СЕТ СН'!$H$23</f>
        <v>1210.3236276100001</v>
      </c>
      <c r="R102" s="36">
        <f>SUMIFS(СВЦЭМ!$D$33:$D$776,СВЦЭМ!$A$33:$A$776,$A102,СВЦЭМ!$B$33:$B$776,R$83)+'СЕТ СН'!$H$11+СВЦЭМ!$D$10+'СЕТ СН'!$H$6-'СЕТ СН'!$H$23</f>
        <v>1199.9402591900002</v>
      </c>
      <c r="S102" s="36">
        <f>SUMIFS(СВЦЭМ!$D$33:$D$776,СВЦЭМ!$A$33:$A$776,$A102,СВЦЭМ!$B$33:$B$776,S$83)+'СЕТ СН'!$H$11+СВЦЭМ!$D$10+'СЕТ СН'!$H$6-'СЕТ СН'!$H$23</f>
        <v>1202.19644257</v>
      </c>
      <c r="T102" s="36">
        <f>SUMIFS(СВЦЭМ!$D$33:$D$776,СВЦЭМ!$A$33:$A$776,$A102,СВЦЭМ!$B$33:$B$776,T$83)+'СЕТ СН'!$H$11+СВЦЭМ!$D$10+'СЕТ СН'!$H$6-'СЕТ СН'!$H$23</f>
        <v>1210.8334550600002</v>
      </c>
      <c r="U102" s="36">
        <f>SUMIFS(СВЦЭМ!$D$33:$D$776,СВЦЭМ!$A$33:$A$776,$A102,СВЦЭМ!$B$33:$B$776,U$83)+'СЕТ СН'!$H$11+СВЦЭМ!$D$10+'СЕТ СН'!$H$6-'СЕТ СН'!$H$23</f>
        <v>1208.9517401600001</v>
      </c>
      <c r="V102" s="36">
        <f>SUMIFS(СВЦЭМ!$D$33:$D$776,СВЦЭМ!$A$33:$A$776,$A102,СВЦЭМ!$B$33:$B$776,V$83)+'СЕТ СН'!$H$11+СВЦЭМ!$D$10+'СЕТ СН'!$H$6-'СЕТ СН'!$H$23</f>
        <v>1197.9672666700001</v>
      </c>
      <c r="W102" s="36">
        <f>SUMIFS(СВЦЭМ!$D$33:$D$776,СВЦЭМ!$A$33:$A$776,$A102,СВЦЭМ!$B$33:$B$776,W$83)+'СЕТ СН'!$H$11+СВЦЭМ!$D$10+'СЕТ СН'!$H$6-'СЕТ СН'!$H$23</f>
        <v>1218.0018014900002</v>
      </c>
      <c r="X102" s="36">
        <f>SUMIFS(СВЦЭМ!$D$33:$D$776,СВЦЭМ!$A$33:$A$776,$A102,СВЦЭМ!$B$33:$B$776,X$83)+'СЕТ СН'!$H$11+СВЦЭМ!$D$10+'СЕТ СН'!$H$6-'СЕТ СН'!$H$23</f>
        <v>1205.0829271600001</v>
      </c>
      <c r="Y102" s="36">
        <f>SUMIFS(СВЦЭМ!$D$33:$D$776,СВЦЭМ!$A$33:$A$776,$A102,СВЦЭМ!$B$33:$B$776,Y$83)+'СЕТ СН'!$H$11+СВЦЭМ!$D$10+'СЕТ СН'!$H$6-'СЕТ СН'!$H$23</f>
        <v>1215.3939805700002</v>
      </c>
    </row>
    <row r="103" spans="1:25" ht="15.75" x14ac:dyDescent="0.2">
      <c r="A103" s="35">
        <f t="shared" si="2"/>
        <v>43910</v>
      </c>
      <c r="B103" s="36">
        <f>SUMIFS(СВЦЭМ!$D$33:$D$776,СВЦЭМ!$A$33:$A$776,$A103,СВЦЭМ!$B$33:$B$776,B$83)+'СЕТ СН'!$H$11+СВЦЭМ!$D$10+'СЕТ СН'!$H$6-'СЕТ СН'!$H$23</f>
        <v>1301.4591307300002</v>
      </c>
      <c r="C103" s="36">
        <f>SUMIFS(СВЦЭМ!$D$33:$D$776,СВЦЭМ!$A$33:$A$776,$A103,СВЦЭМ!$B$33:$B$776,C$83)+'СЕТ СН'!$H$11+СВЦЭМ!$D$10+'СЕТ СН'!$H$6-'СЕТ СН'!$H$23</f>
        <v>1321.37570127</v>
      </c>
      <c r="D103" s="36">
        <f>SUMIFS(СВЦЭМ!$D$33:$D$776,СВЦЭМ!$A$33:$A$776,$A103,СВЦЭМ!$B$33:$B$776,D$83)+'СЕТ СН'!$H$11+СВЦЭМ!$D$10+'СЕТ СН'!$H$6-'СЕТ СН'!$H$23</f>
        <v>1336.1206830599999</v>
      </c>
      <c r="E103" s="36">
        <f>SUMIFS(СВЦЭМ!$D$33:$D$776,СВЦЭМ!$A$33:$A$776,$A103,СВЦЭМ!$B$33:$B$776,E$83)+'СЕТ СН'!$H$11+СВЦЭМ!$D$10+'СЕТ СН'!$H$6-'СЕТ СН'!$H$23</f>
        <v>1339.6391063200001</v>
      </c>
      <c r="F103" s="36">
        <f>SUMIFS(СВЦЭМ!$D$33:$D$776,СВЦЭМ!$A$33:$A$776,$A103,СВЦЭМ!$B$33:$B$776,F$83)+'СЕТ СН'!$H$11+СВЦЭМ!$D$10+'СЕТ СН'!$H$6-'СЕТ СН'!$H$23</f>
        <v>1337.0849509200002</v>
      </c>
      <c r="G103" s="36">
        <f>SUMIFS(СВЦЭМ!$D$33:$D$776,СВЦЭМ!$A$33:$A$776,$A103,СВЦЭМ!$B$33:$B$776,G$83)+'СЕТ СН'!$H$11+СВЦЭМ!$D$10+'СЕТ СН'!$H$6-'СЕТ СН'!$H$23</f>
        <v>1322.7394500600001</v>
      </c>
      <c r="H103" s="36">
        <f>SUMIFS(СВЦЭМ!$D$33:$D$776,СВЦЭМ!$A$33:$A$776,$A103,СВЦЭМ!$B$33:$B$776,H$83)+'СЕТ СН'!$H$11+СВЦЭМ!$D$10+'СЕТ СН'!$H$6-'СЕТ СН'!$H$23</f>
        <v>1292.2633346600001</v>
      </c>
      <c r="I103" s="36">
        <f>SUMIFS(СВЦЭМ!$D$33:$D$776,СВЦЭМ!$A$33:$A$776,$A103,СВЦЭМ!$B$33:$B$776,I$83)+'СЕТ СН'!$H$11+СВЦЭМ!$D$10+'СЕТ СН'!$H$6-'СЕТ СН'!$H$23</f>
        <v>1246.7043015700001</v>
      </c>
      <c r="J103" s="36">
        <f>SUMIFS(СВЦЭМ!$D$33:$D$776,СВЦЭМ!$A$33:$A$776,$A103,СВЦЭМ!$B$33:$B$776,J$83)+'СЕТ СН'!$H$11+СВЦЭМ!$D$10+'СЕТ СН'!$H$6-'СЕТ СН'!$H$23</f>
        <v>1214.8796392900001</v>
      </c>
      <c r="K103" s="36">
        <f>SUMIFS(СВЦЭМ!$D$33:$D$776,СВЦЭМ!$A$33:$A$776,$A103,СВЦЭМ!$B$33:$B$776,K$83)+'СЕТ СН'!$H$11+СВЦЭМ!$D$10+'СЕТ СН'!$H$6-'СЕТ СН'!$H$23</f>
        <v>1220.7522078500001</v>
      </c>
      <c r="L103" s="36">
        <f>SUMIFS(СВЦЭМ!$D$33:$D$776,СВЦЭМ!$A$33:$A$776,$A103,СВЦЭМ!$B$33:$B$776,L$83)+'СЕТ СН'!$H$11+СВЦЭМ!$D$10+'СЕТ СН'!$H$6-'СЕТ СН'!$H$23</f>
        <v>1217.66516632</v>
      </c>
      <c r="M103" s="36">
        <f>SUMIFS(СВЦЭМ!$D$33:$D$776,СВЦЭМ!$A$33:$A$776,$A103,СВЦЭМ!$B$33:$B$776,M$83)+'СЕТ СН'!$H$11+СВЦЭМ!$D$10+'СЕТ СН'!$H$6-'СЕТ СН'!$H$23</f>
        <v>1199.72130935</v>
      </c>
      <c r="N103" s="36">
        <f>SUMIFS(СВЦЭМ!$D$33:$D$776,СВЦЭМ!$A$33:$A$776,$A103,СВЦЭМ!$B$33:$B$776,N$83)+'СЕТ СН'!$H$11+СВЦЭМ!$D$10+'СЕТ СН'!$H$6-'СЕТ СН'!$H$23</f>
        <v>1193.9291309300002</v>
      </c>
      <c r="O103" s="36">
        <f>SUMIFS(СВЦЭМ!$D$33:$D$776,СВЦЭМ!$A$33:$A$776,$A103,СВЦЭМ!$B$33:$B$776,O$83)+'СЕТ СН'!$H$11+СВЦЭМ!$D$10+'СЕТ СН'!$H$6-'СЕТ СН'!$H$23</f>
        <v>1198.3189089800001</v>
      </c>
      <c r="P103" s="36">
        <f>SUMIFS(СВЦЭМ!$D$33:$D$776,СВЦЭМ!$A$33:$A$776,$A103,СВЦЭМ!$B$33:$B$776,P$83)+'СЕТ СН'!$H$11+СВЦЭМ!$D$10+'СЕТ СН'!$H$6-'СЕТ СН'!$H$23</f>
        <v>1204.31195665</v>
      </c>
      <c r="Q103" s="36">
        <f>SUMIFS(СВЦЭМ!$D$33:$D$776,СВЦЭМ!$A$33:$A$776,$A103,СВЦЭМ!$B$33:$B$776,Q$83)+'СЕТ СН'!$H$11+СВЦЭМ!$D$10+'СЕТ СН'!$H$6-'СЕТ СН'!$H$23</f>
        <v>1217.6404626000001</v>
      </c>
      <c r="R103" s="36">
        <f>SUMIFS(СВЦЭМ!$D$33:$D$776,СВЦЭМ!$A$33:$A$776,$A103,СВЦЭМ!$B$33:$B$776,R$83)+'СЕТ СН'!$H$11+СВЦЭМ!$D$10+'СЕТ СН'!$H$6-'СЕТ СН'!$H$23</f>
        <v>1213.3237205400001</v>
      </c>
      <c r="S103" s="36">
        <f>SUMIFS(СВЦЭМ!$D$33:$D$776,СВЦЭМ!$A$33:$A$776,$A103,СВЦЭМ!$B$33:$B$776,S$83)+'СЕТ СН'!$H$11+СВЦЭМ!$D$10+'СЕТ СН'!$H$6-'СЕТ СН'!$H$23</f>
        <v>1198.10046504</v>
      </c>
      <c r="T103" s="36">
        <f>SUMIFS(СВЦЭМ!$D$33:$D$776,СВЦЭМ!$A$33:$A$776,$A103,СВЦЭМ!$B$33:$B$776,T$83)+'СЕТ СН'!$H$11+СВЦЭМ!$D$10+'СЕТ СН'!$H$6-'СЕТ СН'!$H$23</f>
        <v>1168.5384472200001</v>
      </c>
      <c r="U103" s="36">
        <f>SUMIFS(СВЦЭМ!$D$33:$D$776,СВЦЭМ!$A$33:$A$776,$A103,СВЦЭМ!$B$33:$B$776,U$83)+'СЕТ СН'!$H$11+СВЦЭМ!$D$10+'СЕТ СН'!$H$6-'СЕТ СН'!$H$23</f>
        <v>1170.97510745</v>
      </c>
      <c r="V103" s="36">
        <f>SUMIFS(СВЦЭМ!$D$33:$D$776,СВЦЭМ!$A$33:$A$776,$A103,СВЦЭМ!$B$33:$B$776,V$83)+'СЕТ СН'!$H$11+СВЦЭМ!$D$10+'СЕТ СН'!$H$6-'СЕТ СН'!$H$23</f>
        <v>1174.11141752</v>
      </c>
      <c r="W103" s="36">
        <f>SUMIFS(СВЦЭМ!$D$33:$D$776,СВЦЭМ!$A$33:$A$776,$A103,СВЦЭМ!$B$33:$B$776,W$83)+'СЕТ СН'!$H$11+СВЦЭМ!$D$10+'СЕТ СН'!$H$6-'СЕТ СН'!$H$23</f>
        <v>1180.4877815899999</v>
      </c>
      <c r="X103" s="36">
        <f>SUMIFS(СВЦЭМ!$D$33:$D$776,СВЦЭМ!$A$33:$A$776,$A103,СВЦЭМ!$B$33:$B$776,X$83)+'СЕТ СН'!$H$11+СВЦЭМ!$D$10+'СЕТ СН'!$H$6-'СЕТ СН'!$H$23</f>
        <v>1186.5754865000001</v>
      </c>
      <c r="Y103" s="36">
        <f>SUMIFS(СВЦЭМ!$D$33:$D$776,СВЦЭМ!$A$33:$A$776,$A103,СВЦЭМ!$B$33:$B$776,Y$83)+'СЕТ СН'!$H$11+СВЦЭМ!$D$10+'СЕТ СН'!$H$6-'СЕТ СН'!$H$23</f>
        <v>1205.4958522500001</v>
      </c>
    </row>
    <row r="104" spans="1:25" ht="15.75" x14ac:dyDescent="0.2">
      <c r="A104" s="35">
        <f t="shared" si="2"/>
        <v>43911</v>
      </c>
      <c r="B104" s="36">
        <f>SUMIFS(СВЦЭМ!$D$33:$D$776,СВЦЭМ!$A$33:$A$776,$A104,СВЦЭМ!$B$33:$B$776,B$83)+'СЕТ СН'!$H$11+СВЦЭМ!$D$10+'СЕТ СН'!$H$6-'СЕТ СН'!$H$23</f>
        <v>1274.23480535</v>
      </c>
      <c r="C104" s="36">
        <f>SUMIFS(СВЦЭМ!$D$33:$D$776,СВЦЭМ!$A$33:$A$776,$A104,СВЦЭМ!$B$33:$B$776,C$83)+'СЕТ СН'!$H$11+СВЦЭМ!$D$10+'СЕТ СН'!$H$6-'СЕТ СН'!$H$23</f>
        <v>1298.23785922</v>
      </c>
      <c r="D104" s="36">
        <f>SUMIFS(СВЦЭМ!$D$33:$D$776,СВЦЭМ!$A$33:$A$776,$A104,СВЦЭМ!$B$33:$B$776,D$83)+'СЕТ СН'!$H$11+СВЦЭМ!$D$10+'СЕТ СН'!$H$6-'СЕТ СН'!$H$23</f>
        <v>1310.8835782200001</v>
      </c>
      <c r="E104" s="36">
        <f>SUMIFS(СВЦЭМ!$D$33:$D$776,СВЦЭМ!$A$33:$A$776,$A104,СВЦЭМ!$B$33:$B$776,E$83)+'СЕТ СН'!$H$11+СВЦЭМ!$D$10+'СЕТ СН'!$H$6-'СЕТ СН'!$H$23</f>
        <v>1311.74595327</v>
      </c>
      <c r="F104" s="36">
        <f>SUMIFS(СВЦЭМ!$D$33:$D$776,СВЦЭМ!$A$33:$A$776,$A104,СВЦЭМ!$B$33:$B$776,F$83)+'СЕТ СН'!$H$11+СВЦЭМ!$D$10+'СЕТ СН'!$H$6-'СЕТ СН'!$H$23</f>
        <v>1308.3607583900002</v>
      </c>
      <c r="G104" s="36">
        <f>SUMIFS(СВЦЭМ!$D$33:$D$776,СВЦЭМ!$A$33:$A$776,$A104,СВЦЭМ!$B$33:$B$776,G$83)+'СЕТ СН'!$H$11+СВЦЭМ!$D$10+'СЕТ СН'!$H$6-'СЕТ СН'!$H$23</f>
        <v>1308.09424663</v>
      </c>
      <c r="H104" s="36">
        <f>SUMIFS(СВЦЭМ!$D$33:$D$776,СВЦЭМ!$A$33:$A$776,$A104,СВЦЭМ!$B$33:$B$776,H$83)+'СЕТ СН'!$H$11+СВЦЭМ!$D$10+'СЕТ СН'!$H$6-'СЕТ СН'!$H$23</f>
        <v>1290.8056560499999</v>
      </c>
      <c r="I104" s="36">
        <f>SUMIFS(СВЦЭМ!$D$33:$D$776,СВЦЭМ!$A$33:$A$776,$A104,СВЦЭМ!$B$33:$B$776,I$83)+'СЕТ СН'!$H$11+СВЦЭМ!$D$10+'СЕТ СН'!$H$6-'СЕТ СН'!$H$23</f>
        <v>1247.2679043000001</v>
      </c>
      <c r="J104" s="36">
        <f>SUMIFS(СВЦЭМ!$D$33:$D$776,СВЦЭМ!$A$33:$A$776,$A104,СВЦЭМ!$B$33:$B$776,J$83)+'СЕТ СН'!$H$11+СВЦЭМ!$D$10+'СЕТ СН'!$H$6-'СЕТ СН'!$H$23</f>
        <v>1203.35080627</v>
      </c>
      <c r="K104" s="36">
        <f>SUMIFS(СВЦЭМ!$D$33:$D$776,СВЦЭМ!$A$33:$A$776,$A104,СВЦЭМ!$B$33:$B$776,K$83)+'СЕТ СН'!$H$11+СВЦЭМ!$D$10+'СЕТ СН'!$H$6-'СЕТ СН'!$H$23</f>
        <v>1209.5730441800001</v>
      </c>
      <c r="L104" s="36">
        <f>SUMIFS(СВЦЭМ!$D$33:$D$776,СВЦЭМ!$A$33:$A$776,$A104,СВЦЭМ!$B$33:$B$776,L$83)+'СЕТ СН'!$H$11+СВЦЭМ!$D$10+'СЕТ СН'!$H$6-'СЕТ СН'!$H$23</f>
        <v>1208.1696382300001</v>
      </c>
      <c r="M104" s="36">
        <f>SUMIFS(СВЦЭМ!$D$33:$D$776,СВЦЭМ!$A$33:$A$776,$A104,СВЦЭМ!$B$33:$B$776,M$83)+'СЕТ СН'!$H$11+СВЦЭМ!$D$10+'СЕТ СН'!$H$6-'СЕТ СН'!$H$23</f>
        <v>1209.6200932700001</v>
      </c>
      <c r="N104" s="36">
        <f>SUMIFS(СВЦЭМ!$D$33:$D$776,СВЦЭМ!$A$33:$A$776,$A104,СВЦЭМ!$B$33:$B$776,N$83)+'СЕТ СН'!$H$11+СВЦЭМ!$D$10+'СЕТ СН'!$H$6-'СЕТ СН'!$H$23</f>
        <v>1215.8912203700002</v>
      </c>
      <c r="O104" s="36">
        <f>SUMIFS(СВЦЭМ!$D$33:$D$776,СВЦЭМ!$A$33:$A$776,$A104,СВЦЭМ!$B$33:$B$776,O$83)+'СЕТ СН'!$H$11+СВЦЭМ!$D$10+'СЕТ СН'!$H$6-'СЕТ СН'!$H$23</f>
        <v>1219.9413313300001</v>
      </c>
      <c r="P104" s="36">
        <f>SUMIFS(СВЦЭМ!$D$33:$D$776,СВЦЭМ!$A$33:$A$776,$A104,СВЦЭМ!$B$33:$B$776,P$83)+'СЕТ СН'!$H$11+СВЦЭМ!$D$10+'СЕТ СН'!$H$6-'СЕТ СН'!$H$23</f>
        <v>1220.4540729300002</v>
      </c>
      <c r="Q104" s="36">
        <f>SUMIFS(СВЦЭМ!$D$33:$D$776,СВЦЭМ!$A$33:$A$776,$A104,СВЦЭМ!$B$33:$B$776,Q$83)+'СЕТ СН'!$H$11+СВЦЭМ!$D$10+'СЕТ СН'!$H$6-'СЕТ СН'!$H$23</f>
        <v>1219.47992918</v>
      </c>
      <c r="R104" s="36">
        <f>SUMIFS(СВЦЭМ!$D$33:$D$776,СВЦЭМ!$A$33:$A$776,$A104,СВЦЭМ!$B$33:$B$776,R$83)+'СЕТ СН'!$H$11+СВЦЭМ!$D$10+'СЕТ СН'!$H$6-'СЕТ СН'!$H$23</f>
        <v>1214.6321976200002</v>
      </c>
      <c r="S104" s="36">
        <f>SUMIFS(СВЦЭМ!$D$33:$D$776,СВЦЭМ!$A$33:$A$776,$A104,СВЦЭМ!$B$33:$B$776,S$83)+'СЕТ СН'!$H$11+СВЦЭМ!$D$10+'СЕТ СН'!$H$6-'СЕТ СН'!$H$23</f>
        <v>1210.78062793</v>
      </c>
      <c r="T104" s="36">
        <f>SUMIFS(СВЦЭМ!$D$33:$D$776,СВЦЭМ!$A$33:$A$776,$A104,СВЦЭМ!$B$33:$B$776,T$83)+'СЕТ СН'!$H$11+СВЦЭМ!$D$10+'СЕТ СН'!$H$6-'СЕТ СН'!$H$23</f>
        <v>1203.13590995</v>
      </c>
      <c r="U104" s="36">
        <f>SUMIFS(СВЦЭМ!$D$33:$D$776,СВЦЭМ!$A$33:$A$776,$A104,СВЦЭМ!$B$33:$B$776,U$83)+'СЕТ СН'!$H$11+СВЦЭМ!$D$10+'СЕТ СН'!$H$6-'СЕТ СН'!$H$23</f>
        <v>1197.1160780300002</v>
      </c>
      <c r="V104" s="36">
        <f>SUMIFS(СВЦЭМ!$D$33:$D$776,СВЦЭМ!$A$33:$A$776,$A104,СВЦЭМ!$B$33:$B$776,V$83)+'СЕТ СН'!$H$11+СВЦЭМ!$D$10+'СЕТ СН'!$H$6-'СЕТ СН'!$H$23</f>
        <v>1178.7677332100002</v>
      </c>
      <c r="W104" s="36">
        <f>SUMIFS(СВЦЭМ!$D$33:$D$776,СВЦЭМ!$A$33:$A$776,$A104,СВЦЭМ!$B$33:$B$776,W$83)+'СЕТ СН'!$H$11+СВЦЭМ!$D$10+'СЕТ СН'!$H$6-'СЕТ СН'!$H$23</f>
        <v>1192.38677469</v>
      </c>
      <c r="X104" s="36">
        <f>SUMIFS(СВЦЭМ!$D$33:$D$776,СВЦЭМ!$A$33:$A$776,$A104,СВЦЭМ!$B$33:$B$776,X$83)+'СЕТ СН'!$H$11+СВЦЭМ!$D$10+'СЕТ СН'!$H$6-'СЕТ СН'!$H$23</f>
        <v>1196.1212045400002</v>
      </c>
      <c r="Y104" s="36">
        <f>SUMIFS(СВЦЭМ!$D$33:$D$776,СВЦЭМ!$A$33:$A$776,$A104,СВЦЭМ!$B$33:$B$776,Y$83)+'СЕТ СН'!$H$11+СВЦЭМ!$D$10+'СЕТ СН'!$H$6-'СЕТ СН'!$H$23</f>
        <v>1216.9258693900001</v>
      </c>
    </row>
    <row r="105" spans="1:25" ht="15.75" x14ac:dyDescent="0.2">
      <c r="A105" s="35">
        <f t="shared" si="2"/>
        <v>43912</v>
      </c>
      <c r="B105" s="36">
        <f>SUMIFS(СВЦЭМ!$D$33:$D$776,СВЦЭМ!$A$33:$A$776,$A105,СВЦЭМ!$B$33:$B$776,B$83)+'СЕТ СН'!$H$11+СВЦЭМ!$D$10+'СЕТ СН'!$H$6-'СЕТ СН'!$H$23</f>
        <v>1304.3498150800001</v>
      </c>
      <c r="C105" s="36">
        <f>SUMIFS(СВЦЭМ!$D$33:$D$776,СВЦЭМ!$A$33:$A$776,$A105,СВЦЭМ!$B$33:$B$776,C$83)+'СЕТ СН'!$H$11+СВЦЭМ!$D$10+'СЕТ СН'!$H$6-'СЕТ СН'!$H$23</f>
        <v>1313.25621482</v>
      </c>
      <c r="D105" s="36">
        <f>SUMIFS(СВЦЭМ!$D$33:$D$776,СВЦЭМ!$A$33:$A$776,$A105,СВЦЭМ!$B$33:$B$776,D$83)+'СЕТ СН'!$H$11+СВЦЭМ!$D$10+'СЕТ СН'!$H$6-'СЕТ СН'!$H$23</f>
        <v>1324.7141795800001</v>
      </c>
      <c r="E105" s="36">
        <f>SUMIFS(СВЦЭМ!$D$33:$D$776,СВЦЭМ!$A$33:$A$776,$A105,СВЦЭМ!$B$33:$B$776,E$83)+'СЕТ СН'!$H$11+СВЦЭМ!$D$10+'СЕТ СН'!$H$6-'СЕТ СН'!$H$23</f>
        <v>1333.6979701300002</v>
      </c>
      <c r="F105" s="36">
        <f>SUMIFS(СВЦЭМ!$D$33:$D$776,СВЦЭМ!$A$33:$A$776,$A105,СВЦЭМ!$B$33:$B$776,F$83)+'СЕТ СН'!$H$11+СВЦЭМ!$D$10+'СЕТ СН'!$H$6-'СЕТ СН'!$H$23</f>
        <v>1335.07523399</v>
      </c>
      <c r="G105" s="36">
        <f>SUMIFS(СВЦЭМ!$D$33:$D$776,СВЦЭМ!$A$33:$A$776,$A105,СВЦЭМ!$B$33:$B$776,G$83)+'СЕТ СН'!$H$11+СВЦЭМ!$D$10+'СЕТ СН'!$H$6-'СЕТ СН'!$H$23</f>
        <v>1316.2738940300001</v>
      </c>
      <c r="H105" s="36">
        <f>SUMIFS(СВЦЭМ!$D$33:$D$776,СВЦЭМ!$A$33:$A$776,$A105,СВЦЭМ!$B$33:$B$776,H$83)+'СЕТ СН'!$H$11+СВЦЭМ!$D$10+'СЕТ СН'!$H$6-'СЕТ СН'!$H$23</f>
        <v>1278.7063338500002</v>
      </c>
      <c r="I105" s="36">
        <f>SUMIFS(СВЦЭМ!$D$33:$D$776,СВЦЭМ!$A$33:$A$776,$A105,СВЦЭМ!$B$33:$B$776,I$83)+'СЕТ СН'!$H$11+СВЦЭМ!$D$10+'СЕТ СН'!$H$6-'СЕТ СН'!$H$23</f>
        <v>1234.3227245500002</v>
      </c>
      <c r="J105" s="36">
        <f>SUMIFS(СВЦЭМ!$D$33:$D$776,СВЦЭМ!$A$33:$A$776,$A105,СВЦЭМ!$B$33:$B$776,J$83)+'СЕТ СН'!$H$11+СВЦЭМ!$D$10+'СЕТ СН'!$H$6-'СЕТ СН'!$H$23</f>
        <v>1176.98991879</v>
      </c>
      <c r="K105" s="36">
        <f>SUMIFS(СВЦЭМ!$D$33:$D$776,СВЦЭМ!$A$33:$A$776,$A105,СВЦЭМ!$B$33:$B$776,K$83)+'СЕТ СН'!$H$11+СВЦЭМ!$D$10+'СЕТ СН'!$H$6-'СЕТ СН'!$H$23</f>
        <v>1177.7029048200002</v>
      </c>
      <c r="L105" s="36">
        <f>SUMIFS(СВЦЭМ!$D$33:$D$776,СВЦЭМ!$A$33:$A$776,$A105,СВЦЭМ!$B$33:$B$776,L$83)+'СЕТ СН'!$H$11+СВЦЭМ!$D$10+'СЕТ СН'!$H$6-'СЕТ СН'!$H$23</f>
        <v>1178.1634731900001</v>
      </c>
      <c r="M105" s="36">
        <f>SUMIFS(СВЦЭМ!$D$33:$D$776,СВЦЭМ!$A$33:$A$776,$A105,СВЦЭМ!$B$33:$B$776,M$83)+'СЕТ СН'!$H$11+СВЦЭМ!$D$10+'СЕТ СН'!$H$6-'СЕТ СН'!$H$23</f>
        <v>1187.6124212200002</v>
      </c>
      <c r="N105" s="36">
        <f>SUMIFS(СВЦЭМ!$D$33:$D$776,СВЦЭМ!$A$33:$A$776,$A105,СВЦЭМ!$B$33:$B$776,N$83)+'СЕТ СН'!$H$11+СВЦЭМ!$D$10+'СЕТ СН'!$H$6-'СЕТ СН'!$H$23</f>
        <v>1195.9793117200002</v>
      </c>
      <c r="O105" s="36">
        <f>SUMIFS(СВЦЭМ!$D$33:$D$776,СВЦЭМ!$A$33:$A$776,$A105,СВЦЭМ!$B$33:$B$776,O$83)+'СЕТ СН'!$H$11+СВЦЭМ!$D$10+'СЕТ СН'!$H$6-'СЕТ СН'!$H$23</f>
        <v>1208.3440254900001</v>
      </c>
      <c r="P105" s="36">
        <f>SUMIFS(СВЦЭМ!$D$33:$D$776,СВЦЭМ!$A$33:$A$776,$A105,СВЦЭМ!$B$33:$B$776,P$83)+'СЕТ СН'!$H$11+СВЦЭМ!$D$10+'СЕТ СН'!$H$6-'СЕТ СН'!$H$23</f>
        <v>1220.23263853</v>
      </c>
      <c r="Q105" s="36">
        <f>SUMIFS(СВЦЭМ!$D$33:$D$776,СВЦЭМ!$A$33:$A$776,$A105,СВЦЭМ!$B$33:$B$776,Q$83)+'СЕТ СН'!$H$11+СВЦЭМ!$D$10+'СЕТ СН'!$H$6-'СЕТ СН'!$H$23</f>
        <v>1222.6145483600001</v>
      </c>
      <c r="R105" s="36">
        <f>SUMIFS(СВЦЭМ!$D$33:$D$776,СВЦЭМ!$A$33:$A$776,$A105,СВЦЭМ!$B$33:$B$776,R$83)+'СЕТ СН'!$H$11+СВЦЭМ!$D$10+'СЕТ СН'!$H$6-'СЕТ СН'!$H$23</f>
        <v>1216.8433009600001</v>
      </c>
      <c r="S105" s="36">
        <f>SUMIFS(СВЦЭМ!$D$33:$D$776,СВЦЭМ!$A$33:$A$776,$A105,СВЦЭМ!$B$33:$B$776,S$83)+'СЕТ СН'!$H$11+СВЦЭМ!$D$10+'СЕТ СН'!$H$6-'СЕТ СН'!$H$23</f>
        <v>1208.4672420300001</v>
      </c>
      <c r="T105" s="36">
        <f>SUMIFS(СВЦЭМ!$D$33:$D$776,СВЦЭМ!$A$33:$A$776,$A105,СВЦЭМ!$B$33:$B$776,T$83)+'СЕТ СН'!$H$11+СВЦЭМ!$D$10+'СЕТ СН'!$H$6-'СЕТ СН'!$H$23</f>
        <v>1188.4094915600001</v>
      </c>
      <c r="U105" s="36">
        <f>SUMIFS(СВЦЭМ!$D$33:$D$776,СВЦЭМ!$A$33:$A$776,$A105,СВЦЭМ!$B$33:$B$776,U$83)+'СЕТ СН'!$H$11+СВЦЭМ!$D$10+'СЕТ СН'!$H$6-'СЕТ СН'!$H$23</f>
        <v>1175.1741795400001</v>
      </c>
      <c r="V105" s="36">
        <f>SUMIFS(СВЦЭМ!$D$33:$D$776,СВЦЭМ!$A$33:$A$776,$A105,СВЦЭМ!$B$33:$B$776,V$83)+'СЕТ СН'!$H$11+СВЦЭМ!$D$10+'СЕТ СН'!$H$6-'СЕТ СН'!$H$23</f>
        <v>1177.86244339</v>
      </c>
      <c r="W105" s="36">
        <f>SUMIFS(СВЦЭМ!$D$33:$D$776,СВЦЭМ!$A$33:$A$776,$A105,СВЦЭМ!$B$33:$B$776,W$83)+'СЕТ СН'!$H$11+СВЦЭМ!$D$10+'СЕТ СН'!$H$6-'СЕТ СН'!$H$23</f>
        <v>1177.5160384600001</v>
      </c>
      <c r="X105" s="36">
        <f>SUMIFS(СВЦЭМ!$D$33:$D$776,СВЦЭМ!$A$33:$A$776,$A105,СВЦЭМ!$B$33:$B$776,X$83)+'СЕТ СН'!$H$11+СВЦЭМ!$D$10+'СЕТ СН'!$H$6-'СЕТ СН'!$H$23</f>
        <v>1176.1529697400001</v>
      </c>
      <c r="Y105" s="36">
        <f>SUMIFS(СВЦЭМ!$D$33:$D$776,СВЦЭМ!$A$33:$A$776,$A105,СВЦЭМ!$B$33:$B$776,Y$83)+'СЕТ СН'!$H$11+СВЦЭМ!$D$10+'СЕТ СН'!$H$6-'СЕТ СН'!$H$23</f>
        <v>1222.8266302900001</v>
      </c>
    </row>
    <row r="106" spans="1:25" ht="15.75" x14ac:dyDescent="0.2">
      <c r="A106" s="35">
        <f t="shared" si="2"/>
        <v>43913</v>
      </c>
      <c r="B106" s="36">
        <f>SUMIFS(СВЦЭМ!$D$33:$D$776,СВЦЭМ!$A$33:$A$776,$A106,СВЦЭМ!$B$33:$B$776,B$83)+'СЕТ СН'!$H$11+СВЦЭМ!$D$10+'СЕТ СН'!$H$6-'СЕТ СН'!$H$23</f>
        <v>1284.5868950399999</v>
      </c>
      <c r="C106" s="36">
        <f>SUMIFS(СВЦЭМ!$D$33:$D$776,СВЦЭМ!$A$33:$A$776,$A106,СВЦЭМ!$B$33:$B$776,C$83)+'СЕТ СН'!$H$11+СВЦЭМ!$D$10+'СЕТ СН'!$H$6-'СЕТ СН'!$H$23</f>
        <v>1308.8065257600001</v>
      </c>
      <c r="D106" s="36">
        <f>SUMIFS(СВЦЭМ!$D$33:$D$776,СВЦЭМ!$A$33:$A$776,$A106,СВЦЭМ!$B$33:$B$776,D$83)+'СЕТ СН'!$H$11+СВЦЭМ!$D$10+'СЕТ СН'!$H$6-'СЕТ СН'!$H$23</f>
        <v>1322.0429678700002</v>
      </c>
      <c r="E106" s="36">
        <f>SUMIFS(СВЦЭМ!$D$33:$D$776,СВЦЭМ!$A$33:$A$776,$A106,СВЦЭМ!$B$33:$B$776,E$83)+'СЕТ СН'!$H$11+СВЦЭМ!$D$10+'СЕТ СН'!$H$6-'СЕТ СН'!$H$23</f>
        <v>1328.34908391</v>
      </c>
      <c r="F106" s="36">
        <f>SUMIFS(СВЦЭМ!$D$33:$D$776,СВЦЭМ!$A$33:$A$776,$A106,СВЦЭМ!$B$33:$B$776,F$83)+'СЕТ СН'!$H$11+СВЦЭМ!$D$10+'СЕТ СН'!$H$6-'СЕТ СН'!$H$23</f>
        <v>1323.3283897800002</v>
      </c>
      <c r="G106" s="36">
        <f>SUMIFS(СВЦЭМ!$D$33:$D$776,СВЦЭМ!$A$33:$A$776,$A106,СВЦЭМ!$B$33:$B$776,G$83)+'СЕТ СН'!$H$11+СВЦЭМ!$D$10+'СЕТ СН'!$H$6-'СЕТ СН'!$H$23</f>
        <v>1312.7326835600002</v>
      </c>
      <c r="H106" s="36">
        <f>SUMIFS(СВЦЭМ!$D$33:$D$776,СВЦЭМ!$A$33:$A$776,$A106,СВЦЭМ!$B$33:$B$776,H$83)+'СЕТ СН'!$H$11+СВЦЭМ!$D$10+'СЕТ СН'!$H$6-'СЕТ СН'!$H$23</f>
        <v>1283.36520974</v>
      </c>
      <c r="I106" s="36">
        <f>SUMIFS(СВЦЭМ!$D$33:$D$776,СВЦЭМ!$A$33:$A$776,$A106,СВЦЭМ!$B$33:$B$776,I$83)+'СЕТ СН'!$H$11+СВЦЭМ!$D$10+'СЕТ СН'!$H$6-'СЕТ СН'!$H$23</f>
        <v>1244.73691684</v>
      </c>
      <c r="J106" s="36">
        <f>SUMIFS(СВЦЭМ!$D$33:$D$776,СВЦЭМ!$A$33:$A$776,$A106,СВЦЭМ!$B$33:$B$776,J$83)+'СЕТ СН'!$H$11+СВЦЭМ!$D$10+'СЕТ СН'!$H$6-'СЕТ СН'!$H$23</f>
        <v>1197.9900936700001</v>
      </c>
      <c r="K106" s="36">
        <f>SUMIFS(СВЦЭМ!$D$33:$D$776,СВЦЭМ!$A$33:$A$776,$A106,СВЦЭМ!$B$33:$B$776,K$83)+'СЕТ СН'!$H$11+СВЦЭМ!$D$10+'СЕТ СН'!$H$6-'СЕТ СН'!$H$23</f>
        <v>1198.07147121</v>
      </c>
      <c r="L106" s="36">
        <f>SUMIFS(СВЦЭМ!$D$33:$D$776,СВЦЭМ!$A$33:$A$776,$A106,СВЦЭМ!$B$33:$B$776,L$83)+'СЕТ СН'!$H$11+СВЦЭМ!$D$10+'СЕТ СН'!$H$6-'СЕТ СН'!$H$23</f>
        <v>1211.3943999000001</v>
      </c>
      <c r="M106" s="36">
        <f>SUMIFS(СВЦЭМ!$D$33:$D$776,СВЦЭМ!$A$33:$A$776,$A106,СВЦЭМ!$B$33:$B$776,M$83)+'СЕТ СН'!$H$11+СВЦЭМ!$D$10+'СЕТ СН'!$H$6-'СЕТ СН'!$H$23</f>
        <v>1197.7976732900001</v>
      </c>
      <c r="N106" s="36">
        <f>SUMIFS(СВЦЭМ!$D$33:$D$776,СВЦЭМ!$A$33:$A$776,$A106,СВЦЭМ!$B$33:$B$776,N$83)+'СЕТ СН'!$H$11+СВЦЭМ!$D$10+'СЕТ СН'!$H$6-'СЕТ СН'!$H$23</f>
        <v>1201.9330581700001</v>
      </c>
      <c r="O106" s="36">
        <f>SUMIFS(СВЦЭМ!$D$33:$D$776,СВЦЭМ!$A$33:$A$776,$A106,СВЦЭМ!$B$33:$B$776,O$83)+'СЕТ СН'!$H$11+СВЦЭМ!$D$10+'СЕТ СН'!$H$6-'СЕТ СН'!$H$23</f>
        <v>1217.7531179299999</v>
      </c>
      <c r="P106" s="36">
        <f>SUMIFS(СВЦЭМ!$D$33:$D$776,СВЦЭМ!$A$33:$A$776,$A106,СВЦЭМ!$B$33:$B$776,P$83)+'СЕТ СН'!$H$11+СВЦЭМ!$D$10+'СЕТ СН'!$H$6-'СЕТ СН'!$H$23</f>
        <v>1228.38409101</v>
      </c>
      <c r="Q106" s="36">
        <f>SUMIFS(СВЦЭМ!$D$33:$D$776,СВЦЭМ!$A$33:$A$776,$A106,СВЦЭМ!$B$33:$B$776,Q$83)+'СЕТ СН'!$H$11+СВЦЭМ!$D$10+'СЕТ СН'!$H$6-'СЕТ СН'!$H$23</f>
        <v>1234.4920144299999</v>
      </c>
      <c r="R106" s="36">
        <f>SUMIFS(СВЦЭМ!$D$33:$D$776,СВЦЭМ!$A$33:$A$776,$A106,СВЦЭМ!$B$33:$B$776,R$83)+'СЕТ СН'!$H$11+СВЦЭМ!$D$10+'СЕТ СН'!$H$6-'СЕТ СН'!$H$23</f>
        <v>1233.7880819100001</v>
      </c>
      <c r="S106" s="36">
        <f>SUMIFS(СВЦЭМ!$D$33:$D$776,СВЦЭМ!$A$33:$A$776,$A106,СВЦЭМ!$B$33:$B$776,S$83)+'СЕТ СН'!$H$11+СВЦЭМ!$D$10+'СЕТ СН'!$H$6-'СЕТ СН'!$H$23</f>
        <v>1234.9759084500001</v>
      </c>
      <c r="T106" s="36">
        <f>SUMIFS(СВЦЭМ!$D$33:$D$776,СВЦЭМ!$A$33:$A$776,$A106,СВЦЭМ!$B$33:$B$776,T$83)+'СЕТ СН'!$H$11+СВЦЭМ!$D$10+'СЕТ СН'!$H$6-'СЕТ СН'!$H$23</f>
        <v>1224.6174486899999</v>
      </c>
      <c r="U106" s="36">
        <f>SUMIFS(СВЦЭМ!$D$33:$D$776,СВЦЭМ!$A$33:$A$776,$A106,СВЦЭМ!$B$33:$B$776,U$83)+'СЕТ СН'!$H$11+СВЦЭМ!$D$10+'СЕТ СН'!$H$6-'СЕТ СН'!$H$23</f>
        <v>1209.4466896700001</v>
      </c>
      <c r="V106" s="36">
        <f>SUMIFS(СВЦЭМ!$D$33:$D$776,СВЦЭМ!$A$33:$A$776,$A106,СВЦЭМ!$B$33:$B$776,V$83)+'СЕТ СН'!$H$11+СВЦЭМ!$D$10+'СЕТ СН'!$H$6-'СЕТ СН'!$H$23</f>
        <v>1202.4387366599999</v>
      </c>
      <c r="W106" s="36">
        <f>SUMIFS(СВЦЭМ!$D$33:$D$776,СВЦЭМ!$A$33:$A$776,$A106,СВЦЭМ!$B$33:$B$776,W$83)+'СЕТ СН'!$H$11+СВЦЭМ!$D$10+'СЕТ СН'!$H$6-'СЕТ СН'!$H$23</f>
        <v>1171.18775048</v>
      </c>
      <c r="X106" s="36">
        <f>SUMIFS(СВЦЭМ!$D$33:$D$776,СВЦЭМ!$A$33:$A$776,$A106,СВЦЭМ!$B$33:$B$776,X$83)+'СЕТ СН'!$H$11+СВЦЭМ!$D$10+'СЕТ СН'!$H$6-'СЕТ СН'!$H$23</f>
        <v>1170.4883272300001</v>
      </c>
      <c r="Y106" s="36">
        <f>SUMIFS(СВЦЭМ!$D$33:$D$776,СВЦЭМ!$A$33:$A$776,$A106,СВЦЭМ!$B$33:$B$776,Y$83)+'СЕТ СН'!$H$11+СВЦЭМ!$D$10+'СЕТ СН'!$H$6-'СЕТ СН'!$H$23</f>
        <v>1217.57074642</v>
      </c>
    </row>
    <row r="107" spans="1:25" ht="15.75" x14ac:dyDescent="0.2">
      <c r="A107" s="35">
        <f t="shared" si="2"/>
        <v>43914</v>
      </c>
      <c r="B107" s="36">
        <f>SUMIFS(СВЦЭМ!$D$33:$D$776,СВЦЭМ!$A$33:$A$776,$A107,СВЦЭМ!$B$33:$B$776,B$83)+'СЕТ СН'!$H$11+СВЦЭМ!$D$10+'СЕТ СН'!$H$6-'СЕТ СН'!$H$23</f>
        <v>1251.6510913300001</v>
      </c>
      <c r="C107" s="36">
        <f>SUMIFS(СВЦЭМ!$D$33:$D$776,СВЦЭМ!$A$33:$A$776,$A107,СВЦЭМ!$B$33:$B$776,C$83)+'СЕТ СН'!$H$11+СВЦЭМ!$D$10+'СЕТ СН'!$H$6-'СЕТ СН'!$H$23</f>
        <v>1284.1032616100001</v>
      </c>
      <c r="D107" s="36">
        <f>SUMIFS(СВЦЭМ!$D$33:$D$776,СВЦЭМ!$A$33:$A$776,$A107,СВЦЭМ!$B$33:$B$776,D$83)+'СЕТ СН'!$H$11+СВЦЭМ!$D$10+'СЕТ СН'!$H$6-'СЕТ СН'!$H$23</f>
        <v>1302.70741881</v>
      </c>
      <c r="E107" s="36">
        <f>SUMIFS(СВЦЭМ!$D$33:$D$776,СВЦЭМ!$A$33:$A$776,$A107,СВЦЭМ!$B$33:$B$776,E$83)+'СЕТ СН'!$H$11+СВЦЭМ!$D$10+'СЕТ СН'!$H$6-'СЕТ СН'!$H$23</f>
        <v>1308.4974394300002</v>
      </c>
      <c r="F107" s="36">
        <f>SUMIFS(СВЦЭМ!$D$33:$D$776,СВЦЭМ!$A$33:$A$776,$A107,СВЦЭМ!$B$33:$B$776,F$83)+'СЕТ СН'!$H$11+СВЦЭМ!$D$10+'СЕТ СН'!$H$6-'СЕТ СН'!$H$23</f>
        <v>1299.89036996</v>
      </c>
      <c r="G107" s="36">
        <f>SUMIFS(СВЦЭМ!$D$33:$D$776,СВЦЭМ!$A$33:$A$776,$A107,СВЦЭМ!$B$33:$B$776,G$83)+'СЕТ СН'!$H$11+СВЦЭМ!$D$10+'СЕТ СН'!$H$6-'СЕТ СН'!$H$23</f>
        <v>1287.1563586900002</v>
      </c>
      <c r="H107" s="36">
        <f>SUMIFS(СВЦЭМ!$D$33:$D$776,СВЦЭМ!$A$33:$A$776,$A107,СВЦЭМ!$B$33:$B$776,H$83)+'СЕТ СН'!$H$11+СВЦЭМ!$D$10+'СЕТ СН'!$H$6-'СЕТ СН'!$H$23</f>
        <v>1256.2155481100001</v>
      </c>
      <c r="I107" s="36">
        <f>SUMIFS(СВЦЭМ!$D$33:$D$776,СВЦЭМ!$A$33:$A$776,$A107,СВЦЭМ!$B$33:$B$776,I$83)+'СЕТ СН'!$H$11+СВЦЭМ!$D$10+'СЕТ СН'!$H$6-'СЕТ СН'!$H$23</f>
        <v>1213.8170458700001</v>
      </c>
      <c r="J107" s="36">
        <f>SUMIFS(СВЦЭМ!$D$33:$D$776,СВЦЭМ!$A$33:$A$776,$A107,СВЦЭМ!$B$33:$B$776,J$83)+'СЕТ СН'!$H$11+СВЦЭМ!$D$10+'СЕТ СН'!$H$6-'СЕТ СН'!$H$23</f>
        <v>1169.20786692</v>
      </c>
      <c r="K107" s="36">
        <f>SUMIFS(СВЦЭМ!$D$33:$D$776,СВЦЭМ!$A$33:$A$776,$A107,СВЦЭМ!$B$33:$B$776,K$83)+'СЕТ СН'!$H$11+СВЦЭМ!$D$10+'СЕТ СН'!$H$6-'СЕТ СН'!$H$23</f>
        <v>1171.7779070300001</v>
      </c>
      <c r="L107" s="36">
        <f>SUMIFS(СВЦЭМ!$D$33:$D$776,СВЦЭМ!$A$33:$A$776,$A107,СВЦЭМ!$B$33:$B$776,L$83)+'СЕТ СН'!$H$11+СВЦЭМ!$D$10+'СЕТ СН'!$H$6-'СЕТ СН'!$H$23</f>
        <v>1184.1227708599999</v>
      </c>
      <c r="M107" s="36">
        <f>SUMIFS(СВЦЭМ!$D$33:$D$776,СВЦЭМ!$A$33:$A$776,$A107,СВЦЭМ!$B$33:$B$776,M$83)+'СЕТ СН'!$H$11+СВЦЭМ!$D$10+'СЕТ СН'!$H$6-'СЕТ СН'!$H$23</f>
        <v>1177.1823441900001</v>
      </c>
      <c r="N107" s="36">
        <f>SUMIFS(СВЦЭМ!$D$33:$D$776,СВЦЭМ!$A$33:$A$776,$A107,СВЦЭМ!$B$33:$B$776,N$83)+'СЕТ СН'!$H$11+СВЦЭМ!$D$10+'СЕТ СН'!$H$6-'СЕТ СН'!$H$23</f>
        <v>1203.89904146</v>
      </c>
      <c r="O107" s="36">
        <f>SUMIFS(СВЦЭМ!$D$33:$D$776,СВЦЭМ!$A$33:$A$776,$A107,СВЦЭМ!$B$33:$B$776,O$83)+'СЕТ СН'!$H$11+СВЦЭМ!$D$10+'СЕТ СН'!$H$6-'СЕТ СН'!$H$23</f>
        <v>1222.5793878899999</v>
      </c>
      <c r="P107" s="36">
        <f>SUMIFS(СВЦЭМ!$D$33:$D$776,СВЦЭМ!$A$33:$A$776,$A107,СВЦЭМ!$B$33:$B$776,P$83)+'СЕТ СН'!$H$11+СВЦЭМ!$D$10+'СЕТ СН'!$H$6-'СЕТ СН'!$H$23</f>
        <v>1234.4716386</v>
      </c>
      <c r="Q107" s="36">
        <f>SUMIFS(СВЦЭМ!$D$33:$D$776,СВЦЭМ!$A$33:$A$776,$A107,СВЦЭМ!$B$33:$B$776,Q$83)+'СЕТ СН'!$H$11+СВЦЭМ!$D$10+'СЕТ СН'!$H$6-'СЕТ СН'!$H$23</f>
        <v>1237.5299991100001</v>
      </c>
      <c r="R107" s="36">
        <f>SUMIFS(СВЦЭМ!$D$33:$D$776,СВЦЭМ!$A$33:$A$776,$A107,СВЦЭМ!$B$33:$B$776,R$83)+'СЕТ СН'!$H$11+СВЦЭМ!$D$10+'СЕТ СН'!$H$6-'СЕТ СН'!$H$23</f>
        <v>1219.14040613</v>
      </c>
      <c r="S107" s="36">
        <f>SUMIFS(СВЦЭМ!$D$33:$D$776,СВЦЭМ!$A$33:$A$776,$A107,СВЦЭМ!$B$33:$B$776,S$83)+'СЕТ СН'!$H$11+СВЦЭМ!$D$10+'СЕТ СН'!$H$6-'СЕТ СН'!$H$23</f>
        <v>1198.9202418100001</v>
      </c>
      <c r="T107" s="36">
        <f>SUMIFS(СВЦЭМ!$D$33:$D$776,СВЦЭМ!$A$33:$A$776,$A107,СВЦЭМ!$B$33:$B$776,T$83)+'СЕТ СН'!$H$11+СВЦЭМ!$D$10+'СЕТ СН'!$H$6-'СЕТ СН'!$H$23</f>
        <v>1179.5792741600001</v>
      </c>
      <c r="U107" s="36">
        <f>SUMIFS(СВЦЭМ!$D$33:$D$776,СВЦЭМ!$A$33:$A$776,$A107,СВЦЭМ!$B$33:$B$776,U$83)+'СЕТ СН'!$H$11+СВЦЭМ!$D$10+'СЕТ СН'!$H$6-'СЕТ СН'!$H$23</f>
        <v>1168.69823339</v>
      </c>
      <c r="V107" s="36">
        <f>SUMIFS(СВЦЭМ!$D$33:$D$776,СВЦЭМ!$A$33:$A$776,$A107,СВЦЭМ!$B$33:$B$776,V$83)+'СЕТ СН'!$H$11+СВЦЭМ!$D$10+'СЕТ СН'!$H$6-'СЕТ СН'!$H$23</f>
        <v>1187.38048497</v>
      </c>
      <c r="W107" s="36">
        <f>SUMIFS(СВЦЭМ!$D$33:$D$776,СВЦЭМ!$A$33:$A$776,$A107,СВЦЭМ!$B$33:$B$776,W$83)+'СЕТ СН'!$H$11+СВЦЭМ!$D$10+'СЕТ СН'!$H$6-'СЕТ СН'!$H$23</f>
        <v>1169.9357796900001</v>
      </c>
      <c r="X107" s="36">
        <f>SUMIFS(СВЦЭМ!$D$33:$D$776,СВЦЭМ!$A$33:$A$776,$A107,СВЦЭМ!$B$33:$B$776,X$83)+'СЕТ СН'!$H$11+СВЦЭМ!$D$10+'СЕТ СН'!$H$6-'СЕТ СН'!$H$23</f>
        <v>1177.35146725</v>
      </c>
      <c r="Y107" s="36">
        <f>SUMIFS(СВЦЭМ!$D$33:$D$776,СВЦЭМ!$A$33:$A$776,$A107,СВЦЭМ!$B$33:$B$776,Y$83)+'СЕТ СН'!$H$11+СВЦЭМ!$D$10+'СЕТ СН'!$H$6-'СЕТ СН'!$H$23</f>
        <v>1216.9326365700001</v>
      </c>
    </row>
    <row r="108" spans="1:25" ht="15.75" x14ac:dyDescent="0.2">
      <c r="A108" s="35">
        <f t="shared" si="2"/>
        <v>43915</v>
      </c>
      <c r="B108" s="36">
        <f>SUMIFS(СВЦЭМ!$D$33:$D$776,СВЦЭМ!$A$33:$A$776,$A108,СВЦЭМ!$B$33:$B$776,B$83)+'СЕТ СН'!$H$11+СВЦЭМ!$D$10+'СЕТ СН'!$H$6-'СЕТ СН'!$H$23</f>
        <v>1270.2021435900001</v>
      </c>
      <c r="C108" s="36">
        <f>SUMIFS(СВЦЭМ!$D$33:$D$776,СВЦЭМ!$A$33:$A$776,$A108,СВЦЭМ!$B$33:$B$776,C$83)+'СЕТ СН'!$H$11+СВЦЭМ!$D$10+'СЕТ СН'!$H$6-'СЕТ СН'!$H$23</f>
        <v>1297.9126203400001</v>
      </c>
      <c r="D108" s="36">
        <f>SUMIFS(СВЦЭМ!$D$33:$D$776,СВЦЭМ!$A$33:$A$776,$A108,СВЦЭМ!$B$33:$B$776,D$83)+'СЕТ СН'!$H$11+СВЦЭМ!$D$10+'СЕТ СН'!$H$6-'СЕТ СН'!$H$23</f>
        <v>1309.8530397899999</v>
      </c>
      <c r="E108" s="36">
        <f>SUMIFS(СВЦЭМ!$D$33:$D$776,СВЦЭМ!$A$33:$A$776,$A108,СВЦЭМ!$B$33:$B$776,E$83)+'СЕТ СН'!$H$11+СВЦЭМ!$D$10+'СЕТ СН'!$H$6-'СЕТ СН'!$H$23</f>
        <v>1321.0634006300002</v>
      </c>
      <c r="F108" s="36">
        <f>SUMIFS(СВЦЭМ!$D$33:$D$776,СВЦЭМ!$A$33:$A$776,$A108,СВЦЭМ!$B$33:$B$776,F$83)+'СЕТ СН'!$H$11+СВЦЭМ!$D$10+'СЕТ СН'!$H$6-'СЕТ СН'!$H$23</f>
        <v>1318.7643885000002</v>
      </c>
      <c r="G108" s="36">
        <f>SUMIFS(СВЦЭМ!$D$33:$D$776,СВЦЭМ!$A$33:$A$776,$A108,СВЦЭМ!$B$33:$B$776,G$83)+'СЕТ СН'!$H$11+СВЦЭМ!$D$10+'СЕТ СН'!$H$6-'СЕТ СН'!$H$23</f>
        <v>1304.65837304</v>
      </c>
      <c r="H108" s="36">
        <f>SUMIFS(СВЦЭМ!$D$33:$D$776,СВЦЭМ!$A$33:$A$776,$A108,СВЦЭМ!$B$33:$B$776,H$83)+'СЕТ СН'!$H$11+СВЦЭМ!$D$10+'СЕТ СН'!$H$6-'СЕТ СН'!$H$23</f>
        <v>1272.1498079800001</v>
      </c>
      <c r="I108" s="36">
        <f>SUMIFS(СВЦЭМ!$D$33:$D$776,СВЦЭМ!$A$33:$A$776,$A108,СВЦЭМ!$B$33:$B$776,I$83)+'СЕТ СН'!$H$11+СВЦЭМ!$D$10+'СЕТ СН'!$H$6-'СЕТ СН'!$H$23</f>
        <v>1233.4274217400002</v>
      </c>
      <c r="J108" s="36">
        <f>SUMIFS(СВЦЭМ!$D$33:$D$776,СВЦЭМ!$A$33:$A$776,$A108,СВЦЭМ!$B$33:$B$776,J$83)+'СЕТ СН'!$H$11+СВЦЭМ!$D$10+'СЕТ СН'!$H$6-'СЕТ СН'!$H$23</f>
        <v>1187.8626887200001</v>
      </c>
      <c r="K108" s="36">
        <f>SUMIFS(СВЦЭМ!$D$33:$D$776,СВЦЭМ!$A$33:$A$776,$A108,СВЦЭМ!$B$33:$B$776,K$83)+'СЕТ СН'!$H$11+СВЦЭМ!$D$10+'СЕТ СН'!$H$6-'СЕТ СН'!$H$23</f>
        <v>1191.2690872800001</v>
      </c>
      <c r="L108" s="36">
        <f>SUMIFS(СВЦЭМ!$D$33:$D$776,СВЦЭМ!$A$33:$A$776,$A108,СВЦЭМ!$B$33:$B$776,L$83)+'СЕТ СН'!$H$11+СВЦЭМ!$D$10+'СЕТ СН'!$H$6-'СЕТ СН'!$H$23</f>
        <v>1203.1839910399999</v>
      </c>
      <c r="M108" s="36">
        <f>SUMIFS(СВЦЭМ!$D$33:$D$776,СВЦЭМ!$A$33:$A$776,$A108,СВЦЭМ!$B$33:$B$776,M$83)+'СЕТ СН'!$H$11+СВЦЭМ!$D$10+'СЕТ СН'!$H$6-'СЕТ СН'!$H$23</f>
        <v>1182.5757448200002</v>
      </c>
      <c r="N108" s="36">
        <f>SUMIFS(СВЦЭМ!$D$33:$D$776,СВЦЭМ!$A$33:$A$776,$A108,СВЦЭМ!$B$33:$B$776,N$83)+'СЕТ СН'!$H$11+СВЦЭМ!$D$10+'СЕТ СН'!$H$6-'СЕТ СН'!$H$23</f>
        <v>1191.2443029800002</v>
      </c>
      <c r="O108" s="36">
        <f>SUMIFS(СВЦЭМ!$D$33:$D$776,СВЦЭМ!$A$33:$A$776,$A108,СВЦЭМ!$B$33:$B$776,O$83)+'СЕТ СН'!$H$11+СВЦЭМ!$D$10+'СЕТ СН'!$H$6-'СЕТ СН'!$H$23</f>
        <v>1203.0209076300002</v>
      </c>
      <c r="P108" s="36">
        <f>SUMIFS(СВЦЭМ!$D$33:$D$776,СВЦЭМ!$A$33:$A$776,$A108,СВЦЭМ!$B$33:$B$776,P$83)+'СЕТ СН'!$H$11+СВЦЭМ!$D$10+'СЕТ СН'!$H$6-'СЕТ СН'!$H$23</f>
        <v>1213.4912956000001</v>
      </c>
      <c r="Q108" s="36">
        <f>SUMIFS(СВЦЭМ!$D$33:$D$776,СВЦЭМ!$A$33:$A$776,$A108,СВЦЭМ!$B$33:$B$776,Q$83)+'СЕТ СН'!$H$11+СВЦЭМ!$D$10+'СЕТ СН'!$H$6-'СЕТ СН'!$H$23</f>
        <v>1218.46354711</v>
      </c>
      <c r="R108" s="36">
        <f>SUMIFS(СВЦЭМ!$D$33:$D$776,СВЦЭМ!$A$33:$A$776,$A108,СВЦЭМ!$B$33:$B$776,R$83)+'СЕТ СН'!$H$11+СВЦЭМ!$D$10+'СЕТ СН'!$H$6-'СЕТ СН'!$H$23</f>
        <v>1213.3665123300002</v>
      </c>
      <c r="S108" s="36">
        <f>SUMIFS(СВЦЭМ!$D$33:$D$776,СВЦЭМ!$A$33:$A$776,$A108,СВЦЭМ!$B$33:$B$776,S$83)+'СЕТ СН'!$H$11+СВЦЭМ!$D$10+'СЕТ СН'!$H$6-'СЕТ СН'!$H$23</f>
        <v>1199.1376351500001</v>
      </c>
      <c r="T108" s="36">
        <f>SUMIFS(СВЦЭМ!$D$33:$D$776,СВЦЭМ!$A$33:$A$776,$A108,СВЦЭМ!$B$33:$B$776,T$83)+'СЕТ СН'!$H$11+СВЦЭМ!$D$10+'СЕТ СН'!$H$6-'СЕТ СН'!$H$23</f>
        <v>1176.8308350300001</v>
      </c>
      <c r="U108" s="36">
        <f>SUMIFS(СВЦЭМ!$D$33:$D$776,СВЦЭМ!$A$33:$A$776,$A108,СВЦЭМ!$B$33:$B$776,U$83)+'СЕТ СН'!$H$11+СВЦЭМ!$D$10+'СЕТ СН'!$H$6-'СЕТ СН'!$H$23</f>
        <v>1168.9516309300002</v>
      </c>
      <c r="V108" s="36">
        <f>SUMIFS(СВЦЭМ!$D$33:$D$776,СВЦЭМ!$A$33:$A$776,$A108,СВЦЭМ!$B$33:$B$776,V$83)+'СЕТ СН'!$H$11+СВЦЭМ!$D$10+'СЕТ СН'!$H$6-'СЕТ СН'!$H$23</f>
        <v>1186.23474059</v>
      </c>
      <c r="W108" s="36">
        <f>SUMIFS(СВЦЭМ!$D$33:$D$776,СВЦЭМ!$A$33:$A$776,$A108,СВЦЭМ!$B$33:$B$776,W$83)+'СЕТ СН'!$H$11+СВЦЭМ!$D$10+'СЕТ СН'!$H$6-'СЕТ СН'!$H$23</f>
        <v>1175.9871425599999</v>
      </c>
      <c r="X108" s="36">
        <f>SUMIFS(СВЦЭМ!$D$33:$D$776,СВЦЭМ!$A$33:$A$776,$A108,СВЦЭМ!$B$33:$B$776,X$83)+'СЕТ СН'!$H$11+СВЦЭМ!$D$10+'СЕТ СН'!$H$6-'СЕТ СН'!$H$23</f>
        <v>1173.6035548899999</v>
      </c>
      <c r="Y108" s="36">
        <f>SUMIFS(СВЦЭМ!$D$33:$D$776,СВЦЭМ!$A$33:$A$776,$A108,СВЦЭМ!$B$33:$B$776,Y$83)+'СЕТ СН'!$H$11+СВЦЭМ!$D$10+'СЕТ СН'!$H$6-'СЕТ СН'!$H$23</f>
        <v>1172.7672260200002</v>
      </c>
    </row>
    <row r="109" spans="1:25" ht="15.75" x14ac:dyDescent="0.2">
      <c r="A109" s="35">
        <f t="shared" si="2"/>
        <v>43916</v>
      </c>
      <c r="B109" s="36">
        <f>SUMIFS(СВЦЭМ!$D$33:$D$776,СВЦЭМ!$A$33:$A$776,$A109,СВЦЭМ!$B$33:$B$776,B$83)+'СЕТ СН'!$H$11+СВЦЭМ!$D$10+'СЕТ СН'!$H$6-'СЕТ СН'!$H$23</f>
        <v>1218.8209469400001</v>
      </c>
      <c r="C109" s="36">
        <f>SUMIFS(СВЦЭМ!$D$33:$D$776,СВЦЭМ!$A$33:$A$776,$A109,СВЦЭМ!$B$33:$B$776,C$83)+'СЕТ СН'!$H$11+СВЦЭМ!$D$10+'СЕТ СН'!$H$6-'СЕТ СН'!$H$23</f>
        <v>1223.22861298</v>
      </c>
      <c r="D109" s="36">
        <f>SUMIFS(СВЦЭМ!$D$33:$D$776,СВЦЭМ!$A$33:$A$776,$A109,СВЦЭМ!$B$33:$B$776,D$83)+'СЕТ СН'!$H$11+СВЦЭМ!$D$10+'СЕТ СН'!$H$6-'СЕТ СН'!$H$23</f>
        <v>1228.11952855</v>
      </c>
      <c r="E109" s="36">
        <f>SUMIFS(СВЦЭМ!$D$33:$D$776,СВЦЭМ!$A$33:$A$776,$A109,СВЦЭМ!$B$33:$B$776,E$83)+'СЕТ СН'!$H$11+СВЦЭМ!$D$10+'СЕТ СН'!$H$6-'СЕТ СН'!$H$23</f>
        <v>1236.3817580100001</v>
      </c>
      <c r="F109" s="36">
        <f>SUMIFS(СВЦЭМ!$D$33:$D$776,СВЦЭМ!$A$33:$A$776,$A109,СВЦЭМ!$B$33:$B$776,F$83)+'СЕТ СН'!$H$11+СВЦЭМ!$D$10+'СЕТ СН'!$H$6-'СЕТ СН'!$H$23</f>
        <v>1234.4691329500001</v>
      </c>
      <c r="G109" s="36">
        <f>SUMIFS(СВЦЭМ!$D$33:$D$776,СВЦЭМ!$A$33:$A$776,$A109,СВЦЭМ!$B$33:$B$776,G$83)+'СЕТ СН'!$H$11+СВЦЭМ!$D$10+'СЕТ СН'!$H$6-'СЕТ СН'!$H$23</f>
        <v>1231.0967394600002</v>
      </c>
      <c r="H109" s="36">
        <f>SUMIFS(СВЦЭМ!$D$33:$D$776,СВЦЭМ!$A$33:$A$776,$A109,СВЦЭМ!$B$33:$B$776,H$83)+'СЕТ СН'!$H$11+СВЦЭМ!$D$10+'СЕТ СН'!$H$6-'СЕТ СН'!$H$23</f>
        <v>1240.2366606099999</v>
      </c>
      <c r="I109" s="36">
        <f>SUMIFS(СВЦЭМ!$D$33:$D$776,СВЦЭМ!$A$33:$A$776,$A109,СВЦЭМ!$B$33:$B$776,I$83)+'СЕТ СН'!$H$11+СВЦЭМ!$D$10+'СЕТ СН'!$H$6-'СЕТ СН'!$H$23</f>
        <v>1229.2159177400001</v>
      </c>
      <c r="J109" s="36">
        <f>SUMIFS(СВЦЭМ!$D$33:$D$776,СВЦЭМ!$A$33:$A$776,$A109,СВЦЭМ!$B$33:$B$776,J$83)+'СЕТ СН'!$H$11+СВЦЭМ!$D$10+'СЕТ СН'!$H$6-'СЕТ СН'!$H$23</f>
        <v>1210.5495614700001</v>
      </c>
      <c r="K109" s="36">
        <f>SUMIFS(СВЦЭМ!$D$33:$D$776,СВЦЭМ!$A$33:$A$776,$A109,СВЦЭМ!$B$33:$B$776,K$83)+'СЕТ СН'!$H$11+СВЦЭМ!$D$10+'СЕТ СН'!$H$6-'СЕТ СН'!$H$23</f>
        <v>1203.8860042199999</v>
      </c>
      <c r="L109" s="36">
        <f>SUMIFS(СВЦЭМ!$D$33:$D$776,СВЦЭМ!$A$33:$A$776,$A109,СВЦЭМ!$B$33:$B$776,L$83)+'СЕТ СН'!$H$11+СВЦЭМ!$D$10+'СЕТ СН'!$H$6-'СЕТ СН'!$H$23</f>
        <v>1216.5564105600001</v>
      </c>
      <c r="M109" s="36">
        <f>SUMIFS(СВЦЭМ!$D$33:$D$776,СВЦЭМ!$A$33:$A$776,$A109,СВЦЭМ!$B$33:$B$776,M$83)+'СЕТ СН'!$H$11+СВЦЭМ!$D$10+'СЕТ СН'!$H$6-'СЕТ СН'!$H$23</f>
        <v>1206.37828915</v>
      </c>
      <c r="N109" s="36">
        <f>SUMIFS(СВЦЭМ!$D$33:$D$776,СВЦЭМ!$A$33:$A$776,$A109,СВЦЭМ!$B$33:$B$776,N$83)+'СЕТ СН'!$H$11+СВЦЭМ!$D$10+'СЕТ СН'!$H$6-'СЕТ СН'!$H$23</f>
        <v>1215.28841734</v>
      </c>
      <c r="O109" s="36">
        <f>SUMIFS(СВЦЭМ!$D$33:$D$776,СВЦЭМ!$A$33:$A$776,$A109,СВЦЭМ!$B$33:$B$776,O$83)+'СЕТ СН'!$H$11+СВЦЭМ!$D$10+'СЕТ СН'!$H$6-'СЕТ СН'!$H$23</f>
        <v>1224.0609405800001</v>
      </c>
      <c r="P109" s="36">
        <f>SUMIFS(СВЦЭМ!$D$33:$D$776,СВЦЭМ!$A$33:$A$776,$A109,СВЦЭМ!$B$33:$B$776,P$83)+'СЕТ СН'!$H$11+СВЦЭМ!$D$10+'СЕТ СН'!$H$6-'СЕТ СН'!$H$23</f>
        <v>1225.8584703500001</v>
      </c>
      <c r="Q109" s="36">
        <f>SUMIFS(СВЦЭМ!$D$33:$D$776,СВЦЭМ!$A$33:$A$776,$A109,СВЦЭМ!$B$33:$B$776,Q$83)+'СЕТ СН'!$H$11+СВЦЭМ!$D$10+'СЕТ СН'!$H$6-'СЕТ СН'!$H$23</f>
        <v>1229.6965698200001</v>
      </c>
      <c r="R109" s="36">
        <f>SUMIFS(СВЦЭМ!$D$33:$D$776,СВЦЭМ!$A$33:$A$776,$A109,СВЦЭМ!$B$33:$B$776,R$83)+'СЕТ СН'!$H$11+СВЦЭМ!$D$10+'СЕТ СН'!$H$6-'СЕТ СН'!$H$23</f>
        <v>1231.2503383600001</v>
      </c>
      <c r="S109" s="36">
        <f>SUMIFS(СВЦЭМ!$D$33:$D$776,СВЦЭМ!$A$33:$A$776,$A109,СВЦЭМ!$B$33:$B$776,S$83)+'СЕТ СН'!$H$11+СВЦЭМ!$D$10+'СЕТ СН'!$H$6-'СЕТ СН'!$H$23</f>
        <v>1224.77526683</v>
      </c>
      <c r="T109" s="36">
        <f>SUMIFS(СВЦЭМ!$D$33:$D$776,СВЦЭМ!$A$33:$A$776,$A109,СВЦЭМ!$B$33:$B$776,T$83)+'СЕТ СН'!$H$11+СВЦЭМ!$D$10+'СЕТ СН'!$H$6-'СЕТ СН'!$H$23</f>
        <v>1209.9923770600001</v>
      </c>
      <c r="U109" s="36">
        <f>SUMIFS(СВЦЭМ!$D$33:$D$776,СВЦЭМ!$A$33:$A$776,$A109,СВЦЭМ!$B$33:$B$776,U$83)+'СЕТ СН'!$H$11+СВЦЭМ!$D$10+'СЕТ СН'!$H$6-'СЕТ СН'!$H$23</f>
        <v>1201.8656655700001</v>
      </c>
      <c r="V109" s="36">
        <f>SUMIFS(СВЦЭМ!$D$33:$D$776,СВЦЭМ!$A$33:$A$776,$A109,СВЦЭМ!$B$33:$B$776,V$83)+'СЕТ СН'!$H$11+СВЦЭМ!$D$10+'СЕТ СН'!$H$6-'СЕТ СН'!$H$23</f>
        <v>1198.9773299600001</v>
      </c>
      <c r="W109" s="36">
        <f>SUMIFS(СВЦЭМ!$D$33:$D$776,СВЦЭМ!$A$33:$A$776,$A109,СВЦЭМ!$B$33:$B$776,W$83)+'СЕТ СН'!$H$11+СВЦЭМ!$D$10+'СЕТ СН'!$H$6-'СЕТ СН'!$H$23</f>
        <v>1191.0317561100001</v>
      </c>
      <c r="X109" s="36">
        <f>SUMIFS(СВЦЭМ!$D$33:$D$776,СВЦЭМ!$A$33:$A$776,$A109,СВЦЭМ!$B$33:$B$776,X$83)+'СЕТ СН'!$H$11+СВЦЭМ!$D$10+'СЕТ СН'!$H$6-'СЕТ СН'!$H$23</f>
        <v>1203.0309535199999</v>
      </c>
      <c r="Y109" s="36">
        <f>SUMIFS(СВЦЭМ!$D$33:$D$776,СВЦЭМ!$A$33:$A$776,$A109,СВЦЭМ!$B$33:$B$776,Y$83)+'СЕТ СН'!$H$11+СВЦЭМ!$D$10+'СЕТ СН'!$H$6-'СЕТ СН'!$H$23</f>
        <v>1217.9043006900001</v>
      </c>
    </row>
    <row r="110" spans="1:25" ht="15.75" x14ac:dyDescent="0.2">
      <c r="A110" s="35">
        <f t="shared" si="2"/>
        <v>43917</v>
      </c>
      <c r="B110" s="36">
        <f>SUMIFS(СВЦЭМ!$D$33:$D$776,СВЦЭМ!$A$33:$A$776,$A110,СВЦЭМ!$B$33:$B$776,B$83)+'СЕТ СН'!$H$11+СВЦЭМ!$D$10+'СЕТ СН'!$H$6-'СЕТ СН'!$H$23</f>
        <v>1263.14333508</v>
      </c>
      <c r="C110" s="36">
        <f>SUMIFS(СВЦЭМ!$D$33:$D$776,СВЦЭМ!$A$33:$A$776,$A110,СВЦЭМ!$B$33:$B$776,C$83)+'СЕТ СН'!$H$11+СВЦЭМ!$D$10+'СЕТ СН'!$H$6-'СЕТ СН'!$H$23</f>
        <v>1283.20487478</v>
      </c>
      <c r="D110" s="36">
        <f>SUMIFS(СВЦЭМ!$D$33:$D$776,СВЦЭМ!$A$33:$A$776,$A110,СВЦЭМ!$B$33:$B$776,D$83)+'СЕТ СН'!$H$11+СВЦЭМ!$D$10+'СЕТ СН'!$H$6-'СЕТ СН'!$H$23</f>
        <v>1297.1990358500002</v>
      </c>
      <c r="E110" s="36">
        <f>SUMIFS(СВЦЭМ!$D$33:$D$776,СВЦЭМ!$A$33:$A$776,$A110,СВЦЭМ!$B$33:$B$776,E$83)+'СЕТ СН'!$H$11+СВЦЭМ!$D$10+'СЕТ СН'!$H$6-'СЕТ СН'!$H$23</f>
        <v>1306.6214654600001</v>
      </c>
      <c r="F110" s="36">
        <f>SUMIFS(СВЦЭМ!$D$33:$D$776,СВЦЭМ!$A$33:$A$776,$A110,СВЦЭМ!$B$33:$B$776,F$83)+'СЕТ СН'!$H$11+СВЦЭМ!$D$10+'СЕТ СН'!$H$6-'СЕТ СН'!$H$23</f>
        <v>1303.27558393</v>
      </c>
      <c r="G110" s="36">
        <f>SUMIFS(СВЦЭМ!$D$33:$D$776,СВЦЭМ!$A$33:$A$776,$A110,СВЦЭМ!$B$33:$B$776,G$83)+'СЕТ СН'!$H$11+СВЦЭМ!$D$10+'СЕТ СН'!$H$6-'СЕТ СН'!$H$23</f>
        <v>1292.04157528</v>
      </c>
      <c r="H110" s="36">
        <f>SUMIFS(СВЦЭМ!$D$33:$D$776,СВЦЭМ!$A$33:$A$776,$A110,СВЦЭМ!$B$33:$B$776,H$83)+'СЕТ СН'!$H$11+СВЦЭМ!$D$10+'СЕТ СН'!$H$6-'СЕТ СН'!$H$23</f>
        <v>1274.79279262</v>
      </c>
      <c r="I110" s="36">
        <f>SUMIFS(СВЦЭМ!$D$33:$D$776,СВЦЭМ!$A$33:$A$776,$A110,СВЦЭМ!$B$33:$B$776,I$83)+'СЕТ СН'!$H$11+СВЦЭМ!$D$10+'СЕТ СН'!$H$6-'СЕТ СН'!$H$23</f>
        <v>1234.14240423</v>
      </c>
      <c r="J110" s="36">
        <f>SUMIFS(СВЦЭМ!$D$33:$D$776,СВЦЭМ!$A$33:$A$776,$A110,СВЦЭМ!$B$33:$B$776,J$83)+'СЕТ СН'!$H$11+СВЦЭМ!$D$10+'СЕТ СН'!$H$6-'СЕТ СН'!$H$23</f>
        <v>1194.1592571200001</v>
      </c>
      <c r="K110" s="36">
        <f>SUMIFS(СВЦЭМ!$D$33:$D$776,СВЦЭМ!$A$33:$A$776,$A110,СВЦЭМ!$B$33:$B$776,K$83)+'СЕТ СН'!$H$11+СВЦЭМ!$D$10+'СЕТ СН'!$H$6-'СЕТ СН'!$H$23</f>
        <v>1186.9133980900001</v>
      </c>
      <c r="L110" s="36">
        <f>SUMIFS(СВЦЭМ!$D$33:$D$776,СВЦЭМ!$A$33:$A$776,$A110,СВЦЭМ!$B$33:$B$776,L$83)+'СЕТ СН'!$H$11+СВЦЭМ!$D$10+'СЕТ СН'!$H$6-'СЕТ СН'!$H$23</f>
        <v>1206.7805894000001</v>
      </c>
      <c r="M110" s="36">
        <f>SUMIFS(СВЦЭМ!$D$33:$D$776,СВЦЭМ!$A$33:$A$776,$A110,СВЦЭМ!$B$33:$B$776,M$83)+'СЕТ СН'!$H$11+СВЦЭМ!$D$10+'СЕТ СН'!$H$6-'СЕТ СН'!$H$23</f>
        <v>1203.1432035900002</v>
      </c>
      <c r="N110" s="36">
        <f>SUMIFS(СВЦЭМ!$D$33:$D$776,СВЦЭМ!$A$33:$A$776,$A110,СВЦЭМ!$B$33:$B$776,N$83)+'СЕТ СН'!$H$11+СВЦЭМ!$D$10+'СЕТ СН'!$H$6-'СЕТ СН'!$H$23</f>
        <v>1215.44865411</v>
      </c>
      <c r="O110" s="36">
        <f>SUMIFS(СВЦЭМ!$D$33:$D$776,СВЦЭМ!$A$33:$A$776,$A110,СВЦЭМ!$B$33:$B$776,O$83)+'СЕТ СН'!$H$11+СВЦЭМ!$D$10+'СЕТ СН'!$H$6-'СЕТ СН'!$H$23</f>
        <v>1230.6088547300001</v>
      </c>
      <c r="P110" s="36">
        <f>SUMIFS(СВЦЭМ!$D$33:$D$776,СВЦЭМ!$A$33:$A$776,$A110,СВЦЭМ!$B$33:$B$776,P$83)+'СЕТ СН'!$H$11+СВЦЭМ!$D$10+'СЕТ СН'!$H$6-'СЕТ СН'!$H$23</f>
        <v>1239.2635893500001</v>
      </c>
      <c r="Q110" s="36">
        <f>SUMIFS(СВЦЭМ!$D$33:$D$776,СВЦЭМ!$A$33:$A$776,$A110,СВЦЭМ!$B$33:$B$776,Q$83)+'СЕТ СН'!$H$11+СВЦЭМ!$D$10+'СЕТ СН'!$H$6-'СЕТ СН'!$H$23</f>
        <v>1244.9919936800002</v>
      </c>
      <c r="R110" s="36">
        <f>SUMIFS(СВЦЭМ!$D$33:$D$776,СВЦЭМ!$A$33:$A$776,$A110,СВЦЭМ!$B$33:$B$776,R$83)+'СЕТ СН'!$H$11+СВЦЭМ!$D$10+'СЕТ СН'!$H$6-'СЕТ СН'!$H$23</f>
        <v>1241.90742993</v>
      </c>
      <c r="S110" s="36">
        <f>SUMIFS(СВЦЭМ!$D$33:$D$776,СВЦЭМ!$A$33:$A$776,$A110,СВЦЭМ!$B$33:$B$776,S$83)+'СЕТ СН'!$H$11+СВЦЭМ!$D$10+'СЕТ СН'!$H$6-'СЕТ СН'!$H$23</f>
        <v>1227.0575919800001</v>
      </c>
      <c r="T110" s="36">
        <f>SUMIFS(СВЦЭМ!$D$33:$D$776,СВЦЭМ!$A$33:$A$776,$A110,СВЦЭМ!$B$33:$B$776,T$83)+'СЕТ СН'!$H$11+СВЦЭМ!$D$10+'СЕТ СН'!$H$6-'СЕТ СН'!$H$23</f>
        <v>1212.21551039</v>
      </c>
      <c r="U110" s="36">
        <f>SUMIFS(СВЦЭМ!$D$33:$D$776,СВЦЭМ!$A$33:$A$776,$A110,СВЦЭМ!$B$33:$B$776,U$83)+'СЕТ СН'!$H$11+СВЦЭМ!$D$10+'СЕТ СН'!$H$6-'СЕТ СН'!$H$23</f>
        <v>1198.2448253100001</v>
      </c>
      <c r="V110" s="36">
        <f>SUMIFS(СВЦЭМ!$D$33:$D$776,СВЦЭМ!$A$33:$A$776,$A110,СВЦЭМ!$B$33:$B$776,V$83)+'СЕТ СН'!$H$11+СВЦЭМ!$D$10+'СЕТ СН'!$H$6-'СЕТ СН'!$H$23</f>
        <v>1200.3478769200001</v>
      </c>
      <c r="W110" s="36">
        <f>SUMIFS(СВЦЭМ!$D$33:$D$776,СВЦЭМ!$A$33:$A$776,$A110,СВЦЭМ!$B$33:$B$776,W$83)+'СЕТ СН'!$H$11+СВЦЭМ!$D$10+'СЕТ СН'!$H$6-'СЕТ СН'!$H$23</f>
        <v>1200.1580907900002</v>
      </c>
      <c r="X110" s="36">
        <f>SUMIFS(СВЦЭМ!$D$33:$D$776,СВЦЭМ!$A$33:$A$776,$A110,СВЦЭМ!$B$33:$B$776,X$83)+'СЕТ СН'!$H$11+СВЦЭМ!$D$10+'СЕТ СН'!$H$6-'СЕТ СН'!$H$23</f>
        <v>1207.07362982</v>
      </c>
      <c r="Y110" s="36">
        <f>SUMIFS(СВЦЭМ!$D$33:$D$776,СВЦЭМ!$A$33:$A$776,$A110,СВЦЭМ!$B$33:$B$776,Y$83)+'СЕТ СН'!$H$11+СВЦЭМ!$D$10+'СЕТ СН'!$H$6-'СЕТ СН'!$H$23</f>
        <v>1228.7012299200001</v>
      </c>
    </row>
    <row r="111" spans="1:25" ht="15.75" x14ac:dyDescent="0.2">
      <c r="A111" s="35">
        <f t="shared" si="2"/>
        <v>43918</v>
      </c>
      <c r="B111" s="36">
        <f>SUMIFS(СВЦЭМ!$D$33:$D$776,СВЦЭМ!$A$33:$A$776,$A111,СВЦЭМ!$B$33:$B$776,B$83)+'СЕТ СН'!$H$11+СВЦЭМ!$D$10+'СЕТ СН'!$H$6-'СЕТ СН'!$H$23</f>
        <v>1318.7411353900002</v>
      </c>
      <c r="C111" s="36">
        <f>SUMIFS(СВЦЭМ!$D$33:$D$776,СВЦЭМ!$A$33:$A$776,$A111,СВЦЭМ!$B$33:$B$776,C$83)+'СЕТ СН'!$H$11+СВЦЭМ!$D$10+'СЕТ СН'!$H$6-'СЕТ СН'!$H$23</f>
        <v>1315.9615603000002</v>
      </c>
      <c r="D111" s="36">
        <f>SUMIFS(СВЦЭМ!$D$33:$D$776,СВЦЭМ!$A$33:$A$776,$A111,СВЦЭМ!$B$33:$B$776,D$83)+'СЕТ СН'!$H$11+СВЦЭМ!$D$10+'СЕТ СН'!$H$6-'СЕТ СН'!$H$23</f>
        <v>1337.3870868399999</v>
      </c>
      <c r="E111" s="36">
        <f>SUMIFS(СВЦЭМ!$D$33:$D$776,СВЦЭМ!$A$33:$A$776,$A111,СВЦЭМ!$B$33:$B$776,E$83)+'СЕТ СН'!$H$11+СВЦЭМ!$D$10+'СЕТ СН'!$H$6-'СЕТ СН'!$H$23</f>
        <v>1346.7285851400002</v>
      </c>
      <c r="F111" s="36">
        <f>SUMIFS(СВЦЭМ!$D$33:$D$776,СВЦЭМ!$A$33:$A$776,$A111,СВЦЭМ!$B$33:$B$776,F$83)+'СЕТ СН'!$H$11+СВЦЭМ!$D$10+'СЕТ СН'!$H$6-'СЕТ СН'!$H$23</f>
        <v>1344.81313697</v>
      </c>
      <c r="G111" s="36">
        <f>SUMIFS(СВЦЭМ!$D$33:$D$776,СВЦЭМ!$A$33:$A$776,$A111,СВЦЭМ!$B$33:$B$776,G$83)+'СЕТ СН'!$H$11+СВЦЭМ!$D$10+'СЕТ СН'!$H$6-'СЕТ СН'!$H$23</f>
        <v>1345.29185431</v>
      </c>
      <c r="H111" s="36">
        <f>SUMIFS(СВЦЭМ!$D$33:$D$776,СВЦЭМ!$A$33:$A$776,$A111,СВЦЭМ!$B$33:$B$776,H$83)+'СЕТ СН'!$H$11+СВЦЭМ!$D$10+'СЕТ СН'!$H$6-'СЕТ СН'!$H$23</f>
        <v>1326.7721210899999</v>
      </c>
      <c r="I111" s="36">
        <f>SUMIFS(СВЦЭМ!$D$33:$D$776,СВЦЭМ!$A$33:$A$776,$A111,СВЦЭМ!$B$33:$B$776,I$83)+'СЕТ СН'!$H$11+СВЦЭМ!$D$10+'СЕТ СН'!$H$6-'СЕТ СН'!$H$23</f>
        <v>1291.56542227</v>
      </c>
      <c r="J111" s="36">
        <f>SUMIFS(СВЦЭМ!$D$33:$D$776,СВЦЭМ!$A$33:$A$776,$A111,СВЦЭМ!$B$33:$B$776,J$83)+'СЕТ СН'!$H$11+СВЦЭМ!$D$10+'СЕТ СН'!$H$6-'СЕТ СН'!$H$23</f>
        <v>1253.96473074</v>
      </c>
      <c r="K111" s="36">
        <f>SUMIFS(СВЦЭМ!$D$33:$D$776,СВЦЭМ!$A$33:$A$776,$A111,СВЦЭМ!$B$33:$B$776,K$83)+'СЕТ СН'!$H$11+СВЦЭМ!$D$10+'СЕТ СН'!$H$6-'СЕТ СН'!$H$23</f>
        <v>1250.0678592500001</v>
      </c>
      <c r="L111" s="36">
        <f>SUMIFS(СВЦЭМ!$D$33:$D$776,СВЦЭМ!$A$33:$A$776,$A111,СВЦЭМ!$B$33:$B$776,L$83)+'СЕТ СН'!$H$11+СВЦЭМ!$D$10+'СЕТ СН'!$H$6-'СЕТ СН'!$H$23</f>
        <v>1260.53928877</v>
      </c>
      <c r="M111" s="36">
        <f>SUMIFS(СВЦЭМ!$D$33:$D$776,СВЦЭМ!$A$33:$A$776,$A111,СВЦЭМ!$B$33:$B$776,M$83)+'СЕТ СН'!$H$11+СВЦЭМ!$D$10+'СЕТ СН'!$H$6-'СЕТ СН'!$H$23</f>
        <v>1261.7971239200001</v>
      </c>
      <c r="N111" s="36">
        <f>SUMIFS(СВЦЭМ!$D$33:$D$776,СВЦЭМ!$A$33:$A$776,$A111,СВЦЭМ!$B$33:$B$776,N$83)+'СЕТ СН'!$H$11+СВЦЭМ!$D$10+'СЕТ СН'!$H$6-'СЕТ СН'!$H$23</f>
        <v>1276.10477558</v>
      </c>
      <c r="O111" s="36">
        <f>SUMIFS(СВЦЭМ!$D$33:$D$776,СВЦЭМ!$A$33:$A$776,$A111,СВЦЭМ!$B$33:$B$776,O$83)+'СЕТ СН'!$H$11+СВЦЭМ!$D$10+'СЕТ СН'!$H$6-'СЕТ СН'!$H$23</f>
        <v>1286.8281463799999</v>
      </c>
      <c r="P111" s="36">
        <f>SUMIFS(СВЦЭМ!$D$33:$D$776,СВЦЭМ!$A$33:$A$776,$A111,СВЦЭМ!$B$33:$B$776,P$83)+'СЕТ СН'!$H$11+СВЦЭМ!$D$10+'СЕТ СН'!$H$6-'СЕТ СН'!$H$23</f>
        <v>1305.2682057500001</v>
      </c>
      <c r="Q111" s="36">
        <f>SUMIFS(СВЦЭМ!$D$33:$D$776,СВЦЭМ!$A$33:$A$776,$A111,СВЦЭМ!$B$33:$B$776,Q$83)+'СЕТ СН'!$H$11+СВЦЭМ!$D$10+'СЕТ СН'!$H$6-'СЕТ СН'!$H$23</f>
        <v>1307.22103449</v>
      </c>
      <c r="R111" s="36">
        <f>SUMIFS(СВЦЭМ!$D$33:$D$776,СВЦЭМ!$A$33:$A$776,$A111,СВЦЭМ!$B$33:$B$776,R$83)+'СЕТ СН'!$H$11+СВЦЭМ!$D$10+'СЕТ СН'!$H$6-'СЕТ СН'!$H$23</f>
        <v>1307.25122474</v>
      </c>
      <c r="S111" s="36">
        <f>SUMIFS(СВЦЭМ!$D$33:$D$776,СВЦЭМ!$A$33:$A$776,$A111,СВЦЭМ!$B$33:$B$776,S$83)+'СЕТ СН'!$H$11+СВЦЭМ!$D$10+'СЕТ СН'!$H$6-'СЕТ СН'!$H$23</f>
        <v>1300.23689496</v>
      </c>
      <c r="T111" s="36">
        <f>SUMIFS(СВЦЭМ!$D$33:$D$776,СВЦЭМ!$A$33:$A$776,$A111,СВЦЭМ!$B$33:$B$776,T$83)+'СЕТ СН'!$H$11+СВЦЭМ!$D$10+'СЕТ СН'!$H$6-'СЕТ СН'!$H$23</f>
        <v>1295.95622615</v>
      </c>
      <c r="U111" s="36">
        <f>SUMIFS(СВЦЭМ!$D$33:$D$776,СВЦЭМ!$A$33:$A$776,$A111,СВЦЭМ!$B$33:$B$776,U$83)+'СЕТ СН'!$H$11+СВЦЭМ!$D$10+'СЕТ СН'!$H$6-'СЕТ СН'!$H$23</f>
        <v>1277.7795697400002</v>
      </c>
      <c r="V111" s="36">
        <f>SUMIFS(СВЦЭМ!$D$33:$D$776,СВЦЭМ!$A$33:$A$776,$A111,СВЦЭМ!$B$33:$B$776,V$83)+'СЕТ СН'!$H$11+СВЦЭМ!$D$10+'СЕТ СН'!$H$6-'СЕТ СН'!$H$23</f>
        <v>1246.3352758999999</v>
      </c>
      <c r="W111" s="36">
        <f>SUMIFS(СВЦЭМ!$D$33:$D$776,СВЦЭМ!$A$33:$A$776,$A111,СВЦЭМ!$B$33:$B$776,W$83)+'СЕТ СН'!$H$11+СВЦЭМ!$D$10+'СЕТ СН'!$H$6-'СЕТ СН'!$H$23</f>
        <v>1236.37974489</v>
      </c>
      <c r="X111" s="36">
        <f>SUMIFS(СВЦЭМ!$D$33:$D$776,СВЦЭМ!$A$33:$A$776,$A111,СВЦЭМ!$B$33:$B$776,X$83)+'СЕТ СН'!$H$11+СВЦЭМ!$D$10+'СЕТ СН'!$H$6-'СЕТ СН'!$H$23</f>
        <v>1245.83503488</v>
      </c>
      <c r="Y111" s="36">
        <f>SUMIFS(СВЦЭМ!$D$33:$D$776,СВЦЭМ!$A$33:$A$776,$A111,СВЦЭМ!$B$33:$B$776,Y$83)+'СЕТ СН'!$H$11+СВЦЭМ!$D$10+'СЕТ СН'!$H$6-'СЕТ СН'!$H$23</f>
        <v>1277.66236729</v>
      </c>
    </row>
    <row r="112" spans="1:25" ht="15.75" x14ac:dyDescent="0.2">
      <c r="A112" s="35">
        <f t="shared" si="2"/>
        <v>43919</v>
      </c>
      <c r="B112" s="36">
        <f>SUMIFS(СВЦЭМ!$D$33:$D$776,СВЦЭМ!$A$33:$A$776,$A112,СВЦЭМ!$B$33:$B$776,B$83)+'СЕТ СН'!$H$11+СВЦЭМ!$D$10+'СЕТ СН'!$H$6-'СЕТ СН'!$H$23</f>
        <v>1328.0932481899999</v>
      </c>
      <c r="C112" s="36">
        <f>SUMIFS(СВЦЭМ!$D$33:$D$776,СВЦЭМ!$A$33:$A$776,$A112,СВЦЭМ!$B$33:$B$776,C$83)+'СЕТ СН'!$H$11+СВЦЭМ!$D$10+'СЕТ СН'!$H$6-'СЕТ СН'!$H$23</f>
        <v>1340.1033496700002</v>
      </c>
      <c r="D112" s="36">
        <f>SUMIFS(СВЦЭМ!$D$33:$D$776,СВЦЭМ!$A$33:$A$776,$A112,СВЦЭМ!$B$33:$B$776,D$83)+'СЕТ СН'!$H$11+СВЦЭМ!$D$10+'СЕТ СН'!$H$6-'СЕТ СН'!$H$23</f>
        <v>1364.59587113</v>
      </c>
      <c r="E112" s="36">
        <f>SUMIFS(СВЦЭМ!$D$33:$D$776,СВЦЭМ!$A$33:$A$776,$A112,СВЦЭМ!$B$33:$B$776,E$83)+'СЕТ СН'!$H$11+СВЦЭМ!$D$10+'СЕТ СН'!$H$6-'СЕТ СН'!$H$23</f>
        <v>1373.3722742300001</v>
      </c>
      <c r="F112" s="36">
        <f>SUMIFS(СВЦЭМ!$D$33:$D$776,СВЦЭМ!$A$33:$A$776,$A112,СВЦЭМ!$B$33:$B$776,F$83)+'СЕТ СН'!$H$11+СВЦЭМ!$D$10+'СЕТ СН'!$H$6-'СЕТ СН'!$H$23</f>
        <v>1373.7614344600001</v>
      </c>
      <c r="G112" s="36">
        <f>SUMIFS(СВЦЭМ!$D$33:$D$776,СВЦЭМ!$A$33:$A$776,$A112,СВЦЭМ!$B$33:$B$776,G$83)+'СЕТ СН'!$H$11+СВЦЭМ!$D$10+'СЕТ СН'!$H$6-'СЕТ СН'!$H$23</f>
        <v>1370.3038034599999</v>
      </c>
      <c r="H112" s="36">
        <f>SUMIFS(СВЦЭМ!$D$33:$D$776,СВЦЭМ!$A$33:$A$776,$A112,СВЦЭМ!$B$33:$B$776,H$83)+'СЕТ СН'!$H$11+СВЦЭМ!$D$10+'СЕТ СН'!$H$6-'СЕТ СН'!$H$23</f>
        <v>1352.82184714</v>
      </c>
      <c r="I112" s="36">
        <f>SUMIFS(СВЦЭМ!$D$33:$D$776,СВЦЭМ!$A$33:$A$776,$A112,СВЦЭМ!$B$33:$B$776,I$83)+'СЕТ СН'!$H$11+СВЦЭМ!$D$10+'СЕТ СН'!$H$6-'СЕТ СН'!$H$23</f>
        <v>1318.5534155700002</v>
      </c>
      <c r="J112" s="36">
        <f>SUMIFS(СВЦЭМ!$D$33:$D$776,СВЦЭМ!$A$33:$A$776,$A112,СВЦЭМ!$B$33:$B$776,J$83)+'СЕТ СН'!$H$11+СВЦЭМ!$D$10+'СЕТ СН'!$H$6-'СЕТ СН'!$H$23</f>
        <v>1246.2082784200002</v>
      </c>
      <c r="K112" s="36">
        <f>SUMIFS(СВЦЭМ!$D$33:$D$776,СВЦЭМ!$A$33:$A$776,$A112,СВЦЭМ!$B$33:$B$776,K$83)+'СЕТ СН'!$H$11+СВЦЭМ!$D$10+'СЕТ СН'!$H$6-'СЕТ СН'!$H$23</f>
        <v>1219.3916469999999</v>
      </c>
      <c r="L112" s="36">
        <f>SUMIFS(СВЦЭМ!$D$33:$D$776,СВЦЭМ!$A$33:$A$776,$A112,СВЦЭМ!$B$33:$B$776,L$83)+'СЕТ СН'!$H$11+СВЦЭМ!$D$10+'СЕТ СН'!$H$6-'СЕТ СН'!$H$23</f>
        <v>1233.6894725100001</v>
      </c>
      <c r="M112" s="36">
        <f>SUMIFS(СВЦЭМ!$D$33:$D$776,СВЦЭМ!$A$33:$A$776,$A112,СВЦЭМ!$B$33:$B$776,M$83)+'СЕТ СН'!$H$11+СВЦЭМ!$D$10+'СЕТ СН'!$H$6-'СЕТ СН'!$H$23</f>
        <v>1243.8815215899999</v>
      </c>
      <c r="N112" s="36">
        <f>SUMIFS(СВЦЭМ!$D$33:$D$776,СВЦЭМ!$A$33:$A$776,$A112,СВЦЭМ!$B$33:$B$776,N$83)+'СЕТ СН'!$H$11+СВЦЭМ!$D$10+'СЕТ СН'!$H$6-'СЕТ СН'!$H$23</f>
        <v>1255.8011788100002</v>
      </c>
      <c r="O112" s="36">
        <f>SUMIFS(СВЦЭМ!$D$33:$D$776,СВЦЭМ!$A$33:$A$776,$A112,СВЦЭМ!$B$33:$B$776,O$83)+'СЕТ СН'!$H$11+СВЦЭМ!$D$10+'СЕТ СН'!$H$6-'СЕТ СН'!$H$23</f>
        <v>1262.47598281</v>
      </c>
      <c r="P112" s="36">
        <f>SUMIFS(СВЦЭМ!$D$33:$D$776,СВЦЭМ!$A$33:$A$776,$A112,СВЦЭМ!$B$33:$B$776,P$83)+'СЕТ СН'!$H$11+СВЦЭМ!$D$10+'СЕТ СН'!$H$6-'СЕТ СН'!$H$23</f>
        <v>1269.355654</v>
      </c>
      <c r="Q112" s="36">
        <f>SUMIFS(СВЦЭМ!$D$33:$D$776,СВЦЭМ!$A$33:$A$776,$A112,СВЦЭМ!$B$33:$B$776,Q$83)+'СЕТ СН'!$H$11+СВЦЭМ!$D$10+'СЕТ СН'!$H$6-'СЕТ СН'!$H$23</f>
        <v>1276.7376781900002</v>
      </c>
      <c r="R112" s="36">
        <f>SUMIFS(СВЦЭМ!$D$33:$D$776,СВЦЭМ!$A$33:$A$776,$A112,СВЦЭМ!$B$33:$B$776,R$83)+'СЕТ СН'!$H$11+СВЦЭМ!$D$10+'СЕТ СН'!$H$6-'СЕТ СН'!$H$23</f>
        <v>1272.5274222400001</v>
      </c>
      <c r="S112" s="36">
        <f>SUMIFS(СВЦЭМ!$D$33:$D$776,СВЦЭМ!$A$33:$A$776,$A112,СВЦЭМ!$B$33:$B$776,S$83)+'СЕТ СН'!$H$11+СВЦЭМ!$D$10+'СЕТ СН'!$H$6-'СЕТ СН'!$H$23</f>
        <v>1269.9802639100001</v>
      </c>
      <c r="T112" s="36">
        <f>SUMIFS(СВЦЭМ!$D$33:$D$776,СВЦЭМ!$A$33:$A$776,$A112,СВЦЭМ!$B$33:$B$776,T$83)+'СЕТ СН'!$H$11+СВЦЭМ!$D$10+'СЕТ СН'!$H$6-'СЕТ СН'!$H$23</f>
        <v>1253.6955847200002</v>
      </c>
      <c r="U112" s="36">
        <f>SUMIFS(СВЦЭМ!$D$33:$D$776,СВЦЭМ!$A$33:$A$776,$A112,СВЦЭМ!$B$33:$B$776,U$83)+'СЕТ СН'!$H$11+СВЦЭМ!$D$10+'СЕТ СН'!$H$6-'СЕТ СН'!$H$23</f>
        <v>1234.31179152</v>
      </c>
      <c r="V112" s="36">
        <f>SUMIFS(СВЦЭМ!$D$33:$D$776,СВЦЭМ!$A$33:$A$776,$A112,СВЦЭМ!$B$33:$B$776,V$83)+'СЕТ СН'!$H$11+СВЦЭМ!$D$10+'СЕТ СН'!$H$6-'СЕТ СН'!$H$23</f>
        <v>1214.0101669600001</v>
      </c>
      <c r="W112" s="36">
        <f>SUMIFS(СВЦЭМ!$D$33:$D$776,СВЦЭМ!$A$33:$A$776,$A112,СВЦЭМ!$B$33:$B$776,W$83)+'СЕТ СН'!$H$11+СВЦЭМ!$D$10+'СЕТ СН'!$H$6-'СЕТ СН'!$H$23</f>
        <v>1192.2074917</v>
      </c>
      <c r="X112" s="36">
        <f>SUMIFS(СВЦЭМ!$D$33:$D$776,СВЦЭМ!$A$33:$A$776,$A112,СВЦЭМ!$B$33:$B$776,X$83)+'СЕТ СН'!$H$11+СВЦЭМ!$D$10+'СЕТ СН'!$H$6-'СЕТ СН'!$H$23</f>
        <v>1187.8194782300002</v>
      </c>
      <c r="Y112" s="36">
        <f>SUMIFS(СВЦЭМ!$D$33:$D$776,СВЦЭМ!$A$33:$A$776,$A112,СВЦЭМ!$B$33:$B$776,Y$83)+'СЕТ СН'!$H$11+СВЦЭМ!$D$10+'СЕТ СН'!$H$6-'СЕТ СН'!$H$23</f>
        <v>1221.74193059</v>
      </c>
    </row>
    <row r="113" spans="1:27" ht="15.75" x14ac:dyDescent="0.2">
      <c r="A113" s="35">
        <f t="shared" si="2"/>
        <v>43920</v>
      </c>
      <c r="B113" s="36">
        <f>SUMIFS(СВЦЭМ!$D$33:$D$776,СВЦЭМ!$A$33:$A$776,$A113,СВЦЭМ!$B$33:$B$776,B$83)+'СЕТ СН'!$H$11+СВЦЭМ!$D$10+'СЕТ СН'!$H$6-'СЕТ СН'!$H$23</f>
        <v>1273.83098092</v>
      </c>
      <c r="C113" s="36">
        <f>SUMIFS(СВЦЭМ!$D$33:$D$776,СВЦЭМ!$A$33:$A$776,$A113,СВЦЭМ!$B$33:$B$776,C$83)+'СЕТ СН'!$H$11+СВЦЭМ!$D$10+'СЕТ СН'!$H$6-'СЕТ СН'!$H$23</f>
        <v>1305.7761624200002</v>
      </c>
      <c r="D113" s="36">
        <f>SUMIFS(СВЦЭМ!$D$33:$D$776,СВЦЭМ!$A$33:$A$776,$A113,СВЦЭМ!$B$33:$B$776,D$83)+'СЕТ СН'!$H$11+СВЦЭМ!$D$10+'СЕТ СН'!$H$6-'СЕТ СН'!$H$23</f>
        <v>1354.64052341</v>
      </c>
      <c r="E113" s="36">
        <f>SUMIFS(СВЦЭМ!$D$33:$D$776,СВЦЭМ!$A$33:$A$776,$A113,СВЦЭМ!$B$33:$B$776,E$83)+'СЕТ СН'!$H$11+СВЦЭМ!$D$10+'СЕТ СН'!$H$6-'СЕТ СН'!$H$23</f>
        <v>1362.7633789500001</v>
      </c>
      <c r="F113" s="36">
        <f>SUMIFS(СВЦЭМ!$D$33:$D$776,СВЦЭМ!$A$33:$A$776,$A113,СВЦЭМ!$B$33:$B$776,F$83)+'СЕТ СН'!$H$11+СВЦЭМ!$D$10+'СЕТ СН'!$H$6-'СЕТ СН'!$H$23</f>
        <v>1353.8789389799999</v>
      </c>
      <c r="G113" s="36">
        <f>SUMIFS(СВЦЭМ!$D$33:$D$776,СВЦЭМ!$A$33:$A$776,$A113,СВЦЭМ!$B$33:$B$776,G$83)+'СЕТ СН'!$H$11+СВЦЭМ!$D$10+'СЕТ СН'!$H$6-'СЕТ СН'!$H$23</f>
        <v>1345.7040445299999</v>
      </c>
      <c r="H113" s="36">
        <f>SUMIFS(СВЦЭМ!$D$33:$D$776,СВЦЭМ!$A$33:$A$776,$A113,СВЦЭМ!$B$33:$B$776,H$83)+'СЕТ СН'!$H$11+СВЦЭМ!$D$10+'СЕТ СН'!$H$6-'СЕТ СН'!$H$23</f>
        <v>1319.5632077300002</v>
      </c>
      <c r="I113" s="36">
        <f>SUMIFS(СВЦЭМ!$D$33:$D$776,СВЦЭМ!$A$33:$A$776,$A113,СВЦЭМ!$B$33:$B$776,I$83)+'СЕТ СН'!$H$11+СВЦЭМ!$D$10+'СЕТ СН'!$H$6-'СЕТ СН'!$H$23</f>
        <v>1254.8942007700002</v>
      </c>
      <c r="J113" s="36">
        <f>SUMIFS(СВЦЭМ!$D$33:$D$776,СВЦЭМ!$A$33:$A$776,$A113,СВЦЭМ!$B$33:$B$776,J$83)+'СЕТ СН'!$H$11+СВЦЭМ!$D$10+'СЕТ СН'!$H$6-'СЕТ СН'!$H$23</f>
        <v>1212.0098565600001</v>
      </c>
      <c r="K113" s="36">
        <f>SUMIFS(СВЦЭМ!$D$33:$D$776,СВЦЭМ!$A$33:$A$776,$A113,СВЦЭМ!$B$33:$B$776,K$83)+'СЕТ СН'!$H$11+СВЦЭМ!$D$10+'СЕТ СН'!$H$6-'СЕТ СН'!$H$23</f>
        <v>1199.97779296</v>
      </c>
      <c r="L113" s="36">
        <f>SUMIFS(СВЦЭМ!$D$33:$D$776,СВЦЭМ!$A$33:$A$776,$A113,СВЦЭМ!$B$33:$B$776,L$83)+'СЕТ СН'!$H$11+СВЦЭМ!$D$10+'СЕТ СН'!$H$6-'СЕТ СН'!$H$23</f>
        <v>1212.4470267700001</v>
      </c>
      <c r="M113" s="36">
        <f>SUMIFS(СВЦЭМ!$D$33:$D$776,СВЦЭМ!$A$33:$A$776,$A113,СВЦЭМ!$B$33:$B$776,M$83)+'СЕТ СН'!$H$11+СВЦЭМ!$D$10+'СЕТ СН'!$H$6-'СЕТ СН'!$H$23</f>
        <v>1208.7688129200001</v>
      </c>
      <c r="N113" s="36">
        <f>SUMIFS(СВЦЭМ!$D$33:$D$776,СВЦЭМ!$A$33:$A$776,$A113,СВЦЭМ!$B$33:$B$776,N$83)+'СЕТ СН'!$H$11+СВЦЭМ!$D$10+'СЕТ СН'!$H$6-'СЕТ СН'!$H$23</f>
        <v>1226.7251269200001</v>
      </c>
      <c r="O113" s="36">
        <f>SUMIFS(СВЦЭМ!$D$33:$D$776,СВЦЭМ!$A$33:$A$776,$A113,СВЦЭМ!$B$33:$B$776,O$83)+'СЕТ СН'!$H$11+СВЦЭМ!$D$10+'СЕТ СН'!$H$6-'СЕТ СН'!$H$23</f>
        <v>1238.0453539600001</v>
      </c>
      <c r="P113" s="36">
        <f>SUMIFS(СВЦЭМ!$D$33:$D$776,СВЦЭМ!$A$33:$A$776,$A113,СВЦЭМ!$B$33:$B$776,P$83)+'СЕТ СН'!$H$11+СВЦЭМ!$D$10+'СЕТ СН'!$H$6-'СЕТ СН'!$H$23</f>
        <v>1242.29164848</v>
      </c>
      <c r="Q113" s="36">
        <f>SUMIFS(СВЦЭМ!$D$33:$D$776,СВЦЭМ!$A$33:$A$776,$A113,СВЦЭМ!$B$33:$B$776,Q$83)+'СЕТ СН'!$H$11+СВЦЭМ!$D$10+'СЕТ СН'!$H$6-'СЕТ СН'!$H$23</f>
        <v>1245.99523817</v>
      </c>
      <c r="R113" s="36">
        <f>SUMIFS(СВЦЭМ!$D$33:$D$776,СВЦЭМ!$A$33:$A$776,$A113,СВЦЭМ!$B$33:$B$776,R$83)+'СЕТ СН'!$H$11+СВЦЭМ!$D$10+'СЕТ СН'!$H$6-'СЕТ СН'!$H$23</f>
        <v>1246.6585162400002</v>
      </c>
      <c r="S113" s="36">
        <f>SUMIFS(СВЦЭМ!$D$33:$D$776,СВЦЭМ!$A$33:$A$776,$A113,СВЦЭМ!$B$33:$B$776,S$83)+'СЕТ СН'!$H$11+СВЦЭМ!$D$10+'СЕТ СН'!$H$6-'СЕТ СН'!$H$23</f>
        <v>1271.6248223500002</v>
      </c>
      <c r="T113" s="36">
        <f>SUMIFS(СВЦЭМ!$D$33:$D$776,СВЦЭМ!$A$33:$A$776,$A113,СВЦЭМ!$B$33:$B$776,T$83)+'СЕТ СН'!$H$11+СВЦЭМ!$D$10+'СЕТ СН'!$H$6-'СЕТ СН'!$H$23</f>
        <v>1257.0185004300001</v>
      </c>
      <c r="U113" s="36">
        <f>SUMIFS(СВЦЭМ!$D$33:$D$776,СВЦЭМ!$A$33:$A$776,$A113,СВЦЭМ!$B$33:$B$776,U$83)+'СЕТ СН'!$H$11+СВЦЭМ!$D$10+'СЕТ СН'!$H$6-'СЕТ СН'!$H$23</f>
        <v>1231.5155301100001</v>
      </c>
      <c r="V113" s="36">
        <f>SUMIFS(СВЦЭМ!$D$33:$D$776,СВЦЭМ!$A$33:$A$776,$A113,СВЦЭМ!$B$33:$B$776,V$83)+'СЕТ СН'!$H$11+СВЦЭМ!$D$10+'СЕТ СН'!$H$6-'СЕТ СН'!$H$23</f>
        <v>1241.2793962999999</v>
      </c>
      <c r="W113" s="36">
        <f>SUMIFS(СВЦЭМ!$D$33:$D$776,СВЦЭМ!$A$33:$A$776,$A113,СВЦЭМ!$B$33:$B$776,W$83)+'СЕТ СН'!$H$11+СВЦЭМ!$D$10+'СЕТ СН'!$H$6-'СЕТ СН'!$H$23</f>
        <v>1218.2910648300001</v>
      </c>
      <c r="X113" s="36">
        <f>SUMIFS(СВЦЭМ!$D$33:$D$776,СВЦЭМ!$A$33:$A$776,$A113,СВЦЭМ!$B$33:$B$776,X$83)+'СЕТ СН'!$H$11+СВЦЭМ!$D$10+'СЕТ СН'!$H$6-'СЕТ СН'!$H$23</f>
        <v>1244.85353338</v>
      </c>
      <c r="Y113" s="36">
        <f>SUMIFS(СВЦЭМ!$D$33:$D$776,СВЦЭМ!$A$33:$A$776,$A113,СВЦЭМ!$B$33:$B$776,Y$83)+'СЕТ СН'!$H$11+СВЦЭМ!$D$10+'СЕТ СН'!$H$6-'СЕТ СН'!$H$23</f>
        <v>1284.3594337200002</v>
      </c>
    </row>
    <row r="114" spans="1:27" ht="15.75" x14ac:dyDescent="0.2">
      <c r="A114" s="35">
        <f t="shared" si="2"/>
        <v>43921</v>
      </c>
      <c r="B114" s="36">
        <f>SUMIFS(СВЦЭМ!$D$33:$D$776,СВЦЭМ!$A$33:$A$776,$A114,СВЦЭМ!$B$33:$B$776,B$83)+'СЕТ СН'!$H$11+СВЦЭМ!$D$10+'СЕТ СН'!$H$6-'СЕТ СН'!$H$23</f>
        <v>1287.8605044999999</v>
      </c>
      <c r="C114" s="36">
        <f>SUMIFS(СВЦЭМ!$D$33:$D$776,СВЦЭМ!$A$33:$A$776,$A114,СВЦЭМ!$B$33:$B$776,C$83)+'СЕТ СН'!$H$11+СВЦЭМ!$D$10+'СЕТ СН'!$H$6-'СЕТ СН'!$H$23</f>
        <v>1318.78659642</v>
      </c>
      <c r="D114" s="36">
        <f>SUMIFS(СВЦЭМ!$D$33:$D$776,СВЦЭМ!$A$33:$A$776,$A114,СВЦЭМ!$B$33:$B$776,D$83)+'СЕТ СН'!$H$11+СВЦЭМ!$D$10+'СЕТ СН'!$H$6-'СЕТ СН'!$H$23</f>
        <v>1362.15540508</v>
      </c>
      <c r="E114" s="36">
        <f>SUMIFS(СВЦЭМ!$D$33:$D$776,СВЦЭМ!$A$33:$A$776,$A114,СВЦЭМ!$B$33:$B$776,E$83)+'СЕТ СН'!$H$11+СВЦЭМ!$D$10+'СЕТ СН'!$H$6-'СЕТ СН'!$H$23</f>
        <v>1375.0337922399999</v>
      </c>
      <c r="F114" s="36">
        <f>SUMIFS(СВЦЭМ!$D$33:$D$776,СВЦЭМ!$A$33:$A$776,$A114,СВЦЭМ!$B$33:$B$776,F$83)+'СЕТ СН'!$H$11+СВЦЭМ!$D$10+'СЕТ СН'!$H$6-'СЕТ СН'!$H$23</f>
        <v>1372.1080176</v>
      </c>
      <c r="G114" s="36">
        <f>SUMIFS(СВЦЭМ!$D$33:$D$776,СВЦЭМ!$A$33:$A$776,$A114,СВЦЭМ!$B$33:$B$776,G$83)+'СЕТ СН'!$H$11+СВЦЭМ!$D$10+'СЕТ СН'!$H$6-'СЕТ СН'!$H$23</f>
        <v>1356.1624012300001</v>
      </c>
      <c r="H114" s="36">
        <f>SUMIFS(СВЦЭМ!$D$33:$D$776,СВЦЭМ!$A$33:$A$776,$A114,СВЦЭМ!$B$33:$B$776,H$83)+'СЕТ СН'!$H$11+СВЦЭМ!$D$10+'СЕТ СН'!$H$6-'СЕТ СН'!$H$23</f>
        <v>1326.0844588200002</v>
      </c>
      <c r="I114" s="36">
        <f>SUMIFS(СВЦЭМ!$D$33:$D$776,СВЦЭМ!$A$33:$A$776,$A114,СВЦЭМ!$B$33:$B$776,I$83)+'СЕТ СН'!$H$11+СВЦЭМ!$D$10+'СЕТ СН'!$H$6-'СЕТ СН'!$H$23</f>
        <v>1276.51879882</v>
      </c>
      <c r="J114" s="36">
        <f>SUMIFS(СВЦЭМ!$D$33:$D$776,СВЦЭМ!$A$33:$A$776,$A114,СВЦЭМ!$B$33:$B$776,J$83)+'СЕТ СН'!$H$11+СВЦЭМ!$D$10+'СЕТ СН'!$H$6-'СЕТ СН'!$H$23</f>
        <v>1234.6189544399999</v>
      </c>
      <c r="K114" s="36">
        <f>SUMIFS(СВЦЭМ!$D$33:$D$776,СВЦЭМ!$A$33:$A$776,$A114,СВЦЭМ!$B$33:$B$776,K$83)+'СЕТ СН'!$H$11+СВЦЭМ!$D$10+'СЕТ СН'!$H$6-'СЕТ СН'!$H$23</f>
        <v>1220.7957258000001</v>
      </c>
      <c r="L114" s="36">
        <f>SUMIFS(СВЦЭМ!$D$33:$D$776,СВЦЭМ!$A$33:$A$776,$A114,СВЦЭМ!$B$33:$B$776,L$83)+'СЕТ СН'!$H$11+СВЦЭМ!$D$10+'СЕТ СН'!$H$6-'СЕТ СН'!$H$23</f>
        <v>1217.8145463000001</v>
      </c>
      <c r="M114" s="36">
        <f>SUMIFS(СВЦЭМ!$D$33:$D$776,СВЦЭМ!$A$33:$A$776,$A114,СВЦЭМ!$B$33:$B$776,M$83)+'СЕТ СН'!$H$11+СВЦЭМ!$D$10+'СЕТ СН'!$H$6-'СЕТ СН'!$H$23</f>
        <v>1209.2009132200001</v>
      </c>
      <c r="N114" s="36">
        <f>SUMIFS(СВЦЭМ!$D$33:$D$776,СВЦЭМ!$A$33:$A$776,$A114,СВЦЭМ!$B$33:$B$776,N$83)+'СЕТ СН'!$H$11+СВЦЭМ!$D$10+'СЕТ СН'!$H$6-'СЕТ СН'!$H$23</f>
        <v>1219.5712120400001</v>
      </c>
      <c r="O114" s="36">
        <f>SUMIFS(СВЦЭМ!$D$33:$D$776,СВЦЭМ!$A$33:$A$776,$A114,СВЦЭМ!$B$33:$B$776,O$83)+'СЕТ СН'!$H$11+СВЦЭМ!$D$10+'СЕТ СН'!$H$6-'СЕТ СН'!$H$23</f>
        <v>1231.34162029</v>
      </c>
      <c r="P114" s="36">
        <f>SUMIFS(СВЦЭМ!$D$33:$D$776,СВЦЭМ!$A$33:$A$776,$A114,СВЦЭМ!$B$33:$B$776,P$83)+'СЕТ СН'!$H$11+СВЦЭМ!$D$10+'СЕТ СН'!$H$6-'СЕТ СН'!$H$23</f>
        <v>1240.12324769</v>
      </c>
      <c r="Q114" s="36">
        <f>SUMIFS(СВЦЭМ!$D$33:$D$776,СВЦЭМ!$A$33:$A$776,$A114,СВЦЭМ!$B$33:$B$776,Q$83)+'СЕТ СН'!$H$11+СВЦЭМ!$D$10+'СЕТ СН'!$H$6-'СЕТ СН'!$H$23</f>
        <v>1243.0623766200001</v>
      </c>
      <c r="R114" s="36">
        <f>SUMIFS(СВЦЭМ!$D$33:$D$776,СВЦЭМ!$A$33:$A$776,$A114,СВЦЭМ!$B$33:$B$776,R$83)+'СЕТ СН'!$H$11+СВЦЭМ!$D$10+'СЕТ СН'!$H$6-'СЕТ СН'!$H$23</f>
        <v>1236.0211981500001</v>
      </c>
      <c r="S114" s="36">
        <f>SUMIFS(СВЦЭМ!$D$33:$D$776,СВЦЭМ!$A$33:$A$776,$A114,СВЦЭМ!$B$33:$B$776,S$83)+'СЕТ СН'!$H$11+СВЦЭМ!$D$10+'СЕТ СН'!$H$6-'СЕТ СН'!$H$23</f>
        <v>1236.1412538600002</v>
      </c>
      <c r="T114" s="36">
        <f>SUMIFS(СВЦЭМ!$D$33:$D$776,СВЦЭМ!$A$33:$A$776,$A114,СВЦЭМ!$B$33:$B$776,T$83)+'СЕТ СН'!$H$11+СВЦЭМ!$D$10+'СЕТ СН'!$H$6-'СЕТ СН'!$H$23</f>
        <v>1210.7394017500001</v>
      </c>
      <c r="U114" s="36">
        <f>SUMIFS(СВЦЭМ!$D$33:$D$776,СВЦЭМ!$A$33:$A$776,$A114,СВЦЭМ!$B$33:$B$776,U$83)+'СЕТ СН'!$H$11+СВЦЭМ!$D$10+'СЕТ СН'!$H$6-'СЕТ СН'!$H$23</f>
        <v>1187.6977706800001</v>
      </c>
      <c r="V114" s="36">
        <f>SUMIFS(СВЦЭМ!$D$33:$D$776,СВЦЭМ!$A$33:$A$776,$A114,СВЦЭМ!$B$33:$B$776,V$83)+'СЕТ СН'!$H$11+СВЦЭМ!$D$10+'СЕТ СН'!$H$6-'СЕТ СН'!$H$23</f>
        <v>1185.4503943500001</v>
      </c>
      <c r="W114" s="36">
        <f>SUMIFS(СВЦЭМ!$D$33:$D$776,СВЦЭМ!$A$33:$A$776,$A114,СВЦЭМ!$B$33:$B$776,W$83)+'СЕТ СН'!$H$11+СВЦЭМ!$D$10+'СЕТ СН'!$H$6-'СЕТ СН'!$H$23</f>
        <v>1201.8258489200002</v>
      </c>
      <c r="X114" s="36">
        <f>SUMIFS(СВЦЭМ!$D$33:$D$776,СВЦЭМ!$A$33:$A$776,$A114,СВЦЭМ!$B$33:$B$776,X$83)+'СЕТ СН'!$H$11+СВЦЭМ!$D$10+'СЕТ СН'!$H$6-'СЕТ СН'!$H$23</f>
        <v>1197.6905778700002</v>
      </c>
      <c r="Y114" s="36">
        <f>SUMIFS(СВЦЭМ!$D$33:$D$776,СВЦЭМ!$A$33:$A$776,$A114,СВЦЭМ!$B$33:$B$776,Y$83)+'СЕТ СН'!$H$11+СВЦЭМ!$D$10+'СЕТ СН'!$H$6-'СЕТ СН'!$H$23</f>
        <v>1213.4752241400001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1"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22"/>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2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01.03.2020</v>
      </c>
      <c r="B120" s="36">
        <f>SUMIFS(СВЦЭМ!$D$33:$D$776,СВЦЭМ!$A$33:$A$776,$A120,СВЦЭМ!$B$33:$B$776,B$119)+'СЕТ СН'!$I$11+СВЦЭМ!$D$10+'СЕТ СН'!$I$6-'СЕТ СН'!$I$23</f>
        <v>1489.5340086800002</v>
      </c>
      <c r="C120" s="36">
        <f>SUMIFS(СВЦЭМ!$D$33:$D$776,СВЦЭМ!$A$33:$A$776,$A120,СВЦЭМ!$B$33:$B$776,C$119)+'СЕТ СН'!$I$11+СВЦЭМ!$D$10+'СЕТ СН'!$I$6-'СЕТ СН'!$I$23</f>
        <v>1518.30685696</v>
      </c>
      <c r="D120" s="36">
        <f>SUMIFS(СВЦЭМ!$D$33:$D$776,СВЦЭМ!$A$33:$A$776,$A120,СВЦЭМ!$B$33:$B$776,D$119)+'СЕТ СН'!$I$11+СВЦЭМ!$D$10+'СЕТ СН'!$I$6-'СЕТ СН'!$I$23</f>
        <v>1527.0778420500001</v>
      </c>
      <c r="E120" s="36">
        <f>SUMIFS(СВЦЭМ!$D$33:$D$776,СВЦЭМ!$A$33:$A$776,$A120,СВЦЭМ!$B$33:$B$776,E$119)+'СЕТ СН'!$I$11+СВЦЭМ!$D$10+'СЕТ СН'!$I$6-'СЕТ СН'!$I$23</f>
        <v>1535.3401508100001</v>
      </c>
      <c r="F120" s="36">
        <f>SUMIFS(СВЦЭМ!$D$33:$D$776,СВЦЭМ!$A$33:$A$776,$A120,СВЦЭМ!$B$33:$B$776,F$119)+'СЕТ СН'!$I$11+СВЦЭМ!$D$10+'СЕТ СН'!$I$6-'СЕТ СН'!$I$23</f>
        <v>1531.8206969500002</v>
      </c>
      <c r="G120" s="36">
        <f>SUMIFS(СВЦЭМ!$D$33:$D$776,СВЦЭМ!$A$33:$A$776,$A120,СВЦЭМ!$B$33:$B$776,G$119)+'СЕТ СН'!$I$11+СВЦЭМ!$D$10+'СЕТ СН'!$I$6-'СЕТ СН'!$I$23</f>
        <v>1531.1318677100001</v>
      </c>
      <c r="H120" s="36">
        <f>SUMIFS(СВЦЭМ!$D$33:$D$776,СВЦЭМ!$A$33:$A$776,$A120,СВЦЭМ!$B$33:$B$776,H$119)+'СЕТ СН'!$I$11+СВЦЭМ!$D$10+'СЕТ СН'!$I$6-'СЕТ СН'!$I$23</f>
        <v>1521.0676073499999</v>
      </c>
      <c r="I120" s="36">
        <f>SUMIFS(СВЦЭМ!$D$33:$D$776,СВЦЭМ!$A$33:$A$776,$A120,СВЦЭМ!$B$33:$B$776,I$119)+'СЕТ СН'!$I$11+СВЦЭМ!$D$10+'СЕТ СН'!$I$6-'СЕТ СН'!$I$23</f>
        <v>1489.1492844700001</v>
      </c>
      <c r="J120" s="36">
        <f>SUMIFS(СВЦЭМ!$D$33:$D$776,СВЦЭМ!$A$33:$A$776,$A120,СВЦЭМ!$B$33:$B$776,J$119)+'СЕТ СН'!$I$11+СВЦЭМ!$D$10+'СЕТ СН'!$I$6-'СЕТ СН'!$I$23</f>
        <v>1431.3857524800001</v>
      </c>
      <c r="K120" s="36">
        <f>SUMIFS(СВЦЭМ!$D$33:$D$776,СВЦЭМ!$A$33:$A$776,$A120,СВЦЭМ!$B$33:$B$776,K$119)+'СЕТ СН'!$I$11+СВЦЭМ!$D$10+'СЕТ СН'!$I$6-'СЕТ СН'!$I$23</f>
        <v>1415.95776359</v>
      </c>
      <c r="L120" s="36">
        <f>SUMIFS(СВЦЭМ!$D$33:$D$776,СВЦЭМ!$A$33:$A$776,$A120,СВЦЭМ!$B$33:$B$776,L$119)+'СЕТ СН'!$I$11+СВЦЭМ!$D$10+'СЕТ СН'!$I$6-'СЕТ СН'!$I$23</f>
        <v>1402.4433308</v>
      </c>
      <c r="M120" s="36">
        <f>SUMIFS(СВЦЭМ!$D$33:$D$776,СВЦЭМ!$A$33:$A$776,$A120,СВЦЭМ!$B$33:$B$776,M$119)+'СЕТ СН'!$I$11+СВЦЭМ!$D$10+'СЕТ СН'!$I$6-'СЕТ СН'!$I$23</f>
        <v>1404.7822428899999</v>
      </c>
      <c r="N120" s="36">
        <f>SUMIFS(СВЦЭМ!$D$33:$D$776,СВЦЭМ!$A$33:$A$776,$A120,СВЦЭМ!$B$33:$B$776,N$119)+'СЕТ СН'!$I$11+СВЦЭМ!$D$10+'СЕТ СН'!$I$6-'СЕТ СН'!$I$23</f>
        <v>1413.9010971500002</v>
      </c>
      <c r="O120" s="36">
        <f>SUMIFS(СВЦЭМ!$D$33:$D$776,СВЦЭМ!$A$33:$A$776,$A120,СВЦЭМ!$B$33:$B$776,O$119)+'СЕТ СН'!$I$11+СВЦЭМ!$D$10+'СЕТ СН'!$I$6-'СЕТ СН'!$I$23</f>
        <v>1428.45806969</v>
      </c>
      <c r="P120" s="36">
        <f>SUMIFS(СВЦЭМ!$D$33:$D$776,СВЦЭМ!$A$33:$A$776,$A120,СВЦЭМ!$B$33:$B$776,P$119)+'СЕТ СН'!$I$11+СВЦЭМ!$D$10+'СЕТ СН'!$I$6-'СЕТ СН'!$I$23</f>
        <v>1439.5215379400001</v>
      </c>
      <c r="Q120" s="36">
        <f>SUMIFS(СВЦЭМ!$D$33:$D$776,СВЦЭМ!$A$33:$A$776,$A120,СВЦЭМ!$B$33:$B$776,Q$119)+'СЕТ СН'!$I$11+СВЦЭМ!$D$10+'СЕТ СН'!$I$6-'СЕТ СН'!$I$23</f>
        <v>1449.0946539500001</v>
      </c>
      <c r="R120" s="36">
        <f>SUMIFS(СВЦЭМ!$D$33:$D$776,СВЦЭМ!$A$33:$A$776,$A120,СВЦЭМ!$B$33:$B$776,R$119)+'СЕТ СН'!$I$11+СВЦЭМ!$D$10+'СЕТ СН'!$I$6-'СЕТ СН'!$I$23</f>
        <v>1444.4794835800001</v>
      </c>
      <c r="S120" s="36">
        <f>SUMIFS(СВЦЭМ!$D$33:$D$776,СВЦЭМ!$A$33:$A$776,$A120,СВЦЭМ!$B$33:$B$776,S$119)+'СЕТ СН'!$I$11+СВЦЭМ!$D$10+'СЕТ СН'!$I$6-'СЕТ СН'!$I$23</f>
        <v>1441.1640615400001</v>
      </c>
      <c r="T120" s="36">
        <f>SUMIFS(СВЦЭМ!$D$33:$D$776,СВЦЭМ!$A$33:$A$776,$A120,СВЦЭМ!$B$33:$B$776,T$119)+'СЕТ СН'!$I$11+СВЦЭМ!$D$10+'СЕТ СН'!$I$6-'СЕТ СН'!$I$23</f>
        <v>1430.6203451000001</v>
      </c>
      <c r="U120" s="36">
        <f>SUMIFS(СВЦЭМ!$D$33:$D$776,СВЦЭМ!$A$33:$A$776,$A120,СВЦЭМ!$B$33:$B$776,U$119)+'СЕТ СН'!$I$11+СВЦЭМ!$D$10+'СЕТ СН'!$I$6-'СЕТ СН'!$I$23</f>
        <v>1416.9768839799999</v>
      </c>
      <c r="V120" s="36">
        <f>SUMIFS(СВЦЭМ!$D$33:$D$776,СВЦЭМ!$A$33:$A$776,$A120,СВЦЭМ!$B$33:$B$776,V$119)+'СЕТ СН'!$I$11+СВЦЭМ!$D$10+'СЕТ СН'!$I$6-'СЕТ СН'!$I$23</f>
        <v>1410.3724896399999</v>
      </c>
      <c r="W120" s="36">
        <f>SUMIFS(СВЦЭМ!$D$33:$D$776,СВЦЭМ!$A$33:$A$776,$A120,СВЦЭМ!$B$33:$B$776,W$119)+'СЕТ СН'!$I$11+СВЦЭМ!$D$10+'СЕТ СН'!$I$6-'СЕТ СН'!$I$23</f>
        <v>1415.14569936</v>
      </c>
      <c r="X120" s="36">
        <f>SUMIFS(СВЦЭМ!$D$33:$D$776,СВЦЭМ!$A$33:$A$776,$A120,СВЦЭМ!$B$33:$B$776,X$119)+'СЕТ СН'!$I$11+СВЦЭМ!$D$10+'СЕТ СН'!$I$6-'СЕТ СН'!$I$23</f>
        <v>1426.9196376800001</v>
      </c>
      <c r="Y120" s="36">
        <f>SUMIFS(СВЦЭМ!$D$33:$D$776,СВЦЭМ!$A$33:$A$776,$A120,СВЦЭМ!$B$33:$B$776,Y$119)+'СЕТ СН'!$I$11+СВЦЭМ!$D$10+'СЕТ СН'!$I$6-'СЕТ СН'!$I$23</f>
        <v>1460.59164048</v>
      </c>
      <c r="AA120" s="45"/>
    </row>
    <row r="121" spans="1:27" ht="15.75" x14ac:dyDescent="0.2">
      <c r="A121" s="35">
        <f>A120+1</f>
        <v>43892</v>
      </c>
      <c r="B121" s="36">
        <f>SUMIFS(СВЦЭМ!$D$33:$D$776,СВЦЭМ!$A$33:$A$776,$A121,СВЦЭМ!$B$33:$B$776,B$119)+'СЕТ СН'!$I$11+СВЦЭМ!$D$10+'СЕТ СН'!$I$6-'СЕТ СН'!$I$23</f>
        <v>1434.23823068</v>
      </c>
      <c r="C121" s="36">
        <f>SUMIFS(СВЦЭМ!$D$33:$D$776,СВЦЭМ!$A$33:$A$776,$A121,СВЦЭМ!$B$33:$B$776,C$119)+'СЕТ СН'!$I$11+СВЦЭМ!$D$10+'СЕТ СН'!$I$6-'СЕТ СН'!$I$23</f>
        <v>1436.9246084700001</v>
      </c>
      <c r="D121" s="36">
        <f>SUMIFS(СВЦЭМ!$D$33:$D$776,СВЦЭМ!$A$33:$A$776,$A121,СВЦЭМ!$B$33:$B$776,D$119)+'СЕТ СН'!$I$11+СВЦЭМ!$D$10+'СЕТ СН'!$I$6-'СЕТ СН'!$I$23</f>
        <v>1448.55233434</v>
      </c>
      <c r="E121" s="36">
        <f>SUMIFS(СВЦЭМ!$D$33:$D$776,СВЦЭМ!$A$33:$A$776,$A121,СВЦЭМ!$B$33:$B$776,E$119)+'СЕТ СН'!$I$11+СВЦЭМ!$D$10+'СЕТ СН'!$I$6-'СЕТ СН'!$I$23</f>
        <v>1448.5168955600002</v>
      </c>
      <c r="F121" s="36">
        <f>SUMIFS(СВЦЭМ!$D$33:$D$776,СВЦЭМ!$A$33:$A$776,$A121,СВЦЭМ!$B$33:$B$776,F$119)+'СЕТ СН'!$I$11+СВЦЭМ!$D$10+'СЕТ СН'!$I$6-'СЕТ СН'!$I$23</f>
        <v>1447.8354165800001</v>
      </c>
      <c r="G121" s="36">
        <f>SUMIFS(СВЦЭМ!$D$33:$D$776,СВЦЭМ!$A$33:$A$776,$A121,СВЦЭМ!$B$33:$B$776,G$119)+'СЕТ СН'!$I$11+СВЦЭМ!$D$10+'СЕТ СН'!$I$6-'СЕТ СН'!$I$23</f>
        <v>1460.97506378</v>
      </c>
      <c r="H121" s="36">
        <f>SUMIFS(СВЦЭМ!$D$33:$D$776,СВЦЭМ!$A$33:$A$776,$A121,СВЦЭМ!$B$33:$B$776,H$119)+'СЕТ СН'!$I$11+СВЦЭМ!$D$10+'СЕТ СН'!$I$6-'СЕТ СН'!$I$23</f>
        <v>1510.28843693</v>
      </c>
      <c r="I121" s="36">
        <f>SUMIFS(СВЦЭМ!$D$33:$D$776,СВЦЭМ!$A$33:$A$776,$A121,СВЦЭМ!$B$33:$B$776,I$119)+'СЕТ СН'!$I$11+СВЦЭМ!$D$10+'СЕТ СН'!$I$6-'СЕТ СН'!$I$23</f>
        <v>1483.9980639600001</v>
      </c>
      <c r="J121" s="36">
        <f>SUMIFS(СВЦЭМ!$D$33:$D$776,СВЦЭМ!$A$33:$A$776,$A121,СВЦЭМ!$B$33:$B$776,J$119)+'СЕТ СН'!$I$11+СВЦЭМ!$D$10+'СЕТ СН'!$I$6-'СЕТ СН'!$I$23</f>
        <v>1443.82659513</v>
      </c>
      <c r="K121" s="36">
        <f>SUMIFS(СВЦЭМ!$D$33:$D$776,СВЦЭМ!$A$33:$A$776,$A121,СВЦЭМ!$B$33:$B$776,K$119)+'СЕТ СН'!$I$11+СВЦЭМ!$D$10+'СЕТ СН'!$I$6-'СЕТ СН'!$I$23</f>
        <v>1431.7713999100001</v>
      </c>
      <c r="L121" s="36">
        <f>SUMIFS(СВЦЭМ!$D$33:$D$776,СВЦЭМ!$A$33:$A$776,$A121,СВЦЭМ!$B$33:$B$776,L$119)+'СЕТ СН'!$I$11+СВЦЭМ!$D$10+'СЕТ СН'!$I$6-'СЕТ СН'!$I$23</f>
        <v>1435.7196643699999</v>
      </c>
      <c r="M121" s="36">
        <f>SUMIFS(СВЦЭМ!$D$33:$D$776,СВЦЭМ!$A$33:$A$776,$A121,СВЦЭМ!$B$33:$B$776,M$119)+'СЕТ СН'!$I$11+СВЦЭМ!$D$10+'СЕТ СН'!$I$6-'СЕТ СН'!$I$23</f>
        <v>1445.6140262399999</v>
      </c>
      <c r="N121" s="36">
        <f>SUMIFS(СВЦЭМ!$D$33:$D$776,СВЦЭМ!$A$33:$A$776,$A121,СВЦЭМ!$B$33:$B$776,N$119)+'СЕТ СН'!$I$11+СВЦЭМ!$D$10+'СЕТ СН'!$I$6-'СЕТ СН'!$I$23</f>
        <v>1459.2749220400001</v>
      </c>
      <c r="O121" s="36">
        <f>SUMIFS(СВЦЭМ!$D$33:$D$776,СВЦЭМ!$A$33:$A$776,$A121,СВЦЭМ!$B$33:$B$776,O$119)+'СЕТ СН'!$I$11+СВЦЭМ!$D$10+'СЕТ СН'!$I$6-'СЕТ СН'!$I$23</f>
        <v>1475.78601131</v>
      </c>
      <c r="P121" s="36">
        <f>SUMIFS(СВЦЭМ!$D$33:$D$776,СВЦЭМ!$A$33:$A$776,$A121,СВЦЭМ!$B$33:$B$776,P$119)+'СЕТ СН'!$I$11+СВЦЭМ!$D$10+'СЕТ СН'!$I$6-'СЕТ СН'!$I$23</f>
        <v>1485.3776648799999</v>
      </c>
      <c r="Q121" s="36">
        <f>SUMIFS(СВЦЭМ!$D$33:$D$776,СВЦЭМ!$A$33:$A$776,$A121,СВЦЭМ!$B$33:$B$776,Q$119)+'СЕТ СН'!$I$11+СВЦЭМ!$D$10+'СЕТ СН'!$I$6-'СЕТ СН'!$I$23</f>
        <v>1493.50436543</v>
      </c>
      <c r="R121" s="36">
        <f>SUMIFS(СВЦЭМ!$D$33:$D$776,СВЦЭМ!$A$33:$A$776,$A121,СВЦЭМ!$B$33:$B$776,R$119)+'СЕТ СН'!$I$11+СВЦЭМ!$D$10+'СЕТ СН'!$I$6-'СЕТ СН'!$I$23</f>
        <v>1493.4246675500001</v>
      </c>
      <c r="S121" s="36">
        <f>SUMIFS(СВЦЭМ!$D$33:$D$776,СВЦЭМ!$A$33:$A$776,$A121,СВЦЭМ!$B$33:$B$776,S$119)+'СЕТ СН'!$I$11+СВЦЭМ!$D$10+'СЕТ СН'!$I$6-'СЕТ СН'!$I$23</f>
        <v>1487.68510459</v>
      </c>
      <c r="T121" s="36">
        <f>SUMIFS(СВЦЭМ!$D$33:$D$776,СВЦЭМ!$A$33:$A$776,$A121,СВЦЭМ!$B$33:$B$776,T$119)+'СЕТ СН'!$I$11+СВЦЭМ!$D$10+'СЕТ СН'!$I$6-'СЕТ СН'!$I$23</f>
        <v>1468.6450123200002</v>
      </c>
      <c r="U121" s="36">
        <f>SUMIFS(СВЦЭМ!$D$33:$D$776,СВЦЭМ!$A$33:$A$776,$A121,СВЦЭМ!$B$33:$B$776,U$119)+'СЕТ СН'!$I$11+СВЦЭМ!$D$10+'СЕТ СН'!$I$6-'СЕТ СН'!$I$23</f>
        <v>1446.52861409</v>
      </c>
      <c r="V121" s="36">
        <f>SUMIFS(СВЦЭМ!$D$33:$D$776,СВЦЭМ!$A$33:$A$776,$A121,СВЦЭМ!$B$33:$B$776,V$119)+'СЕТ СН'!$I$11+СВЦЭМ!$D$10+'СЕТ СН'!$I$6-'СЕТ СН'!$I$23</f>
        <v>1450.6695684000001</v>
      </c>
      <c r="W121" s="36">
        <f>SUMIFS(СВЦЭМ!$D$33:$D$776,СВЦЭМ!$A$33:$A$776,$A121,СВЦЭМ!$B$33:$B$776,W$119)+'СЕТ СН'!$I$11+СВЦЭМ!$D$10+'СЕТ СН'!$I$6-'СЕТ СН'!$I$23</f>
        <v>1462.3820478100001</v>
      </c>
      <c r="X121" s="36">
        <f>SUMIFS(СВЦЭМ!$D$33:$D$776,СВЦЭМ!$A$33:$A$776,$A121,СВЦЭМ!$B$33:$B$776,X$119)+'СЕТ СН'!$I$11+СВЦЭМ!$D$10+'СЕТ СН'!$I$6-'СЕТ СН'!$I$23</f>
        <v>1477.63115535</v>
      </c>
      <c r="Y121" s="36">
        <f>SUMIFS(СВЦЭМ!$D$33:$D$776,СВЦЭМ!$A$33:$A$776,$A121,СВЦЭМ!$B$33:$B$776,Y$119)+'СЕТ СН'!$I$11+СВЦЭМ!$D$10+'СЕТ СН'!$I$6-'СЕТ СН'!$I$23</f>
        <v>1505.7492093400001</v>
      </c>
    </row>
    <row r="122" spans="1:27" ht="15.75" x14ac:dyDescent="0.2">
      <c r="A122" s="35">
        <f t="shared" ref="A122:A150" si="3">A121+1</f>
        <v>43893</v>
      </c>
      <c r="B122" s="36">
        <f>SUMIFS(СВЦЭМ!$D$33:$D$776,СВЦЭМ!$A$33:$A$776,$A122,СВЦЭМ!$B$33:$B$776,B$119)+'СЕТ СН'!$I$11+СВЦЭМ!$D$10+'СЕТ СН'!$I$6-'СЕТ СН'!$I$23</f>
        <v>1546.9839226500001</v>
      </c>
      <c r="C122" s="36">
        <f>SUMIFS(СВЦЭМ!$D$33:$D$776,СВЦЭМ!$A$33:$A$776,$A122,СВЦЭМ!$B$33:$B$776,C$119)+'СЕТ СН'!$I$11+СВЦЭМ!$D$10+'СЕТ СН'!$I$6-'СЕТ СН'!$I$23</f>
        <v>1571.5192787800001</v>
      </c>
      <c r="D122" s="36">
        <f>SUMIFS(СВЦЭМ!$D$33:$D$776,СВЦЭМ!$A$33:$A$776,$A122,СВЦЭМ!$B$33:$B$776,D$119)+'СЕТ СН'!$I$11+СВЦЭМ!$D$10+'СЕТ СН'!$I$6-'СЕТ СН'!$I$23</f>
        <v>1564.6633657500001</v>
      </c>
      <c r="E122" s="36">
        <f>SUMIFS(СВЦЭМ!$D$33:$D$776,СВЦЭМ!$A$33:$A$776,$A122,СВЦЭМ!$B$33:$B$776,E$119)+'СЕТ СН'!$I$11+СВЦЭМ!$D$10+'СЕТ СН'!$I$6-'СЕТ СН'!$I$23</f>
        <v>1567.92975415</v>
      </c>
      <c r="F122" s="36">
        <f>SUMIFS(СВЦЭМ!$D$33:$D$776,СВЦЭМ!$A$33:$A$776,$A122,СВЦЭМ!$B$33:$B$776,F$119)+'СЕТ СН'!$I$11+СВЦЭМ!$D$10+'СЕТ СН'!$I$6-'СЕТ СН'!$I$23</f>
        <v>1559.81714091</v>
      </c>
      <c r="G122" s="36">
        <f>SUMIFS(СВЦЭМ!$D$33:$D$776,СВЦЭМ!$A$33:$A$776,$A122,СВЦЭМ!$B$33:$B$776,G$119)+'СЕТ СН'!$I$11+СВЦЭМ!$D$10+'СЕТ СН'!$I$6-'СЕТ СН'!$I$23</f>
        <v>1566.09049366</v>
      </c>
      <c r="H122" s="36">
        <f>SUMIFS(СВЦЭМ!$D$33:$D$776,СВЦЭМ!$A$33:$A$776,$A122,СВЦЭМ!$B$33:$B$776,H$119)+'СЕТ СН'!$I$11+СВЦЭМ!$D$10+'СЕТ СН'!$I$6-'СЕТ СН'!$I$23</f>
        <v>1545.04091485</v>
      </c>
      <c r="I122" s="36">
        <f>SUMIFS(СВЦЭМ!$D$33:$D$776,СВЦЭМ!$A$33:$A$776,$A122,СВЦЭМ!$B$33:$B$776,I$119)+'СЕТ СН'!$I$11+СВЦЭМ!$D$10+'СЕТ СН'!$I$6-'СЕТ СН'!$I$23</f>
        <v>1458.31002736</v>
      </c>
      <c r="J122" s="36">
        <f>SUMIFS(СВЦЭМ!$D$33:$D$776,СВЦЭМ!$A$33:$A$776,$A122,СВЦЭМ!$B$33:$B$776,J$119)+'СЕТ СН'!$I$11+СВЦЭМ!$D$10+'СЕТ СН'!$I$6-'СЕТ СН'!$I$23</f>
        <v>1388.46289957</v>
      </c>
      <c r="K122" s="36">
        <f>SUMIFS(СВЦЭМ!$D$33:$D$776,СВЦЭМ!$A$33:$A$776,$A122,СВЦЭМ!$B$33:$B$776,K$119)+'СЕТ СН'!$I$11+СВЦЭМ!$D$10+'СЕТ СН'!$I$6-'СЕТ СН'!$I$23</f>
        <v>1384.3058636300002</v>
      </c>
      <c r="L122" s="36">
        <f>SUMIFS(СВЦЭМ!$D$33:$D$776,СВЦЭМ!$A$33:$A$776,$A122,СВЦЭМ!$B$33:$B$776,L$119)+'СЕТ СН'!$I$11+СВЦЭМ!$D$10+'СЕТ СН'!$I$6-'СЕТ СН'!$I$23</f>
        <v>1385.0820558400001</v>
      </c>
      <c r="M122" s="36">
        <f>SUMIFS(СВЦЭМ!$D$33:$D$776,СВЦЭМ!$A$33:$A$776,$A122,СВЦЭМ!$B$33:$B$776,M$119)+'СЕТ СН'!$I$11+СВЦЭМ!$D$10+'СЕТ СН'!$I$6-'СЕТ СН'!$I$23</f>
        <v>1389.93157821</v>
      </c>
      <c r="N122" s="36">
        <f>SUMIFS(СВЦЭМ!$D$33:$D$776,СВЦЭМ!$A$33:$A$776,$A122,СВЦЭМ!$B$33:$B$776,N$119)+'СЕТ СН'!$I$11+СВЦЭМ!$D$10+'СЕТ СН'!$I$6-'СЕТ СН'!$I$23</f>
        <v>1405.0555689900002</v>
      </c>
      <c r="O122" s="36">
        <f>SUMIFS(СВЦЭМ!$D$33:$D$776,СВЦЭМ!$A$33:$A$776,$A122,СВЦЭМ!$B$33:$B$776,O$119)+'СЕТ СН'!$I$11+СВЦЭМ!$D$10+'СЕТ СН'!$I$6-'СЕТ СН'!$I$23</f>
        <v>1419.8081842900001</v>
      </c>
      <c r="P122" s="36">
        <f>SUMIFS(СВЦЭМ!$D$33:$D$776,СВЦЭМ!$A$33:$A$776,$A122,СВЦЭМ!$B$33:$B$776,P$119)+'СЕТ СН'!$I$11+СВЦЭМ!$D$10+'СЕТ СН'!$I$6-'СЕТ СН'!$I$23</f>
        <v>1428.46742801</v>
      </c>
      <c r="Q122" s="36">
        <f>SUMIFS(СВЦЭМ!$D$33:$D$776,СВЦЭМ!$A$33:$A$776,$A122,СВЦЭМ!$B$33:$B$776,Q$119)+'СЕТ СН'!$I$11+СВЦЭМ!$D$10+'СЕТ СН'!$I$6-'СЕТ СН'!$I$23</f>
        <v>1434.14129138</v>
      </c>
      <c r="R122" s="36">
        <f>SUMIFS(СВЦЭМ!$D$33:$D$776,СВЦЭМ!$A$33:$A$776,$A122,СВЦЭМ!$B$33:$B$776,R$119)+'СЕТ СН'!$I$11+СВЦЭМ!$D$10+'СЕТ СН'!$I$6-'СЕТ СН'!$I$23</f>
        <v>1428.0295829700001</v>
      </c>
      <c r="S122" s="36">
        <f>SUMIFS(СВЦЭМ!$D$33:$D$776,СВЦЭМ!$A$33:$A$776,$A122,СВЦЭМ!$B$33:$B$776,S$119)+'СЕТ СН'!$I$11+СВЦЭМ!$D$10+'СЕТ СН'!$I$6-'СЕТ СН'!$I$23</f>
        <v>1423.08802799</v>
      </c>
      <c r="T122" s="36">
        <f>SUMIFS(СВЦЭМ!$D$33:$D$776,СВЦЭМ!$A$33:$A$776,$A122,СВЦЭМ!$B$33:$B$776,T$119)+'СЕТ СН'!$I$11+СВЦЭМ!$D$10+'СЕТ СН'!$I$6-'СЕТ СН'!$I$23</f>
        <v>1404.91856383</v>
      </c>
      <c r="U122" s="36">
        <f>SUMIFS(СВЦЭМ!$D$33:$D$776,СВЦЭМ!$A$33:$A$776,$A122,СВЦЭМ!$B$33:$B$776,U$119)+'СЕТ СН'!$I$11+СВЦЭМ!$D$10+'СЕТ СН'!$I$6-'СЕТ СН'!$I$23</f>
        <v>1429.9194093800002</v>
      </c>
      <c r="V122" s="36">
        <f>SUMIFS(СВЦЭМ!$D$33:$D$776,СВЦЭМ!$A$33:$A$776,$A122,СВЦЭМ!$B$33:$B$776,V$119)+'СЕТ СН'!$I$11+СВЦЭМ!$D$10+'СЕТ СН'!$I$6-'СЕТ СН'!$I$23</f>
        <v>1436.84689443</v>
      </c>
      <c r="W122" s="36">
        <f>SUMIFS(СВЦЭМ!$D$33:$D$776,СВЦЭМ!$A$33:$A$776,$A122,СВЦЭМ!$B$33:$B$776,W$119)+'СЕТ СН'!$I$11+СВЦЭМ!$D$10+'СЕТ СН'!$I$6-'СЕТ СН'!$I$23</f>
        <v>1418.46208045</v>
      </c>
      <c r="X122" s="36">
        <f>SUMIFS(СВЦЭМ!$D$33:$D$776,СВЦЭМ!$A$33:$A$776,$A122,СВЦЭМ!$B$33:$B$776,X$119)+'СЕТ СН'!$I$11+СВЦЭМ!$D$10+'СЕТ СН'!$I$6-'СЕТ СН'!$I$23</f>
        <v>1414.5350741100001</v>
      </c>
      <c r="Y122" s="36">
        <f>SUMIFS(СВЦЭМ!$D$33:$D$776,СВЦЭМ!$A$33:$A$776,$A122,СВЦЭМ!$B$33:$B$776,Y$119)+'СЕТ СН'!$I$11+СВЦЭМ!$D$10+'СЕТ СН'!$I$6-'СЕТ СН'!$I$23</f>
        <v>1461.53923424</v>
      </c>
    </row>
    <row r="123" spans="1:27" ht="15.75" x14ac:dyDescent="0.2">
      <c r="A123" s="35">
        <f t="shared" si="3"/>
        <v>43894</v>
      </c>
      <c r="B123" s="36">
        <f>SUMIFS(СВЦЭМ!$D$33:$D$776,СВЦЭМ!$A$33:$A$776,$A123,СВЦЭМ!$B$33:$B$776,B$119)+'СЕТ СН'!$I$11+СВЦЭМ!$D$10+'СЕТ СН'!$I$6-'СЕТ СН'!$I$23</f>
        <v>1549.2537991600002</v>
      </c>
      <c r="C123" s="36">
        <f>SUMIFS(СВЦЭМ!$D$33:$D$776,СВЦЭМ!$A$33:$A$776,$A123,СВЦЭМ!$B$33:$B$776,C$119)+'СЕТ СН'!$I$11+СВЦЭМ!$D$10+'СЕТ СН'!$I$6-'СЕТ СН'!$I$23</f>
        <v>1572.0048729800001</v>
      </c>
      <c r="D123" s="36">
        <f>SUMIFS(СВЦЭМ!$D$33:$D$776,СВЦЭМ!$A$33:$A$776,$A123,СВЦЭМ!$B$33:$B$776,D$119)+'СЕТ СН'!$I$11+СВЦЭМ!$D$10+'СЕТ СН'!$I$6-'СЕТ СН'!$I$23</f>
        <v>1582.7110825100001</v>
      </c>
      <c r="E123" s="36">
        <f>SUMIFS(СВЦЭМ!$D$33:$D$776,СВЦЭМ!$A$33:$A$776,$A123,СВЦЭМ!$B$33:$B$776,E$119)+'СЕТ СН'!$I$11+СВЦЭМ!$D$10+'СЕТ СН'!$I$6-'СЕТ СН'!$I$23</f>
        <v>1584.09394071</v>
      </c>
      <c r="F123" s="36">
        <f>SUMIFS(СВЦЭМ!$D$33:$D$776,СВЦЭМ!$A$33:$A$776,$A123,СВЦЭМ!$B$33:$B$776,F$119)+'СЕТ СН'!$I$11+СВЦЭМ!$D$10+'СЕТ СН'!$I$6-'СЕТ СН'!$I$23</f>
        <v>1577.61248047</v>
      </c>
      <c r="G123" s="36">
        <f>SUMIFS(СВЦЭМ!$D$33:$D$776,СВЦЭМ!$A$33:$A$776,$A123,СВЦЭМ!$B$33:$B$776,G$119)+'СЕТ СН'!$I$11+СВЦЭМ!$D$10+'СЕТ СН'!$I$6-'СЕТ СН'!$I$23</f>
        <v>1516.6419937300002</v>
      </c>
      <c r="H123" s="36">
        <f>SUMIFS(СВЦЭМ!$D$33:$D$776,СВЦЭМ!$A$33:$A$776,$A123,СВЦЭМ!$B$33:$B$776,H$119)+'СЕТ СН'!$I$11+СВЦЭМ!$D$10+'СЕТ СН'!$I$6-'СЕТ СН'!$I$23</f>
        <v>1471.5066501000001</v>
      </c>
      <c r="I123" s="36">
        <f>SUMIFS(СВЦЭМ!$D$33:$D$776,СВЦЭМ!$A$33:$A$776,$A123,СВЦЭМ!$B$33:$B$776,I$119)+'СЕТ СН'!$I$11+СВЦЭМ!$D$10+'СЕТ СН'!$I$6-'СЕТ СН'!$I$23</f>
        <v>1441.5507500200001</v>
      </c>
      <c r="J123" s="36">
        <f>SUMIFS(СВЦЭМ!$D$33:$D$776,СВЦЭМ!$A$33:$A$776,$A123,СВЦЭМ!$B$33:$B$776,J$119)+'СЕТ СН'!$I$11+СВЦЭМ!$D$10+'СЕТ СН'!$I$6-'СЕТ СН'!$I$23</f>
        <v>1400.4015491300001</v>
      </c>
      <c r="K123" s="36">
        <f>SUMIFS(СВЦЭМ!$D$33:$D$776,СВЦЭМ!$A$33:$A$776,$A123,СВЦЭМ!$B$33:$B$776,K$119)+'СЕТ СН'!$I$11+СВЦЭМ!$D$10+'СЕТ СН'!$I$6-'СЕТ СН'!$I$23</f>
        <v>1408.2395317600001</v>
      </c>
      <c r="L123" s="36">
        <f>SUMIFS(СВЦЭМ!$D$33:$D$776,СВЦЭМ!$A$33:$A$776,$A123,СВЦЭМ!$B$33:$B$776,L$119)+'СЕТ СН'!$I$11+СВЦЭМ!$D$10+'СЕТ СН'!$I$6-'СЕТ СН'!$I$23</f>
        <v>1413.43053504</v>
      </c>
      <c r="M123" s="36">
        <f>SUMIFS(СВЦЭМ!$D$33:$D$776,СВЦЭМ!$A$33:$A$776,$A123,СВЦЭМ!$B$33:$B$776,M$119)+'СЕТ СН'!$I$11+СВЦЭМ!$D$10+'СЕТ СН'!$I$6-'СЕТ СН'!$I$23</f>
        <v>1430.86120132</v>
      </c>
      <c r="N123" s="36">
        <f>SUMIFS(СВЦЭМ!$D$33:$D$776,СВЦЭМ!$A$33:$A$776,$A123,СВЦЭМ!$B$33:$B$776,N$119)+'СЕТ СН'!$I$11+СВЦЭМ!$D$10+'СЕТ СН'!$I$6-'СЕТ СН'!$I$23</f>
        <v>1442.02008273</v>
      </c>
      <c r="O123" s="36">
        <f>SUMIFS(СВЦЭМ!$D$33:$D$776,СВЦЭМ!$A$33:$A$776,$A123,СВЦЭМ!$B$33:$B$776,O$119)+'СЕТ СН'!$I$11+СВЦЭМ!$D$10+'СЕТ СН'!$I$6-'СЕТ СН'!$I$23</f>
        <v>1454.1209404800002</v>
      </c>
      <c r="P123" s="36">
        <f>SUMIFS(СВЦЭМ!$D$33:$D$776,СВЦЭМ!$A$33:$A$776,$A123,СВЦЭМ!$B$33:$B$776,P$119)+'СЕТ СН'!$I$11+СВЦЭМ!$D$10+'СЕТ СН'!$I$6-'СЕТ СН'!$I$23</f>
        <v>1465.6900088699999</v>
      </c>
      <c r="Q123" s="36">
        <f>SUMIFS(СВЦЭМ!$D$33:$D$776,СВЦЭМ!$A$33:$A$776,$A123,СВЦЭМ!$B$33:$B$776,Q$119)+'СЕТ СН'!$I$11+СВЦЭМ!$D$10+'СЕТ СН'!$I$6-'СЕТ СН'!$I$23</f>
        <v>1476.1429413800001</v>
      </c>
      <c r="R123" s="36">
        <f>SUMIFS(СВЦЭМ!$D$33:$D$776,СВЦЭМ!$A$33:$A$776,$A123,СВЦЭМ!$B$33:$B$776,R$119)+'СЕТ СН'!$I$11+СВЦЭМ!$D$10+'СЕТ СН'!$I$6-'СЕТ СН'!$I$23</f>
        <v>1468.9769588899999</v>
      </c>
      <c r="S123" s="36">
        <f>SUMIFS(СВЦЭМ!$D$33:$D$776,СВЦЭМ!$A$33:$A$776,$A123,СВЦЭМ!$B$33:$B$776,S$119)+'СЕТ СН'!$I$11+СВЦЭМ!$D$10+'СЕТ СН'!$I$6-'СЕТ СН'!$I$23</f>
        <v>1454.08690712</v>
      </c>
      <c r="T123" s="36">
        <f>SUMIFS(СВЦЭМ!$D$33:$D$776,СВЦЭМ!$A$33:$A$776,$A123,СВЦЭМ!$B$33:$B$776,T$119)+'СЕТ СН'!$I$11+СВЦЭМ!$D$10+'СЕТ СН'!$I$6-'СЕТ СН'!$I$23</f>
        <v>1436.22459381</v>
      </c>
      <c r="U123" s="36">
        <f>SUMIFS(СВЦЭМ!$D$33:$D$776,СВЦЭМ!$A$33:$A$776,$A123,СВЦЭМ!$B$33:$B$776,U$119)+'СЕТ СН'!$I$11+СВЦЭМ!$D$10+'СЕТ СН'!$I$6-'СЕТ СН'!$I$23</f>
        <v>1429.55600022</v>
      </c>
      <c r="V123" s="36">
        <f>SUMIFS(СВЦЭМ!$D$33:$D$776,СВЦЭМ!$A$33:$A$776,$A123,СВЦЭМ!$B$33:$B$776,V$119)+'СЕТ СН'!$I$11+СВЦЭМ!$D$10+'СЕТ СН'!$I$6-'СЕТ СН'!$I$23</f>
        <v>1426.5574530200001</v>
      </c>
      <c r="W123" s="36">
        <f>SUMIFS(СВЦЭМ!$D$33:$D$776,СВЦЭМ!$A$33:$A$776,$A123,СВЦЭМ!$B$33:$B$776,W$119)+'СЕТ СН'!$I$11+СВЦЭМ!$D$10+'СЕТ СН'!$I$6-'СЕТ СН'!$I$23</f>
        <v>1431.0356502700001</v>
      </c>
      <c r="X123" s="36">
        <f>SUMIFS(СВЦЭМ!$D$33:$D$776,СВЦЭМ!$A$33:$A$776,$A123,СВЦЭМ!$B$33:$B$776,X$119)+'СЕТ СН'!$I$11+СВЦЭМ!$D$10+'СЕТ СН'!$I$6-'СЕТ СН'!$I$23</f>
        <v>1439.9629467100001</v>
      </c>
      <c r="Y123" s="36">
        <f>SUMIFS(СВЦЭМ!$D$33:$D$776,СВЦЭМ!$A$33:$A$776,$A123,СВЦЭМ!$B$33:$B$776,Y$119)+'СЕТ СН'!$I$11+СВЦЭМ!$D$10+'СЕТ СН'!$I$6-'СЕТ СН'!$I$23</f>
        <v>1476.81618198</v>
      </c>
    </row>
    <row r="124" spans="1:27" ht="15.75" x14ac:dyDescent="0.2">
      <c r="A124" s="35">
        <f t="shared" si="3"/>
        <v>43895</v>
      </c>
      <c r="B124" s="36">
        <f>SUMIFS(СВЦЭМ!$D$33:$D$776,СВЦЭМ!$A$33:$A$776,$A124,СВЦЭМ!$B$33:$B$776,B$119)+'СЕТ СН'!$I$11+СВЦЭМ!$D$10+'СЕТ СН'!$I$6-'СЕТ СН'!$I$23</f>
        <v>1523.8209703</v>
      </c>
      <c r="C124" s="36">
        <f>SUMIFS(СВЦЭМ!$D$33:$D$776,СВЦЭМ!$A$33:$A$776,$A124,СВЦЭМ!$B$33:$B$776,C$119)+'СЕТ СН'!$I$11+СВЦЭМ!$D$10+'СЕТ СН'!$I$6-'СЕТ СН'!$I$23</f>
        <v>1561.9797222500001</v>
      </c>
      <c r="D124" s="36">
        <f>SUMIFS(СВЦЭМ!$D$33:$D$776,СВЦЭМ!$A$33:$A$776,$A124,СВЦЭМ!$B$33:$B$776,D$119)+'СЕТ СН'!$I$11+СВЦЭМ!$D$10+'СЕТ СН'!$I$6-'СЕТ СН'!$I$23</f>
        <v>1568.78186213</v>
      </c>
      <c r="E124" s="36">
        <f>SUMIFS(СВЦЭМ!$D$33:$D$776,СВЦЭМ!$A$33:$A$776,$A124,СВЦЭМ!$B$33:$B$776,E$119)+'СЕТ СН'!$I$11+СВЦЭМ!$D$10+'СЕТ СН'!$I$6-'СЕТ СН'!$I$23</f>
        <v>1581.19630848</v>
      </c>
      <c r="F124" s="36">
        <f>SUMIFS(СВЦЭМ!$D$33:$D$776,СВЦЭМ!$A$33:$A$776,$A124,СВЦЭМ!$B$33:$B$776,F$119)+'СЕТ СН'!$I$11+СВЦЭМ!$D$10+'СЕТ СН'!$I$6-'СЕТ СН'!$I$23</f>
        <v>1555.95881543</v>
      </c>
      <c r="G124" s="36">
        <f>SUMIFS(СВЦЭМ!$D$33:$D$776,СВЦЭМ!$A$33:$A$776,$A124,СВЦЭМ!$B$33:$B$776,G$119)+'СЕТ СН'!$I$11+СВЦЭМ!$D$10+'СЕТ СН'!$I$6-'СЕТ СН'!$I$23</f>
        <v>1541.4734191299999</v>
      </c>
      <c r="H124" s="36">
        <f>SUMIFS(СВЦЭМ!$D$33:$D$776,СВЦЭМ!$A$33:$A$776,$A124,СВЦЭМ!$B$33:$B$776,H$119)+'СЕТ СН'!$I$11+СВЦЭМ!$D$10+'СЕТ СН'!$I$6-'СЕТ СН'!$I$23</f>
        <v>1496.9351489599999</v>
      </c>
      <c r="I124" s="36">
        <f>SUMIFS(СВЦЭМ!$D$33:$D$776,СВЦЭМ!$A$33:$A$776,$A124,СВЦЭМ!$B$33:$B$776,I$119)+'СЕТ СН'!$I$11+СВЦЭМ!$D$10+'СЕТ СН'!$I$6-'СЕТ СН'!$I$23</f>
        <v>1478.9791852200001</v>
      </c>
      <c r="J124" s="36">
        <f>SUMIFS(СВЦЭМ!$D$33:$D$776,СВЦЭМ!$A$33:$A$776,$A124,СВЦЭМ!$B$33:$B$776,J$119)+'СЕТ СН'!$I$11+СВЦЭМ!$D$10+'СЕТ СН'!$I$6-'СЕТ СН'!$I$23</f>
        <v>1436.04488967</v>
      </c>
      <c r="K124" s="36">
        <f>SUMIFS(СВЦЭМ!$D$33:$D$776,СВЦЭМ!$A$33:$A$776,$A124,СВЦЭМ!$B$33:$B$776,K$119)+'СЕТ СН'!$I$11+СВЦЭМ!$D$10+'СЕТ СН'!$I$6-'СЕТ СН'!$I$23</f>
        <v>1435.9007766899999</v>
      </c>
      <c r="L124" s="36">
        <f>SUMIFS(СВЦЭМ!$D$33:$D$776,СВЦЭМ!$A$33:$A$776,$A124,СВЦЭМ!$B$33:$B$776,L$119)+'СЕТ СН'!$I$11+СВЦЭМ!$D$10+'СЕТ СН'!$I$6-'СЕТ СН'!$I$23</f>
        <v>1456.4244324599999</v>
      </c>
      <c r="M124" s="36">
        <f>SUMIFS(СВЦЭМ!$D$33:$D$776,СВЦЭМ!$A$33:$A$776,$A124,СВЦЭМ!$B$33:$B$776,M$119)+'СЕТ СН'!$I$11+СВЦЭМ!$D$10+'СЕТ СН'!$I$6-'СЕТ СН'!$I$23</f>
        <v>1483.0742567000002</v>
      </c>
      <c r="N124" s="36">
        <f>SUMIFS(СВЦЭМ!$D$33:$D$776,СВЦЭМ!$A$33:$A$776,$A124,СВЦЭМ!$B$33:$B$776,N$119)+'СЕТ СН'!$I$11+СВЦЭМ!$D$10+'СЕТ СН'!$I$6-'СЕТ СН'!$I$23</f>
        <v>1489.5625536299999</v>
      </c>
      <c r="O124" s="36">
        <f>SUMIFS(СВЦЭМ!$D$33:$D$776,СВЦЭМ!$A$33:$A$776,$A124,СВЦЭМ!$B$33:$B$776,O$119)+'СЕТ СН'!$I$11+СВЦЭМ!$D$10+'СЕТ СН'!$I$6-'СЕТ СН'!$I$23</f>
        <v>1500.5102863300001</v>
      </c>
      <c r="P124" s="36">
        <f>SUMIFS(СВЦЭМ!$D$33:$D$776,СВЦЭМ!$A$33:$A$776,$A124,СВЦЭМ!$B$33:$B$776,P$119)+'СЕТ СН'!$I$11+СВЦЭМ!$D$10+'СЕТ СН'!$I$6-'СЕТ СН'!$I$23</f>
        <v>1511.2114073600001</v>
      </c>
      <c r="Q124" s="36">
        <f>SUMIFS(СВЦЭМ!$D$33:$D$776,СВЦЭМ!$A$33:$A$776,$A124,СВЦЭМ!$B$33:$B$776,Q$119)+'СЕТ СН'!$I$11+СВЦЭМ!$D$10+'СЕТ СН'!$I$6-'СЕТ СН'!$I$23</f>
        <v>1520.88129669</v>
      </c>
      <c r="R124" s="36">
        <f>SUMIFS(СВЦЭМ!$D$33:$D$776,СВЦЭМ!$A$33:$A$776,$A124,СВЦЭМ!$B$33:$B$776,R$119)+'СЕТ СН'!$I$11+СВЦЭМ!$D$10+'СЕТ СН'!$I$6-'СЕТ СН'!$I$23</f>
        <v>1519.96731918</v>
      </c>
      <c r="S124" s="36">
        <f>SUMIFS(СВЦЭМ!$D$33:$D$776,СВЦЭМ!$A$33:$A$776,$A124,СВЦЭМ!$B$33:$B$776,S$119)+'СЕТ СН'!$I$11+СВЦЭМ!$D$10+'СЕТ СН'!$I$6-'СЕТ СН'!$I$23</f>
        <v>1509.7110147799999</v>
      </c>
      <c r="T124" s="36">
        <f>SUMIFS(СВЦЭМ!$D$33:$D$776,СВЦЭМ!$A$33:$A$776,$A124,СВЦЭМ!$B$33:$B$776,T$119)+'СЕТ СН'!$I$11+СВЦЭМ!$D$10+'СЕТ СН'!$I$6-'СЕТ СН'!$I$23</f>
        <v>1491.5012181300001</v>
      </c>
      <c r="U124" s="36">
        <f>SUMIFS(СВЦЭМ!$D$33:$D$776,СВЦЭМ!$A$33:$A$776,$A124,СВЦЭМ!$B$33:$B$776,U$119)+'СЕТ СН'!$I$11+СВЦЭМ!$D$10+'СЕТ СН'!$I$6-'СЕТ СН'!$I$23</f>
        <v>1468.55508768</v>
      </c>
      <c r="V124" s="36">
        <f>SUMIFS(СВЦЭМ!$D$33:$D$776,СВЦЭМ!$A$33:$A$776,$A124,СВЦЭМ!$B$33:$B$776,V$119)+'СЕТ СН'!$I$11+СВЦЭМ!$D$10+'СЕТ СН'!$I$6-'СЕТ СН'!$I$23</f>
        <v>1465.8353842800002</v>
      </c>
      <c r="W124" s="36">
        <f>SUMIFS(СВЦЭМ!$D$33:$D$776,СВЦЭМ!$A$33:$A$776,$A124,СВЦЭМ!$B$33:$B$776,W$119)+'СЕТ СН'!$I$11+СВЦЭМ!$D$10+'СЕТ СН'!$I$6-'СЕТ СН'!$I$23</f>
        <v>1477.2718335700001</v>
      </c>
      <c r="X124" s="36">
        <f>SUMIFS(СВЦЭМ!$D$33:$D$776,СВЦЭМ!$A$33:$A$776,$A124,СВЦЭМ!$B$33:$B$776,X$119)+'СЕТ СН'!$I$11+СВЦЭМ!$D$10+'СЕТ СН'!$I$6-'СЕТ СН'!$I$23</f>
        <v>1491.8297375299999</v>
      </c>
      <c r="Y124" s="36">
        <f>SUMIFS(СВЦЭМ!$D$33:$D$776,СВЦЭМ!$A$33:$A$776,$A124,СВЦЭМ!$B$33:$B$776,Y$119)+'СЕТ СН'!$I$11+СВЦЭМ!$D$10+'СЕТ СН'!$I$6-'СЕТ СН'!$I$23</f>
        <v>1508.5051937200001</v>
      </c>
    </row>
    <row r="125" spans="1:27" ht="15.75" x14ac:dyDescent="0.2">
      <c r="A125" s="35">
        <f t="shared" si="3"/>
        <v>43896</v>
      </c>
      <c r="B125" s="36">
        <f>SUMIFS(СВЦЭМ!$D$33:$D$776,СВЦЭМ!$A$33:$A$776,$A125,СВЦЭМ!$B$33:$B$776,B$119)+'СЕТ СН'!$I$11+СВЦЭМ!$D$10+'СЕТ СН'!$I$6-'СЕТ СН'!$I$23</f>
        <v>1564.7087821499999</v>
      </c>
      <c r="C125" s="36">
        <f>SUMIFS(СВЦЭМ!$D$33:$D$776,СВЦЭМ!$A$33:$A$776,$A125,СВЦЭМ!$B$33:$B$776,C$119)+'СЕТ СН'!$I$11+СВЦЭМ!$D$10+'СЕТ СН'!$I$6-'СЕТ СН'!$I$23</f>
        <v>1589.4393725700002</v>
      </c>
      <c r="D125" s="36">
        <f>SUMIFS(СВЦЭМ!$D$33:$D$776,СВЦЭМ!$A$33:$A$776,$A125,СВЦЭМ!$B$33:$B$776,D$119)+'СЕТ СН'!$I$11+СВЦЭМ!$D$10+'СЕТ СН'!$I$6-'СЕТ СН'!$I$23</f>
        <v>1599.0701976</v>
      </c>
      <c r="E125" s="36">
        <f>SUMIFS(СВЦЭМ!$D$33:$D$776,СВЦЭМ!$A$33:$A$776,$A125,СВЦЭМ!$B$33:$B$776,E$119)+'СЕТ СН'!$I$11+СВЦЭМ!$D$10+'СЕТ СН'!$I$6-'СЕТ СН'!$I$23</f>
        <v>1604.9584242200001</v>
      </c>
      <c r="F125" s="36">
        <f>SUMIFS(СВЦЭМ!$D$33:$D$776,СВЦЭМ!$A$33:$A$776,$A125,СВЦЭМ!$B$33:$B$776,F$119)+'СЕТ СН'!$I$11+СВЦЭМ!$D$10+'СЕТ СН'!$I$6-'СЕТ СН'!$I$23</f>
        <v>1599.07691213</v>
      </c>
      <c r="G125" s="36">
        <f>SUMIFS(СВЦЭМ!$D$33:$D$776,СВЦЭМ!$A$33:$A$776,$A125,СВЦЭМ!$B$33:$B$776,G$119)+'СЕТ СН'!$I$11+СВЦЭМ!$D$10+'СЕТ СН'!$I$6-'СЕТ СН'!$I$23</f>
        <v>1579.3521910300001</v>
      </c>
      <c r="H125" s="36">
        <f>SUMIFS(СВЦЭМ!$D$33:$D$776,СВЦЭМ!$A$33:$A$776,$A125,СВЦЭМ!$B$33:$B$776,H$119)+'СЕТ СН'!$I$11+СВЦЭМ!$D$10+'СЕТ СН'!$I$6-'СЕТ СН'!$I$23</f>
        <v>1544.4279972100001</v>
      </c>
      <c r="I125" s="36">
        <f>SUMIFS(СВЦЭМ!$D$33:$D$776,СВЦЭМ!$A$33:$A$776,$A125,СВЦЭМ!$B$33:$B$776,I$119)+'СЕТ СН'!$I$11+СВЦЭМ!$D$10+'СЕТ СН'!$I$6-'СЕТ СН'!$I$23</f>
        <v>1507.3870434800001</v>
      </c>
      <c r="J125" s="36">
        <f>SUMIFS(СВЦЭМ!$D$33:$D$776,СВЦЭМ!$A$33:$A$776,$A125,СВЦЭМ!$B$33:$B$776,J$119)+'СЕТ СН'!$I$11+СВЦЭМ!$D$10+'СЕТ СН'!$I$6-'СЕТ СН'!$I$23</f>
        <v>1457.6814953799999</v>
      </c>
      <c r="K125" s="36">
        <f>SUMIFS(СВЦЭМ!$D$33:$D$776,СВЦЭМ!$A$33:$A$776,$A125,СВЦЭМ!$B$33:$B$776,K$119)+'СЕТ СН'!$I$11+СВЦЭМ!$D$10+'СЕТ СН'!$I$6-'СЕТ СН'!$I$23</f>
        <v>1448.5538310300001</v>
      </c>
      <c r="L125" s="36">
        <f>SUMIFS(СВЦЭМ!$D$33:$D$776,СВЦЭМ!$A$33:$A$776,$A125,СВЦЭМ!$B$33:$B$776,L$119)+'СЕТ СН'!$I$11+СВЦЭМ!$D$10+'СЕТ СН'!$I$6-'СЕТ СН'!$I$23</f>
        <v>1462.08532264</v>
      </c>
      <c r="M125" s="36">
        <f>SUMIFS(СВЦЭМ!$D$33:$D$776,СВЦЭМ!$A$33:$A$776,$A125,СВЦЭМ!$B$33:$B$776,M$119)+'СЕТ СН'!$I$11+СВЦЭМ!$D$10+'СЕТ СН'!$I$6-'СЕТ СН'!$I$23</f>
        <v>1482.0304698</v>
      </c>
      <c r="N125" s="36">
        <f>SUMIFS(СВЦЭМ!$D$33:$D$776,СВЦЭМ!$A$33:$A$776,$A125,СВЦЭМ!$B$33:$B$776,N$119)+'СЕТ СН'!$I$11+СВЦЭМ!$D$10+'СЕТ СН'!$I$6-'СЕТ СН'!$I$23</f>
        <v>1492.1559761600001</v>
      </c>
      <c r="O125" s="36">
        <f>SUMIFS(СВЦЭМ!$D$33:$D$776,СВЦЭМ!$A$33:$A$776,$A125,СВЦЭМ!$B$33:$B$776,O$119)+'СЕТ СН'!$I$11+СВЦЭМ!$D$10+'СЕТ СН'!$I$6-'СЕТ СН'!$I$23</f>
        <v>1509.6342447300001</v>
      </c>
      <c r="P125" s="36">
        <f>SUMIFS(СВЦЭМ!$D$33:$D$776,СВЦЭМ!$A$33:$A$776,$A125,СВЦЭМ!$B$33:$B$776,P$119)+'СЕТ СН'!$I$11+СВЦЭМ!$D$10+'СЕТ СН'!$I$6-'СЕТ СН'!$I$23</f>
        <v>1520.0984813800001</v>
      </c>
      <c r="Q125" s="36">
        <f>SUMIFS(СВЦЭМ!$D$33:$D$776,СВЦЭМ!$A$33:$A$776,$A125,СВЦЭМ!$B$33:$B$776,Q$119)+'СЕТ СН'!$I$11+СВЦЭМ!$D$10+'СЕТ СН'!$I$6-'СЕТ СН'!$I$23</f>
        <v>1523.7836008700001</v>
      </c>
      <c r="R125" s="36">
        <f>SUMIFS(СВЦЭМ!$D$33:$D$776,СВЦЭМ!$A$33:$A$776,$A125,СВЦЭМ!$B$33:$B$776,R$119)+'СЕТ СН'!$I$11+СВЦЭМ!$D$10+'СЕТ СН'!$I$6-'СЕТ СН'!$I$23</f>
        <v>1520.9610926999999</v>
      </c>
      <c r="S125" s="36">
        <f>SUMIFS(СВЦЭМ!$D$33:$D$776,СВЦЭМ!$A$33:$A$776,$A125,СВЦЭМ!$B$33:$B$776,S$119)+'СЕТ СН'!$I$11+СВЦЭМ!$D$10+'СЕТ СН'!$I$6-'СЕТ СН'!$I$23</f>
        <v>1510.2770482400001</v>
      </c>
      <c r="T125" s="36">
        <f>SUMIFS(СВЦЭМ!$D$33:$D$776,СВЦЭМ!$A$33:$A$776,$A125,СВЦЭМ!$B$33:$B$776,T$119)+'СЕТ СН'!$I$11+СВЦЭМ!$D$10+'СЕТ СН'!$I$6-'СЕТ СН'!$I$23</f>
        <v>1484.59693328</v>
      </c>
      <c r="U125" s="36">
        <f>SUMIFS(СВЦЭМ!$D$33:$D$776,СВЦЭМ!$A$33:$A$776,$A125,СВЦЭМ!$B$33:$B$776,U$119)+'СЕТ СН'!$I$11+СВЦЭМ!$D$10+'СЕТ СН'!$I$6-'СЕТ СН'!$I$23</f>
        <v>1477.1250848499999</v>
      </c>
      <c r="V125" s="36">
        <f>SUMIFS(СВЦЭМ!$D$33:$D$776,СВЦЭМ!$A$33:$A$776,$A125,СВЦЭМ!$B$33:$B$776,V$119)+'СЕТ СН'!$I$11+СВЦЭМ!$D$10+'СЕТ СН'!$I$6-'СЕТ СН'!$I$23</f>
        <v>1472.8883397200002</v>
      </c>
      <c r="W125" s="36">
        <f>SUMIFS(СВЦЭМ!$D$33:$D$776,СВЦЭМ!$A$33:$A$776,$A125,СВЦЭМ!$B$33:$B$776,W$119)+'СЕТ СН'!$I$11+СВЦЭМ!$D$10+'СЕТ СН'!$I$6-'СЕТ СН'!$I$23</f>
        <v>1486.4963478200002</v>
      </c>
      <c r="X125" s="36">
        <f>SUMIFS(СВЦЭМ!$D$33:$D$776,СВЦЭМ!$A$33:$A$776,$A125,СВЦЭМ!$B$33:$B$776,X$119)+'СЕТ СН'!$I$11+СВЦЭМ!$D$10+'СЕТ СН'!$I$6-'СЕТ СН'!$I$23</f>
        <v>1493.69318739</v>
      </c>
      <c r="Y125" s="36">
        <f>SUMIFS(СВЦЭМ!$D$33:$D$776,СВЦЭМ!$A$33:$A$776,$A125,СВЦЭМ!$B$33:$B$776,Y$119)+'СЕТ СН'!$I$11+СВЦЭМ!$D$10+'СЕТ СН'!$I$6-'СЕТ СН'!$I$23</f>
        <v>1502.98446891</v>
      </c>
    </row>
    <row r="126" spans="1:27" ht="15.75" x14ac:dyDescent="0.2">
      <c r="A126" s="35">
        <f t="shared" si="3"/>
        <v>43897</v>
      </c>
      <c r="B126" s="36">
        <f>SUMIFS(СВЦЭМ!$D$33:$D$776,СВЦЭМ!$A$33:$A$776,$A126,СВЦЭМ!$B$33:$B$776,B$119)+'СЕТ СН'!$I$11+СВЦЭМ!$D$10+'СЕТ СН'!$I$6-'СЕТ СН'!$I$23</f>
        <v>1534.15577951</v>
      </c>
      <c r="C126" s="36">
        <f>SUMIFS(СВЦЭМ!$D$33:$D$776,СВЦЭМ!$A$33:$A$776,$A126,СВЦЭМ!$B$33:$B$776,C$119)+'СЕТ СН'!$I$11+СВЦЭМ!$D$10+'СЕТ СН'!$I$6-'СЕТ СН'!$I$23</f>
        <v>1558.8868424100001</v>
      </c>
      <c r="D126" s="36">
        <f>SUMIFS(СВЦЭМ!$D$33:$D$776,СВЦЭМ!$A$33:$A$776,$A126,СВЦЭМ!$B$33:$B$776,D$119)+'СЕТ СН'!$I$11+СВЦЭМ!$D$10+'СЕТ СН'!$I$6-'СЕТ СН'!$I$23</f>
        <v>1569.44682429</v>
      </c>
      <c r="E126" s="36">
        <f>SUMIFS(СВЦЭМ!$D$33:$D$776,СВЦЭМ!$A$33:$A$776,$A126,СВЦЭМ!$B$33:$B$776,E$119)+'СЕТ СН'!$I$11+СВЦЭМ!$D$10+'СЕТ СН'!$I$6-'СЕТ СН'!$I$23</f>
        <v>1579.2928421000001</v>
      </c>
      <c r="F126" s="36">
        <f>SUMIFS(СВЦЭМ!$D$33:$D$776,СВЦЭМ!$A$33:$A$776,$A126,СВЦЭМ!$B$33:$B$776,F$119)+'СЕТ СН'!$I$11+СВЦЭМ!$D$10+'СЕТ СН'!$I$6-'СЕТ СН'!$I$23</f>
        <v>1574.9434295999999</v>
      </c>
      <c r="G126" s="36">
        <f>SUMIFS(СВЦЭМ!$D$33:$D$776,СВЦЭМ!$A$33:$A$776,$A126,СВЦЭМ!$B$33:$B$776,G$119)+'СЕТ СН'!$I$11+СВЦЭМ!$D$10+'СЕТ СН'!$I$6-'СЕТ СН'!$I$23</f>
        <v>1566.3439076</v>
      </c>
      <c r="H126" s="36">
        <f>SUMIFS(СВЦЭМ!$D$33:$D$776,СВЦЭМ!$A$33:$A$776,$A126,СВЦЭМ!$B$33:$B$776,H$119)+'СЕТ СН'!$I$11+СВЦЭМ!$D$10+'СЕТ СН'!$I$6-'СЕТ СН'!$I$23</f>
        <v>1547.8001087</v>
      </c>
      <c r="I126" s="36">
        <f>SUMIFS(СВЦЭМ!$D$33:$D$776,СВЦЭМ!$A$33:$A$776,$A126,СВЦЭМ!$B$33:$B$776,I$119)+'СЕТ СН'!$I$11+СВЦЭМ!$D$10+'СЕТ СН'!$I$6-'СЕТ СН'!$I$23</f>
        <v>1507.53532664</v>
      </c>
      <c r="J126" s="36">
        <f>SUMIFS(СВЦЭМ!$D$33:$D$776,СВЦЭМ!$A$33:$A$776,$A126,СВЦЭМ!$B$33:$B$776,J$119)+'СЕТ СН'!$I$11+СВЦЭМ!$D$10+'СЕТ СН'!$I$6-'СЕТ СН'!$I$23</f>
        <v>1458.1855637600002</v>
      </c>
      <c r="K126" s="36">
        <f>SUMIFS(СВЦЭМ!$D$33:$D$776,СВЦЭМ!$A$33:$A$776,$A126,СВЦЭМ!$B$33:$B$776,K$119)+'СЕТ СН'!$I$11+СВЦЭМ!$D$10+'СЕТ СН'!$I$6-'СЕТ СН'!$I$23</f>
        <v>1459.8292847299999</v>
      </c>
      <c r="L126" s="36">
        <f>SUMIFS(СВЦЭМ!$D$33:$D$776,СВЦЭМ!$A$33:$A$776,$A126,СВЦЭМ!$B$33:$B$776,L$119)+'СЕТ СН'!$I$11+СВЦЭМ!$D$10+'СЕТ СН'!$I$6-'СЕТ СН'!$I$23</f>
        <v>1463.9125721700002</v>
      </c>
      <c r="M126" s="36">
        <f>SUMIFS(СВЦЭМ!$D$33:$D$776,СВЦЭМ!$A$33:$A$776,$A126,СВЦЭМ!$B$33:$B$776,M$119)+'СЕТ СН'!$I$11+СВЦЭМ!$D$10+'СЕТ СН'!$I$6-'СЕТ СН'!$I$23</f>
        <v>1466.28958698</v>
      </c>
      <c r="N126" s="36">
        <f>SUMIFS(СВЦЭМ!$D$33:$D$776,СВЦЭМ!$A$33:$A$776,$A126,СВЦЭМ!$B$33:$B$776,N$119)+'СЕТ СН'!$I$11+СВЦЭМ!$D$10+'СЕТ СН'!$I$6-'СЕТ СН'!$I$23</f>
        <v>1483.33569659</v>
      </c>
      <c r="O126" s="36">
        <f>SUMIFS(СВЦЭМ!$D$33:$D$776,СВЦЭМ!$A$33:$A$776,$A126,СВЦЭМ!$B$33:$B$776,O$119)+'СЕТ СН'!$I$11+СВЦЭМ!$D$10+'СЕТ СН'!$I$6-'СЕТ СН'!$I$23</f>
        <v>1485.58231335</v>
      </c>
      <c r="P126" s="36">
        <f>SUMIFS(СВЦЭМ!$D$33:$D$776,СВЦЭМ!$A$33:$A$776,$A126,СВЦЭМ!$B$33:$B$776,P$119)+'СЕТ СН'!$I$11+СВЦЭМ!$D$10+'СЕТ СН'!$I$6-'СЕТ СН'!$I$23</f>
        <v>1494.5175308600001</v>
      </c>
      <c r="Q126" s="36">
        <f>SUMIFS(СВЦЭМ!$D$33:$D$776,СВЦЭМ!$A$33:$A$776,$A126,СВЦЭМ!$B$33:$B$776,Q$119)+'СЕТ СН'!$I$11+СВЦЭМ!$D$10+'СЕТ СН'!$I$6-'СЕТ СН'!$I$23</f>
        <v>1502.3784129800001</v>
      </c>
      <c r="R126" s="36">
        <f>SUMIFS(СВЦЭМ!$D$33:$D$776,СВЦЭМ!$A$33:$A$776,$A126,СВЦЭМ!$B$33:$B$776,R$119)+'СЕТ СН'!$I$11+СВЦЭМ!$D$10+'СЕТ СН'!$I$6-'СЕТ СН'!$I$23</f>
        <v>1491.0618986300001</v>
      </c>
      <c r="S126" s="36">
        <f>SUMIFS(СВЦЭМ!$D$33:$D$776,СВЦЭМ!$A$33:$A$776,$A126,СВЦЭМ!$B$33:$B$776,S$119)+'СЕТ СН'!$I$11+СВЦЭМ!$D$10+'СЕТ СН'!$I$6-'СЕТ СН'!$I$23</f>
        <v>1471.2266730000001</v>
      </c>
      <c r="T126" s="36">
        <f>SUMIFS(СВЦЭМ!$D$33:$D$776,СВЦЭМ!$A$33:$A$776,$A126,СВЦЭМ!$B$33:$B$776,T$119)+'СЕТ СН'!$I$11+СВЦЭМ!$D$10+'СЕТ СН'!$I$6-'СЕТ СН'!$I$23</f>
        <v>1454.7601477100002</v>
      </c>
      <c r="U126" s="36">
        <f>SUMIFS(СВЦЭМ!$D$33:$D$776,СВЦЭМ!$A$33:$A$776,$A126,СВЦЭМ!$B$33:$B$776,U$119)+'СЕТ СН'!$I$11+СВЦЭМ!$D$10+'СЕТ СН'!$I$6-'СЕТ СН'!$I$23</f>
        <v>1458.0829826600002</v>
      </c>
      <c r="V126" s="36">
        <f>SUMIFS(СВЦЭМ!$D$33:$D$776,СВЦЭМ!$A$33:$A$776,$A126,СВЦЭМ!$B$33:$B$776,V$119)+'СЕТ СН'!$I$11+СВЦЭМ!$D$10+'СЕТ СН'!$I$6-'СЕТ СН'!$I$23</f>
        <v>1461.93093456</v>
      </c>
      <c r="W126" s="36">
        <f>SUMIFS(СВЦЭМ!$D$33:$D$776,СВЦЭМ!$A$33:$A$776,$A126,СВЦЭМ!$B$33:$B$776,W$119)+'СЕТ СН'!$I$11+СВЦЭМ!$D$10+'СЕТ СН'!$I$6-'СЕТ СН'!$I$23</f>
        <v>1471.3568148700001</v>
      </c>
      <c r="X126" s="36">
        <f>SUMIFS(СВЦЭМ!$D$33:$D$776,СВЦЭМ!$A$33:$A$776,$A126,СВЦЭМ!$B$33:$B$776,X$119)+'СЕТ СН'!$I$11+СВЦЭМ!$D$10+'СЕТ СН'!$I$6-'СЕТ СН'!$I$23</f>
        <v>1478.72159573</v>
      </c>
      <c r="Y126" s="36">
        <f>SUMIFS(СВЦЭМ!$D$33:$D$776,СВЦЭМ!$A$33:$A$776,$A126,СВЦЭМ!$B$33:$B$776,Y$119)+'СЕТ СН'!$I$11+СВЦЭМ!$D$10+'СЕТ СН'!$I$6-'СЕТ СН'!$I$23</f>
        <v>1494.2412742700001</v>
      </c>
    </row>
    <row r="127" spans="1:27" ht="15.75" x14ac:dyDescent="0.2">
      <c r="A127" s="35">
        <f t="shared" si="3"/>
        <v>43898</v>
      </c>
      <c r="B127" s="36">
        <f>SUMIFS(СВЦЭМ!$D$33:$D$776,СВЦЭМ!$A$33:$A$776,$A127,СВЦЭМ!$B$33:$B$776,B$119)+'СЕТ СН'!$I$11+СВЦЭМ!$D$10+'СЕТ СН'!$I$6-'СЕТ СН'!$I$23</f>
        <v>1522.16975705</v>
      </c>
      <c r="C127" s="36">
        <f>SUMIFS(СВЦЭМ!$D$33:$D$776,СВЦЭМ!$A$33:$A$776,$A127,СВЦЭМ!$B$33:$B$776,C$119)+'СЕТ СН'!$I$11+СВЦЭМ!$D$10+'СЕТ СН'!$I$6-'СЕТ СН'!$I$23</f>
        <v>1544.9280033700002</v>
      </c>
      <c r="D127" s="36">
        <f>SUMIFS(СВЦЭМ!$D$33:$D$776,СВЦЭМ!$A$33:$A$776,$A127,СВЦЭМ!$B$33:$B$776,D$119)+'СЕТ СН'!$I$11+СВЦЭМ!$D$10+'СЕТ СН'!$I$6-'СЕТ СН'!$I$23</f>
        <v>1555.5741437500001</v>
      </c>
      <c r="E127" s="36">
        <f>SUMIFS(СВЦЭМ!$D$33:$D$776,СВЦЭМ!$A$33:$A$776,$A127,СВЦЭМ!$B$33:$B$776,E$119)+'СЕТ СН'!$I$11+СВЦЭМ!$D$10+'СЕТ СН'!$I$6-'СЕТ СН'!$I$23</f>
        <v>1561.3463365800001</v>
      </c>
      <c r="F127" s="36">
        <f>SUMIFS(СВЦЭМ!$D$33:$D$776,СВЦЭМ!$A$33:$A$776,$A127,СВЦЭМ!$B$33:$B$776,F$119)+'СЕТ СН'!$I$11+СВЦЭМ!$D$10+'СЕТ СН'!$I$6-'СЕТ СН'!$I$23</f>
        <v>1559.8551686599999</v>
      </c>
      <c r="G127" s="36">
        <f>SUMIFS(СВЦЭМ!$D$33:$D$776,СВЦЭМ!$A$33:$A$776,$A127,СВЦЭМ!$B$33:$B$776,G$119)+'СЕТ СН'!$I$11+СВЦЭМ!$D$10+'СЕТ СН'!$I$6-'СЕТ СН'!$I$23</f>
        <v>1550.7226534199999</v>
      </c>
      <c r="H127" s="36">
        <f>SUMIFS(СВЦЭМ!$D$33:$D$776,СВЦЭМ!$A$33:$A$776,$A127,СВЦЭМ!$B$33:$B$776,H$119)+'СЕТ СН'!$I$11+СВЦЭМ!$D$10+'СЕТ СН'!$I$6-'СЕТ СН'!$I$23</f>
        <v>1530.60334685</v>
      </c>
      <c r="I127" s="36">
        <f>SUMIFS(СВЦЭМ!$D$33:$D$776,СВЦЭМ!$A$33:$A$776,$A127,СВЦЭМ!$B$33:$B$776,I$119)+'СЕТ СН'!$I$11+СВЦЭМ!$D$10+'СЕТ СН'!$I$6-'СЕТ СН'!$I$23</f>
        <v>1494.83466991</v>
      </c>
      <c r="J127" s="36">
        <f>SUMIFS(СВЦЭМ!$D$33:$D$776,СВЦЭМ!$A$33:$A$776,$A127,СВЦЭМ!$B$33:$B$776,J$119)+'СЕТ СН'!$I$11+СВЦЭМ!$D$10+'СЕТ СН'!$I$6-'СЕТ СН'!$I$23</f>
        <v>1450.6178066</v>
      </c>
      <c r="K127" s="36">
        <f>SUMIFS(СВЦЭМ!$D$33:$D$776,СВЦЭМ!$A$33:$A$776,$A127,СВЦЭМ!$B$33:$B$776,K$119)+'СЕТ СН'!$I$11+СВЦЭМ!$D$10+'СЕТ СН'!$I$6-'СЕТ СН'!$I$23</f>
        <v>1424.3772444800002</v>
      </c>
      <c r="L127" s="36">
        <f>SUMIFS(СВЦЭМ!$D$33:$D$776,СВЦЭМ!$A$33:$A$776,$A127,СВЦЭМ!$B$33:$B$776,L$119)+'СЕТ СН'!$I$11+СВЦЭМ!$D$10+'СЕТ СН'!$I$6-'СЕТ СН'!$I$23</f>
        <v>1431.5446873800001</v>
      </c>
      <c r="M127" s="36">
        <f>SUMIFS(СВЦЭМ!$D$33:$D$776,СВЦЭМ!$A$33:$A$776,$A127,СВЦЭМ!$B$33:$B$776,M$119)+'СЕТ СН'!$I$11+СВЦЭМ!$D$10+'СЕТ СН'!$I$6-'СЕТ СН'!$I$23</f>
        <v>1431.6543169900001</v>
      </c>
      <c r="N127" s="36">
        <f>SUMIFS(СВЦЭМ!$D$33:$D$776,СВЦЭМ!$A$33:$A$776,$A127,СВЦЭМ!$B$33:$B$776,N$119)+'СЕТ СН'!$I$11+СВЦЭМ!$D$10+'СЕТ СН'!$I$6-'СЕТ СН'!$I$23</f>
        <v>1442.7268354500002</v>
      </c>
      <c r="O127" s="36">
        <f>SUMIFS(СВЦЭМ!$D$33:$D$776,СВЦЭМ!$A$33:$A$776,$A127,СВЦЭМ!$B$33:$B$776,O$119)+'СЕТ СН'!$I$11+СВЦЭМ!$D$10+'СЕТ СН'!$I$6-'СЕТ СН'!$I$23</f>
        <v>1458.5509339499999</v>
      </c>
      <c r="P127" s="36">
        <f>SUMIFS(СВЦЭМ!$D$33:$D$776,СВЦЭМ!$A$33:$A$776,$A127,СВЦЭМ!$B$33:$B$776,P$119)+'СЕТ СН'!$I$11+СВЦЭМ!$D$10+'СЕТ СН'!$I$6-'СЕТ СН'!$I$23</f>
        <v>1471.51580848</v>
      </c>
      <c r="Q127" s="36">
        <f>SUMIFS(СВЦЭМ!$D$33:$D$776,СВЦЭМ!$A$33:$A$776,$A127,СВЦЭМ!$B$33:$B$776,Q$119)+'СЕТ СН'!$I$11+СВЦЭМ!$D$10+'СЕТ СН'!$I$6-'СЕТ СН'!$I$23</f>
        <v>1478.7048602899999</v>
      </c>
      <c r="R127" s="36">
        <f>SUMIFS(СВЦЭМ!$D$33:$D$776,СВЦЭМ!$A$33:$A$776,$A127,СВЦЭМ!$B$33:$B$776,R$119)+'СЕТ СН'!$I$11+СВЦЭМ!$D$10+'СЕТ СН'!$I$6-'СЕТ СН'!$I$23</f>
        <v>1473.4914059</v>
      </c>
      <c r="S127" s="36">
        <f>SUMIFS(СВЦЭМ!$D$33:$D$776,СВЦЭМ!$A$33:$A$776,$A127,СВЦЭМ!$B$33:$B$776,S$119)+'СЕТ СН'!$I$11+СВЦЭМ!$D$10+'СЕТ СН'!$I$6-'СЕТ СН'!$I$23</f>
        <v>1466.45624879</v>
      </c>
      <c r="T127" s="36">
        <f>SUMIFS(СВЦЭМ!$D$33:$D$776,СВЦЭМ!$A$33:$A$776,$A127,СВЦЭМ!$B$33:$B$776,T$119)+'СЕТ СН'!$I$11+СВЦЭМ!$D$10+'СЕТ СН'!$I$6-'СЕТ СН'!$I$23</f>
        <v>1449.4622781200001</v>
      </c>
      <c r="U127" s="36">
        <f>SUMIFS(СВЦЭМ!$D$33:$D$776,СВЦЭМ!$A$33:$A$776,$A127,СВЦЭМ!$B$33:$B$776,U$119)+'СЕТ СН'!$I$11+СВЦЭМ!$D$10+'СЕТ СН'!$I$6-'СЕТ СН'!$I$23</f>
        <v>1437.7947255200002</v>
      </c>
      <c r="V127" s="36">
        <f>SUMIFS(СВЦЭМ!$D$33:$D$776,СВЦЭМ!$A$33:$A$776,$A127,СВЦЭМ!$B$33:$B$776,V$119)+'СЕТ СН'!$I$11+СВЦЭМ!$D$10+'СЕТ СН'!$I$6-'СЕТ СН'!$I$23</f>
        <v>1434.76745654</v>
      </c>
      <c r="W127" s="36">
        <f>SUMIFS(СВЦЭМ!$D$33:$D$776,СВЦЭМ!$A$33:$A$776,$A127,СВЦЭМ!$B$33:$B$776,W$119)+'СЕТ СН'!$I$11+СВЦЭМ!$D$10+'СЕТ СН'!$I$6-'СЕТ СН'!$I$23</f>
        <v>1442.4678832300001</v>
      </c>
      <c r="X127" s="36">
        <f>SUMIFS(СВЦЭМ!$D$33:$D$776,СВЦЭМ!$A$33:$A$776,$A127,СВЦЭМ!$B$33:$B$776,X$119)+'СЕТ СН'!$I$11+СВЦЭМ!$D$10+'СЕТ СН'!$I$6-'СЕТ СН'!$I$23</f>
        <v>1452.0966274299999</v>
      </c>
      <c r="Y127" s="36">
        <f>SUMIFS(СВЦЭМ!$D$33:$D$776,СВЦЭМ!$A$33:$A$776,$A127,СВЦЭМ!$B$33:$B$776,Y$119)+'СЕТ СН'!$I$11+СВЦЭМ!$D$10+'СЕТ СН'!$I$6-'СЕТ СН'!$I$23</f>
        <v>1473.4949972500001</v>
      </c>
    </row>
    <row r="128" spans="1:27" ht="15.75" x14ac:dyDescent="0.2">
      <c r="A128" s="35">
        <f t="shared" si="3"/>
        <v>43899</v>
      </c>
      <c r="B128" s="36">
        <f>SUMIFS(СВЦЭМ!$D$33:$D$776,СВЦЭМ!$A$33:$A$776,$A128,СВЦЭМ!$B$33:$B$776,B$119)+'СЕТ СН'!$I$11+СВЦЭМ!$D$10+'СЕТ СН'!$I$6-'СЕТ СН'!$I$23</f>
        <v>1529.87422769</v>
      </c>
      <c r="C128" s="36">
        <f>SUMIFS(СВЦЭМ!$D$33:$D$776,СВЦЭМ!$A$33:$A$776,$A128,СВЦЭМ!$B$33:$B$776,C$119)+'СЕТ СН'!$I$11+СВЦЭМ!$D$10+'СЕТ СН'!$I$6-'СЕТ СН'!$I$23</f>
        <v>1539.6572070900002</v>
      </c>
      <c r="D128" s="36">
        <f>SUMIFS(СВЦЭМ!$D$33:$D$776,СВЦЭМ!$A$33:$A$776,$A128,СВЦЭМ!$B$33:$B$776,D$119)+'СЕТ СН'!$I$11+СВЦЭМ!$D$10+'СЕТ СН'!$I$6-'СЕТ СН'!$I$23</f>
        <v>1555.8565143400001</v>
      </c>
      <c r="E128" s="36">
        <f>SUMIFS(СВЦЭМ!$D$33:$D$776,СВЦЭМ!$A$33:$A$776,$A128,СВЦЭМ!$B$33:$B$776,E$119)+'СЕТ СН'!$I$11+СВЦЭМ!$D$10+'СЕТ СН'!$I$6-'СЕТ СН'!$I$23</f>
        <v>1567.56651491</v>
      </c>
      <c r="F128" s="36">
        <f>SUMIFS(СВЦЭМ!$D$33:$D$776,СВЦЭМ!$A$33:$A$776,$A128,СВЦЭМ!$B$33:$B$776,F$119)+'СЕТ СН'!$I$11+СВЦЭМ!$D$10+'СЕТ СН'!$I$6-'СЕТ СН'!$I$23</f>
        <v>1567.61900135</v>
      </c>
      <c r="G128" s="36">
        <f>SUMIFS(СВЦЭМ!$D$33:$D$776,СВЦЭМ!$A$33:$A$776,$A128,СВЦЭМ!$B$33:$B$776,G$119)+'СЕТ СН'!$I$11+СВЦЭМ!$D$10+'СЕТ СН'!$I$6-'СЕТ СН'!$I$23</f>
        <v>1563.72928757</v>
      </c>
      <c r="H128" s="36">
        <f>SUMIFS(СВЦЭМ!$D$33:$D$776,СВЦЭМ!$A$33:$A$776,$A128,СВЦЭМ!$B$33:$B$776,H$119)+'СЕТ СН'!$I$11+СВЦЭМ!$D$10+'СЕТ СН'!$I$6-'СЕТ СН'!$I$23</f>
        <v>1544.3830348800002</v>
      </c>
      <c r="I128" s="36">
        <f>SUMIFS(СВЦЭМ!$D$33:$D$776,СВЦЭМ!$A$33:$A$776,$A128,СВЦЭМ!$B$33:$B$776,I$119)+'СЕТ СН'!$I$11+СВЦЭМ!$D$10+'СЕТ СН'!$I$6-'СЕТ СН'!$I$23</f>
        <v>1512.9440909899999</v>
      </c>
      <c r="J128" s="36">
        <f>SUMIFS(СВЦЭМ!$D$33:$D$776,СВЦЭМ!$A$33:$A$776,$A128,СВЦЭМ!$B$33:$B$776,J$119)+'СЕТ СН'!$I$11+СВЦЭМ!$D$10+'СЕТ СН'!$I$6-'СЕТ СН'!$I$23</f>
        <v>1483.91566261</v>
      </c>
      <c r="K128" s="36">
        <f>SUMIFS(СВЦЭМ!$D$33:$D$776,СВЦЭМ!$A$33:$A$776,$A128,СВЦЭМ!$B$33:$B$776,K$119)+'СЕТ СН'!$I$11+СВЦЭМ!$D$10+'СЕТ СН'!$I$6-'СЕТ СН'!$I$23</f>
        <v>1469.57585492</v>
      </c>
      <c r="L128" s="36">
        <f>SUMIFS(СВЦЭМ!$D$33:$D$776,СВЦЭМ!$A$33:$A$776,$A128,СВЦЭМ!$B$33:$B$776,L$119)+'СЕТ СН'!$I$11+СВЦЭМ!$D$10+'СЕТ СН'!$I$6-'СЕТ СН'!$I$23</f>
        <v>1460.18485351</v>
      </c>
      <c r="M128" s="36">
        <f>SUMIFS(СВЦЭМ!$D$33:$D$776,СВЦЭМ!$A$33:$A$776,$A128,СВЦЭМ!$B$33:$B$776,M$119)+'СЕТ СН'!$I$11+СВЦЭМ!$D$10+'СЕТ СН'!$I$6-'СЕТ СН'!$I$23</f>
        <v>1461.3282278400002</v>
      </c>
      <c r="N128" s="36">
        <f>SUMIFS(СВЦЭМ!$D$33:$D$776,СВЦЭМ!$A$33:$A$776,$A128,СВЦЭМ!$B$33:$B$776,N$119)+'СЕТ СН'!$I$11+СВЦЭМ!$D$10+'СЕТ СН'!$I$6-'СЕТ СН'!$I$23</f>
        <v>1471.9894195900001</v>
      </c>
      <c r="O128" s="36">
        <f>SUMIFS(СВЦЭМ!$D$33:$D$776,СВЦЭМ!$A$33:$A$776,$A128,СВЦЭМ!$B$33:$B$776,O$119)+'СЕТ СН'!$I$11+СВЦЭМ!$D$10+'СЕТ СН'!$I$6-'СЕТ СН'!$I$23</f>
        <v>1481.2285488800001</v>
      </c>
      <c r="P128" s="36">
        <f>SUMIFS(СВЦЭМ!$D$33:$D$776,СВЦЭМ!$A$33:$A$776,$A128,СВЦЭМ!$B$33:$B$776,P$119)+'СЕТ СН'!$I$11+СВЦЭМ!$D$10+'СЕТ СН'!$I$6-'СЕТ СН'!$I$23</f>
        <v>1489.4589189100002</v>
      </c>
      <c r="Q128" s="36">
        <f>SUMIFS(СВЦЭМ!$D$33:$D$776,СВЦЭМ!$A$33:$A$776,$A128,СВЦЭМ!$B$33:$B$776,Q$119)+'СЕТ СН'!$I$11+СВЦЭМ!$D$10+'СЕТ СН'!$I$6-'СЕТ СН'!$I$23</f>
        <v>1493.1036179500002</v>
      </c>
      <c r="R128" s="36">
        <f>SUMIFS(СВЦЭМ!$D$33:$D$776,СВЦЭМ!$A$33:$A$776,$A128,СВЦЭМ!$B$33:$B$776,R$119)+'СЕТ СН'!$I$11+СВЦЭМ!$D$10+'СЕТ СН'!$I$6-'СЕТ СН'!$I$23</f>
        <v>1494.00904098</v>
      </c>
      <c r="S128" s="36">
        <f>SUMIFS(СВЦЭМ!$D$33:$D$776,СВЦЭМ!$A$33:$A$776,$A128,СВЦЭМ!$B$33:$B$776,S$119)+'СЕТ СН'!$I$11+СВЦЭМ!$D$10+'СЕТ СН'!$I$6-'СЕТ СН'!$I$23</f>
        <v>1480.3425993999999</v>
      </c>
      <c r="T128" s="36">
        <f>SUMIFS(СВЦЭМ!$D$33:$D$776,СВЦЭМ!$A$33:$A$776,$A128,СВЦЭМ!$B$33:$B$776,T$119)+'СЕТ СН'!$I$11+СВЦЭМ!$D$10+'СЕТ СН'!$I$6-'СЕТ СН'!$I$23</f>
        <v>1464.09290977</v>
      </c>
      <c r="U128" s="36">
        <f>SUMIFS(СВЦЭМ!$D$33:$D$776,СВЦЭМ!$A$33:$A$776,$A128,СВЦЭМ!$B$33:$B$776,U$119)+'СЕТ СН'!$I$11+СВЦЭМ!$D$10+'СЕТ СН'!$I$6-'СЕТ СН'!$I$23</f>
        <v>1450.9891952200001</v>
      </c>
      <c r="V128" s="36">
        <f>SUMIFS(СВЦЭМ!$D$33:$D$776,СВЦЭМ!$A$33:$A$776,$A128,СВЦЭМ!$B$33:$B$776,V$119)+'СЕТ СН'!$I$11+СВЦЭМ!$D$10+'СЕТ СН'!$I$6-'СЕТ СН'!$I$23</f>
        <v>1453.3525032699999</v>
      </c>
      <c r="W128" s="36">
        <f>SUMIFS(СВЦЭМ!$D$33:$D$776,СВЦЭМ!$A$33:$A$776,$A128,СВЦЭМ!$B$33:$B$776,W$119)+'СЕТ СН'!$I$11+СВЦЭМ!$D$10+'СЕТ СН'!$I$6-'СЕТ СН'!$I$23</f>
        <v>1465.55878069</v>
      </c>
      <c r="X128" s="36">
        <f>SUMIFS(СВЦЭМ!$D$33:$D$776,СВЦЭМ!$A$33:$A$776,$A128,СВЦЭМ!$B$33:$B$776,X$119)+'СЕТ СН'!$I$11+СВЦЭМ!$D$10+'СЕТ СН'!$I$6-'СЕТ СН'!$I$23</f>
        <v>1485.3779524000001</v>
      </c>
      <c r="Y128" s="36">
        <f>SUMIFS(СВЦЭМ!$D$33:$D$776,СВЦЭМ!$A$33:$A$776,$A128,СВЦЭМ!$B$33:$B$776,Y$119)+'СЕТ СН'!$I$11+СВЦЭМ!$D$10+'СЕТ СН'!$I$6-'СЕТ СН'!$I$23</f>
        <v>1507.30104858</v>
      </c>
    </row>
    <row r="129" spans="1:25" ht="15.75" x14ac:dyDescent="0.2">
      <c r="A129" s="35">
        <f t="shared" si="3"/>
        <v>43900</v>
      </c>
      <c r="B129" s="36">
        <f>SUMIFS(СВЦЭМ!$D$33:$D$776,СВЦЭМ!$A$33:$A$776,$A129,СВЦЭМ!$B$33:$B$776,B$119)+'СЕТ СН'!$I$11+СВЦЭМ!$D$10+'СЕТ СН'!$I$6-'СЕТ СН'!$I$23</f>
        <v>1524.4490657599999</v>
      </c>
      <c r="C129" s="36">
        <f>SUMIFS(СВЦЭМ!$D$33:$D$776,СВЦЭМ!$A$33:$A$776,$A129,СВЦЭМ!$B$33:$B$776,C$119)+'СЕТ СН'!$I$11+СВЦЭМ!$D$10+'СЕТ СН'!$I$6-'СЕТ СН'!$I$23</f>
        <v>1553.3868434400001</v>
      </c>
      <c r="D129" s="36">
        <f>SUMIFS(СВЦЭМ!$D$33:$D$776,СВЦЭМ!$A$33:$A$776,$A129,СВЦЭМ!$B$33:$B$776,D$119)+'СЕТ СН'!$I$11+СВЦЭМ!$D$10+'СЕТ СН'!$I$6-'СЕТ СН'!$I$23</f>
        <v>1550.97069992</v>
      </c>
      <c r="E129" s="36">
        <f>SUMIFS(СВЦЭМ!$D$33:$D$776,СВЦЭМ!$A$33:$A$776,$A129,СВЦЭМ!$B$33:$B$776,E$119)+'СЕТ СН'!$I$11+СВЦЭМ!$D$10+'СЕТ СН'!$I$6-'СЕТ СН'!$I$23</f>
        <v>1553.6825999</v>
      </c>
      <c r="F129" s="36">
        <f>SUMIFS(СВЦЭМ!$D$33:$D$776,СВЦЭМ!$A$33:$A$776,$A129,СВЦЭМ!$B$33:$B$776,F$119)+'СЕТ СН'!$I$11+СВЦЭМ!$D$10+'СЕТ СН'!$I$6-'СЕТ СН'!$I$23</f>
        <v>1549.2688934299999</v>
      </c>
      <c r="G129" s="36">
        <f>SUMIFS(СВЦЭМ!$D$33:$D$776,СВЦЭМ!$A$33:$A$776,$A129,СВЦЭМ!$B$33:$B$776,G$119)+'СЕТ СН'!$I$11+СВЦЭМ!$D$10+'СЕТ СН'!$I$6-'СЕТ СН'!$I$23</f>
        <v>1506.0810127499999</v>
      </c>
      <c r="H129" s="36">
        <f>SUMIFS(СВЦЭМ!$D$33:$D$776,СВЦЭМ!$A$33:$A$776,$A129,СВЦЭМ!$B$33:$B$776,H$119)+'СЕТ СН'!$I$11+СВЦЭМ!$D$10+'СЕТ СН'!$I$6-'СЕТ СН'!$I$23</f>
        <v>1483.9711302999999</v>
      </c>
      <c r="I129" s="36">
        <f>SUMIFS(СВЦЭМ!$D$33:$D$776,СВЦЭМ!$A$33:$A$776,$A129,СВЦЭМ!$B$33:$B$776,I$119)+'СЕТ СН'!$I$11+СВЦЭМ!$D$10+'СЕТ СН'!$I$6-'СЕТ СН'!$I$23</f>
        <v>1451.6534612099999</v>
      </c>
      <c r="J129" s="36">
        <f>SUMIFS(СВЦЭМ!$D$33:$D$776,СВЦЭМ!$A$33:$A$776,$A129,СВЦЭМ!$B$33:$B$776,J$119)+'СЕТ СН'!$I$11+СВЦЭМ!$D$10+'СЕТ СН'!$I$6-'СЕТ СН'!$I$23</f>
        <v>1424.0958193500001</v>
      </c>
      <c r="K129" s="36">
        <f>SUMIFS(СВЦЭМ!$D$33:$D$776,СВЦЭМ!$A$33:$A$776,$A129,СВЦЭМ!$B$33:$B$776,K$119)+'СЕТ СН'!$I$11+СВЦЭМ!$D$10+'СЕТ СН'!$I$6-'СЕТ СН'!$I$23</f>
        <v>1435.18153168</v>
      </c>
      <c r="L129" s="36">
        <f>SUMIFS(СВЦЭМ!$D$33:$D$776,СВЦЭМ!$A$33:$A$776,$A129,СВЦЭМ!$B$33:$B$776,L$119)+'СЕТ СН'!$I$11+СВЦЭМ!$D$10+'СЕТ СН'!$I$6-'СЕТ СН'!$I$23</f>
        <v>1433.4980880000001</v>
      </c>
      <c r="M129" s="36">
        <f>SUMIFS(СВЦЭМ!$D$33:$D$776,СВЦЭМ!$A$33:$A$776,$A129,СВЦЭМ!$B$33:$B$776,M$119)+'СЕТ СН'!$I$11+СВЦЭМ!$D$10+'СЕТ СН'!$I$6-'СЕТ СН'!$I$23</f>
        <v>1427.96802961</v>
      </c>
      <c r="N129" s="36">
        <f>SUMIFS(СВЦЭМ!$D$33:$D$776,СВЦЭМ!$A$33:$A$776,$A129,СВЦЭМ!$B$33:$B$776,N$119)+'СЕТ СН'!$I$11+СВЦЭМ!$D$10+'СЕТ СН'!$I$6-'СЕТ СН'!$I$23</f>
        <v>1423.9627079400002</v>
      </c>
      <c r="O129" s="36">
        <f>SUMIFS(СВЦЭМ!$D$33:$D$776,СВЦЭМ!$A$33:$A$776,$A129,СВЦЭМ!$B$33:$B$776,O$119)+'СЕТ СН'!$I$11+СВЦЭМ!$D$10+'СЕТ СН'!$I$6-'СЕТ СН'!$I$23</f>
        <v>1419.1562595</v>
      </c>
      <c r="P129" s="36">
        <f>SUMIFS(СВЦЭМ!$D$33:$D$776,СВЦЭМ!$A$33:$A$776,$A129,СВЦЭМ!$B$33:$B$776,P$119)+'СЕТ СН'!$I$11+СВЦЭМ!$D$10+'СЕТ СН'!$I$6-'СЕТ СН'!$I$23</f>
        <v>1420.24323617</v>
      </c>
      <c r="Q129" s="36">
        <f>SUMIFS(СВЦЭМ!$D$33:$D$776,СВЦЭМ!$A$33:$A$776,$A129,СВЦЭМ!$B$33:$B$776,Q$119)+'СЕТ СН'!$I$11+СВЦЭМ!$D$10+'СЕТ СН'!$I$6-'СЕТ СН'!$I$23</f>
        <v>1418.2401354799999</v>
      </c>
      <c r="R129" s="36">
        <f>SUMIFS(СВЦЭМ!$D$33:$D$776,СВЦЭМ!$A$33:$A$776,$A129,СВЦЭМ!$B$33:$B$776,R$119)+'СЕТ СН'!$I$11+СВЦЭМ!$D$10+'СЕТ СН'!$I$6-'СЕТ СН'!$I$23</f>
        <v>1409.1108427600002</v>
      </c>
      <c r="S129" s="36">
        <f>SUMIFS(СВЦЭМ!$D$33:$D$776,СВЦЭМ!$A$33:$A$776,$A129,СВЦЭМ!$B$33:$B$776,S$119)+'СЕТ СН'!$I$11+СВЦЭМ!$D$10+'СЕТ СН'!$I$6-'СЕТ СН'!$I$23</f>
        <v>1409.43892701</v>
      </c>
      <c r="T129" s="36">
        <f>SUMIFS(СВЦЭМ!$D$33:$D$776,СВЦЭМ!$A$33:$A$776,$A129,СВЦЭМ!$B$33:$B$776,T$119)+'СЕТ СН'!$I$11+СВЦЭМ!$D$10+'СЕТ СН'!$I$6-'СЕТ СН'!$I$23</f>
        <v>1405.72687821</v>
      </c>
      <c r="U129" s="36">
        <f>SUMIFS(СВЦЭМ!$D$33:$D$776,СВЦЭМ!$A$33:$A$776,$A129,СВЦЭМ!$B$33:$B$776,U$119)+'СЕТ СН'!$I$11+СВЦЭМ!$D$10+'СЕТ СН'!$I$6-'СЕТ СН'!$I$23</f>
        <v>1427.28868728</v>
      </c>
      <c r="V129" s="36">
        <f>SUMIFS(СВЦЭМ!$D$33:$D$776,СВЦЭМ!$A$33:$A$776,$A129,СВЦЭМ!$B$33:$B$776,V$119)+'СЕТ СН'!$I$11+СВЦЭМ!$D$10+'СЕТ СН'!$I$6-'СЕТ СН'!$I$23</f>
        <v>1425.9981713900002</v>
      </c>
      <c r="W129" s="36">
        <f>SUMIFS(СВЦЭМ!$D$33:$D$776,СВЦЭМ!$A$33:$A$776,$A129,СВЦЭМ!$B$33:$B$776,W$119)+'СЕТ СН'!$I$11+СВЦЭМ!$D$10+'СЕТ СН'!$I$6-'СЕТ СН'!$I$23</f>
        <v>1422.3606878300002</v>
      </c>
      <c r="X129" s="36">
        <f>SUMIFS(СВЦЭМ!$D$33:$D$776,СВЦЭМ!$A$33:$A$776,$A129,СВЦЭМ!$B$33:$B$776,X$119)+'СЕТ СН'!$I$11+СВЦЭМ!$D$10+'СЕТ СН'!$I$6-'СЕТ СН'!$I$23</f>
        <v>1414.73523359</v>
      </c>
      <c r="Y129" s="36">
        <f>SUMIFS(СВЦЭМ!$D$33:$D$776,СВЦЭМ!$A$33:$A$776,$A129,СВЦЭМ!$B$33:$B$776,Y$119)+'СЕТ СН'!$I$11+СВЦЭМ!$D$10+'СЕТ СН'!$I$6-'СЕТ СН'!$I$23</f>
        <v>1421.0699298899999</v>
      </c>
    </row>
    <row r="130" spans="1:25" ht="15.75" x14ac:dyDescent="0.2">
      <c r="A130" s="35">
        <f t="shared" si="3"/>
        <v>43901</v>
      </c>
      <c r="B130" s="36">
        <f>SUMIFS(СВЦЭМ!$D$33:$D$776,СВЦЭМ!$A$33:$A$776,$A130,СВЦЭМ!$B$33:$B$776,B$119)+'СЕТ СН'!$I$11+СВЦЭМ!$D$10+'СЕТ СН'!$I$6-'СЕТ СН'!$I$23</f>
        <v>1522.0381324300001</v>
      </c>
      <c r="C130" s="36">
        <f>SUMIFS(СВЦЭМ!$D$33:$D$776,СВЦЭМ!$A$33:$A$776,$A130,СВЦЭМ!$B$33:$B$776,C$119)+'СЕТ СН'!$I$11+СВЦЭМ!$D$10+'СЕТ СН'!$I$6-'СЕТ СН'!$I$23</f>
        <v>1511.4958418000001</v>
      </c>
      <c r="D130" s="36">
        <f>SUMIFS(СВЦЭМ!$D$33:$D$776,СВЦЭМ!$A$33:$A$776,$A130,СВЦЭМ!$B$33:$B$776,D$119)+'СЕТ СН'!$I$11+СВЦЭМ!$D$10+'СЕТ СН'!$I$6-'СЕТ СН'!$I$23</f>
        <v>1501.3735194300002</v>
      </c>
      <c r="E130" s="36">
        <f>SUMIFS(СВЦЭМ!$D$33:$D$776,СВЦЭМ!$A$33:$A$776,$A130,СВЦЭМ!$B$33:$B$776,E$119)+'СЕТ СН'!$I$11+СВЦЭМ!$D$10+'СЕТ СН'!$I$6-'СЕТ СН'!$I$23</f>
        <v>1498.2376704600001</v>
      </c>
      <c r="F130" s="36">
        <f>SUMIFS(СВЦЭМ!$D$33:$D$776,СВЦЭМ!$A$33:$A$776,$A130,СВЦЭМ!$B$33:$B$776,F$119)+'СЕТ СН'!$I$11+СВЦЭМ!$D$10+'СЕТ СН'!$I$6-'СЕТ СН'!$I$23</f>
        <v>1495.1351719200002</v>
      </c>
      <c r="G130" s="36">
        <f>SUMIFS(СВЦЭМ!$D$33:$D$776,СВЦЭМ!$A$33:$A$776,$A130,СВЦЭМ!$B$33:$B$776,G$119)+'СЕТ СН'!$I$11+СВЦЭМ!$D$10+'СЕТ СН'!$I$6-'СЕТ СН'!$I$23</f>
        <v>1499.8799976999999</v>
      </c>
      <c r="H130" s="36">
        <f>SUMIFS(СВЦЭМ!$D$33:$D$776,СВЦЭМ!$A$33:$A$776,$A130,СВЦЭМ!$B$33:$B$776,H$119)+'СЕТ СН'!$I$11+СВЦЭМ!$D$10+'СЕТ СН'!$I$6-'СЕТ СН'!$I$23</f>
        <v>1515.24049145</v>
      </c>
      <c r="I130" s="36">
        <f>SUMIFS(СВЦЭМ!$D$33:$D$776,СВЦЭМ!$A$33:$A$776,$A130,СВЦЭМ!$B$33:$B$776,I$119)+'СЕТ СН'!$I$11+СВЦЭМ!$D$10+'СЕТ СН'!$I$6-'СЕТ СН'!$I$23</f>
        <v>1499.9614773600001</v>
      </c>
      <c r="J130" s="36">
        <f>SUMIFS(СВЦЭМ!$D$33:$D$776,СВЦЭМ!$A$33:$A$776,$A130,СВЦЭМ!$B$33:$B$776,J$119)+'СЕТ СН'!$I$11+СВЦЭМ!$D$10+'СЕТ СН'!$I$6-'СЕТ СН'!$I$23</f>
        <v>1462.3034359400001</v>
      </c>
      <c r="K130" s="36">
        <f>SUMIFS(СВЦЭМ!$D$33:$D$776,СВЦЭМ!$A$33:$A$776,$A130,СВЦЭМ!$B$33:$B$776,K$119)+'СЕТ СН'!$I$11+СВЦЭМ!$D$10+'СЕТ СН'!$I$6-'СЕТ СН'!$I$23</f>
        <v>1462.00959474</v>
      </c>
      <c r="L130" s="36">
        <f>SUMIFS(СВЦЭМ!$D$33:$D$776,СВЦЭМ!$A$33:$A$776,$A130,СВЦЭМ!$B$33:$B$776,L$119)+'СЕТ СН'!$I$11+СВЦЭМ!$D$10+'СЕТ СН'!$I$6-'СЕТ СН'!$I$23</f>
        <v>1470.0979754800001</v>
      </c>
      <c r="M130" s="36">
        <f>SUMIFS(СВЦЭМ!$D$33:$D$776,СВЦЭМ!$A$33:$A$776,$A130,СВЦЭМ!$B$33:$B$776,M$119)+'СЕТ СН'!$I$11+СВЦЭМ!$D$10+'СЕТ СН'!$I$6-'СЕТ СН'!$I$23</f>
        <v>1470.47824844</v>
      </c>
      <c r="N130" s="36">
        <f>SUMIFS(СВЦЭМ!$D$33:$D$776,СВЦЭМ!$A$33:$A$776,$A130,СВЦЭМ!$B$33:$B$776,N$119)+'СЕТ СН'!$I$11+СВЦЭМ!$D$10+'СЕТ СН'!$I$6-'СЕТ СН'!$I$23</f>
        <v>1474.4233811399999</v>
      </c>
      <c r="O130" s="36">
        <f>SUMIFS(СВЦЭМ!$D$33:$D$776,СВЦЭМ!$A$33:$A$776,$A130,СВЦЭМ!$B$33:$B$776,O$119)+'СЕТ СН'!$I$11+СВЦЭМ!$D$10+'СЕТ СН'!$I$6-'СЕТ СН'!$I$23</f>
        <v>1481.68874633</v>
      </c>
      <c r="P130" s="36">
        <f>SUMIFS(СВЦЭМ!$D$33:$D$776,СВЦЭМ!$A$33:$A$776,$A130,СВЦЭМ!$B$33:$B$776,P$119)+'СЕТ СН'!$I$11+СВЦЭМ!$D$10+'СЕТ СН'!$I$6-'СЕТ СН'!$I$23</f>
        <v>1485.7054997600001</v>
      </c>
      <c r="Q130" s="36">
        <f>SUMIFS(СВЦЭМ!$D$33:$D$776,СВЦЭМ!$A$33:$A$776,$A130,СВЦЭМ!$B$33:$B$776,Q$119)+'СЕТ СН'!$I$11+СВЦЭМ!$D$10+'СЕТ СН'!$I$6-'СЕТ СН'!$I$23</f>
        <v>1491.6960976600001</v>
      </c>
      <c r="R130" s="36">
        <f>SUMIFS(СВЦЭМ!$D$33:$D$776,СВЦЭМ!$A$33:$A$776,$A130,СВЦЭМ!$B$33:$B$776,R$119)+'СЕТ СН'!$I$11+СВЦЭМ!$D$10+'СЕТ СН'!$I$6-'СЕТ СН'!$I$23</f>
        <v>1491.8037814700001</v>
      </c>
      <c r="S130" s="36">
        <f>SUMIFS(СВЦЭМ!$D$33:$D$776,СВЦЭМ!$A$33:$A$776,$A130,СВЦЭМ!$B$33:$B$776,S$119)+'СЕТ СН'!$I$11+СВЦЭМ!$D$10+'СЕТ СН'!$I$6-'СЕТ СН'!$I$23</f>
        <v>1484.18377977</v>
      </c>
      <c r="T130" s="36">
        <f>SUMIFS(СВЦЭМ!$D$33:$D$776,СВЦЭМ!$A$33:$A$776,$A130,СВЦЭМ!$B$33:$B$776,T$119)+'СЕТ СН'!$I$11+СВЦЭМ!$D$10+'СЕТ СН'!$I$6-'СЕТ СН'!$I$23</f>
        <v>1482.4251381399999</v>
      </c>
      <c r="U130" s="36">
        <f>SUMIFS(СВЦЭМ!$D$33:$D$776,СВЦЭМ!$A$33:$A$776,$A130,СВЦЭМ!$B$33:$B$776,U$119)+'СЕТ СН'!$I$11+СВЦЭМ!$D$10+'СЕТ СН'!$I$6-'СЕТ СН'!$I$23</f>
        <v>1485.3122133300001</v>
      </c>
      <c r="V130" s="36">
        <f>SUMIFS(СВЦЭМ!$D$33:$D$776,СВЦЭМ!$A$33:$A$776,$A130,СВЦЭМ!$B$33:$B$776,V$119)+'СЕТ СН'!$I$11+СВЦЭМ!$D$10+'СЕТ СН'!$I$6-'СЕТ СН'!$I$23</f>
        <v>1487.7896039000002</v>
      </c>
      <c r="W130" s="36">
        <f>SUMIFS(СВЦЭМ!$D$33:$D$776,СВЦЭМ!$A$33:$A$776,$A130,СВЦЭМ!$B$33:$B$776,W$119)+'СЕТ СН'!$I$11+СВЦЭМ!$D$10+'СЕТ СН'!$I$6-'СЕТ СН'!$I$23</f>
        <v>1489.7313574499999</v>
      </c>
      <c r="X130" s="36">
        <f>SUMIFS(СВЦЭМ!$D$33:$D$776,СВЦЭМ!$A$33:$A$776,$A130,СВЦЭМ!$B$33:$B$776,X$119)+'СЕТ СН'!$I$11+СВЦЭМ!$D$10+'СЕТ СН'!$I$6-'СЕТ СН'!$I$23</f>
        <v>1505.2069419700001</v>
      </c>
      <c r="Y130" s="36">
        <f>SUMIFS(СВЦЭМ!$D$33:$D$776,СВЦЭМ!$A$33:$A$776,$A130,СВЦЭМ!$B$33:$B$776,Y$119)+'СЕТ СН'!$I$11+СВЦЭМ!$D$10+'СЕТ СН'!$I$6-'СЕТ СН'!$I$23</f>
        <v>1520.6374894099999</v>
      </c>
    </row>
    <row r="131" spans="1:25" ht="15.75" x14ac:dyDescent="0.2">
      <c r="A131" s="35">
        <f t="shared" si="3"/>
        <v>43902</v>
      </c>
      <c r="B131" s="36">
        <f>SUMIFS(СВЦЭМ!$D$33:$D$776,СВЦЭМ!$A$33:$A$776,$A131,СВЦЭМ!$B$33:$B$776,B$119)+'СЕТ СН'!$I$11+СВЦЭМ!$D$10+'СЕТ СН'!$I$6-'СЕТ СН'!$I$23</f>
        <v>1496.6136766300001</v>
      </c>
      <c r="C131" s="36">
        <f>SUMIFS(СВЦЭМ!$D$33:$D$776,СВЦЭМ!$A$33:$A$776,$A131,СВЦЭМ!$B$33:$B$776,C$119)+'СЕТ СН'!$I$11+СВЦЭМ!$D$10+'СЕТ СН'!$I$6-'СЕТ СН'!$I$23</f>
        <v>1517.93824421</v>
      </c>
      <c r="D131" s="36">
        <f>SUMIFS(СВЦЭМ!$D$33:$D$776,СВЦЭМ!$A$33:$A$776,$A131,СВЦЭМ!$B$33:$B$776,D$119)+'СЕТ СН'!$I$11+СВЦЭМ!$D$10+'СЕТ СН'!$I$6-'СЕТ СН'!$I$23</f>
        <v>1527.08991788</v>
      </c>
      <c r="E131" s="36">
        <f>SUMIFS(СВЦЭМ!$D$33:$D$776,СВЦЭМ!$A$33:$A$776,$A131,СВЦЭМ!$B$33:$B$776,E$119)+'СЕТ СН'!$I$11+СВЦЭМ!$D$10+'СЕТ СН'!$I$6-'СЕТ СН'!$I$23</f>
        <v>1532.3032695300001</v>
      </c>
      <c r="F131" s="36">
        <f>SUMIFS(СВЦЭМ!$D$33:$D$776,СВЦЭМ!$A$33:$A$776,$A131,СВЦЭМ!$B$33:$B$776,F$119)+'СЕТ СН'!$I$11+СВЦЭМ!$D$10+'СЕТ СН'!$I$6-'СЕТ СН'!$I$23</f>
        <v>1526.0581888500001</v>
      </c>
      <c r="G131" s="36">
        <f>SUMIFS(СВЦЭМ!$D$33:$D$776,СВЦЭМ!$A$33:$A$776,$A131,СВЦЭМ!$B$33:$B$776,G$119)+'СЕТ СН'!$I$11+СВЦЭМ!$D$10+'СЕТ СН'!$I$6-'СЕТ СН'!$I$23</f>
        <v>1517.10827359</v>
      </c>
      <c r="H131" s="36">
        <f>SUMIFS(СВЦЭМ!$D$33:$D$776,СВЦЭМ!$A$33:$A$776,$A131,СВЦЭМ!$B$33:$B$776,H$119)+'СЕТ СН'!$I$11+СВЦЭМ!$D$10+'СЕТ СН'!$I$6-'СЕТ СН'!$I$23</f>
        <v>1511.06767947</v>
      </c>
      <c r="I131" s="36">
        <f>SUMIFS(СВЦЭМ!$D$33:$D$776,СВЦЭМ!$A$33:$A$776,$A131,СВЦЭМ!$B$33:$B$776,I$119)+'СЕТ СН'!$I$11+СВЦЭМ!$D$10+'СЕТ СН'!$I$6-'СЕТ СН'!$I$23</f>
        <v>1507.41971883</v>
      </c>
      <c r="J131" s="36">
        <f>SUMIFS(СВЦЭМ!$D$33:$D$776,СВЦЭМ!$A$33:$A$776,$A131,СВЦЭМ!$B$33:$B$776,J$119)+'СЕТ СН'!$I$11+СВЦЭМ!$D$10+'СЕТ СН'!$I$6-'СЕТ СН'!$I$23</f>
        <v>1474.5226000100001</v>
      </c>
      <c r="K131" s="36">
        <f>SUMIFS(СВЦЭМ!$D$33:$D$776,СВЦЭМ!$A$33:$A$776,$A131,СВЦЭМ!$B$33:$B$776,K$119)+'СЕТ СН'!$I$11+СВЦЭМ!$D$10+'СЕТ СН'!$I$6-'СЕТ СН'!$I$23</f>
        <v>1472.9539309000002</v>
      </c>
      <c r="L131" s="36">
        <f>SUMIFS(СВЦЭМ!$D$33:$D$776,СВЦЭМ!$A$33:$A$776,$A131,СВЦЭМ!$B$33:$B$776,L$119)+'СЕТ СН'!$I$11+СВЦЭМ!$D$10+'СЕТ СН'!$I$6-'СЕТ СН'!$I$23</f>
        <v>1479.1494007900001</v>
      </c>
      <c r="M131" s="36">
        <f>SUMIFS(СВЦЭМ!$D$33:$D$776,СВЦЭМ!$A$33:$A$776,$A131,СВЦЭМ!$B$33:$B$776,M$119)+'СЕТ СН'!$I$11+СВЦЭМ!$D$10+'СЕТ СН'!$I$6-'СЕТ СН'!$I$23</f>
        <v>1495.82096525</v>
      </c>
      <c r="N131" s="36">
        <f>SUMIFS(СВЦЭМ!$D$33:$D$776,СВЦЭМ!$A$33:$A$776,$A131,СВЦЭМ!$B$33:$B$776,N$119)+'СЕТ СН'!$I$11+СВЦЭМ!$D$10+'СЕТ СН'!$I$6-'СЕТ СН'!$I$23</f>
        <v>1499.89726722</v>
      </c>
      <c r="O131" s="36">
        <f>SUMIFS(СВЦЭМ!$D$33:$D$776,СВЦЭМ!$A$33:$A$776,$A131,СВЦЭМ!$B$33:$B$776,O$119)+'СЕТ СН'!$I$11+СВЦЭМ!$D$10+'СЕТ СН'!$I$6-'СЕТ СН'!$I$23</f>
        <v>1509.3226130100002</v>
      </c>
      <c r="P131" s="36">
        <f>SUMIFS(СВЦЭМ!$D$33:$D$776,СВЦЭМ!$A$33:$A$776,$A131,СВЦЭМ!$B$33:$B$776,P$119)+'СЕТ СН'!$I$11+СВЦЭМ!$D$10+'СЕТ СН'!$I$6-'СЕТ СН'!$I$23</f>
        <v>1517.62837691</v>
      </c>
      <c r="Q131" s="36">
        <f>SUMIFS(СВЦЭМ!$D$33:$D$776,СВЦЭМ!$A$33:$A$776,$A131,СВЦЭМ!$B$33:$B$776,Q$119)+'СЕТ СН'!$I$11+СВЦЭМ!$D$10+'СЕТ СН'!$I$6-'СЕТ СН'!$I$23</f>
        <v>1523.0755262100001</v>
      </c>
      <c r="R131" s="36">
        <f>SUMIFS(СВЦЭМ!$D$33:$D$776,СВЦЭМ!$A$33:$A$776,$A131,СВЦЭМ!$B$33:$B$776,R$119)+'СЕТ СН'!$I$11+СВЦЭМ!$D$10+'СЕТ СН'!$I$6-'СЕТ СН'!$I$23</f>
        <v>1524.34515476</v>
      </c>
      <c r="S131" s="36">
        <f>SUMIFS(СВЦЭМ!$D$33:$D$776,СВЦЭМ!$A$33:$A$776,$A131,СВЦЭМ!$B$33:$B$776,S$119)+'СЕТ СН'!$I$11+СВЦЭМ!$D$10+'СЕТ СН'!$I$6-'СЕТ СН'!$I$23</f>
        <v>1518.7061939800001</v>
      </c>
      <c r="T131" s="36">
        <f>SUMIFS(СВЦЭМ!$D$33:$D$776,СВЦЭМ!$A$33:$A$776,$A131,СВЦЭМ!$B$33:$B$776,T$119)+'СЕТ СН'!$I$11+СВЦЭМ!$D$10+'СЕТ СН'!$I$6-'СЕТ СН'!$I$23</f>
        <v>1489.90087657</v>
      </c>
      <c r="U131" s="36">
        <f>SUMIFS(СВЦЭМ!$D$33:$D$776,СВЦЭМ!$A$33:$A$776,$A131,СВЦЭМ!$B$33:$B$776,U$119)+'СЕТ СН'!$I$11+СВЦЭМ!$D$10+'СЕТ СН'!$I$6-'СЕТ СН'!$I$23</f>
        <v>1473.5933812200001</v>
      </c>
      <c r="V131" s="36">
        <f>SUMIFS(СВЦЭМ!$D$33:$D$776,СВЦЭМ!$A$33:$A$776,$A131,СВЦЭМ!$B$33:$B$776,V$119)+'СЕТ СН'!$I$11+СВЦЭМ!$D$10+'СЕТ СН'!$I$6-'СЕТ СН'!$I$23</f>
        <v>1468.7261039800001</v>
      </c>
      <c r="W131" s="36">
        <f>SUMIFS(СВЦЭМ!$D$33:$D$776,СВЦЭМ!$A$33:$A$776,$A131,СВЦЭМ!$B$33:$B$776,W$119)+'СЕТ СН'!$I$11+СВЦЭМ!$D$10+'СЕТ СН'!$I$6-'СЕТ СН'!$I$23</f>
        <v>1482.75520104</v>
      </c>
      <c r="X131" s="36">
        <f>SUMIFS(СВЦЭМ!$D$33:$D$776,СВЦЭМ!$A$33:$A$776,$A131,СВЦЭМ!$B$33:$B$776,X$119)+'СЕТ СН'!$I$11+СВЦЭМ!$D$10+'СЕТ СН'!$I$6-'СЕТ СН'!$I$23</f>
        <v>1500.0417774299999</v>
      </c>
      <c r="Y131" s="36">
        <f>SUMIFS(СВЦЭМ!$D$33:$D$776,СВЦЭМ!$A$33:$A$776,$A131,СВЦЭМ!$B$33:$B$776,Y$119)+'СЕТ СН'!$I$11+СВЦЭМ!$D$10+'СЕТ СН'!$I$6-'СЕТ СН'!$I$23</f>
        <v>1514.88064693</v>
      </c>
    </row>
    <row r="132" spans="1:25" ht="15.75" x14ac:dyDescent="0.2">
      <c r="A132" s="35">
        <f t="shared" si="3"/>
        <v>43903</v>
      </c>
      <c r="B132" s="36">
        <f>SUMIFS(СВЦЭМ!$D$33:$D$776,СВЦЭМ!$A$33:$A$776,$A132,СВЦЭМ!$B$33:$B$776,B$119)+'СЕТ СН'!$I$11+СВЦЭМ!$D$10+'СЕТ СН'!$I$6-'СЕТ СН'!$I$23</f>
        <v>1569.74467121</v>
      </c>
      <c r="C132" s="36">
        <f>SUMIFS(СВЦЭМ!$D$33:$D$776,СВЦЭМ!$A$33:$A$776,$A132,СВЦЭМ!$B$33:$B$776,C$119)+'СЕТ СН'!$I$11+СВЦЭМ!$D$10+'СЕТ СН'!$I$6-'СЕТ СН'!$I$23</f>
        <v>1583.01266882</v>
      </c>
      <c r="D132" s="36">
        <f>SUMIFS(СВЦЭМ!$D$33:$D$776,СВЦЭМ!$A$33:$A$776,$A132,СВЦЭМ!$B$33:$B$776,D$119)+'СЕТ СН'!$I$11+СВЦЭМ!$D$10+'СЕТ СН'!$I$6-'СЕТ СН'!$I$23</f>
        <v>1594.25186218</v>
      </c>
      <c r="E132" s="36">
        <f>SUMIFS(СВЦЭМ!$D$33:$D$776,СВЦЭМ!$A$33:$A$776,$A132,СВЦЭМ!$B$33:$B$776,E$119)+'СЕТ СН'!$I$11+СВЦЭМ!$D$10+'СЕТ СН'!$I$6-'СЕТ СН'!$I$23</f>
        <v>1594.3197766400001</v>
      </c>
      <c r="F132" s="36">
        <f>SUMIFS(СВЦЭМ!$D$33:$D$776,СВЦЭМ!$A$33:$A$776,$A132,СВЦЭМ!$B$33:$B$776,F$119)+'СЕТ СН'!$I$11+СВЦЭМ!$D$10+'СЕТ СН'!$I$6-'СЕТ СН'!$I$23</f>
        <v>1590.20487413</v>
      </c>
      <c r="G132" s="36">
        <f>SUMIFS(СВЦЭМ!$D$33:$D$776,СВЦЭМ!$A$33:$A$776,$A132,СВЦЭМ!$B$33:$B$776,G$119)+'СЕТ СН'!$I$11+СВЦЭМ!$D$10+'СЕТ СН'!$I$6-'СЕТ СН'!$I$23</f>
        <v>1569.01798983</v>
      </c>
      <c r="H132" s="36">
        <f>SUMIFS(СВЦЭМ!$D$33:$D$776,СВЦЭМ!$A$33:$A$776,$A132,СВЦЭМ!$B$33:$B$776,H$119)+'СЕТ СН'!$I$11+СВЦЭМ!$D$10+'СЕТ СН'!$I$6-'СЕТ СН'!$I$23</f>
        <v>1537.4857828899999</v>
      </c>
      <c r="I132" s="36">
        <f>SUMIFS(СВЦЭМ!$D$33:$D$776,СВЦЭМ!$A$33:$A$776,$A132,СВЦЭМ!$B$33:$B$776,I$119)+'СЕТ СН'!$I$11+СВЦЭМ!$D$10+'СЕТ СН'!$I$6-'СЕТ СН'!$I$23</f>
        <v>1511.3250906600001</v>
      </c>
      <c r="J132" s="36">
        <f>SUMIFS(СВЦЭМ!$D$33:$D$776,СВЦЭМ!$A$33:$A$776,$A132,СВЦЭМ!$B$33:$B$776,J$119)+'СЕТ СН'!$I$11+СВЦЭМ!$D$10+'СЕТ СН'!$I$6-'СЕТ СН'!$I$23</f>
        <v>1468.4041992500001</v>
      </c>
      <c r="K132" s="36">
        <f>SUMIFS(СВЦЭМ!$D$33:$D$776,СВЦЭМ!$A$33:$A$776,$A132,СВЦЭМ!$B$33:$B$776,K$119)+'СЕТ СН'!$I$11+СВЦЭМ!$D$10+'СЕТ СН'!$I$6-'СЕТ СН'!$I$23</f>
        <v>1463.6447526100001</v>
      </c>
      <c r="L132" s="36">
        <f>SUMIFS(СВЦЭМ!$D$33:$D$776,СВЦЭМ!$A$33:$A$776,$A132,СВЦЭМ!$B$33:$B$776,L$119)+'СЕТ СН'!$I$11+СВЦЭМ!$D$10+'СЕТ СН'!$I$6-'СЕТ СН'!$I$23</f>
        <v>1471.50096824</v>
      </c>
      <c r="M132" s="36">
        <f>SUMIFS(СВЦЭМ!$D$33:$D$776,СВЦЭМ!$A$33:$A$776,$A132,СВЦЭМ!$B$33:$B$776,M$119)+'СЕТ СН'!$I$11+СВЦЭМ!$D$10+'СЕТ СН'!$I$6-'СЕТ СН'!$I$23</f>
        <v>1480.0979624800002</v>
      </c>
      <c r="N132" s="36">
        <f>SUMIFS(СВЦЭМ!$D$33:$D$776,СВЦЭМ!$A$33:$A$776,$A132,СВЦЭМ!$B$33:$B$776,N$119)+'СЕТ СН'!$I$11+СВЦЭМ!$D$10+'СЕТ СН'!$I$6-'СЕТ СН'!$I$23</f>
        <v>1483.0581224900002</v>
      </c>
      <c r="O132" s="36">
        <f>SUMIFS(СВЦЭМ!$D$33:$D$776,СВЦЭМ!$A$33:$A$776,$A132,СВЦЭМ!$B$33:$B$776,O$119)+'СЕТ СН'!$I$11+СВЦЭМ!$D$10+'СЕТ СН'!$I$6-'СЕТ СН'!$I$23</f>
        <v>1492.56876938</v>
      </c>
      <c r="P132" s="36">
        <f>SUMIFS(СВЦЭМ!$D$33:$D$776,СВЦЭМ!$A$33:$A$776,$A132,СВЦЭМ!$B$33:$B$776,P$119)+'СЕТ СН'!$I$11+СВЦЭМ!$D$10+'СЕТ СН'!$I$6-'СЕТ СН'!$I$23</f>
        <v>1500.9972050199999</v>
      </c>
      <c r="Q132" s="36">
        <f>SUMIFS(СВЦЭМ!$D$33:$D$776,СВЦЭМ!$A$33:$A$776,$A132,СВЦЭМ!$B$33:$B$776,Q$119)+'СЕТ СН'!$I$11+СВЦЭМ!$D$10+'СЕТ СН'!$I$6-'СЕТ СН'!$I$23</f>
        <v>1508.5427601400002</v>
      </c>
      <c r="R132" s="36">
        <f>SUMIFS(СВЦЭМ!$D$33:$D$776,СВЦЭМ!$A$33:$A$776,$A132,СВЦЭМ!$B$33:$B$776,R$119)+'СЕТ СН'!$I$11+СВЦЭМ!$D$10+'СЕТ СН'!$I$6-'СЕТ СН'!$I$23</f>
        <v>1511.5416709800002</v>
      </c>
      <c r="S132" s="36">
        <f>SUMIFS(СВЦЭМ!$D$33:$D$776,СВЦЭМ!$A$33:$A$776,$A132,СВЦЭМ!$B$33:$B$776,S$119)+'СЕТ СН'!$I$11+СВЦЭМ!$D$10+'СЕТ СН'!$I$6-'СЕТ СН'!$I$23</f>
        <v>1506.4544396900001</v>
      </c>
      <c r="T132" s="36">
        <f>SUMIFS(СВЦЭМ!$D$33:$D$776,СВЦЭМ!$A$33:$A$776,$A132,СВЦЭМ!$B$33:$B$776,T$119)+'СЕТ СН'!$I$11+СВЦЭМ!$D$10+'СЕТ СН'!$I$6-'СЕТ СН'!$I$23</f>
        <v>1485.3793351600002</v>
      </c>
      <c r="U132" s="36">
        <f>SUMIFS(СВЦЭМ!$D$33:$D$776,СВЦЭМ!$A$33:$A$776,$A132,СВЦЭМ!$B$33:$B$776,U$119)+'СЕТ СН'!$I$11+СВЦЭМ!$D$10+'СЕТ СН'!$I$6-'СЕТ СН'!$I$23</f>
        <v>1461.60015398</v>
      </c>
      <c r="V132" s="36">
        <f>SUMIFS(СВЦЭМ!$D$33:$D$776,СВЦЭМ!$A$33:$A$776,$A132,СВЦЭМ!$B$33:$B$776,V$119)+'СЕТ СН'!$I$11+СВЦЭМ!$D$10+'СЕТ СН'!$I$6-'СЕТ СН'!$I$23</f>
        <v>1455.1648621899999</v>
      </c>
      <c r="W132" s="36">
        <f>SUMIFS(СВЦЭМ!$D$33:$D$776,СВЦЭМ!$A$33:$A$776,$A132,СВЦЭМ!$B$33:$B$776,W$119)+'СЕТ СН'!$I$11+СВЦЭМ!$D$10+'СЕТ СН'!$I$6-'СЕТ СН'!$I$23</f>
        <v>1459.4978836600001</v>
      </c>
      <c r="X132" s="36">
        <f>SUMIFS(СВЦЭМ!$D$33:$D$776,СВЦЭМ!$A$33:$A$776,$A132,СВЦЭМ!$B$33:$B$776,X$119)+'СЕТ СН'!$I$11+СВЦЭМ!$D$10+'СЕТ СН'!$I$6-'СЕТ СН'!$I$23</f>
        <v>1458.5148942599999</v>
      </c>
      <c r="Y132" s="36">
        <f>SUMIFS(СВЦЭМ!$D$33:$D$776,СВЦЭМ!$A$33:$A$776,$A132,СВЦЭМ!$B$33:$B$776,Y$119)+'СЕТ СН'!$I$11+СВЦЭМ!$D$10+'СЕТ СН'!$I$6-'СЕТ СН'!$I$23</f>
        <v>1479.4352924899999</v>
      </c>
    </row>
    <row r="133" spans="1:25" ht="15.75" x14ac:dyDescent="0.2">
      <c r="A133" s="35">
        <f t="shared" si="3"/>
        <v>43904</v>
      </c>
      <c r="B133" s="36">
        <f>SUMIFS(СВЦЭМ!$D$33:$D$776,СВЦЭМ!$A$33:$A$776,$A133,СВЦЭМ!$B$33:$B$776,B$119)+'СЕТ СН'!$I$11+СВЦЭМ!$D$10+'СЕТ СН'!$I$6-'СЕТ СН'!$I$23</f>
        <v>1499.72200434</v>
      </c>
      <c r="C133" s="36">
        <f>SUMIFS(СВЦЭМ!$D$33:$D$776,СВЦЭМ!$A$33:$A$776,$A133,СВЦЭМ!$B$33:$B$776,C$119)+'СЕТ СН'!$I$11+СВЦЭМ!$D$10+'СЕТ СН'!$I$6-'СЕТ СН'!$I$23</f>
        <v>1521.7931505800002</v>
      </c>
      <c r="D133" s="36">
        <f>SUMIFS(СВЦЭМ!$D$33:$D$776,СВЦЭМ!$A$33:$A$776,$A133,СВЦЭМ!$B$33:$B$776,D$119)+'СЕТ СН'!$I$11+СВЦЭМ!$D$10+'СЕТ СН'!$I$6-'СЕТ СН'!$I$23</f>
        <v>1534.7471692200002</v>
      </c>
      <c r="E133" s="36">
        <f>SUMIFS(СВЦЭМ!$D$33:$D$776,СВЦЭМ!$A$33:$A$776,$A133,СВЦЭМ!$B$33:$B$776,E$119)+'СЕТ СН'!$I$11+СВЦЭМ!$D$10+'СЕТ СН'!$I$6-'СЕТ СН'!$I$23</f>
        <v>1545.5972339899999</v>
      </c>
      <c r="F133" s="36">
        <f>SUMIFS(СВЦЭМ!$D$33:$D$776,СВЦЭМ!$A$33:$A$776,$A133,СВЦЭМ!$B$33:$B$776,F$119)+'СЕТ СН'!$I$11+СВЦЭМ!$D$10+'СЕТ СН'!$I$6-'СЕТ СН'!$I$23</f>
        <v>1540.4730837100001</v>
      </c>
      <c r="G133" s="36">
        <f>SUMIFS(СВЦЭМ!$D$33:$D$776,СВЦЭМ!$A$33:$A$776,$A133,СВЦЭМ!$B$33:$B$776,G$119)+'СЕТ СН'!$I$11+СВЦЭМ!$D$10+'СЕТ СН'!$I$6-'СЕТ СН'!$I$23</f>
        <v>1526.71164146</v>
      </c>
      <c r="H133" s="36">
        <f>SUMIFS(СВЦЭМ!$D$33:$D$776,СВЦЭМ!$A$33:$A$776,$A133,СВЦЭМ!$B$33:$B$776,H$119)+'СЕТ СН'!$I$11+СВЦЭМ!$D$10+'СЕТ СН'!$I$6-'СЕТ СН'!$I$23</f>
        <v>1507.03702591</v>
      </c>
      <c r="I133" s="36">
        <f>SUMIFS(СВЦЭМ!$D$33:$D$776,СВЦЭМ!$A$33:$A$776,$A133,СВЦЭМ!$B$33:$B$776,I$119)+'СЕТ СН'!$I$11+СВЦЭМ!$D$10+'СЕТ СН'!$I$6-'СЕТ СН'!$I$23</f>
        <v>1488.6697297400001</v>
      </c>
      <c r="J133" s="36">
        <f>SUMIFS(СВЦЭМ!$D$33:$D$776,СВЦЭМ!$A$33:$A$776,$A133,СВЦЭМ!$B$33:$B$776,J$119)+'СЕТ СН'!$I$11+СВЦЭМ!$D$10+'СЕТ СН'!$I$6-'СЕТ СН'!$I$23</f>
        <v>1461.9285417400001</v>
      </c>
      <c r="K133" s="36">
        <f>SUMIFS(СВЦЭМ!$D$33:$D$776,СВЦЭМ!$A$33:$A$776,$A133,СВЦЭМ!$B$33:$B$776,K$119)+'СЕТ СН'!$I$11+СВЦЭМ!$D$10+'СЕТ СН'!$I$6-'СЕТ СН'!$I$23</f>
        <v>1477.30605528</v>
      </c>
      <c r="L133" s="36">
        <f>SUMIFS(СВЦЭМ!$D$33:$D$776,СВЦЭМ!$A$33:$A$776,$A133,СВЦЭМ!$B$33:$B$776,L$119)+'СЕТ СН'!$I$11+СВЦЭМ!$D$10+'СЕТ СН'!$I$6-'СЕТ СН'!$I$23</f>
        <v>1485.2364512700001</v>
      </c>
      <c r="M133" s="36">
        <f>SUMIFS(СВЦЭМ!$D$33:$D$776,СВЦЭМ!$A$33:$A$776,$A133,СВЦЭМ!$B$33:$B$776,M$119)+'СЕТ СН'!$I$11+СВЦЭМ!$D$10+'СЕТ СН'!$I$6-'СЕТ СН'!$I$23</f>
        <v>1492.1030088800001</v>
      </c>
      <c r="N133" s="36">
        <f>SUMIFS(СВЦЭМ!$D$33:$D$776,СВЦЭМ!$A$33:$A$776,$A133,СВЦЭМ!$B$33:$B$776,N$119)+'СЕТ СН'!$I$11+СВЦЭМ!$D$10+'СЕТ СН'!$I$6-'СЕТ СН'!$I$23</f>
        <v>1503.72301687</v>
      </c>
      <c r="O133" s="36">
        <f>SUMIFS(СВЦЭМ!$D$33:$D$776,СВЦЭМ!$A$33:$A$776,$A133,СВЦЭМ!$B$33:$B$776,O$119)+'СЕТ СН'!$I$11+СВЦЭМ!$D$10+'СЕТ СН'!$I$6-'СЕТ СН'!$I$23</f>
        <v>1518.1176701200002</v>
      </c>
      <c r="P133" s="36">
        <f>SUMIFS(СВЦЭМ!$D$33:$D$776,СВЦЭМ!$A$33:$A$776,$A133,СВЦЭМ!$B$33:$B$776,P$119)+'СЕТ СН'!$I$11+СВЦЭМ!$D$10+'СЕТ СН'!$I$6-'СЕТ СН'!$I$23</f>
        <v>1518.6536497000002</v>
      </c>
      <c r="Q133" s="36">
        <f>SUMIFS(СВЦЭМ!$D$33:$D$776,СВЦЭМ!$A$33:$A$776,$A133,СВЦЭМ!$B$33:$B$776,Q$119)+'СЕТ СН'!$I$11+СВЦЭМ!$D$10+'СЕТ СН'!$I$6-'СЕТ СН'!$I$23</f>
        <v>1520.3640502100002</v>
      </c>
      <c r="R133" s="36">
        <f>SUMIFS(СВЦЭМ!$D$33:$D$776,СВЦЭМ!$A$33:$A$776,$A133,СВЦЭМ!$B$33:$B$776,R$119)+'СЕТ СН'!$I$11+СВЦЭМ!$D$10+'СЕТ СН'!$I$6-'СЕТ СН'!$I$23</f>
        <v>1503.22564483</v>
      </c>
      <c r="S133" s="36">
        <f>SUMIFS(СВЦЭМ!$D$33:$D$776,СВЦЭМ!$A$33:$A$776,$A133,СВЦЭМ!$B$33:$B$776,S$119)+'СЕТ СН'!$I$11+СВЦЭМ!$D$10+'СЕТ СН'!$I$6-'СЕТ СН'!$I$23</f>
        <v>1496.0997685699999</v>
      </c>
      <c r="T133" s="36">
        <f>SUMIFS(СВЦЭМ!$D$33:$D$776,СВЦЭМ!$A$33:$A$776,$A133,СВЦЭМ!$B$33:$B$776,T$119)+'СЕТ СН'!$I$11+СВЦЭМ!$D$10+'СЕТ СН'!$I$6-'СЕТ СН'!$I$23</f>
        <v>1477.65617294</v>
      </c>
      <c r="U133" s="36">
        <f>SUMIFS(СВЦЭМ!$D$33:$D$776,СВЦЭМ!$A$33:$A$776,$A133,СВЦЭМ!$B$33:$B$776,U$119)+'СЕТ СН'!$I$11+СВЦЭМ!$D$10+'СЕТ СН'!$I$6-'СЕТ СН'!$I$23</f>
        <v>1468.00968001</v>
      </c>
      <c r="V133" s="36">
        <f>SUMIFS(СВЦЭМ!$D$33:$D$776,СВЦЭМ!$A$33:$A$776,$A133,СВЦЭМ!$B$33:$B$776,V$119)+'СЕТ СН'!$I$11+СВЦЭМ!$D$10+'СЕТ СН'!$I$6-'СЕТ СН'!$I$23</f>
        <v>1455.10005869</v>
      </c>
      <c r="W133" s="36">
        <f>SUMIFS(СВЦЭМ!$D$33:$D$776,СВЦЭМ!$A$33:$A$776,$A133,СВЦЭМ!$B$33:$B$776,W$119)+'СЕТ СН'!$I$11+СВЦЭМ!$D$10+'СЕТ СН'!$I$6-'СЕТ СН'!$I$23</f>
        <v>1474.2173667900001</v>
      </c>
      <c r="X133" s="36">
        <f>SUMIFS(СВЦЭМ!$D$33:$D$776,СВЦЭМ!$A$33:$A$776,$A133,СВЦЭМ!$B$33:$B$776,X$119)+'СЕТ СН'!$I$11+СВЦЭМ!$D$10+'СЕТ СН'!$I$6-'СЕТ СН'!$I$23</f>
        <v>1475.8132312299999</v>
      </c>
      <c r="Y133" s="36">
        <f>SUMIFS(СВЦЭМ!$D$33:$D$776,СВЦЭМ!$A$33:$A$776,$A133,СВЦЭМ!$B$33:$B$776,Y$119)+'СЕТ СН'!$I$11+СВЦЭМ!$D$10+'СЕТ СН'!$I$6-'СЕТ СН'!$I$23</f>
        <v>1476.31350961</v>
      </c>
    </row>
    <row r="134" spans="1:25" ht="15.75" x14ac:dyDescent="0.2">
      <c r="A134" s="35">
        <f t="shared" si="3"/>
        <v>43905</v>
      </c>
      <c r="B134" s="36">
        <f>SUMIFS(СВЦЭМ!$D$33:$D$776,СВЦЭМ!$A$33:$A$776,$A134,СВЦЭМ!$B$33:$B$776,B$119)+'СЕТ СН'!$I$11+СВЦЭМ!$D$10+'СЕТ СН'!$I$6-'СЕТ СН'!$I$23</f>
        <v>1502.7594889300001</v>
      </c>
      <c r="C134" s="36">
        <f>SUMIFS(СВЦЭМ!$D$33:$D$776,СВЦЭМ!$A$33:$A$776,$A134,СВЦЭМ!$B$33:$B$776,C$119)+'СЕТ СН'!$I$11+СВЦЭМ!$D$10+'СЕТ СН'!$I$6-'СЕТ СН'!$I$23</f>
        <v>1525.4736751200001</v>
      </c>
      <c r="D134" s="36">
        <f>SUMIFS(СВЦЭМ!$D$33:$D$776,СВЦЭМ!$A$33:$A$776,$A134,СВЦЭМ!$B$33:$B$776,D$119)+'СЕТ СН'!$I$11+СВЦЭМ!$D$10+'СЕТ СН'!$I$6-'СЕТ СН'!$I$23</f>
        <v>1536.0645746499999</v>
      </c>
      <c r="E134" s="36">
        <f>SUMIFS(СВЦЭМ!$D$33:$D$776,СВЦЭМ!$A$33:$A$776,$A134,СВЦЭМ!$B$33:$B$776,E$119)+'СЕТ СН'!$I$11+СВЦЭМ!$D$10+'СЕТ СН'!$I$6-'СЕТ СН'!$I$23</f>
        <v>1549.3377638400002</v>
      </c>
      <c r="F134" s="36">
        <f>SUMIFS(СВЦЭМ!$D$33:$D$776,СВЦЭМ!$A$33:$A$776,$A134,СВЦЭМ!$B$33:$B$776,F$119)+'СЕТ СН'!$I$11+СВЦЭМ!$D$10+'СЕТ СН'!$I$6-'СЕТ СН'!$I$23</f>
        <v>1552.33856982</v>
      </c>
      <c r="G134" s="36">
        <f>SUMIFS(СВЦЭМ!$D$33:$D$776,СВЦЭМ!$A$33:$A$776,$A134,СВЦЭМ!$B$33:$B$776,G$119)+'СЕТ СН'!$I$11+СВЦЭМ!$D$10+'СЕТ СН'!$I$6-'СЕТ СН'!$I$23</f>
        <v>1553.9239555500001</v>
      </c>
      <c r="H134" s="36">
        <f>SUMIFS(СВЦЭМ!$D$33:$D$776,СВЦЭМ!$A$33:$A$776,$A134,СВЦЭМ!$B$33:$B$776,H$119)+'СЕТ СН'!$I$11+СВЦЭМ!$D$10+'СЕТ СН'!$I$6-'СЕТ СН'!$I$23</f>
        <v>1546.7030899000001</v>
      </c>
      <c r="I134" s="36">
        <f>SUMIFS(СВЦЭМ!$D$33:$D$776,СВЦЭМ!$A$33:$A$776,$A134,СВЦЭМ!$B$33:$B$776,I$119)+'СЕТ СН'!$I$11+СВЦЭМ!$D$10+'СЕТ СН'!$I$6-'СЕТ СН'!$I$23</f>
        <v>1522.9617066000001</v>
      </c>
      <c r="J134" s="36">
        <f>SUMIFS(СВЦЭМ!$D$33:$D$776,СВЦЭМ!$A$33:$A$776,$A134,СВЦЭМ!$B$33:$B$776,J$119)+'СЕТ СН'!$I$11+СВЦЭМ!$D$10+'СЕТ СН'!$I$6-'СЕТ СН'!$I$23</f>
        <v>1483.6678876599999</v>
      </c>
      <c r="K134" s="36">
        <f>SUMIFS(СВЦЭМ!$D$33:$D$776,СВЦЭМ!$A$33:$A$776,$A134,СВЦЭМ!$B$33:$B$776,K$119)+'СЕТ СН'!$I$11+СВЦЭМ!$D$10+'СЕТ СН'!$I$6-'СЕТ СН'!$I$23</f>
        <v>1454.5274994900001</v>
      </c>
      <c r="L134" s="36">
        <f>SUMIFS(СВЦЭМ!$D$33:$D$776,СВЦЭМ!$A$33:$A$776,$A134,СВЦЭМ!$B$33:$B$776,L$119)+'СЕТ СН'!$I$11+СВЦЭМ!$D$10+'СЕТ СН'!$I$6-'СЕТ СН'!$I$23</f>
        <v>1443.36083856</v>
      </c>
      <c r="M134" s="36">
        <f>SUMIFS(СВЦЭМ!$D$33:$D$776,СВЦЭМ!$A$33:$A$776,$A134,СВЦЭМ!$B$33:$B$776,M$119)+'СЕТ СН'!$I$11+СВЦЭМ!$D$10+'СЕТ СН'!$I$6-'СЕТ СН'!$I$23</f>
        <v>1445.6306559300001</v>
      </c>
      <c r="N134" s="36">
        <f>SUMIFS(СВЦЭМ!$D$33:$D$776,СВЦЭМ!$A$33:$A$776,$A134,СВЦЭМ!$B$33:$B$776,N$119)+'СЕТ СН'!$I$11+СВЦЭМ!$D$10+'СЕТ СН'!$I$6-'СЕТ СН'!$I$23</f>
        <v>1460.18339401</v>
      </c>
      <c r="O134" s="36">
        <f>SUMIFS(СВЦЭМ!$D$33:$D$776,СВЦЭМ!$A$33:$A$776,$A134,СВЦЭМ!$B$33:$B$776,O$119)+'СЕТ СН'!$I$11+СВЦЭМ!$D$10+'СЕТ СН'!$I$6-'СЕТ СН'!$I$23</f>
        <v>1476.3481921600001</v>
      </c>
      <c r="P134" s="36">
        <f>SUMIFS(СВЦЭМ!$D$33:$D$776,СВЦЭМ!$A$33:$A$776,$A134,СВЦЭМ!$B$33:$B$776,P$119)+'СЕТ СН'!$I$11+СВЦЭМ!$D$10+'СЕТ СН'!$I$6-'СЕТ СН'!$I$23</f>
        <v>1484.6818589700001</v>
      </c>
      <c r="Q134" s="36">
        <f>SUMIFS(СВЦЭМ!$D$33:$D$776,СВЦЭМ!$A$33:$A$776,$A134,СВЦЭМ!$B$33:$B$776,Q$119)+'СЕТ СН'!$I$11+СВЦЭМ!$D$10+'СЕТ СН'!$I$6-'СЕТ СН'!$I$23</f>
        <v>1489.07079815</v>
      </c>
      <c r="R134" s="36">
        <f>SUMIFS(СВЦЭМ!$D$33:$D$776,СВЦЭМ!$A$33:$A$776,$A134,СВЦЭМ!$B$33:$B$776,R$119)+'СЕТ СН'!$I$11+СВЦЭМ!$D$10+'СЕТ СН'!$I$6-'СЕТ СН'!$I$23</f>
        <v>1487.57884706</v>
      </c>
      <c r="S134" s="36">
        <f>SUMIFS(СВЦЭМ!$D$33:$D$776,СВЦЭМ!$A$33:$A$776,$A134,СВЦЭМ!$B$33:$B$776,S$119)+'СЕТ СН'!$I$11+СВЦЭМ!$D$10+'СЕТ СН'!$I$6-'СЕТ СН'!$I$23</f>
        <v>1482.76417943</v>
      </c>
      <c r="T134" s="36">
        <f>SUMIFS(СВЦЭМ!$D$33:$D$776,СВЦЭМ!$A$33:$A$776,$A134,СВЦЭМ!$B$33:$B$776,T$119)+'СЕТ СН'!$I$11+СВЦЭМ!$D$10+'СЕТ СН'!$I$6-'СЕТ СН'!$I$23</f>
        <v>1461.9559405700002</v>
      </c>
      <c r="U134" s="36">
        <f>SUMIFS(СВЦЭМ!$D$33:$D$776,СВЦЭМ!$A$33:$A$776,$A134,СВЦЭМ!$B$33:$B$776,U$119)+'СЕТ СН'!$I$11+СВЦЭМ!$D$10+'СЕТ СН'!$I$6-'СЕТ СН'!$I$23</f>
        <v>1450.56973685</v>
      </c>
      <c r="V134" s="36">
        <f>SUMIFS(СВЦЭМ!$D$33:$D$776,СВЦЭМ!$A$33:$A$776,$A134,СВЦЭМ!$B$33:$B$776,V$119)+'СЕТ СН'!$I$11+СВЦЭМ!$D$10+'СЕТ СН'!$I$6-'СЕТ СН'!$I$23</f>
        <v>1448.03036475</v>
      </c>
      <c r="W134" s="36">
        <f>SUMIFS(СВЦЭМ!$D$33:$D$776,СВЦЭМ!$A$33:$A$776,$A134,СВЦЭМ!$B$33:$B$776,W$119)+'СЕТ СН'!$I$11+СВЦЭМ!$D$10+'СЕТ СН'!$I$6-'СЕТ СН'!$I$23</f>
        <v>1456.10687248</v>
      </c>
      <c r="X134" s="36">
        <f>SUMIFS(СВЦЭМ!$D$33:$D$776,СВЦЭМ!$A$33:$A$776,$A134,СВЦЭМ!$B$33:$B$776,X$119)+'СЕТ СН'!$I$11+СВЦЭМ!$D$10+'СЕТ СН'!$I$6-'СЕТ СН'!$I$23</f>
        <v>1475.8042195600001</v>
      </c>
      <c r="Y134" s="36">
        <f>SUMIFS(СВЦЭМ!$D$33:$D$776,СВЦЭМ!$A$33:$A$776,$A134,СВЦЭМ!$B$33:$B$776,Y$119)+'СЕТ СН'!$I$11+СВЦЭМ!$D$10+'СЕТ СН'!$I$6-'СЕТ СН'!$I$23</f>
        <v>1505.4837269100001</v>
      </c>
    </row>
    <row r="135" spans="1:25" ht="15.75" x14ac:dyDescent="0.2">
      <c r="A135" s="35">
        <f t="shared" si="3"/>
        <v>43906</v>
      </c>
      <c r="B135" s="36">
        <f>SUMIFS(СВЦЭМ!$D$33:$D$776,СВЦЭМ!$A$33:$A$776,$A135,СВЦЭМ!$B$33:$B$776,B$119)+'СЕТ СН'!$I$11+СВЦЭМ!$D$10+'СЕТ СН'!$I$6-'СЕТ СН'!$I$23</f>
        <v>1545.0888194899999</v>
      </c>
      <c r="C135" s="36">
        <f>SUMIFS(СВЦЭМ!$D$33:$D$776,СВЦЭМ!$A$33:$A$776,$A135,СВЦЭМ!$B$33:$B$776,C$119)+'СЕТ СН'!$I$11+СВЦЭМ!$D$10+'СЕТ СН'!$I$6-'СЕТ СН'!$I$23</f>
        <v>1562.6486977200002</v>
      </c>
      <c r="D135" s="36">
        <f>SUMIFS(СВЦЭМ!$D$33:$D$776,СВЦЭМ!$A$33:$A$776,$A135,СВЦЭМ!$B$33:$B$776,D$119)+'СЕТ СН'!$I$11+СВЦЭМ!$D$10+'СЕТ СН'!$I$6-'СЕТ СН'!$I$23</f>
        <v>1565.7453679800001</v>
      </c>
      <c r="E135" s="36">
        <f>SUMIFS(СВЦЭМ!$D$33:$D$776,СВЦЭМ!$A$33:$A$776,$A135,СВЦЭМ!$B$33:$B$776,E$119)+'СЕТ СН'!$I$11+СВЦЭМ!$D$10+'СЕТ СН'!$I$6-'СЕТ СН'!$I$23</f>
        <v>1566.5513735100001</v>
      </c>
      <c r="F135" s="36">
        <f>SUMIFS(СВЦЭМ!$D$33:$D$776,СВЦЭМ!$A$33:$A$776,$A135,СВЦЭМ!$B$33:$B$776,F$119)+'СЕТ СН'!$I$11+СВЦЭМ!$D$10+'СЕТ СН'!$I$6-'СЕТ СН'!$I$23</f>
        <v>1566.60523128</v>
      </c>
      <c r="G135" s="36">
        <f>SUMIFS(СВЦЭМ!$D$33:$D$776,СВЦЭМ!$A$33:$A$776,$A135,СВЦЭМ!$B$33:$B$776,G$119)+'СЕТ СН'!$I$11+СВЦЭМ!$D$10+'СЕТ СН'!$I$6-'СЕТ СН'!$I$23</f>
        <v>1566.9815010500001</v>
      </c>
      <c r="H135" s="36">
        <f>SUMIFS(СВЦЭМ!$D$33:$D$776,СВЦЭМ!$A$33:$A$776,$A135,СВЦЭМ!$B$33:$B$776,H$119)+'СЕТ СН'!$I$11+СВЦЭМ!$D$10+'СЕТ СН'!$I$6-'СЕТ СН'!$I$23</f>
        <v>1546.4604364000002</v>
      </c>
      <c r="I135" s="36">
        <f>SUMIFS(СВЦЭМ!$D$33:$D$776,СВЦЭМ!$A$33:$A$776,$A135,СВЦЭМ!$B$33:$B$776,I$119)+'СЕТ СН'!$I$11+СВЦЭМ!$D$10+'СЕТ СН'!$I$6-'СЕТ СН'!$I$23</f>
        <v>1506.09734329</v>
      </c>
      <c r="J135" s="36">
        <f>SUMIFS(СВЦЭМ!$D$33:$D$776,СВЦЭМ!$A$33:$A$776,$A135,СВЦЭМ!$B$33:$B$776,J$119)+'СЕТ СН'!$I$11+СВЦЭМ!$D$10+'СЕТ СН'!$I$6-'СЕТ СН'!$I$23</f>
        <v>1446.59551244</v>
      </c>
      <c r="K135" s="36">
        <f>SUMIFS(СВЦЭМ!$D$33:$D$776,СВЦЭМ!$A$33:$A$776,$A135,СВЦЭМ!$B$33:$B$776,K$119)+'СЕТ СН'!$I$11+СВЦЭМ!$D$10+'СЕТ СН'!$I$6-'СЕТ СН'!$I$23</f>
        <v>1446.1853150500001</v>
      </c>
      <c r="L135" s="36">
        <f>SUMIFS(СВЦЭМ!$D$33:$D$776,СВЦЭМ!$A$33:$A$776,$A135,СВЦЭМ!$B$33:$B$776,L$119)+'СЕТ СН'!$I$11+СВЦЭМ!$D$10+'СЕТ СН'!$I$6-'СЕТ СН'!$I$23</f>
        <v>1445.98864043</v>
      </c>
      <c r="M135" s="36">
        <f>SUMIFS(СВЦЭМ!$D$33:$D$776,СВЦЭМ!$A$33:$A$776,$A135,СВЦЭМ!$B$33:$B$776,M$119)+'СЕТ СН'!$I$11+СВЦЭМ!$D$10+'СЕТ СН'!$I$6-'СЕТ СН'!$I$23</f>
        <v>1460.9188448499999</v>
      </c>
      <c r="N135" s="36">
        <f>SUMIFS(СВЦЭМ!$D$33:$D$776,СВЦЭМ!$A$33:$A$776,$A135,СВЦЭМ!$B$33:$B$776,N$119)+'СЕТ СН'!$I$11+СВЦЭМ!$D$10+'СЕТ СН'!$I$6-'СЕТ СН'!$I$23</f>
        <v>1475.93107831</v>
      </c>
      <c r="O135" s="36">
        <f>SUMIFS(СВЦЭМ!$D$33:$D$776,СВЦЭМ!$A$33:$A$776,$A135,СВЦЭМ!$B$33:$B$776,O$119)+'СЕТ СН'!$I$11+СВЦЭМ!$D$10+'СЕТ СН'!$I$6-'СЕТ СН'!$I$23</f>
        <v>1496.6816778299999</v>
      </c>
      <c r="P135" s="36">
        <f>SUMIFS(СВЦЭМ!$D$33:$D$776,СВЦЭМ!$A$33:$A$776,$A135,СВЦЭМ!$B$33:$B$776,P$119)+'СЕТ СН'!$I$11+СВЦЭМ!$D$10+'СЕТ СН'!$I$6-'СЕТ СН'!$I$23</f>
        <v>1503.33133146</v>
      </c>
      <c r="Q135" s="36">
        <f>SUMIFS(СВЦЭМ!$D$33:$D$776,СВЦЭМ!$A$33:$A$776,$A135,СВЦЭМ!$B$33:$B$776,Q$119)+'СЕТ СН'!$I$11+СВЦЭМ!$D$10+'СЕТ СН'!$I$6-'СЕТ СН'!$I$23</f>
        <v>1502.9496017800002</v>
      </c>
      <c r="R135" s="36">
        <f>SUMIFS(СВЦЭМ!$D$33:$D$776,СВЦЭМ!$A$33:$A$776,$A135,СВЦЭМ!$B$33:$B$776,R$119)+'СЕТ СН'!$I$11+СВЦЭМ!$D$10+'СЕТ СН'!$I$6-'СЕТ СН'!$I$23</f>
        <v>1508.1549321</v>
      </c>
      <c r="S135" s="36">
        <f>SUMIFS(СВЦЭМ!$D$33:$D$776,СВЦЭМ!$A$33:$A$776,$A135,СВЦЭМ!$B$33:$B$776,S$119)+'СЕТ СН'!$I$11+СВЦЭМ!$D$10+'СЕТ СН'!$I$6-'СЕТ СН'!$I$23</f>
        <v>1500.2408649399999</v>
      </c>
      <c r="T135" s="36">
        <f>SUMIFS(СВЦЭМ!$D$33:$D$776,СВЦЭМ!$A$33:$A$776,$A135,СВЦЭМ!$B$33:$B$776,T$119)+'СЕТ СН'!$I$11+СВЦЭМ!$D$10+'СЕТ СН'!$I$6-'СЕТ СН'!$I$23</f>
        <v>1481.4845272</v>
      </c>
      <c r="U135" s="36">
        <f>SUMIFS(СВЦЭМ!$D$33:$D$776,СВЦЭМ!$A$33:$A$776,$A135,СВЦЭМ!$B$33:$B$776,U$119)+'СЕТ СН'!$I$11+СВЦЭМ!$D$10+'СЕТ СН'!$I$6-'СЕТ СН'!$I$23</f>
        <v>1462.0249244400002</v>
      </c>
      <c r="V135" s="36">
        <f>SUMIFS(СВЦЭМ!$D$33:$D$776,СВЦЭМ!$A$33:$A$776,$A135,СВЦЭМ!$B$33:$B$776,V$119)+'СЕТ СН'!$I$11+СВЦЭМ!$D$10+'СЕТ СН'!$I$6-'СЕТ СН'!$I$23</f>
        <v>1456.8006206099999</v>
      </c>
      <c r="W135" s="36">
        <f>SUMIFS(СВЦЭМ!$D$33:$D$776,СВЦЭМ!$A$33:$A$776,$A135,СВЦЭМ!$B$33:$B$776,W$119)+'СЕТ СН'!$I$11+СВЦЭМ!$D$10+'СЕТ СН'!$I$6-'СЕТ СН'!$I$23</f>
        <v>1475.68205792</v>
      </c>
      <c r="X135" s="36">
        <f>SUMIFS(СВЦЭМ!$D$33:$D$776,СВЦЭМ!$A$33:$A$776,$A135,СВЦЭМ!$B$33:$B$776,X$119)+'СЕТ СН'!$I$11+СВЦЭМ!$D$10+'СЕТ СН'!$I$6-'СЕТ СН'!$I$23</f>
        <v>1499.70676379</v>
      </c>
      <c r="Y135" s="36">
        <f>SUMIFS(СВЦЭМ!$D$33:$D$776,СВЦЭМ!$A$33:$A$776,$A135,СВЦЭМ!$B$33:$B$776,Y$119)+'СЕТ СН'!$I$11+СВЦЭМ!$D$10+'СЕТ СН'!$I$6-'СЕТ СН'!$I$23</f>
        <v>1524.1828380400002</v>
      </c>
    </row>
    <row r="136" spans="1:25" ht="15.75" x14ac:dyDescent="0.2">
      <c r="A136" s="35">
        <f t="shared" si="3"/>
        <v>43907</v>
      </c>
      <c r="B136" s="36">
        <f>SUMIFS(СВЦЭМ!$D$33:$D$776,СВЦЭМ!$A$33:$A$776,$A136,СВЦЭМ!$B$33:$B$776,B$119)+'СЕТ СН'!$I$11+СВЦЭМ!$D$10+'СЕТ СН'!$I$6-'СЕТ СН'!$I$23</f>
        <v>1487.4479559599999</v>
      </c>
      <c r="C136" s="36">
        <f>SUMIFS(СВЦЭМ!$D$33:$D$776,СВЦЭМ!$A$33:$A$776,$A136,СВЦЭМ!$B$33:$B$776,C$119)+'СЕТ СН'!$I$11+СВЦЭМ!$D$10+'СЕТ СН'!$I$6-'СЕТ СН'!$I$23</f>
        <v>1500.57031566</v>
      </c>
      <c r="D136" s="36">
        <f>SUMIFS(СВЦЭМ!$D$33:$D$776,СВЦЭМ!$A$33:$A$776,$A136,СВЦЭМ!$B$33:$B$776,D$119)+'СЕТ СН'!$I$11+СВЦЭМ!$D$10+'СЕТ СН'!$I$6-'СЕТ СН'!$I$23</f>
        <v>1514.4246904900001</v>
      </c>
      <c r="E136" s="36">
        <f>SUMIFS(СВЦЭМ!$D$33:$D$776,СВЦЭМ!$A$33:$A$776,$A136,СВЦЭМ!$B$33:$B$776,E$119)+'СЕТ СН'!$I$11+СВЦЭМ!$D$10+'СЕТ СН'!$I$6-'СЕТ СН'!$I$23</f>
        <v>1518.62418254</v>
      </c>
      <c r="F136" s="36">
        <f>SUMIFS(СВЦЭМ!$D$33:$D$776,СВЦЭМ!$A$33:$A$776,$A136,СВЦЭМ!$B$33:$B$776,F$119)+'СЕТ СН'!$I$11+СВЦЭМ!$D$10+'СЕТ СН'!$I$6-'СЕТ СН'!$I$23</f>
        <v>1511.3201153</v>
      </c>
      <c r="G136" s="36">
        <f>SUMIFS(СВЦЭМ!$D$33:$D$776,СВЦЭМ!$A$33:$A$776,$A136,СВЦЭМ!$B$33:$B$776,G$119)+'СЕТ СН'!$I$11+СВЦЭМ!$D$10+'СЕТ СН'!$I$6-'СЕТ СН'!$I$23</f>
        <v>1497.7377331600001</v>
      </c>
      <c r="H136" s="36">
        <f>SUMIFS(СВЦЭМ!$D$33:$D$776,СВЦЭМ!$A$33:$A$776,$A136,СВЦЭМ!$B$33:$B$776,H$119)+'СЕТ СН'!$I$11+СВЦЭМ!$D$10+'СЕТ СН'!$I$6-'СЕТ СН'!$I$23</f>
        <v>1476.6177207000001</v>
      </c>
      <c r="I136" s="36">
        <f>SUMIFS(СВЦЭМ!$D$33:$D$776,СВЦЭМ!$A$33:$A$776,$A136,СВЦЭМ!$B$33:$B$776,I$119)+'СЕТ СН'!$I$11+СВЦЭМ!$D$10+'СЕТ СН'!$I$6-'СЕТ СН'!$I$23</f>
        <v>1453.73698749</v>
      </c>
      <c r="J136" s="36">
        <f>SUMIFS(СВЦЭМ!$D$33:$D$776,СВЦЭМ!$A$33:$A$776,$A136,СВЦЭМ!$B$33:$B$776,J$119)+'СЕТ СН'!$I$11+СВЦЭМ!$D$10+'СЕТ СН'!$I$6-'СЕТ СН'!$I$23</f>
        <v>1446.17388514</v>
      </c>
      <c r="K136" s="36">
        <f>SUMIFS(СВЦЭМ!$D$33:$D$776,СВЦЭМ!$A$33:$A$776,$A136,СВЦЭМ!$B$33:$B$776,K$119)+'СЕТ СН'!$I$11+СВЦЭМ!$D$10+'СЕТ СН'!$I$6-'СЕТ СН'!$I$23</f>
        <v>1450.6440503700001</v>
      </c>
      <c r="L136" s="36">
        <f>SUMIFS(СВЦЭМ!$D$33:$D$776,СВЦЭМ!$A$33:$A$776,$A136,СВЦЭМ!$B$33:$B$776,L$119)+'СЕТ СН'!$I$11+СВЦЭМ!$D$10+'СЕТ СН'!$I$6-'СЕТ СН'!$I$23</f>
        <v>1455.49157599</v>
      </c>
      <c r="M136" s="36">
        <f>SUMIFS(СВЦЭМ!$D$33:$D$776,СВЦЭМ!$A$33:$A$776,$A136,СВЦЭМ!$B$33:$B$776,M$119)+'СЕТ СН'!$I$11+СВЦЭМ!$D$10+'СЕТ СН'!$I$6-'СЕТ СН'!$I$23</f>
        <v>1475.09801238</v>
      </c>
      <c r="N136" s="36">
        <f>SUMIFS(СВЦЭМ!$D$33:$D$776,СВЦЭМ!$A$33:$A$776,$A136,СВЦЭМ!$B$33:$B$776,N$119)+'СЕТ СН'!$I$11+СВЦЭМ!$D$10+'СЕТ СН'!$I$6-'СЕТ СН'!$I$23</f>
        <v>1498.3584269600001</v>
      </c>
      <c r="O136" s="36">
        <f>SUMIFS(СВЦЭМ!$D$33:$D$776,СВЦЭМ!$A$33:$A$776,$A136,СВЦЭМ!$B$33:$B$776,O$119)+'СЕТ СН'!$I$11+СВЦЭМ!$D$10+'СЕТ СН'!$I$6-'СЕТ СН'!$I$23</f>
        <v>1501.64874478</v>
      </c>
      <c r="P136" s="36">
        <f>SUMIFS(СВЦЭМ!$D$33:$D$776,СВЦЭМ!$A$33:$A$776,$A136,СВЦЭМ!$B$33:$B$776,P$119)+'СЕТ СН'!$I$11+СВЦЭМ!$D$10+'СЕТ СН'!$I$6-'СЕТ СН'!$I$23</f>
        <v>1496.9583267500002</v>
      </c>
      <c r="Q136" s="36">
        <f>SUMIFS(СВЦЭМ!$D$33:$D$776,СВЦЭМ!$A$33:$A$776,$A136,СВЦЭМ!$B$33:$B$776,Q$119)+'СЕТ СН'!$I$11+СВЦЭМ!$D$10+'СЕТ СН'!$I$6-'СЕТ СН'!$I$23</f>
        <v>1498.04047575</v>
      </c>
      <c r="R136" s="36">
        <f>SUMIFS(СВЦЭМ!$D$33:$D$776,СВЦЭМ!$A$33:$A$776,$A136,СВЦЭМ!$B$33:$B$776,R$119)+'СЕТ СН'!$I$11+СВЦЭМ!$D$10+'СЕТ СН'!$I$6-'СЕТ СН'!$I$23</f>
        <v>1493.6258396400001</v>
      </c>
      <c r="S136" s="36">
        <f>SUMIFS(СВЦЭМ!$D$33:$D$776,СВЦЭМ!$A$33:$A$776,$A136,СВЦЭМ!$B$33:$B$776,S$119)+'СЕТ СН'!$I$11+СВЦЭМ!$D$10+'СЕТ СН'!$I$6-'СЕТ СН'!$I$23</f>
        <v>1489.8643421900001</v>
      </c>
      <c r="T136" s="36">
        <f>SUMIFS(СВЦЭМ!$D$33:$D$776,СВЦЭМ!$A$33:$A$776,$A136,СВЦЭМ!$B$33:$B$776,T$119)+'СЕТ СН'!$I$11+СВЦЭМ!$D$10+'СЕТ СН'!$I$6-'СЕТ СН'!$I$23</f>
        <v>1487.88780391</v>
      </c>
      <c r="U136" s="36">
        <f>SUMIFS(СВЦЭМ!$D$33:$D$776,СВЦЭМ!$A$33:$A$776,$A136,СВЦЭМ!$B$33:$B$776,U$119)+'СЕТ СН'!$I$11+СВЦЭМ!$D$10+'СЕТ СН'!$I$6-'СЕТ СН'!$I$23</f>
        <v>1492.3671746</v>
      </c>
      <c r="V136" s="36">
        <f>SUMIFS(СВЦЭМ!$D$33:$D$776,СВЦЭМ!$A$33:$A$776,$A136,СВЦЭМ!$B$33:$B$776,V$119)+'СЕТ СН'!$I$11+СВЦЭМ!$D$10+'СЕТ СН'!$I$6-'СЕТ СН'!$I$23</f>
        <v>1487.3285943599999</v>
      </c>
      <c r="W136" s="36">
        <f>SUMIFS(СВЦЭМ!$D$33:$D$776,СВЦЭМ!$A$33:$A$776,$A136,СВЦЭМ!$B$33:$B$776,W$119)+'СЕТ СН'!$I$11+СВЦЭМ!$D$10+'СЕТ СН'!$I$6-'СЕТ СН'!$I$23</f>
        <v>1470.1316855499999</v>
      </c>
      <c r="X136" s="36">
        <f>SUMIFS(СВЦЭМ!$D$33:$D$776,СВЦЭМ!$A$33:$A$776,$A136,СВЦЭМ!$B$33:$B$776,X$119)+'СЕТ СН'!$I$11+СВЦЭМ!$D$10+'СЕТ СН'!$I$6-'СЕТ СН'!$I$23</f>
        <v>1462.71443875</v>
      </c>
      <c r="Y136" s="36">
        <f>SUMIFS(СВЦЭМ!$D$33:$D$776,СВЦЭМ!$A$33:$A$776,$A136,СВЦЭМ!$B$33:$B$776,Y$119)+'СЕТ СН'!$I$11+СВЦЭМ!$D$10+'СЕТ СН'!$I$6-'СЕТ СН'!$I$23</f>
        <v>1463.6305073799999</v>
      </c>
    </row>
    <row r="137" spans="1:25" ht="15.75" x14ac:dyDescent="0.2">
      <c r="A137" s="35">
        <f t="shared" si="3"/>
        <v>43908</v>
      </c>
      <c r="B137" s="36">
        <f>SUMIFS(СВЦЭМ!$D$33:$D$776,СВЦЭМ!$A$33:$A$776,$A137,СВЦЭМ!$B$33:$B$776,B$119)+'СЕТ СН'!$I$11+СВЦЭМ!$D$10+'СЕТ СН'!$I$6-'СЕТ СН'!$I$23</f>
        <v>1524.1969907900002</v>
      </c>
      <c r="C137" s="36">
        <f>SUMIFS(СВЦЭМ!$D$33:$D$776,СВЦЭМ!$A$33:$A$776,$A137,СВЦЭМ!$B$33:$B$776,C$119)+'СЕТ СН'!$I$11+СВЦЭМ!$D$10+'СЕТ СН'!$I$6-'СЕТ СН'!$I$23</f>
        <v>1552.1323993400001</v>
      </c>
      <c r="D137" s="36">
        <f>SUMIFS(СВЦЭМ!$D$33:$D$776,СВЦЭМ!$A$33:$A$776,$A137,СВЦЭМ!$B$33:$B$776,D$119)+'СЕТ СН'!$I$11+СВЦЭМ!$D$10+'СЕТ СН'!$I$6-'СЕТ СН'!$I$23</f>
        <v>1573.26719312</v>
      </c>
      <c r="E137" s="36">
        <f>SUMIFS(СВЦЭМ!$D$33:$D$776,СВЦЭМ!$A$33:$A$776,$A137,СВЦЭМ!$B$33:$B$776,E$119)+'СЕТ СН'!$I$11+СВЦЭМ!$D$10+'СЕТ СН'!$I$6-'СЕТ СН'!$I$23</f>
        <v>1578.6504920000002</v>
      </c>
      <c r="F137" s="36">
        <f>SUMIFS(СВЦЭМ!$D$33:$D$776,СВЦЭМ!$A$33:$A$776,$A137,СВЦЭМ!$B$33:$B$776,F$119)+'СЕТ СН'!$I$11+СВЦЭМ!$D$10+'СЕТ СН'!$I$6-'СЕТ СН'!$I$23</f>
        <v>1579.63889541</v>
      </c>
      <c r="G137" s="36">
        <f>SUMIFS(СВЦЭМ!$D$33:$D$776,СВЦЭМ!$A$33:$A$776,$A137,СВЦЭМ!$B$33:$B$776,G$119)+'СЕТ СН'!$I$11+СВЦЭМ!$D$10+'СЕТ СН'!$I$6-'СЕТ СН'!$I$23</f>
        <v>1562.4715757200001</v>
      </c>
      <c r="H137" s="36">
        <f>SUMIFS(СВЦЭМ!$D$33:$D$776,СВЦЭМ!$A$33:$A$776,$A137,СВЦЭМ!$B$33:$B$776,H$119)+'СЕТ СН'!$I$11+СВЦЭМ!$D$10+'СЕТ СН'!$I$6-'СЕТ СН'!$I$23</f>
        <v>1519.17904563</v>
      </c>
      <c r="I137" s="36">
        <f>SUMIFS(СВЦЭМ!$D$33:$D$776,СВЦЭМ!$A$33:$A$776,$A137,СВЦЭМ!$B$33:$B$776,I$119)+'СЕТ СН'!$I$11+СВЦЭМ!$D$10+'СЕТ СН'!$I$6-'СЕТ СН'!$I$23</f>
        <v>1475.82505937</v>
      </c>
      <c r="J137" s="36">
        <f>SUMIFS(СВЦЭМ!$D$33:$D$776,СВЦЭМ!$A$33:$A$776,$A137,СВЦЭМ!$B$33:$B$776,J$119)+'СЕТ СН'!$I$11+СВЦЭМ!$D$10+'СЕТ СН'!$I$6-'СЕТ СН'!$I$23</f>
        <v>1441.0831040799999</v>
      </c>
      <c r="K137" s="36">
        <f>SUMIFS(СВЦЭМ!$D$33:$D$776,СВЦЭМ!$A$33:$A$776,$A137,СВЦЭМ!$B$33:$B$776,K$119)+'СЕТ СН'!$I$11+СВЦЭМ!$D$10+'СЕТ СН'!$I$6-'СЕТ СН'!$I$23</f>
        <v>1447.72231766</v>
      </c>
      <c r="L137" s="36">
        <f>SUMIFS(СВЦЭМ!$D$33:$D$776,СВЦЭМ!$A$33:$A$776,$A137,СВЦЭМ!$B$33:$B$776,L$119)+'СЕТ СН'!$I$11+СВЦЭМ!$D$10+'СЕТ СН'!$I$6-'СЕТ СН'!$I$23</f>
        <v>1446.8926141500001</v>
      </c>
      <c r="M137" s="36">
        <f>SUMIFS(СВЦЭМ!$D$33:$D$776,СВЦЭМ!$A$33:$A$776,$A137,СВЦЭМ!$B$33:$B$776,M$119)+'СЕТ СН'!$I$11+СВЦЭМ!$D$10+'СЕТ СН'!$I$6-'СЕТ СН'!$I$23</f>
        <v>1433.04513337</v>
      </c>
      <c r="N137" s="36">
        <f>SUMIFS(СВЦЭМ!$D$33:$D$776,СВЦЭМ!$A$33:$A$776,$A137,СВЦЭМ!$B$33:$B$776,N$119)+'СЕТ СН'!$I$11+СВЦЭМ!$D$10+'СЕТ СН'!$I$6-'СЕТ СН'!$I$23</f>
        <v>1447.6749210100002</v>
      </c>
      <c r="O137" s="36">
        <f>SUMIFS(СВЦЭМ!$D$33:$D$776,СВЦЭМ!$A$33:$A$776,$A137,СВЦЭМ!$B$33:$B$776,O$119)+'СЕТ СН'!$I$11+СВЦЭМ!$D$10+'СЕТ СН'!$I$6-'СЕТ СН'!$I$23</f>
        <v>1457.0946860900001</v>
      </c>
      <c r="P137" s="36">
        <f>SUMIFS(СВЦЭМ!$D$33:$D$776,СВЦЭМ!$A$33:$A$776,$A137,СВЦЭМ!$B$33:$B$776,P$119)+'СЕТ СН'!$I$11+СВЦЭМ!$D$10+'СЕТ СН'!$I$6-'СЕТ СН'!$I$23</f>
        <v>1454.4306698600001</v>
      </c>
      <c r="Q137" s="36">
        <f>SUMIFS(СВЦЭМ!$D$33:$D$776,СВЦЭМ!$A$33:$A$776,$A137,СВЦЭМ!$B$33:$B$776,Q$119)+'СЕТ СН'!$I$11+СВЦЭМ!$D$10+'СЕТ СН'!$I$6-'СЕТ СН'!$I$23</f>
        <v>1460.82494417</v>
      </c>
      <c r="R137" s="36">
        <f>SUMIFS(СВЦЭМ!$D$33:$D$776,СВЦЭМ!$A$33:$A$776,$A137,СВЦЭМ!$B$33:$B$776,R$119)+'СЕТ СН'!$I$11+СВЦЭМ!$D$10+'СЕТ СН'!$I$6-'СЕТ СН'!$I$23</f>
        <v>1483.25121276</v>
      </c>
      <c r="S137" s="36">
        <f>SUMIFS(СВЦЭМ!$D$33:$D$776,СВЦЭМ!$A$33:$A$776,$A137,СВЦЭМ!$B$33:$B$776,S$119)+'СЕТ СН'!$I$11+СВЦЭМ!$D$10+'СЕТ СН'!$I$6-'СЕТ СН'!$I$23</f>
        <v>1472.0556789299999</v>
      </c>
      <c r="T137" s="36">
        <f>SUMIFS(СВЦЭМ!$D$33:$D$776,СВЦЭМ!$A$33:$A$776,$A137,СВЦЭМ!$B$33:$B$776,T$119)+'СЕТ СН'!$I$11+СВЦЭМ!$D$10+'СЕТ СН'!$I$6-'СЕТ СН'!$I$23</f>
        <v>1461.4290573400001</v>
      </c>
      <c r="U137" s="36">
        <f>SUMIFS(СВЦЭМ!$D$33:$D$776,СВЦЭМ!$A$33:$A$776,$A137,СВЦЭМ!$B$33:$B$776,U$119)+'СЕТ СН'!$I$11+СВЦЭМ!$D$10+'СЕТ СН'!$I$6-'СЕТ СН'!$I$23</f>
        <v>1434.7900799600002</v>
      </c>
      <c r="V137" s="36">
        <f>SUMIFS(СВЦЭМ!$D$33:$D$776,СВЦЭМ!$A$33:$A$776,$A137,СВЦЭМ!$B$33:$B$776,V$119)+'СЕТ СН'!$I$11+СВЦЭМ!$D$10+'СЕТ СН'!$I$6-'СЕТ СН'!$I$23</f>
        <v>1433.9304914899999</v>
      </c>
      <c r="W137" s="36">
        <f>SUMIFS(СВЦЭМ!$D$33:$D$776,СВЦЭМ!$A$33:$A$776,$A137,СВЦЭМ!$B$33:$B$776,W$119)+'СЕТ СН'!$I$11+СВЦЭМ!$D$10+'СЕТ СН'!$I$6-'СЕТ СН'!$I$23</f>
        <v>1427.3545197799999</v>
      </c>
      <c r="X137" s="36">
        <f>SUMIFS(СВЦЭМ!$D$33:$D$776,СВЦЭМ!$A$33:$A$776,$A137,СВЦЭМ!$B$33:$B$776,X$119)+'СЕТ СН'!$I$11+СВЦЭМ!$D$10+'СЕТ СН'!$I$6-'СЕТ СН'!$I$23</f>
        <v>1438.4337305900001</v>
      </c>
      <c r="Y137" s="36">
        <f>SUMIFS(СВЦЭМ!$D$33:$D$776,СВЦЭМ!$A$33:$A$776,$A137,СВЦЭМ!$B$33:$B$776,Y$119)+'СЕТ СН'!$I$11+СВЦЭМ!$D$10+'СЕТ СН'!$I$6-'СЕТ СН'!$I$23</f>
        <v>1457.4220214900001</v>
      </c>
    </row>
    <row r="138" spans="1:25" ht="15.75" x14ac:dyDescent="0.2">
      <c r="A138" s="35">
        <f t="shared" si="3"/>
        <v>43909</v>
      </c>
      <c r="B138" s="36">
        <f>SUMIFS(СВЦЭМ!$D$33:$D$776,СВЦЭМ!$A$33:$A$776,$A138,СВЦЭМ!$B$33:$B$776,B$119)+'СЕТ СН'!$I$11+СВЦЭМ!$D$10+'СЕТ СН'!$I$6-'СЕТ СН'!$I$23</f>
        <v>1491.9803922900001</v>
      </c>
      <c r="C138" s="36">
        <f>SUMIFS(СВЦЭМ!$D$33:$D$776,СВЦЭМ!$A$33:$A$776,$A138,СВЦЭМ!$B$33:$B$776,C$119)+'СЕТ СН'!$I$11+СВЦЭМ!$D$10+'СЕТ СН'!$I$6-'СЕТ СН'!$I$23</f>
        <v>1518.73132375</v>
      </c>
      <c r="D138" s="36">
        <f>SUMIFS(СВЦЭМ!$D$33:$D$776,СВЦЭМ!$A$33:$A$776,$A138,СВЦЭМ!$B$33:$B$776,D$119)+'СЕТ СН'!$I$11+СВЦЭМ!$D$10+'СЕТ СН'!$I$6-'СЕТ СН'!$I$23</f>
        <v>1533.4314542500001</v>
      </c>
      <c r="E138" s="36">
        <f>SUMIFS(СВЦЭМ!$D$33:$D$776,СВЦЭМ!$A$33:$A$776,$A138,СВЦЭМ!$B$33:$B$776,E$119)+'СЕТ СН'!$I$11+СВЦЭМ!$D$10+'СЕТ СН'!$I$6-'СЕТ СН'!$I$23</f>
        <v>1543.3133221000001</v>
      </c>
      <c r="F138" s="36">
        <f>SUMIFS(СВЦЭМ!$D$33:$D$776,СВЦЭМ!$A$33:$A$776,$A138,СВЦЭМ!$B$33:$B$776,F$119)+'СЕТ СН'!$I$11+СВЦЭМ!$D$10+'СЕТ СН'!$I$6-'СЕТ СН'!$I$23</f>
        <v>1545.1645828800001</v>
      </c>
      <c r="G138" s="36">
        <f>SUMIFS(СВЦЭМ!$D$33:$D$776,СВЦЭМ!$A$33:$A$776,$A138,СВЦЭМ!$B$33:$B$776,G$119)+'СЕТ СН'!$I$11+СВЦЭМ!$D$10+'СЕТ СН'!$I$6-'СЕТ СН'!$I$23</f>
        <v>1522.3240603300001</v>
      </c>
      <c r="H138" s="36">
        <f>SUMIFS(СВЦЭМ!$D$33:$D$776,СВЦЭМ!$A$33:$A$776,$A138,СВЦЭМ!$B$33:$B$776,H$119)+'СЕТ СН'!$I$11+СВЦЭМ!$D$10+'СЕТ СН'!$I$6-'СЕТ СН'!$I$23</f>
        <v>1479.3933914300001</v>
      </c>
      <c r="I138" s="36">
        <f>SUMIFS(СВЦЭМ!$D$33:$D$776,СВЦЭМ!$A$33:$A$776,$A138,СВЦЭМ!$B$33:$B$776,I$119)+'СЕТ СН'!$I$11+СВЦЭМ!$D$10+'СЕТ СН'!$I$6-'СЕТ СН'!$I$23</f>
        <v>1445.9795822599999</v>
      </c>
      <c r="J138" s="36">
        <f>SUMIFS(СВЦЭМ!$D$33:$D$776,СВЦЭМ!$A$33:$A$776,$A138,СВЦЭМ!$B$33:$B$776,J$119)+'СЕТ СН'!$I$11+СВЦЭМ!$D$10+'СЕТ СН'!$I$6-'СЕТ СН'!$I$23</f>
        <v>1446.04589545</v>
      </c>
      <c r="K138" s="36">
        <f>SUMIFS(СВЦЭМ!$D$33:$D$776,СВЦЭМ!$A$33:$A$776,$A138,СВЦЭМ!$B$33:$B$776,K$119)+'СЕТ СН'!$I$11+СВЦЭМ!$D$10+'СЕТ СН'!$I$6-'СЕТ СН'!$I$23</f>
        <v>1455.6511275299999</v>
      </c>
      <c r="L138" s="36">
        <f>SUMIFS(СВЦЭМ!$D$33:$D$776,СВЦЭМ!$A$33:$A$776,$A138,СВЦЭМ!$B$33:$B$776,L$119)+'СЕТ СН'!$I$11+СВЦЭМ!$D$10+'СЕТ СН'!$I$6-'СЕТ СН'!$I$23</f>
        <v>1457.1420117600001</v>
      </c>
      <c r="M138" s="36">
        <f>SUMIFS(СВЦЭМ!$D$33:$D$776,СВЦЭМ!$A$33:$A$776,$A138,СВЦЭМ!$B$33:$B$776,M$119)+'СЕТ СН'!$I$11+СВЦЭМ!$D$10+'СЕТ СН'!$I$6-'СЕТ СН'!$I$23</f>
        <v>1431.48038206</v>
      </c>
      <c r="N138" s="36">
        <f>SUMIFS(СВЦЭМ!$D$33:$D$776,СВЦЭМ!$A$33:$A$776,$A138,СВЦЭМ!$B$33:$B$776,N$119)+'СЕТ СН'!$I$11+СВЦЭМ!$D$10+'СЕТ СН'!$I$6-'СЕТ СН'!$I$23</f>
        <v>1428.2542020800001</v>
      </c>
      <c r="O138" s="36">
        <f>SUMIFS(СВЦЭМ!$D$33:$D$776,СВЦЭМ!$A$33:$A$776,$A138,СВЦЭМ!$B$33:$B$776,O$119)+'СЕТ СН'!$I$11+СВЦЭМ!$D$10+'СЕТ СН'!$I$6-'СЕТ СН'!$I$23</f>
        <v>1447.9340272500001</v>
      </c>
      <c r="P138" s="36">
        <f>SUMIFS(СВЦЭМ!$D$33:$D$776,СВЦЭМ!$A$33:$A$776,$A138,СВЦЭМ!$B$33:$B$776,P$119)+'СЕТ СН'!$I$11+СВЦЭМ!$D$10+'СЕТ СН'!$I$6-'СЕТ СН'!$I$23</f>
        <v>1443.4814265499999</v>
      </c>
      <c r="Q138" s="36">
        <f>SUMIFS(СВЦЭМ!$D$33:$D$776,СВЦЭМ!$A$33:$A$776,$A138,СВЦЭМ!$B$33:$B$776,Q$119)+'СЕТ СН'!$I$11+СВЦЭМ!$D$10+'СЕТ СН'!$I$6-'СЕТ СН'!$I$23</f>
        <v>1447.22362761</v>
      </c>
      <c r="R138" s="36">
        <f>SUMIFS(СВЦЭМ!$D$33:$D$776,СВЦЭМ!$A$33:$A$776,$A138,СВЦЭМ!$B$33:$B$776,R$119)+'СЕТ СН'!$I$11+СВЦЭМ!$D$10+'СЕТ СН'!$I$6-'СЕТ СН'!$I$23</f>
        <v>1436.8402591900001</v>
      </c>
      <c r="S138" s="36">
        <f>SUMIFS(СВЦЭМ!$D$33:$D$776,СВЦЭМ!$A$33:$A$776,$A138,СВЦЭМ!$B$33:$B$776,S$119)+'СЕТ СН'!$I$11+СВЦЭМ!$D$10+'СЕТ СН'!$I$6-'СЕТ СН'!$I$23</f>
        <v>1439.0964425699999</v>
      </c>
      <c r="T138" s="36">
        <f>SUMIFS(СВЦЭМ!$D$33:$D$776,СВЦЭМ!$A$33:$A$776,$A138,СВЦЭМ!$B$33:$B$776,T$119)+'СЕТ СН'!$I$11+СВЦЭМ!$D$10+'СЕТ СН'!$I$6-'СЕТ СН'!$I$23</f>
        <v>1447.7334550600001</v>
      </c>
      <c r="U138" s="36">
        <f>SUMIFS(СВЦЭМ!$D$33:$D$776,СВЦЭМ!$A$33:$A$776,$A138,СВЦЭМ!$B$33:$B$776,U$119)+'СЕТ СН'!$I$11+СВЦЭМ!$D$10+'СЕТ СН'!$I$6-'СЕТ СН'!$I$23</f>
        <v>1445.8517401600002</v>
      </c>
      <c r="V138" s="36">
        <f>SUMIFS(СВЦЭМ!$D$33:$D$776,СВЦЭМ!$A$33:$A$776,$A138,СВЦЭМ!$B$33:$B$776,V$119)+'СЕТ СН'!$I$11+СВЦЭМ!$D$10+'СЕТ СН'!$I$6-'СЕТ СН'!$I$23</f>
        <v>1434.8672666699999</v>
      </c>
      <c r="W138" s="36">
        <f>SUMIFS(СВЦЭМ!$D$33:$D$776,СВЦЭМ!$A$33:$A$776,$A138,СВЦЭМ!$B$33:$B$776,W$119)+'СЕТ СН'!$I$11+СВЦЭМ!$D$10+'СЕТ СН'!$I$6-'СЕТ СН'!$I$23</f>
        <v>1454.90180149</v>
      </c>
      <c r="X138" s="36">
        <f>SUMIFS(СВЦЭМ!$D$33:$D$776,СВЦЭМ!$A$33:$A$776,$A138,СВЦЭМ!$B$33:$B$776,X$119)+'СЕТ СН'!$I$11+СВЦЭМ!$D$10+'СЕТ СН'!$I$6-'СЕТ СН'!$I$23</f>
        <v>1441.9829271600001</v>
      </c>
      <c r="Y138" s="36">
        <f>SUMIFS(СВЦЭМ!$D$33:$D$776,СВЦЭМ!$A$33:$A$776,$A138,СВЦЭМ!$B$33:$B$776,Y$119)+'СЕТ СН'!$I$11+СВЦЭМ!$D$10+'СЕТ СН'!$I$6-'СЕТ СН'!$I$23</f>
        <v>1452.29398057</v>
      </c>
    </row>
    <row r="139" spans="1:25" ht="15.75" x14ac:dyDescent="0.2">
      <c r="A139" s="35">
        <f t="shared" si="3"/>
        <v>43910</v>
      </c>
      <c r="B139" s="36">
        <f>SUMIFS(СВЦЭМ!$D$33:$D$776,СВЦЭМ!$A$33:$A$776,$A139,СВЦЭМ!$B$33:$B$776,B$119)+'СЕТ СН'!$I$11+СВЦЭМ!$D$10+'СЕТ СН'!$I$6-'СЕТ СН'!$I$23</f>
        <v>1538.3591307300001</v>
      </c>
      <c r="C139" s="36">
        <f>SUMIFS(СВЦЭМ!$D$33:$D$776,СВЦЭМ!$A$33:$A$776,$A139,СВЦЭМ!$B$33:$B$776,C$119)+'СЕТ СН'!$I$11+СВЦЭМ!$D$10+'СЕТ СН'!$I$6-'СЕТ СН'!$I$23</f>
        <v>1558.2757012699999</v>
      </c>
      <c r="D139" s="36">
        <f>SUMIFS(СВЦЭМ!$D$33:$D$776,СВЦЭМ!$A$33:$A$776,$A139,СВЦЭМ!$B$33:$B$776,D$119)+'СЕТ СН'!$I$11+СВЦЭМ!$D$10+'СЕТ СН'!$I$6-'СЕТ СН'!$I$23</f>
        <v>1573.02068306</v>
      </c>
      <c r="E139" s="36">
        <f>SUMIFS(СВЦЭМ!$D$33:$D$776,СВЦЭМ!$A$33:$A$776,$A139,СВЦЭМ!$B$33:$B$776,E$119)+'СЕТ СН'!$I$11+СВЦЭМ!$D$10+'СЕТ СН'!$I$6-'СЕТ СН'!$I$23</f>
        <v>1576.53910632</v>
      </c>
      <c r="F139" s="36">
        <f>SUMIFS(СВЦЭМ!$D$33:$D$776,СВЦЭМ!$A$33:$A$776,$A139,СВЦЭМ!$B$33:$B$776,F$119)+'СЕТ СН'!$I$11+СВЦЭМ!$D$10+'СЕТ СН'!$I$6-'СЕТ СН'!$I$23</f>
        <v>1573.9849509200001</v>
      </c>
      <c r="G139" s="36">
        <f>SUMIFS(СВЦЭМ!$D$33:$D$776,СВЦЭМ!$A$33:$A$776,$A139,СВЦЭМ!$B$33:$B$776,G$119)+'СЕТ СН'!$I$11+СВЦЭМ!$D$10+'СЕТ СН'!$I$6-'СЕТ СН'!$I$23</f>
        <v>1559.6394500599999</v>
      </c>
      <c r="H139" s="36">
        <f>SUMIFS(СВЦЭМ!$D$33:$D$776,СВЦЭМ!$A$33:$A$776,$A139,СВЦЭМ!$B$33:$B$776,H$119)+'СЕТ СН'!$I$11+СВЦЭМ!$D$10+'СЕТ СН'!$I$6-'СЕТ СН'!$I$23</f>
        <v>1529.1633346600001</v>
      </c>
      <c r="I139" s="36">
        <f>SUMIFS(СВЦЭМ!$D$33:$D$776,СВЦЭМ!$A$33:$A$776,$A139,СВЦЭМ!$B$33:$B$776,I$119)+'СЕТ СН'!$I$11+СВЦЭМ!$D$10+'СЕТ СН'!$I$6-'СЕТ СН'!$I$23</f>
        <v>1483.6043015700002</v>
      </c>
      <c r="J139" s="36">
        <f>SUMIFS(СВЦЭМ!$D$33:$D$776,СВЦЭМ!$A$33:$A$776,$A139,СВЦЭМ!$B$33:$B$776,J$119)+'СЕТ СН'!$I$11+СВЦЭМ!$D$10+'СЕТ СН'!$I$6-'СЕТ СН'!$I$23</f>
        <v>1451.77963929</v>
      </c>
      <c r="K139" s="36">
        <f>SUMIFS(СВЦЭМ!$D$33:$D$776,СВЦЭМ!$A$33:$A$776,$A139,СВЦЭМ!$B$33:$B$776,K$119)+'СЕТ СН'!$I$11+СВЦЭМ!$D$10+'СЕТ СН'!$I$6-'СЕТ СН'!$I$23</f>
        <v>1457.6522078500002</v>
      </c>
      <c r="L139" s="36">
        <f>SUMIFS(СВЦЭМ!$D$33:$D$776,СВЦЭМ!$A$33:$A$776,$A139,СВЦЭМ!$B$33:$B$776,L$119)+'СЕТ СН'!$I$11+СВЦЭМ!$D$10+'СЕТ СН'!$I$6-'СЕТ СН'!$I$23</f>
        <v>1454.5651663200001</v>
      </c>
      <c r="M139" s="36">
        <f>SUMIFS(СВЦЭМ!$D$33:$D$776,СВЦЭМ!$A$33:$A$776,$A139,СВЦЭМ!$B$33:$B$776,M$119)+'СЕТ СН'!$I$11+СВЦЭМ!$D$10+'СЕТ СН'!$I$6-'СЕТ СН'!$I$23</f>
        <v>1436.62130935</v>
      </c>
      <c r="N139" s="36">
        <f>SUMIFS(СВЦЭМ!$D$33:$D$776,СВЦЭМ!$A$33:$A$776,$A139,СВЦЭМ!$B$33:$B$776,N$119)+'СЕТ СН'!$I$11+СВЦЭМ!$D$10+'СЕТ СН'!$I$6-'СЕТ СН'!$I$23</f>
        <v>1430.82913093</v>
      </c>
      <c r="O139" s="36">
        <f>SUMIFS(СВЦЭМ!$D$33:$D$776,СВЦЭМ!$A$33:$A$776,$A139,СВЦЭМ!$B$33:$B$776,O$119)+'СЕТ СН'!$I$11+СВЦЭМ!$D$10+'СЕТ СН'!$I$6-'СЕТ СН'!$I$23</f>
        <v>1435.2189089799999</v>
      </c>
      <c r="P139" s="36">
        <f>SUMIFS(СВЦЭМ!$D$33:$D$776,СВЦЭМ!$A$33:$A$776,$A139,СВЦЭМ!$B$33:$B$776,P$119)+'СЕТ СН'!$I$11+СВЦЭМ!$D$10+'СЕТ СН'!$I$6-'СЕТ СН'!$I$23</f>
        <v>1441.21195665</v>
      </c>
      <c r="Q139" s="36">
        <f>SUMIFS(СВЦЭМ!$D$33:$D$776,СВЦЭМ!$A$33:$A$776,$A139,СВЦЭМ!$B$33:$B$776,Q$119)+'СЕТ СН'!$I$11+СВЦЭМ!$D$10+'СЕТ СН'!$I$6-'СЕТ СН'!$I$23</f>
        <v>1454.5404626</v>
      </c>
      <c r="R139" s="36">
        <f>SUMIFS(СВЦЭМ!$D$33:$D$776,СВЦЭМ!$A$33:$A$776,$A139,СВЦЭМ!$B$33:$B$776,R$119)+'СЕТ СН'!$I$11+СВЦЭМ!$D$10+'СЕТ СН'!$I$6-'СЕТ СН'!$I$23</f>
        <v>1450.2237205400002</v>
      </c>
      <c r="S139" s="36">
        <f>SUMIFS(СВЦЭМ!$D$33:$D$776,СВЦЭМ!$A$33:$A$776,$A139,СВЦЭМ!$B$33:$B$776,S$119)+'СЕТ СН'!$I$11+СВЦЭМ!$D$10+'СЕТ СН'!$I$6-'СЕТ СН'!$I$23</f>
        <v>1435.0004650400001</v>
      </c>
      <c r="T139" s="36">
        <f>SUMIFS(СВЦЭМ!$D$33:$D$776,СВЦЭМ!$A$33:$A$776,$A139,СВЦЭМ!$B$33:$B$776,T$119)+'СЕТ СН'!$I$11+СВЦЭМ!$D$10+'СЕТ СН'!$I$6-'СЕТ СН'!$I$23</f>
        <v>1405.4384472199999</v>
      </c>
      <c r="U139" s="36">
        <f>SUMIFS(СВЦЭМ!$D$33:$D$776,СВЦЭМ!$A$33:$A$776,$A139,СВЦЭМ!$B$33:$B$776,U$119)+'СЕТ СН'!$I$11+СВЦЭМ!$D$10+'СЕТ СН'!$I$6-'СЕТ СН'!$I$23</f>
        <v>1407.8751074500001</v>
      </c>
      <c r="V139" s="36">
        <f>SUMIFS(СВЦЭМ!$D$33:$D$776,СВЦЭМ!$A$33:$A$776,$A139,СВЦЭМ!$B$33:$B$776,V$119)+'СЕТ СН'!$I$11+СВЦЭМ!$D$10+'СЕТ СН'!$I$6-'СЕТ СН'!$I$23</f>
        <v>1411.0114175200001</v>
      </c>
      <c r="W139" s="36">
        <f>SUMIFS(СВЦЭМ!$D$33:$D$776,СВЦЭМ!$A$33:$A$776,$A139,СВЦЭМ!$B$33:$B$776,W$119)+'СЕТ СН'!$I$11+СВЦЭМ!$D$10+'СЕТ СН'!$I$6-'СЕТ СН'!$I$23</f>
        <v>1417.38778159</v>
      </c>
      <c r="X139" s="36">
        <f>SUMIFS(СВЦЭМ!$D$33:$D$776,СВЦЭМ!$A$33:$A$776,$A139,СВЦЭМ!$B$33:$B$776,X$119)+'СЕТ СН'!$I$11+СВЦЭМ!$D$10+'СЕТ СН'!$I$6-'СЕТ СН'!$I$23</f>
        <v>1423.4754865</v>
      </c>
      <c r="Y139" s="36">
        <f>SUMIFS(СВЦЭМ!$D$33:$D$776,СВЦЭМ!$A$33:$A$776,$A139,СВЦЭМ!$B$33:$B$776,Y$119)+'СЕТ СН'!$I$11+СВЦЭМ!$D$10+'СЕТ СН'!$I$6-'СЕТ СН'!$I$23</f>
        <v>1442.3958522500002</v>
      </c>
    </row>
    <row r="140" spans="1:25" ht="15.75" x14ac:dyDescent="0.2">
      <c r="A140" s="35">
        <f t="shared" si="3"/>
        <v>43911</v>
      </c>
      <c r="B140" s="36">
        <f>SUMIFS(СВЦЭМ!$D$33:$D$776,СВЦЭМ!$A$33:$A$776,$A140,СВЦЭМ!$B$33:$B$776,B$119)+'СЕТ СН'!$I$11+СВЦЭМ!$D$10+'СЕТ СН'!$I$6-'СЕТ СН'!$I$23</f>
        <v>1511.1348053500001</v>
      </c>
      <c r="C140" s="36">
        <f>SUMIFS(СВЦЭМ!$D$33:$D$776,СВЦЭМ!$A$33:$A$776,$A140,СВЦЭМ!$B$33:$B$776,C$119)+'СЕТ СН'!$I$11+СВЦЭМ!$D$10+'СЕТ СН'!$I$6-'СЕТ СН'!$I$23</f>
        <v>1535.1378592199999</v>
      </c>
      <c r="D140" s="36">
        <f>SUMIFS(СВЦЭМ!$D$33:$D$776,СВЦЭМ!$A$33:$A$776,$A140,СВЦЭМ!$B$33:$B$776,D$119)+'СЕТ СН'!$I$11+СВЦЭМ!$D$10+'СЕТ СН'!$I$6-'СЕТ СН'!$I$23</f>
        <v>1547.78357822</v>
      </c>
      <c r="E140" s="36">
        <f>SUMIFS(СВЦЭМ!$D$33:$D$776,СВЦЭМ!$A$33:$A$776,$A140,СВЦЭМ!$B$33:$B$776,E$119)+'СЕТ СН'!$I$11+СВЦЭМ!$D$10+'СЕТ СН'!$I$6-'СЕТ СН'!$I$23</f>
        <v>1548.6459532700001</v>
      </c>
      <c r="F140" s="36">
        <f>SUMIFS(СВЦЭМ!$D$33:$D$776,СВЦЭМ!$A$33:$A$776,$A140,СВЦЭМ!$B$33:$B$776,F$119)+'СЕТ СН'!$I$11+СВЦЭМ!$D$10+'СЕТ СН'!$I$6-'СЕТ СН'!$I$23</f>
        <v>1545.2607583900001</v>
      </c>
      <c r="G140" s="36">
        <f>SUMIFS(СВЦЭМ!$D$33:$D$776,СВЦЭМ!$A$33:$A$776,$A140,СВЦЭМ!$B$33:$B$776,G$119)+'СЕТ СН'!$I$11+СВЦЭМ!$D$10+'СЕТ СН'!$I$6-'СЕТ СН'!$I$23</f>
        <v>1544.9942466299999</v>
      </c>
      <c r="H140" s="36">
        <f>SUMIFS(СВЦЭМ!$D$33:$D$776,СВЦЭМ!$A$33:$A$776,$A140,СВЦЭМ!$B$33:$B$776,H$119)+'СЕТ СН'!$I$11+СВЦЭМ!$D$10+'СЕТ СН'!$I$6-'СЕТ СН'!$I$23</f>
        <v>1527.70565605</v>
      </c>
      <c r="I140" s="36">
        <f>SUMIFS(СВЦЭМ!$D$33:$D$776,СВЦЭМ!$A$33:$A$776,$A140,СВЦЭМ!$B$33:$B$776,I$119)+'СЕТ СН'!$I$11+СВЦЭМ!$D$10+'СЕТ СН'!$I$6-'СЕТ СН'!$I$23</f>
        <v>1484.1679042999999</v>
      </c>
      <c r="J140" s="36">
        <f>SUMIFS(СВЦЭМ!$D$33:$D$776,СВЦЭМ!$A$33:$A$776,$A140,СВЦЭМ!$B$33:$B$776,J$119)+'СЕТ СН'!$I$11+СВЦЭМ!$D$10+'СЕТ СН'!$I$6-'СЕТ СН'!$I$23</f>
        <v>1440.2508062699999</v>
      </c>
      <c r="K140" s="36">
        <f>SUMIFS(СВЦЭМ!$D$33:$D$776,СВЦЭМ!$A$33:$A$776,$A140,СВЦЭМ!$B$33:$B$776,K$119)+'СЕТ СН'!$I$11+СВЦЭМ!$D$10+'СЕТ СН'!$I$6-'СЕТ СН'!$I$23</f>
        <v>1446.4730441800002</v>
      </c>
      <c r="L140" s="36">
        <f>SUMIFS(СВЦЭМ!$D$33:$D$776,СВЦЭМ!$A$33:$A$776,$A140,СВЦЭМ!$B$33:$B$776,L$119)+'СЕТ СН'!$I$11+СВЦЭМ!$D$10+'СЕТ СН'!$I$6-'СЕТ СН'!$I$23</f>
        <v>1445.06963823</v>
      </c>
      <c r="M140" s="36">
        <f>SUMIFS(СВЦЭМ!$D$33:$D$776,СВЦЭМ!$A$33:$A$776,$A140,СВЦЭМ!$B$33:$B$776,M$119)+'СЕТ СН'!$I$11+СВЦЭМ!$D$10+'СЕТ СН'!$I$6-'СЕТ СН'!$I$23</f>
        <v>1446.52009327</v>
      </c>
      <c r="N140" s="36">
        <f>SUMIFS(СВЦЭМ!$D$33:$D$776,СВЦЭМ!$A$33:$A$776,$A140,СВЦЭМ!$B$33:$B$776,N$119)+'СЕТ СН'!$I$11+СВЦЭМ!$D$10+'СЕТ СН'!$I$6-'СЕТ СН'!$I$23</f>
        <v>1452.79122037</v>
      </c>
      <c r="O140" s="36">
        <f>SUMIFS(СВЦЭМ!$D$33:$D$776,СВЦЭМ!$A$33:$A$776,$A140,СВЦЭМ!$B$33:$B$776,O$119)+'СЕТ СН'!$I$11+СВЦЭМ!$D$10+'СЕТ СН'!$I$6-'СЕТ СН'!$I$23</f>
        <v>1456.84133133</v>
      </c>
      <c r="P140" s="36">
        <f>SUMIFS(СВЦЭМ!$D$33:$D$776,СВЦЭМ!$A$33:$A$776,$A140,СВЦЭМ!$B$33:$B$776,P$119)+'СЕТ СН'!$I$11+СВЦЭМ!$D$10+'СЕТ СН'!$I$6-'СЕТ СН'!$I$23</f>
        <v>1457.35407293</v>
      </c>
      <c r="Q140" s="36">
        <f>SUMIFS(СВЦЭМ!$D$33:$D$776,СВЦЭМ!$A$33:$A$776,$A140,СВЦЭМ!$B$33:$B$776,Q$119)+'СЕТ СН'!$I$11+СВЦЭМ!$D$10+'СЕТ СН'!$I$6-'СЕТ СН'!$I$23</f>
        <v>1456.3799291800001</v>
      </c>
      <c r="R140" s="36">
        <f>SUMIFS(СВЦЭМ!$D$33:$D$776,СВЦЭМ!$A$33:$A$776,$A140,СВЦЭМ!$B$33:$B$776,R$119)+'СЕТ СН'!$I$11+СВЦЭМ!$D$10+'СЕТ СН'!$I$6-'СЕТ СН'!$I$23</f>
        <v>1451.53219762</v>
      </c>
      <c r="S140" s="36">
        <f>SUMIFS(СВЦЭМ!$D$33:$D$776,СВЦЭМ!$A$33:$A$776,$A140,СВЦЭМ!$B$33:$B$776,S$119)+'СЕТ СН'!$I$11+СВЦЭМ!$D$10+'СЕТ СН'!$I$6-'СЕТ СН'!$I$23</f>
        <v>1447.6806279299999</v>
      </c>
      <c r="T140" s="36">
        <f>SUMIFS(СВЦЭМ!$D$33:$D$776,СВЦЭМ!$A$33:$A$776,$A140,СВЦЭМ!$B$33:$B$776,T$119)+'СЕТ СН'!$I$11+СВЦЭМ!$D$10+'СЕТ СН'!$I$6-'СЕТ СН'!$I$23</f>
        <v>1440.0359099500001</v>
      </c>
      <c r="U140" s="36">
        <f>SUMIFS(СВЦЭМ!$D$33:$D$776,СВЦЭМ!$A$33:$A$776,$A140,СВЦЭМ!$B$33:$B$776,U$119)+'СЕТ СН'!$I$11+СВЦЭМ!$D$10+'СЕТ СН'!$I$6-'СЕТ СН'!$I$23</f>
        <v>1434.01607803</v>
      </c>
      <c r="V140" s="36">
        <f>SUMIFS(СВЦЭМ!$D$33:$D$776,СВЦЭМ!$A$33:$A$776,$A140,СВЦЭМ!$B$33:$B$776,V$119)+'СЕТ СН'!$I$11+СВЦЭМ!$D$10+'СЕТ СН'!$I$6-'СЕТ СН'!$I$23</f>
        <v>1415.6677332100001</v>
      </c>
      <c r="W140" s="36">
        <f>SUMIFS(СВЦЭМ!$D$33:$D$776,СВЦЭМ!$A$33:$A$776,$A140,СВЦЭМ!$B$33:$B$776,W$119)+'СЕТ СН'!$I$11+СВЦЭМ!$D$10+'СЕТ СН'!$I$6-'СЕТ СН'!$I$23</f>
        <v>1429.2867746900001</v>
      </c>
      <c r="X140" s="36">
        <f>SUMIFS(СВЦЭМ!$D$33:$D$776,СВЦЭМ!$A$33:$A$776,$A140,СВЦЭМ!$B$33:$B$776,X$119)+'СЕТ СН'!$I$11+СВЦЭМ!$D$10+'СЕТ СН'!$I$6-'СЕТ СН'!$I$23</f>
        <v>1433.0212045400001</v>
      </c>
      <c r="Y140" s="36">
        <f>SUMIFS(СВЦЭМ!$D$33:$D$776,СВЦЭМ!$A$33:$A$776,$A140,СВЦЭМ!$B$33:$B$776,Y$119)+'СЕТ СН'!$I$11+СВЦЭМ!$D$10+'СЕТ СН'!$I$6-'СЕТ СН'!$I$23</f>
        <v>1453.8258693900002</v>
      </c>
    </row>
    <row r="141" spans="1:25" ht="15.75" x14ac:dyDescent="0.2">
      <c r="A141" s="35">
        <f t="shared" si="3"/>
        <v>43912</v>
      </c>
      <c r="B141" s="36">
        <f>SUMIFS(СВЦЭМ!$D$33:$D$776,СВЦЭМ!$A$33:$A$776,$A141,СВЦЭМ!$B$33:$B$776,B$119)+'СЕТ СН'!$I$11+СВЦЭМ!$D$10+'СЕТ СН'!$I$6-'СЕТ СН'!$I$23</f>
        <v>1541.2498150800002</v>
      </c>
      <c r="C141" s="36">
        <f>SUMIFS(СВЦЭМ!$D$33:$D$776,СВЦЭМ!$A$33:$A$776,$A141,СВЦЭМ!$B$33:$B$776,C$119)+'СЕТ СН'!$I$11+СВЦЭМ!$D$10+'СЕТ СН'!$I$6-'СЕТ СН'!$I$23</f>
        <v>1550.1562148200001</v>
      </c>
      <c r="D141" s="36">
        <f>SUMIFS(СВЦЭМ!$D$33:$D$776,СВЦЭМ!$A$33:$A$776,$A141,СВЦЭМ!$B$33:$B$776,D$119)+'СЕТ СН'!$I$11+СВЦЭМ!$D$10+'СЕТ СН'!$I$6-'СЕТ СН'!$I$23</f>
        <v>1561.6141795799999</v>
      </c>
      <c r="E141" s="36">
        <f>SUMIFS(СВЦЭМ!$D$33:$D$776,СВЦЭМ!$A$33:$A$776,$A141,СВЦЭМ!$B$33:$B$776,E$119)+'СЕТ СН'!$I$11+СВЦЭМ!$D$10+'СЕТ СН'!$I$6-'СЕТ СН'!$I$23</f>
        <v>1570.59797013</v>
      </c>
      <c r="F141" s="36">
        <f>SUMIFS(СВЦЭМ!$D$33:$D$776,СВЦЭМ!$A$33:$A$776,$A141,СВЦЭМ!$B$33:$B$776,F$119)+'СЕТ СН'!$I$11+СВЦЭМ!$D$10+'СЕТ СН'!$I$6-'СЕТ СН'!$I$23</f>
        <v>1571.9752339900001</v>
      </c>
      <c r="G141" s="36">
        <f>SUMIFS(СВЦЭМ!$D$33:$D$776,СВЦЭМ!$A$33:$A$776,$A141,СВЦЭМ!$B$33:$B$776,G$119)+'СЕТ СН'!$I$11+СВЦЭМ!$D$10+'СЕТ СН'!$I$6-'СЕТ СН'!$I$23</f>
        <v>1553.1738940300002</v>
      </c>
      <c r="H141" s="36">
        <f>SUMIFS(СВЦЭМ!$D$33:$D$776,СВЦЭМ!$A$33:$A$776,$A141,СВЦЭМ!$B$33:$B$776,H$119)+'СЕТ СН'!$I$11+СВЦЭМ!$D$10+'СЕТ СН'!$I$6-'СЕТ СН'!$I$23</f>
        <v>1515.6063338500001</v>
      </c>
      <c r="I141" s="36">
        <f>SUMIFS(СВЦЭМ!$D$33:$D$776,СВЦЭМ!$A$33:$A$776,$A141,СВЦЭМ!$B$33:$B$776,I$119)+'СЕТ СН'!$I$11+СВЦЭМ!$D$10+'СЕТ СН'!$I$6-'СЕТ СН'!$I$23</f>
        <v>1471.2227245500001</v>
      </c>
      <c r="J141" s="36">
        <f>SUMIFS(СВЦЭМ!$D$33:$D$776,СВЦЭМ!$A$33:$A$776,$A141,СВЦЭМ!$B$33:$B$776,J$119)+'СЕТ СН'!$I$11+СВЦЭМ!$D$10+'СЕТ СН'!$I$6-'СЕТ СН'!$I$23</f>
        <v>1413.8899187900001</v>
      </c>
      <c r="K141" s="36">
        <f>SUMIFS(СВЦЭМ!$D$33:$D$776,СВЦЭМ!$A$33:$A$776,$A141,СВЦЭМ!$B$33:$B$776,K$119)+'СЕТ СН'!$I$11+СВЦЭМ!$D$10+'СЕТ СН'!$I$6-'СЕТ СН'!$I$23</f>
        <v>1414.60290482</v>
      </c>
      <c r="L141" s="36">
        <f>SUMIFS(СВЦЭМ!$D$33:$D$776,СВЦЭМ!$A$33:$A$776,$A141,СВЦЭМ!$B$33:$B$776,L$119)+'СЕТ СН'!$I$11+СВЦЭМ!$D$10+'СЕТ СН'!$I$6-'СЕТ СН'!$I$23</f>
        <v>1415.06347319</v>
      </c>
      <c r="M141" s="36">
        <f>SUMIFS(СВЦЭМ!$D$33:$D$776,СВЦЭМ!$A$33:$A$776,$A141,СВЦЭМ!$B$33:$B$776,M$119)+'СЕТ СН'!$I$11+СВЦЭМ!$D$10+'СЕТ СН'!$I$6-'СЕТ СН'!$I$23</f>
        <v>1424.5124212200001</v>
      </c>
      <c r="N141" s="36">
        <f>SUMIFS(СВЦЭМ!$D$33:$D$776,СВЦЭМ!$A$33:$A$776,$A141,СВЦЭМ!$B$33:$B$776,N$119)+'СЕТ СН'!$I$11+СВЦЭМ!$D$10+'СЕТ СН'!$I$6-'СЕТ СН'!$I$23</f>
        <v>1432.87931172</v>
      </c>
      <c r="O141" s="36">
        <f>SUMIFS(СВЦЭМ!$D$33:$D$776,СВЦЭМ!$A$33:$A$776,$A141,СВЦЭМ!$B$33:$B$776,O$119)+'СЕТ СН'!$I$11+СВЦЭМ!$D$10+'СЕТ СН'!$I$6-'СЕТ СН'!$I$23</f>
        <v>1445.24402549</v>
      </c>
      <c r="P141" s="36">
        <f>SUMIFS(СВЦЭМ!$D$33:$D$776,СВЦЭМ!$A$33:$A$776,$A141,СВЦЭМ!$B$33:$B$776,P$119)+'СЕТ СН'!$I$11+СВЦЭМ!$D$10+'СЕТ СН'!$I$6-'СЕТ СН'!$I$23</f>
        <v>1457.1326385299999</v>
      </c>
      <c r="Q141" s="36">
        <f>SUMIFS(СВЦЭМ!$D$33:$D$776,СВЦЭМ!$A$33:$A$776,$A141,СВЦЭМ!$B$33:$B$776,Q$119)+'СЕТ СН'!$I$11+СВЦЭМ!$D$10+'СЕТ СН'!$I$6-'СЕТ СН'!$I$23</f>
        <v>1459.5145483599999</v>
      </c>
      <c r="R141" s="36">
        <f>SUMIFS(СВЦЭМ!$D$33:$D$776,СВЦЭМ!$A$33:$A$776,$A141,СВЦЭМ!$B$33:$B$776,R$119)+'СЕТ СН'!$I$11+СВЦЭМ!$D$10+'СЕТ СН'!$I$6-'СЕТ СН'!$I$23</f>
        <v>1453.7433009599999</v>
      </c>
      <c r="S141" s="36">
        <f>SUMIFS(СВЦЭМ!$D$33:$D$776,СВЦЭМ!$A$33:$A$776,$A141,СВЦЭМ!$B$33:$B$776,S$119)+'СЕТ СН'!$I$11+СВЦЭМ!$D$10+'СЕТ СН'!$I$6-'СЕТ СН'!$I$23</f>
        <v>1445.3672420299999</v>
      </c>
      <c r="T141" s="36">
        <f>SUMIFS(СВЦЭМ!$D$33:$D$776,СВЦЭМ!$A$33:$A$776,$A141,СВЦЭМ!$B$33:$B$776,T$119)+'СЕТ СН'!$I$11+СВЦЭМ!$D$10+'СЕТ СН'!$I$6-'СЕТ СН'!$I$23</f>
        <v>1425.30949156</v>
      </c>
      <c r="U141" s="36">
        <f>SUMIFS(СВЦЭМ!$D$33:$D$776,СВЦЭМ!$A$33:$A$776,$A141,СВЦЭМ!$B$33:$B$776,U$119)+'СЕТ СН'!$I$11+СВЦЭМ!$D$10+'СЕТ СН'!$I$6-'СЕТ СН'!$I$23</f>
        <v>1412.0741795399999</v>
      </c>
      <c r="V141" s="36">
        <f>SUMIFS(СВЦЭМ!$D$33:$D$776,СВЦЭМ!$A$33:$A$776,$A141,СВЦЭМ!$B$33:$B$776,V$119)+'СЕТ СН'!$I$11+СВЦЭМ!$D$10+'СЕТ СН'!$I$6-'СЕТ СН'!$I$23</f>
        <v>1414.76244339</v>
      </c>
      <c r="W141" s="36">
        <f>SUMIFS(СВЦЭМ!$D$33:$D$776,СВЦЭМ!$A$33:$A$776,$A141,СВЦЭМ!$B$33:$B$776,W$119)+'СЕТ СН'!$I$11+СВЦЭМ!$D$10+'СЕТ СН'!$I$6-'СЕТ СН'!$I$23</f>
        <v>1414.41603846</v>
      </c>
      <c r="X141" s="36">
        <f>SUMIFS(СВЦЭМ!$D$33:$D$776,СВЦЭМ!$A$33:$A$776,$A141,СВЦЭМ!$B$33:$B$776,X$119)+'СЕТ СН'!$I$11+СВЦЭМ!$D$10+'СЕТ СН'!$I$6-'СЕТ СН'!$I$23</f>
        <v>1413.0529697400002</v>
      </c>
      <c r="Y141" s="36">
        <f>SUMIFS(СВЦЭМ!$D$33:$D$776,СВЦЭМ!$A$33:$A$776,$A141,СВЦЭМ!$B$33:$B$776,Y$119)+'СЕТ СН'!$I$11+СВЦЭМ!$D$10+'СЕТ СН'!$I$6-'СЕТ СН'!$I$23</f>
        <v>1459.72663029</v>
      </c>
    </row>
    <row r="142" spans="1:25" ht="15.75" x14ac:dyDescent="0.2">
      <c r="A142" s="35">
        <f t="shared" si="3"/>
        <v>43913</v>
      </c>
      <c r="B142" s="36">
        <f>SUMIFS(СВЦЭМ!$D$33:$D$776,СВЦЭМ!$A$33:$A$776,$A142,СВЦЭМ!$B$33:$B$776,B$119)+'СЕТ СН'!$I$11+СВЦЭМ!$D$10+'СЕТ СН'!$I$6-'СЕТ СН'!$I$23</f>
        <v>1521.48689504</v>
      </c>
      <c r="C142" s="36">
        <f>SUMIFS(СВЦЭМ!$D$33:$D$776,СВЦЭМ!$A$33:$A$776,$A142,СВЦЭМ!$B$33:$B$776,C$119)+'СЕТ СН'!$I$11+СВЦЭМ!$D$10+'СЕТ СН'!$I$6-'СЕТ СН'!$I$23</f>
        <v>1545.7065257600002</v>
      </c>
      <c r="D142" s="36">
        <f>SUMIFS(СВЦЭМ!$D$33:$D$776,СВЦЭМ!$A$33:$A$776,$A142,СВЦЭМ!$B$33:$B$776,D$119)+'СЕТ СН'!$I$11+СВЦЭМ!$D$10+'СЕТ СН'!$I$6-'СЕТ СН'!$I$23</f>
        <v>1558.9429678700001</v>
      </c>
      <c r="E142" s="36">
        <f>SUMIFS(СВЦЭМ!$D$33:$D$776,СВЦЭМ!$A$33:$A$776,$A142,СВЦЭМ!$B$33:$B$776,E$119)+'СЕТ СН'!$I$11+СВЦЭМ!$D$10+'СЕТ СН'!$I$6-'СЕТ СН'!$I$23</f>
        <v>1565.2490839100001</v>
      </c>
      <c r="F142" s="36">
        <f>SUMIFS(СВЦЭМ!$D$33:$D$776,СВЦЭМ!$A$33:$A$776,$A142,СВЦЭМ!$B$33:$B$776,F$119)+'СЕТ СН'!$I$11+СВЦЭМ!$D$10+'СЕТ СН'!$I$6-'СЕТ СН'!$I$23</f>
        <v>1560.22838978</v>
      </c>
      <c r="G142" s="36">
        <f>SUMIFS(СВЦЭМ!$D$33:$D$776,СВЦЭМ!$A$33:$A$776,$A142,СВЦЭМ!$B$33:$B$776,G$119)+'СЕТ СН'!$I$11+СВЦЭМ!$D$10+'СЕТ СН'!$I$6-'СЕТ СН'!$I$23</f>
        <v>1549.63268356</v>
      </c>
      <c r="H142" s="36">
        <f>SUMIFS(СВЦЭМ!$D$33:$D$776,СВЦЭМ!$A$33:$A$776,$A142,СВЦЭМ!$B$33:$B$776,H$119)+'СЕТ СН'!$I$11+СВЦЭМ!$D$10+'СЕТ СН'!$I$6-'СЕТ СН'!$I$23</f>
        <v>1520.26520974</v>
      </c>
      <c r="I142" s="36">
        <f>SUMIFS(СВЦЭМ!$D$33:$D$776,СВЦЭМ!$A$33:$A$776,$A142,СВЦЭМ!$B$33:$B$776,I$119)+'СЕТ СН'!$I$11+СВЦЭМ!$D$10+'СЕТ СН'!$I$6-'СЕТ СН'!$I$23</f>
        <v>1481.6369168400001</v>
      </c>
      <c r="J142" s="36">
        <f>SUMIFS(СВЦЭМ!$D$33:$D$776,СВЦЭМ!$A$33:$A$776,$A142,СВЦЭМ!$B$33:$B$776,J$119)+'СЕТ СН'!$I$11+СВЦЭМ!$D$10+'СЕТ СН'!$I$6-'СЕТ СН'!$I$23</f>
        <v>1434.8900936700002</v>
      </c>
      <c r="K142" s="36">
        <f>SUMIFS(СВЦЭМ!$D$33:$D$776,СВЦЭМ!$A$33:$A$776,$A142,СВЦЭМ!$B$33:$B$776,K$119)+'СЕТ СН'!$I$11+СВЦЭМ!$D$10+'СЕТ СН'!$I$6-'СЕТ СН'!$I$23</f>
        <v>1434.9714712099999</v>
      </c>
      <c r="L142" s="36">
        <f>SUMIFS(СВЦЭМ!$D$33:$D$776,СВЦЭМ!$A$33:$A$776,$A142,СВЦЭМ!$B$33:$B$776,L$119)+'СЕТ СН'!$I$11+СВЦЭМ!$D$10+'СЕТ СН'!$I$6-'СЕТ СН'!$I$23</f>
        <v>1448.2943998999999</v>
      </c>
      <c r="M142" s="36">
        <f>SUMIFS(СВЦЭМ!$D$33:$D$776,СВЦЭМ!$A$33:$A$776,$A142,СВЦЭМ!$B$33:$B$776,M$119)+'СЕТ СН'!$I$11+СВЦЭМ!$D$10+'СЕТ СН'!$I$6-'СЕТ СН'!$I$23</f>
        <v>1434.69767329</v>
      </c>
      <c r="N142" s="36">
        <f>SUMIFS(СВЦЭМ!$D$33:$D$776,СВЦЭМ!$A$33:$A$776,$A142,СВЦЭМ!$B$33:$B$776,N$119)+'СЕТ СН'!$I$11+СВЦЭМ!$D$10+'СЕТ СН'!$I$6-'СЕТ СН'!$I$23</f>
        <v>1438.8330581700002</v>
      </c>
      <c r="O142" s="36">
        <f>SUMIFS(СВЦЭМ!$D$33:$D$776,СВЦЭМ!$A$33:$A$776,$A142,СВЦЭМ!$B$33:$B$776,O$119)+'СЕТ СН'!$I$11+СВЦЭМ!$D$10+'СЕТ СН'!$I$6-'СЕТ СН'!$I$23</f>
        <v>1454.65311793</v>
      </c>
      <c r="P142" s="36">
        <f>SUMIFS(СВЦЭМ!$D$33:$D$776,СВЦЭМ!$A$33:$A$776,$A142,СВЦЭМ!$B$33:$B$776,P$119)+'СЕТ СН'!$I$11+СВЦЭМ!$D$10+'СЕТ СН'!$I$6-'СЕТ СН'!$I$23</f>
        <v>1465.2840910099999</v>
      </c>
      <c r="Q142" s="36">
        <f>SUMIFS(СВЦЭМ!$D$33:$D$776,СВЦЭМ!$A$33:$A$776,$A142,СВЦЭМ!$B$33:$B$776,Q$119)+'СЕТ СН'!$I$11+СВЦЭМ!$D$10+'СЕТ СН'!$I$6-'СЕТ СН'!$I$23</f>
        <v>1471.39201443</v>
      </c>
      <c r="R142" s="36">
        <f>SUMIFS(СВЦЭМ!$D$33:$D$776,СВЦЭМ!$A$33:$A$776,$A142,СВЦЭМ!$B$33:$B$776,R$119)+'СЕТ СН'!$I$11+СВЦЭМ!$D$10+'СЕТ СН'!$I$6-'СЕТ СН'!$I$23</f>
        <v>1470.6880819100002</v>
      </c>
      <c r="S142" s="36">
        <f>SUMIFS(СВЦЭМ!$D$33:$D$776,СВЦЭМ!$A$33:$A$776,$A142,СВЦЭМ!$B$33:$B$776,S$119)+'СЕТ СН'!$I$11+СВЦЭМ!$D$10+'СЕТ СН'!$I$6-'СЕТ СН'!$I$23</f>
        <v>1471.87590845</v>
      </c>
      <c r="T142" s="36">
        <f>SUMIFS(СВЦЭМ!$D$33:$D$776,СВЦЭМ!$A$33:$A$776,$A142,СВЦЭМ!$B$33:$B$776,T$119)+'СЕТ СН'!$I$11+СВЦЭМ!$D$10+'СЕТ СН'!$I$6-'СЕТ СН'!$I$23</f>
        <v>1461.51744869</v>
      </c>
      <c r="U142" s="36">
        <f>SUMIFS(СВЦЭМ!$D$33:$D$776,СВЦЭМ!$A$33:$A$776,$A142,СВЦЭМ!$B$33:$B$776,U$119)+'СЕТ СН'!$I$11+СВЦЭМ!$D$10+'СЕТ СН'!$I$6-'СЕТ СН'!$I$23</f>
        <v>1446.3466896700002</v>
      </c>
      <c r="V142" s="36">
        <f>SUMIFS(СВЦЭМ!$D$33:$D$776,СВЦЭМ!$A$33:$A$776,$A142,СВЦЭМ!$B$33:$B$776,V$119)+'СЕТ СН'!$I$11+СВЦЭМ!$D$10+'СЕТ СН'!$I$6-'СЕТ СН'!$I$23</f>
        <v>1439.33873666</v>
      </c>
      <c r="W142" s="36">
        <f>SUMIFS(СВЦЭМ!$D$33:$D$776,СВЦЭМ!$A$33:$A$776,$A142,СВЦЭМ!$B$33:$B$776,W$119)+'СЕТ СН'!$I$11+СВЦЭМ!$D$10+'СЕТ СН'!$I$6-'СЕТ СН'!$I$23</f>
        <v>1408.0877504800001</v>
      </c>
      <c r="X142" s="36">
        <f>SUMIFS(СВЦЭМ!$D$33:$D$776,СВЦЭМ!$A$33:$A$776,$A142,СВЦЭМ!$B$33:$B$776,X$119)+'СЕТ СН'!$I$11+СВЦЭМ!$D$10+'СЕТ СН'!$I$6-'СЕТ СН'!$I$23</f>
        <v>1407.38832723</v>
      </c>
      <c r="Y142" s="36">
        <f>SUMIFS(СВЦЭМ!$D$33:$D$776,СВЦЭМ!$A$33:$A$776,$A142,СВЦЭМ!$B$33:$B$776,Y$119)+'СЕТ СН'!$I$11+СВЦЭМ!$D$10+'СЕТ СН'!$I$6-'СЕТ СН'!$I$23</f>
        <v>1454.4707464200001</v>
      </c>
    </row>
    <row r="143" spans="1:25" ht="15.75" x14ac:dyDescent="0.2">
      <c r="A143" s="35">
        <f t="shared" si="3"/>
        <v>43914</v>
      </c>
      <c r="B143" s="36">
        <f>SUMIFS(СВЦЭМ!$D$33:$D$776,СВЦЭМ!$A$33:$A$776,$A143,СВЦЭМ!$B$33:$B$776,B$119)+'СЕТ СН'!$I$11+СВЦЭМ!$D$10+'СЕТ СН'!$I$6-'СЕТ СН'!$I$23</f>
        <v>1488.55109133</v>
      </c>
      <c r="C143" s="36">
        <f>SUMIFS(СВЦЭМ!$D$33:$D$776,СВЦЭМ!$A$33:$A$776,$A143,СВЦЭМ!$B$33:$B$776,C$119)+'СЕТ СН'!$I$11+СВЦЭМ!$D$10+'СЕТ СН'!$I$6-'СЕТ СН'!$I$23</f>
        <v>1521.0032616100002</v>
      </c>
      <c r="D143" s="36">
        <f>SUMIFS(СВЦЭМ!$D$33:$D$776,СВЦЭМ!$A$33:$A$776,$A143,СВЦЭМ!$B$33:$B$776,D$119)+'СЕТ СН'!$I$11+СВЦЭМ!$D$10+'СЕТ СН'!$I$6-'СЕТ СН'!$I$23</f>
        <v>1539.6074188100001</v>
      </c>
      <c r="E143" s="36">
        <f>SUMIFS(СВЦЭМ!$D$33:$D$776,СВЦЭМ!$A$33:$A$776,$A143,СВЦЭМ!$B$33:$B$776,E$119)+'СЕТ СН'!$I$11+СВЦЭМ!$D$10+'СЕТ СН'!$I$6-'СЕТ СН'!$I$23</f>
        <v>1545.3974394300001</v>
      </c>
      <c r="F143" s="36">
        <f>SUMIFS(СВЦЭМ!$D$33:$D$776,СВЦЭМ!$A$33:$A$776,$A143,СВЦЭМ!$B$33:$B$776,F$119)+'СЕТ СН'!$I$11+СВЦЭМ!$D$10+'СЕТ СН'!$I$6-'СЕТ СН'!$I$23</f>
        <v>1536.7903699600001</v>
      </c>
      <c r="G143" s="36">
        <f>SUMIFS(СВЦЭМ!$D$33:$D$776,СВЦЭМ!$A$33:$A$776,$A143,СВЦЭМ!$B$33:$B$776,G$119)+'СЕТ СН'!$I$11+СВЦЭМ!$D$10+'СЕТ СН'!$I$6-'СЕТ СН'!$I$23</f>
        <v>1524.05635869</v>
      </c>
      <c r="H143" s="36">
        <f>SUMIFS(СВЦЭМ!$D$33:$D$776,СВЦЭМ!$A$33:$A$776,$A143,СВЦЭМ!$B$33:$B$776,H$119)+'СЕТ СН'!$I$11+СВЦЭМ!$D$10+'СЕТ СН'!$I$6-'СЕТ СН'!$I$23</f>
        <v>1493.11554811</v>
      </c>
      <c r="I143" s="36">
        <f>SUMIFS(СВЦЭМ!$D$33:$D$776,СВЦЭМ!$A$33:$A$776,$A143,СВЦЭМ!$B$33:$B$776,I$119)+'СЕТ СН'!$I$11+СВЦЭМ!$D$10+'СЕТ СН'!$I$6-'СЕТ СН'!$I$23</f>
        <v>1450.71704587</v>
      </c>
      <c r="J143" s="36">
        <f>SUMIFS(СВЦЭМ!$D$33:$D$776,СВЦЭМ!$A$33:$A$776,$A143,СВЦЭМ!$B$33:$B$776,J$119)+'СЕТ СН'!$I$11+СВЦЭМ!$D$10+'СЕТ СН'!$I$6-'СЕТ СН'!$I$23</f>
        <v>1406.1078669200001</v>
      </c>
      <c r="K143" s="36">
        <f>SUMIFS(СВЦЭМ!$D$33:$D$776,СВЦЭМ!$A$33:$A$776,$A143,СВЦЭМ!$B$33:$B$776,K$119)+'СЕТ СН'!$I$11+СВЦЭМ!$D$10+'СЕТ СН'!$I$6-'СЕТ СН'!$I$23</f>
        <v>1408.6779070299999</v>
      </c>
      <c r="L143" s="36">
        <f>SUMIFS(СВЦЭМ!$D$33:$D$776,СВЦЭМ!$A$33:$A$776,$A143,СВЦЭМ!$B$33:$B$776,L$119)+'СЕТ СН'!$I$11+СВЦЭМ!$D$10+'СЕТ СН'!$I$6-'СЕТ СН'!$I$23</f>
        <v>1421.02277086</v>
      </c>
      <c r="M143" s="36">
        <f>SUMIFS(СВЦЭМ!$D$33:$D$776,СВЦЭМ!$A$33:$A$776,$A143,СВЦЭМ!$B$33:$B$776,M$119)+'СЕТ СН'!$I$11+СВЦЭМ!$D$10+'СЕТ СН'!$I$6-'СЕТ СН'!$I$23</f>
        <v>1414.0823441900002</v>
      </c>
      <c r="N143" s="36">
        <f>SUMIFS(СВЦЭМ!$D$33:$D$776,СВЦЭМ!$A$33:$A$776,$A143,СВЦЭМ!$B$33:$B$776,N$119)+'СЕТ СН'!$I$11+СВЦЭМ!$D$10+'СЕТ СН'!$I$6-'СЕТ СН'!$I$23</f>
        <v>1440.7990414599999</v>
      </c>
      <c r="O143" s="36">
        <f>SUMIFS(СВЦЭМ!$D$33:$D$776,СВЦЭМ!$A$33:$A$776,$A143,СВЦЭМ!$B$33:$B$776,O$119)+'СЕТ СН'!$I$11+СВЦЭМ!$D$10+'СЕТ СН'!$I$6-'СЕТ СН'!$I$23</f>
        <v>1459.47938789</v>
      </c>
      <c r="P143" s="36">
        <f>SUMIFS(СВЦЭМ!$D$33:$D$776,СВЦЭМ!$A$33:$A$776,$A143,СВЦЭМ!$B$33:$B$776,P$119)+'СЕТ СН'!$I$11+СВЦЭМ!$D$10+'СЕТ СН'!$I$6-'СЕТ СН'!$I$23</f>
        <v>1471.3716386000001</v>
      </c>
      <c r="Q143" s="36">
        <f>SUMIFS(СВЦЭМ!$D$33:$D$776,СВЦЭМ!$A$33:$A$776,$A143,СВЦЭМ!$B$33:$B$776,Q$119)+'СЕТ СН'!$I$11+СВЦЭМ!$D$10+'СЕТ СН'!$I$6-'СЕТ СН'!$I$23</f>
        <v>1474.4299991100002</v>
      </c>
      <c r="R143" s="36">
        <f>SUMIFS(СВЦЭМ!$D$33:$D$776,СВЦЭМ!$A$33:$A$776,$A143,СВЦЭМ!$B$33:$B$776,R$119)+'СЕТ СН'!$I$11+СВЦЭМ!$D$10+'СЕТ СН'!$I$6-'СЕТ СН'!$I$23</f>
        <v>1456.0404061300001</v>
      </c>
      <c r="S143" s="36">
        <f>SUMIFS(СВЦЭМ!$D$33:$D$776,СВЦЭМ!$A$33:$A$776,$A143,СВЦЭМ!$B$33:$B$776,S$119)+'СЕТ СН'!$I$11+СВЦЭМ!$D$10+'СЕТ СН'!$I$6-'СЕТ СН'!$I$23</f>
        <v>1435.82024181</v>
      </c>
      <c r="T143" s="36">
        <f>SUMIFS(СВЦЭМ!$D$33:$D$776,СВЦЭМ!$A$33:$A$776,$A143,СВЦЭМ!$B$33:$B$776,T$119)+'СЕТ СН'!$I$11+СВЦЭМ!$D$10+'СЕТ СН'!$I$6-'СЕТ СН'!$I$23</f>
        <v>1416.4792741599999</v>
      </c>
      <c r="U143" s="36">
        <f>SUMIFS(СВЦЭМ!$D$33:$D$776,СВЦЭМ!$A$33:$A$776,$A143,СВЦЭМ!$B$33:$B$776,U$119)+'СЕТ СН'!$I$11+СВЦЭМ!$D$10+'СЕТ СН'!$I$6-'СЕТ СН'!$I$23</f>
        <v>1405.5982333900001</v>
      </c>
      <c r="V143" s="36">
        <f>SUMIFS(СВЦЭМ!$D$33:$D$776,СВЦЭМ!$A$33:$A$776,$A143,СВЦЭМ!$B$33:$B$776,V$119)+'СЕТ СН'!$I$11+СВЦЭМ!$D$10+'СЕТ СН'!$I$6-'СЕТ СН'!$I$23</f>
        <v>1424.2804849700001</v>
      </c>
      <c r="W143" s="36">
        <f>SUMIFS(СВЦЭМ!$D$33:$D$776,СВЦЭМ!$A$33:$A$776,$A143,СВЦЭМ!$B$33:$B$776,W$119)+'СЕТ СН'!$I$11+СВЦЭМ!$D$10+'СЕТ СН'!$I$6-'СЕТ СН'!$I$23</f>
        <v>1406.83577969</v>
      </c>
      <c r="X143" s="36">
        <f>SUMIFS(СВЦЭМ!$D$33:$D$776,СВЦЭМ!$A$33:$A$776,$A143,СВЦЭМ!$B$33:$B$776,X$119)+'СЕТ СН'!$I$11+СВЦЭМ!$D$10+'СЕТ СН'!$I$6-'СЕТ СН'!$I$23</f>
        <v>1414.2514672500001</v>
      </c>
      <c r="Y143" s="36">
        <f>SUMIFS(СВЦЭМ!$D$33:$D$776,СВЦЭМ!$A$33:$A$776,$A143,СВЦЭМ!$B$33:$B$776,Y$119)+'СЕТ СН'!$I$11+СВЦЭМ!$D$10+'СЕТ СН'!$I$6-'СЕТ СН'!$I$23</f>
        <v>1453.83263657</v>
      </c>
    </row>
    <row r="144" spans="1:25" ht="15.75" x14ac:dyDescent="0.2">
      <c r="A144" s="35">
        <f t="shared" si="3"/>
        <v>43915</v>
      </c>
      <c r="B144" s="36">
        <f>SUMIFS(СВЦЭМ!$D$33:$D$776,СВЦЭМ!$A$33:$A$776,$A144,СВЦЭМ!$B$33:$B$776,B$119)+'СЕТ СН'!$I$11+СВЦЭМ!$D$10+'СЕТ СН'!$I$6-'СЕТ СН'!$I$23</f>
        <v>1507.1021435900002</v>
      </c>
      <c r="C144" s="36">
        <f>SUMIFS(СВЦЭМ!$D$33:$D$776,СВЦЭМ!$A$33:$A$776,$A144,СВЦЭМ!$B$33:$B$776,C$119)+'СЕТ СН'!$I$11+СВЦЭМ!$D$10+'СЕТ СН'!$I$6-'СЕТ СН'!$I$23</f>
        <v>1534.8126203400002</v>
      </c>
      <c r="D144" s="36">
        <f>SUMIFS(СВЦЭМ!$D$33:$D$776,СВЦЭМ!$A$33:$A$776,$A144,СВЦЭМ!$B$33:$B$776,D$119)+'СЕТ СН'!$I$11+СВЦЭМ!$D$10+'СЕТ СН'!$I$6-'СЕТ СН'!$I$23</f>
        <v>1546.75303979</v>
      </c>
      <c r="E144" s="36">
        <f>SUMIFS(СВЦЭМ!$D$33:$D$776,СВЦЭМ!$A$33:$A$776,$A144,СВЦЭМ!$B$33:$B$776,E$119)+'СЕТ СН'!$I$11+СВЦЭМ!$D$10+'СЕТ СН'!$I$6-'СЕТ СН'!$I$23</f>
        <v>1557.96340063</v>
      </c>
      <c r="F144" s="36">
        <f>SUMIFS(СВЦЭМ!$D$33:$D$776,СВЦЭМ!$A$33:$A$776,$A144,СВЦЭМ!$B$33:$B$776,F$119)+'СЕТ СН'!$I$11+СВЦЭМ!$D$10+'СЕТ СН'!$I$6-'СЕТ СН'!$I$23</f>
        <v>1555.6643885000001</v>
      </c>
      <c r="G144" s="36">
        <f>SUMIFS(СВЦЭМ!$D$33:$D$776,СВЦЭМ!$A$33:$A$776,$A144,СВЦЭМ!$B$33:$B$776,G$119)+'СЕТ СН'!$I$11+СВЦЭМ!$D$10+'СЕТ СН'!$I$6-'СЕТ СН'!$I$23</f>
        <v>1541.5583730399999</v>
      </c>
      <c r="H144" s="36">
        <f>SUMIFS(СВЦЭМ!$D$33:$D$776,СВЦЭМ!$A$33:$A$776,$A144,СВЦЭМ!$B$33:$B$776,H$119)+'СЕТ СН'!$I$11+СВЦЭМ!$D$10+'СЕТ СН'!$I$6-'СЕТ СН'!$I$23</f>
        <v>1509.04980798</v>
      </c>
      <c r="I144" s="36">
        <f>SUMIFS(СВЦЭМ!$D$33:$D$776,СВЦЭМ!$A$33:$A$776,$A144,СВЦЭМ!$B$33:$B$776,I$119)+'СЕТ СН'!$I$11+СВЦЭМ!$D$10+'СЕТ СН'!$I$6-'СЕТ СН'!$I$23</f>
        <v>1470.3274217400001</v>
      </c>
      <c r="J144" s="36">
        <f>SUMIFS(СВЦЭМ!$D$33:$D$776,СВЦЭМ!$A$33:$A$776,$A144,СВЦЭМ!$B$33:$B$776,J$119)+'СЕТ СН'!$I$11+СВЦЭМ!$D$10+'СЕТ СН'!$I$6-'СЕТ СН'!$I$23</f>
        <v>1424.7626887199999</v>
      </c>
      <c r="K144" s="36">
        <f>SUMIFS(СВЦЭМ!$D$33:$D$776,СВЦЭМ!$A$33:$A$776,$A144,СВЦЭМ!$B$33:$B$776,K$119)+'СЕТ СН'!$I$11+СВЦЭМ!$D$10+'СЕТ СН'!$I$6-'СЕТ СН'!$I$23</f>
        <v>1428.16908728</v>
      </c>
      <c r="L144" s="36">
        <f>SUMIFS(СВЦЭМ!$D$33:$D$776,СВЦЭМ!$A$33:$A$776,$A144,СВЦЭМ!$B$33:$B$776,L$119)+'СЕТ СН'!$I$11+СВЦЭМ!$D$10+'СЕТ СН'!$I$6-'СЕТ СН'!$I$23</f>
        <v>1440.08399104</v>
      </c>
      <c r="M144" s="36">
        <f>SUMIFS(СВЦЭМ!$D$33:$D$776,СВЦЭМ!$A$33:$A$776,$A144,СВЦЭМ!$B$33:$B$776,M$119)+'СЕТ СН'!$I$11+СВЦЭМ!$D$10+'СЕТ СН'!$I$6-'СЕТ СН'!$I$23</f>
        <v>1419.47574482</v>
      </c>
      <c r="N144" s="36">
        <f>SUMIFS(СВЦЭМ!$D$33:$D$776,СВЦЭМ!$A$33:$A$776,$A144,СВЦЭМ!$B$33:$B$776,N$119)+'СЕТ СН'!$I$11+СВЦЭМ!$D$10+'СЕТ СН'!$I$6-'СЕТ СН'!$I$23</f>
        <v>1428.14430298</v>
      </c>
      <c r="O144" s="36">
        <f>SUMIFS(СВЦЭМ!$D$33:$D$776,СВЦЭМ!$A$33:$A$776,$A144,СВЦЭМ!$B$33:$B$776,O$119)+'СЕТ СН'!$I$11+СВЦЭМ!$D$10+'СЕТ СН'!$I$6-'СЕТ СН'!$I$23</f>
        <v>1439.9209076300001</v>
      </c>
      <c r="P144" s="36">
        <f>SUMIFS(СВЦЭМ!$D$33:$D$776,СВЦЭМ!$A$33:$A$776,$A144,СВЦЭМ!$B$33:$B$776,P$119)+'СЕТ СН'!$I$11+СВЦЭМ!$D$10+'СЕТ СН'!$I$6-'СЕТ СН'!$I$23</f>
        <v>1450.3912955999999</v>
      </c>
      <c r="Q144" s="36">
        <f>SUMIFS(СВЦЭМ!$D$33:$D$776,СВЦЭМ!$A$33:$A$776,$A144,СВЦЭМ!$B$33:$B$776,Q$119)+'СЕТ СН'!$I$11+СВЦЭМ!$D$10+'СЕТ СН'!$I$6-'СЕТ СН'!$I$23</f>
        <v>1455.3635471100001</v>
      </c>
      <c r="R144" s="36">
        <f>SUMIFS(СВЦЭМ!$D$33:$D$776,СВЦЭМ!$A$33:$A$776,$A144,СВЦЭМ!$B$33:$B$776,R$119)+'СЕТ СН'!$I$11+СВЦЭМ!$D$10+'СЕТ СН'!$I$6-'СЕТ СН'!$I$23</f>
        <v>1450.2665123300001</v>
      </c>
      <c r="S144" s="36">
        <f>SUMIFS(СВЦЭМ!$D$33:$D$776,СВЦЭМ!$A$33:$A$776,$A144,СВЦЭМ!$B$33:$B$776,S$119)+'СЕТ СН'!$I$11+СВЦЭМ!$D$10+'СЕТ СН'!$I$6-'СЕТ СН'!$I$23</f>
        <v>1436.0376351499999</v>
      </c>
      <c r="T144" s="36">
        <f>SUMIFS(СВЦЭМ!$D$33:$D$776,СВЦЭМ!$A$33:$A$776,$A144,СВЦЭМ!$B$33:$B$776,T$119)+'СЕТ СН'!$I$11+СВЦЭМ!$D$10+'СЕТ СН'!$I$6-'СЕТ СН'!$I$23</f>
        <v>1413.73083503</v>
      </c>
      <c r="U144" s="36">
        <f>SUMIFS(СВЦЭМ!$D$33:$D$776,СВЦЭМ!$A$33:$A$776,$A144,СВЦЭМ!$B$33:$B$776,U$119)+'СЕТ СН'!$I$11+СВЦЭМ!$D$10+'СЕТ СН'!$I$6-'СЕТ СН'!$I$23</f>
        <v>1405.8516309300001</v>
      </c>
      <c r="V144" s="36">
        <f>SUMIFS(СВЦЭМ!$D$33:$D$776,СВЦЭМ!$A$33:$A$776,$A144,СВЦЭМ!$B$33:$B$776,V$119)+'СЕТ СН'!$I$11+СВЦЭМ!$D$10+'СЕТ СН'!$I$6-'СЕТ СН'!$I$23</f>
        <v>1423.1347405900001</v>
      </c>
      <c r="W144" s="36">
        <f>SUMIFS(СВЦЭМ!$D$33:$D$776,СВЦЭМ!$A$33:$A$776,$A144,СВЦЭМ!$B$33:$B$776,W$119)+'СЕТ СН'!$I$11+СВЦЭМ!$D$10+'СЕТ СН'!$I$6-'СЕТ СН'!$I$23</f>
        <v>1412.88714256</v>
      </c>
      <c r="X144" s="36">
        <f>SUMIFS(СВЦЭМ!$D$33:$D$776,СВЦЭМ!$A$33:$A$776,$A144,СВЦЭМ!$B$33:$B$776,X$119)+'СЕТ СН'!$I$11+СВЦЭМ!$D$10+'СЕТ СН'!$I$6-'СЕТ СН'!$I$23</f>
        <v>1410.50355489</v>
      </c>
      <c r="Y144" s="36">
        <f>SUMIFS(СВЦЭМ!$D$33:$D$776,СВЦЭМ!$A$33:$A$776,$A144,СВЦЭМ!$B$33:$B$776,Y$119)+'СЕТ СН'!$I$11+СВЦЭМ!$D$10+'СЕТ СН'!$I$6-'СЕТ СН'!$I$23</f>
        <v>1409.66722602</v>
      </c>
    </row>
    <row r="145" spans="1:27" ht="15.75" x14ac:dyDescent="0.2">
      <c r="A145" s="35">
        <f t="shared" si="3"/>
        <v>43916</v>
      </c>
      <c r="B145" s="36">
        <f>SUMIFS(СВЦЭМ!$D$33:$D$776,СВЦЭМ!$A$33:$A$776,$A145,СВЦЭМ!$B$33:$B$776,B$119)+'СЕТ СН'!$I$11+СВЦЭМ!$D$10+'СЕТ СН'!$I$6-'СЕТ СН'!$I$23</f>
        <v>1455.72094694</v>
      </c>
      <c r="C145" s="36">
        <f>SUMIFS(СВЦЭМ!$D$33:$D$776,СВЦЭМ!$A$33:$A$776,$A145,СВЦЭМ!$B$33:$B$776,C$119)+'СЕТ СН'!$I$11+СВЦЭМ!$D$10+'СЕТ СН'!$I$6-'СЕТ СН'!$I$23</f>
        <v>1460.1286129800001</v>
      </c>
      <c r="D145" s="36">
        <f>SUMIFS(СВЦЭМ!$D$33:$D$776,СВЦЭМ!$A$33:$A$776,$A145,СВЦЭМ!$B$33:$B$776,D$119)+'СЕТ СН'!$I$11+СВЦЭМ!$D$10+'СЕТ СН'!$I$6-'СЕТ СН'!$I$23</f>
        <v>1465.0195285499999</v>
      </c>
      <c r="E145" s="36">
        <f>SUMIFS(СВЦЭМ!$D$33:$D$776,СВЦЭМ!$A$33:$A$776,$A145,СВЦЭМ!$B$33:$B$776,E$119)+'СЕТ СН'!$I$11+СВЦЭМ!$D$10+'СЕТ СН'!$I$6-'СЕТ СН'!$I$23</f>
        <v>1473.28175801</v>
      </c>
      <c r="F145" s="36">
        <f>SUMIFS(СВЦЭМ!$D$33:$D$776,СВЦЭМ!$A$33:$A$776,$A145,СВЦЭМ!$B$33:$B$776,F$119)+'СЕТ СН'!$I$11+СВЦЭМ!$D$10+'СЕТ СН'!$I$6-'СЕТ СН'!$I$23</f>
        <v>1471.36913295</v>
      </c>
      <c r="G145" s="36">
        <f>SUMIFS(СВЦЭМ!$D$33:$D$776,СВЦЭМ!$A$33:$A$776,$A145,СВЦЭМ!$B$33:$B$776,G$119)+'СЕТ СН'!$I$11+СВЦЭМ!$D$10+'СЕТ СН'!$I$6-'СЕТ СН'!$I$23</f>
        <v>1467.9967394600001</v>
      </c>
      <c r="H145" s="36">
        <f>SUMIFS(СВЦЭМ!$D$33:$D$776,СВЦЭМ!$A$33:$A$776,$A145,СВЦЭМ!$B$33:$B$776,H$119)+'СЕТ СН'!$I$11+СВЦЭМ!$D$10+'СЕТ СН'!$I$6-'СЕТ СН'!$I$23</f>
        <v>1477.13666061</v>
      </c>
      <c r="I145" s="36">
        <f>SUMIFS(СВЦЭМ!$D$33:$D$776,СВЦЭМ!$A$33:$A$776,$A145,СВЦЭМ!$B$33:$B$776,I$119)+'СЕТ СН'!$I$11+СВЦЭМ!$D$10+'СЕТ СН'!$I$6-'СЕТ СН'!$I$23</f>
        <v>1466.11591774</v>
      </c>
      <c r="J145" s="36">
        <f>SUMIFS(СВЦЭМ!$D$33:$D$776,СВЦЭМ!$A$33:$A$776,$A145,СВЦЭМ!$B$33:$B$776,J$119)+'СЕТ СН'!$I$11+СВЦЭМ!$D$10+'СЕТ СН'!$I$6-'СЕТ СН'!$I$23</f>
        <v>1447.4495614699999</v>
      </c>
      <c r="K145" s="36">
        <f>SUMIFS(СВЦЭМ!$D$33:$D$776,СВЦЭМ!$A$33:$A$776,$A145,СВЦЭМ!$B$33:$B$776,K$119)+'СЕТ СН'!$I$11+СВЦЭМ!$D$10+'СЕТ СН'!$I$6-'СЕТ СН'!$I$23</f>
        <v>1440.78600422</v>
      </c>
      <c r="L145" s="36">
        <f>SUMIFS(СВЦЭМ!$D$33:$D$776,СВЦЭМ!$A$33:$A$776,$A145,СВЦЭМ!$B$33:$B$776,L$119)+'СЕТ СН'!$I$11+СВЦЭМ!$D$10+'СЕТ СН'!$I$6-'СЕТ СН'!$I$23</f>
        <v>1453.45641056</v>
      </c>
      <c r="M145" s="36">
        <f>SUMIFS(СВЦЭМ!$D$33:$D$776,СВЦЭМ!$A$33:$A$776,$A145,СВЦЭМ!$B$33:$B$776,M$119)+'СЕТ СН'!$I$11+СВЦЭМ!$D$10+'СЕТ СН'!$I$6-'СЕТ СН'!$I$23</f>
        <v>1443.2782891500001</v>
      </c>
      <c r="N145" s="36">
        <f>SUMIFS(СВЦЭМ!$D$33:$D$776,СВЦЭМ!$A$33:$A$776,$A145,СВЦЭМ!$B$33:$B$776,N$119)+'СЕТ СН'!$I$11+СВЦЭМ!$D$10+'СЕТ СН'!$I$6-'СЕТ СН'!$I$23</f>
        <v>1452.1884173399999</v>
      </c>
      <c r="O145" s="36">
        <f>SUMIFS(СВЦЭМ!$D$33:$D$776,СВЦЭМ!$A$33:$A$776,$A145,СВЦЭМ!$B$33:$B$776,O$119)+'СЕТ СН'!$I$11+СВЦЭМ!$D$10+'СЕТ СН'!$I$6-'СЕТ СН'!$I$23</f>
        <v>1460.9609405800002</v>
      </c>
      <c r="P145" s="36">
        <f>SUMIFS(СВЦЭМ!$D$33:$D$776,СВЦЭМ!$A$33:$A$776,$A145,СВЦЭМ!$B$33:$B$776,P$119)+'СЕТ СН'!$I$11+СВЦЭМ!$D$10+'СЕТ СН'!$I$6-'СЕТ СН'!$I$23</f>
        <v>1462.7584703500002</v>
      </c>
      <c r="Q145" s="36">
        <f>SUMIFS(СВЦЭМ!$D$33:$D$776,СВЦЭМ!$A$33:$A$776,$A145,СВЦЭМ!$B$33:$B$776,Q$119)+'СЕТ СН'!$I$11+СВЦЭМ!$D$10+'СЕТ СН'!$I$6-'СЕТ СН'!$I$23</f>
        <v>1466.59656982</v>
      </c>
      <c r="R145" s="36">
        <f>SUMIFS(СВЦЭМ!$D$33:$D$776,СВЦЭМ!$A$33:$A$776,$A145,СВЦЭМ!$B$33:$B$776,R$119)+'СЕТ СН'!$I$11+СВЦЭМ!$D$10+'СЕТ СН'!$I$6-'СЕТ СН'!$I$23</f>
        <v>1468.1503383600002</v>
      </c>
      <c r="S145" s="36">
        <f>SUMIFS(СВЦЭМ!$D$33:$D$776,СВЦЭМ!$A$33:$A$776,$A145,СВЦЭМ!$B$33:$B$776,S$119)+'СЕТ СН'!$I$11+СВЦЭМ!$D$10+'СЕТ СН'!$I$6-'СЕТ СН'!$I$23</f>
        <v>1461.6752668300001</v>
      </c>
      <c r="T145" s="36">
        <f>SUMIFS(СВЦЭМ!$D$33:$D$776,СВЦЭМ!$A$33:$A$776,$A145,СВЦЭМ!$B$33:$B$776,T$119)+'СЕТ СН'!$I$11+СВЦЭМ!$D$10+'СЕТ СН'!$I$6-'СЕТ СН'!$I$23</f>
        <v>1446.8923770599999</v>
      </c>
      <c r="U145" s="36">
        <f>SUMIFS(СВЦЭМ!$D$33:$D$776,СВЦЭМ!$A$33:$A$776,$A145,СВЦЭМ!$B$33:$B$776,U$119)+'СЕТ СН'!$I$11+СВЦЭМ!$D$10+'СЕТ СН'!$I$6-'СЕТ СН'!$I$23</f>
        <v>1438.76566557</v>
      </c>
      <c r="V145" s="36">
        <f>SUMIFS(СВЦЭМ!$D$33:$D$776,СВЦЭМ!$A$33:$A$776,$A145,СВЦЭМ!$B$33:$B$776,V$119)+'СЕТ СН'!$I$11+СВЦЭМ!$D$10+'СЕТ СН'!$I$6-'СЕТ СН'!$I$23</f>
        <v>1435.87732996</v>
      </c>
      <c r="W145" s="36">
        <f>SUMIFS(СВЦЭМ!$D$33:$D$776,СВЦЭМ!$A$33:$A$776,$A145,СВЦЭМ!$B$33:$B$776,W$119)+'СЕТ СН'!$I$11+СВЦЭМ!$D$10+'СЕТ СН'!$I$6-'СЕТ СН'!$I$23</f>
        <v>1427.9317561100002</v>
      </c>
      <c r="X145" s="36">
        <f>SUMIFS(СВЦЭМ!$D$33:$D$776,СВЦЭМ!$A$33:$A$776,$A145,СВЦЭМ!$B$33:$B$776,X$119)+'СЕТ СН'!$I$11+СВЦЭМ!$D$10+'СЕТ СН'!$I$6-'СЕТ СН'!$I$23</f>
        <v>1439.93095352</v>
      </c>
      <c r="Y145" s="36">
        <f>SUMIFS(СВЦЭМ!$D$33:$D$776,СВЦЭМ!$A$33:$A$776,$A145,СВЦЭМ!$B$33:$B$776,Y$119)+'СЕТ СН'!$I$11+СВЦЭМ!$D$10+'СЕТ СН'!$I$6-'СЕТ СН'!$I$23</f>
        <v>1454.80430069</v>
      </c>
    </row>
    <row r="146" spans="1:27" ht="15.75" x14ac:dyDescent="0.2">
      <c r="A146" s="35">
        <f t="shared" si="3"/>
        <v>43917</v>
      </c>
      <c r="B146" s="36">
        <f>SUMIFS(СВЦЭМ!$D$33:$D$776,СВЦЭМ!$A$33:$A$776,$A146,СВЦЭМ!$B$33:$B$776,B$119)+'СЕТ СН'!$I$11+СВЦЭМ!$D$10+'СЕТ СН'!$I$6-'СЕТ СН'!$I$23</f>
        <v>1500.0433350799999</v>
      </c>
      <c r="C146" s="36">
        <f>SUMIFS(СВЦЭМ!$D$33:$D$776,СВЦЭМ!$A$33:$A$776,$A146,СВЦЭМ!$B$33:$B$776,C$119)+'СЕТ СН'!$I$11+СВЦЭМ!$D$10+'СЕТ СН'!$I$6-'СЕТ СН'!$I$23</f>
        <v>1520.10487478</v>
      </c>
      <c r="D146" s="36">
        <f>SUMIFS(СВЦЭМ!$D$33:$D$776,СВЦЭМ!$A$33:$A$776,$A146,СВЦЭМ!$B$33:$B$776,D$119)+'СЕТ СН'!$I$11+СВЦЭМ!$D$10+'СЕТ СН'!$I$6-'СЕТ СН'!$I$23</f>
        <v>1534.0990358500001</v>
      </c>
      <c r="E146" s="36">
        <f>SUMIFS(СВЦЭМ!$D$33:$D$776,СВЦЭМ!$A$33:$A$776,$A146,СВЦЭМ!$B$33:$B$776,E$119)+'СЕТ СН'!$I$11+СВЦЭМ!$D$10+'СЕТ СН'!$I$6-'СЕТ СН'!$I$23</f>
        <v>1543.5214654599999</v>
      </c>
      <c r="F146" s="36">
        <f>SUMIFS(СВЦЭМ!$D$33:$D$776,СВЦЭМ!$A$33:$A$776,$A146,СВЦЭМ!$B$33:$B$776,F$119)+'СЕТ СН'!$I$11+СВЦЭМ!$D$10+'СЕТ СН'!$I$6-'СЕТ СН'!$I$23</f>
        <v>1540.1755839299999</v>
      </c>
      <c r="G146" s="36">
        <f>SUMIFS(СВЦЭМ!$D$33:$D$776,СВЦЭМ!$A$33:$A$776,$A146,СВЦЭМ!$B$33:$B$776,G$119)+'СЕТ СН'!$I$11+СВЦЭМ!$D$10+'СЕТ СН'!$I$6-'СЕТ СН'!$I$23</f>
        <v>1528.9415752800001</v>
      </c>
      <c r="H146" s="36">
        <f>SUMIFS(СВЦЭМ!$D$33:$D$776,СВЦЭМ!$A$33:$A$776,$A146,СВЦЭМ!$B$33:$B$776,H$119)+'СЕТ СН'!$I$11+СВЦЭМ!$D$10+'СЕТ СН'!$I$6-'СЕТ СН'!$I$23</f>
        <v>1511.6927926200001</v>
      </c>
      <c r="I146" s="36">
        <f>SUMIFS(СВЦЭМ!$D$33:$D$776,СВЦЭМ!$A$33:$A$776,$A146,СВЦЭМ!$B$33:$B$776,I$119)+'СЕТ СН'!$I$11+СВЦЭМ!$D$10+'СЕТ СН'!$I$6-'СЕТ СН'!$I$23</f>
        <v>1471.0424042300001</v>
      </c>
      <c r="J146" s="36">
        <f>SUMIFS(СВЦЭМ!$D$33:$D$776,СВЦЭМ!$A$33:$A$776,$A146,СВЦЭМ!$B$33:$B$776,J$119)+'СЕТ СН'!$I$11+СВЦЭМ!$D$10+'СЕТ СН'!$I$6-'СЕТ СН'!$I$23</f>
        <v>1431.05925712</v>
      </c>
      <c r="K146" s="36">
        <f>SUMIFS(СВЦЭМ!$D$33:$D$776,СВЦЭМ!$A$33:$A$776,$A146,СВЦЭМ!$B$33:$B$776,K$119)+'СЕТ СН'!$I$11+СВЦЭМ!$D$10+'СЕТ СН'!$I$6-'СЕТ СН'!$I$23</f>
        <v>1423.8133980900002</v>
      </c>
      <c r="L146" s="36">
        <f>SUMIFS(СВЦЭМ!$D$33:$D$776,СВЦЭМ!$A$33:$A$776,$A146,СВЦЭМ!$B$33:$B$776,L$119)+'СЕТ СН'!$I$11+СВЦЭМ!$D$10+'СЕТ СН'!$I$6-'СЕТ СН'!$I$23</f>
        <v>1443.6805893999999</v>
      </c>
      <c r="M146" s="36">
        <f>SUMIFS(СВЦЭМ!$D$33:$D$776,СВЦЭМ!$A$33:$A$776,$A146,СВЦЭМ!$B$33:$B$776,M$119)+'СЕТ СН'!$I$11+СВЦЭМ!$D$10+'СЕТ СН'!$I$6-'СЕТ СН'!$I$23</f>
        <v>1440.0432035900001</v>
      </c>
      <c r="N146" s="36">
        <f>SUMIFS(СВЦЭМ!$D$33:$D$776,СВЦЭМ!$A$33:$A$776,$A146,СВЦЭМ!$B$33:$B$776,N$119)+'СЕТ СН'!$I$11+СВЦЭМ!$D$10+'СЕТ СН'!$I$6-'СЕТ СН'!$I$23</f>
        <v>1452.3486541100001</v>
      </c>
      <c r="O146" s="36">
        <f>SUMIFS(СВЦЭМ!$D$33:$D$776,СВЦЭМ!$A$33:$A$776,$A146,СВЦЭМ!$B$33:$B$776,O$119)+'СЕТ СН'!$I$11+СВЦЭМ!$D$10+'СЕТ СН'!$I$6-'СЕТ СН'!$I$23</f>
        <v>1467.5088547300002</v>
      </c>
      <c r="P146" s="36">
        <f>SUMIFS(СВЦЭМ!$D$33:$D$776,СВЦЭМ!$A$33:$A$776,$A146,СВЦЭМ!$B$33:$B$776,P$119)+'СЕТ СН'!$I$11+СВЦЭМ!$D$10+'СЕТ СН'!$I$6-'СЕТ СН'!$I$23</f>
        <v>1476.1635893500002</v>
      </c>
      <c r="Q146" s="36">
        <f>SUMIFS(СВЦЭМ!$D$33:$D$776,СВЦЭМ!$A$33:$A$776,$A146,СВЦЭМ!$B$33:$B$776,Q$119)+'СЕТ СН'!$I$11+СВЦЭМ!$D$10+'СЕТ СН'!$I$6-'СЕТ СН'!$I$23</f>
        <v>1481.89199368</v>
      </c>
      <c r="R146" s="36">
        <f>SUMIFS(СВЦЭМ!$D$33:$D$776,СВЦЭМ!$A$33:$A$776,$A146,СВЦЭМ!$B$33:$B$776,R$119)+'СЕТ СН'!$I$11+СВЦЭМ!$D$10+'СЕТ СН'!$I$6-'СЕТ СН'!$I$23</f>
        <v>1478.8074299300001</v>
      </c>
      <c r="S146" s="36">
        <f>SUMIFS(СВЦЭМ!$D$33:$D$776,СВЦЭМ!$A$33:$A$776,$A146,СВЦЭМ!$B$33:$B$776,S$119)+'СЕТ СН'!$I$11+СВЦЭМ!$D$10+'СЕТ СН'!$I$6-'СЕТ СН'!$I$23</f>
        <v>1463.95759198</v>
      </c>
      <c r="T146" s="36">
        <f>SUMIFS(СВЦЭМ!$D$33:$D$776,СВЦЭМ!$A$33:$A$776,$A146,СВЦЭМ!$B$33:$B$776,T$119)+'СЕТ СН'!$I$11+СВЦЭМ!$D$10+'СЕТ СН'!$I$6-'СЕТ СН'!$I$23</f>
        <v>1449.1155103900001</v>
      </c>
      <c r="U146" s="36">
        <f>SUMIFS(СВЦЭМ!$D$33:$D$776,СВЦЭМ!$A$33:$A$776,$A146,СВЦЭМ!$B$33:$B$776,U$119)+'СЕТ СН'!$I$11+СВЦЭМ!$D$10+'СЕТ СН'!$I$6-'СЕТ СН'!$I$23</f>
        <v>1435.1448253100002</v>
      </c>
      <c r="V146" s="36">
        <f>SUMIFS(СВЦЭМ!$D$33:$D$776,СВЦЭМ!$A$33:$A$776,$A146,СВЦЭМ!$B$33:$B$776,V$119)+'СЕТ СН'!$I$11+СВЦЭМ!$D$10+'СЕТ СН'!$I$6-'СЕТ СН'!$I$23</f>
        <v>1437.2478769200002</v>
      </c>
      <c r="W146" s="36">
        <f>SUMIFS(СВЦЭМ!$D$33:$D$776,СВЦЭМ!$A$33:$A$776,$A146,СВЦЭМ!$B$33:$B$776,W$119)+'СЕТ СН'!$I$11+СВЦЭМ!$D$10+'СЕТ СН'!$I$6-'СЕТ СН'!$I$23</f>
        <v>1437.0580907900001</v>
      </c>
      <c r="X146" s="36">
        <f>SUMIFS(СВЦЭМ!$D$33:$D$776,СВЦЭМ!$A$33:$A$776,$A146,СВЦЭМ!$B$33:$B$776,X$119)+'СЕТ СН'!$I$11+СВЦЭМ!$D$10+'СЕТ СН'!$I$6-'СЕТ СН'!$I$23</f>
        <v>1443.97362982</v>
      </c>
      <c r="Y146" s="36">
        <f>SUMIFS(СВЦЭМ!$D$33:$D$776,СВЦЭМ!$A$33:$A$776,$A146,СВЦЭМ!$B$33:$B$776,Y$119)+'СЕТ СН'!$I$11+СВЦЭМ!$D$10+'СЕТ СН'!$I$6-'СЕТ СН'!$I$23</f>
        <v>1465.6012299200002</v>
      </c>
    </row>
    <row r="147" spans="1:27" ht="15.75" x14ac:dyDescent="0.2">
      <c r="A147" s="35">
        <f t="shared" si="3"/>
        <v>43918</v>
      </c>
      <c r="B147" s="36">
        <f>SUMIFS(СВЦЭМ!$D$33:$D$776,СВЦЭМ!$A$33:$A$776,$A147,СВЦЭМ!$B$33:$B$776,B$119)+'СЕТ СН'!$I$11+СВЦЭМ!$D$10+'СЕТ СН'!$I$6-'СЕТ СН'!$I$23</f>
        <v>1555.64113539</v>
      </c>
      <c r="C147" s="36">
        <f>SUMIFS(СВЦЭМ!$D$33:$D$776,СВЦЭМ!$A$33:$A$776,$A147,СВЦЭМ!$B$33:$B$776,C$119)+'СЕТ СН'!$I$11+СВЦЭМ!$D$10+'СЕТ СН'!$I$6-'СЕТ СН'!$I$23</f>
        <v>1552.8615603000001</v>
      </c>
      <c r="D147" s="36">
        <f>SUMIFS(СВЦЭМ!$D$33:$D$776,СВЦЭМ!$A$33:$A$776,$A147,СВЦЭМ!$B$33:$B$776,D$119)+'СЕТ СН'!$I$11+СВЦЭМ!$D$10+'СЕТ СН'!$I$6-'СЕТ СН'!$I$23</f>
        <v>1574.28708684</v>
      </c>
      <c r="E147" s="36">
        <f>SUMIFS(СВЦЭМ!$D$33:$D$776,СВЦЭМ!$A$33:$A$776,$A147,СВЦЭМ!$B$33:$B$776,E$119)+'СЕТ СН'!$I$11+СВЦЭМ!$D$10+'СЕТ СН'!$I$6-'СЕТ СН'!$I$23</f>
        <v>1583.62858514</v>
      </c>
      <c r="F147" s="36">
        <f>SUMIFS(СВЦЭМ!$D$33:$D$776,СВЦЭМ!$A$33:$A$776,$A147,СВЦЭМ!$B$33:$B$776,F$119)+'СЕТ СН'!$I$11+СВЦЭМ!$D$10+'СЕТ СН'!$I$6-'СЕТ СН'!$I$23</f>
        <v>1581.7131369700001</v>
      </c>
      <c r="G147" s="36">
        <f>SUMIFS(СВЦЭМ!$D$33:$D$776,СВЦЭМ!$A$33:$A$776,$A147,СВЦЭМ!$B$33:$B$776,G$119)+'СЕТ СН'!$I$11+СВЦЭМ!$D$10+'СЕТ СН'!$I$6-'СЕТ СН'!$I$23</f>
        <v>1582.1918543100001</v>
      </c>
      <c r="H147" s="36">
        <f>SUMIFS(СВЦЭМ!$D$33:$D$776,СВЦЭМ!$A$33:$A$776,$A147,СВЦЭМ!$B$33:$B$776,H$119)+'СЕТ СН'!$I$11+СВЦЭМ!$D$10+'СЕТ СН'!$I$6-'СЕТ СН'!$I$23</f>
        <v>1563.67212109</v>
      </c>
      <c r="I147" s="36">
        <f>SUMIFS(СВЦЭМ!$D$33:$D$776,СВЦЭМ!$A$33:$A$776,$A147,СВЦЭМ!$B$33:$B$776,I$119)+'СЕТ СН'!$I$11+СВЦЭМ!$D$10+'СЕТ СН'!$I$6-'СЕТ СН'!$I$23</f>
        <v>1528.4654222700001</v>
      </c>
      <c r="J147" s="36">
        <f>SUMIFS(СВЦЭМ!$D$33:$D$776,СВЦЭМ!$A$33:$A$776,$A147,СВЦЭМ!$B$33:$B$776,J$119)+'СЕТ СН'!$I$11+СВЦЭМ!$D$10+'СЕТ СН'!$I$6-'СЕТ СН'!$I$23</f>
        <v>1490.8647307400001</v>
      </c>
      <c r="K147" s="36">
        <f>SUMIFS(СВЦЭМ!$D$33:$D$776,СВЦЭМ!$A$33:$A$776,$A147,СВЦЭМ!$B$33:$B$776,K$119)+'СЕТ СН'!$I$11+СВЦЭМ!$D$10+'СЕТ СН'!$I$6-'СЕТ СН'!$I$23</f>
        <v>1486.9678592499999</v>
      </c>
      <c r="L147" s="36">
        <f>SUMIFS(СВЦЭМ!$D$33:$D$776,СВЦЭМ!$A$33:$A$776,$A147,СВЦЭМ!$B$33:$B$776,L$119)+'СЕТ СН'!$I$11+СВЦЭМ!$D$10+'СЕТ СН'!$I$6-'СЕТ СН'!$I$23</f>
        <v>1497.4392887700001</v>
      </c>
      <c r="M147" s="36">
        <f>SUMIFS(СВЦЭМ!$D$33:$D$776,СВЦЭМ!$A$33:$A$776,$A147,СВЦЭМ!$B$33:$B$776,M$119)+'СЕТ СН'!$I$11+СВЦЭМ!$D$10+'СЕТ СН'!$I$6-'СЕТ СН'!$I$23</f>
        <v>1498.6971239200002</v>
      </c>
      <c r="N147" s="36">
        <f>SUMIFS(СВЦЭМ!$D$33:$D$776,СВЦЭМ!$A$33:$A$776,$A147,СВЦЭМ!$B$33:$B$776,N$119)+'СЕТ СН'!$I$11+СВЦЭМ!$D$10+'СЕТ СН'!$I$6-'СЕТ СН'!$I$23</f>
        <v>1513.0047755800001</v>
      </c>
      <c r="O147" s="36">
        <f>SUMIFS(СВЦЭМ!$D$33:$D$776,СВЦЭМ!$A$33:$A$776,$A147,СВЦЭМ!$B$33:$B$776,O$119)+'СЕТ СН'!$I$11+СВЦЭМ!$D$10+'СЕТ СН'!$I$6-'СЕТ СН'!$I$23</f>
        <v>1523.72814638</v>
      </c>
      <c r="P147" s="36">
        <f>SUMIFS(СВЦЭМ!$D$33:$D$776,СВЦЭМ!$A$33:$A$776,$A147,СВЦЭМ!$B$33:$B$776,P$119)+'СЕТ СН'!$I$11+СВЦЭМ!$D$10+'СЕТ СН'!$I$6-'СЕТ СН'!$I$23</f>
        <v>1542.1682057500002</v>
      </c>
      <c r="Q147" s="36">
        <f>SUMIFS(СВЦЭМ!$D$33:$D$776,СВЦЭМ!$A$33:$A$776,$A147,СВЦЭМ!$B$33:$B$776,Q$119)+'СЕТ СН'!$I$11+СВЦЭМ!$D$10+'СЕТ СН'!$I$6-'СЕТ СН'!$I$23</f>
        <v>1544.1210344900001</v>
      </c>
      <c r="R147" s="36">
        <f>SUMIFS(СВЦЭМ!$D$33:$D$776,СВЦЭМ!$A$33:$A$776,$A147,СВЦЭМ!$B$33:$B$776,R$119)+'СЕТ СН'!$I$11+СВЦЭМ!$D$10+'СЕТ СН'!$I$6-'СЕТ СН'!$I$23</f>
        <v>1544.1512247400001</v>
      </c>
      <c r="S147" s="36">
        <f>SUMIFS(СВЦЭМ!$D$33:$D$776,СВЦЭМ!$A$33:$A$776,$A147,СВЦЭМ!$B$33:$B$776,S$119)+'СЕТ СН'!$I$11+СВЦЭМ!$D$10+'СЕТ СН'!$I$6-'СЕТ СН'!$I$23</f>
        <v>1537.1368949600001</v>
      </c>
      <c r="T147" s="36">
        <f>SUMIFS(СВЦЭМ!$D$33:$D$776,СВЦЭМ!$A$33:$A$776,$A147,СВЦЭМ!$B$33:$B$776,T$119)+'СЕТ СН'!$I$11+СВЦЭМ!$D$10+'СЕТ СН'!$I$6-'СЕТ СН'!$I$23</f>
        <v>1532.8562261500001</v>
      </c>
      <c r="U147" s="36">
        <f>SUMIFS(СВЦЭМ!$D$33:$D$776,СВЦЭМ!$A$33:$A$776,$A147,СВЦЭМ!$B$33:$B$776,U$119)+'СЕТ СН'!$I$11+СВЦЭМ!$D$10+'СЕТ СН'!$I$6-'СЕТ СН'!$I$23</f>
        <v>1514.67956974</v>
      </c>
      <c r="V147" s="36">
        <f>SUMIFS(СВЦЭМ!$D$33:$D$776,СВЦЭМ!$A$33:$A$776,$A147,СВЦЭМ!$B$33:$B$776,V$119)+'СЕТ СН'!$I$11+СВЦЭМ!$D$10+'СЕТ СН'!$I$6-'СЕТ СН'!$I$23</f>
        <v>1483.2352759</v>
      </c>
      <c r="W147" s="36">
        <f>SUMIFS(СВЦЭМ!$D$33:$D$776,СВЦЭМ!$A$33:$A$776,$A147,СВЦЭМ!$B$33:$B$776,W$119)+'СЕТ СН'!$I$11+СВЦЭМ!$D$10+'СЕТ СН'!$I$6-'СЕТ СН'!$I$23</f>
        <v>1473.2797448900001</v>
      </c>
      <c r="X147" s="36">
        <f>SUMIFS(СВЦЭМ!$D$33:$D$776,СВЦЭМ!$A$33:$A$776,$A147,СВЦЭМ!$B$33:$B$776,X$119)+'СЕТ СН'!$I$11+СВЦЭМ!$D$10+'СЕТ СН'!$I$6-'СЕТ СН'!$I$23</f>
        <v>1482.7350348800001</v>
      </c>
      <c r="Y147" s="36">
        <f>SUMIFS(СВЦЭМ!$D$33:$D$776,СВЦЭМ!$A$33:$A$776,$A147,СВЦЭМ!$B$33:$B$776,Y$119)+'СЕТ СН'!$I$11+СВЦЭМ!$D$10+'СЕТ СН'!$I$6-'СЕТ СН'!$I$23</f>
        <v>1514.5623672900001</v>
      </c>
    </row>
    <row r="148" spans="1:27" ht="15.75" x14ac:dyDescent="0.2">
      <c r="A148" s="35">
        <f t="shared" si="3"/>
        <v>43919</v>
      </c>
      <c r="B148" s="36">
        <f>SUMIFS(СВЦЭМ!$D$33:$D$776,СВЦЭМ!$A$33:$A$776,$A148,СВЦЭМ!$B$33:$B$776,B$119)+'СЕТ СН'!$I$11+СВЦЭМ!$D$10+'СЕТ СН'!$I$6-'СЕТ СН'!$I$23</f>
        <v>1564.99324819</v>
      </c>
      <c r="C148" s="36">
        <f>SUMIFS(СВЦЭМ!$D$33:$D$776,СВЦЭМ!$A$33:$A$776,$A148,СВЦЭМ!$B$33:$B$776,C$119)+'СЕТ СН'!$I$11+СВЦЭМ!$D$10+'СЕТ СН'!$I$6-'СЕТ СН'!$I$23</f>
        <v>1577.00334967</v>
      </c>
      <c r="D148" s="36">
        <f>SUMIFS(СВЦЭМ!$D$33:$D$776,СВЦЭМ!$A$33:$A$776,$A148,СВЦЭМ!$B$33:$B$776,D$119)+'СЕТ СН'!$I$11+СВЦЭМ!$D$10+'СЕТ СН'!$I$6-'СЕТ СН'!$I$23</f>
        <v>1601.4958711300001</v>
      </c>
      <c r="E148" s="36">
        <f>SUMIFS(СВЦЭМ!$D$33:$D$776,СВЦЭМ!$A$33:$A$776,$A148,СВЦЭМ!$B$33:$B$776,E$119)+'СЕТ СН'!$I$11+СВЦЭМ!$D$10+'СЕТ СН'!$I$6-'СЕТ СН'!$I$23</f>
        <v>1610.27227423</v>
      </c>
      <c r="F148" s="36">
        <f>SUMIFS(СВЦЭМ!$D$33:$D$776,СВЦЭМ!$A$33:$A$776,$A148,СВЦЭМ!$B$33:$B$776,F$119)+'СЕТ СН'!$I$11+СВЦЭМ!$D$10+'СЕТ СН'!$I$6-'СЕТ СН'!$I$23</f>
        <v>1610.66143446</v>
      </c>
      <c r="G148" s="36">
        <f>SUMIFS(СВЦЭМ!$D$33:$D$776,СВЦЭМ!$A$33:$A$776,$A148,СВЦЭМ!$B$33:$B$776,G$119)+'СЕТ СН'!$I$11+СВЦЭМ!$D$10+'СЕТ СН'!$I$6-'СЕТ СН'!$I$23</f>
        <v>1607.20380346</v>
      </c>
      <c r="H148" s="36">
        <f>SUMIFS(СВЦЭМ!$D$33:$D$776,СВЦЭМ!$A$33:$A$776,$A148,СВЦЭМ!$B$33:$B$776,H$119)+'СЕТ СН'!$I$11+СВЦЭМ!$D$10+'СЕТ СН'!$I$6-'СЕТ СН'!$I$23</f>
        <v>1589.7218471400001</v>
      </c>
      <c r="I148" s="36">
        <f>SUMIFS(СВЦЭМ!$D$33:$D$776,СВЦЭМ!$A$33:$A$776,$A148,СВЦЭМ!$B$33:$B$776,I$119)+'СЕТ СН'!$I$11+СВЦЭМ!$D$10+'СЕТ СН'!$I$6-'СЕТ СН'!$I$23</f>
        <v>1555.4534155700001</v>
      </c>
      <c r="J148" s="36">
        <f>SUMIFS(СВЦЭМ!$D$33:$D$776,СВЦЭМ!$A$33:$A$776,$A148,СВЦЭМ!$B$33:$B$776,J$119)+'СЕТ СН'!$I$11+СВЦЭМ!$D$10+'СЕТ СН'!$I$6-'СЕТ СН'!$I$23</f>
        <v>1483.10827842</v>
      </c>
      <c r="K148" s="36">
        <f>SUMIFS(СВЦЭМ!$D$33:$D$776,СВЦЭМ!$A$33:$A$776,$A148,СВЦЭМ!$B$33:$B$776,K$119)+'СЕТ СН'!$I$11+СВЦЭМ!$D$10+'СЕТ СН'!$I$6-'СЕТ СН'!$I$23</f>
        <v>1456.291647</v>
      </c>
      <c r="L148" s="36">
        <f>SUMIFS(СВЦЭМ!$D$33:$D$776,СВЦЭМ!$A$33:$A$776,$A148,СВЦЭМ!$B$33:$B$776,L$119)+'СЕТ СН'!$I$11+СВЦЭМ!$D$10+'СЕТ СН'!$I$6-'СЕТ СН'!$I$23</f>
        <v>1470.5894725100002</v>
      </c>
      <c r="M148" s="36">
        <f>SUMIFS(СВЦЭМ!$D$33:$D$776,СВЦЭМ!$A$33:$A$776,$A148,СВЦЭМ!$B$33:$B$776,M$119)+'СЕТ СН'!$I$11+СВЦЭМ!$D$10+'СЕТ СН'!$I$6-'СЕТ СН'!$I$23</f>
        <v>1480.78152159</v>
      </c>
      <c r="N148" s="36">
        <f>SUMIFS(СВЦЭМ!$D$33:$D$776,СВЦЭМ!$A$33:$A$776,$A148,СВЦЭМ!$B$33:$B$776,N$119)+'СЕТ СН'!$I$11+СВЦЭМ!$D$10+'СЕТ СН'!$I$6-'СЕТ СН'!$I$23</f>
        <v>1492.7011788100001</v>
      </c>
      <c r="O148" s="36">
        <f>SUMIFS(СВЦЭМ!$D$33:$D$776,СВЦЭМ!$A$33:$A$776,$A148,СВЦЭМ!$B$33:$B$776,O$119)+'СЕТ СН'!$I$11+СВЦЭМ!$D$10+'СЕТ СН'!$I$6-'СЕТ СН'!$I$23</f>
        <v>1499.3759828100001</v>
      </c>
      <c r="P148" s="36">
        <f>SUMIFS(СВЦЭМ!$D$33:$D$776,СВЦЭМ!$A$33:$A$776,$A148,СВЦЭМ!$B$33:$B$776,P$119)+'СЕТ СН'!$I$11+СВЦЭМ!$D$10+'СЕТ СН'!$I$6-'СЕТ СН'!$I$23</f>
        <v>1506.255654</v>
      </c>
      <c r="Q148" s="36">
        <f>SUMIFS(СВЦЭМ!$D$33:$D$776,СВЦЭМ!$A$33:$A$776,$A148,СВЦЭМ!$B$33:$B$776,Q$119)+'СЕТ СН'!$I$11+СВЦЭМ!$D$10+'СЕТ СН'!$I$6-'СЕТ СН'!$I$23</f>
        <v>1513.6376781900001</v>
      </c>
      <c r="R148" s="36">
        <f>SUMIFS(СВЦЭМ!$D$33:$D$776,СВЦЭМ!$A$33:$A$776,$A148,СВЦЭМ!$B$33:$B$776,R$119)+'СЕТ СН'!$I$11+СВЦЭМ!$D$10+'СЕТ СН'!$I$6-'СЕТ СН'!$I$23</f>
        <v>1509.4274222399999</v>
      </c>
      <c r="S148" s="36">
        <f>SUMIFS(СВЦЭМ!$D$33:$D$776,СВЦЭМ!$A$33:$A$776,$A148,СВЦЭМ!$B$33:$B$776,S$119)+'СЕТ СН'!$I$11+СВЦЭМ!$D$10+'СЕТ СН'!$I$6-'СЕТ СН'!$I$23</f>
        <v>1506.8802639099999</v>
      </c>
      <c r="T148" s="36">
        <f>SUMIFS(СВЦЭМ!$D$33:$D$776,СВЦЭМ!$A$33:$A$776,$A148,СВЦЭМ!$B$33:$B$776,T$119)+'СЕТ СН'!$I$11+СВЦЭМ!$D$10+'СЕТ СН'!$I$6-'СЕТ СН'!$I$23</f>
        <v>1490.59558472</v>
      </c>
      <c r="U148" s="36">
        <f>SUMIFS(СВЦЭМ!$D$33:$D$776,СВЦЭМ!$A$33:$A$776,$A148,СВЦЭМ!$B$33:$B$776,U$119)+'СЕТ СН'!$I$11+СВЦЭМ!$D$10+'СЕТ СН'!$I$6-'СЕТ СН'!$I$23</f>
        <v>1471.2117915200001</v>
      </c>
      <c r="V148" s="36">
        <f>SUMIFS(СВЦЭМ!$D$33:$D$776,СВЦЭМ!$A$33:$A$776,$A148,СВЦЭМ!$B$33:$B$776,V$119)+'СЕТ СН'!$I$11+СВЦЭМ!$D$10+'СЕТ СН'!$I$6-'СЕТ СН'!$I$23</f>
        <v>1450.91016696</v>
      </c>
      <c r="W148" s="36">
        <f>SUMIFS(СВЦЭМ!$D$33:$D$776,СВЦЭМ!$A$33:$A$776,$A148,СВЦЭМ!$B$33:$B$776,W$119)+'СЕТ СН'!$I$11+СВЦЭМ!$D$10+'СЕТ СН'!$I$6-'СЕТ СН'!$I$23</f>
        <v>1429.1074917000001</v>
      </c>
      <c r="X148" s="36">
        <f>SUMIFS(СВЦЭМ!$D$33:$D$776,СВЦЭМ!$A$33:$A$776,$A148,СВЦЭМ!$B$33:$B$776,X$119)+'СЕТ СН'!$I$11+СВЦЭМ!$D$10+'СЕТ СН'!$I$6-'СЕТ СН'!$I$23</f>
        <v>1424.71947823</v>
      </c>
      <c r="Y148" s="36">
        <f>SUMIFS(СВЦЭМ!$D$33:$D$776,СВЦЭМ!$A$33:$A$776,$A148,СВЦЭМ!$B$33:$B$776,Y$119)+'СЕТ СН'!$I$11+СВЦЭМ!$D$10+'СЕТ СН'!$I$6-'СЕТ СН'!$I$23</f>
        <v>1458.6419305899999</v>
      </c>
    </row>
    <row r="149" spans="1:27" ht="15.75" x14ac:dyDescent="0.2">
      <c r="A149" s="35">
        <f t="shared" si="3"/>
        <v>43920</v>
      </c>
      <c r="B149" s="36">
        <f>SUMIFS(СВЦЭМ!$D$33:$D$776,СВЦЭМ!$A$33:$A$776,$A149,СВЦЭМ!$B$33:$B$776,B$119)+'СЕТ СН'!$I$11+СВЦЭМ!$D$10+'СЕТ СН'!$I$6-'СЕТ СН'!$I$23</f>
        <v>1510.7309809200001</v>
      </c>
      <c r="C149" s="36">
        <f>SUMIFS(СВЦЭМ!$D$33:$D$776,СВЦЭМ!$A$33:$A$776,$A149,СВЦЭМ!$B$33:$B$776,C$119)+'СЕТ СН'!$I$11+СВЦЭМ!$D$10+'СЕТ СН'!$I$6-'СЕТ СН'!$I$23</f>
        <v>1542.6761624200001</v>
      </c>
      <c r="D149" s="36">
        <f>SUMIFS(СВЦЭМ!$D$33:$D$776,СВЦЭМ!$A$33:$A$776,$A149,СВЦЭМ!$B$33:$B$776,D$119)+'СЕТ СН'!$I$11+СВЦЭМ!$D$10+'СЕТ СН'!$I$6-'СЕТ СН'!$I$23</f>
        <v>1591.5405234099999</v>
      </c>
      <c r="E149" s="36">
        <f>SUMIFS(СВЦЭМ!$D$33:$D$776,СВЦЭМ!$A$33:$A$776,$A149,СВЦЭМ!$B$33:$B$776,E$119)+'СЕТ СН'!$I$11+СВЦЭМ!$D$10+'СЕТ СН'!$I$6-'СЕТ СН'!$I$23</f>
        <v>1599.6633789500002</v>
      </c>
      <c r="F149" s="36">
        <f>SUMIFS(СВЦЭМ!$D$33:$D$776,СВЦЭМ!$A$33:$A$776,$A149,СВЦЭМ!$B$33:$B$776,F$119)+'СЕТ СН'!$I$11+СВЦЭМ!$D$10+'СЕТ СН'!$I$6-'СЕТ СН'!$I$23</f>
        <v>1590.77893898</v>
      </c>
      <c r="G149" s="36">
        <f>SUMIFS(СВЦЭМ!$D$33:$D$776,СВЦЭМ!$A$33:$A$776,$A149,СВЦЭМ!$B$33:$B$776,G$119)+'СЕТ СН'!$I$11+СВЦЭМ!$D$10+'СЕТ СН'!$I$6-'СЕТ СН'!$I$23</f>
        <v>1582.60404453</v>
      </c>
      <c r="H149" s="36">
        <f>SUMIFS(СВЦЭМ!$D$33:$D$776,СВЦЭМ!$A$33:$A$776,$A149,СВЦЭМ!$B$33:$B$776,H$119)+'СЕТ СН'!$I$11+СВЦЭМ!$D$10+'СЕТ СН'!$I$6-'СЕТ СН'!$I$23</f>
        <v>1556.46320773</v>
      </c>
      <c r="I149" s="36">
        <f>SUMIFS(СВЦЭМ!$D$33:$D$776,СВЦЭМ!$A$33:$A$776,$A149,СВЦЭМ!$B$33:$B$776,I$119)+'СЕТ СН'!$I$11+СВЦЭМ!$D$10+'СЕТ СН'!$I$6-'СЕТ СН'!$I$23</f>
        <v>1491.7942007700001</v>
      </c>
      <c r="J149" s="36">
        <f>SUMIFS(СВЦЭМ!$D$33:$D$776,СВЦЭМ!$A$33:$A$776,$A149,СВЦЭМ!$B$33:$B$776,J$119)+'СЕТ СН'!$I$11+СВЦЭМ!$D$10+'СЕТ СН'!$I$6-'СЕТ СН'!$I$23</f>
        <v>1448.9098565600002</v>
      </c>
      <c r="K149" s="36">
        <f>SUMIFS(СВЦЭМ!$D$33:$D$776,СВЦЭМ!$A$33:$A$776,$A149,СВЦЭМ!$B$33:$B$776,K$119)+'СЕТ СН'!$I$11+СВЦЭМ!$D$10+'СЕТ СН'!$I$6-'СЕТ СН'!$I$23</f>
        <v>1436.8777929600001</v>
      </c>
      <c r="L149" s="36">
        <f>SUMIFS(СВЦЭМ!$D$33:$D$776,СВЦЭМ!$A$33:$A$776,$A149,СВЦЭМ!$B$33:$B$776,L$119)+'СЕТ СН'!$I$11+СВЦЭМ!$D$10+'СЕТ СН'!$I$6-'СЕТ СН'!$I$23</f>
        <v>1449.34702677</v>
      </c>
      <c r="M149" s="36">
        <f>SUMIFS(СВЦЭМ!$D$33:$D$776,СВЦЭМ!$A$33:$A$776,$A149,СВЦЭМ!$B$33:$B$776,M$119)+'СЕТ СН'!$I$11+СВЦЭМ!$D$10+'СЕТ СН'!$I$6-'СЕТ СН'!$I$23</f>
        <v>1445.6688129200002</v>
      </c>
      <c r="N149" s="36">
        <f>SUMIFS(СВЦЭМ!$D$33:$D$776,СВЦЭМ!$A$33:$A$776,$A149,СВЦЭМ!$B$33:$B$776,N$119)+'СЕТ СН'!$I$11+СВЦЭМ!$D$10+'СЕТ СН'!$I$6-'СЕТ СН'!$I$23</f>
        <v>1463.6251269200002</v>
      </c>
      <c r="O149" s="36">
        <f>SUMIFS(СВЦЭМ!$D$33:$D$776,СВЦЭМ!$A$33:$A$776,$A149,СВЦЭМ!$B$33:$B$776,O$119)+'СЕТ СН'!$I$11+СВЦЭМ!$D$10+'СЕТ СН'!$I$6-'СЕТ СН'!$I$23</f>
        <v>1474.9453539599999</v>
      </c>
      <c r="P149" s="36">
        <f>SUMIFS(СВЦЭМ!$D$33:$D$776,СВЦЭМ!$A$33:$A$776,$A149,СВЦЭМ!$B$33:$B$776,P$119)+'СЕТ СН'!$I$11+СВЦЭМ!$D$10+'СЕТ СН'!$I$6-'СЕТ СН'!$I$23</f>
        <v>1479.1916484799999</v>
      </c>
      <c r="Q149" s="36">
        <f>SUMIFS(СВЦЭМ!$D$33:$D$776,СВЦЭМ!$A$33:$A$776,$A149,СВЦЭМ!$B$33:$B$776,Q$119)+'СЕТ СН'!$I$11+СВЦЭМ!$D$10+'СЕТ СН'!$I$6-'СЕТ СН'!$I$23</f>
        <v>1482.8952381700001</v>
      </c>
      <c r="R149" s="36">
        <f>SUMIFS(СВЦЭМ!$D$33:$D$776,СВЦЭМ!$A$33:$A$776,$A149,СВЦЭМ!$B$33:$B$776,R$119)+'СЕТ СН'!$I$11+СВЦЭМ!$D$10+'СЕТ СН'!$I$6-'СЕТ СН'!$I$23</f>
        <v>1483.55851624</v>
      </c>
      <c r="S149" s="36">
        <f>SUMIFS(СВЦЭМ!$D$33:$D$776,СВЦЭМ!$A$33:$A$776,$A149,СВЦЭМ!$B$33:$B$776,S$119)+'СЕТ СН'!$I$11+СВЦЭМ!$D$10+'СЕТ СН'!$I$6-'СЕТ СН'!$I$23</f>
        <v>1508.52482235</v>
      </c>
      <c r="T149" s="36">
        <f>SUMIFS(СВЦЭМ!$D$33:$D$776,СВЦЭМ!$A$33:$A$776,$A149,СВЦЭМ!$B$33:$B$776,T$119)+'СЕТ СН'!$I$11+СВЦЭМ!$D$10+'СЕТ СН'!$I$6-'СЕТ СН'!$I$23</f>
        <v>1493.91850043</v>
      </c>
      <c r="U149" s="36">
        <f>SUMIFS(СВЦЭМ!$D$33:$D$776,СВЦЭМ!$A$33:$A$776,$A149,СВЦЭМ!$B$33:$B$776,U$119)+'СЕТ СН'!$I$11+СВЦЭМ!$D$10+'СЕТ СН'!$I$6-'СЕТ СН'!$I$23</f>
        <v>1468.41553011</v>
      </c>
      <c r="V149" s="36">
        <f>SUMIFS(СВЦЭМ!$D$33:$D$776,СВЦЭМ!$A$33:$A$776,$A149,СВЦЭМ!$B$33:$B$776,V$119)+'СЕТ СН'!$I$11+СВЦЭМ!$D$10+'СЕТ СН'!$I$6-'СЕТ СН'!$I$23</f>
        <v>1478.1793963</v>
      </c>
      <c r="W149" s="36">
        <f>SUMIFS(СВЦЭМ!$D$33:$D$776,СВЦЭМ!$A$33:$A$776,$A149,СВЦЭМ!$B$33:$B$776,W$119)+'СЕТ СН'!$I$11+СВЦЭМ!$D$10+'СЕТ СН'!$I$6-'СЕТ СН'!$I$23</f>
        <v>1455.19106483</v>
      </c>
      <c r="X149" s="36">
        <f>SUMIFS(СВЦЭМ!$D$33:$D$776,СВЦЭМ!$A$33:$A$776,$A149,СВЦЭМ!$B$33:$B$776,X$119)+'СЕТ СН'!$I$11+СВЦЭМ!$D$10+'СЕТ СН'!$I$6-'СЕТ СН'!$I$23</f>
        <v>1481.7535333800001</v>
      </c>
      <c r="Y149" s="36">
        <f>SUMIFS(СВЦЭМ!$D$33:$D$776,СВЦЭМ!$A$33:$A$776,$A149,СВЦЭМ!$B$33:$B$776,Y$119)+'СЕТ СН'!$I$11+СВЦЭМ!$D$10+'СЕТ СН'!$I$6-'СЕТ СН'!$I$23</f>
        <v>1521.2594337200001</v>
      </c>
    </row>
    <row r="150" spans="1:27" ht="15.75" x14ac:dyDescent="0.2">
      <c r="A150" s="35">
        <f t="shared" si="3"/>
        <v>43921</v>
      </c>
      <c r="B150" s="36">
        <f>SUMIFS(СВЦЭМ!$D$33:$D$776,СВЦЭМ!$A$33:$A$776,$A150,СВЦЭМ!$B$33:$B$776,B$119)+'СЕТ СН'!$I$11+СВЦЭМ!$D$10+'СЕТ СН'!$I$6-'СЕТ СН'!$I$23</f>
        <v>1524.7605045</v>
      </c>
      <c r="C150" s="36">
        <f>SUMIFS(СВЦЭМ!$D$33:$D$776,СВЦЭМ!$A$33:$A$776,$A150,СВЦЭМ!$B$33:$B$776,C$119)+'СЕТ СН'!$I$11+СВЦЭМ!$D$10+'СЕТ СН'!$I$6-'СЕТ СН'!$I$23</f>
        <v>1555.6865964200001</v>
      </c>
      <c r="D150" s="36">
        <f>SUMIFS(СВЦЭМ!$D$33:$D$776,СВЦЭМ!$A$33:$A$776,$A150,СВЦЭМ!$B$33:$B$776,D$119)+'СЕТ СН'!$I$11+СВЦЭМ!$D$10+'СЕТ СН'!$I$6-'СЕТ СН'!$I$23</f>
        <v>1599.0554050800001</v>
      </c>
      <c r="E150" s="36">
        <f>SUMIFS(СВЦЭМ!$D$33:$D$776,СВЦЭМ!$A$33:$A$776,$A150,СВЦЭМ!$B$33:$B$776,E$119)+'СЕТ СН'!$I$11+СВЦЭМ!$D$10+'СЕТ СН'!$I$6-'СЕТ СН'!$I$23</f>
        <v>1611.93379224</v>
      </c>
      <c r="F150" s="36">
        <f>SUMIFS(СВЦЭМ!$D$33:$D$776,СВЦЭМ!$A$33:$A$776,$A150,СВЦЭМ!$B$33:$B$776,F$119)+'СЕТ СН'!$I$11+СВЦЭМ!$D$10+'СЕТ СН'!$I$6-'СЕТ СН'!$I$23</f>
        <v>1609.0080176000001</v>
      </c>
      <c r="G150" s="36">
        <f>SUMIFS(СВЦЭМ!$D$33:$D$776,СВЦЭМ!$A$33:$A$776,$A150,СВЦЭМ!$B$33:$B$776,G$119)+'СЕТ СН'!$I$11+СВЦЭМ!$D$10+'СЕТ СН'!$I$6-'СЕТ СН'!$I$23</f>
        <v>1593.06240123</v>
      </c>
      <c r="H150" s="36">
        <f>SUMIFS(СВЦЭМ!$D$33:$D$776,СВЦЭМ!$A$33:$A$776,$A150,СВЦЭМ!$B$33:$B$776,H$119)+'СЕТ СН'!$I$11+СВЦЭМ!$D$10+'СЕТ СН'!$I$6-'СЕТ СН'!$I$23</f>
        <v>1562.9844588200001</v>
      </c>
      <c r="I150" s="36">
        <f>SUMIFS(СВЦЭМ!$D$33:$D$776,СВЦЭМ!$A$33:$A$776,$A150,СВЦЭМ!$B$33:$B$776,I$119)+'СЕТ СН'!$I$11+СВЦЭМ!$D$10+'СЕТ СН'!$I$6-'СЕТ СН'!$I$23</f>
        <v>1513.4187988200001</v>
      </c>
      <c r="J150" s="36">
        <f>SUMIFS(СВЦЭМ!$D$33:$D$776,СВЦЭМ!$A$33:$A$776,$A150,СВЦЭМ!$B$33:$B$776,J$119)+'СЕТ СН'!$I$11+СВЦЭМ!$D$10+'СЕТ СН'!$I$6-'СЕТ СН'!$I$23</f>
        <v>1471.51895444</v>
      </c>
      <c r="K150" s="36">
        <f>SUMIFS(СВЦЭМ!$D$33:$D$776,СВЦЭМ!$A$33:$A$776,$A150,СВЦЭМ!$B$33:$B$776,K$119)+'СЕТ СН'!$I$11+СВЦЭМ!$D$10+'СЕТ СН'!$I$6-'СЕТ СН'!$I$23</f>
        <v>1457.6957258</v>
      </c>
      <c r="L150" s="36">
        <f>SUMIFS(СВЦЭМ!$D$33:$D$776,СВЦЭМ!$A$33:$A$776,$A150,СВЦЭМ!$B$33:$B$776,L$119)+'СЕТ СН'!$I$11+СВЦЭМ!$D$10+'СЕТ СН'!$I$6-'СЕТ СН'!$I$23</f>
        <v>1454.7145463000002</v>
      </c>
      <c r="M150" s="36">
        <f>SUMIFS(СВЦЭМ!$D$33:$D$776,СВЦЭМ!$A$33:$A$776,$A150,СВЦЭМ!$B$33:$B$776,M$119)+'СЕТ СН'!$I$11+СВЦЭМ!$D$10+'СЕТ СН'!$I$6-'СЕТ СН'!$I$23</f>
        <v>1446.1009132200002</v>
      </c>
      <c r="N150" s="36">
        <f>SUMIFS(СВЦЭМ!$D$33:$D$776,СВЦЭМ!$A$33:$A$776,$A150,СВЦЭМ!$B$33:$B$776,N$119)+'СЕТ СН'!$I$11+СВЦЭМ!$D$10+'СЕТ СН'!$I$6-'СЕТ СН'!$I$23</f>
        <v>1456.47121204</v>
      </c>
      <c r="O150" s="36">
        <f>SUMIFS(СВЦЭМ!$D$33:$D$776,СВЦЭМ!$A$33:$A$776,$A150,СВЦЭМ!$B$33:$B$776,O$119)+'СЕТ СН'!$I$11+СВЦЭМ!$D$10+'СЕТ СН'!$I$6-'СЕТ СН'!$I$23</f>
        <v>1468.2416202899999</v>
      </c>
      <c r="P150" s="36">
        <f>SUMIFS(СВЦЭМ!$D$33:$D$776,СВЦЭМ!$A$33:$A$776,$A150,СВЦЭМ!$B$33:$B$776,P$119)+'СЕТ СН'!$I$11+СВЦЭМ!$D$10+'СЕТ СН'!$I$6-'СЕТ СН'!$I$23</f>
        <v>1477.0232476900001</v>
      </c>
      <c r="Q150" s="36">
        <f>SUMIFS(СВЦЭМ!$D$33:$D$776,СВЦЭМ!$A$33:$A$776,$A150,СВЦЭМ!$B$33:$B$776,Q$119)+'СЕТ СН'!$I$11+СВЦЭМ!$D$10+'СЕТ СН'!$I$6-'СЕТ СН'!$I$23</f>
        <v>1479.9623766200002</v>
      </c>
      <c r="R150" s="36">
        <f>SUMIFS(СВЦЭМ!$D$33:$D$776,СВЦЭМ!$A$33:$A$776,$A150,СВЦЭМ!$B$33:$B$776,R$119)+'СЕТ СН'!$I$11+СВЦЭМ!$D$10+'СЕТ СН'!$I$6-'СЕТ СН'!$I$23</f>
        <v>1472.92119815</v>
      </c>
      <c r="S150" s="36">
        <f>SUMIFS(СВЦЭМ!$D$33:$D$776,СВЦЭМ!$A$33:$A$776,$A150,СВЦЭМ!$B$33:$B$776,S$119)+'СЕТ СН'!$I$11+СВЦЭМ!$D$10+'СЕТ СН'!$I$6-'СЕТ СН'!$I$23</f>
        <v>1473.0412538600001</v>
      </c>
      <c r="T150" s="36">
        <f>SUMIFS(СВЦЭМ!$D$33:$D$776,СВЦЭМ!$A$33:$A$776,$A150,СВЦЭМ!$B$33:$B$776,T$119)+'СЕТ СН'!$I$11+СВЦЭМ!$D$10+'СЕТ СН'!$I$6-'СЕТ СН'!$I$23</f>
        <v>1447.6394017500002</v>
      </c>
      <c r="U150" s="36">
        <f>SUMIFS(СВЦЭМ!$D$33:$D$776,СВЦЭМ!$A$33:$A$776,$A150,СВЦЭМ!$B$33:$B$776,U$119)+'СЕТ СН'!$I$11+СВЦЭМ!$D$10+'СЕТ СН'!$I$6-'СЕТ СН'!$I$23</f>
        <v>1424.5977706799999</v>
      </c>
      <c r="V150" s="36">
        <f>SUMIFS(СВЦЭМ!$D$33:$D$776,СВЦЭМ!$A$33:$A$776,$A150,СВЦЭМ!$B$33:$B$776,V$119)+'СЕТ СН'!$I$11+СВЦЭМ!$D$10+'СЕТ СН'!$I$6-'СЕТ СН'!$I$23</f>
        <v>1422.35039435</v>
      </c>
      <c r="W150" s="36">
        <f>SUMIFS(СВЦЭМ!$D$33:$D$776,СВЦЭМ!$A$33:$A$776,$A150,СВЦЭМ!$B$33:$B$776,W$119)+'СЕТ СН'!$I$11+СВЦЭМ!$D$10+'СЕТ СН'!$I$6-'СЕТ СН'!$I$23</f>
        <v>1438.7258489200001</v>
      </c>
      <c r="X150" s="36">
        <f>SUMIFS(СВЦЭМ!$D$33:$D$776,СВЦЭМ!$A$33:$A$776,$A150,СВЦЭМ!$B$33:$B$776,X$119)+'СЕТ СН'!$I$11+СВЦЭМ!$D$10+'СЕТ СН'!$I$6-'СЕТ СН'!$I$23</f>
        <v>1434.5905778700001</v>
      </c>
      <c r="Y150" s="36">
        <f>SUMIFS(СВЦЭМ!$D$33:$D$776,СВЦЭМ!$A$33:$A$776,$A150,СВЦЭМ!$B$33:$B$776,Y$119)+'СЕТ СН'!$I$11+СВЦЭМ!$D$10+'СЕТ СН'!$I$6-'СЕТ СН'!$I$23</f>
        <v>1450.37522414</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1" t="s">
        <v>7</v>
      </c>
      <c r="B153" s="124" t="s">
        <v>106</v>
      </c>
      <c r="C153" s="125"/>
      <c r="D153" s="125"/>
      <c r="E153" s="125"/>
      <c r="F153" s="125"/>
      <c r="G153" s="125"/>
      <c r="H153" s="125"/>
      <c r="I153" s="125"/>
      <c r="J153" s="125"/>
      <c r="K153" s="125"/>
      <c r="L153" s="125"/>
      <c r="M153" s="125"/>
      <c r="N153" s="125"/>
      <c r="O153" s="125"/>
      <c r="P153" s="125"/>
      <c r="Q153" s="125"/>
      <c r="R153" s="125"/>
      <c r="S153" s="125"/>
      <c r="T153" s="125"/>
      <c r="U153" s="125"/>
      <c r="V153" s="125"/>
      <c r="W153" s="125"/>
      <c r="X153" s="125"/>
      <c r="Y153" s="126"/>
    </row>
    <row r="154" spans="1:27" ht="12.75" customHeight="1" x14ac:dyDescent="0.2">
      <c r="A154" s="122"/>
      <c r="B154" s="127"/>
      <c r="C154" s="128"/>
      <c r="D154" s="128"/>
      <c r="E154" s="128"/>
      <c r="F154" s="128"/>
      <c r="G154" s="128"/>
      <c r="H154" s="128"/>
      <c r="I154" s="128"/>
      <c r="J154" s="128"/>
      <c r="K154" s="128"/>
      <c r="L154" s="128"/>
      <c r="M154" s="128"/>
      <c r="N154" s="128"/>
      <c r="O154" s="128"/>
      <c r="P154" s="128"/>
      <c r="Q154" s="128"/>
      <c r="R154" s="128"/>
      <c r="S154" s="128"/>
      <c r="T154" s="128"/>
      <c r="U154" s="128"/>
      <c r="V154" s="128"/>
      <c r="W154" s="128"/>
      <c r="X154" s="128"/>
      <c r="Y154" s="129"/>
    </row>
    <row r="155" spans="1:27" s="46" customFormat="1" ht="12.75" customHeight="1" x14ac:dyDescent="0.2">
      <c r="A155" s="123"/>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01.03.2020</v>
      </c>
      <c r="B156" s="36">
        <f>SUMIFS(СВЦЭМ!$E$33:$E$776,СВЦЭМ!$A$33:$A$776,$A156,СВЦЭМ!$B$33:$B$776,B$155)+'СЕТ СН'!$F$12</f>
        <v>133.56495441999999</v>
      </c>
      <c r="C156" s="36">
        <f>SUMIFS(СВЦЭМ!$E$33:$E$776,СВЦЭМ!$A$33:$A$776,$A156,СВЦЭМ!$B$33:$B$776,C$155)+'СЕТ СН'!$F$12</f>
        <v>138.35670300000001</v>
      </c>
      <c r="D156" s="36">
        <f>SUMIFS(СВЦЭМ!$E$33:$E$776,СВЦЭМ!$A$33:$A$776,$A156,СВЦЭМ!$B$33:$B$776,D$155)+'СЕТ СН'!$F$12</f>
        <v>139.81739798999999</v>
      </c>
      <c r="E156" s="36">
        <f>SUMIFS(СВЦЭМ!$E$33:$E$776,СВЦЭМ!$A$33:$A$776,$A156,СВЦЭМ!$B$33:$B$776,E$155)+'СЕТ СН'!$F$12</f>
        <v>141.19337947</v>
      </c>
      <c r="F156" s="36">
        <f>SUMIFS(СВЦЭМ!$E$33:$E$776,СВЦЭМ!$A$33:$A$776,$A156,СВЦЭМ!$B$33:$B$776,F$155)+'СЕТ СН'!$F$12</f>
        <v>140.60725959999999</v>
      </c>
      <c r="G156" s="36">
        <f>SUMIFS(СВЦЭМ!$E$33:$E$776,СВЦЭМ!$A$33:$A$776,$A156,СВЦЭМ!$B$33:$B$776,G$155)+'СЕТ СН'!$F$12</f>
        <v>140.49254393000001</v>
      </c>
      <c r="H156" s="36">
        <f>SUMIFS(СВЦЭМ!$E$33:$E$776,СВЦЭМ!$A$33:$A$776,$A156,СВЦЭМ!$B$33:$B$776,H$155)+'СЕТ СН'!$F$12</f>
        <v>138.81647054000001</v>
      </c>
      <c r="I156" s="36">
        <f>SUMIFS(СВЦЭМ!$E$33:$E$776,СВЦЭМ!$A$33:$A$776,$A156,СВЦЭМ!$B$33:$B$776,I$155)+'СЕТ СН'!$F$12</f>
        <v>133.50088353999999</v>
      </c>
      <c r="J156" s="36">
        <f>SUMIFS(СВЦЭМ!$E$33:$E$776,СВЦЭМ!$A$33:$A$776,$A156,СВЦЭМ!$B$33:$B$776,J$155)+'СЕТ СН'!$F$12</f>
        <v>123.88110868</v>
      </c>
      <c r="K156" s="36">
        <f>SUMIFS(СВЦЭМ!$E$33:$E$776,СВЦЭМ!$A$33:$A$776,$A156,СВЦЭМ!$B$33:$B$776,K$155)+'СЕТ СН'!$F$12</f>
        <v>121.31177513999999</v>
      </c>
      <c r="L156" s="36">
        <f>SUMIFS(СВЦЭМ!$E$33:$E$776,СВЦЭМ!$A$33:$A$776,$A156,СВЦЭМ!$B$33:$B$776,L$155)+'СЕТ СН'!$F$12</f>
        <v>119.06111982</v>
      </c>
      <c r="M156" s="36">
        <f>SUMIFS(СВЦЭМ!$E$33:$E$776,СВЦЭМ!$A$33:$A$776,$A156,СВЦЭМ!$B$33:$B$776,M$155)+'СЕТ СН'!$F$12</f>
        <v>119.45063561000001</v>
      </c>
      <c r="N156" s="36">
        <f>SUMIFS(СВЦЭМ!$E$33:$E$776,СВЦЭМ!$A$33:$A$776,$A156,СВЦЭМ!$B$33:$B$776,N$155)+'СЕТ СН'!$F$12</f>
        <v>120.96926375</v>
      </c>
      <c r="O156" s="36">
        <f>SUMIFS(СВЦЭМ!$E$33:$E$776,СВЦЭМ!$A$33:$A$776,$A156,СВЦЭМ!$B$33:$B$776,O$155)+'СЕТ СН'!$F$12</f>
        <v>123.39354068</v>
      </c>
      <c r="P156" s="36">
        <f>SUMIFS(СВЦЭМ!$E$33:$E$776,СВЦЭМ!$A$33:$A$776,$A156,СВЦЭМ!$B$33:$B$776,P$155)+'СЕТ СН'!$F$12</f>
        <v>125.23601932</v>
      </c>
      <c r="Q156" s="36">
        <f>SUMIFS(СВЦЭМ!$E$33:$E$776,СВЦЭМ!$A$33:$A$776,$A156,СВЦЭМ!$B$33:$B$776,Q$155)+'СЕТ СН'!$F$12</f>
        <v>126.83029892</v>
      </c>
      <c r="R156" s="36">
        <f>SUMIFS(СВЦЭМ!$E$33:$E$776,СВЦЭМ!$A$33:$A$776,$A156,СВЦЭМ!$B$33:$B$776,R$155)+'СЕТ СН'!$F$12</f>
        <v>126.06170152999999</v>
      </c>
      <c r="S156" s="36">
        <f>SUMIFS(СВЦЭМ!$E$33:$E$776,СВЦЭМ!$A$33:$A$776,$A156,СВЦЭМ!$B$33:$B$776,S$155)+'СЕТ СН'!$F$12</f>
        <v>125.50956055</v>
      </c>
      <c r="T156" s="36">
        <f>SUMIFS(СВЦЭМ!$E$33:$E$776,СВЦЭМ!$A$33:$A$776,$A156,СВЦЭМ!$B$33:$B$776,T$155)+'СЕТ СН'!$F$12</f>
        <v>123.7536399</v>
      </c>
      <c r="U156" s="36">
        <f>SUMIFS(СВЦЭМ!$E$33:$E$776,СВЦЭМ!$A$33:$A$776,$A156,СВЦЭМ!$B$33:$B$776,U$155)+'СЕТ СН'!$F$12</f>
        <v>121.48149656</v>
      </c>
      <c r="V156" s="36">
        <f>SUMIFS(СВЦЭМ!$E$33:$E$776,СВЦЭМ!$A$33:$A$776,$A156,СВЦЭМ!$B$33:$B$776,V$155)+'СЕТ СН'!$F$12</f>
        <v>120.38161945</v>
      </c>
      <c r="W156" s="36">
        <f>SUMIFS(СВЦЭМ!$E$33:$E$776,СВЦЭМ!$A$33:$A$776,$A156,СВЦЭМ!$B$33:$B$776,W$155)+'СЕТ СН'!$F$12</f>
        <v>121.17653627</v>
      </c>
      <c r="X156" s="36">
        <f>SUMIFS(СВЦЭМ!$E$33:$E$776,СВЦЭМ!$A$33:$A$776,$A156,СВЦЭМ!$B$33:$B$776,X$155)+'СЕТ СН'!$F$12</f>
        <v>123.13733458</v>
      </c>
      <c r="Y156" s="36">
        <f>SUMIFS(СВЦЭМ!$E$33:$E$776,СВЦЭМ!$A$33:$A$776,$A156,СВЦЭМ!$B$33:$B$776,Y$155)+'СЕТ СН'!$F$12</f>
        <v>128.74497446999999</v>
      </c>
      <c r="AA156" s="45"/>
    </row>
    <row r="157" spans="1:27" ht="15.75" x14ac:dyDescent="0.2">
      <c r="A157" s="35">
        <f>A156+1</f>
        <v>43892</v>
      </c>
      <c r="B157" s="36">
        <f>SUMIFS(СВЦЭМ!$E$33:$E$776,СВЦЭМ!$A$33:$A$776,$A157,СВЦЭМ!$B$33:$B$776,B$155)+'СЕТ СН'!$F$12</f>
        <v>124.35615231</v>
      </c>
      <c r="C157" s="36">
        <f>SUMIFS(СВЦЭМ!$E$33:$E$776,СВЦЭМ!$A$33:$A$776,$A157,СВЦЭМ!$B$33:$B$776,C$155)+'СЕТ СН'!$F$12</f>
        <v>124.80353405</v>
      </c>
      <c r="D157" s="36">
        <f>SUMIFS(СВЦЭМ!$E$33:$E$776,СВЦЭМ!$A$33:$A$776,$A157,СВЦЭМ!$B$33:$B$776,D$155)+'СЕТ СН'!$F$12</f>
        <v>126.73998254999999</v>
      </c>
      <c r="E157" s="36">
        <f>SUMIFS(СВЦЭМ!$E$33:$E$776,СВЦЭМ!$A$33:$A$776,$A157,СВЦЭМ!$B$33:$B$776,E$155)+'СЕТ СН'!$F$12</f>
        <v>126.73408068000001</v>
      </c>
      <c r="F157" s="36">
        <f>SUMIFS(СВЦЭМ!$E$33:$E$776,СВЦЭМ!$A$33:$A$776,$A157,СВЦЭМ!$B$33:$B$776,F$155)+'СЕТ СН'!$F$12</f>
        <v>126.6205891</v>
      </c>
      <c r="G157" s="36">
        <f>SUMIFS(СВЦЭМ!$E$33:$E$776,СВЦЭМ!$A$33:$A$776,$A157,СВЦЭМ!$B$33:$B$776,G$155)+'СЕТ СН'!$F$12</f>
        <v>128.80882869999999</v>
      </c>
      <c r="H157" s="36">
        <f>SUMIFS(СВЦЭМ!$E$33:$E$776,СВЦЭМ!$A$33:$A$776,$A157,СВЦЭМ!$B$33:$B$776,H$155)+'СЕТ СН'!$F$12</f>
        <v>137.02133806000001</v>
      </c>
      <c r="I157" s="36">
        <f>SUMIFS(СВЦЭМ!$E$33:$E$776,СВЦЭМ!$A$33:$A$776,$A157,СВЦЭМ!$B$33:$B$776,I$155)+'СЕТ СН'!$F$12</f>
        <v>132.64301388000001</v>
      </c>
      <c r="J157" s="36">
        <f>SUMIFS(СВЦЭМ!$E$33:$E$776,СВЦЭМ!$A$33:$A$776,$A157,СВЦЭМ!$B$33:$B$776,J$155)+'СЕТ СН'!$F$12</f>
        <v>125.95297134</v>
      </c>
      <c r="K157" s="36">
        <f>SUMIFS(СВЦЭМ!$E$33:$E$776,СВЦЭМ!$A$33:$A$776,$A157,СВЦЭМ!$B$33:$B$776,K$155)+'СЕТ СН'!$F$12</f>
        <v>123.94533331</v>
      </c>
      <c r="L157" s="36">
        <f>SUMIFS(СВЦЭМ!$E$33:$E$776,СВЦЭМ!$A$33:$A$776,$A157,СВЦЭМ!$B$33:$B$776,L$155)+'СЕТ СН'!$F$12</f>
        <v>124.60286608</v>
      </c>
      <c r="M157" s="36">
        <f>SUMIFS(СВЦЭМ!$E$33:$E$776,СВЦЭМ!$A$33:$A$776,$A157,СВЦЭМ!$B$33:$B$776,M$155)+'СЕТ СН'!$F$12</f>
        <v>126.25064505</v>
      </c>
      <c r="N157" s="36">
        <f>SUMIFS(СВЦЭМ!$E$33:$E$776,СВЦЭМ!$A$33:$A$776,$A157,СВЦЭМ!$B$33:$B$776,N$155)+'СЕТ СН'!$F$12</f>
        <v>128.52569191000001</v>
      </c>
      <c r="O157" s="36">
        <f>SUMIFS(СВЦЭМ!$E$33:$E$776,СВЦЭМ!$A$33:$A$776,$A157,СВЦЭМ!$B$33:$B$776,O$155)+'СЕТ СН'!$F$12</f>
        <v>131.27540191</v>
      </c>
      <c r="P157" s="36">
        <f>SUMIFS(СВЦЭМ!$E$33:$E$776,СВЦЭМ!$A$33:$A$776,$A157,СВЦЭМ!$B$33:$B$776,P$155)+'СЕТ СН'!$F$12</f>
        <v>132.87276869999999</v>
      </c>
      <c r="Q157" s="36">
        <f>SUMIFS(СВЦЭМ!$E$33:$E$776,СВЦЭМ!$A$33:$A$776,$A157,СВЦЭМ!$B$33:$B$776,Q$155)+'СЕТ СН'!$F$12</f>
        <v>134.22616638</v>
      </c>
      <c r="R157" s="36">
        <f>SUMIFS(СВЦЭМ!$E$33:$E$776,СВЦЭМ!$A$33:$A$776,$A157,СВЦЭМ!$B$33:$B$776,R$155)+'СЕТ СН'!$F$12</f>
        <v>134.21289372000001</v>
      </c>
      <c r="S157" s="36">
        <f>SUMIFS(СВЦЭМ!$E$33:$E$776,СВЦЭМ!$A$33:$A$776,$A157,СВЦЭМ!$B$33:$B$776,S$155)+'СЕТ СН'!$F$12</f>
        <v>133.25704317</v>
      </c>
      <c r="T157" s="36">
        <f>SUMIFS(СВЦЭМ!$E$33:$E$776,СВЦЭМ!$A$33:$A$776,$A157,СВЦЭМ!$B$33:$B$776,T$155)+'СЕТ СН'!$F$12</f>
        <v>130.08616018000001</v>
      </c>
      <c r="U157" s="36">
        <f>SUMIFS(СВЦЭМ!$E$33:$E$776,СВЦЭМ!$A$33:$A$776,$A157,СВЦЭМ!$B$33:$B$776,U$155)+'СЕТ СН'!$F$12</f>
        <v>126.40295792000001</v>
      </c>
      <c r="V157" s="36">
        <f>SUMIFS(СВЦЭМ!$E$33:$E$776,СВЦЭМ!$A$33:$A$776,$A157,СВЦЭМ!$B$33:$B$776,V$155)+'СЕТ СН'!$F$12</f>
        <v>127.09258070999999</v>
      </c>
      <c r="W157" s="36">
        <f>SUMIFS(СВЦЭМ!$E$33:$E$776,СВЦЭМ!$A$33:$A$776,$A157,СВЦЭМ!$B$33:$B$776,W$155)+'СЕТ СН'!$F$12</f>
        <v>129.04314382999999</v>
      </c>
      <c r="X157" s="36">
        <f>SUMIFS(СВЦЭМ!$E$33:$E$776,СВЦЭМ!$A$33:$A$776,$A157,СВЦЭМ!$B$33:$B$776,X$155)+'СЕТ СН'!$F$12</f>
        <v>131.58268697</v>
      </c>
      <c r="Y157" s="36">
        <f>SUMIFS(СВЦЭМ!$E$33:$E$776,СВЦЭМ!$A$33:$A$776,$A157,СВЦЭМ!$B$33:$B$776,Y$155)+'СЕТ СН'!$F$12</f>
        <v>136.26538797000001</v>
      </c>
    </row>
    <row r="158" spans="1:27" ht="15.75" x14ac:dyDescent="0.2">
      <c r="A158" s="35">
        <f t="shared" ref="A158:A186" si="4">A157+1</f>
        <v>43893</v>
      </c>
      <c r="B158" s="36">
        <f>SUMIFS(СВЦЭМ!$E$33:$E$776,СВЦЭМ!$A$33:$A$776,$A158,СВЦЭМ!$B$33:$B$776,B$155)+'СЕТ СН'!$F$12</f>
        <v>143.13250022</v>
      </c>
      <c r="C158" s="36">
        <f>SUMIFS(СВЦЭМ!$E$33:$E$776,СВЦЭМ!$A$33:$A$776,$A158,СВЦЭМ!$B$33:$B$776,C$155)+'СЕТ СН'!$F$12</f>
        <v>147.21854887999999</v>
      </c>
      <c r="D158" s="36">
        <f>SUMIFS(СВЦЭМ!$E$33:$E$776,СВЦЭМ!$A$33:$A$776,$A158,СВЦЭМ!$B$33:$B$776,D$155)+'СЕТ СН'!$F$12</f>
        <v>146.07678455999999</v>
      </c>
      <c r="E158" s="36">
        <f>SUMIFS(СВЦЭМ!$E$33:$E$776,СВЦЭМ!$A$33:$A$776,$A158,СВЦЭМ!$B$33:$B$776,E$155)+'СЕТ СН'!$F$12</f>
        <v>146.62075962</v>
      </c>
      <c r="F158" s="36">
        <f>SUMIFS(СВЦЭМ!$E$33:$E$776,СВЦЭМ!$A$33:$A$776,$A158,СВЦЭМ!$B$33:$B$776,F$155)+'СЕТ СН'!$F$12</f>
        <v>145.26970800999999</v>
      </c>
      <c r="G158" s="36">
        <f>SUMIFS(СВЦЭМ!$E$33:$E$776,СВЦЭМ!$A$33:$A$776,$A158,СВЦЭМ!$B$33:$B$776,G$155)+'СЕТ СН'!$F$12</f>
        <v>146.31445439000001</v>
      </c>
      <c r="H158" s="36">
        <f>SUMIFS(СВЦЭМ!$E$33:$E$776,СВЦЭМ!$A$33:$A$776,$A158,СВЦЭМ!$B$33:$B$776,H$155)+'СЕТ СН'!$F$12</f>
        <v>142.80891721</v>
      </c>
      <c r="I158" s="36">
        <f>SUMIFS(СВЦЭМ!$E$33:$E$776,СВЦЭМ!$A$33:$A$776,$A158,СВЦЭМ!$B$33:$B$776,I$155)+'СЕТ СН'!$F$12</f>
        <v>128.36500108999999</v>
      </c>
      <c r="J158" s="36">
        <f>SUMIFS(СВЦЭМ!$E$33:$E$776,СВЦЭМ!$A$33:$A$776,$A158,СВЦЭМ!$B$33:$B$776,J$155)+'СЕТ СН'!$F$12</f>
        <v>116.73285844</v>
      </c>
      <c r="K158" s="36">
        <f>SUMIFS(СВЦЭМ!$E$33:$E$776,СВЦЭМ!$A$33:$A$776,$A158,СВЦЭМ!$B$33:$B$776,K$155)+'СЕТ СН'!$F$12</f>
        <v>116.04055746</v>
      </c>
      <c r="L158" s="36">
        <f>SUMIFS(СВЦЭМ!$E$33:$E$776,СВЦЭМ!$A$33:$A$776,$A158,СВЦЭМ!$B$33:$B$776,L$155)+'СЕТ СН'!$F$12</f>
        <v>116.16982231</v>
      </c>
      <c r="M158" s="36">
        <f>SUMIFS(СВЦЭМ!$E$33:$E$776,СВЦЭМ!$A$33:$A$776,$A158,СВЦЭМ!$B$33:$B$776,M$155)+'СЕТ СН'!$F$12</f>
        <v>116.97744801</v>
      </c>
      <c r="N158" s="36">
        <f>SUMIFS(СВЦЭМ!$E$33:$E$776,СВЦЭМ!$A$33:$A$776,$A158,СВЦЭМ!$B$33:$B$776,N$155)+'СЕТ СН'!$F$12</f>
        <v>119.49615455999999</v>
      </c>
      <c r="O158" s="36">
        <f>SUMIFS(СВЦЭМ!$E$33:$E$776,СВЦЭМ!$A$33:$A$776,$A158,СВЦЭМ!$B$33:$B$776,O$155)+'СЕТ СН'!$F$12</f>
        <v>121.95301329</v>
      </c>
      <c r="P158" s="36">
        <f>SUMIFS(СВЦЭМ!$E$33:$E$776,СВЦЭМ!$A$33:$A$776,$A158,СВЦЭМ!$B$33:$B$776,P$155)+'СЕТ СН'!$F$12</f>
        <v>123.39509919</v>
      </c>
      <c r="Q158" s="36">
        <f>SUMIFS(СВЦЭМ!$E$33:$E$776,СВЦЭМ!$A$33:$A$776,$A158,СВЦЭМ!$B$33:$B$776,Q$155)+'СЕТ СН'!$F$12</f>
        <v>124.34000831</v>
      </c>
      <c r="R158" s="36">
        <f>SUMIFS(СВЦЭМ!$E$33:$E$776,СВЦЭМ!$A$33:$A$776,$A158,СВЦЭМ!$B$33:$B$776,R$155)+'СЕТ СН'!$F$12</f>
        <v>123.32218172</v>
      </c>
      <c r="S158" s="36">
        <f>SUMIFS(СВЦЭМ!$E$33:$E$776,СВЦЭМ!$A$33:$A$776,$A158,СВЦЭМ!$B$33:$B$776,S$155)+'СЕТ СН'!$F$12</f>
        <v>122.49922916</v>
      </c>
      <c r="T158" s="36">
        <f>SUMIFS(СВЦЭМ!$E$33:$E$776,СВЦЭМ!$A$33:$A$776,$A158,СВЦЭМ!$B$33:$B$776,T$155)+'СЕТ СН'!$F$12</f>
        <v>119.47333811</v>
      </c>
      <c r="U158" s="36">
        <f>SUMIFS(СВЦЭМ!$E$33:$E$776,СВЦЭМ!$A$33:$A$776,$A158,СВЦЭМ!$B$33:$B$776,U$155)+'СЕТ СН'!$F$12</f>
        <v>123.63690805</v>
      </c>
      <c r="V158" s="36">
        <f>SUMIFS(СВЦЭМ!$E$33:$E$776,СВЦЭМ!$A$33:$A$776,$A158,СВЦЭМ!$B$33:$B$776,V$155)+'СЕТ СН'!$F$12</f>
        <v>124.79059177000001</v>
      </c>
      <c r="W158" s="36">
        <f>SUMIFS(СВЦЭМ!$E$33:$E$776,СВЦЭМ!$A$33:$A$776,$A158,СВЦЭМ!$B$33:$B$776,W$155)+'СЕТ СН'!$F$12</f>
        <v>121.72883697</v>
      </c>
      <c r="X158" s="36">
        <f>SUMIFS(СВЦЭМ!$E$33:$E$776,СВЦЭМ!$A$33:$A$776,$A158,СВЦЭМ!$B$33:$B$776,X$155)+'СЕТ СН'!$F$12</f>
        <v>121.07484447</v>
      </c>
      <c r="Y158" s="36">
        <f>SUMIFS(СВЦЭМ!$E$33:$E$776,СВЦЭМ!$A$33:$A$776,$A158,СВЦЭМ!$B$33:$B$776,Y$155)+'СЕТ СН'!$F$12</f>
        <v>128.90278405000001</v>
      </c>
    </row>
    <row r="159" spans="1:27" ht="15.75" x14ac:dyDescent="0.2">
      <c r="A159" s="35">
        <f t="shared" si="4"/>
        <v>43894</v>
      </c>
      <c r="B159" s="36">
        <f>SUMIFS(СВЦЭМ!$E$33:$E$776,СВЦЭМ!$A$33:$A$776,$A159,СВЦЭМ!$B$33:$B$776,B$155)+'СЕТ СН'!$F$12</f>
        <v>143.51051902</v>
      </c>
      <c r="C159" s="36">
        <f>SUMIFS(СВЦЭМ!$E$33:$E$776,СВЦЭМ!$A$33:$A$776,$A159,СВЦЭМ!$B$33:$B$776,C$155)+'СЕТ СН'!$F$12</f>
        <v>147.29941836</v>
      </c>
      <c r="D159" s="36">
        <f>SUMIFS(СВЦЭМ!$E$33:$E$776,СВЦЭМ!$A$33:$A$776,$A159,СВЦЭМ!$B$33:$B$776,D$155)+'СЕТ СН'!$F$12</f>
        <v>149.08240014</v>
      </c>
      <c r="E159" s="36">
        <f>SUMIFS(СВЦЭМ!$E$33:$E$776,СВЦЭМ!$A$33:$A$776,$A159,СВЦЭМ!$B$33:$B$776,E$155)+'СЕТ СН'!$F$12</f>
        <v>149.31269742999999</v>
      </c>
      <c r="F159" s="36">
        <f>SUMIFS(СВЦЭМ!$E$33:$E$776,СВЦЭМ!$A$33:$A$776,$A159,СВЦЭМ!$B$33:$B$776,F$155)+'СЕТ СН'!$F$12</f>
        <v>148.23329340999999</v>
      </c>
      <c r="G159" s="36">
        <f>SUMIFS(СВЦЭМ!$E$33:$E$776,СВЦЭМ!$A$33:$A$776,$A159,СВЦЭМ!$B$33:$B$776,G$155)+'СЕТ СН'!$F$12</f>
        <v>138.07944140000001</v>
      </c>
      <c r="H159" s="36">
        <f>SUMIFS(СВЦЭМ!$E$33:$E$776,СВЦЭМ!$A$33:$A$776,$A159,СВЦЭМ!$B$33:$B$776,H$155)+'СЕТ СН'!$F$12</f>
        <v>130.56272923</v>
      </c>
      <c r="I159" s="36">
        <f>SUMIFS(СВЦЭМ!$E$33:$E$776,СВЦЭМ!$A$33:$A$776,$A159,СВЦЭМ!$B$33:$B$776,I$155)+'СЕТ СН'!$F$12</f>
        <v>125.57395855</v>
      </c>
      <c r="J159" s="36">
        <f>SUMIFS(СВЦЭМ!$E$33:$E$776,СВЦЭМ!$A$33:$A$776,$A159,СВЦЭМ!$B$33:$B$776,J$155)+'СЕТ СН'!$F$12</f>
        <v>118.72108729</v>
      </c>
      <c r="K159" s="36">
        <f>SUMIFS(СВЦЭМ!$E$33:$E$776,СВЦЭМ!$A$33:$A$776,$A159,СВЦЭМ!$B$33:$B$776,K$155)+'СЕТ СН'!$F$12</f>
        <v>120.02640270000001</v>
      </c>
      <c r="L159" s="36">
        <f>SUMIFS(СВЦЭМ!$E$33:$E$776,СВЦЭМ!$A$33:$A$776,$A159,СВЦЭМ!$B$33:$B$776,L$155)+'СЕТ СН'!$F$12</f>
        <v>120.89089767</v>
      </c>
      <c r="M159" s="36">
        <f>SUMIFS(СВЦЭМ!$E$33:$E$776,СВЦЭМ!$A$33:$A$776,$A159,СВЦЭМ!$B$33:$B$776,M$155)+'СЕТ СН'!$F$12</f>
        <v>123.79375141</v>
      </c>
      <c r="N159" s="36">
        <f>SUMIFS(СВЦЭМ!$E$33:$E$776,СВЦЭМ!$A$33:$A$776,$A159,СВЦЭМ!$B$33:$B$776,N$155)+'СЕТ СН'!$F$12</f>
        <v>125.65211988999999</v>
      </c>
      <c r="O159" s="36">
        <f>SUMIFS(СВЦЭМ!$E$33:$E$776,СВЦЭМ!$A$33:$A$776,$A159,СВЦЭМ!$B$33:$B$776,O$155)+'СЕТ СН'!$F$12</f>
        <v>127.66736243</v>
      </c>
      <c r="P159" s="36">
        <f>SUMIFS(СВЦЭМ!$E$33:$E$776,СВЦЭМ!$A$33:$A$776,$A159,СВЦЭМ!$B$33:$B$776,P$155)+'СЕТ СН'!$F$12</f>
        <v>129.59404229</v>
      </c>
      <c r="Q159" s="36">
        <f>SUMIFS(СВЦЭМ!$E$33:$E$776,СВЦЭМ!$A$33:$A$776,$A159,СВЦЭМ!$B$33:$B$776,Q$155)+'СЕТ СН'!$F$12</f>
        <v>131.33484403</v>
      </c>
      <c r="R159" s="36">
        <f>SUMIFS(СВЦЭМ!$E$33:$E$776,СВЦЭМ!$A$33:$A$776,$A159,СВЦЭМ!$B$33:$B$776,R$155)+'СЕТ СН'!$F$12</f>
        <v>130.14144161999999</v>
      </c>
      <c r="S159" s="36">
        <f>SUMIFS(СВЦЭМ!$E$33:$E$776,СВЦЭМ!$A$33:$A$776,$A159,СВЦЭМ!$B$33:$B$776,S$155)+'СЕТ СН'!$F$12</f>
        <v>127.66169461</v>
      </c>
      <c r="T159" s="36">
        <f>SUMIFS(СВЦЭМ!$E$33:$E$776,СВЦЭМ!$A$33:$A$776,$A159,СВЦЭМ!$B$33:$B$776,T$155)+'СЕТ СН'!$F$12</f>
        <v>124.68695559</v>
      </c>
      <c r="U159" s="36">
        <f>SUMIFS(СВЦЭМ!$E$33:$E$776,СВЦЭМ!$A$33:$A$776,$A159,СВЦЭМ!$B$33:$B$776,U$155)+'СЕТ СН'!$F$12</f>
        <v>123.57638692</v>
      </c>
      <c r="V159" s="36">
        <f>SUMIFS(СВЦЭМ!$E$33:$E$776,СВЦЭМ!$A$33:$A$776,$A159,СВЦЭМ!$B$33:$B$776,V$155)+'СЕТ СН'!$F$12</f>
        <v>123.07701736999999</v>
      </c>
      <c r="W159" s="36">
        <f>SUMIFS(СВЦЭМ!$E$33:$E$776,СВЦЭМ!$A$33:$A$776,$A159,СВЦЭМ!$B$33:$B$776,W$155)+'СЕТ СН'!$F$12</f>
        <v>123.82280365</v>
      </c>
      <c r="X159" s="36">
        <f>SUMIFS(СВЦЭМ!$E$33:$E$776,СВЦЭМ!$A$33:$A$776,$A159,СВЦЭМ!$B$33:$B$776,X$155)+'СЕТ СН'!$F$12</f>
        <v>125.30953029</v>
      </c>
      <c r="Y159" s="36">
        <f>SUMIFS(СВЦЭМ!$E$33:$E$776,СВЦЭМ!$A$33:$A$776,$A159,СВЦЭМ!$B$33:$B$776,Y$155)+'СЕТ СН'!$F$12</f>
        <v>131.44696361000001</v>
      </c>
    </row>
    <row r="160" spans="1:27" ht="15.75" x14ac:dyDescent="0.2">
      <c r="A160" s="35">
        <f t="shared" si="4"/>
        <v>43895</v>
      </c>
      <c r="B160" s="36">
        <f>SUMIFS(СВЦЭМ!$E$33:$E$776,СВЦЭМ!$A$33:$A$776,$A160,СВЦЭМ!$B$33:$B$776,B$155)+'СЕТ СН'!$F$12</f>
        <v>139.2750078</v>
      </c>
      <c r="C160" s="36">
        <f>SUMIFS(СВЦЭМ!$E$33:$E$776,СВЦЭМ!$A$33:$A$776,$A160,СВЦЭМ!$B$33:$B$776,C$155)+'СЕТ СН'!$F$12</f>
        <v>145.62985818000001</v>
      </c>
      <c r="D160" s="36">
        <f>SUMIFS(СВЦЭМ!$E$33:$E$776,СВЦЭМ!$A$33:$A$776,$A160,СВЦЭМ!$B$33:$B$776,D$155)+'СЕТ СН'!$F$12</f>
        <v>146.76266727000001</v>
      </c>
      <c r="E160" s="36">
        <f>SUMIFS(СВЦЭМ!$E$33:$E$776,СВЦЭМ!$A$33:$A$776,$A160,СВЦЭМ!$B$33:$B$776,E$155)+'СЕТ СН'!$F$12</f>
        <v>148.83013396999999</v>
      </c>
      <c r="F160" s="36">
        <f>SUMIFS(СВЦЭМ!$E$33:$E$776,СВЦЭМ!$A$33:$A$776,$A160,СВЦЭМ!$B$33:$B$776,F$155)+'СЕТ СН'!$F$12</f>
        <v>144.62715342000001</v>
      </c>
      <c r="G160" s="36">
        <f>SUMIFS(СВЦЭМ!$E$33:$E$776,СВЦЭМ!$A$33:$A$776,$A160,СВЦЭМ!$B$33:$B$776,G$155)+'СЕТ СН'!$F$12</f>
        <v>142.21479658999999</v>
      </c>
      <c r="H160" s="36">
        <f>SUMIFS(СВЦЭМ!$E$33:$E$776,СВЦЭМ!$A$33:$A$776,$A160,СВЦЭМ!$B$33:$B$776,H$155)+'СЕТ СН'!$F$12</f>
        <v>134.79751934000001</v>
      </c>
      <c r="I160" s="36">
        <f>SUMIFS(СВЦЭМ!$E$33:$E$776,СВЦЭМ!$A$33:$A$776,$A160,СВЦЭМ!$B$33:$B$776,I$155)+'СЕТ СН'!$F$12</f>
        <v>131.80718404000001</v>
      </c>
      <c r="J160" s="36">
        <f>SUMIFS(СВЦЭМ!$E$33:$E$776,СВЦЭМ!$A$33:$A$776,$A160,СВЦЭМ!$B$33:$B$776,J$155)+'СЕТ СН'!$F$12</f>
        <v>124.65702818</v>
      </c>
      <c r="K160" s="36">
        <f>SUMIFS(СВЦЭМ!$E$33:$E$776,СВЦЭМ!$A$33:$A$776,$A160,СВЦЭМ!$B$33:$B$776,K$155)+'СЕТ СН'!$F$12</f>
        <v>124.63302801</v>
      </c>
      <c r="L160" s="36">
        <f>SUMIFS(СВЦЭМ!$E$33:$E$776,СВЦЭМ!$A$33:$A$776,$A160,СВЦЭМ!$B$33:$B$776,L$155)+'СЕТ СН'!$F$12</f>
        <v>128.05097946000001</v>
      </c>
      <c r="M160" s="36">
        <f>SUMIFS(СВЦЭМ!$E$33:$E$776,СВЦЭМ!$A$33:$A$776,$A160,СВЦЭМ!$B$33:$B$776,M$155)+'СЕТ СН'!$F$12</f>
        <v>132.48916564000001</v>
      </c>
      <c r="N160" s="36">
        <f>SUMIFS(СВЦЭМ!$E$33:$E$776,СВЦЭМ!$A$33:$A$776,$A160,СВЦЭМ!$B$33:$B$776,N$155)+'СЕТ СН'!$F$12</f>
        <v>133.56970820999999</v>
      </c>
      <c r="O160" s="36">
        <f>SUMIFS(СВЦЭМ!$E$33:$E$776,СВЦЭМ!$A$33:$A$776,$A160,СВЦЭМ!$B$33:$B$776,O$155)+'СЕТ СН'!$F$12</f>
        <v>135.39291258</v>
      </c>
      <c r="P160" s="36">
        <f>SUMIFS(СВЦЭМ!$E$33:$E$776,СВЦЭМ!$A$33:$A$776,$A160,СВЦЭМ!$B$33:$B$776,P$155)+'СЕТ СН'!$F$12</f>
        <v>137.17504693999999</v>
      </c>
      <c r="Q160" s="36">
        <f>SUMIFS(СВЦЭМ!$E$33:$E$776,СВЦЭМ!$A$33:$A$776,$A160,СВЦЭМ!$B$33:$B$776,Q$155)+'СЕТ СН'!$F$12</f>
        <v>138.78544289999999</v>
      </c>
      <c r="R160" s="36">
        <f>SUMIFS(СВЦЭМ!$E$33:$E$776,СВЦЭМ!$A$33:$A$776,$A160,СВЦЭМ!$B$33:$B$776,R$155)+'СЕТ СН'!$F$12</f>
        <v>138.63323166999999</v>
      </c>
      <c r="S160" s="36">
        <f>SUMIFS(СВЦЭМ!$E$33:$E$776,СВЦЭМ!$A$33:$A$776,$A160,СВЦЭМ!$B$33:$B$776,S$155)+'СЕТ СН'!$F$12</f>
        <v>136.92517581000001</v>
      </c>
      <c r="T160" s="36">
        <f>SUMIFS(СВЦЭМ!$E$33:$E$776,СВЦЭМ!$A$33:$A$776,$A160,СВЦЭМ!$B$33:$B$776,T$155)+'СЕТ СН'!$F$12</f>
        <v>133.89256789999999</v>
      </c>
      <c r="U160" s="36">
        <f>SUMIFS(СВЦЭМ!$E$33:$E$776,СВЦЭМ!$A$33:$A$776,$A160,СВЦЭМ!$B$33:$B$776,U$155)+'СЕТ СН'!$F$12</f>
        <v>130.07118439000001</v>
      </c>
      <c r="V160" s="36">
        <f>SUMIFS(СВЦЭМ!$E$33:$E$776,СВЦЭМ!$A$33:$A$776,$A160,СВЦЭМ!$B$33:$B$776,V$155)+'СЕТ СН'!$F$12</f>
        <v>129.61825268999999</v>
      </c>
      <c r="W160" s="36">
        <f>SUMIFS(СВЦЭМ!$E$33:$E$776,СВЦЭМ!$A$33:$A$776,$A160,СВЦЭМ!$B$33:$B$776,W$155)+'СЕТ СН'!$F$12</f>
        <v>131.52284653999999</v>
      </c>
      <c r="X160" s="36">
        <f>SUMIFS(СВЦЭМ!$E$33:$E$776,СВЦЭМ!$A$33:$A$776,$A160,СВЦЭМ!$B$33:$B$776,X$155)+'СЕТ СН'!$F$12</f>
        <v>133.94727859</v>
      </c>
      <c r="Y160" s="36">
        <f>SUMIFS(СВЦЭМ!$E$33:$E$776,СВЦЭМ!$A$33:$A$776,$A160,СВЦЭМ!$B$33:$B$776,Y$155)+'СЕТ СН'!$F$12</f>
        <v>136.72436178999999</v>
      </c>
    </row>
    <row r="161" spans="1:25" ht="15.75" x14ac:dyDescent="0.2">
      <c r="A161" s="35">
        <f t="shared" si="4"/>
        <v>43896</v>
      </c>
      <c r="B161" s="36">
        <f>SUMIFS(СВЦЭМ!$E$33:$E$776,СВЦЭМ!$A$33:$A$776,$A161,СВЦЭМ!$B$33:$B$776,B$155)+'СЕТ СН'!$F$12</f>
        <v>146.08434808000001</v>
      </c>
      <c r="C161" s="36">
        <f>SUMIFS(СВЦЭМ!$E$33:$E$776,СВЦЭМ!$A$33:$A$776,$A161,СВЦЭМ!$B$33:$B$776,C$155)+'СЕТ СН'!$F$12</f>
        <v>150.2029105</v>
      </c>
      <c r="D161" s="36">
        <f>SUMIFS(СВЦЭМ!$E$33:$E$776,СВЦЭМ!$A$33:$A$776,$A161,СВЦЭМ!$B$33:$B$776,D$155)+'СЕТ СН'!$F$12</f>
        <v>151.80680079000001</v>
      </c>
      <c r="E161" s="36">
        <f>SUMIFS(СВЦЭМ!$E$33:$E$776,СВЦЭМ!$A$33:$A$776,$A161,СВЦЭМ!$B$33:$B$776,E$155)+'СЕТ СН'!$F$12</f>
        <v>152.78740936</v>
      </c>
      <c r="F161" s="36">
        <f>SUMIFS(СВЦЭМ!$E$33:$E$776,СВЦЭМ!$A$33:$A$776,$A161,СВЦЭМ!$B$33:$B$776,F$155)+'СЕТ СН'!$F$12</f>
        <v>151.80791901000001</v>
      </c>
      <c r="G161" s="36">
        <f>SUMIFS(СВЦЭМ!$E$33:$E$776,СВЦЭМ!$A$33:$A$776,$A161,СВЦЭМ!$B$33:$B$776,G$155)+'СЕТ СН'!$F$12</f>
        <v>148.52301987999999</v>
      </c>
      <c r="H161" s="36">
        <f>SUMIFS(СВЦЭМ!$E$33:$E$776,СВЦЭМ!$A$33:$A$776,$A161,СВЦЭМ!$B$33:$B$776,H$155)+'СЕТ СН'!$F$12</f>
        <v>142.70684365</v>
      </c>
      <c r="I161" s="36">
        <f>SUMIFS(СВЦЭМ!$E$33:$E$776,СВЦЭМ!$A$33:$A$776,$A161,СВЦЭМ!$B$33:$B$776,I$155)+'СЕТ СН'!$F$12</f>
        <v>136.53814822000001</v>
      </c>
      <c r="J161" s="36">
        <f>SUMIFS(СВЦЭМ!$E$33:$E$776,СВЦЭМ!$A$33:$A$776,$A161,СВЦЭМ!$B$33:$B$776,J$155)+'СЕТ СН'!$F$12</f>
        <v>128.26032714999999</v>
      </c>
      <c r="K161" s="36">
        <f>SUMIFS(СВЦЭМ!$E$33:$E$776,СВЦЭМ!$A$33:$A$776,$A161,СВЦЭМ!$B$33:$B$776,K$155)+'СЕТ СН'!$F$12</f>
        <v>126.74023181</v>
      </c>
      <c r="L161" s="36">
        <f>SUMIFS(СВЦЭМ!$E$33:$E$776,СВЦЭМ!$A$33:$A$776,$A161,СВЦЭМ!$B$33:$B$776,L$155)+'СЕТ СН'!$F$12</f>
        <v>128.99372806</v>
      </c>
      <c r="M161" s="36">
        <f>SUMIFS(СВЦЭМ!$E$33:$E$776,СВЦЭМ!$A$33:$A$776,$A161,СВЦЭМ!$B$33:$B$776,M$155)+'СЕТ СН'!$F$12</f>
        <v>132.31533632</v>
      </c>
      <c r="N161" s="36">
        <f>SUMIFS(СВЦЭМ!$E$33:$E$776,СВЦЭМ!$A$33:$A$776,$A161,СВЦЭМ!$B$33:$B$776,N$155)+'СЕТ СН'!$F$12</f>
        <v>134.00160944999999</v>
      </c>
      <c r="O161" s="36">
        <f>SUMIFS(СВЦЭМ!$E$33:$E$776,СВЦЭМ!$A$33:$A$776,$A161,СВЦЭМ!$B$33:$B$776,O$155)+'СЕТ СН'!$F$12</f>
        <v>136.91239074999999</v>
      </c>
      <c r="P161" s="36">
        <f>SUMIFS(СВЦЭМ!$E$33:$E$776,СВЦЭМ!$A$33:$A$776,$A161,СВЦЭМ!$B$33:$B$776,P$155)+'СЕТ СН'!$F$12</f>
        <v>138.65507504999999</v>
      </c>
      <c r="Q161" s="36">
        <f>SUMIFS(СВЦЭМ!$E$33:$E$776,СВЦЭМ!$A$33:$A$776,$A161,СВЦЭМ!$B$33:$B$776,Q$155)+'СЕТ СН'!$F$12</f>
        <v>139.26878440999999</v>
      </c>
      <c r="R161" s="36">
        <f>SUMIFS(СВЦЭМ!$E$33:$E$776,СВЦЭМ!$A$33:$A$776,$A161,СВЦЭМ!$B$33:$B$776,R$155)+'СЕТ СН'!$F$12</f>
        <v>138.79873190000001</v>
      </c>
      <c r="S161" s="36">
        <f>SUMIFS(СВЦЭМ!$E$33:$E$776,СВЦЭМ!$A$33:$A$776,$A161,СВЦЭМ!$B$33:$B$776,S$155)+'СЕТ СН'!$F$12</f>
        <v>137.01944141999999</v>
      </c>
      <c r="T161" s="36">
        <f>SUMIFS(СВЦЭМ!$E$33:$E$776,СВЦЭМ!$A$33:$A$776,$A161,СВЦЭМ!$B$33:$B$776,T$155)+'СЕТ СН'!$F$12</f>
        <v>132.74274788</v>
      </c>
      <c r="U161" s="36">
        <f>SUMIFS(СВЦЭМ!$E$33:$E$776,СВЦЭМ!$A$33:$A$776,$A161,СВЦЭМ!$B$33:$B$776,U$155)+'СЕТ СН'!$F$12</f>
        <v>131.49840742000001</v>
      </c>
      <c r="V161" s="36">
        <f>SUMIFS(СВЦЭМ!$E$33:$E$776,СВЦЭМ!$A$33:$A$776,$A161,СВЦЭМ!$B$33:$B$776,V$155)+'СЕТ СН'!$F$12</f>
        <v>130.79283190000001</v>
      </c>
      <c r="W161" s="36">
        <f>SUMIFS(СВЦЭМ!$E$33:$E$776,СВЦЭМ!$A$33:$A$776,$A161,СВЦЭМ!$B$33:$B$776,W$155)+'СЕТ СН'!$F$12</f>
        <v>133.05907099000001</v>
      </c>
      <c r="X161" s="36">
        <f>SUMIFS(СВЦЭМ!$E$33:$E$776,СВЦЭМ!$A$33:$A$776,$A161,СВЦЭМ!$B$33:$B$776,X$155)+'СЕТ СН'!$F$12</f>
        <v>134.25761224999999</v>
      </c>
      <c r="Y161" s="36">
        <f>SUMIFS(СВЦЭМ!$E$33:$E$776,СВЦЭМ!$A$33:$A$776,$A161,СВЦЭМ!$B$33:$B$776,Y$155)+'СЕТ СН'!$F$12</f>
        <v>135.80495593000001</v>
      </c>
    </row>
    <row r="162" spans="1:25" ht="15.75" x14ac:dyDescent="0.2">
      <c r="A162" s="35">
        <f t="shared" si="4"/>
        <v>43897</v>
      </c>
      <c r="B162" s="36">
        <f>SUMIFS(СВЦЭМ!$E$33:$E$776,СВЦЭМ!$A$33:$A$776,$A162,СВЦЭМ!$B$33:$B$776,B$155)+'СЕТ СН'!$F$12</f>
        <v>140.99613762999999</v>
      </c>
      <c r="C162" s="36">
        <f>SUMIFS(СВЦЭМ!$E$33:$E$776,СВЦЭМ!$A$33:$A$776,$A162,СВЦЭМ!$B$33:$B$776,C$155)+'СЕТ СН'!$F$12</f>
        <v>145.11477873999999</v>
      </c>
      <c r="D162" s="36">
        <f>SUMIFS(СВЦЭМ!$E$33:$E$776,СВЦЭМ!$A$33:$A$776,$A162,СВЦЭМ!$B$33:$B$776,D$155)+'СЕТ СН'!$F$12</f>
        <v>146.87340818000001</v>
      </c>
      <c r="E162" s="36">
        <f>SUMIFS(СВЦЭМ!$E$33:$E$776,СВЦЭМ!$A$33:$A$776,$A162,СВЦЭМ!$B$33:$B$776,E$155)+'СЕТ СН'!$F$12</f>
        <v>148.51313608000001</v>
      </c>
      <c r="F162" s="36">
        <f>SUMIFS(СВЦЭМ!$E$33:$E$776,СВЦЭМ!$A$33:$A$776,$A162,СВЦЭМ!$B$33:$B$776,F$155)+'СЕТ СН'!$F$12</f>
        <v>147.78879724999999</v>
      </c>
      <c r="G162" s="36">
        <f>SUMIFS(СВЦЭМ!$E$33:$E$776,СВЦЭМ!$A$33:$A$776,$A162,СВЦЭМ!$B$33:$B$776,G$155)+'СЕТ СН'!$F$12</f>
        <v>146.35665723</v>
      </c>
      <c r="H162" s="36">
        <f>SUMIFS(СВЦЭМ!$E$33:$E$776,СВЦЭМ!$A$33:$A$776,$A162,СВЦЭМ!$B$33:$B$776,H$155)+'СЕТ СН'!$F$12</f>
        <v>143.26842553</v>
      </c>
      <c r="I162" s="36">
        <f>SUMIFS(СВЦЭМ!$E$33:$E$776,СВЦЭМ!$A$33:$A$776,$A162,СВЦЭМ!$B$33:$B$776,I$155)+'СЕТ СН'!$F$12</f>
        <v>136.56284288000001</v>
      </c>
      <c r="J162" s="36">
        <f>SUMIFS(СВЦЭМ!$E$33:$E$776,СВЦЭМ!$A$33:$A$776,$A162,СВЦЭМ!$B$33:$B$776,J$155)+'СЕТ СН'!$F$12</f>
        <v>128.34427327</v>
      </c>
      <c r="K162" s="36">
        <f>SUMIFS(СВЦЭМ!$E$33:$E$776,СВЦЭМ!$A$33:$A$776,$A162,СВЦЭМ!$B$33:$B$776,K$155)+'СЕТ СН'!$F$12</f>
        <v>128.61801389999999</v>
      </c>
      <c r="L162" s="36">
        <f>SUMIFS(СВЦЭМ!$E$33:$E$776,СВЦЭМ!$A$33:$A$776,$A162,СВЦЭМ!$B$33:$B$776,L$155)+'СЕТ СН'!$F$12</f>
        <v>129.29803301999999</v>
      </c>
      <c r="M162" s="36">
        <f>SUMIFS(СВЦЭМ!$E$33:$E$776,СВЦЭМ!$A$33:$A$776,$A162,СВЦЭМ!$B$33:$B$776,M$155)+'СЕТ СН'!$F$12</f>
        <v>129.69389432</v>
      </c>
      <c r="N162" s="36">
        <f>SUMIFS(СВЦЭМ!$E$33:$E$776,СВЦЭМ!$A$33:$A$776,$A162,СВЦЭМ!$B$33:$B$776,N$155)+'СЕТ СН'!$F$12</f>
        <v>132.53270509000001</v>
      </c>
      <c r="O162" s="36">
        <f>SUMIFS(СВЦЭМ!$E$33:$E$776,СВЦЭМ!$A$33:$A$776,$A162,СВЦЭМ!$B$33:$B$776,O$155)+'СЕТ СН'!$F$12</f>
        <v>132.90685027999999</v>
      </c>
      <c r="P162" s="36">
        <f>SUMIFS(СВЦЭМ!$E$33:$E$776,СВЦЭМ!$A$33:$A$776,$A162,СВЦЭМ!$B$33:$B$776,P$155)+'СЕТ СН'!$F$12</f>
        <v>134.39489606999999</v>
      </c>
      <c r="Q162" s="36">
        <f>SUMIFS(СВЦЭМ!$E$33:$E$776,СВЦЭМ!$A$33:$A$776,$A162,СВЦЭМ!$B$33:$B$776,Q$155)+'СЕТ СН'!$F$12</f>
        <v>135.7040251</v>
      </c>
      <c r="R162" s="36">
        <f>SUMIFS(СВЦЭМ!$E$33:$E$776,СВЦЭМ!$A$33:$A$776,$A162,СВЦЭМ!$B$33:$B$776,R$155)+'СЕТ СН'!$F$12</f>
        <v>133.81940488000001</v>
      </c>
      <c r="S162" s="36">
        <f>SUMIFS(СВЦЭМ!$E$33:$E$776,СВЦЭМ!$A$33:$A$776,$A162,СВЦЭМ!$B$33:$B$776,S$155)+'СЕТ СН'!$F$12</f>
        <v>130.51610263000001</v>
      </c>
      <c r="T162" s="36">
        <f>SUMIFS(СВЦЭМ!$E$33:$E$776,СВЦЭМ!$A$33:$A$776,$A162,СВЦЭМ!$B$33:$B$776,T$155)+'СЕТ СН'!$F$12</f>
        <v>127.77381419</v>
      </c>
      <c r="U162" s="36">
        <f>SUMIFS(СВЦЭМ!$E$33:$E$776,СВЦЭМ!$A$33:$A$776,$A162,СВЦЭМ!$B$33:$B$776,U$155)+'СЕТ СН'!$F$12</f>
        <v>128.32718971</v>
      </c>
      <c r="V162" s="36">
        <f>SUMIFS(СВЦЭМ!$E$33:$E$776,СВЦЭМ!$A$33:$A$776,$A162,СВЦЭМ!$B$33:$B$776,V$155)+'СЕТ СН'!$F$12</f>
        <v>128.96801671</v>
      </c>
      <c r="W162" s="36">
        <f>SUMIFS(СВЦЭМ!$E$33:$E$776,СВЦЭМ!$A$33:$A$776,$A162,СВЦЭМ!$B$33:$B$776,W$155)+'СЕТ СН'!$F$12</f>
        <v>130.53777608999999</v>
      </c>
      <c r="X162" s="36">
        <f>SUMIFS(СВЦЭМ!$E$33:$E$776,СВЦЭМ!$A$33:$A$776,$A162,СВЦЭМ!$B$33:$B$776,X$155)+'СЕТ СН'!$F$12</f>
        <v>131.76428582</v>
      </c>
      <c r="Y162" s="36">
        <f>SUMIFS(СВЦЭМ!$E$33:$E$776,СВЦЭМ!$A$33:$A$776,$A162,СВЦЭМ!$B$33:$B$776,Y$155)+'СЕТ СН'!$F$12</f>
        <v>134.34888907999999</v>
      </c>
    </row>
    <row r="163" spans="1:25" ht="15.75" x14ac:dyDescent="0.2">
      <c r="A163" s="35">
        <f t="shared" si="4"/>
        <v>43898</v>
      </c>
      <c r="B163" s="36">
        <f>SUMIFS(СВЦЭМ!$E$33:$E$776,СВЦЭМ!$A$33:$A$776,$A163,СВЦЭМ!$B$33:$B$776,B$155)+'СЕТ СН'!$F$12</f>
        <v>139.00001943000001</v>
      </c>
      <c r="C163" s="36">
        <f>SUMIFS(СВЦЭМ!$E$33:$E$776,СВЦЭМ!$A$33:$A$776,$A163,СВЦЭМ!$B$33:$B$776,C$155)+'СЕТ СН'!$F$12</f>
        <v>142.79011326</v>
      </c>
      <c r="D163" s="36">
        <f>SUMIFS(СВЦЭМ!$E$33:$E$776,СВЦЭМ!$A$33:$A$776,$A163,СВЦЭМ!$B$33:$B$776,D$155)+'СЕТ СН'!$F$12</f>
        <v>144.56309128999999</v>
      </c>
      <c r="E163" s="36">
        <f>SUMIFS(СВЦЭМ!$E$33:$E$776,СВЦЭМ!$A$33:$A$776,$A163,СВЦЭМ!$B$33:$B$776,E$155)+'СЕТ СН'!$F$12</f>
        <v>145.52437592000001</v>
      </c>
      <c r="F163" s="36">
        <f>SUMIFS(СВЦЭМ!$E$33:$E$776,СВЦЭМ!$A$33:$A$776,$A163,СВЦЭМ!$B$33:$B$776,F$155)+'СЕТ СН'!$F$12</f>
        <v>145.27604105</v>
      </c>
      <c r="G163" s="36">
        <f>SUMIFS(СВЦЭМ!$E$33:$E$776,СВЦЭМ!$A$33:$A$776,$A163,СВЦЭМ!$B$33:$B$776,G$155)+'СЕТ СН'!$F$12</f>
        <v>143.75513785000001</v>
      </c>
      <c r="H163" s="36">
        <f>SUMIFS(СВЦЭМ!$E$33:$E$776,СВЦЭМ!$A$33:$A$776,$A163,СВЦЭМ!$B$33:$B$776,H$155)+'СЕТ СН'!$F$12</f>
        <v>140.40452557</v>
      </c>
      <c r="I163" s="36">
        <f>SUMIFS(СВЦЭМ!$E$33:$E$776,СВЦЭМ!$A$33:$A$776,$A163,СВЦЭМ!$B$33:$B$776,I$155)+'СЕТ СН'!$F$12</f>
        <v>134.44771151</v>
      </c>
      <c r="J163" s="36">
        <f>SUMIFS(СВЦЭМ!$E$33:$E$776,СВЦЭМ!$A$33:$A$776,$A163,СВЦЭМ!$B$33:$B$776,J$155)+'СЕТ СН'!$F$12</f>
        <v>127.08396045000001</v>
      </c>
      <c r="K163" s="36">
        <f>SUMIFS(СВЦЭМ!$E$33:$E$776,СВЦЭМ!$A$33:$A$776,$A163,СВЦЭМ!$B$33:$B$776,K$155)+'СЕТ СН'!$F$12</f>
        <v>122.71393162</v>
      </c>
      <c r="L163" s="36">
        <f>SUMIFS(СВЦЭМ!$E$33:$E$776,СВЦЭМ!$A$33:$A$776,$A163,СВЦЭМ!$B$33:$B$776,L$155)+'СЕТ СН'!$F$12</f>
        <v>123.90757723999999</v>
      </c>
      <c r="M163" s="36">
        <f>SUMIFS(СВЦЭМ!$E$33:$E$776,СВЦЭМ!$A$33:$A$776,$A163,СВЦЭМ!$B$33:$B$776,M$155)+'СЕТ СН'!$F$12</f>
        <v>123.92583465</v>
      </c>
      <c r="N163" s="36">
        <f>SUMIFS(СВЦЭМ!$E$33:$E$776,СВЦЭМ!$A$33:$A$776,$A163,СВЦЭМ!$B$33:$B$776,N$155)+'СЕТ СН'!$F$12</f>
        <v>125.76982048000001</v>
      </c>
      <c r="O163" s="36">
        <f>SUMIFS(СВЦЭМ!$E$33:$E$776,СВЦЭМ!$A$33:$A$776,$A163,СВЦЭМ!$B$33:$B$776,O$155)+'СЕТ СН'!$F$12</f>
        <v>128.40512099</v>
      </c>
      <c r="P163" s="36">
        <f>SUMIFS(СВЦЭМ!$E$33:$E$776,СВЦЭМ!$A$33:$A$776,$A163,СВЦЭМ!$B$33:$B$776,P$155)+'СЕТ СН'!$F$12</f>
        <v>130.56425444000001</v>
      </c>
      <c r="Q163" s="36">
        <f>SUMIFS(СВЦЭМ!$E$33:$E$776,СВЦЭМ!$A$33:$A$776,$A163,СВЦЭМ!$B$33:$B$776,Q$155)+'СЕТ СН'!$F$12</f>
        <v>131.76149874000001</v>
      </c>
      <c r="R163" s="36">
        <f>SUMIFS(СВЦЭМ!$E$33:$E$776,СВЦЭМ!$A$33:$A$776,$A163,СВЦЭМ!$B$33:$B$776,R$155)+'СЕТ СН'!$F$12</f>
        <v>130.89326482999999</v>
      </c>
      <c r="S163" s="36">
        <f>SUMIFS(СВЦЭМ!$E$33:$E$776,СВЦЭМ!$A$33:$A$776,$A163,СВЦЭМ!$B$33:$B$776,S$155)+'СЕТ СН'!$F$12</f>
        <v>129.72164971000001</v>
      </c>
      <c r="T163" s="36">
        <f>SUMIFS(СВЦЭМ!$E$33:$E$776,СВЦЭМ!$A$33:$A$776,$A163,СВЦЭМ!$B$33:$B$776,T$155)+'СЕТ СН'!$F$12</f>
        <v>126.89152201</v>
      </c>
      <c r="U163" s="36">
        <f>SUMIFS(СВЦЭМ!$E$33:$E$776,СВЦЭМ!$A$33:$A$776,$A163,СВЦЭМ!$B$33:$B$776,U$155)+'СЕТ СН'!$F$12</f>
        <v>124.94844088000001</v>
      </c>
      <c r="V163" s="36">
        <f>SUMIFS(СВЦЭМ!$E$33:$E$776,СВЦЭМ!$A$33:$A$776,$A163,СВЦЭМ!$B$33:$B$776,V$155)+'СЕТ СН'!$F$12</f>
        <v>124.44428808000001</v>
      </c>
      <c r="W163" s="36">
        <f>SUMIFS(СВЦЭМ!$E$33:$E$776,СВЦЭМ!$A$33:$A$776,$A163,СВЦЭМ!$B$33:$B$776,W$155)+'СЕТ СН'!$F$12</f>
        <v>125.72669531</v>
      </c>
      <c r="X163" s="36">
        <f>SUMIFS(СВЦЭМ!$E$33:$E$776,СВЦЭМ!$A$33:$A$776,$A163,СВЦЭМ!$B$33:$B$776,X$155)+'СЕТ СН'!$F$12</f>
        <v>127.33023908</v>
      </c>
      <c r="Y163" s="36">
        <f>SUMIFS(СВЦЭМ!$E$33:$E$776,СВЦЭМ!$A$33:$A$776,$A163,СВЦЭМ!$B$33:$B$776,Y$155)+'СЕТ СН'!$F$12</f>
        <v>130.89386292</v>
      </c>
    </row>
    <row r="164" spans="1:25" ht="15.75" x14ac:dyDescent="0.2">
      <c r="A164" s="35">
        <f t="shared" si="4"/>
        <v>43899</v>
      </c>
      <c r="B164" s="36">
        <f>SUMIFS(СВЦЭМ!$E$33:$E$776,СВЦЭМ!$A$33:$A$776,$A164,СВЦЭМ!$B$33:$B$776,B$155)+'СЕТ СН'!$F$12</f>
        <v>140.28310013000001</v>
      </c>
      <c r="C164" s="36">
        <f>SUMIFS(СВЦЭМ!$E$33:$E$776,СВЦЭМ!$A$33:$A$776,$A164,СВЦЭМ!$B$33:$B$776,C$155)+'СЕТ СН'!$F$12</f>
        <v>141.91232979</v>
      </c>
      <c r="D164" s="36">
        <f>SUMIFS(СВЦЭМ!$E$33:$E$776,СВЦЭМ!$A$33:$A$776,$A164,СВЦЭМ!$B$33:$B$776,D$155)+'СЕТ СН'!$F$12</f>
        <v>144.61011649</v>
      </c>
      <c r="E164" s="36">
        <f>SUMIFS(СВЦЭМ!$E$33:$E$776,СВЦЭМ!$A$33:$A$776,$A164,СВЦЭМ!$B$33:$B$776,E$155)+'СЕТ СН'!$F$12</f>
        <v>146.56026678999999</v>
      </c>
      <c r="F164" s="36">
        <f>SUMIFS(СВЦЭМ!$E$33:$E$776,СВЦЭМ!$A$33:$A$776,$A164,СВЦЭМ!$B$33:$B$776,F$155)+'СЕТ СН'!$F$12</f>
        <v>146.56900773000001</v>
      </c>
      <c r="G164" s="36">
        <f>SUMIFS(СВЦЭМ!$E$33:$E$776,СВЦЭМ!$A$33:$A$776,$A164,СВЦЭМ!$B$33:$B$776,G$155)+'СЕТ СН'!$F$12</f>
        <v>145.92122583</v>
      </c>
      <c r="H164" s="36">
        <f>SUMIFS(СВЦЭМ!$E$33:$E$776,СВЦЭМ!$A$33:$A$776,$A164,СВЦЭМ!$B$33:$B$776,H$155)+'СЕТ СН'!$F$12</f>
        <v>142.69935575</v>
      </c>
      <c r="I164" s="36">
        <f>SUMIFS(СВЦЭМ!$E$33:$E$776,СВЦЭМ!$A$33:$A$776,$A164,СВЦЭМ!$B$33:$B$776,I$155)+'СЕТ СН'!$F$12</f>
        <v>137.46360315999999</v>
      </c>
      <c r="J164" s="36">
        <f>SUMIFS(СВЦЭМ!$E$33:$E$776,СВЦЭМ!$A$33:$A$776,$A164,СВЦЭМ!$B$33:$B$776,J$155)+'СЕТ СН'!$F$12</f>
        <v>132.62929098999999</v>
      </c>
      <c r="K164" s="36">
        <f>SUMIFS(СВЦЭМ!$E$33:$E$776,СВЦЭМ!$A$33:$A$776,$A164,СВЦЭМ!$B$33:$B$776,K$155)+'СЕТ СН'!$F$12</f>
        <v>130.24118007000001</v>
      </c>
      <c r="L164" s="36">
        <f>SUMIFS(СВЦЭМ!$E$33:$E$776,СВЦЭМ!$A$33:$A$776,$A164,СВЦЭМ!$B$33:$B$776,L$155)+'СЕТ СН'!$F$12</f>
        <v>128.67722932000001</v>
      </c>
      <c r="M164" s="36">
        <f>SUMIFS(СВЦЭМ!$E$33:$E$776,СВЦЭМ!$A$33:$A$776,$A164,СВЦЭМ!$B$33:$B$776,M$155)+'СЕТ СН'!$F$12</f>
        <v>128.86764364000001</v>
      </c>
      <c r="N164" s="36">
        <f>SUMIFS(СВЦЭМ!$E$33:$E$776,СВЦЭМ!$A$33:$A$776,$A164,СВЦЭМ!$B$33:$B$776,N$155)+'СЕТ СН'!$F$12</f>
        <v>130.64312828999999</v>
      </c>
      <c r="O164" s="36">
        <f>SUMIFS(СВЦЭМ!$E$33:$E$776,СВЦЭМ!$A$33:$A$776,$A164,СВЦЭМ!$B$33:$B$776,O$155)+'СЕТ СН'!$F$12</f>
        <v>132.18178669</v>
      </c>
      <c r="P164" s="36">
        <f>SUMIFS(СВЦЭМ!$E$33:$E$776,СВЦЭМ!$A$33:$A$776,$A164,СВЦЭМ!$B$33:$B$776,P$155)+'СЕТ СН'!$F$12</f>
        <v>133.55244918</v>
      </c>
      <c r="Q164" s="36">
        <f>SUMIFS(СВЦЭМ!$E$33:$E$776,СВЦЭМ!$A$33:$A$776,$A164,СВЦЭМ!$B$33:$B$776,Q$155)+'СЕТ СН'!$F$12</f>
        <v>134.15942702999999</v>
      </c>
      <c r="R164" s="36">
        <f>SUMIFS(СВЦЭМ!$E$33:$E$776,СВЦЭМ!$A$33:$A$776,$A164,СВЦЭМ!$B$33:$B$776,R$155)+'СЕТ СН'!$F$12</f>
        <v>134.31021361000001</v>
      </c>
      <c r="S164" s="36">
        <f>SUMIFS(СВЦЭМ!$E$33:$E$776,СВЦЭМ!$A$33:$A$776,$A164,СВЦЭМ!$B$33:$B$776,S$155)+'СЕТ СН'!$F$12</f>
        <v>132.03424317</v>
      </c>
      <c r="T164" s="36">
        <f>SUMIFS(СВЦЭМ!$E$33:$E$776,СВЦЭМ!$A$33:$A$776,$A164,СВЦЭМ!$B$33:$B$776,T$155)+'СЕТ СН'!$F$12</f>
        <v>129.32806593000001</v>
      </c>
      <c r="U164" s="36">
        <f>SUMIFS(СВЦЭМ!$E$33:$E$776,СВЦЭМ!$A$33:$A$776,$A164,СВЦЭМ!$B$33:$B$776,U$155)+'СЕТ СН'!$F$12</f>
        <v>127.14581046000001</v>
      </c>
      <c r="V164" s="36">
        <f>SUMIFS(СВЦЭМ!$E$33:$E$776,СВЦЭМ!$A$33:$A$776,$A164,СВЦЭМ!$B$33:$B$776,V$155)+'СЕТ СН'!$F$12</f>
        <v>127.53938908000001</v>
      </c>
      <c r="W164" s="36">
        <f>SUMIFS(СВЦЭМ!$E$33:$E$776,СВЦЭМ!$A$33:$A$776,$A164,СВЦЭМ!$B$33:$B$776,W$155)+'СЕТ СН'!$F$12</f>
        <v>129.57218792</v>
      </c>
      <c r="X164" s="36">
        <f>SUMIFS(СВЦЭМ!$E$33:$E$776,СВЦЭМ!$A$33:$A$776,$A164,СВЦЭМ!$B$33:$B$776,X$155)+'СЕТ СН'!$F$12</f>
        <v>132.87281659000001</v>
      </c>
      <c r="Y164" s="36">
        <f>SUMIFS(СВЦЭМ!$E$33:$E$776,СВЦЭМ!$A$33:$A$776,$A164,СВЦЭМ!$B$33:$B$776,Y$155)+'СЕТ СН'!$F$12</f>
        <v>136.52382686999999</v>
      </c>
    </row>
    <row r="165" spans="1:25" ht="15.75" x14ac:dyDescent="0.2">
      <c r="A165" s="35">
        <f t="shared" si="4"/>
        <v>43900</v>
      </c>
      <c r="B165" s="36">
        <f>SUMIFS(СВЦЭМ!$E$33:$E$776,СВЦЭМ!$A$33:$A$776,$A165,СВЦЭМ!$B$33:$B$776,B$155)+'СЕТ СН'!$F$12</f>
        <v>139.37960903999999</v>
      </c>
      <c r="C165" s="36">
        <f>SUMIFS(СВЦЭМ!$E$33:$E$776,СВЦЭМ!$A$33:$A$776,$A165,СВЦЭМ!$B$33:$B$776,C$155)+'СЕТ СН'!$F$12</f>
        <v>144.1988245</v>
      </c>
      <c r="D165" s="36">
        <f>SUMIFS(СВЦЭМ!$E$33:$E$776,СВЦЭМ!$A$33:$A$776,$A165,СВЦЭМ!$B$33:$B$776,D$155)+'СЕТ СН'!$F$12</f>
        <v>143.79644680999999</v>
      </c>
      <c r="E165" s="36">
        <f>SUMIFS(СВЦЭМ!$E$33:$E$776,СВЦЭМ!$A$33:$A$776,$A165,СВЦЭМ!$B$33:$B$776,E$155)+'СЕТ СН'!$F$12</f>
        <v>144.24807894</v>
      </c>
      <c r="F165" s="36">
        <f>SUMIFS(СВЦЭМ!$E$33:$E$776,СВЦЭМ!$A$33:$A$776,$A165,СВЦЭМ!$B$33:$B$776,F$155)+'СЕТ СН'!$F$12</f>
        <v>143.51303278</v>
      </c>
      <c r="G165" s="36">
        <f>SUMIFS(СВЦЭМ!$E$33:$E$776,СВЦЭМ!$A$33:$A$776,$A165,СВЦЭМ!$B$33:$B$776,G$155)+'СЕТ СН'!$F$12</f>
        <v>136.32064557000001</v>
      </c>
      <c r="H165" s="36">
        <f>SUMIFS(СВЦЭМ!$E$33:$E$776,СВЦЭМ!$A$33:$A$776,$A165,СВЦЭМ!$B$33:$B$776,H$155)+'СЕТ СН'!$F$12</f>
        <v>132.63852842</v>
      </c>
      <c r="I165" s="36">
        <f>SUMIFS(СВЦЭМ!$E$33:$E$776,СВЦЭМ!$A$33:$A$776,$A165,СВЦЭМ!$B$33:$B$776,I$155)+'СЕТ СН'!$F$12</f>
        <v>127.25643543</v>
      </c>
      <c r="J165" s="36">
        <f>SUMIFS(СВЦЭМ!$E$33:$E$776,СВЦЭМ!$A$33:$A$776,$A165,СВЦЭМ!$B$33:$B$776,J$155)+'СЕТ СН'!$F$12</f>
        <v>122.66706388</v>
      </c>
      <c r="K165" s="36">
        <f>SUMIFS(СВЦЭМ!$E$33:$E$776,СВЦЭМ!$A$33:$A$776,$A165,СВЦЭМ!$B$33:$B$776,K$155)+'СЕТ СН'!$F$12</f>
        <v>124.51324698000001</v>
      </c>
      <c r="L165" s="36">
        <f>SUMIFS(СВЦЭМ!$E$33:$E$776,СВЦЭМ!$A$33:$A$776,$A165,СВЦЭМ!$B$33:$B$776,L$155)+'СЕТ СН'!$F$12</f>
        <v>124.23289105000001</v>
      </c>
      <c r="M165" s="36">
        <f>SUMIFS(СВЦЭМ!$E$33:$E$776,СВЦЭМ!$A$33:$A$776,$A165,СВЦЭМ!$B$33:$B$776,M$155)+'СЕТ СН'!$F$12</f>
        <v>123.3119308</v>
      </c>
      <c r="N165" s="36">
        <f>SUMIFS(СВЦЭМ!$E$33:$E$776,СВЦЭМ!$A$33:$A$776,$A165,СВЦЭМ!$B$33:$B$776,N$155)+'СЕТ СН'!$F$12</f>
        <v>122.64489588000001</v>
      </c>
      <c r="O165" s="36">
        <f>SUMIFS(СВЦЭМ!$E$33:$E$776,СВЦЭМ!$A$33:$A$776,$A165,СВЦЭМ!$B$33:$B$776,O$155)+'СЕТ СН'!$F$12</f>
        <v>121.84444359</v>
      </c>
      <c r="P165" s="36">
        <f>SUMIFS(СВЦЭМ!$E$33:$E$776,СВЦЭМ!$A$33:$A$776,$A165,СВЦЭМ!$B$33:$B$776,P$155)+'СЕТ СН'!$F$12</f>
        <v>122.0254656</v>
      </c>
      <c r="Q165" s="36">
        <f>SUMIFS(СВЦЭМ!$E$33:$E$776,СВЦЭМ!$A$33:$A$776,$A165,СВЦЭМ!$B$33:$B$776,Q$155)+'СЕТ СН'!$F$12</f>
        <v>121.69187488999999</v>
      </c>
      <c r="R165" s="36">
        <f>SUMIFS(СВЦЭМ!$E$33:$E$776,СВЦЭМ!$A$33:$A$776,$A165,СВЦЭМ!$B$33:$B$776,R$155)+'СЕТ СН'!$F$12</f>
        <v>120.17150836</v>
      </c>
      <c r="S165" s="36">
        <f>SUMIFS(СВЦЭМ!$E$33:$E$776,СВЦЭМ!$A$33:$A$776,$A165,СВЦЭМ!$B$33:$B$776,S$155)+'СЕТ СН'!$F$12</f>
        <v>120.22614658000001</v>
      </c>
      <c r="T165" s="36">
        <f>SUMIFS(СВЦЭМ!$E$33:$E$776,СВЦЭМ!$A$33:$A$776,$A165,СВЦЭМ!$B$33:$B$776,T$155)+'СЕТ СН'!$F$12</f>
        <v>119.6079525</v>
      </c>
      <c r="U165" s="36">
        <f>SUMIFS(СВЦЭМ!$E$33:$E$776,СВЦЭМ!$A$33:$A$776,$A165,СВЦЭМ!$B$33:$B$776,U$155)+'СЕТ СН'!$F$12</f>
        <v>123.19879505</v>
      </c>
      <c r="V165" s="36">
        <f>SUMIFS(СВЦЭМ!$E$33:$E$776,СВЦЭМ!$A$33:$A$776,$A165,СВЦЭМ!$B$33:$B$776,V$155)+'СЕТ СН'!$F$12</f>
        <v>122.9838762</v>
      </c>
      <c r="W165" s="36">
        <f>SUMIFS(СВЦЭМ!$E$33:$E$776,СВЦЭМ!$A$33:$A$776,$A165,СВЦЭМ!$B$33:$B$776,W$155)+'СЕТ СН'!$F$12</f>
        <v>122.3781</v>
      </c>
      <c r="X165" s="36">
        <f>SUMIFS(СВЦЭМ!$E$33:$E$776,СВЦЭМ!$A$33:$A$776,$A165,СВЦЭМ!$B$33:$B$776,X$155)+'СЕТ СН'!$F$12</f>
        <v>121.10817846</v>
      </c>
      <c r="Y165" s="36">
        <f>SUMIFS(СВЦЭМ!$E$33:$E$776,СВЦЭМ!$A$33:$A$776,$A165,СВЦЭМ!$B$33:$B$776,Y$155)+'СЕТ СН'!$F$12</f>
        <v>122.16314083</v>
      </c>
    </row>
    <row r="166" spans="1:25" ht="15.75" x14ac:dyDescent="0.2">
      <c r="A166" s="35">
        <f t="shared" si="4"/>
        <v>43901</v>
      </c>
      <c r="B166" s="36">
        <f>SUMIFS(СВЦЭМ!$E$33:$E$776,СВЦЭМ!$A$33:$A$776,$A166,СВЦЭМ!$B$33:$B$776,B$155)+'СЕТ СН'!$F$12</f>
        <v>138.97809903999999</v>
      </c>
      <c r="C166" s="36">
        <f>SUMIFS(СВЦЭМ!$E$33:$E$776,СВЦЭМ!$A$33:$A$776,$A166,СВЦЭМ!$B$33:$B$776,C$155)+'СЕТ СН'!$F$12</f>
        <v>137.22241585</v>
      </c>
      <c r="D166" s="36">
        <f>SUMIFS(СВЦЭМ!$E$33:$E$776,СВЦЭМ!$A$33:$A$776,$A166,СВЦЭМ!$B$33:$B$776,D$155)+'СЕТ СН'!$F$12</f>
        <v>135.53667297000001</v>
      </c>
      <c r="E166" s="36">
        <f>SUMIFS(СВЦЭМ!$E$33:$E$776,СВЦЭМ!$A$33:$A$776,$A166,СВЦЭМ!$B$33:$B$776,E$155)+'СЕТ СН'!$F$12</f>
        <v>135.01443757999999</v>
      </c>
      <c r="F166" s="36">
        <f>SUMIFS(СВЦЭМ!$E$33:$E$776,СВЦЭМ!$A$33:$A$776,$A166,СВЦЭМ!$B$33:$B$776,F$155)+'СЕТ СН'!$F$12</f>
        <v>134.49775625999999</v>
      </c>
      <c r="G166" s="36">
        <f>SUMIFS(СВЦЭМ!$E$33:$E$776,СВЦЭМ!$A$33:$A$776,$A166,СВЦЭМ!$B$33:$B$776,G$155)+'СЕТ СН'!$F$12</f>
        <v>135.2879461</v>
      </c>
      <c r="H166" s="36">
        <f>SUMIFS(СВЦЭМ!$E$33:$E$776,СВЦЭМ!$A$33:$A$776,$A166,СВЦЭМ!$B$33:$B$776,H$155)+'СЕТ СН'!$F$12</f>
        <v>137.84603917999999</v>
      </c>
      <c r="I166" s="36">
        <f>SUMIFS(СВЦЭМ!$E$33:$E$776,СВЦЭМ!$A$33:$A$776,$A166,СВЦЭМ!$B$33:$B$776,I$155)+'СЕТ СН'!$F$12</f>
        <v>135.30151549000001</v>
      </c>
      <c r="J166" s="36">
        <f>SUMIFS(СВЦЭМ!$E$33:$E$776,СВЦЭМ!$A$33:$A$776,$A166,СВЦЭМ!$B$33:$B$776,J$155)+'СЕТ СН'!$F$12</f>
        <v>129.03005203000001</v>
      </c>
      <c r="K166" s="36">
        <f>SUMIFS(СВЦЭМ!$E$33:$E$776,СВЦЭМ!$A$33:$A$776,$A166,СВЦЭМ!$B$33:$B$776,K$155)+'СЕТ СН'!$F$12</f>
        <v>128.98111655</v>
      </c>
      <c r="L166" s="36">
        <f>SUMIFS(СВЦЭМ!$E$33:$E$776,СВЦЭМ!$A$33:$A$776,$A166,СВЦЭМ!$B$33:$B$776,L$155)+'СЕТ СН'!$F$12</f>
        <v>130.32813254999999</v>
      </c>
      <c r="M166" s="36">
        <f>SUMIFS(СВЦЭМ!$E$33:$E$776,СВЦЭМ!$A$33:$A$776,$A166,СВЦЭМ!$B$33:$B$776,M$155)+'СЕТ СН'!$F$12</f>
        <v>130.39146213000001</v>
      </c>
      <c r="N166" s="36">
        <f>SUMIFS(СВЦЭМ!$E$33:$E$776,СВЦЭМ!$A$33:$A$776,$A166,СВЦЭМ!$B$33:$B$776,N$155)+'СЕТ СН'!$F$12</f>
        <v>131.04847333999999</v>
      </c>
      <c r="O166" s="36">
        <f>SUMIFS(СВЦЭМ!$E$33:$E$776,СВЦЭМ!$A$33:$A$776,$A166,СВЦЭМ!$B$33:$B$776,O$155)+'СЕТ СН'!$F$12</f>
        <v>132.25842667000001</v>
      </c>
      <c r="P166" s="36">
        <f>SUMIFS(СВЦЭМ!$E$33:$E$776,СВЦЭМ!$A$33:$A$776,$A166,СВЦЭМ!$B$33:$B$776,P$155)+'СЕТ СН'!$F$12</f>
        <v>132.92736540000001</v>
      </c>
      <c r="Q166" s="36">
        <f>SUMIFS(СВЦЭМ!$E$33:$E$776,СВЦЭМ!$A$33:$A$776,$A166,СВЦЭМ!$B$33:$B$776,Q$155)+'СЕТ СН'!$F$12</f>
        <v>133.92502259</v>
      </c>
      <c r="R166" s="36">
        <f>SUMIFS(СВЦЭМ!$E$33:$E$776,СВЦЭМ!$A$33:$A$776,$A166,СВЦЭМ!$B$33:$B$776,R$155)+'СЕТ СН'!$F$12</f>
        <v>133.94295593999999</v>
      </c>
      <c r="S166" s="36">
        <f>SUMIFS(СВЦЭМ!$E$33:$E$776,СВЦЭМ!$A$33:$A$776,$A166,СВЦЭМ!$B$33:$B$776,S$155)+'СЕТ СН'!$F$12</f>
        <v>132.67394246000001</v>
      </c>
      <c r="T166" s="36">
        <f>SUMIFS(СВЦЭМ!$E$33:$E$776,СВЦЭМ!$A$33:$A$776,$A166,СВЦЭМ!$B$33:$B$776,T$155)+'СЕТ СН'!$F$12</f>
        <v>132.38106327</v>
      </c>
      <c r="U166" s="36">
        <f>SUMIFS(СВЦЭМ!$E$33:$E$776,СВЦЭМ!$A$33:$A$776,$A166,СВЦЭМ!$B$33:$B$776,U$155)+'СЕТ СН'!$F$12</f>
        <v>132.86186859</v>
      </c>
      <c r="V166" s="36">
        <f>SUMIFS(СВЦЭМ!$E$33:$E$776,СВЦЭМ!$A$33:$A$776,$A166,СВЦЭМ!$B$33:$B$776,V$155)+'СЕТ СН'!$F$12</f>
        <v>133.27444618999999</v>
      </c>
      <c r="W166" s="36">
        <f>SUMIFS(СВЦЭМ!$E$33:$E$776,СВЦЭМ!$A$33:$A$776,$A166,СВЦЭМ!$B$33:$B$776,W$155)+'СЕТ СН'!$F$12</f>
        <v>133.59782032000001</v>
      </c>
      <c r="X166" s="36">
        <f>SUMIFS(СВЦЭМ!$E$33:$E$776,СВЦЭМ!$A$33:$A$776,$A166,СВЦЭМ!$B$33:$B$776,X$155)+'СЕТ СН'!$F$12</f>
        <v>136.17508029999999</v>
      </c>
      <c r="Y166" s="36">
        <f>SUMIFS(СВЦЭМ!$E$33:$E$776,СВЦЭМ!$A$33:$A$776,$A166,СВЦЭМ!$B$33:$B$776,Y$155)+'СЕТ СН'!$F$12</f>
        <v>138.74483992</v>
      </c>
    </row>
    <row r="167" spans="1:25" ht="15.75" x14ac:dyDescent="0.2">
      <c r="A167" s="35">
        <f t="shared" si="4"/>
        <v>43902</v>
      </c>
      <c r="B167" s="36">
        <f>SUMIFS(СВЦЭМ!$E$33:$E$776,СВЦЭМ!$A$33:$A$776,$A167,СВЦЭМ!$B$33:$B$776,B$155)+'СЕТ СН'!$F$12</f>
        <v>134.74398224999999</v>
      </c>
      <c r="C167" s="36">
        <f>SUMIFS(СВЦЭМ!$E$33:$E$776,СВЦЭМ!$A$33:$A$776,$A167,СВЦЭМ!$B$33:$B$776,C$155)+'СЕТ СН'!$F$12</f>
        <v>138.29531528000001</v>
      </c>
      <c r="D167" s="36">
        <f>SUMIFS(СВЦЭМ!$E$33:$E$776,СВЦЭМ!$A$33:$A$776,$A167,СВЦЭМ!$B$33:$B$776,D$155)+'СЕТ СН'!$F$12</f>
        <v>139.81940907000001</v>
      </c>
      <c r="E167" s="36">
        <f>SUMIFS(СВЦЭМ!$E$33:$E$776,СВЦЭМ!$A$33:$A$776,$A167,СВЦЭМ!$B$33:$B$776,E$155)+'СЕТ СН'!$F$12</f>
        <v>140.68762587000001</v>
      </c>
      <c r="F167" s="36">
        <f>SUMIFS(СВЦЭМ!$E$33:$E$776,СВЦЭМ!$A$33:$A$776,$A167,СВЦЭМ!$B$33:$B$776,F$155)+'СЕТ СН'!$F$12</f>
        <v>139.64758784</v>
      </c>
      <c r="G167" s="36">
        <f>SUMIFS(СВЦЭМ!$E$33:$E$776,СВЦЭМ!$A$33:$A$776,$A167,СВЦЭМ!$B$33:$B$776,G$155)+'СЕТ СН'!$F$12</f>
        <v>138.15709432</v>
      </c>
      <c r="H167" s="36">
        <f>SUMIFS(СВЦЭМ!$E$33:$E$776,СВЦЭМ!$A$33:$A$776,$A167,СВЦЭМ!$B$33:$B$776,H$155)+'СЕТ СН'!$F$12</f>
        <v>137.15111089999999</v>
      </c>
      <c r="I167" s="36">
        <f>SUMIFS(СВЦЭМ!$E$33:$E$776,СВЦЭМ!$A$33:$A$776,$A167,СВЦЭМ!$B$33:$B$776,I$155)+'СЕТ СН'!$F$12</f>
        <v>136.54358988000001</v>
      </c>
      <c r="J167" s="36">
        <f>SUMIFS(СВЦЭМ!$E$33:$E$776,СВЦЭМ!$A$33:$A$776,$A167,СВЦЭМ!$B$33:$B$776,J$155)+'СЕТ СН'!$F$12</f>
        <v>131.06499697000001</v>
      </c>
      <c r="K167" s="36">
        <f>SUMIFS(СВЦЭМ!$E$33:$E$776,СВЦЭМ!$A$33:$A$776,$A167,СВЦЭМ!$B$33:$B$776,K$155)+'СЕТ СН'!$F$12</f>
        <v>130.80375527000001</v>
      </c>
      <c r="L167" s="36">
        <f>SUMIFS(СВЦЭМ!$E$33:$E$776,СВЦЭМ!$A$33:$A$776,$A167,СВЦЭМ!$B$33:$B$776,L$155)+'СЕТ СН'!$F$12</f>
        <v>131.83553126000001</v>
      </c>
      <c r="M167" s="36">
        <f>SUMIFS(СВЦЭМ!$E$33:$E$776,СВЦЭМ!$A$33:$A$776,$A167,СВЦЭМ!$B$33:$B$776,M$155)+'СЕТ СН'!$F$12</f>
        <v>134.61196634000001</v>
      </c>
      <c r="N167" s="36">
        <f>SUMIFS(СВЦЭМ!$E$33:$E$776,СВЦЭМ!$A$33:$A$776,$A167,СВЦЭМ!$B$33:$B$776,N$155)+'СЕТ СН'!$F$12</f>
        <v>135.29082212</v>
      </c>
      <c r="O167" s="36">
        <f>SUMIFS(СВЦЭМ!$E$33:$E$776,СВЦЭМ!$A$33:$A$776,$A167,СВЦЭМ!$B$33:$B$776,O$155)+'СЕТ СН'!$F$12</f>
        <v>136.86049248</v>
      </c>
      <c r="P167" s="36">
        <f>SUMIFS(СВЦЭМ!$E$33:$E$776,СВЦЭМ!$A$33:$A$776,$A167,СВЦЭМ!$B$33:$B$776,P$155)+'СЕТ СН'!$F$12</f>
        <v>138.24371085999999</v>
      </c>
      <c r="Q167" s="36">
        <f>SUMIFS(СВЦЭМ!$E$33:$E$776,СВЦЭМ!$A$33:$A$776,$A167,СВЦЭМ!$B$33:$B$776,Q$155)+'СЕТ СН'!$F$12</f>
        <v>139.15086366</v>
      </c>
      <c r="R167" s="36">
        <f>SUMIFS(СВЦЭМ!$E$33:$E$776,СВЦЭМ!$A$33:$A$776,$A167,СВЦЭМ!$B$33:$B$776,R$155)+'СЕТ СН'!$F$12</f>
        <v>139.36230399999999</v>
      </c>
      <c r="S167" s="36">
        <f>SUMIFS(СВЦЭМ!$E$33:$E$776,СВЦЭМ!$A$33:$A$776,$A167,СВЦЭМ!$B$33:$B$776,S$155)+'СЕТ СН'!$F$12</f>
        <v>138.42320745999999</v>
      </c>
      <c r="T167" s="36">
        <f>SUMIFS(СВЦЭМ!$E$33:$E$776,СВЦЭМ!$A$33:$A$776,$A167,СВЦЭМ!$B$33:$B$776,T$155)+'СЕТ СН'!$F$12</f>
        <v>133.62605156000001</v>
      </c>
      <c r="U167" s="36">
        <f>SUMIFS(СВЦЭМ!$E$33:$E$776,СВЦЭМ!$A$33:$A$776,$A167,СВЦЭМ!$B$33:$B$776,U$155)+'СЕТ СН'!$F$12</f>
        <v>130.91024751</v>
      </c>
      <c r="V167" s="36">
        <f>SUMIFS(СВЦЭМ!$E$33:$E$776,СВЦЭМ!$A$33:$A$776,$A167,СВЦЭМ!$B$33:$B$776,V$155)+'СЕТ СН'!$F$12</f>
        <v>130.09966496000001</v>
      </c>
      <c r="W167" s="36">
        <f>SUMIFS(СВЦЭМ!$E$33:$E$776,СВЦЭМ!$A$33:$A$776,$A167,СВЦЭМ!$B$33:$B$776,W$155)+'СЕТ СН'!$F$12</f>
        <v>132.43603100999999</v>
      </c>
      <c r="X167" s="36">
        <f>SUMIFS(СВЦЭМ!$E$33:$E$776,СВЦЭМ!$A$33:$A$776,$A167,СВЦЭМ!$B$33:$B$776,X$155)+'СЕТ СН'!$F$12</f>
        <v>135.31488844</v>
      </c>
      <c r="Y167" s="36">
        <f>SUMIFS(СВЦЭМ!$E$33:$E$776,СВЦЭМ!$A$33:$A$776,$A167,СВЦЭМ!$B$33:$B$776,Y$155)+'СЕТ СН'!$F$12</f>
        <v>137.78611169999999</v>
      </c>
    </row>
    <row r="168" spans="1:25" ht="15.75" x14ac:dyDescent="0.2">
      <c r="A168" s="35">
        <f t="shared" si="4"/>
        <v>43903</v>
      </c>
      <c r="B168" s="36">
        <f>SUMIFS(СВЦЭМ!$E$33:$E$776,СВЦЭМ!$A$33:$A$776,$A168,СВЦЭМ!$B$33:$B$776,B$155)+'СЕТ СН'!$F$12</f>
        <v>146.92301076000001</v>
      </c>
      <c r="C168" s="36">
        <f>SUMIFS(СВЦЭМ!$E$33:$E$776,СВЦЭМ!$A$33:$A$776,$A168,СВЦЭМ!$B$33:$B$776,C$155)+'СЕТ СН'!$F$12</f>
        <v>149.13262546999999</v>
      </c>
      <c r="D168" s="36">
        <f>SUMIFS(СВЦЭМ!$E$33:$E$776,СВЦЭМ!$A$33:$A$776,$A168,СВЦЭМ!$B$33:$B$776,D$155)+'СЕТ СН'!$F$12</f>
        <v>151.00436887000001</v>
      </c>
      <c r="E168" s="36">
        <f>SUMIFS(СВЦЭМ!$E$33:$E$776,СВЦЭМ!$A$33:$A$776,$A168,СВЦЭМ!$B$33:$B$776,E$155)+'СЕТ СН'!$F$12</f>
        <v>151.01567915000001</v>
      </c>
      <c r="F168" s="36">
        <f>SUMIFS(СВЦЭМ!$E$33:$E$776,СВЦЭМ!$A$33:$A$776,$A168,СВЦЭМ!$B$33:$B$776,F$155)+'СЕТ СН'!$F$12</f>
        <v>150.33039495</v>
      </c>
      <c r="G168" s="36">
        <f>SUMIFS(СВЦЭМ!$E$33:$E$776,СВЦЭМ!$A$33:$A$776,$A168,СВЦЭМ!$B$33:$B$776,G$155)+'СЕТ СН'!$F$12</f>
        <v>146.80199131000001</v>
      </c>
      <c r="H168" s="36">
        <f>SUMIFS(СВЦЭМ!$E$33:$E$776,СВЦЭМ!$A$33:$A$776,$A168,СВЦЭМ!$B$33:$B$776,H$155)+'СЕТ СН'!$F$12</f>
        <v>141.55070695000001</v>
      </c>
      <c r="I168" s="36">
        <f>SUMIFS(СВЦЭМ!$E$33:$E$776,СВЦЭМ!$A$33:$A$776,$A168,СВЦЭМ!$B$33:$B$776,I$155)+'СЕТ СН'!$F$12</f>
        <v>137.19397943000001</v>
      </c>
      <c r="J168" s="36">
        <f>SUMIFS(СВЦЭМ!$E$33:$E$776,СВЦЭМ!$A$33:$A$776,$A168,СВЦЭМ!$B$33:$B$776,J$155)+'СЕТ СН'!$F$12</f>
        <v>130.04605586</v>
      </c>
      <c r="K168" s="36">
        <f>SUMIFS(СВЦЭМ!$E$33:$E$776,СВЦЭМ!$A$33:$A$776,$A168,СВЦЭМ!$B$33:$B$776,K$155)+'СЕТ СН'!$F$12</f>
        <v>129.25343111000001</v>
      </c>
      <c r="L168" s="36">
        <f>SUMIFS(СВЦЭМ!$E$33:$E$776,СВЦЭМ!$A$33:$A$776,$A168,СВЦЭМ!$B$33:$B$776,L$155)+'СЕТ СН'!$F$12</f>
        <v>130.56178299000001</v>
      </c>
      <c r="M168" s="36">
        <f>SUMIFS(СВЦЭМ!$E$33:$E$776,СВЦЭМ!$A$33:$A$776,$A168,СВЦЭМ!$B$33:$B$776,M$155)+'СЕТ СН'!$F$12</f>
        <v>131.99350203</v>
      </c>
      <c r="N168" s="36">
        <f>SUMIFS(СВЦЭМ!$E$33:$E$776,СВЦЭМ!$A$33:$A$776,$A168,СВЦЭМ!$B$33:$B$776,N$155)+'СЕТ СН'!$F$12</f>
        <v>132.48647869000001</v>
      </c>
      <c r="O168" s="36">
        <f>SUMIFS(СВЦЭМ!$E$33:$E$776,СВЦЭМ!$A$33:$A$776,$A168,СВЦЭМ!$B$33:$B$776,O$155)+'СЕТ СН'!$F$12</f>
        <v>134.07035486000001</v>
      </c>
      <c r="P168" s="36">
        <f>SUMIFS(СВЦЭМ!$E$33:$E$776,СВЦЭМ!$A$33:$A$776,$A168,СВЦЭМ!$B$33:$B$776,P$155)+'СЕТ СН'!$F$12</f>
        <v>135.47400264000001</v>
      </c>
      <c r="Q168" s="36">
        <f>SUMIFS(СВЦЭМ!$E$33:$E$776,СВЦЭМ!$A$33:$A$776,$A168,СВЦЭМ!$B$33:$B$776,Q$155)+'СЕТ СН'!$F$12</f>
        <v>136.73061799999999</v>
      </c>
      <c r="R168" s="36">
        <f>SUMIFS(СВЦЭМ!$E$33:$E$776,СВЦЭМ!$A$33:$A$776,$A168,СВЦЭМ!$B$33:$B$776,R$155)+'СЕТ СН'!$F$12</f>
        <v>137.23004811000001</v>
      </c>
      <c r="S168" s="36">
        <f>SUMIFS(СВЦЭМ!$E$33:$E$776,СВЦЭМ!$A$33:$A$776,$A168,СВЦЭМ!$B$33:$B$776,S$155)+'СЕТ СН'!$F$12</f>
        <v>136.38283503</v>
      </c>
      <c r="T168" s="36">
        <f>SUMIFS(СВЦЭМ!$E$33:$E$776,СВЦЭМ!$A$33:$A$776,$A168,СВЦЭМ!$B$33:$B$776,T$155)+'СЕТ СН'!$F$12</f>
        <v>132.87304687</v>
      </c>
      <c r="U168" s="36">
        <f>SUMIFS(СВЦЭМ!$E$33:$E$776,СВЦЭМ!$A$33:$A$776,$A168,СВЦЭМ!$B$33:$B$776,U$155)+'СЕТ СН'!$F$12</f>
        <v>128.91292945000001</v>
      </c>
      <c r="V168" s="36">
        <f>SUMIFS(СВЦЭМ!$E$33:$E$776,СВЦЭМ!$A$33:$A$776,$A168,СВЦЭМ!$B$33:$B$776,V$155)+'СЕТ СН'!$F$12</f>
        <v>127.8412142</v>
      </c>
      <c r="W168" s="36">
        <f>SUMIFS(СВЦЭМ!$E$33:$E$776,СВЦЭМ!$A$33:$A$776,$A168,СВЦЭМ!$B$33:$B$776,W$155)+'СЕТ СН'!$F$12</f>
        <v>128.56282331</v>
      </c>
      <c r="X168" s="36">
        <f>SUMIFS(СВЦЭМ!$E$33:$E$776,СВЦЭМ!$A$33:$A$776,$A168,СВЦЭМ!$B$33:$B$776,X$155)+'СЕТ СН'!$F$12</f>
        <v>128.39911903999999</v>
      </c>
      <c r="Y168" s="36">
        <f>SUMIFS(СВЦЭМ!$E$33:$E$776,СВЦЭМ!$A$33:$A$776,$A168,СВЦЭМ!$B$33:$B$776,Y$155)+'СЕТ СН'!$F$12</f>
        <v>131.88314285000001</v>
      </c>
    </row>
    <row r="169" spans="1:25" ht="15.75" x14ac:dyDescent="0.2">
      <c r="A169" s="35">
        <f t="shared" si="4"/>
        <v>43904</v>
      </c>
      <c r="B169" s="36">
        <f>SUMIFS(СВЦЭМ!$E$33:$E$776,СВЦЭМ!$A$33:$A$776,$A169,СВЦЭМ!$B$33:$B$776,B$155)+'СЕТ СН'!$F$12</f>
        <v>135.26163432999999</v>
      </c>
      <c r="C169" s="36">
        <f>SUMIFS(СВЦЭМ!$E$33:$E$776,СВЦЭМ!$A$33:$A$776,$A169,СВЦЭМ!$B$33:$B$776,C$155)+'СЕТ СН'!$F$12</f>
        <v>138.93730045999999</v>
      </c>
      <c r="D169" s="36">
        <f>SUMIFS(СВЦЭМ!$E$33:$E$776,СВЦЭМ!$A$33:$A$776,$A169,СВЦЭМ!$B$33:$B$776,D$155)+'СЕТ СН'!$F$12</f>
        <v>141.09462600000001</v>
      </c>
      <c r="E169" s="36">
        <f>SUMIFS(СВЦЭМ!$E$33:$E$776,СВЦЭМ!$A$33:$A$776,$A169,СВЦЭМ!$B$33:$B$776,E$155)+'СЕТ СН'!$F$12</f>
        <v>142.90156503</v>
      </c>
      <c r="F169" s="36">
        <f>SUMIFS(СВЦЭМ!$E$33:$E$776,СВЦЭМ!$A$33:$A$776,$A169,СВЦЭМ!$B$33:$B$776,F$155)+'СЕТ СН'!$F$12</f>
        <v>142.04820355999999</v>
      </c>
      <c r="G169" s="36">
        <f>SUMIFS(СВЦЭМ!$E$33:$E$776,СВЦЭМ!$A$33:$A$776,$A169,СВЦЭМ!$B$33:$B$776,G$155)+'СЕТ СН'!$F$12</f>
        <v>139.75641198</v>
      </c>
      <c r="H169" s="36">
        <f>SUMIFS(СВЦЭМ!$E$33:$E$776,СВЦЭМ!$A$33:$A$776,$A169,СВЦЭМ!$B$33:$B$776,H$155)+'СЕТ СН'!$F$12</f>
        <v>136.47985729000001</v>
      </c>
      <c r="I169" s="36">
        <f>SUMIFS(СВЦЭМ!$E$33:$E$776,СВЦЭМ!$A$33:$A$776,$A169,СВЦЭМ!$B$33:$B$776,I$155)+'СЕТ СН'!$F$12</f>
        <v>133.42101984999999</v>
      </c>
      <c r="J169" s="36">
        <f>SUMIFS(СВЦЭМ!$E$33:$E$776,СВЦЭМ!$A$33:$A$776,$A169,СВЦЭМ!$B$33:$B$776,J$155)+'СЕТ СН'!$F$12</f>
        <v>128.96761821000001</v>
      </c>
      <c r="K169" s="36">
        <f>SUMIFS(СВЦЭМ!$E$33:$E$776,СВЦЭМ!$A$33:$A$776,$A169,СВЦЭМ!$B$33:$B$776,K$155)+'СЕТ СН'!$F$12</f>
        <v>131.52854572000001</v>
      </c>
      <c r="L169" s="36">
        <f>SUMIFS(СВЦЭМ!$E$33:$E$776,СВЦЭМ!$A$33:$A$776,$A169,СВЦЭМ!$B$33:$B$776,L$155)+'СЕТ СН'!$F$12</f>
        <v>132.84925139000001</v>
      </c>
      <c r="M169" s="36">
        <f>SUMIFS(СВЦЭМ!$E$33:$E$776,СВЦЭМ!$A$33:$A$776,$A169,СВЦЭМ!$B$33:$B$776,M$155)+'СЕТ СН'!$F$12</f>
        <v>133.99278842999999</v>
      </c>
      <c r="N169" s="36">
        <f>SUMIFS(СВЦЭМ!$E$33:$E$776,СВЦЭМ!$A$33:$A$776,$A169,СВЦЭМ!$B$33:$B$776,N$155)+'СЕТ СН'!$F$12</f>
        <v>135.92795161999999</v>
      </c>
      <c r="O169" s="36">
        <f>SUMIFS(СВЦЭМ!$E$33:$E$776,СВЦЭМ!$A$33:$A$776,$A169,СВЦЭМ!$B$33:$B$776,O$155)+'СЕТ СН'!$F$12</f>
        <v>138.32519636000001</v>
      </c>
      <c r="P169" s="36">
        <f>SUMIFS(СВЦЭМ!$E$33:$E$776,СВЦЭМ!$A$33:$A$776,$A169,СВЦЭМ!$B$33:$B$776,P$155)+'СЕТ СН'!$F$12</f>
        <v>138.41445687999999</v>
      </c>
      <c r="Q169" s="36">
        <f>SUMIFS(СВЦЭМ!$E$33:$E$776,СВЦЭМ!$A$33:$A$776,$A169,СВЦЭМ!$B$33:$B$776,Q$155)+'СЕТ СН'!$F$12</f>
        <v>138.69930213000001</v>
      </c>
      <c r="R169" s="36">
        <f>SUMIFS(СВЦЭМ!$E$33:$E$776,СВЦЭМ!$A$33:$A$776,$A169,СВЦЭМ!$B$33:$B$776,R$155)+'СЕТ СН'!$F$12</f>
        <v>135.84512068999999</v>
      </c>
      <c r="S169" s="36">
        <f>SUMIFS(СВЦЭМ!$E$33:$E$776,СВЦЭМ!$A$33:$A$776,$A169,СВЦЭМ!$B$33:$B$776,S$155)+'СЕТ СН'!$F$12</f>
        <v>134.65839746</v>
      </c>
      <c r="T169" s="36">
        <f>SUMIFS(СВЦЭМ!$E$33:$E$776,СВЦЭМ!$A$33:$A$776,$A169,СВЦЭМ!$B$33:$B$776,T$155)+'СЕТ СН'!$F$12</f>
        <v>131.58685333</v>
      </c>
      <c r="U169" s="36">
        <f>SUMIFS(СВЦЭМ!$E$33:$E$776,СВЦЭМ!$A$33:$A$776,$A169,СВЦЭМ!$B$33:$B$776,U$155)+'СЕТ СН'!$F$12</f>
        <v>129.98035374</v>
      </c>
      <c r="V169" s="36">
        <f>SUMIFS(СВЦЭМ!$E$33:$E$776,СВЦЭМ!$A$33:$A$776,$A169,СВЦЭМ!$B$33:$B$776,V$155)+'СЕТ СН'!$F$12</f>
        <v>127.830422</v>
      </c>
      <c r="W169" s="36">
        <f>SUMIFS(СВЦЭМ!$E$33:$E$776,СВЦЭМ!$A$33:$A$776,$A169,СВЦЭМ!$B$33:$B$776,W$155)+'СЕТ СН'!$F$12</f>
        <v>131.0141643</v>
      </c>
      <c r="X169" s="36">
        <f>SUMIFS(СВЦЭМ!$E$33:$E$776,СВЦЭМ!$A$33:$A$776,$A169,СВЦЭМ!$B$33:$B$776,X$155)+'СЕТ СН'!$F$12</f>
        <v>131.27993504</v>
      </c>
      <c r="Y169" s="36">
        <f>SUMIFS(СВЦЭМ!$E$33:$E$776,СВЦЭМ!$A$33:$A$776,$A169,СВЦЭМ!$B$33:$B$776,Y$155)+'СЕТ СН'!$F$12</f>
        <v>131.36324998000001</v>
      </c>
    </row>
    <row r="170" spans="1:25" ht="15.75" x14ac:dyDescent="0.2">
      <c r="A170" s="35">
        <f t="shared" si="4"/>
        <v>43905</v>
      </c>
      <c r="B170" s="36">
        <f>SUMIFS(СВЦЭМ!$E$33:$E$776,СВЦЭМ!$A$33:$A$776,$A170,СВЦЭМ!$B$33:$B$776,B$155)+'СЕТ СН'!$F$12</f>
        <v>135.76748841</v>
      </c>
      <c r="C170" s="36">
        <f>SUMIFS(СВЦЭМ!$E$33:$E$776,СВЦЭМ!$A$33:$A$776,$A170,СВЦЭМ!$B$33:$B$776,C$155)+'СЕТ СН'!$F$12</f>
        <v>139.55024458</v>
      </c>
      <c r="D170" s="36">
        <f>SUMIFS(СВЦЭМ!$E$33:$E$776,СВЦЭМ!$A$33:$A$776,$A170,СВЦЭМ!$B$33:$B$776,D$155)+'СЕТ СН'!$F$12</f>
        <v>141.31402295999999</v>
      </c>
      <c r="E170" s="36">
        <f>SUMIFS(СВЦЭМ!$E$33:$E$776,СВЦЭМ!$A$33:$A$776,$A170,СВЦЭМ!$B$33:$B$776,E$155)+'СЕТ СН'!$F$12</f>
        <v>143.52450225999999</v>
      </c>
      <c r="F170" s="36">
        <f>SUMIFS(СВЦЭМ!$E$33:$E$776,СВЦЭМ!$A$33:$A$776,$A170,СВЦЭМ!$B$33:$B$776,F$155)+'СЕТ СН'!$F$12</f>
        <v>144.02424798000001</v>
      </c>
      <c r="G170" s="36">
        <f>SUMIFS(СВЦЭМ!$E$33:$E$776,СВЦЭМ!$A$33:$A$776,$A170,СВЦЭМ!$B$33:$B$776,G$155)+'СЕТ СН'!$F$12</f>
        <v>144.28827362999999</v>
      </c>
      <c r="H170" s="36">
        <f>SUMIFS(СВЦЭМ!$E$33:$E$776,СВЦЭМ!$A$33:$A$776,$A170,СВЦЭМ!$B$33:$B$776,H$155)+'СЕТ СН'!$F$12</f>
        <v>143.08573113</v>
      </c>
      <c r="I170" s="36">
        <f>SUMIFS(СВЦЭМ!$E$33:$E$776,СВЦЭМ!$A$33:$A$776,$A170,СВЦЭМ!$B$33:$B$776,I$155)+'СЕТ СН'!$F$12</f>
        <v>139.13190846000001</v>
      </c>
      <c r="J170" s="36">
        <f>SUMIFS(СВЦЭМ!$E$33:$E$776,СВЦЭМ!$A$33:$A$776,$A170,СВЦЭМ!$B$33:$B$776,J$155)+'СЕТ СН'!$F$12</f>
        <v>132.58802725000001</v>
      </c>
      <c r="K170" s="36">
        <f>SUMIFS(СВЦЭМ!$E$33:$E$776,СВЦЭМ!$A$33:$A$776,$A170,СВЦЭМ!$B$33:$B$776,K$155)+'СЕТ СН'!$F$12</f>
        <v>127.73506962</v>
      </c>
      <c r="L170" s="36">
        <f>SUMIFS(СВЦЭМ!$E$33:$E$776,СВЦЭМ!$A$33:$A$776,$A170,СВЦЭМ!$B$33:$B$776,L$155)+'СЕТ СН'!$F$12</f>
        <v>125.87540556</v>
      </c>
      <c r="M170" s="36">
        <f>SUMIFS(СВЦЭМ!$E$33:$E$776,СВЦЭМ!$A$33:$A$776,$A170,СВЦЭМ!$B$33:$B$776,M$155)+'СЕТ СН'!$F$12</f>
        <v>126.25341451</v>
      </c>
      <c r="N170" s="36">
        <f>SUMIFS(СВЦЭМ!$E$33:$E$776,СВЦЭМ!$A$33:$A$776,$A170,СВЦЭМ!$B$33:$B$776,N$155)+'СЕТ СН'!$F$12</f>
        <v>128.67698626000001</v>
      </c>
      <c r="O170" s="36">
        <f>SUMIFS(СВЦЭМ!$E$33:$E$776,СВЦЭМ!$A$33:$A$776,$A170,СВЦЭМ!$B$33:$B$776,O$155)+'СЕТ СН'!$F$12</f>
        <v>131.36902592000001</v>
      </c>
      <c r="P170" s="36">
        <f>SUMIFS(СВЦЭМ!$E$33:$E$776,СВЦЭМ!$A$33:$A$776,$A170,СВЦЭМ!$B$33:$B$776,P$155)+'СЕТ СН'!$F$12</f>
        <v>132.75689116000001</v>
      </c>
      <c r="Q170" s="36">
        <f>SUMIFS(СВЦЭМ!$E$33:$E$776,СВЦЭМ!$A$33:$A$776,$A170,СВЦЭМ!$B$33:$B$776,Q$155)+'СЕТ СН'!$F$12</f>
        <v>133.48781265</v>
      </c>
      <c r="R170" s="36">
        <f>SUMIFS(СВЦЭМ!$E$33:$E$776,СВЦЭМ!$A$33:$A$776,$A170,СВЦЭМ!$B$33:$B$776,R$155)+'СЕТ СН'!$F$12</f>
        <v>133.23934733999999</v>
      </c>
      <c r="S170" s="36">
        <f>SUMIFS(СВЦЭМ!$E$33:$E$776,СВЦЭМ!$A$33:$A$776,$A170,СВЦЭМ!$B$33:$B$776,S$155)+'СЕТ СН'!$F$12</f>
        <v>132.43752624999999</v>
      </c>
      <c r="T170" s="36">
        <f>SUMIFS(СВЦЭМ!$E$33:$E$776,СВЦЭМ!$A$33:$A$776,$A170,СВЦЭМ!$B$33:$B$776,T$155)+'СЕТ СН'!$F$12</f>
        <v>128.97218114</v>
      </c>
      <c r="U170" s="36">
        <f>SUMIFS(СВЦЭМ!$E$33:$E$776,СВЦЭМ!$A$33:$A$776,$A170,СВЦЭМ!$B$33:$B$776,U$155)+'СЕТ СН'!$F$12</f>
        <v>127.07595505</v>
      </c>
      <c r="V170" s="36">
        <f>SUMIFS(СВЦЭМ!$E$33:$E$776,СВЦЭМ!$A$33:$A$776,$A170,СВЦЭМ!$B$33:$B$776,V$155)+'СЕТ СН'!$F$12</f>
        <v>126.65305522</v>
      </c>
      <c r="W170" s="36">
        <f>SUMIFS(СВЦЭМ!$E$33:$E$776,СВЦЭМ!$A$33:$A$776,$A170,СВЦЭМ!$B$33:$B$776,W$155)+'СЕТ СН'!$F$12</f>
        <v>127.99809392</v>
      </c>
      <c r="X170" s="36">
        <f>SUMIFS(СВЦЭМ!$E$33:$E$776,СВЦЭМ!$A$33:$A$776,$A170,СВЦЭМ!$B$33:$B$776,X$155)+'СЕТ СН'!$F$12</f>
        <v>131.27843426000001</v>
      </c>
      <c r="Y170" s="36">
        <f>SUMIFS(СВЦЭМ!$E$33:$E$776,СВЦЭМ!$A$33:$A$776,$A170,СВЦЭМ!$B$33:$B$776,Y$155)+'СЕТ СН'!$F$12</f>
        <v>136.22117528000001</v>
      </c>
    </row>
    <row r="171" spans="1:25" ht="15.75" x14ac:dyDescent="0.2">
      <c r="A171" s="35">
        <f t="shared" si="4"/>
        <v>43906</v>
      </c>
      <c r="B171" s="36">
        <f>SUMIFS(СВЦЭМ!$E$33:$E$776,СВЦЭМ!$A$33:$A$776,$A171,СВЦЭМ!$B$33:$B$776,B$155)+'СЕТ СН'!$F$12</f>
        <v>142.81689512</v>
      </c>
      <c r="C171" s="36">
        <f>SUMIFS(СВЦЭМ!$E$33:$E$776,СВЦЭМ!$A$33:$A$776,$A171,СВЦЭМ!$B$33:$B$776,C$155)+'СЕТ СН'!$F$12</f>
        <v>145.74126745999999</v>
      </c>
      <c r="D171" s="36">
        <f>SUMIFS(СВЦЭМ!$E$33:$E$776,СВЦЭМ!$A$33:$A$776,$A171,СВЦЭМ!$B$33:$B$776,D$155)+'СЕТ СН'!$F$12</f>
        <v>146.25697814</v>
      </c>
      <c r="E171" s="36">
        <f>SUMIFS(СВЦЭМ!$E$33:$E$776,СВЦЭМ!$A$33:$A$776,$A171,СВЦЭМ!$B$33:$B$776,E$155)+'СЕТ СН'!$F$12</f>
        <v>146.39120801999999</v>
      </c>
      <c r="F171" s="36">
        <f>SUMIFS(СВЦЭМ!$E$33:$E$776,СВЦЭМ!$A$33:$A$776,$A171,СВЦЭМ!$B$33:$B$776,F$155)+'СЕТ СН'!$F$12</f>
        <v>146.40017734</v>
      </c>
      <c r="G171" s="36">
        <f>SUMIFS(СВЦЭМ!$E$33:$E$776,СВЦЭМ!$A$33:$A$776,$A171,СВЦЭМ!$B$33:$B$776,G$155)+'СЕТ СН'!$F$12</f>
        <v>146.46284023999999</v>
      </c>
      <c r="H171" s="36">
        <f>SUMIFS(СВЦЭМ!$E$33:$E$776,СВЦЭМ!$A$33:$A$776,$A171,СВЦЭМ!$B$33:$B$776,H$155)+'СЕТ СН'!$F$12</f>
        <v>143.04532030999999</v>
      </c>
      <c r="I171" s="36">
        <f>SUMIFS(СВЦЭМ!$E$33:$E$776,СВЦЭМ!$A$33:$A$776,$A171,СВЦЭМ!$B$33:$B$776,I$155)+'СЕТ СН'!$F$12</f>
        <v>136.32336520999999</v>
      </c>
      <c r="J171" s="36">
        <f>SUMIFS(СВЦЭМ!$E$33:$E$776,СВЦЭМ!$A$33:$A$776,$A171,СВЦЭМ!$B$33:$B$776,J$155)+'СЕТ СН'!$F$12</f>
        <v>126.41409898000001</v>
      </c>
      <c r="K171" s="36">
        <f>SUMIFS(СВЦЭМ!$E$33:$E$776,СВЦЭМ!$A$33:$A$776,$A171,СВЦЭМ!$B$33:$B$776,K$155)+'СЕТ СН'!$F$12</f>
        <v>126.34578587</v>
      </c>
      <c r="L171" s="36">
        <f>SUMIFS(СВЦЭМ!$E$33:$E$776,СВЦЭМ!$A$33:$A$776,$A171,СВЦЭМ!$B$33:$B$776,L$155)+'СЕТ СН'!$F$12</f>
        <v>126.31303224</v>
      </c>
      <c r="M171" s="36">
        <f>SUMIFS(СВЦЭМ!$E$33:$E$776,СВЦЭМ!$A$33:$A$776,$A171,СВЦЭМ!$B$33:$B$776,M$155)+'СЕТ СН'!$F$12</f>
        <v>128.79946616000001</v>
      </c>
      <c r="N171" s="36">
        <f>SUMIFS(СВЦЭМ!$E$33:$E$776,СВЦЭМ!$A$33:$A$776,$A171,СВЦЭМ!$B$33:$B$776,N$155)+'СЕТ СН'!$F$12</f>
        <v>131.29956096000001</v>
      </c>
      <c r="O171" s="36">
        <f>SUMIFS(СВЦЭМ!$E$33:$E$776,СВЦЭМ!$A$33:$A$776,$A171,СВЦЭМ!$B$33:$B$776,O$155)+'СЕТ СН'!$F$12</f>
        <v>134.75530696999999</v>
      </c>
      <c r="P171" s="36">
        <f>SUMIFS(СВЦЭМ!$E$33:$E$776,СВЦЭМ!$A$33:$A$776,$A171,СВЦЭМ!$B$33:$B$776,P$155)+'СЕТ СН'!$F$12</f>
        <v>135.86272144</v>
      </c>
      <c r="Q171" s="36">
        <f>SUMIFS(СВЦЭМ!$E$33:$E$776,СВЦЭМ!$A$33:$A$776,$A171,СВЦЭМ!$B$33:$B$776,Q$155)+'СЕТ СН'!$F$12</f>
        <v>135.79914926000001</v>
      </c>
      <c r="R171" s="36">
        <f>SUMIFS(СВЦЭМ!$E$33:$E$776,СВЦЭМ!$A$33:$A$776,$A171,СВЦЭМ!$B$33:$B$776,R$155)+'СЕТ СН'!$F$12</f>
        <v>136.66603021</v>
      </c>
      <c r="S171" s="36">
        <f>SUMIFS(СВЦЭМ!$E$33:$E$776,СВЦЭМ!$A$33:$A$776,$A171,СВЦЭМ!$B$33:$B$776,S$155)+'СЕТ СН'!$F$12</f>
        <v>135.34804391</v>
      </c>
      <c r="T171" s="36">
        <f>SUMIFS(СВЦЭМ!$E$33:$E$776,СВЦЭМ!$A$33:$A$776,$A171,СВЦЭМ!$B$33:$B$776,T$155)+'СЕТ СН'!$F$12</f>
        <v>132.22441659</v>
      </c>
      <c r="U171" s="36">
        <f>SUMIFS(СВЦЭМ!$E$33:$E$776,СВЦЭМ!$A$33:$A$776,$A171,СВЦЭМ!$B$33:$B$776,U$155)+'СЕТ СН'!$F$12</f>
        <v>128.98366951</v>
      </c>
      <c r="V171" s="36">
        <f>SUMIFS(СВЦЭМ!$E$33:$E$776,СВЦЭМ!$A$33:$A$776,$A171,СВЦЭМ!$B$33:$B$776,V$155)+'СЕТ СН'!$F$12</f>
        <v>128.11362876999999</v>
      </c>
      <c r="W171" s="36">
        <f>SUMIFS(СВЦЭМ!$E$33:$E$776,СВЦЭМ!$A$33:$A$776,$A171,СВЦЭМ!$B$33:$B$776,W$155)+'СЕТ СН'!$F$12</f>
        <v>131.25808981</v>
      </c>
      <c r="X171" s="36">
        <f>SUMIFS(СВЦЭМ!$E$33:$E$776,СВЦЭМ!$A$33:$A$776,$A171,СВЦЭМ!$B$33:$B$776,X$155)+'СЕТ СН'!$F$12</f>
        <v>135.25909621</v>
      </c>
      <c r="Y171" s="36">
        <f>SUMIFS(СВЦЭМ!$E$33:$E$776,СВЦЭМ!$A$33:$A$776,$A171,СВЦЭМ!$B$33:$B$776,Y$155)+'СЕТ СН'!$F$12</f>
        <v>139.33527222999999</v>
      </c>
    </row>
    <row r="172" spans="1:25" ht="15.75" x14ac:dyDescent="0.2">
      <c r="A172" s="35">
        <f t="shared" si="4"/>
        <v>43907</v>
      </c>
      <c r="B172" s="36">
        <f>SUMIFS(СВЦЭМ!$E$33:$E$776,СВЦЭМ!$A$33:$A$776,$A172,СВЦЭМ!$B$33:$B$776,B$155)+'СЕТ СН'!$F$12</f>
        <v>133.21754910999999</v>
      </c>
      <c r="C172" s="36">
        <f>SUMIFS(СВЦЭМ!$E$33:$E$776,СВЦЭМ!$A$33:$A$776,$A172,СВЦЭМ!$B$33:$B$776,C$155)+'СЕТ СН'!$F$12</f>
        <v>135.40290969</v>
      </c>
      <c r="D172" s="36">
        <f>SUMIFS(СВЦЭМ!$E$33:$E$776,СВЦЭМ!$A$33:$A$776,$A172,СВЦЭМ!$B$33:$B$776,D$155)+'СЕТ СН'!$F$12</f>
        <v>137.71017800000001</v>
      </c>
      <c r="E172" s="36">
        <f>SUMIFS(СВЦЭМ!$E$33:$E$776,СВЦЭМ!$A$33:$A$776,$A172,СВЦЭМ!$B$33:$B$776,E$155)+'СЕТ СН'!$F$12</f>
        <v>138.4095495</v>
      </c>
      <c r="F172" s="36">
        <f>SUMIFS(СВЦЭМ!$E$33:$E$776,СВЦЭМ!$A$33:$A$776,$A172,СВЦЭМ!$B$33:$B$776,F$155)+'СЕТ СН'!$F$12</f>
        <v>137.19315084999999</v>
      </c>
      <c r="G172" s="36">
        <f>SUMIFS(СВЦЭМ!$E$33:$E$776,СВЦЭМ!$A$33:$A$776,$A172,СВЦЭМ!$B$33:$B$776,G$155)+'СЕТ СН'!$F$12</f>
        <v>134.93117943999999</v>
      </c>
      <c r="H172" s="36">
        <f>SUMIFS(СВЦЭМ!$E$33:$E$776,СВЦЭМ!$A$33:$A$776,$A172,СВЦЭМ!$B$33:$B$776,H$155)+'СЕТ СН'!$F$12</f>
        <v>131.41391243000001</v>
      </c>
      <c r="I172" s="36">
        <f>SUMIFS(СВЦЭМ!$E$33:$E$776,СВЦЭМ!$A$33:$A$776,$A172,СВЦЭМ!$B$33:$B$776,I$155)+'СЕТ СН'!$F$12</f>
        <v>127.60341999000001</v>
      </c>
      <c r="J172" s="36">
        <f>SUMIFS(СВЦЭМ!$E$33:$E$776,СВЦЭМ!$A$33:$A$776,$A172,СВЦЭМ!$B$33:$B$776,J$155)+'СЕТ СН'!$F$12</f>
        <v>126.34388237</v>
      </c>
      <c r="K172" s="36">
        <f>SUMIFS(СВЦЭМ!$E$33:$E$776,СВЦЭМ!$A$33:$A$776,$A172,СВЦЭМ!$B$33:$B$776,K$155)+'СЕТ СН'!$F$12</f>
        <v>127.08833101</v>
      </c>
      <c r="L172" s="36">
        <f>SUMIFS(СВЦЭМ!$E$33:$E$776,СВЦЭМ!$A$33:$A$776,$A172,СВЦЭМ!$B$33:$B$776,L$155)+'СЕТ СН'!$F$12</f>
        <v>127.89562419000001</v>
      </c>
      <c r="M172" s="36">
        <f>SUMIFS(СВЦЭМ!$E$33:$E$776,СВЦЭМ!$A$33:$A$776,$A172,СВЦЭМ!$B$33:$B$776,M$155)+'СЕТ СН'!$F$12</f>
        <v>131.16082452000001</v>
      </c>
      <c r="N172" s="36">
        <f>SUMIFS(СВЦЭМ!$E$33:$E$776,СВЦЭМ!$A$33:$A$776,$A172,СВЦЭМ!$B$33:$B$776,N$155)+'СЕТ СН'!$F$12</f>
        <v>135.03454801999999</v>
      </c>
      <c r="O172" s="36">
        <f>SUMIFS(СВЦЭМ!$E$33:$E$776,СВЦЭМ!$A$33:$A$776,$A172,СВЦЭМ!$B$33:$B$776,O$155)+'СЕТ СН'!$F$12</f>
        <v>135.58250821999999</v>
      </c>
      <c r="P172" s="36">
        <f>SUMIFS(СВЦЭМ!$E$33:$E$776,СВЦЭМ!$A$33:$A$776,$A172,СВЦЭМ!$B$33:$B$776,P$155)+'СЕТ СН'!$F$12</f>
        <v>134.80137930000001</v>
      </c>
      <c r="Q172" s="36">
        <f>SUMIFS(СВЦЭМ!$E$33:$E$776,СВЦЭМ!$A$33:$A$776,$A172,СВЦЭМ!$B$33:$B$776,Q$155)+'СЕТ СН'!$F$12</f>
        <v>134.98159733</v>
      </c>
      <c r="R172" s="36">
        <f>SUMIFS(СВЦЭМ!$E$33:$E$776,СВЦЭМ!$A$33:$A$776,$A172,СВЦЭМ!$B$33:$B$776,R$155)+'СЕТ СН'!$F$12</f>
        <v>134.24639635</v>
      </c>
      <c r="S172" s="36">
        <f>SUMIFS(СВЦЭМ!$E$33:$E$776,СВЦЭМ!$A$33:$A$776,$A172,СВЦЭМ!$B$33:$B$776,S$155)+'СЕТ СН'!$F$12</f>
        <v>133.61996722000001</v>
      </c>
      <c r="T172" s="36">
        <f>SUMIFS(СВЦЭМ!$E$33:$E$776,СВЦЭМ!$A$33:$A$776,$A172,СВЦЭМ!$B$33:$B$776,T$155)+'СЕТ СН'!$F$12</f>
        <v>133.29080013999999</v>
      </c>
      <c r="U172" s="36">
        <f>SUMIFS(СВЦЭМ!$E$33:$E$776,СВЦЭМ!$A$33:$A$776,$A172,СВЦЭМ!$B$33:$B$776,U$155)+'СЕТ СН'!$F$12</f>
        <v>134.03678184</v>
      </c>
      <c r="V172" s="36">
        <f>SUMIFS(СВЦЭМ!$E$33:$E$776,СВЦЭМ!$A$33:$A$776,$A172,СВЦЭМ!$B$33:$B$776,V$155)+'СЕТ СН'!$F$12</f>
        <v>133.19767096999999</v>
      </c>
      <c r="W172" s="36">
        <f>SUMIFS(СВЦЭМ!$E$33:$E$776,СВЦЭМ!$A$33:$A$776,$A172,СВЦЭМ!$B$33:$B$776,W$155)+'СЕТ СН'!$F$12</f>
        <v>130.33374653000001</v>
      </c>
      <c r="X172" s="36">
        <f>SUMIFS(СВЦЭМ!$E$33:$E$776,СВЦЭМ!$A$33:$A$776,$A172,СВЦЭМ!$B$33:$B$776,X$155)+'СЕТ СН'!$F$12</f>
        <v>129.09849926999999</v>
      </c>
      <c r="Y172" s="36">
        <f>SUMIFS(СВЦЭМ!$E$33:$E$776,СВЦЭМ!$A$33:$A$776,$A172,СВЦЭМ!$B$33:$B$776,Y$155)+'СЕТ СН'!$F$12</f>
        <v>129.25105875</v>
      </c>
    </row>
    <row r="173" spans="1:25" ht="15.75" x14ac:dyDescent="0.2">
      <c r="A173" s="35">
        <f t="shared" si="4"/>
        <v>43908</v>
      </c>
      <c r="B173" s="36">
        <f>SUMIFS(СВЦЭМ!$E$33:$E$776,СВЦЭМ!$A$33:$A$776,$A173,СВЦЭМ!$B$33:$B$776,B$155)+'СЕТ СН'!$F$12</f>
        <v>139.33762919</v>
      </c>
      <c r="C173" s="36">
        <f>SUMIFS(СВЦЭМ!$E$33:$E$776,СВЦЭМ!$A$33:$A$776,$A173,СВЦЭМ!$B$33:$B$776,C$155)+'СЕТ СН'!$F$12</f>
        <v>143.98991294000001</v>
      </c>
      <c r="D173" s="36">
        <f>SUMIFS(СВЦЭМ!$E$33:$E$776,СВЦЭМ!$A$33:$A$776,$A173,СВЦЭМ!$B$33:$B$776,D$155)+'СЕТ СН'!$F$12</f>
        <v>147.50964157999999</v>
      </c>
      <c r="E173" s="36">
        <f>SUMIFS(СВЦЭМ!$E$33:$E$776,СВЦЭМ!$A$33:$A$776,$A173,СВЦЭМ!$B$33:$B$776,E$155)+'СЕТ СН'!$F$12</f>
        <v>148.40616091000001</v>
      </c>
      <c r="F173" s="36">
        <f>SUMIFS(СВЦЭМ!$E$33:$E$776,СВЦЭМ!$A$33:$A$776,$A173,СВЦЭМ!$B$33:$B$776,F$155)+'СЕТ СН'!$F$12</f>
        <v>148.57076681000001</v>
      </c>
      <c r="G173" s="36">
        <f>SUMIFS(СВЦЭМ!$E$33:$E$776,СВЦЭМ!$A$33:$A$776,$A173,СВЦЭМ!$B$33:$B$776,G$155)+'СЕТ СН'!$F$12</f>
        <v>145.71177005999999</v>
      </c>
      <c r="H173" s="36">
        <f>SUMIFS(СВЦЭМ!$E$33:$E$776,СВЦЭМ!$A$33:$A$776,$A173,СВЦЭМ!$B$33:$B$776,H$155)+'СЕТ СН'!$F$12</f>
        <v>138.50195482999999</v>
      </c>
      <c r="I173" s="36">
        <f>SUMIFS(СВЦЭМ!$E$33:$E$776,СВЦЭМ!$A$33:$A$776,$A173,СВЦЭМ!$B$33:$B$776,I$155)+'СЕТ СН'!$F$12</f>
        <v>131.28190486</v>
      </c>
      <c r="J173" s="36">
        <f>SUMIFS(СВЦЭМ!$E$33:$E$776,СВЦЭМ!$A$33:$A$776,$A173,СВЦЭМ!$B$33:$B$776,J$155)+'СЕТ СН'!$F$12</f>
        <v>125.49607812000001</v>
      </c>
      <c r="K173" s="36">
        <f>SUMIFS(СВЦЭМ!$E$33:$E$776,СВЦЭМ!$A$33:$A$776,$A173,СВЦЭМ!$B$33:$B$776,K$155)+'СЕТ СН'!$F$12</f>
        <v>126.60175393</v>
      </c>
      <c r="L173" s="36">
        <f>SUMIFS(СВЦЭМ!$E$33:$E$776,СВЦЭМ!$A$33:$A$776,$A173,СВЦЭМ!$B$33:$B$776,L$155)+'СЕТ СН'!$F$12</f>
        <v>126.46357746</v>
      </c>
      <c r="M173" s="36">
        <f>SUMIFS(СВЦЭМ!$E$33:$E$776,СВЦЭМ!$A$33:$A$776,$A173,СВЦЭМ!$B$33:$B$776,M$155)+'СЕТ СН'!$F$12</f>
        <v>124.15745726999999</v>
      </c>
      <c r="N173" s="36">
        <f>SUMIFS(СВЦЭМ!$E$33:$E$776,СВЦЭМ!$A$33:$A$776,$A173,СВЦЭМ!$B$33:$B$776,N$155)+'СЕТ СН'!$F$12</f>
        <v>126.59386062</v>
      </c>
      <c r="O173" s="36">
        <f>SUMIFS(СВЦЭМ!$E$33:$E$776,СВЦЭМ!$A$33:$A$776,$A173,СВЦЭМ!$B$33:$B$776,O$155)+'СЕТ СН'!$F$12</f>
        <v>128.16260159999999</v>
      </c>
      <c r="P173" s="36">
        <f>SUMIFS(СВЦЭМ!$E$33:$E$776,СВЦЭМ!$A$33:$A$776,$A173,СВЦЭМ!$B$33:$B$776,P$155)+'СЕТ СН'!$F$12</f>
        <v>127.71894389000001</v>
      </c>
      <c r="Q173" s="36">
        <f>SUMIFS(СВЦЭМ!$E$33:$E$776,СВЦЭМ!$A$33:$A$776,$A173,СВЦЭМ!$B$33:$B$776,Q$155)+'СЕТ СН'!$F$12</f>
        <v>128.78382819999999</v>
      </c>
      <c r="R173" s="36">
        <f>SUMIFS(СВЦЭМ!$E$33:$E$776,СВЦЭМ!$A$33:$A$776,$A173,СВЦЭМ!$B$33:$B$776,R$155)+'СЕТ СН'!$F$12</f>
        <v>132.51863539999999</v>
      </c>
      <c r="S173" s="36">
        <f>SUMIFS(СВЦЭМ!$E$33:$E$776,СВЦЭМ!$A$33:$A$776,$A173,СВЦЭМ!$B$33:$B$776,S$155)+'СЕТ СН'!$F$12</f>
        <v>130.65416293000001</v>
      </c>
      <c r="T173" s="36">
        <f>SUMIFS(СВЦЭМ!$E$33:$E$776,СВЦЭМ!$A$33:$A$776,$A173,СВЦЭМ!$B$33:$B$776,T$155)+'СЕТ СН'!$F$12</f>
        <v>128.8844355</v>
      </c>
      <c r="U173" s="36">
        <f>SUMIFS(СВЦЭМ!$E$33:$E$776,СВЦЭМ!$A$33:$A$776,$A173,СВЦЭМ!$B$33:$B$776,U$155)+'СЕТ СН'!$F$12</f>
        <v>124.44805572</v>
      </c>
      <c r="V173" s="36">
        <f>SUMIFS(СВЦЭМ!$E$33:$E$776,СВЦЭМ!$A$33:$A$776,$A173,СВЦЭМ!$B$33:$B$776,V$155)+'СЕТ СН'!$F$12</f>
        <v>124.30490229999999</v>
      </c>
      <c r="W173" s="36">
        <f>SUMIFS(СВЦЭМ!$E$33:$E$776,СВЦЭМ!$A$33:$A$776,$A173,СВЦЭМ!$B$33:$B$776,W$155)+'СЕТ СН'!$F$12</f>
        <v>123.20975860999999</v>
      </c>
      <c r="X173" s="36">
        <f>SUMIFS(СВЦЭМ!$E$33:$E$776,СВЦЭМ!$A$33:$A$776,$A173,СВЦЭМ!$B$33:$B$776,X$155)+'СЕТ СН'!$F$12</f>
        <v>125.05485897</v>
      </c>
      <c r="Y173" s="36">
        <f>SUMIFS(СВЦЭМ!$E$33:$E$776,СВЦЭМ!$A$33:$A$776,$A173,СВЦЭМ!$B$33:$B$776,Y$155)+'СЕТ СН'!$F$12</f>
        <v>128.21711511000001</v>
      </c>
    </row>
    <row r="174" spans="1:25" ht="15.75" x14ac:dyDescent="0.2">
      <c r="A174" s="35">
        <f t="shared" si="4"/>
        <v>43909</v>
      </c>
      <c r="B174" s="36">
        <f>SUMIFS(СВЦЭМ!$E$33:$E$776,СВЦЭМ!$A$33:$A$776,$A174,СВЦЭМ!$B$33:$B$776,B$155)+'СЕТ СН'!$F$12</f>
        <v>133.97236821000001</v>
      </c>
      <c r="C174" s="36">
        <f>SUMIFS(СВЦЭМ!$E$33:$E$776,СВЦЭМ!$A$33:$A$776,$A174,СВЦЭМ!$B$33:$B$776,C$155)+'СЕТ СН'!$F$12</f>
        <v>138.4273925</v>
      </c>
      <c r="D174" s="36">
        <f>SUMIFS(СВЦЭМ!$E$33:$E$776,СВЦЭМ!$A$33:$A$776,$A174,СВЦЭМ!$B$33:$B$776,D$155)+'СЕТ СН'!$F$12</f>
        <v>140.87551056000001</v>
      </c>
      <c r="E174" s="36">
        <f>SUMIFS(СВЦЭМ!$E$33:$E$776,СВЦЭМ!$A$33:$A$776,$A174,СВЦЭМ!$B$33:$B$776,E$155)+'СЕТ СН'!$F$12</f>
        <v>142.52120880999999</v>
      </c>
      <c r="F174" s="36">
        <f>SUMIFS(СВЦЭМ!$E$33:$E$776,СВЦЭМ!$A$33:$A$776,$A174,СВЦЭМ!$B$33:$B$776,F$155)+'СЕТ СН'!$F$12</f>
        <v>142.82951254</v>
      </c>
      <c r="G174" s="36">
        <f>SUMIFS(СВЦЭМ!$E$33:$E$776,СВЦЭМ!$A$33:$A$776,$A174,СВЦЭМ!$B$33:$B$776,G$155)+'СЕТ СН'!$F$12</f>
        <v>139.02571666</v>
      </c>
      <c r="H174" s="36">
        <f>SUMIFS(СВЦЭМ!$E$33:$E$776,СВЦЭМ!$A$33:$A$776,$A174,СВЦЭМ!$B$33:$B$776,H$155)+'СЕТ СН'!$F$12</f>
        <v>131.87616477</v>
      </c>
      <c r="I174" s="36">
        <f>SUMIFS(СВЦЭМ!$E$33:$E$776,СВЦЭМ!$A$33:$A$776,$A174,СВЦЭМ!$B$33:$B$776,I$155)+'СЕТ СН'!$F$12</f>
        <v>126.31152372</v>
      </c>
      <c r="J174" s="36">
        <f>SUMIFS(СВЦЭМ!$E$33:$E$776,СВЦЭМ!$A$33:$A$776,$A174,СВЦЭМ!$B$33:$B$776,J$155)+'СЕТ СН'!$F$12</f>
        <v>126.32256733</v>
      </c>
      <c r="K174" s="36">
        <f>SUMIFS(СВЦЭМ!$E$33:$E$776,СВЦЭМ!$A$33:$A$776,$A174,СВЦЭМ!$B$33:$B$776,K$155)+'СЕТ СН'!$F$12</f>
        <v>127.92219545</v>
      </c>
      <c r="L174" s="36">
        <f>SUMIFS(СВЦЭМ!$E$33:$E$776,СВЦЭМ!$A$33:$A$776,$A174,СВЦЭМ!$B$33:$B$776,L$155)+'СЕТ СН'!$F$12</f>
        <v>128.17048308</v>
      </c>
      <c r="M174" s="36">
        <f>SUMIFS(СВЦЭМ!$E$33:$E$776,СВЦЭМ!$A$33:$A$776,$A174,СВЦЭМ!$B$33:$B$776,M$155)+'СЕТ СН'!$F$12</f>
        <v>123.89686802</v>
      </c>
      <c r="N174" s="36">
        <f>SUMIFS(СВЦЭМ!$E$33:$E$776,СВЦЭМ!$A$33:$A$776,$A174,СВЦЭМ!$B$33:$B$776,N$155)+'СЕТ СН'!$F$12</f>
        <v>123.35958915000001</v>
      </c>
      <c r="O174" s="36">
        <f>SUMIFS(СВЦЭМ!$E$33:$E$776,СВЦЭМ!$A$33:$A$776,$A174,СВЦЭМ!$B$33:$B$776,O$155)+'СЕТ СН'!$F$12</f>
        <v>126.63701143999999</v>
      </c>
      <c r="P174" s="36">
        <f>SUMIFS(СВЦЭМ!$E$33:$E$776,СВЦЭМ!$A$33:$A$776,$A174,СВЦЭМ!$B$33:$B$776,P$155)+'СЕТ СН'!$F$12</f>
        <v>125.89548795</v>
      </c>
      <c r="Q174" s="36">
        <f>SUMIFS(СВЦЭМ!$E$33:$E$776,СВЦЭМ!$A$33:$A$776,$A174,СВЦЭМ!$B$33:$B$776,Q$155)+'СЕТ СН'!$F$12</f>
        <v>126.5187035</v>
      </c>
      <c r="R174" s="36">
        <f>SUMIFS(СВЦЭМ!$E$33:$E$776,СВЦЭМ!$A$33:$A$776,$A174,СВЦЭМ!$B$33:$B$776,R$155)+'СЕТ СН'!$F$12</f>
        <v>124.78948676</v>
      </c>
      <c r="S174" s="36">
        <f>SUMIFS(СВЦЭМ!$E$33:$E$776,СВЦЭМ!$A$33:$A$776,$A174,СВЦЭМ!$B$33:$B$776,S$155)+'СЕТ СН'!$F$12</f>
        <v>125.16522514</v>
      </c>
      <c r="T174" s="36">
        <f>SUMIFS(СВЦЭМ!$E$33:$E$776,СВЦЭМ!$A$33:$A$776,$A174,СВЦЭМ!$B$33:$B$776,T$155)+'СЕТ СН'!$F$12</f>
        <v>126.60360872</v>
      </c>
      <c r="U174" s="36">
        <f>SUMIFS(СВЦЭМ!$E$33:$E$776,СВЦЭМ!$A$33:$A$776,$A174,СВЦЭМ!$B$33:$B$776,U$155)+'СЕТ СН'!$F$12</f>
        <v>126.29023325</v>
      </c>
      <c r="V174" s="36">
        <f>SUMIFS(СВЦЭМ!$E$33:$E$776,СВЦЭМ!$A$33:$A$776,$A174,СВЦЭМ!$B$33:$B$776,V$155)+'СЕТ СН'!$F$12</f>
        <v>124.46091018</v>
      </c>
      <c r="W174" s="36">
        <f>SUMIFS(СВЦЭМ!$E$33:$E$776,СВЦЭМ!$A$33:$A$776,$A174,СВЦЭМ!$B$33:$B$776,W$155)+'СЕТ СН'!$F$12</f>
        <v>127.79740481</v>
      </c>
      <c r="X174" s="36">
        <f>SUMIFS(СВЦЭМ!$E$33:$E$776,СВЦЭМ!$A$33:$A$776,$A174,СВЦЭМ!$B$33:$B$776,X$155)+'СЕТ СН'!$F$12</f>
        <v>125.64593211</v>
      </c>
      <c r="Y174" s="36">
        <f>SUMIFS(СВЦЭМ!$E$33:$E$776,СВЦЭМ!$A$33:$A$776,$A174,СВЦЭМ!$B$33:$B$776,Y$155)+'СЕТ СН'!$F$12</f>
        <v>127.36310571</v>
      </c>
    </row>
    <row r="175" spans="1:25" ht="15.75" x14ac:dyDescent="0.2">
      <c r="A175" s="35">
        <f t="shared" si="4"/>
        <v>43910</v>
      </c>
      <c r="B175" s="36">
        <f>SUMIFS(СВЦЭМ!$E$33:$E$776,СВЦЭМ!$A$33:$A$776,$A175,СВЦЭМ!$B$33:$B$776,B$155)+'СЕТ СН'!$F$12</f>
        <v>141.69615182999999</v>
      </c>
      <c r="C175" s="36">
        <f>SUMIFS(СВЦЭМ!$E$33:$E$776,СВЦЭМ!$A$33:$A$776,$A175,СВЦЭМ!$B$33:$B$776,C$155)+'СЕТ СН'!$F$12</f>
        <v>145.01300101999999</v>
      </c>
      <c r="D175" s="36">
        <f>SUMIFS(СВЦЭМ!$E$33:$E$776,СВЦЭМ!$A$33:$A$776,$A175,СВЦЭМ!$B$33:$B$776,D$155)+'СЕТ СН'!$F$12</f>
        <v>147.46858849</v>
      </c>
      <c r="E175" s="36">
        <f>SUMIFS(СВЦЭМ!$E$33:$E$776,СВЦЭМ!$A$33:$A$776,$A175,СВЦЭМ!$B$33:$B$776,E$155)+'СЕТ СН'!$F$12</f>
        <v>148.05453673</v>
      </c>
      <c r="F175" s="36">
        <f>SUMIFS(СВЦЭМ!$E$33:$E$776,СВЦЭМ!$A$33:$A$776,$A175,СВЦЭМ!$B$33:$B$776,F$155)+'СЕТ СН'!$F$12</f>
        <v>147.62917493</v>
      </c>
      <c r="G175" s="36">
        <f>SUMIFS(СВЦЭМ!$E$33:$E$776,СВЦЭМ!$A$33:$A$776,$A175,СВЦЭМ!$B$33:$B$776,G$155)+'СЕТ СН'!$F$12</f>
        <v>145.24011587999999</v>
      </c>
      <c r="H175" s="36">
        <f>SUMIFS(СВЦЭМ!$E$33:$E$776,СВЦЭМ!$A$33:$A$776,$A175,СВЦЭМ!$B$33:$B$776,H$155)+'СЕТ СН'!$F$12</f>
        <v>140.16471002</v>
      </c>
      <c r="I175" s="36">
        <f>SUMIFS(СВЦЭМ!$E$33:$E$776,СВЦЭМ!$A$33:$A$776,$A175,СВЦЭМ!$B$33:$B$776,I$155)+'СЕТ СН'!$F$12</f>
        <v>132.57743780999999</v>
      </c>
      <c r="J175" s="36">
        <f>SUMIFS(СВЦЭМ!$E$33:$E$776,СВЦЭМ!$A$33:$A$776,$A175,СВЦЭМ!$B$33:$B$776,J$155)+'СЕТ СН'!$F$12</f>
        <v>127.27744877000001</v>
      </c>
      <c r="K175" s="36">
        <f>SUMIFS(СВЦЭМ!$E$33:$E$776,СВЦЭМ!$A$33:$A$776,$A175,СВЦЭМ!$B$33:$B$776,K$155)+'СЕТ СН'!$F$12</f>
        <v>128.25544969000001</v>
      </c>
      <c r="L175" s="36">
        <f>SUMIFS(СВЦЭМ!$E$33:$E$776,СВЦЭМ!$A$33:$A$776,$A175,СВЦЭМ!$B$33:$B$776,L$155)+'СЕТ СН'!$F$12</f>
        <v>127.74134255</v>
      </c>
      <c r="M175" s="36">
        <f>SUMIFS(СВЦЭМ!$E$33:$E$776,СВЦЭМ!$A$33:$A$776,$A175,СВЦЭМ!$B$33:$B$776,M$155)+'СЕТ СН'!$F$12</f>
        <v>124.75302348</v>
      </c>
      <c r="N175" s="36">
        <f>SUMIFS(СВЦЭМ!$E$33:$E$776,СВЦЭМ!$A$33:$A$776,$A175,СВЦЭМ!$B$33:$B$776,N$155)+'СЕТ СН'!$F$12</f>
        <v>123.7884105</v>
      </c>
      <c r="O175" s="36">
        <f>SUMIFS(СВЦЭМ!$E$33:$E$776,СВЦЭМ!$A$33:$A$776,$A175,СВЦЭМ!$B$33:$B$776,O$155)+'СЕТ СН'!$F$12</f>
        <v>124.51947169</v>
      </c>
      <c r="P175" s="36">
        <f>SUMIFS(СВЦЭМ!$E$33:$E$776,СВЦЭМ!$A$33:$A$776,$A175,СВЦЭМ!$B$33:$B$776,P$155)+'СЕТ СН'!$F$12</f>
        <v>125.51753686000001</v>
      </c>
      <c r="Q175" s="36">
        <f>SUMIFS(СВЦЭМ!$E$33:$E$776,СВЦЭМ!$A$33:$A$776,$A175,СВЦЭМ!$B$33:$B$776,Q$155)+'СЕТ СН'!$F$12</f>
        <v>127.73722846</v>
      </c>
      <c r="R175" s="36">
        <f>SUMIFS(СВЦЭМ!$E$33:$E$776,СВЦЭМ!$A$33:$A$776,$A175,СВЦЭМ!$B$33:$B$776,R$155)+'СЕТ СН'!$F$12</f>
        <v>127.01833047</v>
      </c>
      <c r="S175" s="36">
        <f>SUMIFS(СВЦЭМ!$E$33:$E$776,СВЦЭМ!$A$33:$A$776,$A175,СВЦЭМ!$B$33:$B$776,S$155)+'СЕТ СН'!$F$12</f>
        <v>124.48309266</v>
      </c>
      <c r="T175" s="36">
        <f>SUMIFS(СВЦЭМ!$E$33:$E$776,СВЦЭМ!$A$33:$A$776,$A175,СВЦЭМ!$B$33:$B$776,T$155)+'СЕТ СН'!$F$12</f>
        <v>119.55991802</v>
      </c>
      <c r="U175" s="36">
        <f>SUMIFS(СВЦЭМ!$E$33:$E$776,СВЦЭМ!$A$33:$A$776,$A175,СВЦЭМ!$B$33:$B$776,U$155)+'СЕТ СН'!$F$12</f>
        <v>119.9657125</v>
      </c>
      <c r="V175" s="36">
        <f>SUMIFS(СВЦЭМ!$E$33:$E$776,СВЦЭМ!$A$33:$A$776,$A175,СВЦЭМ!$B$33:$B$776,V$155)+'СЕТ СН'!$F$12</f>
        <v>120.48802469</v>
      </c>
      <c r="W175" s="36">
        <f>SUMIFS(СВЦЭМ!$E$33:$E$776,СВЦЭМ!$A$33:$A$776,$A175,СВЦЭМ!$B$33:$B$776,W$155)+'СЕТ СН'!$F$12</f>
        <v>121.54992629</v>
      </c>
      <c r="X175" s="36">
        <f>SUMIFS(СВЦЭМ!$E$33:$E$776,СВЦЭМ!$A$33:$A$776,$A175,СВЦЭМ!$B$33:$B$776,X$155)+'СЕТ СН'!$F$12</f>
        <v>122.56375541</v>
      </c>
      <c r="Y175" s="36">
        <f>SUMIFS(СВЦЭМ!$E$33:$E$776,СВЦЭМ!$A$33:$A$776,$A175,СВЦЭМ!$B$33:$B$776,Y$155)+'СЕТ СН'!$F$12</f>
        <v>125.71469947999999</v>
      </c>
    </row>
    <row r="176" spans="1:25" ht="15.75" x14ac:dyDescent="0.2">
      <c r="A176" s="35">
        <f t="shared" si="4"/>
        <v>43911</v>
      </c>
      <c r="B176" s="36">
        <f>SUMIFS(СВЦЭМ!$E$33:$E$776,СВЦЭМ!$A$33:$A$776,$A176,СВЦЭМ!$B$33:$B$776,B$155)+'СЕТ СН'!$F$12</f>
        <v>137.16228985999999</v>
      </c>
      <c r="C176" s="36">
        <f>SUMIFS(СВЦЭМ!$E$33:$E$776,СВЦЭМ!$A$33:$A$776,$A176,СВЦЭМ!$B$33:$B$776,C$155)+'СЕТ СН'!$F$12</f>
        <v>141.15969039999999</v>
      </c>
      <c r="D176" s="36">
        <f>SUMIFS(СВЦЭМ!$E$33:$E$776,СВЦЭМ!$A$33:$A$776,$A176,СВЦЭМ!$B$33:$B$776,D$155)+'СЕТ СН'!$F$12</f>
        <v>143.26567259999999</v>
      </c>
      <c r="E176" s="36">
        <f>SUMIFS(СВЦЭМ!$E$33:$E$776,СВЦЭМ!$A$33:$A$776,$A176,СВЦЭМ!$B$33:$B$776,E$155)+'СЕТ СН'!$F$12</f>
        <v>143.40929009000001</v>
      </c>
      <c r="F176" s="36">
        <f>SUMIFS(СВЦЭМ!$E$33:$E$776,СВЦЭМ!$A$33:$A$776,$A176,СВЦЭМ!$B$33:$B$776,F$155)+'СЕТ СН'!$F$12</f>
        <v>142.84552933000001</v>
      </c>
      <c r="G176" s="36">
        <f>SUMIFS(СВЦЭМ!$E$33:$E$776,СВЦЭМ!$A$33:$A$776,$A176,СВЦЭМ!$B$33:$B$776,G$155)+'СЕТ СН'!$F$12</f>
        <v>142.80114522</v>
      </c>
      <c r="H176" s="36">
        <f>SUMIFS(СВЦЭМ!$E$33:$E$776,СВЦЭМ!$A$33:$A$776,$A176,СВЦЭМ!$B$33:$B$776,H$155)+'СЕТ СН'!$F$12</f>
        <v>139.92195236000001</v>
      </c>
      <c r="I176" s="36">
        <f>SUMIFS(СВЦЭМ!$E$33:$E$776,СВЦЭМ!$A$33:$A$776,$A176,СВЦЭМ!$B$33:$B$776,I$155)+'СЕТ СН'!$F$12</f>
        <v>132.67129861000001</v>
      </c>
      <c r="J176" s="36">
        <f>SUMIFS(СВЦЭМ!$E$33:$E$776,СВЦЭМ!$A$33:$A$776,$A176,СВЦЭМ!$B$33:$B$776,J$155)+'СЕТ СН'!$F$12</f>
        <v>125.3574696</v>
      </c>
      <c r="K176" s="36">
        <f>SUMIFS(СВЦЭМ!$E$33:$E$776,СВЦЭМ!$A$33:$A$776,$A176,СВЦЭМ!$B$33:$B$776,K$155)+'СЕТ СН'!$F$12</f>
        <v>126.39370346</v>
      </c>
      <c r="L176" s="36">
        <f>SUMIFS(СВЦЭМ!$E$33:$E$776,СВЦЭМ!$A$33:$A$776,$A176,СВЦЭМ!$B$33:$B$776,L$155)+'СЕТ СН'!$F$12</f>
        <v>126.15998422</v>
      </c>
      <c r="M176" s="36">
        <f>SUMIFS(СВЦЭМ!$E$33:$E$776,СВЦЭМ!$A$33:$A$776,$A176,СВЦЭМ!$B$33:$B$776,M$155)+'СЕТ СН'!$F$12</f>
        <v>126.40153889</v>
      </c>
      <c r="N176" s="36">
        <f>SUMIFS(СВЦЭМ!$E$33:$E$776,СВЦЭМ!$A$33:$A$776,$A176,СВЦЭМ!$B$33:$B$776,N$155)+'СЕТ СН'!$F$12</f>
        <v>127.44591462</v>
      </c>
      <c r="O176" s="36">
        <f>SUMIFS(СВЦЭМ!$E$33:$E$776,СВЦЭМ!$A$33:$A$776,$A176,СВЦЭМ!$B$33:$B$776,O$155)+'СЕТ СН'!$F$12</f>
        <v>128.12040861</v>
      </c>
      <c r="P176" s="36">
        <f>SUMIFS(СВЦЭМ!$E$33:$E$776,СВЦЭМ!$A$33:$A$776,$A176,СВЦЭМ!$B$33:$B$776,P$155)+'СЕТ СН'!$F$12</f>
        <v>128.20579914999999</v>
      </c>
      <c r="Q176" s="36">
        <f>SUMIFS(СВЦЭМ!$E$33:$E$776,СВЦЭМ!$A$33:$A$776,$A176,СВЦЭМ!$B$33:$B$776,Q$155)+'СЕТ СН'!$F$12</f>
        <v>128.04356801</v>
      </c>
      <c r="R176" s="36">
        <f>SUMIFS(СВЦЭМ!$E$33:$E$776,СВЦЭМ!$A$33:$A$776,$A176,СВЦЭМ!$B$33:$B$776,R$155)+'СЕТ СН'!$F$12</f>
        <v>127.23624054</v>
      </c>
      <c r="S176" s="36">
        <f>SUMIFS(СВЦЭМ!$E$33:$E$776,СВЦЭМ!$A$33:$A$776,$A176,СВЦЭМ!$B$33:$B$776,S$155)+'СЕТ СН'!$F$12</f>
        <v>126.59481104</v>
      </c>
      <c r="T176" s="36">
        <f>SUMIFS(СВЦЭМ!$E$33:$E$776,СВЦЭМ!$A$33:$A$776,$A176,СВЦЭМ!$B$33:$B$776,T$155)+'СЕТ СН'!$F$12</f>
        <v>125.32168138</v>
      </c>
      <c r="U176" s="36">
        <f>SUMIFS(СВЦЭМ!$E$33:$E$776,СВЦЭМ!$A$33:$A$776,$A176,СВЦЭМ!$B$33:$B$776,U$155)+'СЕТ СН'!$F$12</f>
        <v>124.31915564000001</v>
      </c>
      <c r="V176" s="36">
        <f>SUMIFS(СВЦЭМ!$E$33:$E$776,СВЦЭМ!$A$33:$A$776,$A176,СВЦЭМ!$B$33:$B$776,V$155)+'СЕТ СН'!$F$12</f>
        <v>121.26347431000001</v>
      </c>
      <c r="W176" s="36">
        <f>SUMIFS(СВЦЭМ!$E$33:$E$776,СВЦЭМ!$A$33:$A$776,$A176,СВЦЭМ!$B$33:$B$776,W$155)+'СЕТ СН'!$F$12</f>
        <v>123.53155087</v>
      </c>
      <c r="X176" s="36">
        <f>SUMIFS(СВЦЭМ!$E$33:$E$776,СВЦЭМ!$A$33:$A$776,$A176,СВЦЭМ!$B$33:$B$776,X$155)+'СЕТ СН'!$F$12</f>
        <v>124.15347223000001</v>
      </c>
      <c r="Y176" s="36">
        <f>SUMIFS(СВЦЭМ!$E$33:$E$776,СВЦЭМ!$A$33:$A$776,$A176,СВЦЭМ!$B$33:$B$776,Y$155)+'СЕТ СН'!$F$12</f>
        <v>127.61822213000001</v>
      </c>
    </row>
    <row r="177" spans="1:27" ht="15.75" x14ac:dyDescent="0.2">
      <c r="A177" s="35">
        <f t="shared" si="4"/>
        <v>43912</v>
      </c>
      <c r="B177" s="36">
        <f>SUMIFS(СВЦЭМ!$E$33:$E$776,СВЦЭМ!$A$33:$A$776,$A177,СВЦЭМ!$B$33:$B$776,B$155)+'СЕТ СН'!$F$12</f>
        <v>142.17755819999999</v>
      </c>
      <c r="C177" s="36">
        <f>SUMIFS(СВЦЭМ!$E$33:$E$776,СВЦЭМ!$A$33:$A$776,$A177,СВЦЭМ!$B$33:$B$776,C$155)+'СЕТ СН'!$F$12</f>
        <v>143.66080477</v>
      </c>
      <c r="D177" s="36">
        <f>SUMIFS(СВЦЭМ!$E$33:$E$776,СВЦЭМ!$A$33:$A$776,$A177,СВЦЭМ!$B$33:$B$776,D$155)+'СЕТ СН'!$F$12</f>
        <v>145.56898174</v>
      </c>
      <c r="E177" s="36">
        <f>SUMIFS(СВЦЭМ!$E$33:$E$776,СВЦЭМ!$A$33:$A$776,$A177,СВЦЭМ!$B$33:$B$776,E$155)+'СЕТ СН'!$F$12</f>
        <v>147.06511674999999</v>
      </c>
      <c r="F177" s="36">
        <f>SUMIFS(СВЦЭМ!$E$33:$E$776,СВЦЭМ!$A$33:$A$776,$A177,СВЦЭМ!$B$33:$B$776,F$155)+'СЕТ СН'!$F$12</f>
        <v>147.29448237</v>
      </c>
      <c r="G177" s="36">
        <f>SUMIFS(СВЦЭМ!$E$33:$E$776,СВЦЭМ!$A$33:$A$776,$A177,СВЦЭМ!$B$33:$B$776,G$155)+'СЕТ СН'!$F$12</f>
        <v>144.16336050999999</v>
      </c>
      <c r="H177" s="36">
        <f>SUMIFS(СВЦЭМ!$E$33:$E$776,СВЦЭМ!$A$33:$A$776,$A177,СВЦЭМ!$B$33:$B$776,H$155)+'СЕТ СН'!$F$12</f>
        <v>137.90696553999999</v>
      </c>
      <c r="I177" s="36">
        <f>SUMIFS(СВЦЭМ!$E$33:$E$776,СВЦЭМ!$A$33:$A$776,$A177,СВЦЭМ!$B$33:$B$776,I$155)+'СЕТ СН'!$F$12</f>
        <v>130.51544507</v>
      </c>
      <c r="J177" s="36">
        <f>SUMIFS(СВЦЭМ!$E$33:$E$776,СВЦЭМ!$A$33:$A$776,$A177,СВЦЭМ!$B$33:$B$776,J$155)+'СЕТ СН'!$F$12</f>
        <v>120.96740213</v>
      </c>
      <c r="K177" s="36">
        <f>SUMIFS(СВЦЭМ!$E$33:$E$776,СВЦЭМ!$A$33:$A$776,$A177,СВЦЭМ!$B$33:$B$776,K$155)+'СЕТ СН'!$F$12</f>
        <v>121.08614081</v>
      </c>
      <c r="L177" s="36">
        <f>SUMIFS(СВЦЭМ!$E$33:$E$776,СВЦЭМ!$A$33:$A$776,$A177,СВЦЭМ!$B$33:$B$776,L$155)+'СЕТ СН'!$F$12</f>
        <v>121.16284256</v>
      </c>
      <c r="M177" s="36">
        <f>SUMIFS(СВЦЭМ!$E$33:$E$776,СВЦЭМ!$A$33:$A$776,$A177,СВЦЭМ!$B$33:$B$776,M$155)+'СЕТ СН'!$F$12</f>
        <v>122.73644357000001</v>
      </c>
      <c r="N177" s="36">
        <f>SUMIFS(СВЦЭМ!$E$33:$E$776,СВЦЭМ!$A$33:$A$776,$A177,СВЦЭМ!$B$33:$B$776,N$155)+'СЕТ СН'!$F$12</f>
        <v>124.12984179999999</v>
      </c>
      <c r="O177" s="36">
        <f>SUMIFS(СВЦЭМ!$E$33:$E$776,СВЦЭМ!$A$33:$A$776,$A177,СВЦЭМ!$B$33:$B$776,O$155)+'СЕТ СН'!$F$12</f>
        <v>126.18902618</v>
      </c>
      <c r="P177" s="36">
        <f>SUMIFS(СВЦЭМ!$E$33:$E$776,СВЦЭМ!$A$33:$A$776,$A177,СВЦЭМ!$B$33:$B$776,P$155)+'СЕТ СН'!$F$12</f>
        <v>128.16892209</v>
      </c>
      <c r="Q177" s="36">
        <f>SUMIFS(СВЦЭМ!$E$33:$E$776,СВЦЭМ!$A$33:$A$776,$A177,СВЦЭМ!$B$33:$B$776,Q$155)+'СЕТ СН'!$F$12</f>
        <v>128.56559859999999</v>
      </c>
      <c r="R177" s="36">
        <f>SUMIFS(СВЦЭМ!$E$33:$E$776,СВЦЭМ!$A$33:$A$776,$A177,СВЦЭМ!$B$33:$B$776,R$155)+'СЕТ СН'!$F$12</f>
        <v>127.60447142</v>
      </c>
      <c r="S177" s="36">
        <f>SUMIFS(СВЦЭМ!$E$33:$E$776,СВЦЭМ!$A$33:$A$776,$A177,СВЦЭМ!$B$33:$B$776,S$155)+'СЕТ СН'!$F$12</f>
        <v>126.20954630999999</v>
      </c>
      <c r="T177" s="36">
        <f>SUMIFS(СВЦЭМ!$E$33:$E$776,СВЦЭМ!$A$33:$A$776,$A177,СВЦЭМ!$B$33:$B$776,T$155)+'СЕТ СН'!$F$12</f>
        <v>122.86918541</v>
      </c>
      <c r="U177" s="36">
        <f>SUMIFS(СВЦЭМ!$E$33:$E$776,СВЦЭМ!$A$33:$A$776,$A177,СВЦЭМ!$B$33:$B$776,U$155)+'СЕТ СН'!$F$12</f>
        <v>120.66501407</v>
      </c>
      <c r="V177" s="36">
        <f>SUMIFS(СВЦЭМ!$E$33:$E$776,СВЦЭМ!$A$33:$A$776,$A177,СВЦЭМ!$B$33:$B$776,V$155)+'СЕТ СН'!$F$12</f>
        <v>121.11270991000001</v>
      </c>
      <c r="W177" s="36">
        <f>SUMIFS(СВЦЭМ!$E$33:$E$776,СВЦЭМ!$A$33:$A$776,$A177,СВЦЭМ!$B$33:$B$776,W$155)+'СЕТ СН'!$F$12</f>
        <v>121.05502061</v>
      </c>
      <c r="X177" s="36">
        <f>SUMIFS(СВЦЭМ!$E$33:$E$776,СВЦЭМ!$A$33:$A$776,$A177,СВЦЭМ!$B$33:$B$776,X$155)+'СЕТ СН'!$F$12</f>
        <v>120.82801901000001</v>
      </c>
      <c r="Y177" s="36">
        <f>SUMIFS(СВЦЭМ!$E$33:$E$776,СВЦЭМ!$A$33:$A$776,$A177,СВЦЭМ!$B$33:$B$776,Y$155)+'СЕТ СН'!$F$12</f>
        <v>128.60091811999999</v>
      </c>
    </row>
    <row r="178" spans="1:27" ht="15.75" x14ac:dyDescent="0.2">
      <c r="A178" s="35">
        <f t="shared" si="4"/>
        <v>43913</v>
      </c>
      <c r="B178" s="36">
        <f>SUMIFS(СВЦЭМ!$E$33:$E$776,СВЦЭМ!$A$33:$A$776,$A178,СВЦЭМ!$B$33:$B$776,B$155)+'СЕТ СН'!$F$12</f>
        <v>138.88629753000001</v>
      </c>
      <c r="C178" s="36">
        <f>SUMIFS(СВЦЭМ!$E$33:$E$776,СВЦЭМ!$A$33:$A$776,$A178,СВЦЭМ!$B$33:$B$776,C$155)+'СЕТ СН'!$F$12</f>
        <v>142.91976617</v>
      </c>
      <c r="D178" s="36">
        <f>SUMIFS(СВЦЭМ!$E$33:$E$776,СВЦЭМ!$A$33:$A$776,$A178,СВЦЭМ!$B$33:$B$776,D$155)+'СЕТ СН'!$F$12</f>
        <v>145.12412570999999</v>
      </c>
      <c r="E178" s="36">
        <f>SUMIFS(СВЦЭМ!$E$33:$E$776,СВЦЭМ!$A$33:$A$776,$A178,СВЦЭМ!$B$33:$B$776,E$155)+'СЕТ СН'!$F$12</f>
        <v>146.17432840000001</v>
      </c>
      <c r="F178" s="36">
        <f>SUMIFS(СВЦЭМ!$E$33:$E$776,СВЦЭМ!$A$33:$A$776,$A178,СВЦЭМ!$B$33:$B$776,F$155)+'СЕТ СН'!$F$12</f>
        <v>145.33819622999999</v>
      </c>
      <c r="G178" s="36">
        <f>SUMIFS(СВЦЭМ!$E$33:$E$776,СВЦЭМ!$A$33:$A$776,$A178,СВЦЭМ!$B$33:$B$776,G$155)+'СЕТ СН'!$F$12</f>
        <v>143.57361735999999</v>
      </c>
      <c r="H178" s="36">
        <f>SUMIFS(СВЦЭМ!$E$33:$E$776,СВЦЭМ!$A$33:$A$776,$A178,СВЦЭМ!$B$33:$B$776,H$155)+'СЕТ СН'!$F$12</f>
        <v>138.68284152000001</v>
      </c>
      <c r="I178" s="36">
        <f>SUMIFS(СВЦЭМ!$E$33:$E$776,СВЦЭМ!$A$33:$A$776,$A178,СВЦЭМ!$B$33:$B$776,I$155)+'СЕТ СН'!$F$12</f>
        <v>132.24979513</v>
      </c>
      <c r="J178" s="36">
        <f>SUMIFS(СВЦЭМ!$E$33:$E$776,СВЦЭМ!$A$33:$A$776,$A178,СВЦЭМ!$B$33:$B$776,J$155)+'СЕТ СН'!$F$12</f>
        <v>124.46471172</v>
      </c>
      <c r="K178" s="36">
        <f>SUMIFS(СВЦЭМ!$E$33:$E$776,СВЦЭМ!$A$33:$A$776,$A178,СВЦЭМ!$B$33:$B$776,K$155)+'СЕТ СН'!$F$12</f>
        <v>124.47826411</v>
      </c>
      <c r="L178" s="36">
        <f>SUMIFS(СВЦЭМ!$E$33:$E$776,СВЦЭМ!$A$33:$A$776,$A178,СВЦЭМ!$B$33:$B$776,L$155)+'СЕТ СН'!$F$12</f>
        <v>126.69702688</v>
      </c>
      <c r="M178" s="36">
        <f>SUMIFS(СВЦЭМ!$E$33:$E$776,СВЦЭМ!$A$33:$A$776,$A178,СВЦЭМ!$B$33:$B$776,M$155)+'СЕТ СН'!$F$12</f>
        <v>124.43266658</v>
      </c>
      <c r="N178" s="36">
        <f>SUMIFS(СВЦЭМ!$E$33:$E$776,СВЦЭМ!$A$33:$A$776,$A178,СВЦЭМ!$B$33:$B$776,N$155)+'СЕТ СН'!$F$12</f>
        <v>125.12136185</v>
      </c>
      <c r="O178" s="36">
        <f>SUMIFS(СВЦЭМ!$E$33:$E$776,СВЦЭМ!$A$33:$A$776,$A178,СВЦЭМ!$B$33:$B$776,O$155)+'СЕТ СН'!$F$12</f>
        <v>127.75598976000001</v>
      </c>
      <c r="P178" s="36">
        <f>SUMIFS(СВЦЭМ!$E$33:$E$776,СВЦЭМ!$A$33:$A$776,$A178,СВЦЭМ!$B$33:$B$776,P$155)+'СЕТ СН'!$F$12</f>
        <v>129.52644187999999</v>
      </c>
      <c r="Q178" s="36">
        <f>SUMIFS(СВЦЭМ!$E$33:$E$776,СВЦЭМ!$A$33:$A$776,$A178,СВЦЭМ!$B$33:$B$776,Q$155)+'СЕТ СН'!$F$12</f>
        <v>130.54363813000001</v>
      </c>
      <c r="R178" s="36">
        <f>SUMIFS(СВЦЭМ!$E$33:$E$776,СВЦЭМ!$A$33:$A$776,$A178,СВЦЭМ!$B$33:$B$776,R$155)+'СЕТ СН'!$F$12</f>
        <v>130.4264072</v>
      </c>
      <c r="S178" s="36">
        <f>SUMIFS(СВЦЭМ!$E$33:$E$776,СВЦЭМ!$A$33:$A$776,$A178,СВЦЭМ!$B$33:$B$776,S$155)+'СЕТ СН'!$F$12</f>
        <v>130.62422445999999</v>
      </c>
      <c r="T178" s="36">
        <f>SUMIFS(СВЦЭМ!$E$33:$E$776,СВЦЭМ!$A$33:$A$776,$A178,СВЦЭМ!$B$33:$B$776,T$155)+'СЕТ СН'!$F$12</f>
        <v>128.89915594000001</v>
      </c>
      <c r="U178" s="36">
        <f>SUMIFS(СВЦЭМ!$E$33:$E$776,СВЦЭМ!$A$33:$A$776,$A178,СВЦЭМ!$B$33:$B$776,U$155)+'СЕТ СН'!$F$12</f>
        <v>126.37266074</v>
      </c>
      <c r="V178" s="36">
        <f>SUMIFS(СВЦЭМ!$E$33:$E$776,СВЦЭМ!$A$33:$A$776,$A178,СВЦЭМ!$B$33:$B$776,V$155)+'СЕТ СН'!$F$12</f>
        <v>125.20557612</v>
      </c>
      <c r="W178" s="36">
        <f>SUMIFS(СВЦЭМ!$E$33:$E$776,СВЦЭМ!$A$33:$A$776,$A178,СВЦЭМ!$B$33:$B$776,W$155)+'СЕТ СН'!$F$12</f>
        <v>120.00112547000001</v>
      </c>
      <c r="X178" s="36">
        <f>SUMIFS(СВЦЭМ!$E$33:$E$776,СВЦЭМ!$A$33:$A$776,$A178,СВЦЭМ!$B$33:$B$776,X$155)+'СЕТ СН'!$F$12</f>
        <v>119.88464551</v>
      </c>
      <c r="Y178" s="36">
        <f>SUMIFS(СВЦЭМ!$E$33:$E$776,СВЦЭМ!$A$33:$A$776,$A178,СВЦЭМ!$B$33:$B$776,Y$155)+'СЕТ СН'!$F$12</f>
        <v>127.72561811999999</v>
      </c>
    </row>
    <row r="179" spans="1:27" ht="15.75" x14ac:dyDescent="0.2">
      <c r="A179" s="35">
        <f t="shared" si="4"/>
        <v>43914</v>
      </c>
      <c r="B179" s="36">
        <f>SUMIFS(СВЦЭМ!$E$33:$E$776,СВЦЭМ!$A$33:$A$776,$A179,СВЦЭМ!$B$33:$B$776,B$155)+'СЕТ СН'!$F$12</f>
        <v>133.40126215000001</v>
      </c>
      <c r="C179" s="36">
        <f>SUMIFS(СВЦЭМ!$E$33:$E$776,СВЦЭМ!$A$33:$A$776,$A179,СВЦЭМ!$B$33:$B$776,C$155)+'СЕТ СН'!$F$12</f>
        <v>138.80575458999999</v>
      </c>
      <c r="D179" s="36">
        <f>SUMIFS(СВЦЭМ!$E$33:$E$776,СВЦЭМ!$A$33:$A$776,$A179,СВЦЭМ!$B$33:$B$776,D$155)+'СЕТ СН'!$F$12</f>
        <v>141.90403818999999</v>
      </c>
      <c r="E179" s="36">
        <f>SUMIFS(СВЦЭМ!$E$33:$E$776,СВЦЭМ!$A$33:$A$776,$A179,СВЦЭМ!$B$33:$B$776,E$155)+'СЕТ СН'!$F$12</f>
        <v>142.86829180999999</v>
      </c>
      <c r="F179" s="36">
        <f>SUMIFS(СВЦЭМ!$E$33:$E$776,СВЦЭМ!$A$33:$A$776,$A179,СВЦЭМ!$B$33:$B$776,F$155)+'СЕТ СН'!$F$12</f>
        <v>141.43489486000001</v>
      </c>
      <c r="G179" s="36">
        <f>SUMIFS(СВЦЭМ!$E$33:$E$776,СВЦЭМ!$A$33:$A$776,$A179,СВЦЭМ!$B$33:$B$776,G$155)+'СЕТ СН'!$F$12</f>
        <v>139.31420872000001</v>
      </c>
      <c r="H179" s="36">
        <f>SUMIFS(СВЦЭМ!$E$33:$E$776,СВЦЭМ!$A$33:$A$776,$A179,СВЦЭМ!$B$33:$B$776,H$155)+'СЕТ СН'!$F$12</f>
        <v>134.16141383999999</v>
      </c>
      <c r="I179" s="36">
        <f>SUMIFS(СВЦЭМ!$E$33:$E$776,СВЦЭМ!$A$33:$A$776,$A179,СВЦЭМ!$B$33:$B$776,I$155)+'СЕТ СН'!$F$12</f>
        <v>127.10048747</v>
      </c>
      <c r="J179" s="36">
        <f>SUMIFS(СВЦЭМ!$E$33:$E$776,СВЦЭМ!$A$33:$A$776,$A179,СВЦЭМ!$B$33:$B$776,J$155)+'СЕТ СН'!$F$12</f>
        <v>119.67140128</v>
      </c>
      <c r="K179" s="36">
        <f>SUMIFS(СВЦЭМ!$E$33:$E$776,СВЦЭМ!$A$33:$A$776,$A179,СВЦЭМ!$B$33:$B$776,K$155)+'СЕТ СН'!$F$12</f>
        <v>120.09940847</v>
      </c>
      <c r="L179" s="36">
        <f>SUMIFS(СВЦЭМ!$E$33:$E$776,СВЦЭМ!$A$33:$A$776,$A179,СВЦЭМ!$B$33:$B$776,L$155)+'СЕТ СН'!$F$12</f>
        <v>122.1552871</v>
      </c>
      <c r="M179" s="36">
        <f>SUMIFS(СВЦЭМ!$E$33:$E$776,СВЦЭМ!$A$33:$A$776,$A179,СВЦЭМ!$B$33:$B$776,M$155)+'СЕТ СН'!$F$12</f>
        <v>120.99944811</v>
      </c>
      <c r="N179" s="36">
        <f>SUMIFS(СВЦЭМ!$E$33:$E$776,СВЦЭМ!$A$33:$A$776,$A179,СВЦЭМ!$B$33:$B$776,N$155)+'СЕТ СН'!$F$12</f>
        <v>125.44877114000001</v>
      </c>
      <c r="O179" s="36">
        <f>SUMIFS(СВЦЭМ!$E$33:$E$776,СВЦЭМ!$A$33:$A$776,$A179,СВЦЭМ!$B$33:$B$776,O$155)+'СЕТ СН'!$F$12</f>
        <v>128.55974307</v>
      </c>
      <c r="P179" s="36">
        <f>SUMIFS(СВЦЭМ!$E$33:$E$776,СВЦЭМ!$A$33:$A$776,$A179,СВЦЭМ!$B$33:$B$776,P$155)+'СЕТ СН'!$F$12</f>
        <v>130.54024479</v>
      </c>
      <c r="Q179" s="36">
        <f>SUMIFS(СВЦЭМ!$E$33:$E$776,СВЦЭМ!$A$33:$A$776,$A179,СВЦЭМ!$B$33:$B$776,Q$155)+'СЕТ СН'!$F$12</f>
        <v>131.04957547999999</v>
      </c>
      <c r="R179" s="36">
        <f>SUMIFS(СВЦЭМ!$E$33:$E$776,СВЦЭМ!$A$33:$A$776,$A179,СВЦЭМ!$B$33:$B$776,R$155)+'СЕТ СН'!$F$12</f>
        <v>127.9870248</v>
      </c>
      <c r="S179" s="36">
        <f>SUMIFS(СВЦЭМ!$E$33:$E$776,СВЦЭМ!$A$33:$A$776,$A179,СВЦЭМ!$B$33:$B$776,S$155)+'СЕТ СН'!$F$12</f>
        <v>124.61961596</v>
      </c>
      <c r="T179" s="36">
        <f>SUMIFS(СВЦЭМ!$E$33:$E$776,СВЦЭМ!$A$33:$A$776,$A179,СВЦЭМ!$B$33:$B$776,T$155)+'СЕТ СН'!$F$12</f>
        <v>121.39862604</v>
      </c>
      <c r="U179" s="36">
        <f>SUMIFS(СВЦЭМ!$E$33:$E$776,СВЦЭМ!$A$33:$A$776,$A179,СВЦЭМ!$B$33:$B$776,U$155)+'СЕТ СН'!$F$12</f>
        <v>119.58652834999999</v>
      </c>
      <c r="V179" s="36">
        <f>SUMIFS(СВЦЭМ!$E$33:$E$776,СВЦЭМ!$A$33:$A$776,$A179,СВЦЭМ!$B$33:$B$776,V$155)+'СЕТ СН'!$F$12</f>
        <v>122.69781757</v>
      </c>
      <c r="W179" s="36">
        <f>SUMIFS(СВЦЭМ!$E$33:$E$776,СВЦЭМ!$A$33:$A$776,$A179,СВЦЭМ!$B$33:$B$776,W$155)+'СЕТ СН'!$F$12</f>
        <v>119.79262581</v>
      </c>
      <c r="X179" s="36">
        <f>SUMIFS(СВЦЭМ!$E$33:$E$776,СВЦЭМ!$A$33:$A$776,$A179,СВЦЭМ!$B$33:$B$776,X$155)+'СЕТ СН'!$F$12</f>
        <v>121.02761339</v>
      </c>
      <c r="Y179" s="36">
        <f>SUMIFS(СВЦЭМ!$E$33:$E$776,СВЦЭМ!$A$33:$A$776,$A179,СВЦЭМ!$B$33:$B$776,Y$155)+'СЕТ СН'!$F$12</f>
        <v>127.61934912</v>
      </c>
    </row>
    <row r="180" spans="1:27" ht="15.75" x14ac:dyDescent="0.2">
      <c r="A180" s="35">
        <f t="shared" si="4"/>
        <v>43915</v>
      </c>
      <c r="B180" s="36">
        <f>SUMIFS(СВЦЭМ!$E$33:$E$776,СВЦЭМ!$A$33:$A$776,$A180,СВЦЭМ!$B$33:$B$776,B$155)+'СЕТ СН'!$F$12</f>
        <v>136.49070180000001</v>
      </c>
      <c r="C180" s="36">
        <f>SUMIFS(СВЦЭМ!$E$33:$E$776,СВЦЭМ!$A$33:$A$776,$A180,СВЦЭМ!$B$33:$B$776,C$155)+'СЕТ СН'!$F$12</f>
        <v>141.10552604</v>
      </c>
      <c r="D180" s="36">
        <f>SUMIFS(СВЦЭМ!$E$33:$E$776,СВЦЭМ!$A$33:$A$776,$A180,СВЦЭМ!$B$33:$B$776,D$155)+'СЕТ СН'!$F$12</f>
        <v>143.09404964999999</v>
      </c>
      <c r="E180" s="36">
        <f>SUMIFS(СВЦЭМ!$E$33:$E$776,СВЦЭМ!$A$33:$A$776,$A180,СВЦЭМ!$B$33:$B$776,E$155)+'СЕТ СН'!$F$12</f>
        <v>144.96099136000001</v>
      </c>
      <c r="F180" s="36">
        <f>SUMIFS(СВЦЭМ!$E$33:$E$776,СВЦЭМ!$A$33:$A$776,$A180,СВЦЭМ!$B$33:$B$776,F$155)+'СЕТ СН'!$F$12</f>
        <v>144.57812039999999</v>
      </c>
      <c r="G180" s="36">
        <f>SUMIFS(СВЦЭМ!$E$33:$E$776,СВЦЭМ!$A$33:$A$776,$A180,СВЦЭМ!$B$33:$B$776,G$155)+'СЕТ СН'!$F$12</f>
        <v>142.22894457000001</v>
      </c>
      <c r="H180" s="36">
        <f>SUMIFS(СВЦЭМ!$E$33:$E$776,СВЦЭМ!$A$33:$A$776,$A180,СВЦЭМ!$B$33:$B$776,H$155)+'СЕТ СН'!$F$12</f>
        <v>136.81506031000001</v>
      </c>
      <c r="I180" s="36">
        <f>SUMIFS(СВЦЭМ!$E$33:$E$776,СВЦЭМ!$A$33:$A$776,$A180,СВЦЭМ!$B$33:$B$776,I$155)+'СЕТ СН'!$F$12</f>
        <v>130.36634387999999</v>
      </c>
      <c r="J180" s="36">
        <f>SUMIFS(СВЦЭМ!$E$33:$E$776,СВЦЭМ!$A$33:$A$776,$A180,СВЦЭМ!$B$33:$B$776,J$155)+'СЕТ СН'!$F$12</f>
        <v>122.77812240999999</v>
      </c>
      <c r="K180" s="36">
        <f>SUMIFS(СВЦЭМ!$E$33:$E$776,СВЦЭМ!$A$33:$A$776,$A180,СВЦЭМ!$B$33:$B$776,K$155)+'СЕТ СН'!$F$12</f>
        <v>123.34541437</v>
      </c>
      <c r="L180" s="36">
        <f>SUMIFS(СВЦЭМ!$E$33:$E$776,СВЦЭМ!$A$33:$A$776,$A180,СВЦЭМ!$B$33:$B$776,L$155)+'СЕТ СН'!$F$12</f>
        <v>125.32968867</v>
      </c>
      <c r="M180" s="36">
        <f>SUMIFS(СВЦЭМ!$E$33:$E$776,СВЦЭМ!$A$33:$A$776,$A180,СВЦЭМ!$B$33:$B$776,M$155)+'СЕТ СН'!$F$12</f>
        <v>121.89764975999999</v>
      </c>
      <c r="N180" s="36">
        <f>SUMIFS(СВЦЭМ!$E$33:$E$776,СВЦЭМ!$A$33:$A$776,$A180,СВЦЭМ!$B$33:$B$776,N$155)+'СЕТ СН'!$F$12</f>
        <v>123.34128687</v>
      </c>
      <c r="O180" s="36">
        <f>SUMIFS(СВЦЭМ!$E$33:$E$776,СВЦЭМ!$A$33:$A$776,$A180,СВЦЭМ!$B$33:$B$776,O$155)+'СЕТ СН'!$F$12</f>
        <v>125.30252922</v>
      </c>
      <c r="P180" s="36">
        <f>SUMIFS(СВЦЭМ!$E$33:$E$776,СВЦЭМ!$A$33:$A$776,$A180,СВЦЭМ!$B$33:$B$776,P$155)+'СЕТ СН'!$F$12</f>
        <v>127.04623795000001</v>
      </c>
      <c r="Q180" s="36">
        <f>SUMIFS(СВЦЭМ!$E$33:$E$776,СВЦЭМ!$A$33:$A$776,$A180,СВЦЭМ!$B$33:$B$776,Q$155)+'СЕТ СН'!$F$12</f>
        <v>127.87430261999999</v>
      </c>
      <c r="R180" s="36">
        <f>SUMIFS(СВЦЭМ!$E$33:$E$776,СВЦЭМ!$A$33:$A$776,$A180,СВЦЭМ!$B$33:$B$776,R$155)+'СЕТ СН'!$F$12</f>
        <v>127.02545689999999</v>
      </c>
      <c r="S180" s="36">
        <f>SUMIFS(СВЦЭМ!$E$33:$E$776,СВЦЭМ!$A$33:$A$776,$A180,СВЦЭМ!$B$33:$B$776,S$155)+'СЕТ СН'!$F$12</f>
        <v>124.65582003</v>
      </c>
      <c r="T180" s="36">
        <f>SUMIFS(СВЦЭМ!$E$33:$E$776,СВЦЭМ!$A$33:$A$776,$A180,СВЦЭМ!$B$33:$B$776,T$155)+'СЕТ СН'!$F$12</f>
        <v>120.94090876999999</v>
      </c>
      <c r="U180" s="36">
        <f>SUMIFS(СВЦЭМ!$E$33:$E$776,СВЦЭМ!$A$33:$A$776,$A180,СВЦЭМ!$B$33:$B$776,U$155)+'СЕТ СН'!$F$12</f>
        <v>119.62872846</v>
      </c>
      <c r="V180" s="36">
        <f>SUMIFS(СВЦЭМ!$E$33:$E$776,СВЦЭМ!$A$33:$A$776,$A180,СВЦЭМ!$B$33:$B$776,V$155)+'СЕТ СН'!$F$12</f>
        <v>122.50700854999999</v>
      </c>
      <c r="W180" s="36">
        <f>SUMIFS(СВЦЭМ!$E$33:$E$776,СВЦЭМ!$A$33:$A$776,$A180,СВЦЭМ!$B$33:$B$776,W$155)+'СЕТ СН'!$F$12</f>
        <v>120.80040262</v>
      </c>
      <c r="X180" s="36">
        <f>SUMIFS(СВЦЭМ!$E$33:$E$776,СВЦЭМ!$A$33:$A$776,$A180,СВЦЭМ!$B$33:$B$776,X$155)+'СЕТ СН'!$F$12</f>
        <v>120.40344669</v>
      </c>
      <c r="Y180" s="36">
        <f>SUMIFS(СВЦЭМ!$E$33:$E$776,СВЦЭМ!$A$33:$A$776,$A180,СВЦЭМ!$B$33:$B$776,Y$155)+'СЕТ СН'!$F$12</f>
        <v>120.26416685</v>
      </c>
    </row>
    <row r="181" spans="1:27" ht="15.75" x14ac:dyDescent="0.2">
      <c r="A181" s="35">
        <f t="shared" si="4"/>
        <v>43916</v>
      </c>
      <c r="B181" s="36">
        <f>SUMIFS(СВЦЭМ!$E$33:$E$776,СВЦЭМ!$A$33:$A$776,$A181,СВЦЭМ!$B$33:$B$776,B$155)+'СЕТ СН'!$F$12</f>
        <v>127.93382296999999</v>
      </c>
      <c r="C181" s="36">
        <f>SUMIFS(СВЦЭМ!$E$33:$E$776,СВЦЭМ!$A$33:$A$776,$A181,СВЦЭМ!$B$33:$B$776,C$155)+'СЕТ СН'!$F$12</f>
        <v>128.66786318000001</v>
      </c>
      <c r="D181" s="36">
        <f>SUMIFS(СВЦЭМ!$E$33:$E$776,СВЦЭМ!$A$33:$A$776,$A181,СВЦЭМ!$B$33:$B$776,D$155)+'СЕТ СН'!$F$12</f>
        <v>129.48238239</v>
      </c>
      <c r="E181" s="36">
        <f>SUMIFS(СВЦЭМ!$E$33:$E$776,СВЦЭМ!$A$33:$A$776,$A181,СВЦЭМ!$B$33:$B$776,E$155)+'СЕТ СН'!$F$12</f>
        <v>130.85835066999999</v>
      </c>
      <c r="F181" s="36">
        <f>SUMIFS(СВЦЭМ!$E$33:$E$776,СВЦЭМ!$A$33:$A$776,$A181,СВЦЭМ!$B$33:$B$776,F$155)+'СЕТ СН'!$F$12</f>
        <v>130.53982751000001</v>
      </c>
      <c r="G181" s="36">
        <f>SUMIFS(СВЦЭМ!$E$33:$E$776,СВЦЭМ!$A$33:$A$776,$A181,СВЦЭМ!$B$33:$B$776,G$155)+'СЕТ СН'!$F$12</f>
        <v>129.97819866</v>
      </c>
      <c r="H181" s="36">
        <f>SUMIFS(СВЦЭМ!$E$33:$E$776,СВЦЭМ!$A$33:$A$776,$A181,СВЦЭМ!$B$33:$B$776,H$155)+'СЕТ СН'!$F$12</f>
        <v>131.50033522000001</v>
      </c>
      <c r="I181" s="36">
        <f>SUMIFS(СВЦЭМ!$E$33:$E$776,СВЦЭМ!$A$33:$A$776,$A181,СВЦЭМ!$B$33:$B$776,I$155)+'СЕТ СН'!$F$12</f>
        <v>129.66497193999999</v>
      </c>
      <c r="J181" s="36">
        <f>SUMIFS(СВЦЭМ!$E$33:$E$776,СВЦЭМ!$A$33:$A$776,$A181,СВЦЭМ!$B$33:$B$776,J$155)+'СЕТ СН'!$F$12</f>
        <v>126.55632989</v>
      </c>
      <c r="K181" s="36">
        <f>SUMIFS(СВЦЭМ!$E$33:$E$776,СВЦЭМ!$A$33:$A$776,$A181,СВЦЭМ!$B$33:$B$776,K$155)+'СЕТ СН'!$F$12</f>
        <v>125.44659995000001</v>
      </c>
      <c r="L181" s="36">
        <f>SUMIFS(СВЦЭМ!$E$33:$E$776,СВЦЭМ!$A$33:$A$776,$A181,СВЦЭМ!$B$33:$B$776,L$155)+'СЕТ СН'!$F$12</f>
        <v>127.55669349999999</v>
      </c>
      <c r="M181" s="36">
        <f>SUMIFS(СВЦЭМ!$E$33:$E$776,СВЦЭМ!$A$33:$A$776,$A181,СВЦЭМ!$B$33:$B$776,M$155)+'СЕТ СН'!$F$12</f>
        <v>125.86165801999999</v>
      </c>
      <c r="N181" s="36">
        <f>SUMIFS(СВЦЭМ!$E$33:$E$776,СВЦЭМ!$A$33:$A$776,$A181,СВЦЭМ!$B$33:$B$776,N$155)+'СЕТ СН'!$F$12</f>
        <v>127.34552551</v>
      </c>
      <c r="O181" s="36">
        <f>SUMIFS(СВЦЭМ!$E$33:$E$776,СВЦЭМ!$A$33:$A$776,$A181,СВЦЭМ!$B$33:$B$776,O$155)+'СЕТ СН'!$F$12</f>
        <v>128.80647665999999</v>
      </c>
      <c r="P181" s="36">
        <f>SUMIFS(СВЦЭМ!$E$33:$E$776,СВЦЭМ!$A$33:$A$776,$A181,СВЦЭМ!$B$33:$B$776,P$155)+'СЕТ СН'!$F$12</f>
        <v>129.10583217000001</v>
      </c>
      <c r="Q181" s="36">
        <f>SUMIFS(СВЦЭМ!$E$33:$E$776,СВЦЭМ!$A$33:$A$776,$A181,СВЦЭМ!$B$33:$B$776,Q$155)+'СЕТ СН'!$F$12</f>
        <v>129.74501838</v>
      </c>
      <c r="R181" s="36">
        <f>SUMIFS(СВЦЭМ!$E$33:$E$776,СВЦЭМ!$A$33:$A$776,$A181,СВЦЭМ!$B$33:$B$776,R$155)+'СЕТ СН'!$F$12</f>
        <v>130.00377857999999</v>
      </c>
      <c r="S181" s="36">
        <f>SUMIFS(СВЦЭМ!$E$33:$E$776,СВЦЭМ!$A$33:$A$776,$A181,СВЦЭМ!$B$33:$B$776,S$155)+'СЕТ СН'!$F$12</f>
        <v>128.92543853000001</v>
      </c>
      <c r="T181" s="36">
        <f>SUMIFS(СВЦЭМ!$E$33:$E$776,СВЦЭМ!$A$33:$A$776,$A181,СВЦЭМ!$B$33:$B$776,T$155)+'СЕТ СН'!$F$12</f>
        <v>126.46353797</v>
      </c>
      <c r="U181" s="36">
        <f>SUMIFS(СВЦЭМ!$E$33:$E$776,СВЦЭМ!$A$33:$A$776,$A181,СВЦЭМ!$B$33:$B$776,U$155)+'СЕТ СН'!$F$12</f>
        <v>125.11013848</v>
      </c>
      <c r="V181" s="36">
        <f>SUMIFS(СВЦЭМ!$E$33:$E$776,СВЦЭМ!$A$33:$A$776,$A181,СВЦЭМ!$B$33:$B$776,V$155)+'СЕТ СН'!$F$12</f>
        <v>124.62912326</v>
      </c>
      <c r="W181" s="36">
        <f>SUMIFS(СВЦЭМ!$E$33:$E$776,СВЦЭМ!$A$33:$A$776,$A181,СВЦЭМ!$B$33:$B$776,W$155)+'СЕТ СН'!$F$12</f>
        <v>123.30588991</v>
      </c>
      <c r="X181" s="36">
        <f>SUMIFS(СВЦЭМ!$E$33:$E$776,СВЦЭМ!$A$33:$A$776,$A181,СВЦЭМ!$B$33:$B$776,X$155)+'СЕТ СН'!$F$12</f>
        <v>125.30420223</v>
      </c>
      <c r="Y181" s="36">
        <f>SUMIFS(СВЦЭМ!$E$33:$E$776,СВЦЭМ!$A$33:$A$776,$A181,СВЦЭМ!$B$33:$B$776,Y$155)+'СЕТ СН'!$F$12</f>
        <v>127.78116731</v>
      </c>
    </row>
    <row r="182" spans="1:27" ht="15.75" x14ac:dyDescent="0.2">
      <c r="A182" s="35">
        <f t="shared" si="4"/>
        <v>43917</v>
      </c>
      <c r="B182" s="36">
        <f>SUMIFS(СВЦЭМ!$E$33:$E$776,СВЦЭМ!$A$33:$A$776,$A182,СВЦЭМ!$B$33:$B$776,B$155)+'СЕТ СН'!$F$12</f>
        <v>135.31514784000001</v>
      </c>
      <c r="C182" s="36">
        <f>SUMIFS(СВЦЭМ!$E$33:$E$776,СВЦЭМ!$A$33:$A$776,$A182,СВЦЭМ!$B$33:$B$776,C$155)+'СЕТ СН'!$F$12</f>
        <v>138.65613979</v>
      </c>
      <c r="D182" s="36">
        <f>SUMIFS(СВЦЭМ!$E$33:$E$776,СВЦЭМ!$A$33:$A$776,$A182,СВЦЭМ!$B$33:$B$776,D$155)+'СЕТ СН'!$F$12</f>
        <v>140.9866877</v>
      </c>
      <c r="E182" s="36">
        <f>SUMIFS(СВЦЭМ!$E$33:$E$776,СВЦЭМ!$A$33:$A$776,$A182,СВЦЭМ!$B$33:$B$776,E$155)+'СЕТ СН'!$F$12</f>
        <v>142.55587241999999</v>
      </c>
      <c r="F182" s="36">
        <f>SUMIFS(СВЦЭМ!$E$33:$E$776,СВЦЭМ!$A$33:$A$776,$A182,СВЦЭМ!$B$33:$B$776,F$155)+'СЕТ СН'!$F$12</f>
        <v>141.99865879000001</v>
      </c>
      <c r="G182" s="36">
        <f>SUMIFS(СВЦЭМ!$E$33:$E$776,СВЦЭМ!$A$33:$A$776,$A182,СВЦЭМ!$B$33:$B$776,G$155)+'СЕТ СН'!$F$12</f>
        <v>140.12777883999999</v>
      </c>
      <c r="H182" s="36">
        <f>SUMIFS(СВЦЭМ!$E$33:$E$776,СВЦЭМ!$A$33:$A$776,$A182,СВЦЭМ!$B$33:$B$776,H$155)+'СЕТ СН'!$F$12</f>
        <v>137.25521548</v>
      </c>
      <c r="I182" s="36">
        <f>SUMIFS(СВЦЭМ!$E$33:$E$776,СВЦЭМ!$A$33:$A$776,$A182,СВЦЭМ!$B$33:$B$776,I$155)+'СЕТ СН'!$F$12</f>
        <v>130.48541503000001</v>
      </c>
      <c r="J182" s="36">
        <f>SUMIFS(СВЦЭМ!$E$33:$E$776,СВЦЭМ!$A$33:$A$776,$A182,СВЦЭМ!$B$33:$B$776,J$155)+'СЕТ СН'!$F$12</f>
        <v>123.82673506</v>
      </c>
      <c r="K182" s="36">
        <f>SUMIFS(СВЦЭМ!$E$33:$E$776,СВЦЭМ!$A$33:$A$776,$A182,СВЦЭМ!$B$33:$B$776,K$155)+'СЕТ СН'!$F$12</f>
        <v>122.62003024000001</v>
      </c>
      <c r="L182" s="36">
        <f>SUMIFS(СВЦЭМ!$E$33:$E$776,СВЦЭМ!$A$33:$A$776,$A182,СВЦЭМ!$B$33:$B$776,L$155)+'СЕТ СН'!$F$12</f>
        <v>125.92865596</v>
      </c>
      <c r="M182" s="36">
        <f>SUMIFS(СВЦЭМ!$E$33:$E$776,СВЦЭМ!$A$33:$A$776,$A182,СВЦЭМ!$B$33:$B$776,M$155)+'СЕТ СН'!$F$12</f>
        <v>125.32289604</v>
      </c>
      <c r="N182" s="36">
        <f>SUMIFS(СВЦЭМ!$E$33:$E$776,СВЦЭМ!$A$33:$A$776,$A182,СВЦЭМ!$B$33:$B$776,N$155)+'СЕТ СН'!$F$12</f>
        <v>127.37221089000001</v>
      </c>
      <c r="O182" s="36">
        <f>SUMIFS(СВЦЭМ!$E$33:$E$776,СВЦЭМ!$A$33:$A$776,$A182,СВЦЭМ!$B$33:$B$776,O$155)+'СЕТ СН'!$F$12</f>
        <v>129.89694771999999</v>
      </c>
      <c r="P182" s="36">
        <f>SUMIFS(СВЦЭМ!$E$33:$E$776,СВЦЭМ!$A$33:$A$776,$A182,СВЦЭМ!$B$33:$B$776,P$155)+'СЕТ СН'!$F$12</f>
        <v>131.33828269</v>
      </c>
      <c r="Q182" s="36">
        <f>SUMIFS(СВЦЭМ!$E$33:$E$776,СВЦЭМ!$A$33:$A$776,$A182,СВЦЭМ!$B$33:$B$776,Q$155)+'СЕТ СН'!$F$12</f>
        <v>132.2922749</v>
      </c>
      <c r="R182" s="36">
        <f>SUMIFS(СВЦЭМ!$E$33:$E$776,СВЦЭМ!$A$33:$A$776,$A182,СВЦЭМ!$B$33:$B$776,R$155)+'СЕТ СН'!$F$12</f>
        <v>131.77858040000001</v>
      </c>
      <c r="S182" s="36">
        <f>SUMIFS(СВЦЭМ!$E$33:$E$776,СВЦЭМ!$A$33:$A$776,$A182,СВЦЭМ!$B$33:$B$776,S$155)+'СЕТ СН'!$F$12</f>
        <v>129.30553049</v>
      </c>
      <c r="T182" s="36">
        <f>SUMIFS(СВЦЭМ!$E$33:$E$776,СВЦЭМ!$A$33:$A$776,$A182,СВЦЭМ!$B$33:$B$776,T$155)+'СЕТ СН'!$F$12</f>
        <v>126.83377230000001</v>
      </c>
      <c r="U182" s="36">
        <f>SUMIFS(СВЦЭМ!$E$33:$E$776,СВЦЭМ!$A$33:$A$776,$A182,СВЦЭМ!$B$33:$B$776,U$155)+'СЕТ СН'!$F$12</f>
        <v>124.50713401</v>
      </c>
      <c r="V182" s="36">
        <f>SUMIFS(СВЦЭМ!$E$33:$E$776,СВЦЭМ!$A$33:$A$776,$A182,СВЦЭМ!$B$33:$B$776,V$155)+'СЕТ СН'!$F$12</f>
        <v>124.85737026</v>
      </c>
      <c r="W182" s="36">
        <f>SUMIFS(СВЦЭМ!$E$33:$E$776,СВЦЭМ!$A$33:$A$776,$A182,СВЦЭМ!$B$33:$B$776,W$155)+'СЕТ СН'!$F$12</f>
        <v>124.82576382000001</v>
      </c>
      <c r="X182" s="36">
        <f>SUMIFS(СВЦЭМ!$E$33:$E$776,СВЦЭМ!$A$33:$A$776,$A182,СВЦЭМ!$B$33:$B$776,X$155)+'СЕТ СН'!$F$12</f>
        <v>125.97745808000001</v>
      </c>
      <c r="Y182" s="36">
        <f>SUMIFS(СВЦЭМ!$E$33:$E$776,СВЦЭМ!$A$33:$A$776,$A182,СВЦЭМ!$B$33:$B$776,Y$155)+'СЕТ СН'!$F$12</f>
        <v>129.57925728999999</v>
      </c>
    </row>
    <row r="183" spans="1:27" ht="15.75" x14ac:dyDescent="0.2">
      <c r="A183" s="35">
        <f t="shared" si="4"/>
        <v>43918</v>
      </c>
      <c r="B183" s="36">
        <f>SUMIFS(СВЦЭМ!$E$33:$E$776,СВЦЭМ!$A$33:$A$776,$A183,СВЦЭМ!$B$33:$B$776,B$155)+'СЕТ СН'!$F$12</f>
        <v>144.57424789000001</v>
      </c>
      <c r="C183" s="36">
        <f>SUMIFS(СВЦЭМ!$E$33:$E$776,СВЦЭМ!$A$33:$A$776,$A183,СВЦЭМ!$B$33:$B$776,C$155)+'СЕТ СН'!$F$12</f>
        <v>144.11134534000001</v>
      </c>
      <c r="D183" s="36">
        <f>SUMIFS(СВЦЭМ!$E$33:$E$776,СВЦЭМ!$A$33:$A$776,$A183,СВЦЭМ!$B$33:$B$776,D$155)+'СЕТ СН'!$F$12</f>
        <v>147.67949178999999</v>
      </c>
      <c r="E183" s="36">
        <f>SUMIFS(СВЦЭМ!$E$33:$E$776,СВЦЭМ!$A$33:$A$776,$A183,СВЦЭМ!$B$33:$B$776,E$155)+'СЕТ СН'!$F$12</f>
        <v>149.23519843</v>
      </c>
      <c r="F183" s="36">
        <f>SUMIFS(СВЦЭМ!$E$33:$E$776,СВЦЭМ!$A$33:$A$776,$A183,СВЦЭМ!$B$33:$B$776,F$155)+'СЕТ СН'!$F$12</f>
        <v>148.91620512</v>
      </c>
      <c r="G183" s="36">
        <f>SUMIFS(СВЦЭМ!$E$33:$E$776,СВЦЭМ!$A$33:$A$776,$A183,СВЦЭМ!$B$33:$B$776,G$155)+'СЕТ СН'!$F$12</f>
        <v>148.99592935000001</v>
      </c>
      <c r="H183" s="36">
        <f>SUMIFS(СВЦЭМ!$E$33:$E$776,СВЦЭМ!$A$33:$A$776,$A183,СВЦЭМ!$B$33:$B$776,H$155)+'СЕТ СН'!$F$12</f>
        <v>145.91170547999999</v>
      </c>
      <c r="I183" s="36">
        <f>SUMIFS(СВЦЭМ!$E$33:$E$776,СВЦЭМ!$A$33:$A$776,$A183,СВЦЭМ!$B$33:$B$776,I$155)+'СЕТ СН'!$F$12</f>
        <v>140.04848167</v>
      </c>
      <c r="J183" s="36">
        <f>SUMIFS(СВЦЭМ!$E$33:$E$776,СВЦЭМ!$A$33:$A$776,$A183,СВЦЭМ!$B$33:$B$776,J$155)+'СЕТ СН'!$F$12</f>
        <v>133.78656910000001</v>
      </c>
      <c r="K183" s="36">
        <f>SUMIFS(СВЦЭМ!$E$33:$E$776,СВЦЭМ!$A$33:$A$776,$A183,СВЦЭМ!$B$33:$B$776,K$155)+'СЕТ СН'!$F$12</f>
        <v>133.13759517</v>
      </c>
      <c r="L183" s="36">
        <f>SUMIFS(СВЦЭМ!$E$33:$E$776,СВЦЭМ!$A$33:$A$776,$A183,СВЦЭМ!$B$33:$B$776,L$155)+'СЕТ СН'!$F$12</f>
        <v>134.88147735000001</v>
      </c>
      <c r="M183" s="36">
        <f>SUMIFS(СВЦЭМ!$E$33:$E$776,СВЦЭМ!$A$33:$A$776,$A183,СВЦЭМ!$B$33:$B$776,M$155)+'СЕТ СН'!$F$12</f>
        <v>135.09095364999999</v>
      </c>
      <c r="N183" s="36">
        <f>SUMIFS(СВЦЭМ!$E$33:$E$776,СВЦЭМ!$A$33:$A$776,$A183,СВЦЭМ!$B$33:$B$776,N$155)+'СЕТ СН'!$F$12</f>
        <v>137.47370939999999</v>
      </c>
      <c r="O183" s="36">
        <f>SUMIFS(СВЦЭМ!$E$33:$E$776,СВЦЭМ!$A$33:$A$776,$A183,СВЦЭМ!$B$33:$B$776,O$155)+'СЕТ СН'!$F$12</f>
        <v>139.25954917000001</v>
      </c>
      <c r="P183" s="36">
        <f>SUMIFS(СВЦЭМ!$E$33:$E$776,СВЦЭМ!$A$33:$A$776,$A183,СВЦЭМ!$B$33:$B$776,P$155)+'СЕТ СН'!$F$12</f>
        <v>142.33050438000001</v>
      </c>
      <c r="Q183" s="36">
        <f>SUMIFS(СВЦЭМ!$E$33:$E$776,СВЦЭМ!$A$33:$A$776,$A183,СВЦЭМ!$B$33:$B$776,Q$155)+'СЕТ СН'!$F$12</f>
        <v>142.65572295000001</v>
      </c>
      <c r="R183" s="36">
        <f>SUMIFS(СВЦЭМ!$E$33:$E$776,СВЦЭМ!$A$33:$A$776,$A183,СВЦЭМ!$B$33:$B$776,R$155)+'СЕТ СН'!$F$12</f>
        <v>142.66075074</v>
      </c>
      <c r="S183" s="36">
        <f>SUMIFS(СВЦЭМ!$E$33:$E$776,СВЦЭМ!$A$33:$A$776,$A183,СВЦЭМ!$B$33:$B$776,S$155)+'СЕТ СН'!$F$12</f>
        <v>141.49260415000001</v>
      </c>
      <c r="T183" s="36">
        <f>SUMIFS(СВЦЭМ!$E$33:$E$776,СВЦЭМ!$A$33:$A$776,$A183,СВЦЭМ!$B$33:$B$776,T$155)+'СЕТ СН'!$F$12</f>
        <v>140.7797137</v>
      </c>
      <c r="U183" s="36">
        <f>SUMIFS(СВЦЭМ!$E$33:$E$776,СВЦЭМ!$A$33:$A$776,$A183,СВЦЭМ!$B$33:$B$776,U$155)+'СЕТ СН'!$F$12</f>
        <v>137.75262487000001</v>
      </c>
      <c r="V183" s="36">
        <f>SUMIFS(СВЦЭМ!$E$33:$E$776,СВЦЭМ!$A$33:$A$776,$A183,СВЦЭМ!$B$33:$B$776,V$155)+'СЕТ СН'!$F$12</f>
        <v>132.51598132000001</v>
      </c>
      <c r="W183" s="36">
        <f>SUMIFS(СВЦЭМ!$E$33:$E$776,СВЦЭМ!$A$33:$A$776,$A183,СВЦЭМ!$B$33:$B$776,W$155)+'СЕТ СН'!$F$12</f>
        <v>130.85801541000001</v>
      </c>
      <c r="X183" s="36">
        <f>SUMIFS(СВЦЭМ!$E$33:$E$776,СВЦЭМ!$A$33:$A$776,$A183,СВЦЭМ!$B$33:$B$776,X$155)+'СЕТ СН'!$F$12</f>
        <v>132.43267259999999</v>
      </c>
      <c r="Y183" s="36">
        <f>SUMIFS(СВЦЭМ!$E$33:$E$776,СВЦЭМ!$A$33:$A$776,$A183,СВЦЭМ!$B$33:$B$776,Y$155)+'СЕТ СН'!$F$12</f>
        <v>137.73310631000001</v>
      </c>
    </row>
    <row r="184" spans="1:27" ht="15.75" x14ac:dyDescent="0.2">
      <c r="A184" s="35">
        <f t="shared" si="4"/>
        <v>43919</v>
      </c>
      <c r="B184" s="36">
        <f>SUMIFS(СВЦЭМ!$E$33:$E$776,СВЦЭМ!$A$33:$A$776,$A184,СВЦЭМ!$B$33:$B$776,B$155)+'СЕТ СН'!$F$12</f>
        <v>146.13172223999999</v>
      </c>
      <c r="C184" s="36">
        <f>SUMIFS(СВЦЭМ!$E$33:$E$776,СВЦЭМ!$A$33:$A$776,$A184,СВЦЭМ!$B$33:$B$776,C$155)+'СЕТ СН'!$F$12</f>
        <v>148.13185050000001</v>
      </c>
      <c r="D184" s="36">
        <f>SUMIFS(СВЦЭМ!$E$33:$E$776,СВЦЭМ!$A$33:$A$776,$A184,СВЦЭМ!$B$33:$B$776,D$155)+'СЕТ СН'!$F$12</f>
        <v>152.21076558999999</v>
      </c>
      <c r="E184" s="36">
        <f>SUMIFS(СВЦЭМ!$E$33:$E$776,СВЦЭМ!$A$33:$A$776,$A184,СВЦЭМ!$B$33:$B$776,E$155)+'СЕТ СН'!$F$12</f>
        <v>153.67236288000001</v>
      </c>
      <c r="F184" s="36">
        <f>SUMIFS(СВЦЭМ!$E$33:$E$776,СВЦЭМ!$A$33:$A$776,$A184,СВЦЭМ!$B$33:$B$776,F$155)+'СЕТ СН'!$F$12</f>
        <v>153.73717252</v>
      </c>
      <c r="G184" s="36">
        <f>SUMIFS(СВЦЭМ!$E$33:$E$776,СВЦЭМ!$A$33:$A$776,$A184,СВЦЭМ!$B$33:$B$776,G$155)+'СЕТ СН'!$F$12</f>
        <v>153.16134844999999</v>
      </c>
      <c r="H184" s="36">
        <f>SUMIFS(СВЦЭМ!$E$33:$E$776,СВЦЭМ!$A$33:$A$776,$A184,СВЦЭМ!$B$33:$B$776,H$155)+'СЕТ СН'!$F$12</f>
        <v>150.24995301000001</v>
      </c>
      <c r="I184" s="36">
        <f>SUMIFS(СВЦЭМ!$E$33:$E$776,СВЦЭМ!$A$33:$A$776,$A184,СВЦЭМ!$B$33:$B$776,I$155)+'СЕТ СН'!$F$12</f>
        <v>144.54298556000001</v>
      </c>
      <c r="J184" s="36">
        <f>SUMIFS(СВЦЭМ!$E$33:$E$776,СВЦЭМ!$A$33:$A$776,$A184,СВЦЭМ!$B$33:$B$776,J$155)+'СЕТ СН'!$F$12</f>
        <v>132.49483151999999</v>
      </c>
      <c r="K184" s="36">
        <f>SUMIFS(СВЦЭМ!$E$33:$E$776,СВЦЭМ!$A$33:$A$776,$A184,СВЦЭМ!$B$33:$B$776,K$155)+'СЕТ СН'!$F$12</f>
        <v>128.02886573999999</v>
      </c>
      <c r="L184" s="36">
        <f>SUMIFS(СВЦЭМ!$E$33:$E$776,СВЦЭМ!$A$33:$A$776,$A184,СВЦЭМ!$B$33:$B$776,L$155)+'СЕТ СН'!$F$12</f>
        <v>130.40998507</v>
      </c>
      <c r="M184" s="36">
        <f>SUMIFS(СВЦЭМ!$E$33:$E$776,СВЦЭМ!$A$33:$A$776,$A184,СВЦЭМ!$B$33:$B$776,M$155)+'СЕТ СН'!$F$12</f>
        <v>132.10734002999999</v>
      </c>
      <c r="N184" s="36">
        <f>SUMIFS(СВЦЭМ!$E$33:$E$776,СВЦЭМ!$A$33:$A$776,$A184,СВЦЭМ!$B$33:$B$776,N$155)+'СЕТ СН'!$F$12</f>
        <v>134.09240595</v>
      </c>
      <c r="O184" s="36">
        <f>SUMIFS(СВЦЭМ!$E$33:$E$776,СВЦЭМ!$A$33:$A$776,$A184,СВЦЭМ!$B$33:$B$776,O$155)+'СЕТ СН'!$F$12</f>
        <v>135.20400889000001</v>
      </c>
      <c r="P184" s="36">
        <f>SUMIFS(СВЦЭМ!$E$33:$E$776,СВЦЭМ!$A$33:$A$776,$A184,СВЦЭМ!$B$33:$B$776,P$155)+'СЕТ СН'!$F$12</f>
        <v>136.34972981999999</v>
      </c>
      <c r="Q184" s="36">
        <f>SUMIFS(СВЦЭМ!$E$33:$E$776,СВЦЭМ!$A$33:$A$776,$A184,СВЦЭМ!$B$33:$B$776,Q$155)+'СЕТ СН'!$F$12</f>
        <v>137.57911121000001</v>
      </c>
      <c r="R184" s="36">
        <f>SUMIFS(СВЦЭМ!$E$33:$E$776,СВЦЭМ!$A$33:$A$776,$A184,СВЦЭМ!$B$33:$B$776,R$155)+'СЕТ СН'!$F$12</f>
        <v>136.87794711999999</v>
      </c>
      <c r="S184" s="36">
        <f>SUMIFS(СВЦЭМ!$E$33:$E$776,СВЦЭМ!$A$33:$A$776,$A184,СВЦЭМ!$B$33:$B$776,S$155)+'СЕТ СН'!$F$12</f>
        <v>136.45375059</v>
      </c>
      <c r="T184" s="36">
        <f>SUMIFS(СВЦЭМ!$E$33:$E$776,СВЦЭМ!$A$33:$A$776,$A184,СВЦЭМ!$B$33:$B$776,T$155)+'СЕТ СН'!$F$12</f>
        <v>133.74174628</v>
      </c>
      <c r="U184" s="36">
        <f>SUMIFS(СВЦЭМ!$E$33:$E$776,СВЦЭМ!$A$33:$A$776,$A184,СВЦЭМ!$B$33:$B$776,U$155)+'СЕТ СН'!$F$12</f>
        <v>130.51362431000001</v>
      </c>
      <c r="V184" s="36">
        <f>SUMIFS(СВЦЭМ!$E$33:$E$776,СВЦЭМ!$A$33:$A$776,$A184,СВЦЭМ!$B$33:$B$776,V$155)+'СЕТ СН'!$F$12</f>
        <v>127.13264931000001</v>
      </c>
      <c r="W184" s="36">
        <f>SUMIFS(СВЦЭМ!$E$33:$E$776,СВЦЭМ!$A$33:$A$776,$A184,СВЦЭМ!$B$33:$B$776,W$155)+'СЕТ СН'!$F$12</f>
        <v>123.50169357999999</v>
      </c>
      <c r="X184" s="36">
        <f>SUMIFS(СВЦЭМ!$E$33:$E$776,СВЦЭМ!$A$33:$A$776,$A184,СВЦЭМ!$B$33:$B$776,X$155)+'СЕТ СН'!$F$12</f>
        <v>122.77092626</v>
      </c>
      <c r="Y184" s="36">
        <f>SUMIFS(СВЦЭМ!$E$33:$E$776,СВЦЭМ!$A$33:$A$776,$A184,СВЦЭМ!$B$33:$B$776,Y$155)+'СЕТ СН'!$F$12</f>
        <v>128.42027530999999</v>
      </c>
    </row>
    <row r="185" spans="1:27" ht="15.75" x14ac:dyDescent="0.2">
      <c r="A185" s="35">
        <f t="shared" si="4"/>
        <v>43920</v>
      </c>
      <c r="B185" s="36">
        <f>SUMIFS(СВЦЭМ!$E$33:$E$776,СВЦЭМ!$A$33:$A$776,$A185,СВЦЭМ!$B$33:$B$776,B$155)+'СЕТ СН'!$F$12</f>
        <v>137.09503807999999</v>
      </c>
      <c r="C185" s="36">
        <f>SUMIFS(СВЦЭМ!$E$33:$E$776,СВЦЭМ!$A$33:$A$776,$A185,СВЦЭМ!$B$33:$B$776,C$155)+'СЕТ СН'!$F$12</f>
        <v>142.41509805000001</v>
      </c>
      <c r="D185" s="36">
        <f>SUMIFS(СВЦЭМ!$E$33:$E$776,СВЦЭМ!$A$33:$A$776,$A185,СВЦЭМ!$B$33:$B$776,D$155)+'СЕТ СН'!$F$12</f>
        <v>150.55283019999999</v>
      </c>
      <c r="E185" s="36">
        <f>SUMIFS(СВЦЭМ!$E$33:$E$776,СВЦЭМ!$A$33:$A$776,$A185,СВЦЭМ!$B$33:$B$776,E$155)+'СЕТ СН'!$F$12</f>
        <v>151.90558752999999</v>
      </c>
      <c r="F185" s="36">
        <f>SUMIFS(СВЦЭМ!$E$33:$E$776,СВЦЭМ!$A$33:$A$776,$A185,СВЦЭМ!$B$33:$B$776,F$155)+'СЕТ СН'!$F$12</f>
        <v>150.42599809000001</v>
      </c>
      <c r="G185" s="36">
        <f>SUMIFS(СВЦЭМ!$E$33:$E$776,СВЦЭМ!$A$33:$A$776,$A185,СВЦЭМ!$B$33:$B$776,G$155)+'СЕТ СН'!$F$12</f>
        <v>149.06457434000001</v>
      </c>
      <c r="H185" s="36">
        <f>SUMIFS(СВЦЭМ!$E$33:$E$776,СВЦЭМ!$A$33:$A$776,$A185,СВЦЭМ!$B$33:$B$776,H$155)+'СЕТ СН'!$F$12</f>
        <v>144.71115348999999</v>
      </c>
      <c r="I185" s="36">
        <f>SUMIFS(СВЦЭМ!$E$33:$E$776,СВЦЭМ!$A$33:$A$776,$A185,СВЦЭМ!$B$33:$B$776,I$155)+'СЕТ СН'!$F$12</f>
        <v>133.94136040000001</v>
      </c>
      <c r="J185" s="36">
        <f>SUMIFS(СВЦЭМ!$E$33:$E$776,СВЦЭМ!$A$33:$A$776,$A185,СВЦЭМ!$B$33:$B$776,J$155)+'СЕТ СН'!$F$12</f>
        <v>126.79952329</v>
      </c>
      <c r="K185" s="36">
        <f>SUMIFS(СВЦЭМ!$E$33:$E$776,СВЦЭМ!$A$33:$A$776,$A185,СВЦЭМ!$B$33:$B$776,K$155)+'СЕТ СН'!$F$12</f>
        <v>124.79573753</v>
      </c>
      <c r="L185" s="36">
        <f>SUMIFS(СВЦЭМ!$E$33:$E$776,СВЦЭМ!$A$33:$A$776,$A185,СВЦЭМ!$B$33:$B$776,L$155)+'СЕТ СН'!$F$12</f>
        <v>126.87232838</v>
      </c>
      <c r="M185" s="36">
        <f>SUMIFS(СВЦЭМ!$E$33:$E$776,СВЦЭМ!$A$33:$A$776,$A185,СВЦЭМ!$B$33:$B$776,M$155)+'СЕТ СН'!$F$12</f>
        <v>126.25976907</v>
      </c>
      <c r="N185" s="36">
        <f>SUMIFS(СВЦЭМ!$E$33:$E$776,СВЦЭМ!$A$33:$A$776,$A185,СВЦЭМ!$B$33:$B$776,N$155)+'СЕТ СН'!$F$12</f>
        <v>129.2501627</v>
      </c>
      <c r="O185" s="36">
        <f>SUMIFS(СВЦЭМ!$E$33:$E$776,СВЦЭМ!$A$33:$A$776,$A185,СВЦЭМ!$B$33:$B$776,O$155)+'СЕТ СН'!$F$12</f>
        <v>131.13540122000001</v>
      </c>
      <c r="P185" s="36">
        <f>SUMIFS(СВЦЭМ!$E$33:$E$776,СВЦЭМ!$A$33:$A$776,$A185,СВЦЭМ!$B$33:$B$776,P$155)+'СЕТ СН'!$F$12</f>
        <v>131.84256707</v>
      </c>
      <c r="Q185" s="36">
        <f>SUMIFS(СВЦЭМ!$E$33:$E$776,СВЦЭМ!$A$33:$A$776,$A185,СВЦЭМ!$B$33:$B$776,Q$155)+'СЕТ СН'!$F$12</f>
        <v>132.4593524</v>
      </c>
      <c r="R185" s="36">
        <f>SUMIFS(СВЦЭМ!$E$33:$E$776,СВЦЭМ!$A$33:$A$776,$A185,СВЦЭМ!$B$33:$B$776,R$155)+'СЕТ СН'!$F$12</f>
        <v>132.56981285000001</v>
      </c>
      <c r="S185" s="36">
        <f>SUMIFS(СВЦЭМ!$E$33:$E$776,СВЦЭМ!$A$33:$A$776,$A185,СВЦЭМ!$B$33:$B$776,S$155)+'СЕТ СН'!$F$12</f>
        <v>136.72763069000001</v>
      </c>
      <c r="T185" s="36">
        <f>SUMIFS(СВЦЭМ!$E$33:$E$776,СВЦЭМ!$A$33:$A$776,$A185,СВЦЭМ!$B$33:$B$776,T$155)+'СЕТ СН'!$F$12</f>
        <v>134.29513524000001</v>
      </c>
      <c r="U185" s="36">
        <f>SUMIFS(СВЦЭМ!$E$33:$E$776,СВЦЭМ!$A$33:$A$776,$A185,СВЦЭМ!$B$33:$B$776,U$155)+'СЕТ СН'!$F$12</f>
        <v>130.04794287000001</v>
      </c>
      <c r="V185" s="36">
        <f>SUMIFS(СВЦЭМ!$E$33:$E$776,СВЦЭМ!$A$33:$A$776,$A185,СВЦЭМ!$B$33:$B$776,V$155)+'СЕТ СН'!$F$12</f>
        <v>131.67398946</v>
      </c>
      <c r="W185" s="36">
        <f>SUMIFS(СВЦЭМ!$E$33:$E$776,СВЦЭМ!$A$33:$A$776,$A185,СВЦЭМ!$B$33:$B$776,W$155)+'СЕТ СН'!$F$12</f>
        <v>127.84557791</v>
      </c>
      <c r="X185" s="36">
        <f>SUMIFS(СВЦЭМ!$E$33:$E$776,СВЦЭМ!$A$33:$A$776,$A185,СВЦЭМ!$B$33:$B$776,X$155)+'СЕТ СН'!$F$12</f>
        <v>132.26921612000001</v>
      </c>
      <c r="Y185" s="36">
        <f>SUMIFS(СВЦЭМ!$E$33:$E$776,СВЦЭМ!$A$33:$A$776,$A185,СВЦЭМ!$B$33:$B$776,Y$155)+'СЕТ СН'!$F$12</f>
        <v>138.84841675999999</v>
      </c>
    </row>
    <row r="186" spans="1:27" ht="15.75" x14ac:dyDescent="0.2">
      <c r="A186" s="35">
        <f t="shared" si="4"/>
        <v>43921</v>
      </c>
      <c r="B186" s="36">
        <f>SUMIFS(СВЦЭМ!$E$33:$E$776,СВЦЭМ!$A$33:$A$776,$A186,СВЦЭМ!$B$33:$B$776,B$155)+'СЕТ СН'!$F$12</f>
        <v>139.43147517</v>
      </c>
      <c r="C186" s="36">
        <f>SUMIFS(СВЦЭМ!$E$33:$E$776,СВЦЭМ!$A$33:$A$776,$A186,СВЦЭМ!$B$33:$B$776,C$155)+'СЕТ СН'!$F$12</f>
        <v>144.58181884000001</v>
      </c>
      <c r="D186" s="36">
        <f>SUMIFS(СВЦЭМ!$E$33:$E$776,СВЦЭМ!$A$33:$A$776,$A186,СВЦЭМ!$B$33:$B$776,D$155)+'СЕТ СН'!$F$12</f>
        <v>151.80433729000001</v>
      </c>
      <c r="E186" s="36">
        <f>SUMIFS(СВЦЭМ!$E$33:$E$776,СВЦЭМ!$A$33:$A$776,$A186,СВЦЭМ!$B$33:$B$776,E$155)+'СЕТ СН'!$F$12</f>
        <v>153.94906738</v>
      </c>
      <c r="F186" s="36">
        <f>SUMIFS(СВЦЭМ!$E$33:$E$776,СВЦЭМ!$A$33:$A$776,$A186,СВЦЭМ!$B$33:$B$776,F$155)+'СЕТ СН'!$F$12</f>
        <v>153.46181716000001</v>
      </c>
      <c r="G186" s="36">
        <f>SUMIFS(СВЦЭМ!$E$33:$E$776,СВЦЭМ!$A$33:$A$776,$A186,СВЦЭМ!$B$33:$B$776,G$155)+'СЕТ СН'!$F$12</f>
        <v>150.80627942000001</v>
      </c>
      <c r="H186" s="36">
        <f>SUMIFS(СВЦЭМ!$E$33:$E$776,СВЦЭМ!$A$33:$A$776,$A186,СВЦЭМ!$B$33:$B$776,H$155)+'СЕТ СН'!$F$12</f>
        <v>145.79718416</v>
      </c>
      <c r="I186" s="36">
        <f>SUMIFS(СВЦЭМ!$E$33:$E$776,СВЦЭМ!$A$33:$A$776,$A186,СВЦЭМ!$B$33:$B$776,I$155)+'СЕТ СН'!$F$12</f>
        <v>137.54265966</v>
      </c>
      <c r="J186" s="36">
        <f>SUMIFS(СВЦЭМ!$E$33:$E$776,СВЦЭМ!$A$33:$A$776,$A186,СВЦЭМ!$B$33:$B$776,J$155)+'СЕТ СН'!$F$12</f>
        <v>130.56477835999999</v>
      </c>
      <c r="K186" s="36">
        <f>SUMIFS(СВЦЭМ!$E$33:$E$776,СВЦЭМ!$A$33:$A$776,$A186,СВЦЭМ!$B$33:$B$776,K$155)+'СЕТ СН'!$F$12</f>
        <v>128.26269705000001</v>
      </c>
      <c r="L186" s="36">
        <f>SUMIFS(СВЦЭМ!$E$33:$E$776,СВЦЭМ!$A$33:$A$776,$A186,СВЦЭМ!$B$33:$B$776,L$155)+'СЕТ СН'!$F$12</f>
        <v>127.76621986000001</v>
      </c>
      <c r="M186" s="36">
        <f>SUMIFS(СВЦЭМ!$E$33:$E$776,СВЦЭМ!$A$33:$A$776,$A186,СВЦЭМ!$B$33:$B$776,M$155)+'СЕТ СН'!$F$12</f>
        <v>126.33172983</v>
      </c>
      <c r="N186" s="36">
        <f>SUMIFS(СВЦЭМ!$E$33:$E$776,СВЦЭМ!$A$33:$A$776,$A186,СВЦЭМ!$B$33:$B$776,N$155)+'СЕТ СН'!$F$12</f>
        <v>128.05877000000001</v>
      </c>
      <c r="O186" s="36">
        <f>SUMIFS(СВЦЭМ!$E$33:$E$776,СВЦЭМ!$A$33:$A$776,$A186,СВЦЭМ!$B$33:$B$776,O$155)+'СЕТ СН'!$F$12</f>
        <v>130.01898041999999</v>
      </c>
      <c r="P186" s="36">
        <f>SUMIFS(СВЦЭМ!$E$33:$E$776,СВЦЭМ!$A$33:$A$776,$A186,СВЦЭМ!$B$33:$B$776,P$155)+'СЕТ СН'!$F$12</f>
        <v>131.48144775</v>
      </c>
      <c r="Q186" s="36">
        <f>SUMIFS(СВЦЭМ!$E$33:$E$776,СВЦЭМ!$A$33:$A$776,$A186,СВЦЭМ!$B$33:$B$776,Q$155)+'СЕТ СН'!$F$12</f>
        <v>131.97092194999999</v>
      </c>
      <c r="R186" s="36">
        <f>SUMIFS(СВЦЭМ!$E$33:$E$776,СВЦЭМ!$A$33:$A$776,$A186,СВЦЭМ!$B$33:$B$776,R$155)+'СЕТ СН'!$F$12</f>
        <v>130.79830405000001</v>
      </c>
      <c r="S186" s="36">
        <f>SUMIFS(СВЦЭМ!$E$33:$E$776,СВЦЭМ!$A$33:$A$776,$A186,СВЦЭМ!$B$33:$B$776,S$155)+'СЕТ СН'!$F$12</f>
        <v>130.81829779</v>
      </c>
      <c r="T186" s="36">
        <f>SUMIFS(СВЦЭМ!$E$33:$E$776,СВЦЭМ!$A$33:$A$776,$A186,СВЦЭМ!$B$33:$B$776,T$155)+'СЕТ СН'!$F$12</f>
        <v>126.58794535</v>
      </c>
      <c r="U186" s="36">
        <f>SUMIFS(СВЦЭМ!$E$33:$E$776,СВЦЭМ!$A$33:$A$776,$A186,СВЦЭМ!$B$33:$B$776,U$155)+'СЕТ СН'!$F$12</f>
        <v>122.75065743</v>
      </c>
      <c r="V186" s="36">
        <f>SUMIFS(СВЦЭМ!$E$33:$E$776,СВЦЭМ!$A$33:$A$776,$A186,СВЦЭМ!$B$33:$B$776,V$155)+'СЕТ СН'!$F$12</f>
        <v>122.37638575</v>
      </c>
      <c r="W186" s="36">
        <f>SUMIFS(СВЦЭМ!$E$33:$E$776,СВЦЭМ!$A$33:$A$776,$A186,СВЦЭМ!$B$33:$B$776,W$155)+'СЕТ СН'!$F$12</f>
        <v>125.10350753</v>
      </c>
      <c r="X186" s="36">
        <f>SUMIFS(СВЦЭМ!$E$33:$E$776,СВЦЭМ!$A$33:$A$776,$A186,СВЦЭМ!$B$33:$B$776,X$155)+'СЕТ СН'!$F$12</f>
        <v>124.41483121</v>
      </c>
      <c r="Y186" s="36">
        <f>SUMIFS(СВЦЭМ!$E$33:$E$776,СВЦЭМ!$A$33:$A$776,$A186,СВЦЭМ!$B$33:$B$776,Y$155)+'СЕТ СН'!$F$12</f>
        <v>127.04356145</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1" t="s">
        <v>7</v>
      </c>
      <c r="B188" s="124" t="s">
        <v>107</v>
      </c>
      <c r="C188" s="125"/>
      <c r="D188" s="125"/>
      <c r="E188" s="125"/>
      <c r="F188" s="125"/>
      <c r="G188" s="125"/>
      <c r="H188" s="125"/>
      <c r="I188" s="125"/>
      <c r="J188" s="125"/>
      <c r="K188" s="125"/>
      <c r="L188" s="125"/>
      <c r="M188" s="125"/>
      <c r="N188" s="125"/>
      <c r="O188" s="125"/>
      <c r="P188" s="125"/>
      <c r="Q188" s="125"/>
      <c r="R188" s="125"/>
      <c r="S188" s="125"/>
      <c r="T188" s="125"/>
      <c r="U188" s="125"/>
      <c r="V188" s="125"/>
      <c r="W188" s="125"/>
      <c r="X188" s="125"/>
      <c r="Y188" s="126"/>
    </row>
    <row r="189" spans="1:27" ht="12.75" customHeight="1" x14ac:dyDescent="0.2">
      <c r="A189" s="122"/>
      <c r="B189" s="127"/>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9"/>
    </row>
    <row r="190" spans="1:27" s="46" customFormat="1" ht="12.75" customHeight="1" x14ac:dyDescent="0.2">
      <c r="A190" s="123"/>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01.03.2020</v>
      </c>
      <c r="B191" s="36">
        <f>SUMIFS(СВЦЭМ!$F$33:$F$776,СВЦЭМ!$A$33:$A$776,$A191,СВЦЭМ!$B$33:$B$776,B$190)+'СЕТ СН'!$F$12</f>
        <v>133.56495441999999</v>
      </c>
      <c r="C191" s="36">
        <f>SUMIFS(СВЦЭМ!$F$33:$F$776,СВЦЭМ!$A$33:$A$776,$A191,СВЦЭМ!$B$33:$B$776,C$190)+'СЕТ СН'!$F$12</f>
        <v>138.35670300000001</v>
      </c>
      <c r="D191" s="36">
        <f>SUMIFS(СВЦЭМ!$F$33:$F$776,СВЦЭМ!$A$33:$A$776,$A191,СВЦЭМ!$B$33:$B$776,D$190)+'СЕТ СН'!$F$12</f>
        <v>139.81739798999999</v>
      </c>
      <c r="E191" s="36">
        <f>SUMIFS(СВЦЭМ!$F$33:$F$776,СВЦЭМ!$A$33:$A$776,$A191,СВЦЭМ!$B$33:$B$776,E$190)+'СЕТ СН'!$F$12</f>
        <v>141.19337947</v>
      </c>
      <c r="F191" s="36">
        <f>SUMIFS(СВЦЭМ!$F$33:$F$776,СВЦЭМ!$A$33:$A$776,$A191,СВЦЭМ!$B$33:$B$776,F$190)+'СЕТ СН'!$F$12</f>
        <v>140.60725959999999</v>
      </c>
      <c r="G191" s="36">
        <f>SUMIFS(СВЦЭМ!$F$33:$F$776,СВЦЭМ!$A$33:$A$776,$A191,СВЦЭМ!$B$33:$B$776,G$190)+'СЕТ СН'!$F$12</f>
        <v>140.49254393000001</v>
      </c>
      <c r="H191" s="36">
        <f>SUMIFS(СВЦЭМ!$F$33:$F$776,СВЦЭМ!$A$33:$A$776,$A191,СВЦЭМ!$B$33:$B$776,H$190)+'СЕТ СН'!$F$12</f>
        <v>138.81647054000001</v>
      </c>
      <c r="I191" s="36">
        <f>SUMIFS(СВЦЭМ!$F$33:$F$776,СВЦЭМ!$A$33:$A$776,$A191,СВЦЭМ!$B$33:$B$776,I$190)+'СЕТ СН'!$F$12</f>
        <v>133.50088353999999</v>
      </c>
      <c r="J191" s="36">
        <f>SUMIFS(СВЦЭМ!$F$33:$F$776,СВЦЭМ!$A$33:$A$776,$A191,СВЦЭМ!$B$33:$B$776,J$190)+'СЕТ СН'!$F$12</f>
        <v>123.88110868</v>
      </c>
      <c r="K191" s="36">
        <f>SUMIFS(СВЦЭМ!$F$33:$F$776,СВЦЭМ!$A$33:$A$776,$A191,СВЦЭМ!$B$33:$B$776,K$190)+'СЕТ СН'!$F$12</f>
        <v>121.31177513999999</v>
      </c>
      <c r="L191" s="36">
        <f>SUMIFS(СВЦЭМ!$F$33:$F$776,СВЦЭМ!$A$33:$A$776,$A191,СВЦЭМ!$B$33:$B$776,L$190)+'СЕТ СН'!$F$12</f>
        <v>119.06111982</v>
      </c>
      <c r="M191" s="36">
        <f>SUMIFS(СВЦЭМ!$F$33:$F$776,СВЦЭМ!$A$33:$A$776,$A191,СВЦЭМ!$B$33:$B$776,M$190)+'СЕТ СН'!$F$12</f>
        <v>119.45063561000001</v>
      </c>
      <c r="N191" s="36">
        <f>SUMIFS(СВЦЭМ!$F$33:$F$776,СВЦЭМ!$A$33:$A$776,$A191,СВЦЭМ!$B$33:$B$776,N$190)+'СЕТ СН'!$F$12</f>
        <v>120.96926375</v>
      </c>
      <c r="O191" s="36">
        <f>SUMIFS(СВЦЭМ!$F$33:$F$776,СВЦЭМ!$A$33:$A$776,$A191,СВЦЭМ!$B$33:$B$776,O$190)+'СЕТ СН'!$F$12</f>
        <v>123.39354068</v>
      </c>
      <c r="P191" s="36">
        <f>SUMIFS(СВЦЭМ!$F$33:$F$776,СВЦЭМ!$A$33:$A$776,$A191,СВЦЭМ!$B$33:$B$776,P$190)+'СЕТ СН'!$F$12</f>
        <v>125.23601932</v>
      </c>
      <c r="Q191" s="36">
        <f>SUMIFS(СВЦЭМ!$F$33:$F$776,СВЦЭМ!$A$33:$A$776,$A191,СВЦЭМ!$B$33:$B$776,Q$190)+'СЕТ СН'!$F$12</f>
        <v>126.83029892</v>
      </c>
      <c r="R191" s="36">
        <f>SUMIFS(СВЦЭМ!$F$33:$F$776,СВЦЭМ!$A$33:$A$776,$A191,СВЦЭМ!$B$33:$B$776,R$190)+'СЕТ СН'!$F$12</f>
        <v>126.06170152999999</v>
      </c>
      <c r="S191" s="36">
        <f>SUMIFS(СВЦЭМ!$F$33:$F$776,СВЦЭМ!$A$33:$A$776,$A191,СВЦЭМ!$B$33:$B$776,S$190)+'СЕТ СН'!$F$12</f>
        <v>125.50956055</v>
      </c>
      <c r="T191" s="36">
        <f>SUMIFS(СВЦЭМ!$F$33:$F$776,СВЦЭМ!$A$33:$A$776,$A191,СВЦЭМ!$B$33:$B$776,T$190)+'СЕТ СН'!$F$12</f>
        <v>123.7536399</v>
      </c>
      <c r="U191" s="36">
        <f>SUMIFS(СВЦЭМ!$F$33:$F$776,СВЦЭМ!$A$33:$A$776,$A191,СВЦЭМ!$B$33:$B$776,U$190)+'СЕТ СН'!$F$12</f>
        <v>121.48149656</v>
      </c>
      <c r="V191" s="36">
        <f>SUMIFS(СВЦЭМ!$F$33:$F$776,СВЦЭМ!$A$33:$A$776,$A191,СВЦЭМ!$B$33:$B$776,V$190)+'СЕТ СН'!$F$12</f>
        <v>120.38161945</v>
      </c>
      <c r="W191" s="36">
        <f>SUMIFS(СВЦЭМ!$F$33:$F$776,СВЦЭМ!$A$33:$A$776,$A191,СВЦЭМ!$B$33:$B$776,W$190)+'СЕТ СН'!$F$12</f>
        <v>121.17653627</v>
      </c>
      <c r="X191" s="36">
        <f>SUMIFS(СВЦЭМ!$F$33:$F$776,СВЦЭМ!$A$33:$A$776,$A191,СВЦЭМ!$B$33:$B$776,X$190)+'СЕТ СН'!$F$12</f>
        <v>123.13733458</v>
      </c>
      <c r="Y191" s="36">
        <f>SUMIFS(СВЦЭМ!$F$33:$F$776,СВЦЭМ!$A$33:$A$776,$A191,СВЦЭМ!$B$33:$B$776,Y$190)+'СЕТ СН'!$F$12</f>
        <v>128.74497446999999</v>
      </c>
      <c r="AA191" s="45"/>
    </row>
    <row r="192" spans="1:27" ht="15.75" x14ac:dyDescent="0.2">
      <c r="A192" s="35">
        <f>A191+1</f>
        <v>43892</v>
      </c>
      <c r="B192" s="36">
        <f>SUMIFS(СВЦЭМ!$F$33:$F$776,СВЦЭМ!$A$33:$A$776,$A192,СВЦЭМ!$B$33:$B$776,B$190)+'СЕТ СН'!$F$12</f>
        <v>124.35615231</v>
      </c>
      <c r="C192" s="36">
        <f>SUMIFS(СВЦЭМ!$F$33:$F$776,СВЦЭМ!$A$33:$A$776,$A192,СВЦЭМ!$B$33:$B$776,C$190)+'СЕТ СН'!$F$12</f>
        <v>124.80353405</v>
      </c>
      <c r="D192" s="36">
        <f>SUMIFS(СВЦЭМ!$F$33:$F$776,СВЦЭМ!$A$33:$A$776,$A192,СВЦЭМ!$B$33:$B$776,D$190)+'СЕТ СН'!$F$12</f>
        <v>126.73998254999999</v>
      </c>
      <c r="E192" s="36">
        <f>SUMIFS(СВЦЭМ!$F$33:$F$776,СВЦЭМ!$A$33:$A$776,$A192,СВЦЭМ!$B$33:$B$776,E$190)+'СЕТ СН'!$F$12</f>
        <v>126.73408068000001</v>
      </c>
      <c r="F192" s="36">
        <f>SUMIFS(СВЦЭМ!$F$33:$F$776,СВЦЭМ!$A$33:$A$776,$A192,СВЦЭМ!$B$33:$B$776,F$190)+'СЕТ СН'!$F$12</f>
        <v>126.6205891</v>
      </c>
      <c r="G192" s="36">
        <f>SUMIFS(СВЦЭМ!$F$33:$F$776,СВЦЭМ!$A$33:$A$776,$A192,СВЦЭМ!$B$33:$B$776,G$190)+'СЕТ СН'!$F$12</f>
        <v>128.80882869999999</v>
      </c>
      <c r="H192" s="36">
        <f>SUMIFS(СВЦЭМ!$F$33:$F$776,СВЦЭМ!$A$33:$A$776,$A192,СВЦЭМ!$B$33:$B$776,H$190)+'СЕТ СН'!$F$12</f>
        <v>137.02133806000001</v>
      </c>
      <c r="I192" s="36">
        <f>SUMIFS(СВЦЭМ!$F$33:$F$776,СВЦЭМ!$A$33:$A$776,$A192,СВЦЭМ!$B$33:$B$776,I$190)+'СЕТ СН'!$F$12</f>
        <v>132.64301388000001</v>
      </c>
      <c r="J192" s="36">
        <f>SUMIFS(СВЦЭМ!$F$33:$F$776,СВЦЭМ!$A$33:$A$776,$A192,СВЦЭМ!$B$33:$B$776,J$190)+'СЕТ СН'!$F$12</f>
        <v>125.95297134</v>
      </c>
      <c r="K192" s="36">
        <f>SUMIFS(СВЦЭМ!$F$33:$F$776,СВЦЭМ!$A$33:$A$776,$A192,СВЦЭМ!$B$33:$B$776,K$190)+'СЕТ СН'!$F$12</f>
        <v>123.94533331</v>
      </c>
      <c r="L192" s="36">
        <f>SUMIFS(СВЦЭМ!$F$33:$F$776,СВЦЭМ!$A$33:$A$776,$A192,СВЦЭМ!$B$33:$B$776,L$190)+'СЕТ СН'!$F$12</f>
        <v>124.60286608</v>
      </c>
      <c r="M192" s="36">
        <f>SUMIFS(СВЦЭМ!$F$33:$F$776,СВЦЭМ!$A$33:$A$776,$A192,СВЦЭМ!$B$33:$B$776,M$190)+'СЕТ СН'!$F$12</f>
        <v>126.25064505</v>
      </c>
      <c r="N192" s="36">
        <f>SUMIFS(СВЦЭМ!$F$33:$F$776,СВЦЭМ!$A$33:$A$776,$A192,СВЦЭМ!$B$33:$B$776,N$190)+'СЕТ СН'!$F$12</f>
        <v>128.52569191000001</v>
      </c>
      <c r="O192" s="36">
        <f>SUMIFS(СВЦЭМ!$F$33:$F$776,СВЦЭМ!$A$33:$A$776,$A192,СВЦЭМ!$B$33:$B$776,O$190)+'СЕТ СН'!$F$12</f>
        <v>131.27540191</v>
      </c>
      <c r="P192" s="36">
        <f>SUMIFS(СВЦЭМ!$F$33:$F$776,СВЦЭМ!$A$33:$A$776,$A192,СВЦЭМ!$B$33:$B$776,P$190)+'СЕТ СН'!$F$12</f>
        <v>132.87276869999999</v>
      </c>
      <c r="Q192" s="36">
        <f>SUMIFS(СВЦЭМ!$F$33:$F$776,СВЦЭМ!$A$33:$A$776,$A192,СВЦЭМ!$B$33:$B$776,Q$190)+'СЕТ СН'!$F$12</f>
        <v>134.22616638</v>
      </c>
      <c r="R192" s="36">
        <f>SUMIFS(СВЦЭМ!$F$33:$F$776,СВЦЭМ!$A$33:$A$776,$A192,СВЦЭМ!$B$33:$B$776,R$190)+'СЕТ СН'!$F$12</f>
        <v>134.21289372000001</v>
      </c>
      <c r="S192" s="36">
        <f>SUMIFS(СВЦЭМ!$F$33:$F$776,СВЦЭМ!$A$33:$A$776,$A192,СВЦЭМ!$B$33:$B$776,S$190)+'СЕТ СН'!$F$12</f>
        <v>133.25704317</v>
      </c>
      <c r="T192" s="36">
        <f>SUMIFS(СВЦЭМ!$F$33:$F$776,СВЦЭМ!$A$33:$A$776,$A192,СВЦЭМ!$B$33:$B$776,T$190)+'СЕТ СН'!$F$12</f>
        <v>130.08616018000001</v>
      </c>
      <c r="U192" s="36">
        <f>SUMIFS(СВЦЭМ!$F$33:$F$776,СВЦЭМ!$A$33:$A$776,$A192,СВЦЭМ!$B$33:$B$776,U$190)+'СЕТ СН'!$F$12</f>
        <v>126.40295792000001</v>
      </c>
      <c r="V192" s="36">
        <f>SUMIFS(СВЦЭМ!$F$33:$F$776,СВЦЭМ!$A$33:$A$776,$A192,СВЦЭМ!$B$33:$B$776,V$190)+'СЕТ СН'!$F$12</f>
        <v>127.09258070999999</v>
      </c>
      <c r="W192" s="36">
        <f>SUMIFS(СВЦЭМ!$F$33:$F$776,СВЦЭМ!$A$33:$A$776,$A192,СВЦЭМ!$B$33:$B$776,W$190)+'СЕТ СН'!$F$12</f>
        <v>129.04314382999999</v>
      </c>
      <c r="X192" s="36">
        <f>SUMIFS(СВЦЭМ!$F$33:$F$776,СВЦЭМ!$A$33:$A$776,$A192,СВЦЭМ!$B$33:$B$776,X$190)+'СЕТ СН'!$F$12</f>
        <v>131.58268697</v>
      </c>
      <c r="Y192" s="36">
        <f>SUMIFS(СВЦЭМ!$F$33:$F$776,СВЦЭМ!$A$33:$A$776,$A192,СВЦЭМ!$B$33:$B$776,Y$190)+'СЕТ СН'!$F$12</f>
        <v>136.26538797000001</v>
      </c>
    </row>
    <row r="193" spans="1:25" ht="15.75" x14ac:dyDescent="0.2">
      <c r="A193" s="35">
        <f t="shared" ref="A193:A221" si="5">A192+1</f>
        <v>43893</v>
      </c>
      <c r="B193" s="36">
        <f>SUMIFS(СВЦЭМ!$F$33:$F$776,СВЦЭМ!$A$33:$A$776,$A193,СВЦЭМ!$B$33:$B$776,B$190)+'СЕТ СН'!$F$12</f>
        <v>143.13250022</v>
      </c>
      <c r="C193" s="36">
        <f>SUMIFS(СВЦЭМ!$F$33:$F$776,СВЦЭМ!$A$33:$A$776,$A193,СВЦЭМ!$B$33:$B$776,C$190)+'СЕТ СН'!$F$12</f>
        <v>147.21854887999999</v>
      </c>
      <c r="D193" s="36">
        <f>SUMIFS(СВЦЭМ!$F$33:$F$776,СВЦЭМ!$A$33:$A$776,$A193,СВЦЭМ!$B$33:$B$776,D$190)+'СЕТ СН'!$F$12</f>
        <v>146.07678455999999</v>
      </c>
      <c r="E193" s="36">
        <f>SUMIFS(СВЦЭМ!$F$33:$F$776,СВЦЭМ!$A$33:$A$776,$A193,СВЦЭМ!$B$33:$B$776,E$190)+'СЕТ СН'!$F$12</f>
        <v>146.62075962</v>
      </c>
      <c r="F193" s="36">
        <f>SUMIFS(СВЦЭМ!$F$33:$F$776,СВЦЭМ!$A$33:$A$776,$A193,СВЦЭМ!$B$33:$B$776,F$190)+'СЕТ СН'!$F$12</f>
        <v>145.26970800999999</v>
      </c>
      <c r="G193" s="36">
        <f>SUMIFS(СВЦЭМ!$F$33:$F$776,СВЦЭМ!$A$33:$A$776,$A193,СВЦЭМ!$B$33:$B$776,G$190)+'СЕТ СН'!$F$12</f>
        <v>146.31445439000001</v>
      </c>
      <c r="H193" s="36">
        <f>SUMIFS(СВЦЭМ!$F$33:$F$776,СВЦЭМ!$A$33:$A$776,$A193,СВЦЭМ!$B$33:$B$776,H$190)+'СЕТ СН'!$F$12</f>
        <v>142.80891721</v>
      </c>
      <c r="I193" s="36">
        <f>SUMIFS(СВЦЭМ!$F$33:$F$776,СВЦЭМ!$A$33:$A$776,$A193,СВЦЭМ!$B$33:$B$776,I$190)+'СЕТ СН'!$F$12</f>
        <v>128.36500108999999</v>
      </c>
      <c r="J193" s="36">
        <f>SUMIFS(СВЦЭМ!$F$33:$F$776,СВЦЭМ!$A$33:$A$776,$A193,СВЦЭМ!$B$33:$B$776,J$190)+'СЕТ СН'!$F$12</f>
        <v>116.73285844</v>
      </c>
      <c r="K193" s="36">
        <f>SUMIFS(СВЦЭМ!$F$33:$F$776,СВЦЭМ!$A$33:$A$776,$A193,СВЦЭМ!$B$33:$B$776,K$190)+'СЕТ СН'!$F$12</f>
        <v>116.04055746</v>
      </c>
      <c r="L193" s="36">
        <f>SUMIFS(СВЦЭМ!$F$33:$F$776,СВЦЭМ!$A$33:$A$776,$A193,СВЦЭМ!$B$33:$B$776,L$190)+'СЕТ СН'!$F$12</f>
        <v>116.16982231</v>
      </c>
      <c r="M193" s="36">
        <f>SUMIFS(СВЦЭМ!$F$33:$F$776,СВЦЭМ!$A$33:$A$776,$A193,СВЦЭМ!$B$33:$B$776,M$190)+'СЕТ СН'!$F$12</f>
        <v>116.97744801</v>
      </c>
      <c r="N193" s="36">
        <f>SUMIFS(СВЦЭМ!$F$33:$F$776,СВЦЭМ!$A$33:$A$776,$A193,СВЦЭМ!$B$33:$B$776,N$190)+'СЕТ СН'!$F$12</f>
        <v>119.49615455999999</v>
      </c>
      <c r="O193" s="36">
        <f>SUMIFS(СВЦЭМ!$F$33:$F$776,СВЦЭМ!$A$33:$A$776,$A193,СВЦЭМ!$B$33:$B$776,O$190)+'СЕТ СН'!$F$12</f>
        <v>121.95301329</v>
      </c>
      <c r="P193" s="36">
        <f>SUMIFS(СВЦЭМ!$F$33:$F$776,СВЦЭМ!$A$33:$A$776,$A193,СВЦЭМ!$B$33:$B$776,P$190)+'СЕТ СН'!$F$12</f>
        <v>123.39509919</v>
      </c>
      <c r="Q193" s="36">
        <f>SUMIFS(СВЦЭМ!$F$33:$F$776,СВЦЭМ!$A$33:$A$776,$A193,СВЦЭМ!$B$33:$B$776,Q$190)+'СЕТ СН'!$F$12</f>
        <v>124.34000831</v>
      </c>
      <c r="R193" s="36">
        <f>SUMIFS(СВЦЭМ!$F$33:$F$776,СВЦЭМ!$A$33:$A$776,$A193,СВЦЭМ!$B$33:$B$776,R$190)+'СЕТ СН'!$F$12</f>
        <v>123.32218172</v>
      </c>
      <c r="S193" s="36">
        <f>SUMIFS(СВЦЭМ!$F$33:$F$776,СВЦЭМ!$A$33:$A$776,$A193,СВЦЭМ!$B$33:$B$776,S$190)+'СЕТ СН'!$F$12</f>
        <v>122.49922916</v>
      </c>
      <c r="T193" s="36">
        <f>SUMIFS(СВЦЭМ!$F$33:$F$776,СВЦЭМ!$A$33:$A$776,$A193,СВЦЭМ!$B$33:$B$776,T$190)+'СЕТ СН'!$F$12</f>
        <v>119.47333811</v>
      </c>
      <c r="U193" s="36">
        <f>SUMIFS(СВЦЭМ!$F$33:$F$776,СВЦЭМ!$A$33:$A$776,$A193,СВЦЭМ!$B$33:$B$776,U$190)+'СЕТ СН'!$F$12</f>
        <v>123.63690805</v>
      </c>
      <c r="V193" s="36">
        <f>SUMIFS(СВЦЭМ!$F$33:$F$776,СВЦЭМ!$A$33:$A$776,$A193,СВЦЭМ!$B$33:$B$776,V$190)+'СЕТ СН'!$F$12</f>
        <v>124.79059177000001</v>
      </c>
      <c r="W193" s="36">
        <f>SUMIFS(СВЦЭМ!$F$33:$F$776,СВЦЭМ!$A$33:$A$776,$A193,СВЦЭМ!$B$33:$B$776,W$190)+'СЕТ СН'!$F$12</f>
        <v>121.72883697</v>
      </c>
      <c r="X193" s="36">
        <f>SUMIFS(СВЦЭМ!$F$33:$F$776,СВЦЭМ!$A$33:$A$776,$A193,СВЦЭМ!$B$33:$B$776,X$190)+'СЕТ СН'!$F$12</f>
        <v>121.07484447</v>
      </c>
      <c r="Y193" s="36">
        <f>SUMIFS(СВЦЭМ!$F$33:$F$776,СВЦЭМ!$A$33:$A$776,$A193,СВЦЭМ!$B$33:$B$776,Y$190)+'СЕТ СН'!$F$12</f>
        <v>128.90278405000001</v>
      </c>
    </row>
    <row r="194" spans="1:25" ht="15.75" x14ac:dyDescent="0.2">
      <c r="A194" s="35">
        <f t="shared" si="5"/>
        <v>43894</v>
      </c>
      <c r="B194" s="36">
        <f>SUMIFS(СВЦЭМ!$F$33:$F$776,СВЦЭМ!$A$33:$A$776,$A194,СВЦЭМ!$B$33:$B$776,B$190)+'СЕТ СН'!$F$12</f>
        <v>143.51051902</v>
      </c>
      <c r="C194" s="36">
        <f>SUMIFS(СВЦЭМ!$F$33:$F$776,СВЦЭМ!$A$33:$A$776,$A194,СВЦЭМ!$B$33:$B$776,C$190)+'СЕТ СН'!$F$12</f>
        <v>147.29941836</v>
      </c>
      <c r="D194" s="36">
        <f>SUMIFS(СВЦЭМ!$F$33:$F$776,СВЦЭМ!$A$33:$A$776,$A194,СВЦЭМ!$B$33:$B$776,D$190)+'СЕТ СН'!$F$12</f>
        <v>149.08240014</v>
      </c>
      <c r="E194" s="36">
        <f>SUMIFS(СВЦЭМ!$F$33:$F$776,СВЦЭМ!$A$33:$A$776,$A194,СВЦЭМ!$B$33:$B$776,E$190)+'СЕТ СН'!$F$12</f>
        <v>149.31269742999999</v>
      </c>
      <c r="F194" s="36">
        <f>SUMIFS(СВЦЭМ!$F$33:$F$776,СВЦЭМ!$A$33:$A$776,$A194,СВЦЭМ!$B$33:$B$776,F$190)+'СЕТ СН'!$F$12</f>
        <v>148.23329340999999</v>
      </c>
      <c r="G194" s="36">
        <f>SUMIFS(СВЦЭМ!$F$33:$F$776,СВЦЭМ!$A$33:$A$776,$A194,СВЦЭМ!$B$33:$B$776,G$190)+'СЕТ СН'!$F$12</f>
        <v>138.07944140000001</v>
      </c>
      <c r="H194" s="36">
        <f>SUMIFS(СВЦЭМ!$F$33:$F$776,СВЦЭМ!$A$33:$A$776,$A194,СВЦЭМ!$B$33:$B$776,H$190)+'СЕТ СН'!$F$12</f>
        <v>130.56272923</v>
      </c>
      <c r="I194" s="36">
        <f>SUMIFS(СВЦЭМ!$F$33:$F$776,СВЦЭМ!$A$33:$A$776,$A194,СВЦЭМ!$B$33:$B$776,I$190)+'СЕТ СН'!$F$12</f>
        <v>125.57395855</v>
      </c>
      <c r="J194" s="36">
        <f>SUMIFS(СВЦЭМ!$F$33:$F$776,СВЦЭМ!$A$33:$A$776,$A194,СВЦЭМ!$B$33:$B$776,J$190)+'СЕТ СН'!$F$12</f>
        <v>118.72108729</v>
      </c>
      <c r="K194" s="36">
        <f>SUMIFS(СВЦЭМ!$F$33:$F$776,СВЦЭМ!$A$33:$A$776,$A194,СВЦЭМ!$B$33:$B$776,K$190)+'СЕТ СН'!$F$12</f>
        <v>120.02640270000001</v>
      </c>
      <c r="L194" s="36">
        <f>SUMIFS(СВЦЭМ!$F$33:$F$776,СВЦЭМ!$A$33:$A$776,$A194,СВЦЭМ!$B$33:$B$776,L$190)+'СЕТ СН'!$F$12</f>
        <v>120.89089767</v>
      </c>
      <c r="M194" s="36">
        <f>SUMIFS(СВЦЭМ!$F$33:$F$776,СВЦЭМ!$A$33:$A$776,$A194,СВЦЭМ!$B$33:$B$776,M$190)+'СЕТ СН'!$F$12</f>
        <v>123.79375141</v>
      </c>
      <c r="N194" s="36">
        <f>SUMIFS(СВЦЭМ!$F$33:$F$776,СВЦЭМ!$A$33:$A$776,$A194,СВЦЭМ!$B$33:$B$776,N$190)+'СЕТ СН'!$F$12</f>
        <v>125.65211988999999</v>
      </c>
      <c r="O194" s="36">
        <f>SUMIFS(СВЦЭМ!$F$33:$F$776,СВЦЭМ!$A$33:$A$776,$A194,СВЦЭМ!$B$33:$B$776,O$190)+'СЕТ СН'!$F$12</f>
        <v>127.66736243</v>
      </c>
      <c r="P194" s="36">
        <f>SUMIFS(СВЦЭМ!$F$33:$F$776,СВЦЭМ!$A$33:$A$776,$A194,СВЦЭМ!$B$33:$B$776,P$190)+'СЕТ СН'!$F$12</f>
        <v>129.59404229</v>
      </c>
      <c r="Q194" s="36">
        <f>SUMIFS(СВЦЭМ!$F$33:$F$776,СВЦЭМ!$A$33:$A$776,$A194,СВЦЭМ!$B$33:$B$776,Q$190)+'СЕТ СН'!$F$12</f>
        <v>131.33484403</v>
      </c>
      <c r="R194" s="36">
        <f>SUMIFS(СВЦЭМ!$F$33:$F$776,СВЦЭМ!$A$33:$A$776,$A194,СВЦЭМ!$B$33:$B$776,R$190)+'СЕТ СН'!$F$12</f>
        <v>130.14144161999999</v>
      </c>
      <c r="S194" s="36">
        <f>SUMIFS(СВЦЭМ!$F$33:$F$776,СВЦЭМ!$A$33:$A$776,$A194,СВЦЭМ!$B$33:$B$776,S$190)+'СЕТ СН'!$F$12</f>
        <v>127.66169461</v>
      </c>
      <c r="T194" s="36">
        <f>SUMIFS(СВЦЭМ!$F$33:$F$776,СВЦЭМ!$A$33:$A$776,$A194,СВЦЭМ!$B$33:$B$776,T$190)+'СЕТ СН'!$F$12</f>
        <v>124.68695559</v>
      </c>
      <c r="U194" s="36">
        <f>SUMIFS(СВЦЭМ!$F$33:$F$776,СВЦЭМ!$A$33:$A$776,$A194,СВЦЭМ!$B$33:$B$776,U$190)+'СЕТ СН'!$F$12</f>
        <v>123.57638692</v>
      </c>
      <c r="V194" s="36">
        <f>SUMIFS(СВЦЭМ!$F$33:$F$776,СВЦЭМ!$A$33:$A$776,$A194,СВЦЭМ!$B$33:$B$776,V$190)+'СЕТ СН'!$F$12</f>
        <v>123.07701736999999</v>
      </c>
      <c r="W194" s="36">
        <f>SUMIFS(СВЦЭМ!$F$33:$F$776,СВЦЭМ!$A$33:$A$776,$A194,СВЦЭМ!$B$33:$B$776,W$190)+'СЕТ СН'!$F$12</f>
        <v>123.82280365</v>
      </c>
      <c r="X194" s="36">
        <f>SUMIFS(СВЦЭМ!$F$33:$F$776,СВЦЭМ!$A$33:$A$776,$A194,СВЦЭМ!$B$33:$B$776,X$190)+'СЕТ СН'!$F$12</f>
        <v>125.30953029</v>
      </c>
      <c r="Y194" s="36">
        <f>SUMIFS(СВЦЭМ!$F$33:$F$776,СВЦЭМ!$A$33:$A$776,$A194,СВЦЭМ!$B$33:$B$776,Y$190)+'СЕТ СН'!$F$12</f>
        <v>131.44696361000001</v>
      </c>
    </row>
    <row r="195" spans="1:25" ht="15.75" x14ac:dyDescent="0.2">
      <c r="A195" s="35">
        <f t="shared" si="5"/>
        <v>43895</v>
      </c>
      <c r="B195" s="36">
        <f>SUMIFS(СВЦЭМ!$F$33:$F$776,СВЦЭМ!$A$33:$A$776,$A195,СВЦЭМ!$B$33:$B$776,B$190)+'СЕТ СН'!$F$12</f>
        <v>139.2750078</v>
      </c>
      <c r="C195" s="36">
        <f>SUMIFS(СВЦЭМ!$F$33:$F$776,СВЦЭМ!$A$33:$A$776,$A195,СВЦЭМ!$B$33:$B$776,C$190)+'СЕТ СН'!$F$12</f>
        <v>145.62985818000001</v>
      </c>
      <c r="D195" s="36">
        <f>SUMIFS(СВЦЭМ!$F$33:$F$776,СВЦЭМ!$A$33:$A$776,$A195,СВЦЭМ!$B$33:$B$776,D$190)+'СЕТ СН'!$F$12</f>
        <v>146.76266727000001</v>
      </c>
      <c r="E195" s="36">
        <f>SUMIFS(СВЦЭМ!$F$33:$F$776,СВЦЭМ!$A$33:$A$776,$A195,СВЦЭМ!$B$33:$B$776,E$190)+'СЕТ СН'!$F$12</f>
        <v>148.83013396999999</v>
      </c>
      <c r="F195" s="36">
        <f>SUMIFS(СВЦЭМ!$F$33:$F$776,СВЦЭМ!$A$33:$A$776,$A195,СВЦЭМ!$B$33:$B$776,F$190)+'СЕТ СН'!$F$12</f>
        <v>144.62715342000001</v>
      </c>
      <c r="G195" s="36">
        <f>SUMIFS(СВЦЭМ!$F$33:$F$776,СВЦЭМ!$A$33:$A$776,$A195,СВЦЭМ!$B$33:$B$776,G$190)+'СЕТ СН'!$F$12</f>
        <v>142.21479658999999</v>
      </c>
      <c r="H195" s="36">
        <f>SUMIFS(СВЦЭМ!$F$33:$F$776,СВЦЭМ!$A$33:$A$776,$A195,СВЦЭМ!$B$33:$B$776,H$190)+'СЕТ СН'!$F$12</f>
        <v>134.79751934000001</v>
      </c>
      <c r="I195" s="36">
        <f>SUMIFS(СВЦЭМ!$F$33:$F$776,СВЦЭМ!$A$33:$A$776,$A195,СВЦЭМ!$B$33:$B$776,I$190)+'СЕТ СН'!$F$12</f>
        <v>131.80718404000001</v>
      </c>
      <c r="J195" s="36">
        <f>SUMIFS(СВЦЭМ!$F$33:$F$776,СВЦЭМ!$A$33:$A$776,$A195,СВЦЭМ!$B$33:$B$776,J$190)+'СЕТ СН'!$F$12</f>
        <v>124.65702818</v>
      </c>
      <c r="K195" s="36">
        <f>SUMIFS(СВЦЭМ!$F$33:$F$776,СВЦЭМ!$A$33:$A$776,$A195,СВЦЭМ!$B$33:$B$776,K$190)+'СЕТ СН'!$F$12</f>
        <v>124.63302801</v>
      </c>
      <c r="L195" s="36">
        <f>SUMIFS(СВЦЭМ!$F$33:$F$776,СВЦЭМ!$A$33:$A$776,$A195,СВЦЭМ!$B$33:$B$776,L$190)+'СЕТ СН'!$F$12</f>
        <v>128.05097946000001</v>
      </c>
      <c r="M195" s="36">
        <f>SUMIFS(СВЦЭМ!$F$33:$F$776,СВЦЭМ!$A$33:$A$776,$A195,СВЦЭМ!$B$33:$B$776,M$190)+'СЕТ СН'!$F$12</f>
        <v>132.48916564000001</v>
      </c>
      <c r="N195" s="36">
        <f>SUMIFS(СВЦЭМ!$F$33:$F$776,СВЦЭМ!$A$33:$A$776,$A195,СВЦЭМ!$B$33:$B$776,N$190)+'СЕТ СН'!$F$12</f>
        <v>133.56970820999999</v>
      </c>
      <c r="O195" s="36">
        <f>SUMIFS(СВЦЭМ!$F$33:$F$776,СВЦЭМ!$A$33:$A$776,$A195,СВЦЭМ!$B$33:$B$776,O$190)+'СЕТ СН'!$F$12</f>
        <v>135.39291258</v>
      </c>
      <c r="P195" s="36">
        <f>SUMIFS(СВЦЭМ!$F$33:$F$776,СВЦЭМ!$A$33:$A$776,$A195,СВЦЭМ!$B$33:$B$776,P$190)+'СЕТ СН'!$F$12</f>
        <v>137.17504693999999</v>
      </c>
      <c r="Q195" s="36">
        <f>SUMIFS(СВЦЭМ!$F$33:$F$776,СВЦЭМ!$A$33:$A$776,$A195,СВЦЭМ!$B$33:$B$776,Q$190)+'СЕТ СН'!$F$12</f>
        <v>138.78544289999999</v>
      </c>
      <c r="R195" s="36">
        <f>SUMIFS(СВЦЭМ!$F$33:$F$776,СВЦЭМ!$A$33:$A$776,$A195,СВЦЭМ!$B$33:$B$776,R$190)+'СЕТ СН'!$F$12</f>
        <v>138.63323166999999</v>
      </c>
      <c r="S195" s="36">
        <f>SUMIFS(СВЦЭМ!$F$33:$F$776,СВЦЭМ!$A$33:$A$776,$A195,СВЦЭМ!$B$33:$B$776,S$190)+'СЕТ СН'!$F$12</f>
        <v>136.92517581000001</v>
      </c>
      <c r="T195" s="36">
        <f>SUMIFS(СВЦЭМ!$F$33:$F$776,СВЦЭМ!$A$33:$A$776,$A195,СВЦЭМ!$B$33:$B$776,T$190)+'СЕТ СН'!$F$12</f>
        <v>133.89256789999999</v>
      </c>
      <c r="U195" s="36">
        <f>SUMIFS(СВЦЭМ!$F$33:$F$776,СВЦЭМ!$A$33:$A$776,$A195,СВЦЭМ!$B$33:$B$776,U$190)+'СЕТ СН'!$F$12</f>
        <v>130.07118439000001</v>
      </c>
      <c r="V195" s="36">
        <f>SUMIFS(СВЦЭМ!$F$33:$F$776,СВЦЭМ!$A$33:$A$776,$A195,СВЦЭМ!$B$33:$B$776,V$190)+'СЕТ СН'!$F$12</f>
        <v>129.61825268999999</v>
      </c>
      <c r="W195" s="36">
        <f>SUMIFS(СВЦЭМ!$F$33:$F$776,СВЦЭМ!$A$33:$A$776,$A195,СВЦЭМ!$B$33:$B$776,W$190)+'СЕТ СН'!$F$12</f>
        <v>131.52284653999999</v>
      </c>
      <c r="X195" s="36">
        <f>SUMIFS(СВЦЭМ!$F$33:$F$776,СВЦЭМ!$A$33:$A$776,$A195,СВЦЭМ!$B$33:$B$776,X$190)+'СЕТ СН'!$F$12</f>
        <v>133.94727859</v>
      </c>
      <c r="Y195" s="36">
        <f>SUMIFS(СВЦЭМ!$F$33:$F$776,СВЦЭМ!$A$33:$A$776,$A195,СВЦЭМ!$B$33:$B$776,Y$190)+'СЕТ СН'!$F$12</f>
        <v>136.72436178999999</v>
      </c>
    </row>
    <row r="196" spans="1:25" ht="15.75" x14ac:dyDescent="0.2">
      <c r="A196" s="35">
        <f t="shared" si="5"/>
        <v>43896</v>
      </c>
      <c r="B196" s="36">
        <f>SUMIFS(СВЦЭМ!$F$33:$F$776,СВЦЭМ!$A$33:$A$776,$A196,СВЦЭМ!$B$33:$B$776,B$190)+'СЕТ СН'!$F$12</f>
        <v>146.08434808000001</v>
      </c>
      <c r="C196" s="36">
        <f>SUMIFS(СВЦЭМ!$F$33:$F$776,СВЦЭМ!$A$33:$A$776,$A196,СВЦЭМ!$B$33:$B$776,C$190)+'СЕТ СН'!$F$12</f>
        <v>150.2029105</v>
      </c>
      <c r="D196" s="36">
        <f>SUMIFS(СВЦЭМ!$F$33:$F$776,СВЦЭМ!$A$33:$A$776,$A196,СВЦЭМ!$B$33:$B$776,D$190)+'СЕТ СН'!$F$12</f>
        <v>151.80680079000001</v>
      </c>
      <c r="E196" s="36">
        <f>SUMIFS(СВЦЭМ!$F$33:$F$776,СВЦЭМ!$A$33:$A$776,$A196,СВЦЭМ!$B$33:$B$776,E$190)+'СЕТ СН'!$F$12</f>
        <v>152.78740936</v>
      </c>
      <c r="F196" s="36">
        <f>SUMIFS(СВЦЭМ!$F$33:$F$776,СВЦЭМ!$A$33:$A$776,$A196,СВЦЭМ!$B$33:$B$776,F$190)+'СЕТ СН'!$F$12</f>
        <v>151.80791901000001</v>
      </c>
      <c r="G196" s="36">
        <f>SUMIFS(СВЦЭМ!$F$33:$F$776,СВЦЭМ!$A$33:$A$776,$A196,СВЦЭМ!$B$33:$B$776,G$190)+'СЕТ СН'!$F$12</f>
        <v>148.52301987999999</v>
      </c>
      <c r="H196" s="36">
        <f>SUMIFS(СВЦЭМ!$F$33:$F$776,СВЦЭМ!$A$33:$A$776,$A196,СВЦЭМ!$B$33:$B$776,H$190)+'СЕТ СН'!$F$12</f>
        <v>142.70684365</v>
      </c>
      <c r="I196" s="36">
        <f>SUMIFS(СВЦЭМ!$F$33:$F$776,СВЦЭМ!$A$33:$A$776,$A196,СВЦЭМ!$B$33:$B$776,I$190)+'СЕТ СН'!$F$12</f>
        <v>136.53814822000001</v>
      </c>
      <c r="J196" s="36">
        <f>SUMIFS(СВЦЭМ!$F$33:$F$776,СВЦЭМ!$A$33:$A$776,$A196,СВЦЭМ!$B$33:$B$776,J$190)+'СЕТ СН'!$F$12</f>
        <v>128.26032714999999</v>
      </c>
      <c r="K196" s="36">
        <f>SUMIFS(СВЦЭМ!$F$33:$F$776,СВЦЭМ!$A$33:$A$776,$A196,СВЦЭМ!$B$33:$B$776,K$190)+'СЕТ СН'!$F$12</f>
        <v>126.74023181</v>
      </c>
      <c r="L196" s="36">
        <f>SUMIFS(СВЦЭМ!$F$33:$F$776,СВЦЭМ!$A$33:$A$776,$A196,СВЦЭМ!$B$33:$B$776,L$190)+'СЕТ СН'!$F$12</f>
        <v>128.99372806</v>
      </c>
      <c r="M196" s="36">
        <f>SUMIFS(СВЦЭМ!$F$33:$F$776,СВЦЭМ!$A$33:$A$776,$A196,СВЦЭМ!$B$33:$B$776,M$190)+'СЕТ СН'!$F$12</f>
        <v>132.31533632</v>
      </c>
      <c r="N196" s="36">
        <f>SUMIFS(СВЦЭМ!$F$33:$F$776,СВЦЭМ!$A$33:$A$776,$A196,СВЦЭМ!$B$33:$B$776,N$190)+'СЕТ СН'!$F$12</f>
        <v>134.00160944999999</v>
      </c>
      <c r="O196" s="36">
        <f>SUMIFS(СВЦЭМ!$F$33:$F$776,СВЦЭМ!$A$33:$A$776,$A196,СВЦЭМ!$B$33:$B$776,O$190)+'СЕТ СН'!$F$12</f>
        <v>136.91239074999999</v>
      </c>
      <c r="P196" s="36">
        <f>SUMIFS(СВЦЭМ!$F$33:$F$776,СВЦЭМ!$A$33:$A$776,$A196,СВЦЭМ!$B$33:$B$776,P$190)+'СЕТ СН'!$F$12</f>
        <v>138.65507504999999</v>
      </c>
      <c r="Q196" s="36">
        <f>SUMIFS(СВЦЭМ!$F$33:$F$776,СВЦЭМ!$A$33:$A$776,$A196,СВЦЭМ!$B$33:$B$776,Q$190)+'СЕТ СН'!$F$12</f>
        <v>139.26878440999999</v>
      </c>
      <c r="R196" s="36">
        <f>SUMIFS(СВЦЭМ!$F$33:$F$776,СВЦЭМ!$A$33:$A$776,$A196,СВЦЭМ!$B$33:$B$776,R$190)+'СЕТ СН'!$F$12</f>
        <v>138.79873190000001</v>
      </c>
      <c r="S196" s="36">
        <f>SUMIFS(СВЦЭМ!$F$33:$F$776,СВЦЭМ!$A$33:$A$776,$A196,СВЦЭМ!$B$33:$B$776,S$190)+'СЕТ СН'!$F$12</f>
        <v>137.01944141999999</v>
      </c>
      <c r="T196" s="36">
        <f>SUMIFS(СВЦЭМ!$F$33:$F$776,СВЦЭМ!$A$33:$A$776,$A196,СВЦЭМ!$B$33:$B$776,T$190)+'СЕТ СН'!$F$12</f>
        <v>132.74274788</v>
      </c>
      <c r="U196" s="36">
        <f>SUMIFS(СВЦЭМ!$F$33:$F$776,СВЦЭМ!$A$33:$A$776,$A196,СВЦЭМ!$B$33:$B$776,U$190)+'СЕТ СН'!$F$12</f>
        <v>131.49840742000001</v>
      </c>
      <c r="V196" s="36">
        <f>SUMIFS(СВЦЭМ!$F$33:$F$776,СВЦЭМ!$A$33:$A$776,$A196,СВЦЭМ!$B$33:$B$776,V$190)+'СЕТ СН'!$F$12</f>
        <v>130.79283190000001</v>
      </c>
      <c r="W196" s="36">
        <f>SUMIFS(СВЦЭМ!$F$33:$F$776,СВЦЭМ!$A$33:$A$776,$A196,СВЦЭМ!$B$33:$B$776,W$190)+'СЕТ СН'!$F$12</f>
        <v>133.05907099000001</v>
      </c>
      <c r="X196" s="36">
        <f>SUMIFS(СВЦЭМ!$F$33:$F$776,СВЦЭМ!$A$33:$A$776,$A196,СВЦЭМ!$B$33:$B$776,X$190)+'СЕТ СН'!$F$12</f>
        <v>134.25761224999999</v>
      </c>
      <c r="Y196" s="36">
        <f>SUMIFS(СВЦЭМ!$F$33:$F$776,СВЦЭМ!$A$33:$A$776,$A196,СВЦЭМ!$B$33:$B$776,Y$190)+'СЕТ СН'!$F$12</f>
        <v>135.80495593000001</v>
      </c>
    </row>
    <row r="197" spans="1:25" ht="15.75" x14ac:dyDescent="0.2">
      <c r="A197" s="35">
        <f t="shared" si="5"/>
        <v>43897</v>
      </c>
      <c r="B197" s="36">
        <f>SUMIFS(СВЦЭМ!$F$33:$F$776,СВЦЭМ!$A$33:$A$776,$A197,СВЦЭМ!$B$33:$B$776,B$190)+'СЕТ СН'!$F$12</f>
        <v>140.99613762999999</v>
      </c>
      <c r="C197" s="36">
        <f>SUMIFS(СВЦЭМ!$F$33:$F$776,СВЦЭМ!$A$33:$A$776,$A197,СВЦЭМ!$B$33:$B$776,C$190)+'СЕТ СН'!$F$12</f>
        <v>145.11477873999999</v>
      </c>
      <c r="D197" s="36">
        <f>SUMIFS(СВЦЭМ!$F$33:$F$776,СВЦЭМ!$A$33:$A$776,$A197,СВЦЭМ!$B$33:$B$776,D$190)+'СЕТ СН'!$F$12</f>
        <v>146.87340818000001</v>
      </c>
      <c r="E197" s="36">
        <f>SUMIFS(СВЦЭМ!$F$33:$F$776,СВЦЭМ!$A$33:$A$776,$A197,СВЦЭМ!$B$33:$B$776,E$190)+'СЕТ СН'!$F$12</f>
        <v>148.51313608000001</v>
      </c>
      <c r="F197" s="36">
        <f>SUMIFS(СВЦЭМ!$F$33:$F$776,СВЦЭМ!$A$33:$A$776,$A197,СВЦЭМ!$B$33:$B$776,F$190)+'СЕТ СН'!$F$12</f>
        <v>147.78879724999999</v>
      </c>
      <c r="G197" s="36">
        <f>SUMIFS(СВЦЭМ!$F$33:$F$776,СВЦЭМ!$A$33:$A$776,$A197,СВЦЭМ!$B$33:$B$776,G$190)+'СЕТ СН'!$F$12</f>
        <v>146.35665723</v>
      </c>
      <c r="H197" s="36">
        <f>SUMIFS(СВЦЭМ!$F$33:$F$776,СВЦЭМ!$A$33:$A$776,$A197,СВЦЭМ!$B$33:$B$776,H$190)+'СЕТ СН'!$F$12</f>
        <v>143.26842553</v>
      </c>
      <c r="I197" s="36">
        <f>SUMIFS(СВЦЭМ!$F$33:$F$776,СВЦЭМ!$A$33:$A$776,$A197,СВЦЭМ!$B$33:$B$776,I$190)+'СЕТ СН'!$F$12</f>
        <v>136.56284288000001</v>
      </c>
      <c r="J197" s="36">
        <f>SUMIFS(СВЦЭМ!$F$33:$F$776,СВЦЭМ!$A$33:$A$776,$A197,СВЦЭМ!$B$33:$B$776,J$190)+'СЕТ СН'!$F$12</f>
        <v>128.34427327</v>
      </c>
      <c r="K197" s="36">
        <f>SUMIFS(СВЦЭМ!$F$33:$F$776,СВЦЭМ!$A$33:$A$776,$A197,СВЦЭМ!$B$33:$B$776,K$190)+'СЕТ СН'!$F$12</f>
        <v>128.61801389999999</v>
      </c>
      <c r="L197" s="36">
        <f>SUMIFS(СВЦЭМ!$F$33:$F$776,СВЦЭМ!$A$33:$A$776,$A197,СВЦЭМ!$B$33:$B$776,L$190)+'СЕТ СН'!$F$12</f>
        <v>129.29803301999999</v>
      </c>
      <c r="M197" s="36">
        <f>SUMIFS(СВЦЭМ!$F$33:$F$776,СВЦЭМ!$A$33:$A$776,$A197,СВЦЭМ!$B$33:$B$776,M$190)+'СЕТ СН'!$F$12</f>
        <v>129.69389432</v>
      </c>
      <c r="N197" s="36">
        <f>SUMIFS(СВЦЭМ!$F$33:$F$776,СВЦЭМ!$A$33:$A$776,$A197,СВЦЭМ!$B$33:$B$776,N$190)+'СЕТ СН'!$F$12</f>
        <v>132.53270509000001</v>
      </c>
      <c r="O197" s="36">
        <f>SUMIFS(СВЦЭМ!$F$33:$F$776,СВЦЭМ!$A$33:$A$776,$A197,СВЦЭМ!$B$33:$B$776,O$190)+'СЕТ СН'!$F$12</f>
        <v>132.90685027999999</v>
      </c>
      <c r="P197" s="36">
        <f>SUMIFS(СВЦЭМ!$F$33:$F$776,СВЦЭМ!$A$33:$A$776,$A197,СВЦЭМ!$B$33:$B$776,P$190)+'СЕТ СН'!$F$12</f>
        <v>134.39489606999999</v>
      </c>
      <c r="Q197" s="36">
        <f>SUMIFS(СВЦЭМ!$F$33:$F$776,СВЦЭМ!$A$33:$A$776,$A197,СВЦЭМ!$B$33:$B$776,Q$190)+'СЕТ СН'!$F$12</f>
        <v>135.7040251</v>
      </c>
      <c r="R197" s="36">
        <f>SUMIFS(СВЦЭМ!$F$33:$F$776,СВЦЭМ!$A$33:$A$776,$A197,СВЦЭМ!$B$33:$B$776,R$190)+'СЕТ СН'!$F$12</f>
        <v>133.81940488000001</v>
      </c>
      <c r="S197" s="36">
        <f>SUMIFS(СВЦЭМ!$F$33:$F$776,СВЦЭМ!$A$33:$A$776,$A197,СВЦЭМ!$B$33:$B$776,S$190)+'СЕТ СН'!$F$12</f>
        <v>130.51610263000001</v>
      </c>
      <c r="T197" s="36">
        <f>SUMIFS(СВЦЭМ!$F$33:$F$776,СВЦЭМ!$A$33:$A$776,$A197,СВЦЭМ!$B$33:$B$776,T$190)+'СЕТ СН'!$F$12</f>
        <v>127.77381419</v>
      </c>
      <c r="U197" s="36">
        <f>SUMIFS(СВЦЭМ!$F$33:$F$776,СВЦЭМ!$A$33:$A$776,$A197,СВЦЭМ!$B$33:$B$776,U$190)+'СЕТ СН'!$F$12</f>
        <v>128.32718971</v>
      </c>
      <c r="V197" s="36">
        <f>SUMIFS(СВЦЭМ!$F$33:$F$776,СВЦЭМ!$A$33:$A$776,$A197,СВЦЭМ!$B$33:$B$776,V$190)+'СЕТ СН'!$F$12</f>
        <v>128.96801671</v>
      </c>
      <c r="W197" s="36">
        <f>SUMIFS(СВЦЭМ!$F$33:$F$776,СВЦЭМ!$A$33:$A$776,$A197,СВЦЭМ!$B$33:$B$776,W$190)+'СЕТ СН'!$F$12</f>
        <v>130.53777608999999</v>
      </c>
      <c r="X197" s="36">
        <f>SUMIFS(СВЦЭМ!$F$33:$F$776,СВЦЭМ!$A$33:$A$776,$A197,СВЦЭМ!$B$33:$B$776,X$190)+'СЕТ СН'!$F$12</f>
        <v>131.76428582</v>
      </c>
      <c r="Y197" s="36">
        <f>SUMIFS(СВЦЭМ!$F$33:$F$776,СВЦЭМ!$A$33:$A$776,$A197,СВЦЭМ!$B$33:$B$776,Y$190)+'СЕТ СН'!$F$12</f>
        <v>134.34888907999999</v>
      </c>
    </row>
    <row r="198" spans="1:25" ht="15.75" x14ac:dyDescent="0.2">
      <c r="A198" s="35">
        <f t="shared" si="5"/>
        <v>43898</v>
      </c>
      <c r="B198" s="36">
        <f>SUMIFS(СВЦЭМ!$F$33:$F$776,СВЦЭМ!$A$33:$A$776,$A198,СВЦЭМ!$B$33:$B$776,B$190)+'СЕТ СН'!$F$12</f>
        <v>139.00001943000001</v>
      </c>
      <c r="C198" s="36">
        <f>SUMIFS(СВЦЭМ!$F$33:$F$776,СВЦЭМ!$A$33:$A$776,$A198,СВЦЭМ!$B$33:$B$776,C$190)+'СЕТ СН'!$F$12</f>
        <v>142.79011326</v>
      </c>
      <c r="D198" s="36">
        <f>SUMIFS(СВЦЭМ!$F$33:$F$776,СВЦЭМ!$A$33:$A$776,$A198,СВЦЭМ!$B$33:$B$776,D$190)+'СЕТ СН'!$F$12</f>
        <v>144.56309128999999</v>
      </c>
      <c r="E198" s="36">
        <f>SUMIFS(СВЦЭМ!$F$33:$F$776,СВЦЭМ!$A$33:$A$776,$A198,СВЦЭМ!$B$33:$B$776,E$190)+'СЕТ СН'!$F$12</f>
        <v>145.52437592000001</v>
      </c>
      <c r="F198" s="36">
        <f>SUMIFS(СВЦЭМ!$F$33:$F$776,СВЦЭМ!$A$33:$A$776,$A198,СВЦЭМ!$B$33:$B$776,F$190)+'СЕТ СН'!$F$12</f>
        <v>145.27604105</v>
      </c>
      <c r="G198" s="36">
        <f>SUMIFS(СВЦЭМ!$F$33:$F$776,СВЦЭМ!$A$33:$A$776,$A198,СВЦЭМ!$B$33:$B$776,G$190)+'СЕТ СН'!$F$12</f>
        <v>143.75513785000001</v>
      </c>
      <c r="H198" s="36">
        <f>SUMIFS(СВЦЭМ!$F$33:$F$776,СВЦЭМ!$A$33:$A$776,$A198,СВЦЭМ!$B$33:$B$776,H$190)+'СЕТ СН'!$F$12</f>
        <v>140.40452557</v>
      </c>
      <c r="I198" s="36">
        <f>SUMIFS(СВЦЭМ!$F$33:$F$776,СВЦЭМ!$A$33:$A$776,$A198,СВЦЭМ!$B$33:$B$776,I$190)+'СЕТ СН'!$F$12</f>
        <v>134.44771151</v>
      </c>
      <c r="J198" s="36">
        <f>SUMIFS(СВЦЭМ!$F$33:$F$776,СВЦЭМ!$A$33:$A$776,$A198,СВЦЭМ!$B$33:$B$776,J$190)+'СЕТ СН'!$F$12</f>
        <v>127.08396045000001</v>
      </c>
      <c r="K198" s="36">
        <f>SUMIFS(СВЦЭМ!$F$33:$F$776,СВЦЭМ!$A$33:$A$776,$A198,СВЦЭМ!$B$33:$B$776,K$190)+'СЕТ СН'!$F$12</f>
        <v>122.71393162</v>
      </c>
      <c r="L198" s="36">
        <f>SUMIFS(СВЦЭМ!$F$33:$F$776,СВЦЭМ!$A$33:$A$776,$A198,СВЦЭМ!$B$33:$B$776,L$190)+'СЕТ СН'!$F$12</f>
        <v>123.90757723999999</v>
      </c>
      <c r="M198" s="36">
        <f>SUMIFS(СВЦЭМ!$F$33:$F$776,СВЦЭМ!$A$33:$A$776,$A198,СВЦЭМ!$B$33:$B$776,M$190)+'СЕТ СН'!$F$12</f>
        <v>123.92583465</v>
      </c>
      <c r="N198" s="36">
        <f>SUMIFS(СВЦЭМ!$F$33:$F$776,СВЦЭМ!$A$33:$A$776,$A198,СВЦЭМ!$B$33:$B$776,N$190)+'СЕТ СН'!$F$12</f>
        <v>125.76982048000001</v>
      </c>
      <c r="O198" s="36">
        <f>SUMIFS(СВЦЭМ!$F$33:$F$776,СВЦЭМ!$A$33:$A$776,$A198,СВЦЭМ!$B$33:$B$776,O$190)+'СЕТ СН'!$F$12</f>
        <v>128.40512099</v>
      </c>
      <c r="P198" s="36">
        <f>SUMIFS(СВЦЭМ!$F$33:$F$776,СВЦЭМ!$A$33:$A$776,$A198,СВЦЭМ!$B$33:$B$776,P$190)+'СЕТ СН'!$F$12</f>
        <v>130.56425444000001</v>
      </c>
      <c r="Q198" s="36">
        <f>SUMIFS(СВЦЭМ!$F$33:$F$776,СВЦЭМ!$A$33:$A$776,$A198,СВЦЭМ!$B$33:$B$776,Q$190)+'СЕТ СН'!$F$12</f>
        <v>131.76149874000001</v>
      </c>
      <c r="R198" s="36">
        <f>SUMIFS(СВЦЭМ!$F$33:$F$776,СВЦЭМ!$A$33:$A$776,$A198,СВЦЭМ!$B$33:$B$776,R$190)+'СЕТ СН'!$F$12</f>
        <v>130.89326482999999</v>
      </c>
      <c r="S198" s="36">
        <f>SUMIFS(СВЦЭМ!$F$33:$F$776,СВЦЭМ!$A$33:$A$776,$A198,СВЦЭМ!$B$33:$B$776,S$190)+'СЕТ СН'!$F$12</f>
        <v>129.72164971000001</v>
      </c>
      <c r="T198" s="36">
        <f>SUMIFS(СВЦЭМ!$F$33:$F$776,СВЦЭМ!$A$33:$A$776,$A198,СВЦЭМ!$B$33:$B$776,T$190)+'СЕТ СН'!$F$12</f>
        <v>126.89152201</v>
      </c>
      <c r="U198" s="36">
        <f>SUMIFS(СВЦЭМ!$F$33:$F$776,СВЦЭМ!$A$33:$A$776,$A198,СВЦЭМ!$B$33:$B$776,U$190)+'СЕТ СН'!$F$12</f>
        <v>124.94844088000001</v>
      </c>
      <c r="V198" s="36">
        <f>SUMIFS(СВЦЭМ!$F$33:$F$776,СВЦЭМ!$A$33:$A$776,$A198,СВЦЭМ!$B$33:$B$776,V$190)+'СЕТ СН'!$F$12</f>
        <v>124.44428808000001</v>
      </c>
      <c r="W198" s="36">
        <f>SUMIFS(СВЦЭМ!$F$33:$F$776,СВЦЭМ!$A$33:$A$776,$A198,СВЦЭМ!$B$33:$B$776,W$190)+'СЕТ СН'!$F$12</f>
        <v>125.72669531</v>
      </c>
      <c r="X198" s="36">
        <f>SUMIFS(СВЦЭМ!$F$33:$F$776,СВЦЭМ!$A$33:$A$776,$A198,СВЦЭМ!$B$33:$B$776,X$190)+'СЕТ СН'!$F$12</f>
        <v>127.33023908</v>
      </c>
      <c r="Y198" s="36">
        <f>SUMIFS(СВЦЭМ!$F$33:$F$776,СВЦЭМ!$A$33:$A$776,$A198,СВЦЭМ!$B$33:$B$776,Y$190)+'СЕТ СН'!$F$12</f>
        <v>130.89386292</v>
      </c>
    </row>
    <row r="199" spans="1:25" ht="15.75" x14ac:dyDescent="0.2">
      <c r="A199" s="35">
        <f t="shared" si="5"/>
        <v>43899</v>
      </c>
      <c r="B199" s="36">
        <f>SUMIFS(СВЦЭМ!$F$33:$F$776,СВЦЭМ!$A$33:$A$776,$A199,СВЦЭМ!$B$33:$B$776,B$190)+'СЕТ СН'!$F$12</f>
        <v>140.28310013000001</v>
      </c>
      <c r="C199" s="36">
        <f>SUMIFS(СВЦЭМ!$F$33:$F$776,СВЦЭМ!$A$33:$A$776,$A199,СВЦЭМ!$B$33:$B$776,C$190)+'СЕТ СН'!$F$12</f>
        <v>141.91232979</v>
      </c>
      <c r="D199" s="36">
        <f>SUMIFS(СВЦЭМ!$F$33:$F$776,СВЦЭМ!$A$33:$A$776,$A199,СВЦЭМ!$B$33:$B$776,D$190)+'СЕТ СН'!$F$12</f>
        <v>144.61011649</v>
      </c>
      <c r="E199" s="36">
        <f>SUMIFS(СВЦЭМ!$F$33:$F$776,СВЦЭМ!$A$33:$A$776,$A199,СВЦЭМ!$B$33:$B$776,E$190)+'СЕТ СН'!$F$12</f>
        <v>146.56026678999999</v>
      </c>
      <c r="F199" s="36">
        <f>SUMIFS(СВЦЭМ!$F$33:$F$776,СВЦЭМ!$A$33:$A$776,$A199,СВЦЭМ!$B$33:$B$776,F$190)+'СЕТ СН'!$F$12</f>
        <v>146.56900773000001</v>
      </c>
      <c r="G199" s="36">
        <f>SUMIFS(СВЦЭМ!$F$33:$F$776,СВЦЭМ!$A$33:$A$776,$A199,СВЦЭМ!$B$33:$B$776,G$190)+'СЕТ СН'!$F$12</f>
        <v>145.92122583</v>
      </c>
      <c r="H199" s="36">
        <f>SUMIFS(СВЦЭМ!$F$33:$F$776,СВЦЭМ!$A$33:$A$776,$A199,СВЦЭМ!$B$33:$B$776,H$190)+'СЕТ СН'!$F$12</f>
        <v>142.69935575</v>
      </c>
      <c r="I199" s="36">
        <f>SUMIFS(СВЦЭМ!$F$33:$F$776,СВЦЭМ!$A$33:$A$776,$A199,СВЦЭМ!$B$33:$B$776,I$190)+'СЕТ СН'!$F$12</f>
        <v>137.46360315999999</v>
      </c>
      <c r="J199" s="36">
        <f>SUMIFS(СВЦЭМ!$F$33:$F$776,СВЦЭМ!$A$33:$A$776,$A199,СВЦЭМ!$B$33:$B$776,J$190)+'СЕТ СН'!$F$12</f>
        <v>132.62929098999999</v>
      </c>
      <c r="K199" s="36">
        <f>SUMIFS(СВЦЭМ!$F$33:$F$776,СВЦЭМ!$A$33:$A$776,$A199,СВЦЭМ!$B$33:$B$776,K$190)+'СЕТ СН'!$F$12</f>
        <v>130.24118007000001</v>
      </c>
      <c r="L199" s="36">
        <f>SUMIFS(СВЦЭМ!$F$33:$F$776,СВЦЭМ!$A$33:$A$776,$A199,СВЦЭМ!$B$33:$B$776,L$190)+'СЕТ СН'!$F$12</f>
        <v>128.67722932000001</v>
      </c>
      <c r="M199" s="36">
        <f>SUMIFS(СВЦЭМ!$F$33:$F$776,СВЦЭМ!$A$33:$A$776,$A199,СВЦЭМ!$B$33:$B$776,M$190)+'СЕТ СН'!$F$12</f>
        <v>128.86764364000001</v>
      </c>
      <c r="N199" s="36">
        <f>SUMIFS(СВЦЭМ!$F$33:$F$776,СВЦЭМ!$A$33:$A$776,$A199,СВЦЭМ!$B$33:$B$776,N$190)+'СЕТ СН'!$F$12</f>
        <v>130.64312828999999</v>
      </c>
      <c r="O199" s="36">
        <f>SUMIFS(СВЦЭМ!$F$33:$F$776,СВЦЭМ!$A$33:$A$776,$A199,СВЦЭМ!$B$33:$B$776,O$190)+'СЕТ СН'!$F$12</f>
        <v>132.18178669</v>
      </c>
      <c r="P199" s="36">
        <f>SUMIFS(СВЦЭМ!$F$33:$F$776,СВЦЭМ!$A$33:$A$776,$A199,СВЦЭМ!$B$33:$B$776,P$190)+'СЕТ СН'!$F$12</f>
        <v>133.55244918</v>
      </c>
      <c r="Q199" s="36">
        <f>SUMIFS(СВЦЭМ!$F$33:$F$776,СВЦЭМ!$A$33:$A$776,$A199,СВЦЭМ!$B$33:$B$776,Q$190)+'СЕТ СН'!$F$12</f>
        <v>134.15942702999999</v>
      </c>
      <c r="R199" s="36">
        <f>SUMIFS(СВЦЭМ!$F$33:$F$776,СВЦЭМ!$A$33:$A$776,$A199,СВЦЭМ!$B$33:$B$776,R$190)+'СЕТ СН'!$F$12</f>
        <v>134.31021361000001</v>
      </c>
      <c r="S199" s="36">
        <f>SUMIFS(СВЦЭМ!$F$33:$F$776,СВЦЭМ!$A$33:$A$776,$A199,СВЦЭМ!$B$33:$B$776,S$190)+'СЕТ СН'!$F$12</f>
        <v>132.03424317</v>
      </c>
      <c r="T199" s="36">
        <f>SUMIFS(СВЦЭМ!$F$33:$F$776,СВЦЭМ!$A$33:$A$776,$A199,СВЦЭМ!$B$33:$B$776,T$190)+'СЕТ СН'!$F$12</f>
        <v>129.32806593000001</v>
      </c>
      <c r="U199" s="36">
        <f>SUMIFS(СВЦЭМ!$F$33:$F$776,СВЦЭМ!$A$33:$A$776,$A199,СВЦЭМ!$B$33:$B$776,U$190)+'СЕТ СН'!$F$12</f>
        <v>127.14581046000001</v>
      </c>
      <c r="V199" s="36">
        <f>SUMIFS(СВЦЭМ!$F$33:$F$776,СВЦЭМ!$A$33:$A$776,$A199,СВЦЭМ!$B$33:$B$776,V$190)+'СЕТ СН'!$F$12</f>
        <v>127.53938908000001</v>
      </c>
      <c r="W199" s="36">
        <f>SUMIFS(СВЦЭМ!$F$33:$F$776,СВЦЭМ!$A$33:$A$776,$A199,СВЦЭМ!$B$33:$B$776,W$190)+'СЕТ СН'!$F$12</f>
        <v>129.57218792</v>
      </c>
      <c r="X199" s="36">
        <f>SUMIFS(СВЦЭМ!$F$33:$F$776,СВЦЭМ!$A$33:$A$776,$A199,СВЦЭМ!$B$33:$B$776,X$190)+'СЕТ СН'!$F$12</f>
        <v>132.87281659000001</v>
      </c>
      <c r="Y199" s="36">
        <f>SUMIFS(СВЦЭМ!$F$33:$F$776,СВЦЭМ!$A$33:$A$776,$A199,СВЦЭМ!$B$33:$B$776,Y$190)+'СЕТ СН'!$F$12</f>
        <v>136.52382686999999</v>
      </c>
    </row>
    <row r="200" spans="1:25" ht="15.75" x14ac:dyDescent="0.2">
      <c r="A200" s="35">
        <f t="shared" si="5"/>
        <v>43900</v>
      </c>
      <c r="B200" s="36">
        <f>SUMIFS(СВЦЭМ!$F$33:$F$776,СВЦЭМ!$A$33:$A$776,$A200,СВЦЭМ!$B$33:$B$776,B$190)+'СЕТ СН'!$F$12</f>
        <v>139.37960903999999</v>
      </c>
      <c r="C200" s="36">
        <f>SUMIFS(СВЦЭМ!$F$33:$F$776,СВЦЭМ!$A$33:$A$776,$A200,СВЦЭМ!$B$33:$B$776,C$190)+'СЕТ СН'!$F$12</f>
        <v>144.1988245</v>
      </c>
      <c r="D200" s="36">
        <f>SUMIFS(СВЦЭМ!$F$33:$F$776,СВЦЭМ!$A$33:$A$776,$A200,СВЦЭМ!$B$33:$B$776,D$190)+'СЕТ СН'!$F$12</f>
        <v>143.79644680999999</v>
      </c>
      <c r="E200" s="36">
        <f>SUMIFS(СВЦЭМ!$F$33:$F$776,СВЦЭМ!$A$33:$A$776,$A200,СВЦЭМ!$B$33:$B$776,E$190)+'СЕТ СН'!$F$12</f>
        <v>144.24807894</v>
      </c>
      <c r="F200" s="36">
        <f>SUMIFS(СВЦЭМ!$F$33:$F$776,СВЦЭМ!$A$33:$A$776,$A200,СВЦЭМ!$B$33:$B$776,F$190)+'СЕТ СН'!$F$12</f>
        <v>143.51303278</v>
      </c>
      <c r="G200" s="36">
        <f>SUMIFS(СВЦЭМ!$F$33:$F$776,СВЦЭМ!$A$33:$A$776,$A200,СВЦЭМ!$B$33:$B$776,G$190)+'СЕТ СН'!$F$12</f>
        <v>136.32064557000001</v>
      </c>
      <c r="H200" s="36">
        <f>SUMIFS(СВЦЭМ!$F$33:$F$776,СВЦЭМ!$A$33:$A$776,$A200,СВЦЭМ!$B$33:$B$776,H$190)+'СЕТ СН'!$F$12</f>
        <v>132.63852842</v>
      </c>
      <c r="I200" s="36">
        <f>SUMIFS(СВЦЭМ!$F$33:$F$776,СВЦЭМ!$A$33:$A$776,$A200,СВЦЭМ!$B$33:$B$776,I$190)+'СЕТ СН'!$F$12</f>
        <v>127.25643543</v>
      </c>
      <c r="J200" s="36">
        <f>SUMIFS(СВЦЭМ!$F$33:$F$776,СВЦЭМ!$A$33:$A$776,$A200,СВЦЭМ!$B$33:$B$776,J$190)+'СЕТ СН'!$F$12</f>
        <v>122.66706388</v>
      </c>
      <c r="K200" s="36">
        <f>SUMIFS(СВЦЭМ!$F$33:$F$776,СВЦЭМ!$A$33:$A$776,$A200,СВЦЭМ!$B$33:$B$776,K$190)+'СЕТ СН'!$F$12</f>
        <v>124.51324698000001</v>
      </c>
      <c r="L200" s="36">
        <f>SUMIFS(СВЦЭМ!$F$33:$F$776,СВЦЭМ!$A$33:$A$776,$A200,СВЦЭМ!$B$33:$B$776,L$190)+'СЕТ СН'!$F$12</f>
        <v>124.23289105000001</v>
      </c>
      <c r="M200" s="36">
        <f>SUMIFS(СВЦЭМ!$F$33:$F$776,СВЦЭМ!$A$33:$A$776,$A200,СВЦЭМ!$B$33:$B$776,M$190)+'СЕТ СН'!$F$12</f>
        <v>123.3119308</v>
      </c>
      <c r="N200" s="36">
        <f>SUMIFS(СВЦЭМ!$F$33:$F$776,СВЦЭМ!$A$33:$A$776,$A200,СВЦЭМ!$B$33:$B$776,N$190)+'СЕТ СН'!$F$12</f>
        <v>122.64489588000001</v>
      </c>
      <c r="O200" s="36">
        <f>SUMIFS(СВЦЭМ!$F$33:$F$776,СВЦЭМ!$A$33:$A$776,$A200,СВЦЭМ!$B$33:$B$776,O$190)+'СЕТ СН'!$F$12</f>
        <v>121.84444359</v>
      </c>
      <c r="P200" s="36">
        <f>SUMIFS(СВЦЭМ!$F$33:$F$776,СВЦЭМ!$A$33:$A$776,$A200,СВЦЭМ!$B$33:$B$776,P$190)+'СЕТ СН'!$F$12</f>
        <v>122.0254656</v>
      </c>
      <c r="Q200" s="36">
        <f>SUMIFS(СВЦЭМ!$F$33:$F$776,СВЦЭМ!$A$33:$A$776,$A200,СВЦЭМ!$B$33:$B$776,Q$190)+'СЕТ СН'!$F$12</f>
        <v>121.69187488999999</v>
      </c>
      <c r="R200" s="36">
        <f>SUMIFS(СВЦЭМ!$F$33:$F$776,СВЦЭМ!$A$33:$A$776,$A200,СВЦЭМ!$B$33:$B$776,R$190)+'СЕТ СН'!$F$12</f>
        <v>120.17150836</v>
      </c>
      <c r="S200" s="36">
        <f>SUMIFS(СВЦЭМ!$F$33:$F$776,СВЦЭМ!$A$33:$A$776,$A200,СВЦЭМ!$B$33:$B$776,S$190)+'СЕТ СН'!$F$12</f>
        <v>120.22614658000001</v>
      </c>
      <c r="T200" s="36">
        <f>SUMIFS(СВЦЭМ!$F$33:$F$776,СВЦЭМ!$A$33:$A$776,$A200,СВЦЭМ!$B$33:$B$776,T$190)+'СЕТ СН'!$F$12</f>
        <v>119.6079525</v>
      </c>
      <c r="U200" s="36">
        <f>SUMIFS(СВЦЭМ!$F$33:$F$776,СВЦЭМ!$A$33:$A$776,$A200,СВЦЭМ!$B$33:$B$776,U$190)+'СЕТ СН'!$F$12</f>
        <v>123.19879505</v>
      </c>
      <c r="V200" s="36">
        <f>SUMIFS(СВЦЭМ!$F$33:$F$776,СВЦЭМ!$A$33:$A$776,$A200,СВЦЭМ!$B$33:$B$776,V$190)+'СЕТ СН'!$F$12</f>
        <v>122.9838762</v>
      </c>
      <c r="W200" s="36">
        <f>SUMIFS(СВЦЭМ!$F$33:$F$776,СВЦЭМ!$A$33:$A$776,$A200,СВЦЭМ!$B$33:$B$776,W$190)+'СЕТ СН'!$F$12</f>
        <v>122.3781</v>
      </c>
      <c r="X200" s="36">
        <f>SUMIFS(СВЦЭМ!$F$33:$F$776,СВЦЭМ!$A$33:$A$776,$A200,СВЦЭМ!$B$33:$B$776,X$190)+'СЕТ СН'!$F$12</f>
        <v>121.10817846</v>
      </c>
      <c r="Y200" s="36">
        <f>SUMIFS(СВЦЭМ!$F$33:$F$776,СВЦЭМ!$A$33:$A$776,$A200,СВЦЭМ!$B$33:$B$776,Y$190)+'СЕТ СН'!$F$12</f>
        <v>122.16314083</v>
      </c>
    </row>
    <row r="201" spans="1:25" ht="15.75" x14ac:dyDescent="0.2">
      <c r="A201" s="35">
        <f t="shared" si="5"/>
        <v>43901</v>
      </c>
      <c r="B201" s="36">
        <f>SUMIFS(СВЦЭМ!$F$33:$F$776,СВЦЭМ!$A$33:$A$776,$A201,СВЦЭМ!$B$33:$B$776,B$190)+'СЕТ СН'!$F$12</f>
        <v>138.97809903999999</v>
      </c>
      <c r="C201" s="36">
        <f>SUMIFS(СВЦЭМ!$F$33:$F$776,СВЦЭМ!$A$33:$A$776,$A201,СВЦЭМ!$B$33:$B$776,C$190)+'СЕТ СН'!$F$12</f>
        <v>137.22241585</v>
      </c>
      <c r="D201" s="36">
        <f>SUMIFS(СВЦЭМ!$F$33:$F$776,СВЦЭМ!$A$33:$A$776,$A201,СВЦЭМ!$B$33:$B$776,D$190)+'СЕТ СН'!$F$12</f>
        <v>135.53667297000001</v>
      </c>
      <c r="E201" s="36">
        <f>SUMIFS(СВЦЭМ!$F$33:$F$776,СВЦЭМ!$A$33:$A$776,$A201,СВЦЭМ!$B$33:$B$776,E$190)+'СЕТ СН'!$F$12</f>
        <v>135.01443757999999</v>
      </c>
      <c r="F201" s="36">
        <f>SUMIFS(СВЦЭМ!$F$33:$F$776,СВЦЭМ!$A$33:$A$776,$A201,СВЦЭМ!$B$33:$B$776,F$190)+'СЕТ СН'!$F$12</f>
        <v>134.49775625999999</v>
      </c>
      <c r="G201" s="36">
        <f>SUMIFS(СВЦЭМ!$F$33:$F$776,СВЦЭМ!$A$33:$A$776,$A201,СВЦЭМ!$B$33:$B$776,G$190)+'СЕТ СН'!$F$12</f>
        <v>135.2879461</v>
      </c>
      <c r="H201" s="36">
        <f>SUMIFS(СВЦЭМ!$F$33:$F$776,СВЦЭМ!$A$33:$A$776,$A201,СВЦЭМ!$B$33:$B$776,H$190)+'СЕТ СН'!$F$12</f>
        <v>137.84603917999999</v>
      </c>
      <c r="I201" s="36">
        <f>SUMIFS(СВЦЭМ!$F$33:$F$776,СВЦЭМ!$A$33:$A$776,$A201,СВЦЭМ!$B$33:$B$776,I$190)+'СЕТ СН'!$F$12</f>
        <v>135.30151549000001</v>
      </c>
      <c r="J201" s="36">
        <f>SUMIFS(СВЦЭМ!$F$33:$F$776,СВЦЭМ!$A$33:$A$776,$A201,СВЦЭМ!$B$33:$B$776,J$190)+'СЕТ СН'!$F$12</f>
        <v>129.03005203000001</v>
      </c>
      <c r="K201" s="36">
        <f>SUMIFS(СВЦЭМ!$F$33:$F$776,СВЦЭМ!$A$33:$A$776,$A201,СВЦЭМ!$B$33:$B$776,K$190)+'СЕТ СН'!$F$12</f>
        <v>128.98111655</v>
      </c>
      <c r="L201" s="36">
        <f>SUMIFS(СВЦЭМ!$F$33:$F$776,СВЦЭМ!$A$33:$A$776,$A201,СВЦЭМ!$B$33:$B$776,L$190)+'СЕТ СН'!$F$12</f>
        <v>130.32813254999999</v>
      </c>
      <c r="M201" s="36">
        <f>SUMIFS(СВЦЭМ!$F$33:$F$776,СВЦЭМ!$A$33:$A$776,$A201,СВЦЭМ!$B$33:$B$776,M$190)+'СЕТ СН'!$F$12</f>
        <v>130.39146213000001</v>
      </c>
      <c r="N201" s="36">
        <f>SUMIFS(СВЦЭМ!$F$33:$F$776,СВЦЭМ!$A$33:$A$776,$A201,СВЦЭМ!$B$33:$B$776,N$190)+'СЕТ СН'!$F$12</f>
        <v>131.04847333999999</v>
      </c>
      <c r="O201" s="36">
        <f>SUMIFS(СВЦЭМ!$F$33:$F$776,СВЦЭМ!$A$33:$A$776,$A201,СВЦЭМ!$B$33:$B$776,O$190)+'СЕТ СН'!$F$12</f>
        <v>132.25842667000001</v>
      </c>
      <c r="P201" s="36">
        <f>SUMIFS(СВЦЭМ!$F$33:$F$776,СВЦЭМ!$A$33:$A$776,$A201,СВЦЭМ!$B$33:$B$776,P$190)+'СЕТ СН'!$F$12</f>
        <v>132.92736540000001</v>
      </c>
      <c r="Q201" s="36">
        <f>SUMIFS(СВЦЭМ!$F$33:$F$776,СВЦЭМ!$A$33:$A$776,$A201,СВЦЭМ!$B$33:$B$776,Q$190)+'СЕТ СН'!$F$12</f>
        <v>133.92502259</v>
      </c>
      <c r="R201" s="36">
        <f>SUMIFS(СВЦЭМ!$F$33:$F$776,СВЦЭМ!$A$33:$A$776,$A201,СВЦЭМ!$B$33:$B$776,R$190)+'СЕТ СН'!$F$12</f>
        <v>133.94295593999999</v>
      </c>
      <c r="S201" s="36">
        <f>SUMIFS(СВЦЭМ!$F$33:$F$776,СВЦЭМ!$A$33:$A$776,$A201,СВЦЭМ!$B$33:$B$776,S$190)+'СЕТ СН'!$F$12</f>
        <v>132.67394246000001</v>
      </c>
      <c r="T201" s="36">
        <f>SUMIFS(СВЦЭМ!$F$33:$F$776,СВЦЭМ!$A$33:$A$776,$A201,СВЦЭМ!$B$33:$B$776,T$190)+'СЕТ СН'!$F$12</f>
        <v>132.38106327</v>
      </c>
      <c r="U201" s="36">
        <f>SUMIFS(СВЦЭМ!$F$33:$F$776,СВЦЭМ!$A$33:$A$776,$A201,СВЦЭМ!$B$33:$B$776,U$190)+'СЕТ СН'!$F$12</f>
        <v>132.86186859</v>
      </c>
      <c r="V201" s="36">
        <f>SUMIFS(СВЦЭМ!$F$33:$F$776,СВЦЭМ!$A$33:$A$776,$A201,СВЦЭМ!$B$33:$B$776,V$190)+'СЕТ СН'!$F$12</f>
        <v>133.27444618999999</v>
      </c>
      <c r="W201" s="36">
        <f>SUMIFS(СВЦЭМ!$F$33:$F$776,СВЦЭМ!$A$33:$A$776,$A201,СВЦЭМ!$B$33:$B$776,W$190)+'СЕТ СН'!$F$12</f>
        <v>133.59782032000001</v>
      </c>
      <c r="X201" s="36">
        <f>SUMIFS(СВЦЭМ!$F$33:$F$776,СВЦЭМ!$A$33:$A$776,$A201,СВЦЭМ!$B$33:$B$776,X$190)+'СЕТ СН'!$F$12</f>
        <v>136.17508029999999</v>
      </c>
      <c r="Y201" s="36">
        <f>SUMIFS(СВЦЭМ!$F$33:$F$776,СВЦЭМ!$A$33:$A$776,$A201,СВЦЭМ!$B$33:$B$776,Y$190)+'СЕТ СН'!$F$12</f>
        <v>138.74483992</v>
      </c>
    </row>
    <row r="202" spans="1:25" ht="15.75" x14ac:dyDescent="0.2">
      <c r="A202" s="35">
        <f t="shared" si="5"/>
        <v>43902</v>
      </c>
      <c r="B202" s="36">
        <f>SUMIFS(СВЦЭМ!$F$33:$F$776,СВЦЭМ!$A$33:$A$776,$A202,СВЦЭМ!$B$33:$B$776,B$190)+'СЕТ СН'!$F$12</f>
        <v>134.74398224999999</v>
      </c>
      <c r="C202" s="36">
        <f>SUMIFS(СВЦЭМ!$F$33:$F$776,СВЦЭМ!$A$33:$A$776,$A202,СВЦЭМ!$B$33:$B$776,C$190)+'СЕТ СН'!$F$12</f>
        <v>138.29531528000001</v>
      </c>
      <c r="D202" s="36">
        <f>SUMIFS(СВЦЭМ!$F$33:$F$776,СВЦЭМ!$A$33:$A$776,$A202,СВЦЭМ!$B$33:$B$776,D$190)+'СЕТ СН'!$F$12</f>
        <v>139.81940907000001</v>
      </c>
      <c r="E202" s="36">
        <f>SUMIFS(СВЦЭМ!$F$33:$F$776,СВЦЭМ!$A$33:$A$776,$A202,СВЦЭМ!$B$33:$B$776,E$190)+'СЕТ СН'!$F$12</f>
        <v>140.68762587000001</v>
      </c>
      <c r="F202" s="36">
        <f>SUMIFS(СВЦЭМ!$F$33:$F$776,СВЦЭМ!$A$33:$A$776,$A202,СВЦЭМ!$B$33:$B$776,F$190)+'СЕТ СН'!$F$12</f>
        <v>139.64758784</v>
      </c>
      <c r="G202" s="36">
        <f>SUMIFS(СВЦЭМ!$F$33:$F$776,СВЦЭМ!$A$33:$A$776,$A202,СВЦЭМ!$B$33:$B$776,G$190)+'СЕТ СН'!$F$12</f>
        <v>138.15709432</v>
      </c>
      <c r="H202" s="36">
        <f>SUMIFS(СВЦЭМ!$F$33:$F$776,СВЦЭМ!$A$33:$A$776,$A202,СВЦЭМ!$B$33:$B$776,H$190)+'СЕТ СН'!$F$12</f>
        <v>137.15111089999999</v>
      </c>
      <c r="I202" s="36">
        <f>SUMIFS(СВЦЭМ!$F$33:$F$776,СВЦЭМ!$A$33:$A$776,$A202,СВЦЭМ!$B$33:$B$776,I$190)+'СЕТ СН'!$F$12</f>
        <v>136.54358988000001</v>
      </c>
      <c r="J202" s="36">
        <f>SUMIFS(СВЦЭМ!$F$33:$F$776,СВЦЭМ!$A$33:$A$776,$A202,СВЦЭМ!$B$33:$B$776,J$190)+'СЕТ СН'!$F$12</f>
        <v>131.06499697000001</v>
      </c>
      <c r="K202" s="36">
        <f>SUMIFS(СВЦЭМ!$F$33:$F$776,СВЦЭМ!$A$33:$A$776,$A202,СВЦЭМ!$B$33:$B$776,K$190)+'СЕТ СН'!$F$12</f>
        <v>130.80375527000001</v>
      </c>
      <c r="L202" s="36">
        <f>SUMIFS(СВЦЭМ!$F$33:$F$776,СВЦЭМ!$A$33:$A$776,$A202,СВЦЭМ!$B$33:$B$776,L$190)+'СЕТ СН'!$F$12</f>
        <v>131.83553126000001</v>
      </c>
      <c r="M202" s="36">
        <f>SUMIFS(СВЦЭМ!$F$33:$F$776,СВЦЭМ!$A$33:$A$776,$A202,СВЦЭМ!$B$33:$B$776,M$190)+'СЕТ СН'!$F$12</f>
        <v>134.61196634000001</v>
      </c>
      <c r="N202" s="36">
        <f>SUMIFS(СВЦЭМ!$F$33:$F$776,СВЦЭМ!$A$33:$A$776,$A202,СВЦЭМ!$B$33:$B$776,N$190)+'СЕТ СН'!$F$12</f>
        <v>135.29082212</v>
      </c>
      <c r="O202" s="36">
        <f>SUMIFS(СВЦЭМ!$F$33:$F$776,СВЦЭМ!$A$33:$A$776,$A202,СВЦЭМ!$B$33:$B$776,O$190)+'СЕТ СН'!$F$12</f>
        <v>136.86049248</v>
      </c>
      <c r="P202" s="36">
        <f>SUMIFS(СВЦЭМ!$F$33:$F$776,СВЦЭМ!$A$33:$A$776,$A202,СВЦЭМ!$B$33:$B$776,P$190)+'СЕТ СН'!$F$12</f>
        <v>138.24371085999999</v>
      </c>
      <c r="Q202" s="36">
        <f>SUMIFS(СВЦЭМ!$F$33:$F$776,СВЦЭМ!$A$33:$A$776,$A202,СВЦЭМ!$B$33:$B$776,Q$190)+'СЕТ СН'!$F$12</f>
        <v>139.15086366</v>
      </c>
      <c r="R202" s="36">
        <f>SUMIFS(СВЦЭМ!$F$33:$F$776,СВЦЭМ!$A$33:$A$776,$A202,СВЦЭМ!$B$33:$B$776,R$190)+'СЕТ СН'!$F$12</f>
        <v>139.36230399999999</v>
      </c>
      <c r="S202" s="36">
        <f>SUMIFS(СВЦЭМ!$F$33:$F$776,СВЦЭМ!$A$33:$A$776,$A202,СВЦЭМ!$B$33:$B$776,S$190)+'СЕТ СН'!$F$12</f>
        <v>138.42320745999999</v>
      </c>
      <c r="T202" s="36">
        <f>SUMIFS(СВЦЭМ!$F$33:$F$776,СВЦЭМ!$A$33:$A$776,$A202,СВЦЭМ!$B$33:$B$776,T$190)+'СЕТ СН'!$F$12</f>
        <v>133.62605156000001</v>
      </c>
      <c r="U202" s="36">
        <f>SUMIFS(СВЦЭМ!$F$33:$F$776,СВЦЭМ!$A$33:$A$776,$A202,СВЦЭМ!$B$33:$B$776,U$190)+'СЕТ СН'!$F$12</f>
        <v>130.91024751</v>
      </c>
      <c r="V202" s="36">
        <f>SUMIFS(СВЦЭМ!$F$33:$F$776,СВЦЭМ!$A$33:$A$776,$A202,СВЦЭМ!$B$33:$B$776,V$190)+'СЕТ СН'!$F$12</f>
        <v>130.09966496000001</v>
      </c>
      <c r="W202" s="36">
        <f>SUMIFS(СВЦЭМ!$F$33:$F$776,СВЦЭМ!$A$33:$A$776,$A202,СВЦЭМ!$B$33:$B$776,W$190)+'СЕТ СН'!$F$12</f>
        <v>132.43603100999999</v>
      </c>
      <c r="X202" s="36">
        <f>SUMIFS(СВЦЭМ!$F$33:$F$776,СВЦЭМ!$A$33:$A$776,$A202,СВЦЭМ!$B$33:$B$776,X$190)+'СЕТ СН'!$F$12</f>
        <v>135.31488844</v>
      </c>
      <c r="Y202" s="36">
        <f>SUMIFS(СВЦЭМ!$F$33:$F$776,СВЦЭМ!$A$33:$A$776,$A202,СВЦЭМ!$B$33:$B$776,Y$190)+'СЕТ СН'!$F$12</f>
        <v>137.78611169999999</v>
      </c>
    </row>
    <row r="203" spans="1:25" ht="15.75" x14ac:dyDescent="0.2">
      <c r="A203" s="35">
        <f t="shared" si="5"/>
        <v>43903</v>
      </c>
      <c r="B203" s="36">
        <f>SUMIFS(СВЦЭМ!$F$33:$F$776,СВЦЭМ!$A$33:$A$776,$A203,СВЦЭМ!$B$33:$B$776,B$190)+'СЕТ СН'!$F$12</f>
        <v>146.92301076000001</v>
      </c>
      <c r="C203" s="36">
        <f>SUMIFS(СВЦЭМ!$F$33:$F$776,СВЦЭМ!$A$33:$A$776,$A203,СВЦЭМ!$B$33:$B$776,C$190)+'СЕТ СН'!$F$12</f>
        <v>149.13262546999999</v>
      </c>
      <c r="D203" s="36">
        <f>SUMIFS(СВЦЭМ!$F$33:$F$776,СВЦЭМ!$A$33:$A$776,$A203,СВЦЭМ!$B$33:$B$776,D$190)+'СЕТ СН'!$F$12</f>
        <v>151.00436887000001</v>
      </c>
      <c r="E203" s="36">
        <f>SUMIFS(СВЦЭМ!$F$33:$F$776,СВЦЭМ!$A$33:$A$776,$A203,СВЦЭМ!$B$33:$B$776,E$190)+'СЕТ СН'!$F$12</f>
        <v>151.01567915000001</v>
      </c>
      <c r="F203" s="36">
        <f>SUMIFS(СВЦЭМ!$F$33:$F$776,СВЦЭМ!$A$33:$A$776,$A203,СВЦЭМ!$B$33:$B$776,F$190)+'СЕТ СН'!$F$12</f>
        <v>150.33039495</v>
      </c>
      <c r="G203" s="36">
        <f>SUMIFS(СВЦЭМ!$F$33:$F$776,СВЦЭМ!$A$33:$A$776,$A203,СВЦЭМ!$B$33:$B$776,G$190)+'СЕТ СН'!$F$12</f>
        <v>146.80199131000001</v>
      </c>
      <c r="H203" s="36">
        <f>SUMIFS(СВЦЭМ!$F$33:$F$776,СВЦЭМ!$A$33:$A$776,$A203,СВЦЭМ!$B$33:$B$776,H$190)+'СЕТ СН'!$F$12</f>
        <v>141.55070695000001</v>
      </c>
      <c r="I203" s="36">
        <f>SUMIFS(СВЦЭМ!$F$33:$F$776,СВЦЭМ!$A$33:$A$776,$A203,СВЦЭМ!$B$33:$B$776,I$190)+'СЕТ СН'!$F$12</f>
        <v>137.19397943000001</v>
      </c>
      <c r="J203" s="36">
        <f>SUMIFS(СВЦЭМ!$F$33:$F$776,СВЦЭМ!$A$33:$A$776,$A203,СВЦЭМ!$B$33:$B$776,J$190)+'СЕТ СН'!$F$12</f>
        <v>130.04605586</v>
      </c>
      <c r="K203" s="36">
        <f>SUMIFS(СВЦЭМ!$F$33:$F$776,СВЦЭМ!$A$33:$A$776,$A203,СВЦЭМ!$B$33:$B$776,K$190)+'СЕТ СН'!$F$12</f>
        <v>129.25343111000001</v>
      </c>
      <c r="L203" s="36">
        <f>SUMIFS(СВЦЭМ!$F$33:$F$776,СВЦЭМ!$A$33:$A$776,$A203,СВЦЭМ!$B$33:$B$776,L$190)+'СЕТ СН'!$F$12</f>
        <v>130.56178299000001</v>
      </c>
      <c r="M203" s="36">
        <f>SUMIFS(СВЦЭМ!$F$33:$F$776,СВЦЭМ!$A$33:$A$776,$A203,СВЦЭМ!$B$33:$B$776,M$190)+'СЕТ СН'!$F$12</f>
        <v>131.99350203</v>
      </c>
      <c r="N203" s="36">
        <f>SUMIFS(СВЦЭМ!$F$33:$F$776,СВЦЭМ!$A$33:$A$776,$A203,СВЦЭМ!$B$33:$B$776,N$190)+'СЕТ СН'!$F$12</f>
        <v>132.48647869000001</v>
      </c>
      <c r="O203" s="36">
        <f>SUMIFS(СВЦЭМ!$F$33:$F$776,СВЦЭМ!$A$33:$A$776,$A203,СВЦЭМ!$B$33:$B$776,O$190)+'СЕТ СН'!$F$12</f>
        <v>134.07035486000001</v>
      </c>
      <c r="P203" s="36">
        <f>SUMIFS(СВЦЭМ!$F$33:$F$776,СВЦЭМ!$A$33:$A$776,$A203,СВЦЭМ!$B$33:$B$776,P$190)+'СЕТ СН'!$F$12</f>
        <v>135.47400264000001</v>
      </c>
      <c r="Q203" s="36">
        <f>SUMIFS(СВЦЭМ!$F$33:$F$776,СВЦЭМ!$A$33:$A$776,$A203,СВЦЭМ!$B$33:$B$776,Q$190)+'СЕТ СН'!$F$12</f>
        <v>136.73061799999999</v>
      </c>
      <c r="R203" s="36">
        <f>SUMIFS(СВЦЭМ!$F$33:$F$776,СВЦЭМ!$A$33:$A$776,$A203,СВЦЭМ!$B$33:$B$776,R$190)+'СЕТ СН'!$F$12</f>
        <v>137.23004811000001</v>
      </c>
      <c r="S203" s="36">
        <f>SUMIFS(СВЦЭМ!$F$33:$F$776,СВЦЭМ!$A$33:$A$776,$A203,СВЦЭМ!$B$33:$B$776,S$190)+'СЕТ СН'!$F$12</f>
        <v>136.38283503</v>
      </c>
      <c r="T203" s="36">
        <f>SUMIFS(СВЦЭМ!$F$33:$F$776,СВЦЭМ!$A$33:$A$776,$A203,СВЦЭМ!$B$33:$B$776,T$190)+'СЕТ СН'!$F$12</f>
        <v>132.87304687</v>
      </c>
      <c r="U203" s="36">
        <f>SUMIFS(СВЦЭМ!$F$33:$F$776,СВЦЭМ!$A$33:$A$776,$A203,СВЦЭМ!$B$33:$B$776,U$190)+'СЕТ СН'!$F$12</f>
        <v>128.91292945000001</v>
      </c>
      <c r="V203" s="36">
        <f>SUMIFS(СВЦЭМ!$F$33:$F$776,СВЦЭМ!$A$33:$A$776,$A203,СВЦЭМ!$B$33:$B$776,V$190)+'СЕТ СН'!$F$12</f>
        <v>127.8412142</v>
      </c>
      <c r="W203" s="36">
        <f>SUMIFS(СВЦЭМ!$F$33:$F$776,СВЦЭМ!$A$33:$A$776,$A203,СВЦЭМ!$B$33:$B$776,W$190)+'СЕТ СН'!$F$12</f>
        <v>128.56282331</v>
      </c>
      <c r="X203" s="36">
        <f>SUMIFS(СВЦЭМ!$F$33:$F$776,СВЦЭМ!$A$33:$A$776,$A203,СВЦЭМ!$B$33:$B$776,X$190)+'СЕТ СН'!$F$12</f>
        <v>128.39911903999999</v>
      </c>
      <c r="Y203" s="36">
        <f>SUMIFS(СВЦЭМ!$F$33:$F$776,СВЦЭМ!$A$33:$A$776,$A203,СВЦЭМ!$B$33:$B$776,Y$190)+'СЕТ СН'!$F$12</f>
        <v>131.88314285000001</v>
      </c>
    </row>
    <row r="204" spans="1:25" ht="15.75" x14ac:dyDescent="0.2">
      <c r="A204" s="35">
        <f t="shared" si="5"/>
        <v>43904</v>
      </c>
      <c r="B204" s="36">
        <f>SUMIFS(СВЦЭМ!$F$33:$F$776,СВЦЭМ!$A$33:$A$776,$A204,СВЦЭМ!$B$33:$B$776,B$190)+'СЕТ СН'!$F$12</f>
        <v>135.26163432999999</v>
      </c>
      <c r="C204" s="36">
        <f>SUMIFS(СВЦЭМ!$F$33:$F$776,СВЦЭМ!$A$33:$A$776,$A204,СВЦЭМ!$B$33:$B$776,C$190)+'СЕТ СН'!$F$12</f>
        <v>138.93730045999999</v>
      </c>
      <c r="D204" s="36">
        <f>SUMIFS(СВЦЭМ!$F$33:$F$776,СВЦЭМ!$A$33:$A$776,$A204,СВЦЭМ!$B$33:$B$776,D$190)+'СЕТ СН'!$F$12</f>
        <v>141.09462600000001</v>
      </c>
      <c r="E204" s="36">
        <f>SUMIFS(СВЦЭМ!$F$33:$F$776,СВЦЭМ!$A$33:$A$776,$A204,СВЦЭМ!$B$33:$B$776,E$190)+'СЕТ СН'!$F$12</f>
        <v>142.90156503</v>
      </c>
      <c r="F204" s="36">
        <f>SUMIFS(СВЦЭМ!$F$33:$F$776,СВЦЭМ!$A$33:$A$776,$A204,СВЦЭМ!$B$33:$B$776,F$190)+'СЕТ СН'!$F$12</f>
        <v>142.04820355999999</v>
      </c>
      <c r="G204" s="36">
        <f>SUMIFS(СВЦЭМ!$F$33:$F$776,СВЦЭМ!$A$33:$A$776,$A204,СВЦЭМ!$B$33:$B$776,G$190)+'СЕТ СН'!$F$12</f>
        <v>139.75641198</v>
      </c>
      <c r="H204" s="36">
        <f>SUMIFS(СВЦЭМ!$F$33:$F$776,СВЦЭМ!$A$33:$A$776,$A204,СВЦЭМ!$B$33:$B$776,H$190)+'СЕТ СН'!$F$12</f>
        <v>136.47985729000001</v>
      </c>
      <c r="I204" s="36">
        <f>SUMIFS(СВЦЭМ!$F$33:$F$776,СВЦЭМ!$A$33:$A$776,$A204,СВЦЭМ!$B$33:$B$776,I$190)+'СЕТ СН'!$F$12</f>
        <v>133.42101984999999</v>
      </c>
      <c r="J204" s="36">
        <f>SUMIFS(СВЦЭМ!$F$33:$F$776,СВЦЭМ!$A$33:$A$776,$A204,СВЦЭМ!$B$33:$B$776,J$190)+'СЕТ СН'!$F$12</f>
        <v>128.96761821000001</v>
      </c>
      <c r="K204" s="36">
        <f>SUMIFS(СВЦЭМ!$F$33:$F$776,СВЦЭМ!$A$33:$A$776,$A204,СВЦЭМ!$B$33:$B$776,K$190)+'СЕТ СН'!$F$12</f>
        <v>131.52854572000001</v>
      </c>
      <c r="L204" s="36">
        <f>SUMIFS(СВЦЭМ!$F$33:$F$776,СВЦЭМ!$A$33:$A$776,$A204,СВЦЭМ!$B$33:$B$776,L$190)+'СЕТ СН'!$F$12</f>
        <v>132.84925139000001</v>
      </c>
      <c r="M204" s="36">
        <f>SUMIFS(СВЦЭМ!$F$33:$F$776,СВЦЭМ!$A$33:$A$776,$A204,СВЦЭМ!$B$33:$B$776,M$190)+'СЕТ СН'!$F$12</f>
        <v>133.99278842999999</v>
      </c>
      <c r="N204" s="36">
        <f>SUMIFS(СВЦЭМ!$F$33:$F$776,СВЦЭМ!$A$33:$A$776,$A204,СВЦЭМ!$B$33:$B$776,N$190)+'СЕТ СН'!$F$12</f>
        <v>135.92795161999999</v>
      </c>
      <c r="O204" s="36">
        <f>SUMIFS(СВЦЭМ!$F$33:$F$776,СВЦЭМ!$A$33:$A$776,$A204,СВЦЭМ!$B$33:$B$776,O$190)+'СЕТ СН'!$F$12</f>
        <v>138.32519636000001</v>
      </c>
      <c r="P204" s="36">
        <f>SUMIFS(СВЦЭМ!$F$33:$F$776,СВЦЭМ!$A$33:$A$776,$A204,СВЦЭМ!$B$33:$B$776,P$190)+'СЕТ СН'!$F$12</f>
        <v>138.41445687999999</v>
      </c>
      <c r="Q204" s="36">
        <f>SUMIFS(СВЦЭМ!$F$33:$F$776,СВЦЭМ!$A$33:$A$776,$A204,СВЦЭМ!$B$33:$B$776,Q$190)+'СЕТ СН'!$F$12</f>
        <v>138.69930213000001</v>
      </c>
      <c r="R204" s="36">
        <f>SUMIFS(СВЦЭМ!$F$33:$F$776,СВЦЭМ!$A$33:$A$776,$A204,СВЦЭМ!$B$33:$B$776,R$190)+'СЕТ СН'!$F$12</f>
        <v>135.84512068999999</v>
      </c>
      <c r="S204" s="36">
        <f>SUMIFS(СВЦЭМ!$F$33:$F$776,СВЦЭМ!$A$33:$A$776,$A204,СВЦЭМ!$B$33:$B$776,S$190)+'СЕТ СН'!$F$12</f>
        <v>134.65839746</v>
      </c>
      <c r="T204" s="36">
        <f>SUMIFS(СВЦЭМ!$F$33:$F$776,СВЦЭМ!$A$33:$A$776,$A204,СВЦЭМ!$B$33:$B$776,T$190)+'СЕТ СН'!$F$12</f>
        <v>131.58685333</v>
      </c>
      <c r="U204" s="36">
        <f>SUMIFS(СВЦЭМ!$F$33:$F$776,СВЦЭМ!$A$33:$A$776,$A204,СВЦЭМ!$B$33:$B$776,U$190)+'СЕТ СН'!$F$12</f>
        <v>129.98035374</v>
      </c>
      <c r="V204" s="36">
        <f>SUMIFS(СВЦЭМ!$F$33:$F$776,СВЦЭМ!$A$33:$A$776,$A204,СВЦЭМ!$B$33:$B$776,V$190)+'СЕТ СН'!$F$12</f>
        <v>127.830422</v>
      </c>
      <c r="W204" s="36">
        <f>SUMIFS(СВЦЭМ!$F$33:$F$776,СВЦЭМ!$A$33:$A$776,$A204,СВЦЭМ!$B$33:$B$776,W$190)+'СЕТ СН'!$F$12</f>
        <v>131.0141643</v>
      </c>
      <c r="X204" s="36">
        <f>SUMIFS(СВЦЭМ!$F$33:$F$776,СВЦЭМ!$A$33:$A$776,$A204,СВЦЭМ!$B$33:$B$776,X$190)+'СЕТ СН'!$F$12</f>
        <v>131.27993504</v>
      </c>
      <c r="Y204" s="36">
        <f>SUMIFS(СВЦЭМ!$F$33:$F$776,СВЦЭМ!$A$33:$A$776,$A204,СВЦЭМ!$B$33:$B$776,Y$190)+'СЕТ СН'!$F$12</f>
        <v>131.36324998000001</v>
      </c>
    </row>
    <row r="205" spans="1:25" ht="15.75" x14ac:dyDescent="0.2">
      <c r="A205" s="35">
        <f t="shared" si="5"/>
        <v>43905</v>
      </c>
      <c r="B205" s="36">
        <f>SUMIFS(СВЦЭМ!$F$33:$F$776,СВЦЭМ!$A$33:$A$776,$A205,СВЦЭМ!$B$33:$B$776,B$190)+'СЕТ СН'!$F$12</f>
        <v>135.76748841</v>
      </c>
      <c r="C205" s="36">
        <f>SUMIFS(СВЦЭМ!$F$33:$F$776,СВЦЭМ!$A$33:$A$776,$A205,СВЦЭМ!$B$33:$B$776,C$190)+'СЕТ СН'!$F$12</f>
        <v>139.55024458</v>
      </c>
      <c r="D205" s="36">
        <f>SUMIFS(СВЦЭМ!$F$33:$F$776,СВЦЭМ!$A$33:$A$776,$A205,СВЦЭМ!$B$33:$B$776,D$190)+'СЕТ СН'!$F$12</f>
        <v>141.31402295999999</v>
      </c>
      <c r="E205" s="36">
        <f>SUMIFS(СВЦЭМ!$F$33:$F$776,СВЦЭМ!$A$33:$A$776,$A205,СВЦЭМ!$B$33:$B$776,E$190)+'СЕТ СН'!$F$12</f>
        <v>143.52450225999999</v>
      </c>
      <c r="F205" s="36">
        <f>SUMIFS(СВЦЭМ!$F$33:$F$776,СВЦЭМ!$A$33:$A$776,$A205,СВЦЭМ!$B$33:$B$776,F$190)+'СЕТ СН'!$F$12</f>
        <v>144.02424798000001</v>
      </c>
      <c r="G205" s="36">
        <f>SUMIFS(СВЦЭМ!$F$33:$F$776,СВЦЭМ!$A$33:$A$776,$A205,СВЦЭМ!$B$33:$B$776,G$190)+'СЕТ СН'!$F$12</f>
        <v>144.28827362999999</v>
      </c>
      <c r="H205" s="36">
        <f>SUMIFS(СВЦЭМ!$F$33:$F$776,СВЦЭМ!$A$33:$A$776,$A205,СВЦЭМ!$B$33:$B$776,H$190)+'СЕТ СН'!$F$12</f>
        <v>143.08573113</v>
      </c>
      <c r="I205" s="36">
        <f>SUMIFS(СВЦЭМ!$F$33:$F$776,СВЦЭМ!$A$33:$A$776,$A205,СВЦЭМ!$B$33:$B$776,I$190)+'СЕТ СН'!$F$12</f>
        <v>139.13190846000001</v>
      </c>
      <c r="J205" s="36">
        <f>SUMIFS(СВЦЭМ!$F$33:$F$776,СВЦЭМ!$A$33:$A$776,$A205,СВЦЭМ!$B$33:$B$776,J$190)+'СЕТ СН'!$F$12</f>
        <v>132.58802725000001</v>
      </c>
      <c r="K205" s="36">
        <f>SUMIFS(СВЦЭМ!$F$33:$F$776,СВЦЭМ!$A$33:$A$776,$A205,СВЦЭМ!$B$33:$B$776,K$190)+'СЕТ СН'!$F$12</f>
        <v>127.73506962</v>
      </c>
      <c r="L205" s="36">
        <f>SUMIFS(СВЦЭМ!$F$33:$F$776,СВЦЭМ!$A$33:$A$776,$A205,СВЦЭМ!$B$33:$B$776,L$190)+'СЕТ СН'!$F$12</f>
        <v>125.87540556</v>
      </c>
      <c r="M205" s="36">
        <f>SUMIFS(СВЦЭМ!$F$33:$F$776,СВЦЭМ!$A$33:$A$776,$A205,СВЦЭМ!$B$33:$B$776,M$190)+'СЕТ СН'!$F$12</f>
        <v>126.25341451</v>
      </c>
      <c r="N205" s="36">
        <f>SUMIFS(СВЦЭМ!$F$33:$F$776,СВЦЭМ!$A$33:$A$776,$A205,СВЦЭМ!$B$33:$B$776,N$190)+'СЕТ СН'!$F$12</f>
        <v>128.67698626000001</v>
      </c>
      <c r="O205" s="36">
        <f>SUMIFS(СВЦЭМ!$F$33:$F$776,СВЦЭМ!$A$33:$A$776,$A205,СВЦЭМ!$B$33:$B$776,O$190)+'СЕТ СН'!$F$12</f>
        <v>131.36902592000001</v>
      </c>
      <c r="P205" s="36">
        <f>SUMIFS(СВЦЭМ!$F$33:$F$776,СВЦЭМ!$A$33:$A$776,$A205,СВЦЭМ!$B$33:$B$776,P$190)+'СЕТ СН'!$F$12</f>
        <v>132.75689116000001</v>
      </c>
      <c r="Q205" s="36">
        <f>SUMIFS(СВЦЭМ!$F$33:$F$776,СВЦЭМ!$A$33:$A$776,$A205,СВЦЭМ!$B$33:$B$776,Q$190)+'СЕТ СН'!$F$12</f>
        <v>133.48781265</v>
      </c>
      <c r="R205" s="36">
        <f>SUMIFS(СВЦЭМ!$F$33:$F$776,СВЦЭМ!$A$33:$A$776,$A205,СВЦЭМ!$B$33:$B$776,R$190)+'СЕТ СН'!$F$12</f>
        <v>133.23934733999999</v>
      </c>
      <c r="S205" s="36">
        <f>SUMIFS(СВЦЭМ!$F$33:$F$776,СВЦЭМ!$A$33:$A$776,$A205,СВЦЭМ!$B$33:$B$776,S$190)+'СЕТ СН'!$F$12</f>
        <v>132.43752624999999</v>
      </c>
      <c r="T205" s="36">
        <f>SUMIFS(СВЦЭМ!$F$33:$F$776,СВЦЭМ!$A$33:$A$776,$A205,СВЦЭМ!$B$33:$B$776,T$190)+'СЕТ СН'!$F$12</f>
        <v>128.97218114</v>
      </c>
      <c r="U205" s="36">
        <f>SUMIFS(СВЦЭМ!$F$33:$F$776,СВЦЭМ!$A$33:$A$776,$A205,СВЦЭМ!$B$33:$B$776,U$190)+'СЕТ СН'!$F$12</f>
        <v>127.07595505</v>
      </c>
      <c r="V205" s="36">
        <f>SUMIFS(СВЦЭМ!$F$33:$F$776,СВЦЭМ!$A$33:$A$776,$A205,СВЦЭМ!$B$33:$B$776,V$190)+'СЕТ СН'!$F$12</f>
        <v>126.65305522</v>
      </c>
      <c r="W205" s="36">
        <f>SUMIFS(СВЦЭМ!$F$33:$F$776,СВЦЭМ!$A$33:$A$776,$A205,СВЦЭМ!$B$33:$B$776,W$190)+'СЕТ СН'!$F$12</f>
        <v>127.99809392</v>
      </c>
      <c r="X205" s="36">
        <f>SUMIFS(СВЦЭМ!$F$33:$F$776,СВЦЭМ!$A$33:$A$776,$A205,СВЦЭМ!$B$33:$B$776,X$190)+'СЕТ СН'!$F$12</f>
        <v>131.27843426000001</v>
      </c>
      <c r="Y205" s="36">
        <f>SUMIFS(СВЦЭМ!$F$33:$F$776,СВЦЭМ!$A$33:$A$776,$A205,СВЦЭМ!$B$33:$B$776,Y$190)+'СЕТ СН'!$F$12</f>
        <v>136.22117528000001</v>
      </c>
    </row>
    <row r="206" spans="1:25" ht="15.75" x14ac:dyDescent="0.2">
      <c r="A206" s="35">
        <f t="shared" si="5"/>
        <v>43906</v>
      </c>
      <c r="B206" s="36">
        <f>SUMIFS(СВЦЭМ!$F$33:$F$776,СВЦЭМ!$A$33:$A$776,$A206,СВЦЭМ!$B$33:$B$776,B$190)+'СЕТ СН'!$F$12</f>
        <v>142.81689512</v>
      </c>
      <c r="C206" s="36">
        <f>SUMIFS(СВЦЭМ!$F$33:$F$776,СВЦЭМ!$A$33:$A$776,$A206,СВЦЭМ!$B$33:$B$776,C$190)+'СЕТ СН'!$F$12</f>
        <v>145.74126745999999</v>
      </c>
      <c r="D206" s="36">
        <f>SUMIFS(СВЦЭМ!$F$33:$F$776,СВЦЭМ!$A$33:$A$776,$A206,СВЦЭМ!$B$33:$B$776,D$190)+'СЕТ СН'!$F$12</f>
        <v>146.25697814</v>
      </c>
      <c r="E206" s="36">
        <f>SUMIFS(СВЦЭМ!$F$33:$F$776,СВЦЭМ!$A$33:$A$776,$A206,СВЦЭМ!$B$33:$B$776,E$190)+'СЕТ СН'!$F$12</f>
        <v>146.39120801999999</v>
      </c>
      <c r="F206" s="36">
        <f>SUMIFS(СВЦЭМ!$F$33:$F$776,СВЦЭМ!$A$33:$A$776,$A206,СВЦЭМ!$B$33:$B$776,F$190)+'СЕТ СН'!$F$12</f>
        <v>146.40017734</v>
      </c>
      <c r="G206" s="36">
        <f>SUMIFS(СВЦЭМ!$F$33:$F$776,СВЦЭМ!$A$33:$A$776,$A206,СВЦЭМ!$B$33:$B$776,G$190)+'СЕТ СН'!$F$12</f>
        <v>146.46284023999999</v>
      </c>
      <c r="H206" s="36">
        <f>SUMIFS(СВЦЭМ!$F$33:$F$776,СВЦЭМ!$A$33:$A$776,$A206,СВЦЭМ!$B$33:$B$776,H$190)+'СЕТ СН'!$F$12</f>
        <v>143.04532030999999</v>
      </c>
      <c r="I206" s="36">
        <f>SUMIFS(СВЦЭМ!$F$33:$F$776,СВЦЭМ!$A$33:$A$776,$A206,СВЦЭМ!$B$33:$B$776,I$190)+'СЕТ СН'!$F$12</f>
        <v>136.32336520999999</v>
      </c>
      <c r="J206" s="36">
        <f>SUMIFS(СВЦЭМ!$F$33:$F$776,СВЦЭМ!$A$33:$A$776,$A206,СВЦЭМ!$B$33:$B$776,J$190)+'СЕТ СН'!$F$12</f>
        <v>126.41409898000001</v>
      </c>
      <c r="K206" s="36">
        <f>SUMIFS(СВЦЭМ!$F$33:$F$776,СВЦЭМ!$A$33:$A$776,$A206,СВЦЭМ!$B$33:$B$776,K$190)+'СЕТ СН'!$F$12</f>
        <v>126.34578587</v>
      </c>
      <c r="L206" s="36">
        <f>SUMIFS(СВЦЭМ!$F$33:$F$776,СВЦЭМ!$A$33:$A$776,$A206,СВЦЭМ!$B$33:$B$776,L$190)+'СЕТ СН'!$F$12</f>
        <v>126.31303224</v>
      </c>
      <c r="M206" s="36">
        <f>SUMIFS(СВЦЭМ!$F$33:$F$776,СВЦЭМ!$A$33:$A$776,$A206,СВЦЭМ!$B$33:$B$776,M$190)+'СЕТ СН'!$F$12</f>
        <v>128.79946616000001</v>
      </c>
      <c r="N206" s="36">
        <f>SUMIFS(СВЦЭМ!$F$33:$F$776,СВЦЭМ!$A$33:$A$776,$A206,СВЦЭМ!$B$33:$B$776,N$190)+'СЕТ СН'!$F$12</f>
        <v>131.29956096000001</v>
      </c>
      <c r="O206" s="36">
        <f>SUMIFS(СВЦЭМ!$F$33:$F$776,СВЦЭМ!$A$33:$A$776,$A206,СВЦЭМ!$B$33:$B$776,O$190)+'СЕТ СН'!$F$12</f>
        <v>134.75530696999999</v>
      </c>
      <c r="P206" s="36">
        <f>SUMIFS(СВЦЭМ!$F$33:$F$776,СВЦЭМ!$A$33:$A$776,$A206,СВЦЭМ!$B$33:$B$776,P$190)+'СЕТ СН'!$F$12</f>
        <v>135.86272144</v>
      </c>
      <c r="Q206" s="36">
        <f>SUMIFS(СВЦЭМ!$F$33:$F$776,СВЦЭМ!$A$33:$A$776,$A206,СВЦЭМ!$B$33:$B$776,Q$190)+'СЕТ СН'!$F$12</f>
        <v>135.79914926000001</v>
      </c>
      <c r="R206" s="36">
        <f>SUMIFS(СВЦЭМ!$F$33:$F$776,СВЦЭМ!$A$33:$A$776,$A206,СВЦЭМ!$B$33:$B$776,R$190)+'СЕТ СН'!$F$12</f>
        <v>136.66603021</v>
      </c>
      <c r="S206" s="36">
        <f>SUMIFS(СВЦЭМ!$F$33:$F$776,СВЦЭМ!$A$33:$A$776,$A206,СВЦЭМ!$B$33:$B$776,S$190)+'СЕТ СН'!$F$12</f>
        <v>135.34804391</v>
      </c>
      <c r="T206" s="36">
        <f>SUMIFS(СВЦЭМ!$F$33:$F$776,СВЦЭМ!$A$33:$A$776,$A206,СВЦЭМ!$B$33:$B$776,T$190)+'СЕТ СН'!$F$12</f>
        <v>132.22441659</v>
      </c>
      <c r="U206" s="36">
        <f>SUMIFS(СВЦЭМ!$F$33:$F$776,СВЦЭМ!$A$33:$A$776,$A206,СВЦЭМ!$B$33:$B$776,U$190)+'СЕТ СН'!$F$12</f>
        <v>128.98366951</v>
      </c>
      <c r="V206" s="36">
        <f>SUMIFS(СВЦЭМ!$F$33:$F$776,СВЦЭМ!$A$33:$A$776,$A206,СВЦЭМ!$B$33:$B$776,V$190)+'СЕТ СН'!$F$12</f>
        <v>128.11362876999999</v>
      </c>
      <c r="W206" s="36">
        <f>SUMIFS(СВЦЭМ!$F$33:$F$776,СВЦЭМ!$A$33:$A$776,$A206,СВЦЭМ!$B$33:$B$776,W$190)+'СЕТ СН'!$F$12</f>
        <v>131.25808981</v>
      </c>
      <c r="X206" s="36">
        <f>SUMIFS(СВЦЭМ!$F$33:$F$776,СВЦЭМ!$A$33:$A$776,$A206,СВЦЭМ!$B$33:$B$776,X$190)+'СЕТ СН'!$F$12</f>
        <v>135.25909621</v>
      </c>
      <c r="Y206" s="36">
        <f>SUMIFS(СВЦЭМ!$F$33:$F$776,СВЦЭМ!$A$33:$A$776,$A206,СВЦЭМ!$B$33:$B$776,Y$190)+'СЕТ СН'!$F$12</f>
        <v>139.33527222999999</v>
      </c>
    </row>
    <row r="207" spans="1:25" ht="15.75" x14ac:dyDescent="0.2">
      <c r="A207" s="35">
        <f t="shared" si="5"/>
        <v>43907</v>
      </c>
      <c r="B207" s="36">
        <f>SUMIFS(СВЦЭМ!$F$33:$F$776,СВЦЭМ!$A$33:$A$776,$A207,СВЦЭМ!$B$33:$B$776,B$190)+'СЕТ СН'!$F$12</f>
        <v>133.21754910999999</v>
      </c>
      <c r="C207" s="36">
        <f>SUMIFS(СВЦЭМ!$F$33:$F$776,СВЦЭМ!$A$33:$A$776,$A207,СВЦЭМ!$B$33:$B$776,C$190)+'СЕТ СН'!$F$12</f>
        <v>135.40290969</v>
      </c>
      <c r="D207" s="36">
        <f>SUMIFS(СВЦЭМ!$F$33:$F$776,СВЦЭМ!$A$33:$A$776,$A207,СВЦЭМ!$B$33:$B$776,D$190)+'СЕТ СН'!$F$12</f>
        <v>137.71017800000001</v>
      </c>
      <c r="E207" s="36">
        <f>SUMIFS(СВЦЭМ!$F$33:$F$776,СВЦЭМ!$A$33:$A$776,$A207,СВЦЭМ!$B$33:$B$776,E$190)+'СЕТ СН'!$F$12</f>
        <v>138.4095495</v>
      </c>
      <c r="F207" s="36">
        <f>SUMIFS(СВЦЭМ!$F$33:$F$776,СВЦЭМ!$A$33:$A$776,$A207,СВЦЭМ!$B$33:$B$776,F$190)+'СЕТ СН'!$F$12</f>
        <v>137.19315084999999</v>
      </c>
      <c r="G207" s="36">
        <f>SUMIFS(СВЦЭМ!$F$33:$F$776,СВЦЭМ!$A$33:$A$776,$A207,СВЦЭМ!$B$33:$B$776,G$190)+'СЕТ СН'!$F$12</f>
        <v>134.93117943999999</v>
      </c>
      <c r="H207" s="36">
        <f>SUMIFS(СВЦЭМ!$F$33:$F$776,СВЦЭМ!$A$33:$A$776,$A207,СВЦЭМ!$B$33:$B$776,H$190)+'СЕТ СН'!$F$12</f>
        <v>131.41391243000001</v>
      </c>
      <c r="I207" s="36">
        <f>SUMIFS(СВЦЭМ!$F$33:$F$776,СВЦЭМ!$A$33:$A$776,$A207,СВЦЭМ!$B$33:$B$776,I$190)+'СЕТ СН'!$F$12</f>
        <v>127.60341999000001</v>
      </c>
      <c r="J207" s="36">
        <f>SUMIFS(СВЦЭМ!$F$33:$F$776,СВЦЭМ!$A$33:$A$776,$A207,СВЦЭМ!$B$33:$B$776,J$190)+'СЕТ СН'!$F$12</f>
        <v>126.34388237</v>
      </c>
      <c r="K207" s="36">
        <f>SUMIFS(СВЦЭМ!$F$33:$F$776,СВЦЭМ!$A$33:$A$776,$A207,СВЦЭМ!$B$33:$B$776,K$190)+'СЕТ СН'!$F$12</f>
        <v>127.08833101</v>
      </c>
      <c r="L207" s="36">
        <f>SUMIFS(СВЦЭМ!$F$33:$F$776,СВЦЭМ!$A$33:$A$776,$A207,СВЦЭМ!$B$33:$B$776,L$190)+'СЕТ СН'!$F$12</f>
        <v>127.89562419000001</v>
      </c>
      <c r="M207" s="36">
        <f>SUMIFS(СВЦЭМ!$F$33:$F$776,СВЦЭМ!$A$33:$A$776,$A207,СВЦЭМ!$B$33:$B$776,M$190)+'СЕТ СН'!$F$12</f>
        <v>131.16082452000001</v>
      </c>
      <c r="N207" s="36">
        <f>SUMIFS(СВЦЭМ!$F$33:$F$776,СВЦЭМ!$A$33:$A$776,$A207,СВЦЭМ!$B$33:$B$776,N$190)+'СЕТ СН'!$F$12</f>
        <v>135.03454801999999</v>
      </c>
      <c r="O207" s="36">
        <f>SUMIFS(СВЦЭМ!$F$33:$F$776,СВЦЭМ!$A$33:$A$776,$A207,СВЦЭМ!$B$33:$B$776,O$190)+'СЕТ СН'!$F$12</f>
        <v>135.58250821999999</v>
      </c>
      <c r="P207" s="36">
        <f>SUMIFS(СВЦЭМ!$F$33:$F$776,СВЦЭМ!$A$33:$A$776,$A207,СВЦЭМ!$B$33:$B$776,P$190)+'СЕТ СН'!$F$12</f>
        <v>134.80137930000001</v>
      </c>
      <c r="Q207" s="36">
        <f>SUMIFS(СВЦЭМ!$F$33:$F$776,СВЦЭМ!$A$33:$A$776,$A207,СВЦЭМ!$B$33:$B$776,Q$190)+'СЕТ СН'!$F$12</f>
        <v>134.98159733</v>
      </c>
      <c r="R207" s="36">
        <f>SUMIFS(СВЦЭМ!$F$33:$F$776,СВЦЭМ!$A$33:$A$776,$A207,СВЦЭМ!$B$33:$B$776,R$190)+'СЕТ СН'!$F$12</f>
        <v>134.24639635</v>
      </c>
      <c r="S207" s="36">
        <f>SUMIFS(СВЦЭМ!$F$33:$F$776,СВЦЭМ!$A$33:$A$776,$A207,СВЦЭМ!$B$33:$B$776,S$190)+'СЕТ СН'!$F$12</f>
        <v>133.61996722000001</v>
      </c>
      <c r="T207" s="36">
        <f>SUMIFS(СВЦЭМ!$F$33:$F$776,СВЦЭМ!$A$33:$A$776,$A207,СВЦЭМ!$B$33:$B$776,T$190)+'СЕТ СН'!$F$12</f>
        <v>133.29080013999999</v>
      </c>
      <c r="U207" s="36">
        <f>SUMIFS(СВЦЭМ!$F$33:$F$776,СВЦЭМ!$A$33:$A$776,$A207,СВЦЭМ!$B$33:$B$776,U$190)+'СЕТ СН'!$F$12</f>
        <v>134.03678184</v>
      </c>
      <c r="V207" s="36">
        <f>SUMIFS(СВЦЭМ!$F$33:$F$776,СВЦЭМ!$A$33:$A$776,$A207,СВЦЭМ!$B$33:$B$776,V$190)+'СЕТ СН'!$F$12</f>
        <v>133.19767096999999</v>
      </c>
      <c r="W207" s="36">
        <f>SUMIFS(СВЦЭМ!$F$33:$F$776,СВЦЭМ!$A$33:$A$776,$A207,СВЦЭМ!$B$33:$B$776,W$190)+'СЕТ СН'!$F$12</f>
        <v>130.33374653000001</v>
      </c>
      <c r="X207" s="36">
        <f>SUMIFS(СВЦЭМ!$F$33:$F$776,СВЦЭМ!$A$33:$A$776,$A207,СВЦЭМ!$B$33:$B$776,X$190)+'СЕТ СН'!$F$12</f>
        <v>129.09849926999999</v>
      </c>
      <c r="Y207" s="36">
        <f>SUMIFS(СВЦЭМ!$F$33:$F$776,СВЦЭМ!$A$33:$A$776,$A207,СВЦЭМ!$B$33:$B$776,Y$190)+'СЕТ СН'!$F$12</f>
        <v>129.25105875</v>
      </c>
    </row>
    <row r="208" spans="1:25" ht="15.75" x14ac:dyDescent="0.2">
      <c r="A208" s="35">
        <f t="shared" si="5"/>
        <v>43908</v>
      </c>
      <c r="B208" s="36">
        <f>SUMIFS(СВЦЭМ!$F$33:$F$776,СВЦЭМ!$A$33:$A$776,$A208,СВЦЭМ!$B$33:$B$776,B$190)+'СЕТ СН'!$F$12</f>
        <v>139.33762919</v>
      </c>
      <c r="C208" s="36">
        <f>SUMIFS(СВЦЭМ!$F$33:$F$776,СВЦЭМ!$A$33:$A$776,$A208,СВЦЭМ!$B$33:$B$776,C$190)+'СЕТ СН'!$F$12</f>
        <v>143.98991294000001</v>
      </c>
      <c r="D208" s="36">
        <f>SUMIFS(СВЦЭМ!$F$33:$F$776,СВЦЭМ!$A$33:$A$776,$A208,СВЦЭМ!$B$33:$B$776,D$190)+'СЕТ СН'!$F$12</f>
        <v>147.50964157999999</v>
      </c>
      <c r="E208" s="36">
        <f>SUMIFS(СВЦЭМ!$F$33:$F$776,СВЦЭМ!$A$33:$A$776,$A208,СВЦЭМ!$B$33:$B$776,E$190)+'СЕТ СН'!$F$12</f>
        <v>148.40616091000001</v>
      </c>
      <c r="F208" s="36">
        <f>SUMIFS(СВЦЭМ!$F$33:$F$776,СВЦЭМ!$A$33:$A$776,$A208,СВЦЭМ!$B$33:$B$776,F$190)+'СЕТ СН'!$F$12</f>
        <v>148.57076681000001</v>
      </c>
      <c r="G208" s="36">
        <f>SUMIFS(СВЦЭМ!$F$33:$F$776,СВЦЭМ!$A$33:$A$776,$A208,СВЦЭМ!$B$33:$B$776,G$190)+'СЕТ СН'!$F$12</f>
        <v>145.71177005999999</v>
      </c>
      <c r="H208" s="36">
        <f>SUMIFS(СВЦЭМ!$F$33:$F$776,СВЦЭМ!$A$33:$A$776,$A208,СВЦЭМ!$B$33:$B$776,H$190)+'СЕТ СН'!$F$12</f>
        <v>138.50195482999999</v>
      </c>
      <c r="I208" s="36">
        <f>SUMIFS(СВЦЭМ!$F$33:$F$776,СВЦЭМ!$A$33:$A$776,$A208,СВЦЭМ!$B$33:$B$776,I$190)+'СЕТ СН'!$F$12</f>
        <v>131.28190486</v>
      </c>
      <c r="J208" s="36">
        <f>SUMIFS(СВЦЭМ!$F$33:$F$776,СВЦЭМ!$A$33:$A$776,$A208,СВЦЭМ!$B$33:$B$776,J$190)+'СЕТ СН'!$F$12</f>
        <v>125.49607812000001</v>
      </c>
      <c r="K208" s="36">
        <f>SUMIFS(СВЦЭМ!$F$33:$F$776,СВЦЭМ!$A$33:$A$776,$A208,СВЦЭМ!$B$33:$B$776,K$190)+'СЕТ СН'!$F$12</f>
        <v>126.60175393</v>
      </c>
      <c r="L208" s="36">
        <f>SUMIFS(СВЦЭМ!$F$33:$F$776,СВЦЭМ!$A$33:$A$776,$A208,СВЦЭМ!$B$33:$B$776,L$190)+'СЕТ СН'!$F$12</f>
        <v>126.46357746</v>
      </c>
      <c r="M208" s="36">
        <f>SUMIFS(СВЦЭМ!$F$33:$F$776,СВЦЭМ!$A$33:$A$776,$A208,СВЦЭМ!$B$33:$B$776,M$190)+'СЕТ СН'!$F$12</f>
        <v>124.15745726999999</v>
      </c>
      <c r="N208" s="36">
        <f>SUMIFS(СВЦЭМ!$F$33:$F$776,СВЦЭМ!$A$33:$A$776,$A208,СВЦЭМ!$B$33:$B$776,N$190)+'СЕТ СН'!$F$12</f>
        <v>126.59386062</v>
      </c>
      <c r="O208" s="36">
        <f>SUMIFS(СВЦЭМ!$F$33:$F$776,СВЦЭМ!$A$33:$A$776,$A208,СВЦЭМ!$B$33:$B$776,O$190)+'СЕТ СН'!$F$12</f>
        <v>128.16260159999999</v>
      </c>
      <c r="P208" s="36">
        <f>SUMIFS(СВЦЭМ!$F$33:$F$776,СВЦЭМ!$A$33:$A$776,$A208,СВЦЭМ!$B$33:$B$776,P$190)+'СЕТ СН'!$F$12</f>
        <v>127.71894389000001</v>
      </c>
      <c r="Q208" s="36">
        <f>SUMIFS(СВЦЭМ!$F$33:$F$776,СВЦЭМ!$A$33:$A$776,$A208,СВЦЭМ!$B$33:$B$776,Q$190)+'СЕТ СН'!$F$12</f>
        <v>128.78382819999999</v>
      </c>
      <c r="R208" s="36">
        <f>SUMIFS(СВЦЭМ!$F$33:$F$776,СВЦЭМ!$A$33:$A$776,$A208,СВЦЭМ!$B$33:$B$776,R$190)+'СЕТ СН'!$F$12</f>
        <v>132.51863539999999</v>
      </c>
      <c r="S208" s="36">
        <f>SUMIFS(СВЦЭМ!$F$33:$F$776,СВЦЭМ!$A$33:$A$776,$A208,СВЦЭМ!$B$33:$B$776,S$190)+'СЕТ СН'!$F$12</f>
        <v>130.65416293000001</v>
      </c>
      <c r="T208" s="36">
        <f>SUMIFS(СВЦЭМ!$F$33:$F$776,СВЦЭМ!$A$33:$A$776,$A208,СВЦЭМ!$B$33:$B$776,T$190)+'СЕТ СН'!$F$12</f>
        <v>128.8844355</v>
      </c>
      <c r="U208" s="36">
        <f>SUMIFS(СВЦЭМ!$F$33:$F$776,СВЦЭМ!$A$33:$A$776,$A208,СВЦЭМ!$B$33:$B$776,U$190)+'СЕТ СН'!$F$12</f>
        <v>124.44805572</v>
      </c>
      <c r="V208" s="36">
        <f>SUMIFS(СВЦЭМ!$F$33:$F$776,СВЦЭМ!$A$33:$A$776,$A208,СВЦЭМ!$B$33:$B$776,V$190)+'СЕТ СН'!$F$12</f>
        <v>124.30490229999999</v>
      </c>
      <c r="W208" s="36">
        <f>SUMIFS(СВЦЭМ!$F$33:$F$776,СВЦЭМ!$A$33:$A$776,$A208,СВЦЭМ!$B$33:$B$776,W$190)+'СЕТ СН'!$F$12</f>
        <v>123.20975860999999</v>
      </c>
      <c r="X208" s="36">
        <f>SUMIFS(СВЦЭМ!$F$33:$F$776,СВЦЭМ!$A$33:$A$776,$A208,СВЦЭМ!$B$33:$B$776,X$190)+'СЕТ СН'!$F$12</f>
        <v>125.05485897</v>
      </c>
      <c r="Y208" s="36">
        <f>SUMIFS(СВЦЭМ!$F$33:$F$776,СВЦЭМ!$A$33:$A$776,$A208,СВЦЭМ!$B$33:$B$776,Y$190)+'СЕТ СН'!$F$12</f>
        <v>128.21711511000001</v>
      </c>
    </row>
    <row r="209" spans="1:25" ht="15.75" x14ac:dyDescent="0.2">
      <c r="A209" s="35">
        <f t="shared" si="5"/>
        <v>43909</v>
      </c>
      <c r="B209" s="36">
        <f>SUMIFS(СВЦЭМ!$F$33:$F$776,СВЦЭМ!$A$33:$A$776,$A209,СВЦЭМ!$B$33:$B$776,B$190)+'СЕТ СН'!$F$12</f>
        <v>133.97236821000001</v>
      </c>
      <c r="C209" s="36">
        <f>SUMIFS(СВЦЭМ!$F$33:$F$776,СВЦЭМ!$A$33:$A$776,$A209,СВЦЭМ!$B$33:$B$776,C$190)+'СЕТ СН'!$F$12</f>
        <v>138.4273925</v>
      </c>
      <c r="D209" s="36">
        <f>SUMIFS(СВЦЭМ!$F$33:$F$776,СВЦЭМ!$A$33:$A$776,$A209,СВЦЭМ!$B$33:$B$776,D$190)+'СЕТ СН'!$F$12</f>
        <v>140.87551056000001</v>
      </c>
      <c r="E209" s="36">
        <f>SUMIFS(СВЦЭМ!$F$33:$F$776,СВЦЭМ!$A$33:$A$776,$A209,СВЦЭМ!$B$33:$B$776,E$190)+'СЕТ СН'!$F$12</f>
        <v>142.52120880999999</v>
      </c>
      <c r="F209" s="36">
        <f>SUMIFS(СВЦЭМ!$F$33:$F$776,СВЦЭМ!$A$33:$A$776,$A209,СВЦЭМ!$B$33:$B$776,F$190)+'СЕТ СН'!$F$12</f>
        <v>142.82951254</v>
      </c>
      <c r="G209" s="36">
        <f>SUMIFS(СВЦЭМ!$F$33:$F$776,СВЦЭМ!$A$33:$A$776,$A209,СВЦЭМ!$B$33:$B$776,G$190)+'СЕТ СН'!$F$12</f>
        <v>139.02571666</v>
      </c>
      <c r="H209" s="36">
        <f>SUMIFS(СВЦЭМ!$F$33:$F$776,СВЦЭМ!$A$33:$A$776,$A209,СВЦЭМ!$B$33:$B$776,H$190)+'СЕТ СН'!$F$12</f>
        <v>131.87616477</v>
      </c>
      <c r="I209" s="36">
        <f>SUMIFS(СВЦЭМ!$F$33:$F$776,СВЦЭМ!$A$33:$A$776,$A209,СВЦЭМ!$B$33:$B$776,I$190)+'СЕТ СН'!$F$12</f>
        <v>126.31152372</v>
      </c>
      <c r="J209" s="36">
        <f>SUMIFS(СВЦЭМ!$F$33:$F$776,СВЦЭМ!$A$33:$A$776,$A209,СВЦЭМ!$B$33:$B$776,J$190)+'СЕТ СН'!$F$12</f>
        <v>126.32256733</v>
      </c>
      <c r="K209" s="36">
        <f>SUMIFS(СВЦЭМ!$F$33:$F$776,СВЦЭМ!$A$33:$A$776,$A209,СВЦЭМ!$B$33:$B$776,K$190)+'СЕТ СН'!$F$12</f>
        <v>127.92219545</v>
      </c>
      <c r="L209" s="36">
        <f>SUMIFS(СВЦЭМ!$F$33:$F$776,СВЦЭМ!$A$33:$A$776,$A209,СВЦЭМ!$B$33:$B$776,L$190)+'СЕТ СН'!$F$12</f>
        <v>128.17048308</v>
      </c>
      <c r="M209" s="36">
        <f>SUMIFS(СВЦЭМ!$F$33:$F$776,СВЦЭМ!$A$33:$A$776,$A209,СВЦЭМ!$B$33:$B$776,M$190)+'СЕТ СН'!$F$12</f>
        <v>123.89686802</v>
      </c>
      <c r="N209" s="36">
        <f>SUMIFS(СВЦЭМ!$F$33:$F$776,СВЦЭМ!$A$33:$A$776,$A209,СВЦЭМ!$B$33:$B$776,N$190)+'СЕТ СН'!$F$12</f>
        <v>123.35958915000001</v>
      </c>
      <c r="O209" s="36">
        <f>SUMIFS(СВЦЭМ!$F$33:$F$776,СВЦЭМ!$A$33:$A$776,$A209,СВЦЭМ!$B$33:$B$776,O$190)+'СЕТ СН'!$F$12</f>
        <v>126.63701143999999</v>
      </c>
      <c r="P209" s="36">
        <f>SUMIFS(СВЦЭМ!$F$33:$F$776,СВЦЭМ!$A$33:$A$776,$A209,СВЦЭМ!$B$33:$B$776,P$190)+'СЕТ СН'!$F$12</f>
        <v>125.89548795</v>
      </c>
      <c r="Q209" s="36">
        <f>SUMIFS(СВЦЭМ!$F$33:$F$776,СВЦЭМ!$A$33:$A$776,$A209,СВЦЭМ!$B$33:$B$776,Q$190)+'СЕТ СН'!$F$12</f>
        <v>126.5187035</v>
      </c>
      <c r="R209" s="36">
        <f>SUMIFS(СВЦЭМ!$F$33:$F$776,СВЦЭМ!$A$33:$A$776,$A209,СВЦЭМ!$B$33:$B$776,R$190)+'СЕТ СН'!$F$12</f>
        <v>124.78948676</v>
      </c>
      <c r="S209" s="36">
        <f>SUMIFS(СВЦЭМ!$F$33:$F$776,СВЦЭМ!$A$33:$A$776,$A209,СВЦЭМ!$B$33:$B$776,S$190)+'СЕТ СН'!$F$12</f>
        <v>125.16522514</v>
      </c>
      <c r="T209" s="36">
        <f>SUMIFS(СВЦЭМ!$F$33:$F$776,СВЦЭМ!$A$33:$A$776,$A209,СВЦЭМ!$B$33:$B$776,T$190)+'СЕТ СН'!$F$12</f>
        <v>126.60360872</v>
      </c>
      <c r="U209" s="36">
        <f>SUMIFS(СВЦЭМ!$F$33:$F$776,СВЦЭМ!$A$33:$A$776,$A209,СВЦЭМ!$B$33:$B$776,U$190)+'СЕТ СН'!$F$12</f>
        <v>126.29023325</v>
      </c>
      <c r="V209" s="36">
        <f>SUMIFS(СВЦЭМ!$F$33:$F$776,СВЦЭМ!$A$33:$A$776,$A209,СВЦЭМ!$B$33:$B$776,V$190)+'СЕТ СН'!$F$12</f>
        <v>124.46091018</v>
      </c>
      <c r="W209" s="36">
        <f>SUMIFS(СВЦЭМ!$F$33:$F$776,СВЦЭМ!$A$33:$A$776,$A209,СВЦЭМ!$B$33:$B$776,W$190)+'СЕТ СН'!$F$12</f>
        <v>127.79740481</v>
      </c>
      <c r="X209" s="36">
        <f>SUMIFS(СВЦЭМ!$F$33:$F$776,СВЦЭМ!$A$33:$A$776,$A209,СВЦЭМ!$B$33:$B$776,X$190)+'СЕТ СН'!$F$12</f>
        <v>125.64593211</v>
      </c>
      <c r="Y209" s="36">
        <f>SUMIFS(СВЦЭМ!$F$33:$F$776,СВЦЭМ!$A$33:$A$776,$A209,СВЦЭМ!$B$33:$B$776,Y$190)+'СЕТ СН'!$F$12</f>
        <v>127.36310571</v>
      </c>
    </row>
    <row r="210" spans="1:25" ht="15.75" x14ac:dyDescent="0.2">
      <c r="A210" s="35">
        <f t="shared" si="5"/>
        <v>43910</v>
      </c>
      <c r="B210" s="36">
        <f>SUMIFS(СВЦЭМ!$F$33:$F$776,СВЦЭМ!$A$33:$A$776,$A210,СВЦЭМ!$B$33:$B$776,B$190)+'СЕТ СН'!$F$12</f>
        <v>141.69615182999999</v>
      </c>
      <c r="C210" s="36">
        <f>SUMIFS(СВЦЭМ!$F$33:$F$776,СВЦЭМ!$A$33:$A$776,$A210,СВЦЭМ!$B$33:$B$776,C$190)+'СЕТ СН'!$F$12</f>
        <v>145.01300101999999</v>
      </c>
      <c r="D210" s="36">
        <f>SUMIFS(СВЦЭМ!$F$33:$F$776,СВЦЭМ!$A$33:$A$776,$A210,СВЦЭМ!$B$33:$B$776,D$190)+'СЕТ СН'!$F$12</f>
        <v>147.46858849</v>
      </c>
      <c r="E210" s="36">
        <f>SUMIFS(СВЦЭМ!$F$33:$F$776,СВЦЭМ!$A$33:$A$776,$A210,СВЦЭМ!$B$33:$B$776,E$190)+'СЕТ СН'!$F$12</f>
        <v>148.05453673</v>
      </c>
      <c r="F210" s="36">
        <f>SUMIFS(СВЦЭМ!$F$33:$F$776,СВЦЭМ!$A$33:$A$776,$A210,СВЦЭМ!$B$33:$B$776,F$190)+'СЕТ СН'!$F$12</f>
        <v>147.62917493</v>
      </c>
      <c r="G210" s="36">
        <f>SUMIFS(СВЦЭМ!$F$33:$F$776,СВЦЭМ!$A$33:$A$776,$A210,СВЦЭМ!$B$33:$B$776,G$190)+'СЕТ СН'!$F$12</f>
        <v>145.24011587999999</v>
      </c>
      <c r="H210" s="36">
        <f>SUMIFS(СВЦЭМ!$F$33:$F$776,СВЦЭМ!$A$33:$A$776,$A210,СВЦЭМ!$B$33:$B$776,H$190)+'СЕТ СН'!$F$12</f>
        <v>140.16471002</v>
      </c>
      <c r="I210" s="36">
        <f>SUMIFS(СВЦЭМ!$F$33:$F$776,СВЦЭМ!$A$33:$A$776,$A210,СВЦЭМ!$B$33:$B$776,I$190)+'СЕТ СН'!$F$12</f>
        <v>132.57743780999999</v>
      </c>
      <c r="J210" s="36">
        <f>SUMIFS(СВЦЭМ!$F$33:$F$776,СВЦЭМ!$A$33:$A$776,$A210,СВЦЭМ!$B$33:$B$776,J$190)+'СЕТ СН'!$F$12</f>
        <v>127.27744877000001</v>
      </c>
      <c r="K210" s="36">
        <f>SUMIFS(СВЦЭМ!$F$33:$F$776,СВЦЭМ!$A$33:$A$776,$A210,СВЦЭМ!$B$33:$B$776,K$190)+'СЕТ СН'!$F$12</f>
        <v>128.25544969000001</v>
      </c>
      <c r="L210" s="36">
        <f>SUMIFS(СВЦЭМ!$F$33:$F$776,СВЦЭМ!$A$33:$A$776,$A210,СВЦЭМ!$B$33:$B$776,L$190)+'СЕТ СН'!$F$12</f>
        <v>127.74134255</v>
      </c>
      <c r="M210" s="36">
        <f>SUMIFS(СВЦЭМ!$F$33:$F$776,СВЦЭМ!$A$33:$A$776,$A210,СВЦЭМ!$B$33:$B$776,M$190)+'СЕТ СН'!$F$12</f>
        <v>124.75302348</v>
      </c>
      <c r="N210" s="36">
        <f>SUMIFS(СВЦЭМ!$F$33:$F$776,СВЦЭМ!$A$33:$A$776,$A210,СВЦЭМ!$B$33:$B$776,N$190)+'СЕТ СН'!$F$12</f>
        <v>123.7884105</v>
      </c>
      <c r="O210" s="36">
        <f>SUMIFS(СВЦЭМ!$F$33:$F$776,СВЦЭМ!$A$33:$A$776,$A210,СВЦЭМ!$B$33:$B$776,O$190)+'СЕТ СН'!$F$12</f>
        <v>124.51947169</v>
      </c>
      <c r="P210" s="36">
        <f>SUMIFS(СВЦЭМ!$F$33:$F$776,СВЦЭМ!$A$33:$A$776,$A210,СВЦЭМ!$B$33:$B$776,P$190)+'СЕТ СН'!$F$12</f>
        <v>125.51753686000001</v>
      </c>
      <c r="Q210" s="36">
        <f>SUMIFS(СВЦЭМ!$F$33:$F$776,СВЦЭМ!$A$33:$A$776,$A210,СВЦЭМ!$B$33:$B$776,Q$190)+'СЕТ СН'!$F$12</f>
        <v>127.73722846</v>
      </c>
      <c r="R210" s="36">
        <f>SUMIFS(СВЦЭМ!$F$33:$F$776,СВЦЭМ!$A$33:$A$776,$A210,СВЦЭМ!$B$33:$B$776,R$190)+'СЕТ СН'!$F$12</f>
        <v>127.01833047</v>
      </c>
      <c r="S210" s="36">
        <f>SUMIFS(СВЦЭМ!$F$33:$F$776,СВЦЭМ!$A$33:$A$776,$A210,СВЦЭМ!$B$33:$B$776,S$190)+'СЕТ СН'!$F$12</f>
        <v>124.48309266</v>
      </c>
      <c r="T210" s="36">
        <f>SUMIFS(СВЦЭМ!$F$33:$F$776,СВЦЭМ!$A$33:$A$776,$A210,СВЦЭМ!$B$33:$B$776,T$190)+'СЕТ СН'!$F$12</f>
        <v>119.55991802</v>
      </c>
      <c r="U210" s="36">
        <f>SUMIFS(СВЦЭМ!$F$33:$F$776,СВЦЭМ!$A$33:$A$776,$A210,СВЦЭМ!$B$33:$B$776,U$190)+'СЕТ СН'!$F$12</f>
        <v>119.9657125</v>
      </c>
      <c r="V210" s="36">
        <f>SUMIFS(СВЦЭМ!$F$33:$F$776,СВЦЭМ!$A$33:$A$776,$A210,СВЦЭМ!$B$33:$B$776,V$190)+'СЕТ СН'!$F$12</f>
        <v>120.48802469</v>
      </c>
      <c r="W210" s="36">
        <f>SUMIFS(СВЦЭМ!$F$33:$F$776,СВЦЭМ!$A$33:$A$776,$A210,СВЦЭМ!$B$33:$B$776,W$190)+'СЕТ СН'!$F$12</f>
        <v>121.54992629</v>
      </c>
      <c r="X210" s="36">
        <f>SUMIFS(СВЦЭМ!$F$33:$F$776,СВЦЭМ!$A$33:$A$776,$A210,СВЦЭМ!$B$33:$B$776,X$190)+'СЕТ СН'!$F$12</f>
        <v>122.56375541</v>
      </c>
      <c r="Y210" s="36">
        <f>SUMIFS(СВЦЭМ!$F$33:$F$776,СВЦЭМ!$A$33:$A$776,$A210,СВЦЭМ!$B$33:$B$776,Y$190)+'СЕТ СН'!$F$12</f>
        <v>125.71469947999999</v>
      </c>
    </row>
    <row r="211" spans="1:25" ht="15.75" x14ac:dyDescent="0.2">
      <c r="A211" s="35">
        <f t="shared" si="5"/>
        <v>43911</v>
      </c>
      <c r="B211" s="36">
        <f>SUMIFS(СВЦЭМ!$F$33:$F$776,СВЦЭМ!$A$33:$A$776,$A211,СВЦЭМ!$B$33:$B$776,B$190)+'СЕТ СН'!$F$12</f>
        <v>137.16228985999999</v>
      </c>
      <c r="C211" s="36">
        <f>SUMIFS(СВЦЭМ!$F$33:$F$776,СВЦЭМ!$A$33:$A$776,$A211,СВЦЭМ!$B$33:$B$776,C$190)+'СЕТ СН'!$F$12</f>
        <v>141.15969039999999</v>
      </c>
      <c r="D211" s="36">
        <f>SUMIFS(СВЦЭМ!$F$33:$F$776,СВЦЭМ!$A$33:$A$776,$A211,СВЦЭМ!$B$33:$B$776,D$190)+'СЕТ СН'!$F$12</f>
        <v>143.26567259999999</v>
      </c>
      <c r="E211" s="36">
        <f>SUMIFS(СВЦЭМ!$F$33:$F$776,СВЦЭМ!$A$33:$A$776,$A211,СВЦЭМ!$B$33:$B$776,E$190)+'СЕТ СН'!$F$12</f>
        <v>143.40929009000001</v>
      </c>
      <c r="F211" s="36">
        <f>SUMIFS(СВЦЭМ!$F$33:$F$776,СВЦЭМ!$A$33:$A$776,$A211,СВЦЭМ!$B$33:$B$776,F$190)+'СЕТ СН'!$F$12</f>
        <v>142.84552933000001</v>
      </c>
      <c r="G211" s="36">
        <f>SUMIFS(СВЦЭМ!$F$33:$F$776,СВЦЭМ!$A$33:$A$776,$A211,СВЦЭМ!$B$33:$B$776,G$190)+'СЕТ СН'!$F$12</f>
        <v>142.80114522</v>
      </c>
      <c r="H211" s="36">
        <f>SUMIFS(СВЦЭМ!$F$33:$F$776,СВЦЭМ!$A$33:$A$776,$A211,СВЦЭМ!$B$33:$B$776,H$190)+'СЕТ СН'!$F$12</f>
        <v>139.92195236000001</v>
      </c>
      <c r="I211" s="36">
        <f>SUMIFS(СВЦЭМ!$F$33:$F$776,СВЦЭМ!$A$33:$A$776,$A211,СВЦЭМ!$B$33:$B$776,I$190)+'СЕТ СН'!$F$12</f>
        <v>132.67129861000001</v>
      </c>
      <c r="J211" s="36">
        <f>SUMIFS(СВЦЭМ!$F$33:$F$776,СВЦЭМ!$A$33:$A$776,$A211,СВЦЭМ!$B$33:$B$776,J$190)+'СЕТ СН'!$F$12</f>
        <v>125.3574696</v>
      </c>
      <c r="K211" s="36">
        <f>SUMIFS(СВЦЭМ!$F$33:$F$776,СВЦЭМ!$A$33:$A$776,$A211,СВЦЭМ!$B$33:$B$776,K$190)+'СЕТ СН'!$F$12</f>
        <v>126.39370346</v>
      </c>
      <c r="L211" s="36">
        <f>SUMIFS(СВЦЭМ!$F$33:$F$776,СВЦЭМ!$A$33:$A$776,$A211,СВЦЭМ!$B$33:$B$776,L$190)+'СЕТ СН'!$F$12</f>
        <v>126.15998422</v>
      </c>
      <c r="M211" s="36">
        <f>SUMIFS(СВЦЭМ!$F$33:$F$776,СВЦЭМ!$A$33:$A$776,$A211,СВЦЭМ!$B$33:$B$776,M$190)+'СЕТ СН'!$F$12</f>
        <v>126.40153889</v>
      </c>
      <c r="N211" s="36">
        <f>SUMIFS(СВЦЭМ!$F$33:$F$776,СВЦЭМ!$A$33:$A$776,$A211,СВЦЭМ!$B$33:$B$776,N$190)+'СЕТ СН'!$F$12</f>
        <v>127.44591462</v>
      </c>
      <c r="O211" s="36">
        <f>SUMIFS(СВЦЭМ!$F$33:$F$776,СВЦЭМ!$A$33:$A$776,$A211,СВЦЭМ!$B$33:$B$776,O$190)+'СЕТ СН'!$F$12</f>
        <v>128.12040861</v>
      </c>
      <c r="P211" s="36">
        <f>SUMIFS(СВЦЭМ!$F$33:$F$776,СВЦЭМ!$A$33:$A$776,$A211,СВЦЭМ!$B$33:$B$776,P$190)+'СЕТ СН'!$F$12</f>
        <v>128.20579914999999</v>
      </c>
      <c r="Q211" s="36">
        <f>SUMIFS(СВЦЭМ!$F$33:$F$776,СВЦЭМ!$A$33:$A$776,$A211,СВЦЭМ!$B$33:$B$776,Q$190)+'СЕТ СН'!$F$12</f>
        <v>128.04356801</v>
      </c>
      <c r="R211" s="36">
        <f>SUMIFS(СВЦЭМ!$F$33:$F$776,СВЦЭМ!$A$33:$A$776,$A211,СВЦЭМ!$B$33:$B$776,R$190)+'СЕТ СН'!$F$12</f>
        <v>127.23624054</v>
      </c>
      <c r="S211" s="36">
        <f>SUMIFS(СВЦЭМ!$F$33:$F$776,СВЦЭМ!$A$33:$A$776,$A211,СВЦЭМ!$B$33:$B$776,S$190)+'СЕТ СН'!$F$12</f>
        <v>126.59481104</v>
      </c>
      <c r="T211" s="36">
        <f>SUMIFS(СВЦЭМ!$F$33:$F$776,СВЦЭМ!$A$33:$A$776,$A211,СВЦЭМ!$B$33:$B$776,T$190)+'СЕТ СН'!$F$12</f>
        <v>125.32168138</v>
      </c>
      <c r="U211" s="36">
        <f>SUMIFS(СВЦЭМ!$F$33:$F$776,СВЦЭМ!$A$33:$A$776,$A211,СВЦЭМ!$B$33:$B$776,U$190)+'СЕТ СН'!$F$12</f>
        <v>124.31915564000001</v>
      </c>
      <c r="V211" s="36">
        <f>SUMIFS(СВЦЭМ!$F$33:$F$776,СВЦЭМ!$A$33:$A$776,$A211,СВЦЭМ!$B$33:$B$776,V$190)+'СЕТ СН'!$F$12</f>
        <v>121.26347431000001</v>
      </c>
      <c r="W211" s="36">
        <f>SUMIFS(СВЦЭМ!$F$33:$F$776,СВЦЭМ!$A$33:$A$776,$A211,СВЦЭМ!$B$33:$B$776,W$190)+'СЕТ СН'!$F$12</f>
        <v>123.53155087</v>
      </c>
      <c r="X211" s="36">
        <f>SUMIFS(СВЦЭМ!$F$33:$F$776,СВЦЭМ!$A$33:$A$776,$A211,СВЦЭМ!$B$33:$B$776,X$190)+'СЕТ СН'!$F$12</f>
        <v>124.15347223000001</v>
      </c>
      <c r="Y211" s="36">
        <f>SUMIFS(СВЦЭМ!$F$33:$F$776,СВЦЭМ!$A$33:$A$776,$A211,СВЦЭМ!$B$33:$B$776,Y$190)+'СЕТ СН'!$F$12</f>
        <v>127.61822213000001</v>
      </c>
    </row>
    <row r="212" spans="1:25" ht="15.75" x14ac:dyDescent="0.2">
      <c r="A212" s="35">
        <f t="shared" si="5"/>
        <v>43912</v>
      </c>
      <c r="B212" s="36">
        <f>SUMIFS(СВЦЭМ!$F$33:$F$776,СВЦЭМ!$A$33:$A$776,$A212,СВЦЭМ!$B$33:$B$776,B$190)+'СЕТ СН'!$F$12</f>
        <v>142.17755819999999</v>
      </c>
      <c r="C212" s="36">
        <f>SUMIFS(СВЦЭМ!$F$33:$F$776,СВЦЭМ!$A$33:$A$776,$A212,СВЦЭМ!$B$33:$B$776,C$190)+'СЕТ СН'!$F$12</f>
        <v>143.66080477</v>
      </c>
      <c r="D212" s="36">
        <f>SUMIFS(СВЦЭМ!$F$33:$F$776,СВЦЭМ!$A$33:$A$776,$A212,СВЦЭМ!$B$33:$B$776,D$190)+'СЕТ СН'!$F$12</f>
        <v>145.56898174</v>
      </c>
      <c r="E212" s="36">
        <f>SUMIFS(СВЦЭМ!$F$33:$F$776,СВЦЭМ!$A$33:$A$776,$A212,СВЦЭМ!$B$33:$B$776,E$190)+'СЕТ СН'!$F$12</f>
        <v>147.06511674999999</v>
      </c>
      <c r="F212" s="36">
        <f>SUMIFS(СВЦЭМ!$F$33:$F$776,СВЦЭМ!$A$33:$A$776,$A212,СВЦЭМ!$B$33:$B$776,F$190)+'СЕТ СН'!$F$12</f>
        <v>147.29448237</v>
      </c>
      <c r="G212" s="36">
        <f>SUMIFS(СВЦЭМ!$F$33:$F$776,СВЦЭМ!$A$33:$A$776,$A212,СВЦЭМ!$B$33:$B$776,G$190)+'СЕТ СН'!$F$12</f>
        <v>144.16336050999999</v>
      </c>
      <c r="H212" s="36">
        <f>SUMIFS(СВЦЭМ!$F$33:$F$776,СВЦЭМ!$A$33:$A$776,$A212,СВЦЭМ!$B$33:$B$776,H$190)+'СЕТ СН'!$F$12</f>
        <v>137.90696553999999</v>
      </c>
      <c r="I212" s="36">
        <f>SUMIFS(СВЦЭМ!$F$33:$F$776,СВЦЭМ!$A$33:$A$776,$A212,СВЦЭМ!$B$33:$B$776,I$190)+'СЕТ СН'!$F$12</f>
        <v>130.51544507</v>
      </c>
      <c r="J212" s="36">
        <f>SUMIFS(СВЦЭМ!$F$33:$F$776,СВЦЭМ!$A$33:$A$776,$A212,СВЦЭМ!$B$33:$B$776,J$190)+'СЕТ СН'!$F$12</f>
        <v>120.96740213</v>
      </c>
      <c r="K212" s="36">
        <f>SUMIFS(СВЦЭМ!$F$33:$F$776,СВЦЭМ!$A$33:$A$776,$A212,СВЦЭМ!$B$33:$B$776,K$190)+'СЕТ СН'!$F$12</f>
        <v>121.08614081</v>
      </c>
      <c r="L212" s="36">
        <f>SUMIFS(СВЦЭМ!$F$33:$F$776,СВЦЭМ!$A$33:$A$776,$A212,СВЦЭМ!$B$33:$B$776,L$190)+'СЕТ СН'!$F$12</f>
        <v>121.16284256</v>
      </c>
      <c r="M212" s="36">
        <f>SUMIFS(СВЦЭМ!$F$33:$F$776,СВЦЭМ!$A$33:$A$776,$A212,СВЦЭМ!$B$33:$B$776,M$190)+'СЕТ СН'!$F$12</f>
        <v>122.73644357000001</v>
      </c>
      <c r="N212" s="36">
        <f>SUMIFS(СВЦЭМ!$F$33:$F$776,СВЦЭМ!$A$33:$A$776,$A212,СВЦЭМ!$B$33:$B$776,N$190)+'СЕТ СН'!$F$12</f>
        <v>124.12984179999999</v>
      </c>
      <c r="O212" s="36">
        <f>SUMIFS(СВЦЭМ!$F$33:$F$776,СВЦЭМ!$A$33:$A$776,$A212,СВЦЭМ!$B$33:$B$776,O$190)+'СЕТ СН'!$F$12</f>
        <v>126.18902618</v>
      </c>
      <c r="P212" s="36">
        <f>SUMIFS(СВЦЭМ!$F$33:$F$776,СВЦЭМ!$A$33:$A$776,$A212,СВЦЭМ!$B$33:$B$776,P$190)+'СЕТ СН'!$F$12</f>
        <v>128.16892209</v>
      </c>
      <c r="Q212" s="36">
        <f>SUMIFS(СВЦЭМ!$F$33:$F$776,СВЦЭМ!$A$33:$A$776,$A212,СВЦЭМ!$B$33:$B$776,Q$190)+'СЕТ СН'!$F$12</f>
        <v>128.56559859999999</v>
      </c>
      <c r="R212" s="36">
        <f>SUMIFS(СВЦЭМ!$F$33:$F$776,СВЦЭМ!$A$33:$A$776,$A212,СВЦЭМ!$B$33:$B$776,R$190)+'СЕТ СН'!$F$12</f>
        <v>127.60447142</v>
      </c>
      <c r="S212" s="36">
        <f>SUMIFS(СВЦЭМ!$F$33:$F$776,СВЦЭМ!$A$33:$A$776,$A212,СВЦЭМ!$B$33:$B$776,S$190)+'СЕТ СН'!$F$12</f>
        <v>126.20954630999999</v>
      </c>
      <c r="T212" s="36">
        <f>SUMIFS(СВЦЭМ!$F$33:$F$776,СВЦЭМ!$A$33:$A$776,$A212,СВЦЭМ!$B$33:$B$776,T$190)+'СЕТ СН'!$F$12</f>
        <v>122.86918541</v>
      </c>
      <c r="U212" s="36">
        <f>SUMIFS(СВЦЭМ!$F$33:$F$776,СВЦЭМ!$A$33:$A$776,$A212,СВЦЭМ!$B$33:$B$776,U$190)+'СЕТ СН'!$F$12</f>
        <v>120.66501407</v>
      </c>
      <c r="V212" s="36">
        <f>SUMIFS(СВЦЭМ!$F$33:$F$776,СВЦЭМ!$A$33:$A$776,$A212,СВЦЭМ!$B$33:$B$776,V$190)+'СЕТ СН'!$F$12</f>
        <v>121.11270991000001</v>
      </c>
      <c r="W212" s="36">
        <f>SUMIFS(СВЦЭМ!$F$33:$F$776,СВЦЭМ!$A$33:$A$776,$A212,СВЦЭМ!$B$33:$B$776,W$190)+'СЕТ СН'!$F$12</f>
        <v>121.05502061</v>
      </c>
      <c r="X212" s="36">
        <f>SUMIFS(СВЦЭМ!$F$33:$F$776,СВЦЭМ!$A$33:$A$776,$A212,СВЦЭМ!$B$33:$B$776,X$190)+'СЕТ СН'!$F$12</f>
        <v>120.82801901000001</v>
      </c>
      <c r="Y212" s="36">
        <f>SUMIFS(СВЦЭМ!$F$33:$F$776,СВЦЭМ!$A$33:$A$776,$A212,СВЦЭМ!$B$33:$B$776,Y$190)+'СЕТ СН'!$F$12</f>
        <v>128.60091811999999</v>
      </c>
    </row>
    <row r="213" spans="1:25" ht="15.75" x14ac:dyDescent="0.2">
      <c r="A213" s="35">
        <f t="shared" si="5"/>
        <v>43913</v>
      </c>
      <c r="B213" s="36">
        <f>SUMIFS(СВЦЭМ!$F$33:$F$776,СВЦЭМ!$A$33:$A$776,$A213,СВЦЭМ!$B$33:$B$776,B$190)+'СЕТ СН'!$F$12</f>
        <v>138.88629753000001</v>
      </c>
      <c r="C213" s="36">
        <f>SUMIFS(СВЦЭМ!$F$33:$F$776,СВЦЭМ!$A$33:$A$776,$A213,СВЦЭМ!$B$33:$B$776,C$190)+'СЕТ СН'!$F$12</f>
        <v>142.91976617</v>
      </c>
      <c r="D213" s="36">
        <f>SUMIFS(СВЦЭМ!$F$33:$F$776,СВЦЭМ!$A$33:$A$776,$A213,СВЦЭМ!$B$33:$B$776,D$190)+'СЕТ СН'!$F$12</f>
        <v>145.12412570999999</v>
      </c>
      <c r="E213" s="36">
        <f>SUMIFS(СВЦЭМ!$F$33:$F$776,СВЦЭМ!$A$33:$A$776,$A213,СВЦЭМ!$B$33:$B$776,E$190)+'СЕТ СН'!$F$12</f>
        <v>146.17432840000001</v>
      </c>
      <c r="F213" s="36">
        <f>SUMIFS(СВЦЭМ!$F$33:$F$776,СВЦЭМ!$A$33:$A$776,$A213,СВЦЭМ!$B$33:$B$776,F$190)+'СЕТ СН'!$F$12</f>
        <v>145.33819622999999</v>
      </c>
      <c r="G213" s="36">
        <f>SUMIFS(СВЦЭМ!$F$33:$F$776,СВЦЭМ!$A$33:$A$776,$A213,СВЦЭМ!$B$33:$B$776,G$190)+'СЕТ СН'!$F$12</f>
        <v>143.57361735999999</v>
      </c>
      <c r="H213" s="36">
        <f>SUMIFS(СВЦЭМ!$F$33:$F$776,СВЦЭМ!$A$33:$A$776,$A213,СВЦЭМ!$B$33:$B$776,H$190)+'СЕТ СН'!$F$12</f>
        <v>138.68284152000001</v>
      </c>
      <c r="I213" s="36">
        <f>SUMIFS(СВЦЭМ!$F$33:$F$776,СВЦЭМ!$A$33:$A$776,$A213,СВЦЭМ!$B$33:$B$776,I$190)+'СЕТ СН'!$F$12</f>
        <v>132.24979513</v>
      </c>
      <c r="J213" s="36">
        <f>SUMIFS(СВЦЭМ!$F$33:$F$776,СВЦЭМ!$A$33:$A$776,$A213,СВЦЭМ!$B$33:$B$776,J$190)+'СЕТ СН'!$F$12</f>
        <v>124.46471172</v>
      </c>
      <c r="K213" s="36">
        <f>SUMIFS(СВЦЭМ!$F$33:$F$776,СВЦЭМ!$A$33:$A$776,$A213,СВЦЭМ!$B$33:$B$776,K$190)+'СЕТ СН'!$F$12</f>
        <v>124.47826411</v>
      </c>
      <c r="L213" s="36">
        <f>SUMIFS(СВЦЭМ!$F$33:$F$776,СВЦЭМ!$A$33:$A$776,$A213,СВЦЭМ!$B$33:$B$776,L$190)+'СЕТ СН'!$F$12</f>
        <v>126.69702688</v>
      </c>
      <c r="M213" s="36">
        <f>SUMIFS(СВЦЭМ!$F$33:$F$776,СВЦЭМ!$A$33:$A$776,$A213,СВЦЭМ!$B$33:$B$776,M$190)+'СЕТ СН'!$F$12</f>
        <v>124.43266658</v>
      </c>
      <c r="N213" s="36">
        <f>SUMIFS(СВЦЭМ!$F$33:$F$776,СВЦЭМ!$A$33:$A$776,$A213,СВЦЭМ!$B$33:$B$776,N$190)+'СЕТ СН'!$F$12</f>
        <v>125.12136185</v>
      </c>
      <c r="O213" s="36">
        <f>SUMIFS(СВЦЭМ!$F$33:$F$776,СВЦЭМ!$A$33:$A$776,$A213,СВЦЭМ!$B$33:$B$776,O$190)+'СЕТ СН'!$F$12</f>
        <v>127.75598976000001</v>
      </c>
      <c r="P213" s="36">
        <f>SUMIFS(СВЦЭМ!$F$33:$F$776,СВЦЭМ!$A$33:$A$776,$A213,СВЦЭМ!$B$33:$B$776,P$190)+'СЕТ СН'!$F$12</f>
        <v>129.52644187999999</v>
      </c>
      <c r="Q213" s="36">
        <f>SUMIFS(СВЦЭМ!$F$33:$F$776,СВЦЭМ!$A$33:$A$776,$A213,СВЦЭМ!$B$33:$B$776,Q$190)+'СЕТ СН'!$F$12</f>
        <v>130.54363813000001</v>
      </c>
      <c r="R213" s="36">
        <f>SUMIFS(СВЦЭМ!$F$33:$F$776,СВЦЭМ!$A$33:$A$776,$A213,СВЦЭМ!$B$33:$B$776,R$190)+'СЕТ СН'!$F$12</f>
        <v>130.4264072</v>
      </c>
      <c r="S213" s="36">
        <f>SUMIFS(СВЦЭМ!$F$33:$F$776,СВЦЭМ!$A$33:$A$776,$A213,СВЦЭМ!$B$33:$B$776,S$190)+'СЕТ СН'!$F$12</f>
        <v>130.62422445999999</v>
      </c>
      <c r="T213" s="36">
        <f>SUMIFS(СВЦЭМ!$F$33:$F$776,СВЦЭМ!$A$33:$A$776,$A213,СВЦЭМ!$B$33:$B$776,T$190)+'СЕТ СН'!$F$12</f>
        <v>128.89915594000001</v>
      </c>
      <c r="U213" s="36">
        <f>SUMIFS(СВЦЭМ!$F$33:$F$776,СВЦЭМ!$A$33:$A$776,$A213,СВЦЭМ!$B$33:$B$776,U$190)+'СЕТ СН'!$F$12</f>
        <v>126.37266074</v>
      </c>
      <c r="V213" s="36">
        <f>SUMIFS(СВЦЭМ!$F$33:$F$776,СВЦЭМ!$A$33:$A$776,$A213,СВЦЭМ!$B$33:$B$776,V$190)+'СЕТ СН'!$F$12</f>
        <v>125.20557612</v>
      </c>
      <c r="W213" s="36">
        <f>SUMIFS(СВЦЭМ!$F$33:$F$776,СВЦЭМ!$A$33:$A$776,$A213,СВЦЭМ!$B$33:$B$776,W$190)+'СЕТ СН'!$F$12</f>
        <v>120.00112547000001</v>
      </c>
      <c r="X213" s="36">
        <f>SUMIFS(СВЦЭМ!$F$33:$F$776,СВЦЭМ!$A$33:$A$776,$A213,СВЦЭМ!$B$33:$B$776,X$190)+'СЕТ СН'!$F$12</f>
        <v>119.88464551</v>
      </c>
      <c r="Y213" s="36">
        <f>SUMIFS(СВЦЭМ!$F$33:$F$776,СВЦЭМ!$A$33:$A$776,$A213,СВЦЭМ!$B$33:$B$776,Y$190)+'СЕТ СН'!$F$12</f>
        <v>127.72561811999999</v>
      </c>
    </row>
    <row r="214" spans="1:25" ht="15.75" x14ac:dyDescent="0.2">
      <c r="A214" s="35">
        <f t="shared" si="5"/>
        <v>43914</v>
      </c>
      <c r="B214" s="36">
        <f>SUMIFS(СВЦЭМ!$F$33:$F$776,СВЦЭМ!$A$33:$A$776,$A214,СВЦЭМ!$B$33:$B$776,B$190)+'СЕТ СН'!$F$12</f>
        <v>133.40126215000001</v>
      </c>
      <c r="C214" s="36">
        <f>SUMIFS(СВЦЭМ!$F$33:$F$776,СВЦЭМ!$A$33:$A$776,$A214,СВЦЭМ!$B$33:$B$776,C$190)+'СЕТ СН'!$F$12</f>
        <v>138.80575458999999</v>
      </c>
      <c r="D214" s="36">
        <f>SUMIFS(СВЦЭМ!$F$33:$F$776,СВЦЭМ!$A$33:$A$776,$A214,СВЦЭМ!$B$33:$B$776,D$190)+'СЕТ СН'!$F$12</f>
        <v>141.90403818999999</v>
      </c>
      <c r="E214" s="36">
        <f>SUMIFS(СВЦЭМ!$F$33:$F$776,СВЦЭМ!$A$33:$A$776,$A214,СВЦЭМ!$B$33:$B$776,E$190)+'СЕТ СН'!$F$12</f>
        <v>142.86829180999999</v>
      </c>
      <c r="F214" s="36">
        <f>SUMIFS(СВЦЭМ!$F$33:$F$776,СВЦЭМ!$A$33:$A$776,$A214,СВЦЭМ!$B$33:$B$776,F$190)+'СЕТ СН'!$F$12</f>
        <v>141.43489486000001</v>
      </c>
      <c r="G214" s="36">
        <f>SUMIFS(СВЦЭМ!$F$33:$F$776,СВЦЭМ!$A$33:$A$776,$A214,СВЦЭМ!$B$33:$B$776,G$190)+'СЕТ СН'!$F$12</f>
        <v>139.31420872000001</v>
      </c>
      <c r="H214" s="36">
        <f>SUMIFS(СВЦЭМ!$F$33:$F$776,СВЦЭМ!$A$33:$A$776,$A214,СВЦЭМ!$B$33:$B$776,H$190)+'СЕТ СН'!$F$12</f>
        <v>134.16141383999999</v>
      </c>
      <c r="I214" s="36">
        <f>SUMIFS(СВЦЭМ!$F$33:$F$776,СВЦЭМ!$A$33:$A$776,$A214,СВЦЭМ!$B$33:$B$776,I$190)+'СЕТ СН'!$F$12</f>
        <v>127.10048747</v>
      </c>
      <c r="J214" s="36">
        <f>SUMIFS(СВЦЭМ!$F$33:$F$776,СВЦЭМ!$A$33:$A$776,$A214,СВЦЭМ!$B$33:$B$776,J$190)+'СЕТ СН'!$F$12</f>
        <v>119.67140128</v>
      </c>
      <c r="K214" s="36">
        <f>SUMIFS(СВЦЭМ!$F$33:$F$776,СВЦЭМ!$A$33:$A$776,$A214,СВЦЭМ!$B$33:$B$776,K$190)+'СЕТ СН'!$F$12</f>
        <v>120.09940847</v>
      </c>
      <c r="L214" s="36">
        <f>SUMIFS(СВЦЭМ!$F$33:$F$776,СВЦЭМ!$A$33:$A$776,$A214,СВЦЭМ!$B$33:$B$776,L$190)+'СЕТ СН'!$F$12</f>
        <v>122.1552871</v>
      </c>
      <c r="M214" s="36">
        <f>SUMIFS(СВЦЭМ!$F$33:$F$776,СВЦЭМ!$A$33:$A$776,$A214,СВЦЭМ!$B$33:$B$776,M$190)+'СЕТ СН'!$F$12</f>
        <v>120.99944811</v>
      </c>
      <c r="N214" s="36">
        <f>SUMIFS(СВЦЭМ!$F$33:$F$776,СВЦЭМ!$A$33:$A$776,$A214,СВЦЭМ!$B$33:$B$776,N$190)+'СЕТ СН'!$F$12</f>
        <v>125.44877114000001</v>
      </c>
      <c r="O214" s="36">
        <f>SUMIFS(СВЦЭМ!$F$33:$F$776,СВЦЭМ!$A$33:$A$776,$A214,СВЦЭМ!$B$33:$B$776,O$190)+'СЕТ СН'!$F$12</f>
        <v>128.55974307</v>
      </c>
      <c r="P214" s="36">
        <f>SUMIFS(СВЦЭМ!$F$33:$F$776,СВЦЭМ!$A$33:$A$776,$A214,СВЦЭМ!$B$33:$B$776,P$190)+'СЕТ СН'!$F$12</f>
        <v>130.54024479</v>
      </c>
      <c r="Q214" s="36">
        <f>SUMIFS(СВЦЭМ!$F$33:$F$776,СВЦЭМ!$A$33:$A$776,$A214,СВЦЭМ!$B$33:$B$776,Q$190)+'СЕТ СН'!$F$12</f>
        <v>131.04957547999999</v>
      </c>
      <c r="R214" s="36">
        <f>SUMIFS(СВЦЭМ!$F$33:$F$776,СВЦЭМ!$A$33:$A$776,$A214,СВЦЭМ!$B$33:$B$776,R$190)+'СЕТ СН'!$F$12</f>
        <v>127.9870248</v>
      </c>
      <c r="S214" s="36">
        <f>SUMIFS(СВЦЭМ!$F$33:$F$776,СВЦЭМ!$A$33:$A$776,$A214,СВЦЭМ!$B$33:$B$776,S$190)+'СЕТ СН'!$F$12</f>
        <v>124.61961596</v>
      </c>
      <c r="T214" s="36">
        <f>SUMIFS(СВЦЭМ!$F$33:$F$776,СВЦЭМ!$A$33:$A$776,$A214,СВЦЭМ!$B$33:$B$776,T$190)+'СЕТ СН'!$F$12</f>
        <v>121.39862604</v>
      </c>
      <c r="U214" s="36">
        <f>SUMIFS(СВЦЭМ!$F$33:$F$776,СВЦЭМ!$A$33:$A$776,$A214,СВЦЭМ!$B$33:$B$776,U$190)+'СЕТ СН'!$F$12</f>
        <v>119.58652834999999</v>
      </c>
      <c r="V214" s="36">
        <f>SUMIFS(СВЦЭМ!$F$33:$F$776,СВЦЭМ!$A$33:$A$776,$A214,СВЦЭМ!$B$33:$B$776,V$190)+'СЕТ СН'!$F$12</f>
        <v>122.69781757</v>
      </c>
      <c r="W214" s="36">
        <f>SUMIFS(СВЦЭМ!$F$33:$F$776,СВЦЭМ!$A$33:$A$776,$A214,СВЦЭМ!$B$33:$B$776,W$190)+'СЕТ СН'!$F$12</f>
        <v>119.79262581</v>
      </c>
      <c r="X214" s="36">
        <f>SUMIFS(СВЦЭМ!$F$33:$F$776,СВЦЭМ!$A$33:$A$776,$A214,СВЦЭМ!$B$33:$B$776,X$190)+'СЕТ СН'!$F$12</f>
        <v>121.02761339</v>
      </c>
      <c r="Y214" s="36">
        <f>SUMIFS(СВЦЭМ!$F$33:$F$776,СВЦЭМ!$A$33:$A$776,$A214,СВЦЭМ!$B$33:$B$776,Y$190)+'СЕТ СН'!$F$12</f>
        <v>127.61934912</v>
      </c>
    </row>
    <row r="215" spans="1:25" ht="15.75" x14ac:dyDescent="0.2">
      <c r="A215" s="35">
        <f t="shared" si="5"/>
        <v>43915</v>
      </c>
      <c r="B215" s="36">
        <f>SUMIFS(СВЦЭМ!$F$33:$F$776,СВЦЭМ!$A$33:$A$776,$A215,СВЦЭМ!$B$33:$B$776,B$190)+'СЕТ СН'!$F$12</f>
        <v>136.49070180000001</v>
      </c>
      <c r="C215" s="36">
        <f>SUMIFS(СВЦЭМ!$F$33:$F$776,СВЦЭМ!$A$33:$A$776,$A215,СВЦЭМ!$B$33:$B$776,C$190)+'СЕТ СН'!$F$12</f>
        <v>141.10552604</v>
      </c>
      <c r="D215" s="36">
        <f>SUMIFS(СВЦЭМ!$F$33:$F$776,СВЦЭМ!$A$33:$A$776,$A215,СВЦЭМ!$B$33:$B$776,D$190)+'СЕТ СН'!$F$12</f>
        <v>143.09404964999999</v>
      </c>
      <c r="E215" s="36">
        <f>SUMIFS(СВЦЭМ!$F$33:$F$776,СВЦЭМ!$A$33:$A$776,$A215,СВЦЭМ!$B$33:$B$776,E$190)+'СЕТ СН'!$F$12</f>
        <v>144.96099136000001</v>
      </c>
      <c r="F215" s="36">
        <f>SUMIFS(СВЦЭМ!$F$33:$F$776,СВЦЭМ!$A$33:$A$776,$A215,СВЦЭМ!$B$33:$B$776,F$190)+'СЕТ СН'!$F$12</f>
        <v>144.57812039999999</v>
      </c>
      <c r="G215" s="36">
        <f>SUMIFS(СВЦЭМ!$F$33:$F$776,СВЦЭМ!$A$33:$A$776,$A215,СВЦЭМ!$B$33:$B$776,G$190)+'СЕТ СН'!$F$12</f>
        <v>142.22894457000001</v>
      </c>
      <c r="H215" s="36">
        <f>SUMIFS(СВЦЭМ!$F$33:$F$776,СВЦЭМ!$A$33:$A$776,$A215,СВЦЭМ!$B$33:$B$776,H$190)+'СЕТ СН'!$F$12</f>
        <v>136.81506031000001</v>
      </c>
      <c r="I215" s="36">
        <f>SUMIFS(СВЦЭМ!$F$33:$F$776,СВЦЭМ!$A$33:$A$776,$A215,СВЦЭМ!$B$33:$B$776,I$190)+'СЕТ СН'!$F$12</f>
        <v>130.36634387999999</v>
      </c>
      <c r="J215" s="36">
        <f>SUMIFS(СВЦЭМ!$F$33:$F$776,СВЦЭМ!$A$33:$A$776,$A215,СВЦЭМ!$B$33:$B$776,J$190)+'СЕТ СН'!$F$12</f>
        <v>122.77812240999999</v>
      </c>
      <c r="K215" s="36">
        <f>SUMIFS(СВЦЭМ!$F$33:$F$776,СВЦЭМ!$A$33:$A$776,$A215,СВЦЭМ!$B$33:$B$776,K$190)+'СЕТ СН'!$F$12</f>
        <v>123.34541437</v>
      </c>
      <c r="L215" s="36">
        <f>SUMIFS(СВЦЭМ!$F$33:$F$776,СВЦЭМ!$A$33:$A$776,$A215,СВЦЭМ!$B$33:$B$776,L$190)+'СЕТ СН'!$F$12</f>
        <v>125.32968867</v>
      </c>
      <c r="M215" s="36">
        <f>SUMIFS(СВЦЭМ!$F$33:$F$776,СВЦЭМ!$A$33:$A$776,$A215,СВЦЭМ!$B$33:$B$776,M$190)+'СЕТ СН'!$F$12</f>
        <v>121.89764975999999</v>
      </c>
      <c r="N215" s="36">
        <f>SUMIFS(СВЦЭМ!$F$33:$F$776,СВЦЭМ!$A$33:$A$776,$A215,СВЦЭМ!$B$33:$B$776,N$190)+'СЕТ СН'!$F$12</f>
        <v>123.34128687</v>
      </c>
      <c r="O215" s="36">
        <f>SUMIFS(СВЦЭМ!$F$33:$F$776,СВЦЭМ!$A$33:$A$776,$A215,СВЦЭМ!$B$33:$B$776,O$190)+'СЕТ СН'!$F$12</f>
        <v>125.30252922</v>
      </c>
      <c r="P215" s="36">
        <f>SUMIFS(СВЦЭМ!$F$33:$F$776,СВЦЭМ!$A$33:$A$776,$A215,СВЦЭМ!$B$33:$B$776,P$190)+'СЕТ СН'!$F$12</f>
        <v>127.04623795000001</v>
      </c>
      <c r="Q215" s="36">
        <f>SUMIFS(СВЦЭМ!$F$33:$F$776,СВЦЭМ!$A$33:$A$776,$A215,СВЦЭМ!$B$33:$B$776,Q$190)+'СЕТ СН'!$F$12</f>
        <v>127.87430261999999</v>
      </c>
      <c r="R215" s="36">
        <f>SUMIFS(СВЦЭМ!$F$33:$F$776,СВЦЭМ!$A$33:$A$776,$A215,СВЦЭМ!$B$33:$B$776,R$190)+'СЕТ СН'!$F$12</f>
        <v>127.02545689999999</v>
      </c>
      <c r="S215" s="36">
        <f>SUMIFS(СВЦЭМ!$F$33:$F$776,СВЦЭМ!$A$33:$A$776,$A215,СВЦЭМ!$B$33:$B$776,S$190)+'СЕТ СН'!$F$12</f>
        <v>124.65582003</v>
      </c>
      <c r="T215" s="36">
        <f>SUMIFS(СВЦЭМ!$F$33:$F$776,СВЦЭМ!$A$33:$A$776,$A215,СВЦЭМ!$B$33:$B$776,T$190)+'СЕТ СН'!$F$12</f>
        <v>120.94090876999999</v>
      </c>
      <c r="U215" s="36">
        <f>SUMIFS(СВЦЭМ!$F$33:$F$776,СВЦЭМ!$A$33:$A$776,$A215,СВЦЭМ!$B$33:$B$776,U$190)+'СЕТ СН'!$F$12</f>
        <v>119.62872846</v>
      </c>
      <c r="V215" s="36">
        <f>SUMIFS(СВЦЭМ!$F$33:$F$776,СВЦЭМ!$A$33:$A$776,$A215,СВЦЭМ!$B$33:$B$776,V$190)+'СЕТ СН'!$F$12</f>
        <v>122.50700854999999</v>
      </c>
      <c r="W215" s="36">
        <f>SUMIFS(СВЦЭМ!$F$33:$F$776,СВЦЭМ!$A$33:$A$776,$A215,СВЦЭМ!$B$33:$B$776,W$190)+'СЕТ СН'!$F$12</f>
        <v>120.80040262</v>
      </c>
      <c r="X215" s="36">
        <f>SUMIFS(СВЦЭМ!$F$33:$F$776,СВЦЭМ!$A$33:$A$776,$A215,СВЦЭМ!$B$33:$B$776,X$190)+'СЕТ СН'!$F$12</f>
        <v>120.40344669</v>
      </c>
      <c r="Y215" s="36">
        <f>SUMIFS(СВЦЭМ!$F$33:$F$776,СВЦЭМ!$A$33:$A$776,$A215,СВЦЭМ!$B$33:$B$776,Y$190)+'СЕТ СН'!$F$12</f>
        <v>120.26416685</v>
      </c>
    </row>
    <row r="216" spans="1:25" ht="15.75" x14ac:dyDescent="0.2">
      <c r="A216" s="35">
        <f t="shared" si="5"/>
        <v>43916</v>
      </c>
      <c r="B216" s="36">
        <f>SUMIFS(СВЦЭМ!$F$33:$F$776,СВЦЭМ!$A$33:$A$776,$A216,СВЦЭМ!$B$33:$B$776,B$190)+'СЕТ СН'!$F$12</f>
        <v>127.93382296999999</v>
      </c>
      <c r="C216" s="36">
        <f>SUMIFS(СВЦЭМ!$F$33:$F$776,СВЦЭМ!$A$33:$A$776,$A216,СВЦЭМ!$B$33:$B$776,C$190)+'СЕТ СН'!$F$12</f>
        <v>128.66786318000001</v>
      </c>
      <c r="D216" s="36">
        <f>SUMIFS(СВЦЭМ!$F$33:$F$776,СВЦЭМ!$A$33:$A$776,$A216,СВЦЭМ!$B$33:$B$776,D$190)+'СЕТ СН'!$F$12</f>
        <v>129.48238239</v>
      </c>
      <c r="E216" s="36">
        <f>SUMIFS(СВЦЭМ!$F$33:$F$776,СВЦЭМ!$A$33:$A$776,$A216,СВЦЭМ!$B$33:$B$776,E$190)+'СЕТ СН'!$F$12</f>
        <v>130.85835066999999</v>
      </c>
      <c r="F216" s="36">
        <f>SUMIFS(СВЦЭМ!$F$33:$F$776,СВЦЭМ!$A$33:$A$776,$A216,СВЦЭМ!$B$33:$B$776,F$190)+'СЕТ СН'!$F$12</f>
        <v>130.53982751000001</v>
      </c>
      <c r="G216" s="36">
        <f>SUMIFS(СВЦЭМ!$F$33:$F$776,СВЦЭМ!$A$33:$A$776,$A216,СВЦЭМ!$B$33:$B$776,G$190)+'СЕТ СН'!$F$12</f>
        <v>129.97819866</v>
      </c>
      <c r="H216" s="36">
        <f>SUMIFS(СВЦЭМ!$F$33:$F$776,СВЦЭМ!$A$33:$A$776,$A216,СВЦЭМ!$B$33:$B$776,H$190)+'СЕТ СН'!$F$12</f>
        <v>131.50033522000001</v>
      </c>
      <c r="I216" s="36">
        <f>SUMIFS(СВЦЭМ!$F$33:$F$776,СВЦЭМ!$A$33:$A$776,$A216,СВЦЭМ!$B$33:$B$776,I$190)+'СЕТ СН'!$F$12</f>
        <v>129.66497193999999</v>
      </c>
      <c r="J216" s="36">
        <f>SUMIFS(СВЦЭМ!$F$33:$F$776,СВЦЭМ!$A$33:$A$776,$A216,СВЦЭМ!$B$33:$B$776,J$190)+'СЕТ СН'!$F$12</f>
        <v>126.55632989</v>
      </c>
      <c r="K216" s="36">
        <f>SUMIFS(СВЦЭМ!$F$33:$F$776,СВЦЭМ!$A$33:$A$776,$A216,СВЦЭМ!$B$33:$B$776,K$190)+'СЕТ СН'!$F$12</f>
        <v>125.44659995000001</v>
      </c>
      <c r="L216" s="36">
        <f>SUMIFS(СВЦЭМ!$F$33:$F$776,СВЦЭМ!$A$33:$A$776,$A216,СВЦЭМ!$B$33:$B$776,L$190)+'СЕТ СН'!$F$12</f>
        <v>127.55669349999999</v>
      </c>
      <c r="M216" s="36">
        <f>SUMIFS(СВЦЭМ!$F$33:$F$776,СВЦЭМ!$A$33:$A$776,$A216,СВЦЭМ!$B$33:$B$776,M$190)+'СЕТ СН'!$F$12</f>
        <v>125.86165801999999</v>
      </c>
      <c r="N216" s="36">
        <f>SUMIFS(СВЦЭМ!$F$33:$F$776,СВЦЭМ!$A$33:$A$776,$A216,СВЦЭМ!$B$33:$B$776,N$190)+'СЕТ СН'!$F$12</f>
        <v>127.34552551</v>
      </c>
      <c r="O216" s="36">
        <f>SUMIFS(СВЦЭМ!$F$33:$F$776,СВЦЭМ!$A$33:$A$776,$A216,СВЦЭМ!$B$33:$B$776,O$190)+'СЕТ СН'!$F$12</f>
        <v>128.80647665999999</v>
      </c>
      <c r="P216" s="36">
        <f>SUMIFS(СВЦЭМ!$F$33:$F$776,СВЦЭМ!$A$33:$A$776,$A216,СВЦЭМ!$B$33:$B$776,P$190)+'СЕТ СН'!$F$12</f>
        <v>129.10583217000001</v>
      </c>
      <c r="Q216" s="36">
        <f>SUMIFS(СВЦЭМ!$F$33:$F$776,СВЦЭМ!$A$33:$A$776,$A216,СВЦЭМ!$B$33:$B$776,Q$190)+'СЕТ СН'!$F$12</f>
        <v>129.74501838</v>
      </c>
      <c r="R216" s="36">
        <f>SUMIFS(СВЦЭМ!$F$33:$F$776,СВЦЭМ!$A$33:$A$776,$A216,СВЦЭМ!$B$33:$B$776,R$190)+'СЕТ СН'!$F$12</f>
        <v>130.00377857999999</v>
      </c>
      <c r="S216" s="36">
        <f>SUMIFS(СВЦЭМ!$F$33:$F$776,СВЦЭМ!$A$33:$A$776,$A216,СВЦЭМ!$B$33:$B$776,S$190)+'СЕТ СН'!$F$12</f>
        <v>128.92543853000001</v>
      </c>
      <c r="T216" s="36">
        <f>SUMIFS(СВЦЭМ!$F$33:$F$776,СВЦЭМ!$A$33:$A$776,$A216,СВЦЭМ!$B$33:$B$776,T$190)+'СЕТ СН'!$F$12</f>
        <v>126.46353797</v>
      </c>
      <c r="U216" s="36">
        <f>SUMIFS(СВЦЭМ!$F$33:$F$776,СВЦЭМ!$A$33:$A$776,$A216,СВЦЭМ!$B$33:$B$776,U$190)+'СЕТ СН'!$F$12</f>
        <v>125.11013848</v>
      </c>
      <c r="V216" s="36">
        <f>SUMIFS(СВЦЭМ!$F$33:$F$776,СВЦЭМ!$A$33:$A$776,$A216,СВЦЭМ!$B$33:$B$776,V$190)+'СЕТ СН'!$F$12</f>
        <v>124.62912326</v>
      </c>
      <c r="W216" s="36">
        <f>SUMIFS(СВЦЭМ!$F$33:$F$776,СВЦЭМ!$A$33:$A$776,$A216,СВЦЭМ!$B$33:$B$776,W$190)+'СЕТ СН'!$F$12</f>
        <v>123.30588991</v>
      </c>
      <c r="X216" s="36">
        <f>SUMIFS(СВЦЭМ!$F$33:$F$776,СВЦЭМ!$A$33:$A$776,$A216,СВЦЭМ!$B$33:$B$776,X$190)+'СЕТ СН'!$F$12</f>
        <v>125.30420223</v>
      </c>
      <c r="Y216" s="36">
        <f>SUMIFS(СВЦЭМ!$F$33:$F$776,СВЦЭМ!$A$33:$A$776,$A216,СВЦЭМ!$B$33:$B$776,Y$190)+'СЕТ СН'!$F$12</f>
        <v>127.78116731</v>
      </c>
    </row>
    <row r="217" spans="1:25" ht="15.75" x14ac:dyDescent="0.2">
      <c r="A217" s="35">
        <f t="shared" si="5"/>
        <v>43917</v>
      </c>
      <c r="B217" s="36">
        <f>SUMIFS(СВЦЭМ!$F$33:$F$776,СВЦЭМ!$A$33:$A$776,$A217,СВЦЭМ!$B$33:$B$776,B$190)+'СЕТ СН'!$F$12</f>
        <v>135.31514784000001</v>
      </c>
      <c r="C217" s="36">
        <f>SUMIFS(СВЦЭМ!$F$33:$F$776,СВЦЭМ!$A$33:$A$776,$A217,СВЦЭМ!$B$33:$B$776,C$190)+'СЕТ СН'!$F$12</f>
        <v>138.65613979</v>
      </c>
      <c r="D217" s="36">
        <f>SUMIFS(СВЦЭМ!$F$33:$F$776,СВЦЭМ!$A$33:$A$776,$A217,СВЦЭМ!$B$33:$B$776,D$190)+'СЕТ СН'!$F$12</f>
        <v>140.9866877</v>
      </c>
      <c r="E217" s="36">
        <f>SUMIFS(СВЦЭМ!$F$33:$F$776,СВЦЭМ!$A$33:$A$776,$A217,СВЦЭМ!$B$33:$B$776,E$190)+'СЕТ СН'!$F$12</f>
        <v>142.55587241999999</v>
      </c>
      <c r="F217" s="36">
        <f>SUMIFS(СВЦЭМ!$F$33:$F$776,СВЦЭМ!$A$33:$A$776,$A217,СВЦЭМ!$B$33:$B$776,F$190)+'СЕТ СН'!$F$12</f>
        <v>141.99865879000001</v>
      </c>
      <c r="G217" s="36">
        <f>SUMIFS(СВЦЭМ!$F$33:$F$776,СВЦЭМ!$A$33:$A$776,$A217,СВЦЭМ!$B$33:$B$776,G$190)+'СЕТ СН'!$F$12</f>
        <v>140.12777883999999</v>
      </c>
      <c r="H217" s="36">
        <f>SUMIFS(СВЦЭМ!$F$33:$F$776,СВЦЭМ!$A$33:$A$776,$A217,СВЦЭМ!$B$33:$B$776,H$190)+'СЕТ СН'!$F$12</f>
        <v>137.25521548</v>
      </c>
      <c r="I217" s="36">
        <f>SUMIFS(СВЦЭМ!$F$33:$F$776,СВЦЭМ!$A$33:$A$776,$A217,СВЦЭМ!$B$33:$B$776,I$190)+'СЕТ СН'!$F$12</f>
        <v>130.48541503000001</v>
      </c>
      <c r="J217" s="36">
        <f>SUMIFS(СВЦЭМ!$F$33:$F$776,СВЦЭМ!$A$33:$A$776,$A217,СВЦЭМ!$B$33:$B$776,J$190)+'СЕТ СН'!$F$12</f>
        <v>123.82673506</v>
      </c>
      <c r="K217" s="36">
        <f>SUMIFS(СВЦЭМ!$F$33:$F$776,СВЦЭМ!$A$33:$A$776,$A217,СВЦЭМ!$B$33:$B$776,K$190)+'СЕТ СН'!$F$12</f>
        <v>122.62003024000001</v>
      </c>
      <c r="L217" s="36">
        <f>SUMIFS(СВЦЭМ!$F$33:$F$776,СВЦЭМ!$A$33:$A$776,$A217,СВЦЭМ!$B$33:$B$776,L$190)+'СЕТ СН'!$F$12</f>
        <v>125.92865596</v>
      </c>
      <c r="M217" s="36">
        <f>SUMIFS(СВЦЭМ!$F$33:$F$776,СВЦЭМ!$A$33:$A$776,$A217,СВЦЭМ!$B$33:$B$776,M$190)+'СЕТ СН'!$F$12</f>
        <v>125.32289604</v>
      </c>
      <c r="N217" s="36">
        <f>SUMIFS(СВЦЭМ!$F$33:$F$776,СВЦЭМ!$A$33:$A$776,$A217,СВЦЭМ!$B$33:$B$776,N$190)+'СЕТ СН'!$F$12</f>
        <v>127.37221089000001</v>
      </c>
      <c r="O217" s="36">
        <f>SUMIFS(СВЦЭМ!$F$33:$F$776,СВЦЭМ!$A$33:$A$776,$A217,СВЦЭМ!$B$33:$B$776,O$190)+'СЕТ СН'!$F$12</f>
        <v>129.89694771999999</v>
      </c>
      <c r="P217" s="36">
        <f>SUMIFS(СВЦЭМ!$F$33:$F$776,СВЦЭМ!$A$33:$A$776,$A217,СВЦЭМ!$B$33:$B$776,P$190)+'СЕТ СН'!$F$12</f>
        <v>131.33828269</v>
      </c>
      <c r="Q217" s="36">
        <f>SUMIFS(СВЦЭМ!$F$33:$F$776,СВЦЭМ!$A$33:$A$776,$A217,СВЦЭМ!$B$33:$B$776,Q$190)+'СЕТ СН'!$F$12</f>
        <v>132.2922749</v>
      </c>
      <c r="R217" s="36">
        <f>SUMIFS(СВЦЭМ!$F$33:$F$776,СВЦЭМ!$A$33:$A$776,$A217,СВЦЭМ!$B$33:$B$776,R$190)+'СЕТ СН'!$F$12</f>
        <v>131.77858040000001</v>
      </c>
      <c r="S217" s="36">
        <f>SUMIFS(СВЦЭМ!$F$33:$F$776,СВЦЭМ!$A$33:$A$776,$A217,СВЦЭМ!$B$33:$B$776,S$190)+'СЕТ СН'!$F$12</f>
        <v>129.30553049</v>
      </c>
      <c r="T217" s="36">
        <f>SUMIFS(СВЦЭМ!$F$33:$F$776,СВЦЭМ!$A$33:$A$776,$A217,СВЦЭМ!$B$33:$B$776,T$190)+'СЕТ СН'!$F$12</f>
        <v>126.83377230000001</v>
      </c>
      <c r="U217" s="36">
        <f>SUMIFS(СВЦЭМ!$F$33:$F$776,СВЦЭМ!$A$33:$A$776,$A217,СВЦЭМ!$B$33:$B$776,U$190)+'СЕТ СН'!$F$12</f>
        <v>124.50713401</v>
      </c>
      <c r="V217" s="36">
        <f>SUMIFS(СВЦЭМ!$F$33:$F$776,СВЦЭМ!$A$33:$A$776,$A217,СВЦЭМ!$B$33:$B$776,V$190)+'СЕТ СН'!$F$12</f>
        <v>124.85737026</v>
      </c>
      <c r="W217" s="36">
        <f>SUMIFS(СВЦЭМ!$F$33:$F$776,СВЦЭМ!$A$33:$A$776,$A217,СВЦЭМ!$B$33:$B$776,W$190)+'СЕТ СН'!$F$12</f>
        <v>124.82576382000001</v>
      </c>
      <c r="X217" s="36">
        <f>SUMIFS(СВЦЭМ!$F$33:$F$776,СВЦЭМ!$A$33:$A$776,$A217,СВЦЭМ!$B$33:$B$776,X$190)+'СЕТ СН'!$F$12</f>
        <v>125.97745808000001</v>
      </c>
      <c r="Y217" s="36">
        <f>SUMIFS(СВЦЭМ!$F$33:$F$776,СВЦЭМ!$A$33:$A$776,$A217,СВЦЭМ!$B$33:$B$776,Y$190)+'СЕТ СН'!$F$12</f>
        <v>129.57925728999999</v>
      </c>
    </row>
    <row r="218" spans="1:25" ht="15.75" x14ac:dyDescent="0.2">
      <c r="A218" s="35">
        <f t="shared" si="5"/>
        <v>43918</v>
      </c>
      <c r="B218" s="36">
        <f>SUMIFS(СВЦЭМ!$F$33:$F$776,СВЦЭМ!$A$33:$A$776,$A218,СВЦЭМ!$B$33:$B$776,B$190)+'СЕТ СН'!$F$12</f>
        <v>144.57424789000001</v>
      </c>
      <c r="C218" s="36">
        <f>SUMIFS(СВЦЭМ!$F$33:$F$776,СВЦЭМ!$A$33:$A$776,$A218,СВЦЭМ!$B$33:$B$776,C$190)+'СЕТ СН'!$F$12</f>
        <v>144.11134534000001</v>
      </c>
      <c r="D218" s="36">
        <f>SUMIFS(СВЦЭМ!$F$33:$F$776,СВЦЭМ!$A$33:$A$776,$A218,СВЦЭМ!$B$33:$B$776,D$190)+'СЕТ СН'!$F$12</f>
        <v>147.67949178999999</v>
      </c>
      <c r="E218" s="36">
        <f>SUMIFS(СВЦЭМ!$F$33:$F$776,СВЦЭМ!$A$33:$A$776,$A218,СВЦЭМ!$B$33:$B$776,E$190)+'СЕТ СН'!$F$12</f>
        <v>149.23519843</v>
      </c>
      <c r="F218" s="36">
        <f>SUMIFS(СВЦЭМ!$F$33:$F$776,СВЦЭМ!$A$33:$A$776,$A218,СВЦЭМ!$B$33:$B$776,F$190)+'СЕТ СН'!$F$12</f>
        <v>148.91620512</v>
      </c>
      <c r="G218" s="36">
        <f>SUMIFS(СВЦЭМ!$F$33:$F$776,СВЦЭМ!$A$33:$A$776,$A218,СВЦЭМ!$B$33:$B$776,G$190)+'СЕТ СН'!$F$12</f>
        <v>148.99592935000001</v>
      </c>
      <c r="H218" s="36">
        <f>SUMIFS(СВЦЭМ!$F$33:$F$776,СВЦЭМ!$A$33:$A$776,$A218,СВЦЭМ!$B$33:$B$776,H$190)+'СЕТ СН'!$F$12</f>
        <v>145.91170547999999</v>
      </c>
      <c r="I218" s="36">
        <f>SUMIFS(СВЦЭМ!$F$33:$F$776,СВЦЭМ!$A$33:$A$776,$A218,СВЦЭМ!$B$33:$B$776,I$190)+'СЕТ СН'!$F$12</f>
        <v>140.04848167</v>
      </c>
      <c r="J218" s="36">
        <f>SUMIFS(СВЦЭМ!$F$33:$F$776,СВЦЭМ!$A$33:$A$776,$A218,СВЦЭМ!$B$33:$B$776,J$190)+'СЕТ СН'!$F$12</f>
        <v>133.78656910000001</v>
      </c>
      <c r="K218" s="36">
        <f>SUMIFS(СВЦЭМ!$F$33:$F$776,СВЦЭМ!$A$33:$A$776,$A218,СВЦЭМ!$B$33:$B$776,K$190)+'СЕТ СН'!$F$12</f>
        <v>133.13759517</v>
      </c>
      <c r="L218" s="36">
        <f>SUMIFS(СВЦЭМ!$F$33:$F$776,СВЦЭМ!$A$33:$A$776,$A218,СВЦЭМ!$B$33:$B$776,L$190)+'СЕТ СН'!$F$12</f>
        <v>134.88147735000001</v>
      </c>
      <c r="M218" s="36">
        <f>SUMIFS(СВЦЭМ!$F$33:$F$776,СВЦЭМ!$A$33:$A$776,$A218,СВЦЭМ!$B$33:$B$776,M$190)+'СЕТ СН'!$F$12</f>
        <v>135.09095364999999</v>
      </c>
      <c r="N218" s="36">
        <f>SUMIFS(СВЦЭМ!$F$33:$F$776,СВЦЭМ!$A$33:$A$776,$A218,СВЦЭМ!$B$33:$B$776,N$190)+'СЕТ СН'!$F$12</f>
        <v>137.47370939999999</v>
      </c>
      <c r="O218" s="36">
        <f>SUMIFS(СВЦЭМ!$F$33:$F$776,СВЦЭМ!$A$33:$A$776,$A218,СВЦЭМ!$B$33:$B$776,O$190)+'СЕТ СН'!$F$12</f>
        <v>139.25954917000001</v>
      </c>
      <c r="P218" s="36">
        <f>SUMIFS(СВЦЭМ!$F$33:$F$776,СВЦЭМ!$A$33:$A$776,$A218,СВЦЭМ!$B$33:$B$776,P$190)+'СЕТ СН'!$F$12</f>
        <v>142.33050438000001</v>
      </c>
      <c r="Q218" s="36">
        <f>SUMIFS(СВЦЭМ!$F$33:$F$776,СВЦЭМ!$A$33:$A$776,$A218,СВЦЭМ!$B$33:$B$776,Q$190)+'СЕТ СН'!$F$12</f>
        <v>142.65572295000001</v>
      </c>
      <c r="R218" s="36">
        <f>SUMIFS(СВЦЭМ!$F$33:$F$776,СВЦЭМ!$A$33:$A$776,$A218,СВЦЭМ!$B$33:$B$776,R$190)+'СЕТ СН'!$F$12</f>
        <v>142.66075074</v>
      </c>
      <c r="S218" s="36">
        <f>SUMIFS(СВЦЭМ!$F$33:$F$776,СВЦЭМ!$A$33:$A$776,$A218,СВЦЭМ!$B$33:$B$776,S$190)+'СЕТ СН'!$F$12</f>
        <v>141.49260415000001</v>
      </c>
      <c r="T218" s="36">
        <f>SUMIFS(СВЦЭМ!$F$33:$F$776,СВЦЭМ!$A$33:$A$776,$A218,СВЦЭМ!$B$33:$B$776,T$190)+'СЕТ СН'!$F$12</f>
        <v>140.7797137</v>
      </c>
      <c r="U218" s="36">
        <f>SUMIFS(СВЦЭМ!$F$33:$F$776,СВЦЭМ!$A$33:$A$776,$A218,СВЦЭМ!$B$33:$B$776,U$190)+'СЕТ СН'!$F$12</f>
        <v>137.75262487000001</v>
      </c>
      <c r="V218" s="36">
        <f>SUMIFS(СВЦЭМ!$F$33:$F$776,СВЦЭМ!$A$33:$A$776,$A218,СВЦЭМ!$B$33:$B$776,V$190)+'СЕТ СН'!$F$12</f>
        <v>132.51598132000001</v>
      </c>
      <c r="W218" s="36">
        <f>SUMIFS(СВЦЭМ!$F$33:$F$776,СВЦЭМ!$A$33:$A$776,$A218,СВЦЭМ!$B$33:$B$776,W$190)+'СЕТ СН'!$F$12</f>
        <v>130.85801541000001</v>
      </c>
      <c r="X218" s="36">
        <f>SUMIFS(СВЦЭМ!$F$33:$F$776,СВЦЭМ!$A$33:$A$776,$A218,СВЦЭМ!$B$33:$B$776,X$190)+'СЕТ СН'!$F$12</f>
        <v>132.43267259999999</v>
      </c>
      <c r="Y218" s="36">
        <f>SUMIFS(СВЦЭМ!$F$33:$F$776,СВЦЭМ!$A$33:$A$776,$A218,СВЦЭМ!$B$33:$B$776,Y$190)+'СЕТ СН'!$F$12</f>
        <v>137.73310631000001</v>
      </c>
    </row>
    <row r="219" spans="1:25" ht="15.75" x14ac:dyDescent="0.2">
      <c r="A219" s="35">
        <f t="shared" si="5"/>
        <v>43919</v>
      </c>
      <c r="B219" s="36">
        <f>SUMIFS(СВЦЭМ!$F$33:$F$776,СВЦЭМ!$A$33:$A$776,$A219,СВЦЭМ!$B$33:$B$776,B$190)+'СЕТ СН'!$F$12</f>
        <v>146.13172223999999</v>
      </c>
      <c r="C219" s="36">
        <f>SUMIFS(СВЦЭМ!$F$33:$F$776,СВЦЭМ!$A$33:$A$776,$A219,СВЦЭМ!$B$33:$B$776,C$190)+'СЕТ СН'!$F$12</f>
        <v>148.13185050000001</v>
      </c>
      <c r="D219" s="36">
        <f>SUMIFS(СВЦЭМ!$F$33:$F$776,СВЦЭМ!$A$33:$A$776,$A219,СВЦЭМ!$B$33:$B$776,D$190)+'СЕТ СН'!$F$12</f>
        <v>152.21076558999999</v>
      </c>
      <c r="E219" s="36">
        <f>SUMIFS(СВЦЭМ!$F$33:$F$776,СВЦЭМ!$A$33:$A$776,$A219,СВЦЭМ!$B$33:$B$776,E$190)+'СЕТ СН'!$F$12</f>
        <v>153.67236288000001</v>
      </c>
      <c r="F219" s="36">
        <f>SUMIFS(СВЦЭМ!$F$33:$F$776,СВЦЭМ!$A$33:$A$776,$A219,СВЦЭМ!$B$33:$B$776,F$190)+'СЕТ СН'!$F$12</f>
        <v>153.73717252</v>
      </c>
      <c r="G219" s="36">
        <f>SUMIFS(СВЦЭМ!$F$33:$F$776,СВЦЭМ!$A$33:$A$776,$A219,СВЦЭМ!$B$33:$B$776,G$190)+'СЕТ СН'!$F$12</f>
        <v>153.16134844999999</v>
      </c>
      <c r="H219" s="36">
        <f>SUMIFS(СВЦЭМ!$F$33:$F$776,СВЦЭМ!$A$33:$A$776,$A219,СВЦЭМ!$B$33:$B$776,H$190)+'СЕТ СН'!$F$12</f>
        <v>150.24995301000001</v>
      </c>
      <c r="I219" s="36">
        <f>SUMIFS(СВЦЭМ!$F$33:$F$776,СВЦЭМ!$A$33:$A$776,$A219,СВЦЭМ!$B$33:$B$776,I$190)+'СЕТ СН'!$F$12</f>
        <v>144.54298556000001</v>
      </c>
      <c r="J219" s="36">
        <f>SUMIFS(СВЦЭМ!$F$33:$F$776,СВЦЭМ!$A$33:$A$776,$A219,СВЦЭМ!$B$33:$B$776,J$190)+'СЕТ СН'!$F$12</f>
        <v>132.49483151999999</v>
      </c>
      <c r="K219" s="36">
        <f>SUMIFS(СВЦЭМ!$F$33:$F$776,СВЦЭМ!$A$33:$A$776,$A219,СВЦЭМ!$B$33:$B$776,K$190)+'СЕТ СН'!$F$12</f>
        <v>128.02886573999999</v>
      </c>
      <c r="L219" s="36">
        <f>SUMIFS(СВЦЭМ!$F$33:$F$776,СВЦЭМ!$A$33:$A$776,$A219,СВЦЭМ!$B$33:$B$776,L$190)+'СЕТ СН'!$F$12</f>
        <v>130.40998507</v>
      </c>
      <c r="M219" s="36">
        <f>SUMIFS(СВЦЭМ!$F$33:$F$776,СВЦЭМ!$A$33:$A$776,$A219,СВЦЭМ!$B$33:$B$776,M$190)+'СЕТ СН'!$F$12</f>
        <v>132.10734002999999</v>
      </c>
      <c r="N219" s="36">
        <f>SUMIFS(СВЦЭМ!$F$33:$F$776,СВЦЭМ!$A$33:$A$776,$A219,СВЦЭМ!$B$33:$B$776,N$190)+'СЕТ СН'!$F$12</f>
        <v>134.09240595</v>
      </c>
      <c r="O219" s="36">
        <f>SUMIFS(СВЦЭМ!$F$33:$F$776,СВЦЭМ!$A$33:$A$776,$A219,СВЦЭМ!$B$33:$B$776,O$190)+'СЕТ СН'!$F$12</f>
        <v>135.20400889000001</v>
      </c>
      <c r="P219" s="36">
        <f>SUMIFS(СВЦЭМ!$F$33:$F$776,СВЦЭМ!$A$33:$A$776,$A219,СВЦЭМ!$B$33:$B$776,P$190)+'СЕТ СН'!$F$12</f>
        <v>136.34972981999999</v>
      </c>
      <c r="Q219" s="36">
        <f>SUMIFS(СВЦЭМ!$F$33:$F$776,СВЦЭМ!$A$33:$A$776,$A219,СВЦЭМ!$B$33:$B$776,Q$190)+'СЕТ СН'!$F$12</f>
        <v>137.57911121000001</v>
      </c>
      <c r="R219" s="36">
        <f>SUMIFS(СВЦЭМ!$F$33:$F$776,СВЦЭМ!$A$33:$A$776,$A219,СВЦЭМ!$B$33:$B$776,R$190)+'СЕТ СН'!$F$12</f>
        <v>136.87794711999999</v>
      </c>
      <c r="S219" s="36">
        <f>SUMIFS(СВЦЭМ!$F$33:$F$776,СВЦЭМ!$A$33:$A$776,$A219,СВЦЭМ!$B$33:$B$776,S$190)+'СЕТ СН'!$F$12</f>
        <v>136.45375059</v>
      </c>
      <c r="T219" s="36">
        <f>SUMIFS(СВЦЭМ!$F$33:$F$776,СВЦЭМ!$A$33:$A$776,$A219,СВЦЭМ!$B$33:$B$776,T$190)+'СЕТ СН'!$F$12</f>
        <v>133.74174628</v>
      </c>
      <c r="U219" s="36">
        <f>SUMIFS(СВЦЭМ!$F$33:$F$776,СВЦЭМ!$A$33:$A$776,$A219,СВЦЭМ!$B$33:$B$776,U$190)+'СЕТ СН'!$F$12</f>
        <v>130.51362431000001</v>
      </c>
      <c r="V219" s="36">
        <f>SUMIFS(СВЦЭМ!$F$33:$F$776,СВЦЭМ!$A$33:$A$776,$A219,СВЦЭМ!$B$33:$B$776,V$190)+'СЕТ СН'!$F$12</f>
        <v>127.13264931000001</v>
      </c>
      <c r="W219" s="36">
        <f>SUMIFS(СВЦЭМ!$F$33:$F$776,СВЦЭМ!$A$33:$A$776,$A219,СВЦЭМ!$B$33:$B$776,W$190)+'СЕТ СН'!$F$12</f>
        <v>123.50169357999999</v>
      </c>
      <c r="X219" s="36">
        <f>SUMIFS(СВЦЭМ!$F$33:$F$776,СВЦЭМ!$A$33:$A$776,$A219,СВЦЭМ!$B$33:$B$776,X$190)+'СЕТ СН'!$F$12</f>
        <v>122.77092626</v>
      </c>
      <c r="Y219" s="36">
        <f>SUMIFS(СВЦЭМ!$F$33:$F$776,СВЦЭМ!$A$33:$A$776,$A219,СВЦЭМ!$B$33:$B$776,Y$190)+'СЕТ СН'!$F$12</f>
        <v>128.42027530999999</v>
      </c>
    </row>
    <row r="220" spans="1:25" ht="15.75" x14ac:dyDescent="0.2">
      <c r="A220" s="35">
        <f t="shared" si="5"/>
        <v>43920</v>
      </c>
      <c r="B220" s="36">
        <f>SUMIFS(СВЦЭМ!$F$33:$F$776,СВЦЭМ!$A$33:$A$776,$A220,СВЦЭМ!$B$33:$B$776,B$190)+'СЕТ СН'!$F$12</f>
        <v>137.09503807999999</v>
      </c>
      <c r="C220" s="36">
        <f>SUMIFS(СВЦЭМ!$F$33:$F$776,СВЦЭМ!$A$33:$A$776,$A220,СВЦЭМ!$B$33:$B$776,C$190)+'СЕТ СН'!$F$12</f>
        <v>142.41509805000001</v>
      </c>
      <c r="D220" s="36">
        <f>SUMIFS(СВЦЭМ!$F$33:$F$776,СВЦЭМ!$A$33:$A$776,$A220,СВЦЭМ!$B$33:$B$776,D$190)+'СЕТ СН'!$F$12</f>
        <v>150.55283019999999</v>
      </c>
      <c r="E220" s="36">
        <f>SUMIFS(СВЦЭМ!$F$33:$F$776,СВЦЭМ!$A$33:$A$776,$A220,СВЦЭМ!$B$33:$B$776,E$190)+'СЕТ СН'!$F$12</f>
        <v>151.90558752999999</v>
      </c>
      <c r="F220" s="36">
        <f>SUMIFS(СВЦЭМ!$F$33:$F$776,СВЦЭМ!$A$33:$A$776,$A220,СВЦЭМ!$B$33:$B$776,F$190)+'СЕТ СН'!$F$12</f>
        <v>150.42599809000001</v>
      </c>
      <c r="G220" s="36">
        <f>SUMIFS(СВЦЭМ!$F$33:$F$776,СВЦЭМ!$A$33:$A$776,$A220,СВЦЭМ!$B$33:$B$776,G$190)+'СЕТ СН'!$F$12</f>
        <v>149.06457434000001</v>
      </c>
      <c r="H220" s="36">
        <f>SUMIFS(СВЦЭМ!$F$33:$F$776,СВЦЭМ!$A$33:$A$776,$A220,СВЦЭМ!$B$33:$B$776,H$190)+'СЕТ СН'!$F$12</f>
        <v>144.71115348999999</v>
      </c>
      <c r="I220" s="36">
        <f>SUMIFS(СВЦЭМ!$F$33:$F$776,СВЦЭМ!$A$33:$A$776,$A220,СВЦЭМ!$B$33:$B$776,I$190)+'СЕТ СН'!$F$12</f>
        <v>133.94136040000001</v>
      </c>
      <c r="J220" s="36">
        <f>SUMIFS(СВЦЭМ!$F$33:$F$776,СВЦЭМ!$A$33:$A$776,$A220,СВЦЭМ!$B$33:$B$776,J$190)+'СЕТ СН'!$F$12</f>
        <v>126.79952329</v>
      </c>
      <c r="K220" s="36">
        <f>SUMIFS(СВЦЭМ!$F$33:$F$776,СВЦЭМ!$A$33:$A$776,$A220,СВЦЭМ!$B$33:$B$776,K$190)+'СЕТ СН'!$F$12</f>
        <v>124.79573753</v>
      </c>
      <c r="L220" s="36">
        <f>SUMIFS(СВЦЭМ!$F$33:$F$776,СВЦЭМ!$A$33:$A$776,$A220,СВЦЭМ!$B$33:$B$776,L$190)+'СЕТ СН'!$F$12</f>
        <v>126.87232838</v>
      </c>
      <c r="M220" s="36">
        <f>SUMIFS(СВЦЭМ!$F$33:$F$776,СВЦЭМ!$A$33:$A$776,$A220,СВЦЭМ!$B$33:$B$776,M$190)+'СЕТ СН'!$F$12</f>
        <v>126.25976907</v>
      </c>
      <c r="N220" s="36">
        <f>SUMIFS(СВЦЭМ!$F$33:$F$776,СВЦЭМ!$A$33:$A$776,$A220,СВЦЭМ!$B$33:$B$776,N$190)+'СЕТ СН'!$F$12</f>
        <v>129.2501627</v>
      </c>
      <c r="O220" s="36">
        <f>SUMIFS(СВЦЭМ!$F$33:$F$776,СВЦЭМ!$A$33:$A$776,$A220,СВЦЭМ!$B$33:$B$776,O$190)+'СЕТ СН'!$F$12</f>
        <v>131.13540122000001</v>
      </c>
      <c r="P220" s="36">
        <f>SUMIFS(СВЦЭМ!$F$33:$F$776,СВЦЭМ!$A$33:$A$776,$A220,СВЦЭМ!$B$33:$B$776,P$190)+'СЕТ СН'!$F$12</f>
        <v>131.84256707</v>
      </c>
      <c r="Q220" s="36">
        <f>SUMIFS(СВЦЭМ!$F$33:$F$776,СВЦЭМ!$A$33:$A$776,$A220,СВЦЭМ!$B$33:$B$776,Q$190)+'СЕТ СН'!$F$12</f>
        <v>132.4593524</v>
      </c>
      <c r="R220" s="36">
        <f>SUMIFS(СВЦЭМ!$F$33:$F$776,СВЦЭМ!$A$33:$A$776,$A220,СВЦЭМ!$B$33:$B$776,R$190)+'СЕТ СН'!$F$12</f>
        <v>132.56981285000001</v>
      </c>
      <c r="S220" s="36">
        <f>SUMIFS(СВЦЭМ!$F$33:$F$776,СВЦЭМ!$A$33:$A$776,$A220,СВЦЭМ!$B$33:$B$776,S$190)+'СЕТ СН'!$F$12</f>
        <v>136.72763069000001</v>
      </c>
      <c r="T220" s="36">
        <f>SUMIFS(СВЦЭМ!$F$33:$F$776,СВЦЭМ!$A$33:$A$776,$A220,СВЦЭМ!$B$33:$B$776,T$190)+'СЕТ СН'!$F$12</f>
        <v>134.29513524000001</v>
      </c>
      <c r="U220" s="36">
        <f>SUMIFS(СВЦЭМ!$F$33:$F$776,СВЦЭМ!$A$33:$A$776,$A220,СВЦЭМ!$B$33:$B$776,U$190)+'СЕТ СН'!$F$12</f>
        <v>130.04794287000001</v>
      </c>
      <c r="V220" s="36">
        <f>SUMIFS(СВЦЭМ!$F$33:$F$776,СВЦЭМ!$A$33:$A$776,$A220,СВЦЭМ!$B$33:$B$776,V$190)+'СЕТ СН'!$F$12</f>
        <v>131.67398946</v>
      </c>
      <c r="W220" s="36">
        <f>SUMIFS(СВЦЭМ!$F$33:$F$776,СВЦЭМ!$A$33:$A$776,$A220,СВЦЭМ!$B$33:$B$776,W$190)+'СЕТ СН'!$F$12</f>
        <v>127.84557791</v>
      </c>
      <c r="X220" s="36">
        <f>SUMIFS(СВЦЭМ!$F$33:$F$776,СВЦЭМ!$A$33:$A$776,$A220,СВЦЭМ!$B$33:$B$776,X$190)+'СЕТ СН'!$F$12</f>
        <v>132.26921612000001</v>
      </c>
      <c r="Y220" s="36">
        <f>SUMIFS(СВЦЭМ!$F$33:$F$776,СВЦЭМ!$A$33:$A$776,$A220,СВЦЭМ!$B$33:$B$776,Y$190)+'СЕТ СН'!$F$12</f>
        <v>138.84841675999999</v>
      </c>
    </row>
    <row r="221" spans="1:25" ht="15.75" x14ac:dyDescent="0.2">
      <c r="A221" s="35">
        <f t="shared" si="5"/>
        <v>43921</v>
      </c>
      <c r="B221" s="36">
        <f>SUMIFS(СВЦЭМ!$F$33:$F$776,СВЦЭМ!$A$33:$A$776,$A221,СВЦЭМ!$B$33:$B$776,B$190)+'СЕТ СН'!$F$12</f>
        <v>139.43147517</v>
      </c>
      <c r="C221" s="36">
        <f>SUMIFS(СВЦЭМ!$F$33:$F$776,СВЦЭМ!$A$33:$A$776,$A221,СВЦЭМ!$B$33:$B$776,C$190)+'СЕТ СН'!$F$12</f>
        <v>144.58181884000001</v>
      </c>
      <c r="D221" s="36">
        <f>SUMIFS(СВЦЭМ!$F$33:$F$776,СВЦЭМ!$A$33:$A$776,$A221,СВЦЭМ!$B$33:$B$776,D$190)+'СЕТ СН'!$F$12</f>
        <v>151.80433729000001</v>
      </c>
      <c r="E221" s="36">
        <f>SUMIFS(СВЦЭМ!$F$33:$F$776,СВЦЭМ!$A$33:$A$776,$A221,СВЦЭМ!$B$33:$B$776,E$190)+'СЕТ СН'!$F$12</f>
        <v>153.94906738</v>
      </c>
      <c r="F221" s="36">
        <f>SUMIFS(СВЦЭМ!$F$33:$F$776,СВЦЭМ!$A$33:$A$776,$A221,СВЦЭМ!$B$33:$B$776,F$190)+'СЕТ СН'!$F$12</f>
        <v>153.46181716000001</v>
      </c>
      <c r="G221" s="36">
        <f>SUMIFS(СВЦЭМ!$F$33:$F$776,СВЦЭМ!$A$33:$A$776,$A221,СВЦЭМ!$B$33:$B$776,G$190)+'СЕТ СН'!$F$12</f>
        <v>150.80627942000001</v>
      </c>
      <c r="H221" s="36">
        <f>SUMIFS(СВЦЭМ!$F$33:$F$776,СВЦЭМ!$A$33:$A$776,$A221,СВЦЭМ!$B$33:$B$776,H$190)+'СЕТ СН'!$F$12</f>
        <v>145.79718416</v>
      </c>
      <c r="I221" s="36">
        <f>SUMIFS(СВЦЭМ!$F$33:$F$776,СВЦЭМ!$A$33:$A$776,$A221,СВЦЭМ!$B$33:$B$776,I$190)+'СЕТ СН'!$F$12</f>
        <v>137.54265966</v>
      </c>
      <c r="J221" s="36">
        <f>SUMIFS(СВЦЭМ!$F$33:$F$776,СВЦЭМ!$A$33:$A$776,$A221,СВЦЭМ!$B$33:$B$776,J$190)+'СЕТ СН'!$F$12</f>
        <v>130.56477835999999</v>
      </c>
      <c r="K221" s="36">
        <f>SUMIFS(СВЦЭМ!$F$33:$F$776,СВЦЭМ!$A$33:$A$776,$A221,СВЦЭМ!$B$33:$B$776,K$190)+'СЕТ СН'!$F$12</f>
        <v>128.26269705000001</v>
      </c>
      <c r="L221" s="36">
        <f>SUMIFS(СВЦЭМ!$F$33:$F$776,СВЦЭМ!$A$33:$A$776,$A221,СВЦЭМ!$B$33:$B$776,L$190)+'СЕТ СН'!$F$12</f>
        <v>127.76621986000001</v>
      </c>
      <c r="M221" s="36">
        <f>SUMIFS(СВЦЭМ!$F$33:$F$776,СВЦЭМ!$A$33:$A$776,$A221,СВЦЭМ!$B$33:$B$776,M$190)+'СЕТ СН'!$F$12</f>
        <v>126.33172983</v>
      </c>
      <c r="N221" s="36">
        <f>SUMIFS(СВЦЭМ!$F$33:$F$776,СВЦЭМ!$A$33:$A$776,$A221,СВЦЭМ!$B$33:$B$776,N$190)+'СЕТ СН'!$F$12</f>
        <v>128.05877000000001</v>
      </c>
      <c r="O221" s="36">
        <f>SUMIFS(СВЦЭМ!$F$33:$F$776,СВЦЭМ!$A$33:$A$776,$A221,СВЦЭМ!$B$33:$B$776,O$190)+'СЕТ СН'!$F$12</f>
        <v>130.01898041999999</v>
      </c>
      <c r="P221" s="36">
        <f>SUMIFS(СВЦЭМ!$F$33:$F$776,СВЦЭМ!$A$33:$A$776,$A221,СВЦЭМ!$B$33:$B$776,P$190)+'СЕТ СН'!$F$12</f>
        <v>131.48144775</v>
      </c>
      <c r="Q221" s="36">
        <f>SUMIFS(СВЦЭМ!$F$33:$F$776,СВЦЭМ!$A$33:$A$776,$A221,СВЦЭМ!$B$33:$B$776,Q$190)+'СЕТ СН'!$F$12</f>
        <v>131.97092194999999</v>
      </c>
      <c r="R221" s="36">
        <f>SUMIFS(СВЦЭМ!$F$33:$F$776,СВЦЭМ!$A$33:$A$776,$A221,СВЦЭМ!$B$33:$B$776,R$190)+'СЕТ СН'!$F$12</f>
        <v>130.79830405000001</v>
      </c>
      <c r="S221" s="36">
        <f>SUMIFS(СВЦЭМ!$F$33:$F$776,СВЦЭМ!$A$33:$A$776,$A221,СВЦЭМ!$B$33:$B$776,S$190)+'СЕТ СН'!$F$12</f>
        <v>130.81829779</v>
      </c>
      <c r="T221" s="36">
        <f>SUMIFS(СВЦЭМ!$F$33:$F$776,СВЦЭМ!$A$33:$A$776,$A221,СВЦЭМ!$B$33:$B$776,T$190)+'СЕТ СН'!$F$12</f>
        <v>126.58794535</v>
      </c>
      <c r="U221" s="36">
        <f>SUMIFS(СВЦЭМ!$F$33:$F$776,СВЦЭМ!$A$33:$A$776,$A221,СВЦЭМ!$B$33:$B$776,U$190)+'СЕТ СН'!$F$12</f>
        <v>122.75065743</v>
      </c>
      <c r="V221" s="36">
        <f>SUMIFS(СВЦЭМ!$F$33:$F$776,СВЦЭМ!$A$33:$A$776,$A221,СВЦЭМ!$B$33:$B$776,V$190)+'СЕТ СН'!$F$12</f>
        <v>122.37638575</v>
      </c>
      <c r="W221" s="36">
        <f>SUMIFS(СВЦЭМ!$F$33:$F$776,СВЦЭМ!$A$33:$A$776,$A221,СВЦЭМ!$B$33:$B$776,W$190)+'СЕТ СН'!$F$12</f>
        <v>125.10350753</v>
      </c>
      <c r="X221" s="36">
        <f>SUMIFS(СВЦЭМ!$F$33:$F$776,СВЦЭМ!$A$33:$A$776,$A221,СВЦЭМ!$B$33:$B$776,X$190)+'СЕТ СН'!$F$12</f>
        <v>124.41483121</v>
      </c>
      <c r="Y221" s="36">
        <f>SUMIFS(СВЦЭМ!$F$33:$F$776,СВЦЭМ!$A$33:$A$776,$A221,СВЦЭМ!$B$33:$B$776,Y$190)+'СЕТ СН'!$F$12</f>
        <v>127.04356145</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1" t="s">
        <v>7</v>
      </c>
      <c r="B223" s="124" t="s">
        <v>88</v>
      </c>
      <c r="C223" s="125"/>
      <c r="D223" s="125"/>
      <c r="E223" s="125"/>
      <c r="F223" s="125"/>
      <c r="G223" s="125"/>
      <c r="H223" s="125"/>
      <c r="I223" s="125"/>
      <c r="J223" s="125"/>
      <c r="K223" s="125"/>
      <c r="L223" s="125"/>
      <c r="M223" s="125"/>
      <c r="N223" s="125"/>
      <c r="O223" s="125"/>
      <c r="P223" s="125"/>
      <c r="Q223" s="125"/>
      <c r="R223" s="125"/>
      <c r="S223" s="125"/>
      <c r="T223" s="125"/>
      <c r="U223" s="125"/>
      <c r="V223" s="125"/>
      <c r="W223" s="125"/>
      <c r="X223" s="125"/>
      <c r="Y223" s="126"/>
    </row>
    <row r="224" spans="1:25" ht="12.75" hidden="1" customHeight="1" x14ac:dyDescent="0.2">
      <c r="A224" s="122"/>
      <c r="B224" s="127"/>
      <c r="C224" s="128"/>
      <c r="D224" s="128"/>
      <c r="E224" s="128"/>
      <c r="F224" s="128"/>
      <c r="G224" s="128"/>
      <c r="H224" s="128"/>
      <c r="I224" s="128"/>
      <c r="J224" s="128"/>
      <c r="K224" s="128"/>
      <c r="L224" s="128"/>
      <c r="M224" s="128"/>
      <c r="N224" s="128"/>
      <c r="O224" s="128"/>
      <c r="P224" s="128"/>
      <c r="Q224" s="128"/>
      <c r="R224" s="128"/>
      <c r="S224" s="128"/>
      <c r="T224" s="128"/>
      <c r="U224" s="128"/>
      <c r="V224" s="128"/>
      <c r="W224" s="128"/>
      <c r="X224" s="128"/>
      <c r="Y224" s="129"/>
    </row>
    <row r="225" spans="1:27" s="46" customFormat="1" ht="12.75" hidden="1" customHeight="1" x14ac:dyDescent="0.2">
      <c r="A225" s="123"/>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01.03.2020</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43892</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43893</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43894</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43895</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43896</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43897</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43898</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43899</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43900</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43901</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43902</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43903</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43904</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43905</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43906</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43907</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43908</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43909</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43910</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43911</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43912</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43913</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43914</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43915</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43916</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43917</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43918</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43919</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43920</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43921</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1" t="s">
        <v>7</v>
      </c>
      <c r="B258" s="124" t="s">
        <v>89</v>
      </c>
      <c r="C258" s="125"/>
      <c r="D258" s="125"/>
      <c r="E258" s="125"/>
      <c r="F258" s="125"/>
      <c r="G258" s="125"/>
      <c r="H258" s="125"/>
      <c r="I258" s="125"/>
      <c r="J258" s="125"/>
      <c r="K258" s="125"/>
      <c r="L258" s="125"/>
      <c r="M258" s="125"/>
      <c r="N258" s="125"/>
      <c r="O258" s="125"/>
      <c r="P258" s="125"/>
      <c r="Q258" s="125"/>
      <c r="R258" s="125"/>
      <c r="S258" s="125"/>
      <c r="T258" s="125"/>
      <c r="U258" s="125"/>
      <c r="V258" s="125"/>
      <c r="W258" s="125"/>
      <c r="X258" s="125"/>
      <c r="Y258" s="126"/>
    </row>
    <row r="259" spans="1:27" ht="12.75" hidden="1" customHeight="1" x14ac:dyDescent="0.2">
      <c r="A259" s="122"/>
      <c r="B259" s="127"/>
      <c r="C259" s="128"/>
      <c r="D259" s="128"/>
      <c r="E259" s="128"/>
      <c r="F259" s="128"/>
      <c r="G259" s="128"/>
      <c r="H259" s="128"/>
      <c r="I259" s="128"/>
      <c r="J259" s="128"/>
      <c r="K259" s="128"/>
      <c r="L259" s="128"/>
      <c r="M259" s="128"/>
      <c r="N259" s="128"/>
      <c r="O259" s="128"/>
      <c r="P259" s="128"/>
      <c r="Q259" s="128"/>
      <c r="R259" s="128"/>
      <c r="S259" s="128"/>
      <c r="T259" s="128"/>
      <c r="U259" s="128"/>
      <c r="V259" s="128"/>
      <c r="W259" s="128"/>
      <c r="X259" s="128"/>
      <c r="Y259" s="129"/>
    </row>
    <row r="260" spans="1:27" s="46" customFormat="1" ht="12.75" hidden="1" customHeight="1" x14ac:dyDescent="0.2">
      <c r="A260" s="123"/>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01.03.2020</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43892</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43893</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43894</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43895</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43896</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43897</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43898</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43899</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43900</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43901</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43902</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43903</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43904</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43905</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43906</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43907</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43908</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43909</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43910</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43911</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43912</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43913</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43914</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43915</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43916</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43917</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43918</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43919</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43920</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43921</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1" t="s">
        <v>7</v>
      </c>
      <c r="B294" s="124" t="s">
        <v>90</v>
      </c>
      <c r="C294" s="125"/>
      <c r="D294" s="125"/>
      <c r="E294" s="125"/>
      <c r="F294" s="125"/>
      <c r="G294" s="125"/>
      <c r="H294" s="125"/>
      <c r="I294" s="125"/>
      <c r="J294" s="125"/>
      <c r="K294" s="125"/>
      <c r="L294" s="125"/>
      <c r="M294" s="125"/>
      <c r="N294" s="125"/>
      <c r="O294" s="125"/>
      <c r="P294" s="125"/>
      <c r="Q294" s="125"/>
      <c r="R294" s="125"/>
      <c r="S294" s="125"/>
      <c r="T294" s="125"/>
      <c r="U294" s="125"/>
      <c r="V294" s="125"/>
      <c r="W294" s="125"/>
      <c r="X294" s="125"/>
      <c r="Y294" s="126"/>
    </row>
    <row r="295" spans="1:27" ht="12.75" hidden="1" customHeight="1" x14ac:dyDescent="0.2">
      <c r="A295" s="122"/>
      <c r="B295" s="127"/>
      <c r="C295" s="128"/>
      <c r="D295" s="128"/>
      <c r="E295" s="128"/>
      <c r="F295" s="128"/>
      <c r="G295" s="128"/>
      <c r="H295" s="128"/>
      <c r="I295" s="128"/>
      <c r="J295" s="128"/>
      <c r="K295" s="128"/>
      <c r="L295" s="128"/>
      <c r="M295" s="128"/>
      <c r="N295" s="128"/>
      <c r="O295" s="128"/>
      <c r="P295" s="128"/>
      <c r="Q295" s="128"/>
      <c r="R295" s="128"/>
      <c r="S295" s="128"/>
      <c r="T295" s="128"/>
      <c r="U295" s="128"/>
      <c r="V295" s="128"/>
      <c r="W295" s="128"/>
      <c r="X295" s="128"/>
      <c r="Y295" s="129"/>
    </row>
    <row r="296" spans="1:27" s="46" customFormat="1" ht="12.75" hidden="1" customHeight="1" x14ac:dyDescent="0.2">
      <c r="A296" s="123"/>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01.03.2020</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43892</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43893</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43894</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43895</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43896</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43897</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43898</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43899</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43900</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43901</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43902</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43903</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43904</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43905</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43906</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43907</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43908</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43909</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43910</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43911</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43912</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43913</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43914</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43915</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43916</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43917</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43918</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43919</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43920</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43921</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1" t="s">
        <v>7</v>
      </c>
      <c r="B329" s="124" t="s">
        <v>91</v>
      </c>
      <c r="C329" s="125"/>
      <c r="D329" s="125"/>
      <c r="E329" s="125"/>
      <c r="F329" s="125"/>
      <c r="G329" s="125"/>
      <c r="H329" s="125"/>
      <c r="I329" s="125"/>
      <c r="J329" s="125"/>
      <c r="K329" s="125"/>
      <c r="L329" s="125"/>
      <c r="M329" s="125"/>
      <c r="N329" s="125"/>
      <c r="O329" s="125"/>
      <c r="P329" s="125"/>
      <c r="Q329" s="125"/>
      <c r="R329" s="125"/>
      <c r="S329" s="125"/>
      <c r="T329" s="125"/>
      <c r="U329" s="125"/>
      <c r="V329" s="125"/>
      <c r="W329" s="125"/>
      <c r="X329" s="125"/>
      <c r="Y329" s="126"/>
    </row>
    <row r="330" spans="1:27" ht="12.75" hidden="1" customHeight="1" x14ac:dyDescent="0.2">
      <c r="A330" s="122"/>
      <c r="B330" s="127"/>
      <c r="C330" s="128"/>
      <c r="D330" s="128"/>
      <c r="E330" s="128"/>
      <c r="F330" s="128"/>
      <c r="G330" s="128"/>
      <c r="H330" s="128"/>
      <c r="I330" s="128"/>
      <c r="J330" s="128"/>
      <c r="K330" s="128"/>
      <c r="L330" s="128"/>
      <c r="M330" s="128"/>
      <c r="N330" s="128"/>
      <c r="O330" s="128"/>
      <c r="P330" s="128"/>
      <c r="Q330" s="128"/>
      <c r="R330" s="128"/>
      <c r="S330" s="128"/>
      <c r="T330" s="128"/>
      <c r="U330" s="128"/>
      <c r="V330" s="128"/>
      <c r="W330" s="128"/>
      <c r="X330" s="128"/>
      <c r="Y330" s="129"/>
    </row>
    <row r="331" spans="1:27" s="46" customFormat="1" ht="12.75" hidden="1" customHeight="1" x14ac:dyDescent="0.2">
      <c r="A331" s="123"/>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01.03.2020</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43892</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43893</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43894</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43895</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43896</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43897</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43898</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43899</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43900</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43901</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43902</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43903</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43904</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43905</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43906</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43907</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43908</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43909</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43910</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43911</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43912</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43913</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43914</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43915</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43916</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43917</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43918</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43919</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43920</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43921</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1" t="s">
        <v>7</v>
      </c>
      <c r="B364" s="124" t="s">
        <v>92</v>
      </c>
      <c r="C364" s="125"/>
      <c r="D364" s="125"/>
      <c r="E364" s="125"/>
      <c r="F364" s="125"/>
      <c r="G364" s="125"/>
      <c r="H364" s="125"/>
      <c r="I364" s="125"/>
      <c r="J364" s="125"/>
      <c r="K364" s="125"/>
      <c r="L364" s="125"/>
      <c r="M364" s="125"/>
      <c r="N364" s="125"/>
      <c r="O364" s="125"/>
      <c r="P364" s="125"/>
      <c r="Q364" s="125"/>
      <c r="R364" s="125"/>
      <c r="S364" s="125"/>
      <c r="T364" s="125"/>
      <c r="U364" s="125"/>
      <c r="V364" s="125"/>
      <c r="W364" s="125"/>
      <c r="X364" s="125"/>
      <c r="Y364" s="126"/>
    </row>
    <row r="365" spans="1:27" ht="12.75" hidden="1" customHeight="1" x14ac:dyDescent="0.2">
      <c r="A365" s="122"/>
      <c r="B365" s="127"/>
      <c r="C365" s="128"/>
      <c r="D365" s="128"/>
      <c r="E365" s="128"/>
      <c r="F365" s="128"/>
      <c r="G365" s="128"/>
      <c r="H365" s="128"/>
      <c r="I365" s="128"/>
      <c r="J365" s="128"/>
      <c r="K365" s="128"/>
      <c r="L365" s="128"/>
      <c r="M365" s="128"/>
      <c r="N365" s="128"/>
      <c r="O365" s="128"/>
      <c r="P365" s="128"/>
      <c r="Q365" s="128"/>
      <c r="R365" s="128"/>
      <c r="S365" s="128"/>
      <c r="T365" s="128"/>
      <c r="U365" s="128"/>
      <c r="V365" s="128"/>
      <c r="W365" s="128"/>
      <c r="X365" s="128"/>
      <c r="Y365" s="129"/>
    </row>
    <row r="366" spans="1:27" s="46" customFormat="1" ht="12.75" hidden="1" customHeight="1" x14ac:dyDescent="0.2">
      <c r="A366" s="123"/>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01.03.2020</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43892</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43893</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43894</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43895</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43896</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43897</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43898</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43899</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43900</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43901</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43902</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43903</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43904</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43905</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43906</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43907</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43908</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43909</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43910</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43911</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43912</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43913</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43914</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43915</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43916</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43917</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43918</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43919</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43920</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43921</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1" t="s">
        <v>7</v>
      </c>
      <c r="B399" s="124" t="s">
        <v>93</v>
      </c>
      <c r="C399" s="125"/>
      <c r="D399" s="125"/>
      <c r="E399" s="125"/>
      <c r="F399" s="125"/>
      <c r="G399" s="125"/>
      <c r="H399" s="125"/>
      <c r="I399" s="125"/>
      <c r="J399" s="125"/>
      <c r="K399" s="125"/>
      <c r="L399" s="125"/>
      <c r="M399" s="125"/>
      <c r="N399" s="125"/>
      <c r="O399" s="125"/>
      <c r="P399" s="125"/>
      <c r="Q399" s="125"/>
      <c r="R399" s="125"/>
      <c r="S399" s="125"/>
      <c r="T399" s="125"/>
      <c r="U399" s="125"/>
      <c r="V399" s="125"/>
      <c r="W399" s="125"/>
      <c r="X399" s="125"/>
      <c r="Y399" s="126"/>
    </row>
    <row r="400" spans="1:26" ht="12.75" hidden="1" customHeight="1" x14ac:dyDescent="0.2">
      <c r="A400" s="122"/>
      <c r="B400" s="127"/>
      <c r="C400" s="128"/>
      <c r="D400" s="128"/>
      <c r="E400" s="128"/>
      <c r="F400" s="128"/>
      <c r="G400" s="128"/>
      <c r="H400" s="128"/>
      <c r="I400" s="128"/>
      <c r="J400" s="128"/>
      <c r="K400" s="128"/>
      <c r="L400" s="128"/>
      <c r="M400" s="128"/>
      <c r="N400" s="128"/>
      <c r="O400" s="128"/>
      <c r="P400" s="128"/>
      <c r="Q400" s="128"/>
      <c r="R400" s="128"/>
      <c r="S400" s="128"/>
      <c r="T400" s="128"/>
      <c r="U400" s="128"/>
      <c r="V400" s="128"/>
      <c r="W400" s="128"/>
      <c r="X400" s="128"/>
      <c r="Y400" s="129"/>
    </row>
    <row r="401" spans="1:27" s="46" customFormat="1" ht="12.75" hidden="1" customHeight="1" x14ac:dyDescent="0.2">
      <c r="A401" s="123"/>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01.03.2020</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43892</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43893</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43894</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43895</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43896</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43897</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43898</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43899</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43900</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43901</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43902</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43903</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43904</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43905</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43906</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43907</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43908</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43909</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43910</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43911</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43912</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43913</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43914</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43915</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43916</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43917</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43918</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43919</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43920</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43921</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0" t="s">
        <v>94</v>
      </c>
      <c r="B435" s="150"/>
      <c r="C435" s="150"/>
      <c r="D435" s="150"/>
      <c r="E435" s="150"/>
      <c r="F435" s="150"/>
      <c r="G435" s="150"/>
      <c r="H435" s="150"/>
      <c r="I435" s="150"/>
      <c r="J435" s="150"/>
      <c r="K435" s="150"/>
      <c r="L435" s="151">
        <f>СВЦЭМ!$D$18+'СЕТ СН'!$F$14</f>
        <v>0</v>
      </c>
      <c r="M435" s="152"/>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2" t="s">
        <v>77</v>
      </c>
      <c r="B437" s="132"/>
      <c r="C437" s="132"/>
      <c r="D437" s="132"/>
      <c r="E437" s="132"/>
      <c r="F437" s="132"/>
      <c r="G437" s="132"/>
      <c r="H437" s="132"/>
      <c r="I437" s="132"/>
      <c r="J437" s="132"/>
      <c r="K437" s="132"/>
      <c r="L437" s="132"/>
      <c r="M437" s="132"/>
      <c r="N437" s="133" t="s">
        <v>29</v>
      </c>
      <c r="O437" s="133"/>
      <c r="P437" s="133"/>
      <c r="Q437" s="133"/>
      <c r="R437" s="133"/>
      <c r="S437" s="133"/>
      <c r="T437" s="133"/>
      <c r="U437" s="133"/>
      <c r="V437" s="47"/>
      <c r="W437" s="47"/>
      <c r="X437" s="47"/>
      <c r="Y437" s="47"/>
    </row>
    <row r="438" spans="1:26" ht="15.75" x14ac:dyDescent="0.2">
      <c r="A438" s="132"/>
      <c r="B438" s="132"/>
      <c r="C438" s="132"/>
      <c r="D438" s="132"/>
      <c r="E438" s="132"/>
      <c r="F438" s="132"/>
      <c r="G438" s="132"/>
      <c r="H438" s="132"/>
      <c r="I438" s="132"/>
      <c r="J438" s="132"/>
      <c r="K438" s="132"/>
      <c r="L438" s="132"/>
      <c r="M438" s="132"/>
      <c r="N438" s="134" t="s">
        <v>0</v>
      </c>
      <c r="O438" s="134"/>
      <c r="P438" s="134" t="s">
        <v>1</v>
      </c>
      <c r="Q438" s="134"/>
      <c r="R438" s="134" t="s">
        <v>2</v>
      </c>
      <c r="S438" s="134"/>
      <c r="T438" s="134" t="s">
        <v>3</v>
      </c>
      <c r="U438" s="134"/>
      <c r="V438" s="47"/>
      <c r="W438" s="47"/>
      <c r="X438" s="47"/>
      <c r="Y438" s="47"/>
    </row>
    <row r="439" spans="1:26" ht="15.75" x14ac:dyDescent="0.2">
      <c r="A439" s="132"/>
      <c r="B439" s="132"/>
      <c r="C439" s="132"/>
      <c r="D439" s="132"/>
      <c r="E439" s="132"/>
      <c r="F439" s="132"/>
      <c r="G439" s="132"/>
      <c r="H439" s="132"/>
      <c r="I439" s="132"/>
      <c r="J439" s="132"/>
      <c r="K439" s="132"/>
      <c r="L439" s="132"/>
      <c r="M439" s="132"/>
      <c r="N439" s="135">
        <f>СВЦЭМ!$D$12+'СЕТ СН'!$F$10-'СЕТ СН'!$F$24</f>
        <v>603552.18846323201</v>
      </c>
      <c r="O439" s="136"/>
      <c r="P439" s="135">
        <f>СВЦЭМ!$D$12+'СЕТ СН'!$F$10-'СЕТ СН'!$G$24</f>
        <v>603552.18846323201</v>
      </c>
      <c r="Q439" s="136"/>
      <c r="R439" s="135">
        <f>СВЦЭМ!$D$12+'СЕТ СН'!$F$10-'СЕТ СН'!$H$24</f>
        <v>603552.18846323201</v>
      </c>
      <c r="S439" s="136"/>
      <c r="T439" s="135">
        <f>СВЦЭМ!$D$12+'СЕТ СН'!$F$10-'СЕТ СН'!$I$24</f>
        <v>603552.18846323201</v>
      </c>
      <c r="U439" s="136"/>
      <c r="V439" s="47"/>
      <c r="W439" s="47"/>
      <c r="X439" s="47"/>
      <c r="Y439" s="47"/>
    </row>
    <row r="440" spans="1:26" ht="30" customHeight="1" x14ac:dyDescent="0.25"/>
    <row r="441" spans="1:26" ht="15.75" x14ac:dyDescent="0.25">
      <c r="A441" s="141" t="s">
        <v>78</v>
      </c>
      <c r="B441" s="142"/>
      <c r="C441" s="142"/>
      <c r="D441" s="142"/>
      <c r="E441" s="142"/>
      <c r="F441" s="142"/>
      <c r="G441" s="142"/>
      <c r="H441" s="142"/>
      <c r="I441" s="142"/>
      <c r="J441" s="142"/>
      <c r="K441" s="142"/>
      <c r="L441" s="142"/>
      <c r="M441" s="143"/>
      <c r="N441" s="133" t="s">
        <v>29</v>
      </c>
      <c r="O441" s="133"/>
      <c r="P441" s="133"/>
      <c r="Q441" s="133"/>
      <c r="R441" s="133"/>
      <c r="S441" s="133"/>
      <c r="T441" s="133"/>
      <c r="U441" s="133"/>
    </row>
    <row r="442" spans="1:26" ht="15.75" x14ac:dyDescent="0.25">
      <c r="A442" s="144"/>
      <c r="B442" s="145"/>
      <c r="C442" s="145"/>
      <c r="D442" s="145"/>
      <c r="E442" s="145"/>
      <c r="F442" s="145"/>
      <c r="G442" s="145"/>
      <c r="H442" s="145"/>
      <c r="I442" s="145"/>
      <c r="J442" s="145"/>
      <c r="K442" s="145"/>
      <c r="L442" s="145"/>
      <c r="M442" s="146"/>
      <c r="N442" s="134" t="s">
        <v>0</v>
      </c>
      <c r="O442" s="134"/>
      <c r="P442" s="134" t="s">
        <v>1</v>
      </c>
      <c r="Q442" s="134"/>
      <c r="R442" s="134" t="s">
        <v>2</v>
      </c>
      <c r="S442" s="134"/>
      <c r="T442" s="134" t="s">
        <v>3</v>
      </c>
      <c r="U442" s="134"/>
    </row>
    <row r="443" spans="1:26" ht="15.75" x14ac:dyDescent="0.25">
      <c r="A443" s="147"/>
      <c r="B443" s="148"/>
      <c r="C443" s="148"/>
      <c r="D443" s="148"/>
      <c r="E443" s="148"/>
      <c r="F443" s="148"/>
      <c r="G443" s="148"/>
      <c r="H443" s="148"/>
      <c r="I443" s="148"/>
      <c r="J443" s="148"/>
      <c r="K443" s="148"/>
      <c r="L443" s="148"/>
      <c r="M443" s="149"/>
      <c r="N443" s="140">
        <f>'СЕТ СН'!$F$7</f>
        <v>1433491.35</v>
      </c>
      <c r="O443" s="140"/>
      <c r="P443" s="140">
        <f>'СЕТ СН'!$G$7</f>
        <v>980880.36</v>
      </c>
      <c r="Q443" s="140"/>
      <c r="R443" s="140">
        <f>'СЕТ СН'!$H$7</f>
        <v>1301035.3799999999</v>
      </c>
      <c r="S443" s="140"/>
      <c r="T443" s="140">
        <f>'СЕТ СН'!$I$7</f>
        <v>1236276.94</v>
      </c>
      <c r="U443" s="140"/>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D2" sqref="D2"/>
    </sheetView>
  </sheetViews>
  <sheetFormatPr defaultColWidth="9" defaultRowHeight="15" x14ac:dyDescent="0.25"/>
  <cols>
    <col min="1" max="1" width="56.25" style="55" customWidth="1"/>
    <col min="2" max="2" width="27.625" style="55" customWidth="1"/>
    <col min="3" max="5" width="12.125" style="55" customWidth="1"/>
    <col min="6" max="9" width="14" style="55" customWidth="1"/>
    <col min="10" max="16384" width="9" style="50"/>
  </cols>
  <sheetData>
    <row r="1" spans="1:9" ht="15.75" x14ac:dyDescent="0.25">
      <c r="A1" s="153" t="s">
        <v>43</v>
      </c>
      <c r="B1" s="153"/>
      <c r="C1" s="153"/>
      <c r="D1" s="153"/>
      <c r="E1" s="153"/>
      <c r="F1" s="153"/>
      <c r="G1" s="153"/>
      <c r="H1" s="153"/>
      <c r="I1" s="153"/>
    </row>
    <row r="2" spans="1:9" x14ac:dyDescent="0.25">
      <c r="A2" s="51"/>
      <c r="B2" s="51"/>
      <c r="C2" s="51"/>
      <c r="D2" s="51"/>
      <c r="E2" s="51"/>
      <c r="F2" s="51"/>
      <c r="G2" s="51"/>
      <c r="H2" s="51"/>
      <c r="I2" s="51"/>
    </row>
    <row r="3" spans="1:9" ht="39" customHeight="1" x14ac:dyDescent="0.2">
      <c r="A3" s="154" t="s">
        <v>15</v>
      </c>
      <c r="B3" s="155" t="s">
        <v>16</v>
      </c>
      <c r="C3" s="155" t="s">
        <v>17</v>
      </c>
      <c r="D3" s="155" t="s">
        <v>18</v>
      </c>
      <c r="E3" s="155" t="s">
        <v>11</v>
      </c>
      <c r="F3" s="155" t="s">
        <v>19</v>
      </c>
      <c r="G3" s="155"/>
      <c r="H3" s="155"/>
      <c r="I3" s="155"/>
    </row>
    <row r="4" spans="1:9" x14ac:dyDescent="0.2">
      <c r="A4" s="154"/>
      <c r="B4" s="155"/>
      <c r="C4" s="155"/>
      <c r="D4" s="155"/>
      <c r="E4" s="155"/>
      <c r="F4" s="52" t="s">
        <v>0</v>
      </c>
      <c r="G4" s="52" t="s">
        <v>1</v>
      </c>
      <c r="H4" s="52" t="s">
        <v>2</v>
      </c>
      <c r="I4" s="52" t="s">
        <v>3</v>
      </c>
    </row>
    <row r="5" spans="1:9" ht="45" x14ac:dyDescent="0.2">
      <c r="A5" s="53" t="s">
        <v>44</v>
      </c>
      <c r="B5" s="90" t="s">
        <v>140</v>
      </c>
      <c r="C5" s="54">
        <v>43831</v>
      </c>
      <c r="D5" s="54">
        <v>44012</v>
      </c>
      <c r="E5" s="52" t="s">
        <v>20</v>
      </c>
      <c r="F5" s="52">
        <v>2470</v>
      </c>
      <c r="G5" s="52">
        <v>2540</v>
      </c>
      <c r="H5" s="52">
        <v>2600</v>
      </c>
      <c r="I5" s="52">
        <v>2670</v>
      </c>
    </row>
    <row r="6" spans="1:9" ht="60" x14ac:dyDescent="0.2">
      <c r="A6" s="53" t="s">
        <v>45</v>
      </c>
      <c r="B6" s="90" t="s">
        <v>140</v>
      </c>
      <c r="C6" s="54">
        <v>43831</v>
      </c>
      <c r="D6" s="54">
        <v>44012</v>
      </c>
      <c r="E6" s="52" t="s">
        <v>20</v>
      </c>
      <c r="F6" s="52">
        <v>71.17</v>
      </c>
      <c r="G6" s="52">
        <v>578.35</v>
      </c>
      <c r="H6" s="52">
        <v>397.86</v>
      </c>
      <c r="I6" s="52">
        <v>634.76</v>
      </c>
    </row>
    <row r="7" spans="1:9" ht="60" x14ac:dyDescent="0.2">
      <c r="A7" s="53" t="s">
        <v>46</v>
      </c>
      <c r="B7" s="90" t="s">
        <v>140</v>
      </c>
      <c r="C7" s="54">
        <v>43831</v>
      </c>
      <c r="D7" s="54">
        <v>44012</v>
      </c>
      <c r="E7" s="52" t="s">
        <v>21</v>
      </c>
      <c r="F7" s="52">
        <v>1433491.35</v>
      </c>
      <c r="G7" s="52">
        <v>980880.36</v>
      </c>
      <c r="H7" s="52">
        <v>1301035.3799999999</v>
      </c>
      <c r="I7" s="52">
        <v>1236276.94</v>
      </c>
    </row>
    <row r="8" spans="1:9" ht="30" x14ac:dyDescent="0.2">
      <c r="A8" s="53" t="s">
        <v>85</v>
      </c>
      <c r="B8" s="85"/>
      <c r="C8" s="54"/>
      <c r="D8" s="54"/>
      <c r="E8" s="52" t="s">
        <v>20</v>
      </c>
      <c r="F8" s="91">
        <v>50</v>
      </c>
      <c r="G8" s="91">
        <v>50</v>
      </c>
      <c r="H8" s="91">
        <v>50</v>
      </c>
      <c r="I8" s="91">
        <v>50</v>
      </c>
    </row>
    <row r="9" spans="1:9" ht="30" x14ac:dyDescent="0.2">
      <c r="A9" s="53" t="s">
        <v>86</v>
      </c>
      <c r="B9" s="52"/>
      <c r="C9" s="54"/>
      <c r="D9" s="54"/>
      <c r="E9" s="52" t="s">
        <v>20</v>
      </c>
      <c r="F9" s="91">
        <v>50</v>
      </c>
      <c r="G9" s="91">
        <v>50</v>
      </c>
      <c r="H9" s="91">
        <v>50</v>
      </c>
      <c r="I9" s="91">
        <v>50</v>
      </c>
    </row>
    <row r="10" spans="1:9" ht="30" x14ac:dyDescent="0.2">
      <c r="A10" s="53" t="s">
        <v>83</v>
      </c>
      <c r="B10" s="52"/>
      <c r="C10" s="54"/>
      <c r="D10" s="54"/>
      <c r="E10" s="52" t="s">
        <v>87</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95</v>
      </c>
      <c r="B15" s="89" t="s">
        <v>105</v>
      </c>
      <c r="C15" s="54"/>
      <c r="D15" s="54"/>
      <c r="E15" s="87"/>
      <c r="F15" s="87"/>
      <c r="G15" s="87"/>
      <c r="H15" s="87"/>
      <c r="I15" s="87"/>
    </row>
    <row r="16" spans="1:9" ht="75" hidden="1" x14ac:dyDescent="0.2">
      <c r="A16" s="53" t="s">
        <v>96</v>
      </c>
      <c r="B16" s="89" t="s">
        <v>105</v>
      </c>
      <c r="C16" s="54"/>
      <c r="D16" s="54"/>
      <c r="E16" s="88"/>
      <c r="F16" s="88"/>
      <c r="G16" s="89"/>
      <c r="H16" s="89"/>
      <c r="I16" s="89"/>
    </row>
    <row r="17" spans="1:9" ht="75" hidden="1" x14ac:dyDescent="0.2">
      <c r="A17" s="53" t="s">
        <v>97</v>
      </c>
      <c r="B17" s="89" t="s">
        <v>105</v>
      </c>
      <c r="C17" s="54"/>
      <c r="D17" s="54"/>
      <c r="E17" s="87"/>
      <c r="F17" s="87"/>
      <c r="G17" s="89"/>
      <c r="H17" s="89"/>
      <c r="I17" s="89"/>
    </row>
    <row r="18" spans="1:9" ht="75" hidden="1" x14ac:dyDescent="0.2">
      <c r="A18" s="53" t="s">
        <v>98</v>
      </c>
      <c r="B18" s="89" t="s">
        <v>105</v>
      </c>
      <c r="C18" s="54"/>
      <c r="D18" s="54"/>
      <c r="E18" s="87"/>
      <c r="F18" s="87"/>
      <c r="G18" s="87"/>
      <c r="H18" s="87"/>
      <c r="I18" s="87"/>
    </row>
    <row r="19" spans="1:9" ht="75" hidden="1" x14ac:dyDescent="0.2">
      <c r="A19" s="53" t="s">
        <v>99</v>
      </c>
      <c r="B19" s="89" t="s">
        <v>105</v>
      </c>
      <c r="C19" s="54"/>
      <c r="D19" s="54"/>
      <c r="E19" s="88"/>
      <c r="F19" s="89"/>
      <c r="G19" s="89"/>
      <c r="H19" s="89"/>
      <c r="I19" s="89"/>
    </row>
    <row r="20" spans="1:9" ht="75" hidden="1" x14ac:dyDescent="0.2">
      <c r="A20" s="53" t="s">
        <v>100</v>
      </c>
      <c r="B20" s="89" t="s">
        <v>105</v>
      </c>
      <c r="C20" s="54"/>
      <c r="D20" s="54"/>
      <c r="E20" s="88"/>
      <c r="F20" s="89"/>
      <c r="G20" s="89"/>
      <c r="H20" s="89"/>
      <c r="I20" s="89"/>
    </row>
    <row r="21" spans="1:9" ht="75" hidden="1" x14ac:dyDescent="0.2">
      <c r="A21" s="53" t="s">
        <v>102</v>
      </c>
      <c r="B21" s="89" t="s">
        <v>105</v>
      </c>
      <c r="C21" s="54"/>
      <c r="D21" s="54"/>
      <c r="E21" s="89"/>
      <c r="F21" s="89"/>
      <c r="G21" s="89"/>
      <c r="H21" s="89"/>
      <c r="I21" s="89"/>
    </row>
    <row r="22" spans="1:9" ht="75" hidden="1" x14ac:dyDescent="0.2">
      <c r="A22" s="53" t="s">
        <v>101</v>
      </c>
      <c r="B22" s="89" t="s">
        <v>105</v>
      </c>
      <c r="C22" s="54"/>
      <c r="D22" s="54"/>
      <c r="E22" s="89"/>
      <c r="F22" s="89"/>
      <c r="G22" s="89"/>
      <c r="H22" s="89"/>
      <c r="I22" s="89"/>
    </row>
    <row r="23" spans="1:9" ht="75" hidden="1" x14ac:dyDescent="0.2">
      <c r="A23" s="53" t="s">
        <v>103</v>
      </c>
      <c r="B23" s="89" t="s">
        <v>105</v>
      </c>
      <c r="C23" s="54"/>
      <c r="D23" s="54"/>
      <c r="E23" s="89"/>
      <c r="F23" s="89"/>
      <c r="G23" s="89"/>
      <c r="H23" s="89"/>
      <c r="I23" s="89"/>
    </row>
    <row r="24" spans="1:9" ht="75" hidden="1" x14ac:dyDescent="0.2">
      <c r="A24" s="53" t="s">
        <v>104</v>
      </c>
      <c r="B24" s="89" t="s">
        <v>105</v>
      </c>
      <c r="C24" s="54"/>
      <c r="D24" s="54"/>
      <c r="E24" s="89"/>
      <c r="F24" s="89"/>
      <c r="G24" s="89"/>
      <c r="H24" s="89"/>
      <c r="I24" s="89"/>
    </row>
  </sheetData>
  <sheetProtection algorithmName="SHA-512" hashValue="0fgfnbuzale433lmyqmrfUGy1d0wzyPSW2QMmlCk+CsXQeEVh4/7sS7fMnDiuoZ0tQxA2SadjX953R1VYok/yw==" saltValue="ZOAzkNIGASRDovQcJJ1m1g=="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6"/>
  <sheetViews>
    <sheetView zoomScale="55" zoomScaleNormal="55" workbookViewId="0">
      <selection activeCell="D4" sqref="D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108</v>
      </c>
      <c r="B1" s="61"/>
    </row>
    <row r="2" spans="1:4" ht="15" customHeight="1" x14ac:dyDescent="0.2">
      <c r="A2" s="61" t="s">
        <v>109</v>
      </c>
      <c r="B2" s="61"/>
    </row>
    <row r="3" spans="1:4" ht="15" customHeight="1" x14ac:dyDescent="0.2">
      <c r="A3" s="61"/>
      <c r="B3" s="61"/>
    </row>
    <row r="4" spans="1:4" ht="15" customHeight="1" x14ac:dyDescent="0.2">
      <c r="A4" s="156" t="s">
        <v>110</v>
      </c>
      <c r="B4" s="157"/>
      <c r="C4" s="63"/>
      <c r="D4" s="64" t="s">
        <v>111</v>
      </c>
    </row>
    <row r="5" spans="1:4" ht="15" customHeight="1" x14ac:dyDescent="0.2">
      <c r="A5" s="159" t="s">
        <v>112</v>
      </c>
      <c r="B5" s="160"/>
      <c r="C5" s="65"/>
      <c r="D5" s="66" t="s">
        <v>113</v>
      </c>
    </row>
    <row r="6" spans="1:4" ht="15" customHeight="1" x14ac:dyDescent="0.2">
      <c r="A6" s="156" t="s">
        <v>114</v>
      </c>
      <c r="B6" s="157"/>
      <c r="C6" s="67"/>
      <c r="D6" s="64" t="s">
        <v>115</v>
      </c>
    </row>
    <row r="7" spans="1:4" ht="15" customHeight="1" x14ac:dyDescent="0.2">
      <c r="A7" s="156" t="s">
        <v>116</v>
      </c>
      <c r="B7" s="157"/>
      <c r="C7" s="67"/>
      <c r="D7" s="64" t="s">
        <v>142</v>
      </c>
    </row>
    <row r="8" spans="1:4" ht="15" customHeight="1" x14ac:dyDescent="0.2">
      <c r="A8" s="158" t="s">
        <v>117</v>
      </c>
      <c r="B8" s="158"/>
      <c r="C8" s="96"/>
      <c r="D8" s="68"/>
    </row>
    <row r="9" spans="1:4" ht="15" customHeight="1" x14ac:dyDescent="0.2">
      <c r="A9" s="69" t="s">
        <v>118</v>
      </c>
      <c r="B9" s="70"/>
      <c r="C9" s="71"/>
      <c r="D9" s="72"/>
    </row>
    <row r="10" spans="1:4" ht="30" customHeight="1" x14ac:dyDescent="0.2">
      <c r="A10" s="161" t="s">
        <v>119</v>
      </c>
      <c r="B10" s="162"/>
      <c r="C10" s="73"/>
      <c r="D10" s="74">
        <v>2.7611104599999998</v>
      </c>
    </row>
    <row r="11" spans="1:4" ht="66" customHeight="1" x14ac:dyDescent="0.2">
      <c r="A11" s="161" t="s">
        <v>120</v>
      </c>
      <c r="B11" s="162"/>
      <c r="C11" s="73"/>
      <c r="D11" s="74">
        <v>803.20257994999997</v>
      </c>
    </row>
    <row r="12" spans="1:4" ht="30" customHeight="1" x14ac:dyDescent="0.2">
      <c r="A12" s="161" t="s">
        <v>121</v>
      </c>
      <c r="B12" s="162"/>
      <c r="C12" s="73"/>
      <c r="D12" s="75">
        <v>603552.18846323201</v>
      </c>
    </row>
    <row r="13" spans="1:4" ht="30" customHeight="1" x14ac:dyDescent="0.2">
      <c r="A13" s="161" t="s">
        <v>122</v>
      </c>
      <c r="B13" s="162"/>
      <c r="C13" s="73"/>
      <c r="D13" s="76"/>
    </row>
    <row r="14" spans="1:4" ht="15" customHeight="1" x14ac:dyDescent="0.2">
      <c r="A14" s="163" t="s">
        <v>123</v>
      </c>
      <c r="B14" s="164"/>
      <c r="C14" s="73"/>
      <c r="D14" s="74">
        <v>852.67600178999999</v>
      </c>
    </row>
    <row r="15" spans="1:4" ht="15" customHeight="1" x14ac:dyDescent="0.2">
      <c r="A15" s="163" t="s">
        <v>124</v>
      </c>
      <c r="B15" s="164"/>
      <c r="C15" s="73"/>
      <c r="D15" s="74">
        <v>1634.25797586</v>
      </c>
    </row>
    <row r="16" spans="1:4" ht="15" customHeight="1" x14ac:dyDescent="0.2">
      <c r="A16" s="163" t="s">
        <v>125</v>
      </c>
      <c r="B16" s="164"/>
      <c r="C16" s="73"/>
      <c r="D16" s="74">
        <v>2906.5957114900002</v>
      </c>
    </row>
    <row r="17" spans="1:6" ht="15" customHeight="1" x14ac:dyDescent="0.2">
      <c r="A17" s="163" t="s">
        <v>126</v>
      </c>
      <c r="B17" s="164"/>
      <c r="C17" s="73"/>
      <c r="D17" s="74">
        <v>2037.20770836</v>
      </c>
    </row>
    <row r="18" spans="1:6" ht="52.5" customHeight="1" x14ac:dyDescent="0.2">
      <c r="A18" s="161" t="s">
        <v>127</v>
      </c>
      <c r="B18" s="162"/>
      <c r="C18" s="73"/>
      <c r="D18" s="74">
        <v>0</v>
      </c>
    </row>
    <row r="19" spans="1:6" ht="15" customHeight="1" x14ac:dyDescent="0.2">
      <c r="A19" s="69" t="s">
        <v>128</v>
      </c>
      <c r="B19" s="70"/>
      <c r="C19" s="77"/>
      <c r="D19" s="78"/>
    </row>
    <row r="20" spans="1:6" ht="30" customHeight="1" x14ac:dyDescent="0.2">
      <c r="A20" s="161" t="s">
        <v>129</v>
      </c>
      <c r="B20" s="162"/>
      <c r="C20" s="73"/>
      <c r="D20" s="79">
        <v>20106.370999999999</v>
      </c>
    </row>
    <row r="21" spans="1:6" ht="30" customHeight="1" x14ac:dyDescent="0.2">
      <c r="A21" s="161" t="s">
        <v>130</v>
      </c>
      <c r="B21" s="162"/>
      <c r="C21" s="80"/>
      <c r="D21" s="79">
        <v>27.251999999999999</v>
      </c>
    </row>
    <row r="22" spans="1:6" ht="15" customHeight="1" x14ac:dyDescent="0.2">
      <c r="A22" s="69" t="s">
        <v>131</v>
      </c>
      <c r="B22" s="70"/>
      <c r="C22" s="77"/>
      <c r="D22" s="78"/>
    </row>
    <row r="23" spans="1:6" ht="15" customHeight="1" x14ac:dyDescent="0.25">
      <c r="A23" s="161" t="s">
        <v>132</v>
      </c>
      <c r="B23" s="162"/>
      <c r="C23" s="81"/>
      <c r="D23" s="76"/>
    </row>
    <row r="24" spans="1:6" ht="15" customHeight="1" x14ac:dyDescent="0.25">
      <c r="A24" s="163" t="s">
        <v>123</v>
      </c>
      <c r="B24" s="164"/>
      <c r="C24" s="81"/>
      <c r="D24" s="82">
        <v>0</v>
      </c>
    </row>
    <row r="25" spans="1:6" ht="15" customHeight="1" x14ac:dyDescent="0.25">
      <c r="A25" s="163" t="s">
        <v>124</v>
      </c>
      <c r="B25" s="164"/>
      <c r="C25" s="81"/>
      <c r="D25" s="82">
        <v>1.407974809182E-3</v>
      </c>
    </row>
    <row r="26" spans="1:6" ht="15" customHeight="1" x14ac:dyDescent="0.25">
      <c r="A26" s="163" t="s">
        <v>125</v>
      </c>
      <c r="B26" s="164"/>
      <c r="C26" s="81"/>
      <c r="D26" s="82">
        <v>3.5470163624620001E-3</v>
      </c>
    </row>
    <row r="27" spans="1:6" ht="15" customHeight="1" x14ac:dyDescent="0.25">
      <c r="A27" s="163" t="s">
        <v>126</v>
      </c>
      <c r="B27" s="164"/>
      <c r="C27" s="81"/>
      <c r="D27" s="82">
        <v>2.0851966418020001E-3</v>
      </c>
    </row>
    <row r="29" spans="1:6" x14ac:dyDescent="0.2">
      <c r="A29" s="58" t="s">
        <v>133</v>
      </c>
      <c r="B29" s="59"/>
      <c r="C29" s="59"/>
      <c r="D29" s="56"/>
      <c r="E29" s="56"/>
      <c r="F29" s="60"/>
    </row>
    <row r="30" spans="1:6" ht="280.5" customHeight="1" x14ac:dyDescent="0.2">
      <c r="A30" s="165" t="s">
        <v>7</v>
      </c>
      <c r="B30" s="165" t="s">
        <v>134</v>
      </c>
      <c r="C30" s="57" t="s">
        <v>135</v>
      </c>
      <c r="D30" s="57" t="s">
        <v>136</v>
      </c>
      <c r="E30" s="57" t="s">
        <v>137</v>
      </c>
      <c r="F30" s="57" t="s">
        <v>138</v>
      </c>
    </row>
    <row r="31" spans="1:6" x14ac:dyDescent="0.2">
      <c r="A31" s="166"/>
      <c r="B31" s="166"/>
      <c r="C31" s="57" t="s">
        <v>139</v>
      </c>
      <c r="D31" s="57" t="s">
        <v>139</v>
      </c>
      <c r="E31" s="92" t="s">
        <v>139</v>
      </c>
      <c r="F31" s="92" t="s">
        <v>139</v>
      </c>
    </row>
    <row r="32" spans="1:6" ht="30.75" customHeight="1" x14ac:dyDescent="0.2">
      <c r="A32" s="93"/>
      <c r="B32" s="93"/>
      <c r="C32" s="93"/>
      <c r="D32" s="93"/>
      <c r="E32" s="94"/>
      <c r="F32" s="95"/>
    </row>
    <row r="33" spans="1:6" ht="12.75" customHeight="1" x14ac:dyDescent="0.2">
      <c r="A33" s="83" t="s">
        <v>143</v>
      </c>
      <c r="B33" s="83">
        <v>1</v>
      </c>
      <c r="C33" s="84">
        <v>807.64001136000002</v>
      </c>
      <c r="D33" s="84">
        <v>802.01289822000001</v>
      </c>
      <c r="E33" s="84">
        <v>133.56495441999999</v>
      </c>
      <c r="F33" s="84">
        <v>133.56495441999999</v>
      </c>
    </row>
    <row r="34" spans="1:6" ht="12.75" customHeight="1" x14ac:dyDescent="0.2">
      <c r="A34" s="83" t="s">
        <v>143</v>
      </c>
      <c r="B34" s="83">
        <v>2</v>
      </c>
      <c r="C34" s="84">
        <v>836.78106257000002</v>
      </c>
      <c r="D34" s="84">
        <v>830.78574649999996</v>
      </c>
      <c r="E34" s="84">
        <v>138.35670300000001</v>
      </c>
      <c r="F34" s="84">
        <v>138.35670300000001</v>
      </c>
    </row>
    <row r="35" spans="1:6" ht="12.75" customHeight="1" x14ac:dyDescent="0.2">
      <c r="A35" s="83" t="s">
        <v>143</v>
      </c>
      <c r="B35" s="83">
        <v>3</v>
      </c>
      <c r="C35" s="84">
        <v>845.50480526000001</v>
      </c>
      <c r="D35" s="84">
        <v>839.55673159000003</v>
      </c>
      <c r="E35" s="84">
        <v>139.81739798999999</v>
      </c>
      <c r="F35" s="84">
        <v>139.81739798999999</v>
      </c>
    </row>
    <row r="36" spans="1:6" ht="12.75" customHeight="1" x14ac:dyDescent="0.2">
      <c r="A36" s="83" t="s">
        <v>143</v>
      </c>
      <c r="B36" s="83">
        <v>4</v>
      </c>
      <c r="C36" s="84">
        <v>854.14809575000004</v>
      </c>
      <c r="D36" s="84">
        <v>847.81904035000002</v>
      </c>
      <c r="E36" s="84">
        <v>141.19337947</v>
      </c>
      <c r="F36" s="84">
        <v>141.19337947</v>
      </c>
    </row>
    <row r="37" spans="1:6" ht="12.75" customHeight="1" x14ac:dyDescent="0.2">
      <c r="A37" s="83" t="s">
        <v>143</v>
      </c>
      <c r="B37" s="83">
        <v>5</v>
      </c>
      <c r="C37" s="84">
        <v>850.11237914000003</v>
      </c>
      <c r="D37" s="84">
        <v>844.29958649000002</v>
      </c>
      <c r="E37" s="84">
        <v>140.60725959999999</v>
      </c>
      <c r="F37" s="84">
        <v>140.60725959999999</v>
      </c>
    </row>
    <row r="38" spans="1:6" ht="12.75" customHeight="1" x14ac:dyDescent="0.2">
      <c r="A38" s="83" t="s">
        <v>143</v>
      </c>
      <c r="B38" s="83">
        <v>6</v>
      </c>
      <c r="C38" s="84">
        <v>849.19889247000003</v>
      </c>
      <c r="D38" s="84">
        <v>843.61075725000001</v>
      </c>
      <c r="E38" s="84">
        <v>140.49254393000001</v>
      </c>
      <c r="F38" s="84">
        <v>140.49254393000001</v>
      </c>
    </row>
    <row r="39" spans="1:6" ht="12.75" customHeight="1" x14ac:dyDescent="0.2">
      <c r="A39" s="83" t="s">
        <v>143</v>
      </c>
      <c r="B39" s="83">
        <v>7</v>
      </c>
      <c r="C39" s="84">
        <v>839.18458301999999</v>
      </c>
      <c r="D39" s="84">
        <v>833.54649688999996</v>
      </c>
      <c r="E39" s="84">
        <v>138.81647054000001</v>
      </c>
      <c r="F39" s="84">
        <v>138.81647054000001</v>
      </c>
    </row>
    <row r="40" spans="1:6" ht="12.75" customHeight="1" x14ac:dyDescent="0.2">
      <c r="A40" s="83" t="s">
        <v>143</v>
      </c>
      <c r="B40" s="83">
        <v>8</v>
      </c>
      <c r="C40" s="84">
        <v>807.15593007999996</v>
      </c>
      <c r="D40" s="84">
        <v>801.62817400999995</v>
      </c>
      <c r="E40" s="84">
        <v>133.50088353999999</v>
      </c>
      <c r="F40" s="84">
        <v>133.50088353999999</v>
      </c>
    </row>
    <row r="41" spans="1:6" ht="12.75" customHeight="1" x14ac:dyDescent="0.2">
      <c r="A41" s="83" t="s">
        <v>143</v>
      </c>
      <c r="B41" s="83">
        <v>9</v>
      </c>
      <c r="C41" s="84">
        <v>749.27632896</v>
      </c>
      <c r="D41" s="84">
        <v>743.86464202000002</v>
      </c>
      <c r="E41" s="84">
        <v>123.88110868</v>
      </c>
      <c r="F41" s="84">
        <v>123.88110868</v>
      </c>
    </row>
    <row r="42" spans="1:6" ht="12.75" customHeight="1" x14ac:dyDescent="0.2">
      <c r="A42" s="83" t="s">
        <v>143</v>
      </c>
      <c r="B42" s="83">
        <v>10</v>
      </c>
      <c r="C42" s="84">
        <v>733.92342857000006</v>
      </c>
      <c r="D42" s="84">
        <v>728.43665312999997</v>
      </c>
      <c r="E42" s="84">
        <v>121.31177513999999</v>
      </c>
      <c r="F42" s="84">
        <v>121.31177513999999</v>
      </c>
    </row>
    <row r="43" spans="1:6" ht="12.75" customHeight="1" x14ac:dyDescent="0.2">
      <c r="A43" s="83" t="s">
        <v>143</v>
      </c>
      <c r="B43" s="83">
        <v>11</v>
      </c>
      <c r="C43" s="84">
        <v>719.96111729999996</v>
      </c>
      <c r="D43" s="84">
        <v>714.92222033999997</v>
      </c>
      <c r="E43" s="84">
        <v>119.06111982</v>
      </c>
      <c r="F43" s="84">
        <v>119.06111982</v>
      </c>
    </row>
    <row r="44" spans="1:6" ht="12.75" customHeight="1" x14ac:dyDescent="0.2">
      <c r="A44" s="83" t="s">
        <v>143</v>
      </c>
      <c r="B44" s="83">
        <v>12</v>
      </c>
      <c r="C44" s="84">
        <v>722.27685023000004</v>
      </c>
      <c r="D44" s="84">
        <v>717.26113242999998</v>
      </c>
      <c r="E44" s="84">
        <v>119.45063561000001</v>
      </c>
      <c r="F44" s="84">
        <v>119.45063561000001</v>
      </c>
    </row>
    <row r="45" spans="1:6" ht="12.75" customHeight="1" x14ac:dyDescent="0.2">
      <c r="A45" s="83" t="s">
        <v>143</v>
      </c>
      <c r="B45" s="83">
        <v>13</v>
      </c>
      <c r="C45" s="84">
        <v>731.34964493999996</v>
      </c>
      <c r="D45" s="84">
        <v>726.37998669000001</v>
      </c>
      <c r="E45" s="84">
        <v>120.96926375</v>
      </c>
      <c r="F45" s="84">
        <v>120.96926375</v>
      </c>
    </row>
    <row r="46" spans="1:6" ht="12.75" customHeight="1" x14ac:dyDescent="0.2">
      <c r="A46" s="83" t="s">
        <v>143</v>
      </c>
      <c r="B46" s="83">
        <v>14</v>
      </c>
      <c r="C46" s="84">
        <v>745.85398325000006</v>
      </c>
      <c r="D46" s="84">
        <v>740.93695922999996</v>
      </c>
      <c r="E46" s="84">
        <v>123.39354068</v>
      </c>
      <c r="F46" s="84">
        <v>123.39354068</v>
      </c>
    </row>
    <row r="47" spans="1:6" ht="12.75" customHeight="1" x14ac:dyDescent="0.2">
      <c r="A47" s="83" t="s">
        <v>143</v>
      </c>
      <c r="B47" s="83">
        <v>15</v>
      </c>
      <c r="C47" s="84">
        <v>757.04067767000004</v>
      </c>
      <c r="D47" s="84">
        <v>752.00042747999998</v>
      </c>
      <c r="E47" s="84">
        <v>125.23601932</v>
      </c>
      <c r="F47" s="84">
        <v>125.23601932</v>
      </c>
    </row>
    <row r="48" spans="1:6" ht="12.75" customHeight="1" x14ac:dyDescent="0.2">
      <c r="A48" s="83" t="s">
        <v>143</v>
      </c>
      <c r="B48" s="83">
        <v>16</v>
      </c>
      <c r="C48" s="84">
        <v>767.03981288</v>
      </c>
      <c r="D48" s="84">
        <v>761.57354349000002</v>
      </c>
      <c r="E48" s="84">
        <v>126.83029892</v>
      </c>
      <c r="F48" s="84">
        <v>126.83029892</v>
      </c>
    </row>
    <row r="49" spans="1:6" ht="12.75" customHeight="1" x14ac:dyDescent="0.2">
      <c r="A49" s="83" t="s">
        <v>143</v>
      </c>
      <c r="B49" s="83">
        <v>17</v>
      </c>
      <c r="C49" s="84">
        <v>761.82463326000004</v>
      </c>
      <c r="D49" s="84">
        <v>756.95837312000003</v>
      </c>
      <c r="E49" s="84">
        <v>126.06170152999999</v>
      </c>
      <c r="F49" s="84">
        <v>126.06170152999999</v>
      </c>
    </row>
    <row r="50" spans="1:6" ht="12.75" customHeight="1" x14ac:dyDescent="0.2">
      <c r="A50" s="83" t="s">
        <v>143</v>
      </c>
      <c r="B50" s="83">
        <v>18</v>
      </c>
      <c r="C50" s="84">
        <v>760.41987358999995</v>
      </c>
      <c r="D50" s="84">
        <v>753.64295107999999</v>
      </c>
      <c r="E50" s="84">
        <v>125.50956055</v>
      </c>
      <c r="F50" s="84">
        <v>125.50956055</v>
      </c>
    </row>
    <row r="51" spans="1:6" ht="12.75" customHeight="1" x14ac:dyDescent="0.2">
      <c r="A51" s="83" t="s">
        <v>143</v>
      </c>
      <c r="B51" s="83">
        <v>19</v>
      </c>
      <c r="C51" s="84">
        <v>746.46411217000002</v>
      </c>
      <c r="D51" s="84">
        <v>743.09923463999996</v>
      </c>
      <c r="E51" s="84">
        <v>123.7536399</v>
      </c>
      <c r="F51" s="84">
        <v>123.7536399</v>
      </c>
    </row>
    <row r="52" spans="1:6" ht="12.75" customHeight="1" x14ac:dyDescent="0.2">
      <c r="A52" s="83" t="s">
        <v>143</v>
      </c>
      <c r="B52" s="83">
        <v>20</v>
      </c>
      <c r="C52" s="84">
        <v>735.07850725000003</v>
      </c>
      <c r="D52" s="84">
        <v>729.45577351999998</v>
      </c>
      <c r="E52" s="84">
        <v>121.48149656</v>
      </c>
      <c r="F52" s="84">
        <v>121.48149656</v>
      </c>
    </row>
    <row r="53" spans="1:6" ht="12.75" customHeight="1" x14ac:dyDescent="0.2">
      <c r="A53" s="83" t="s">
        <v>143</v>
      </c>
      <c r="B53" s="83">
        <v>21</v>
      </c>
      <c r="C53" s="84">
        <v>728.44598278000001</v>
      </c>
      <c r="D53" s="84">
        <v>722.85137917999998</v>
      </c>
      <c r="E53" s="84">
        <v>120.38161945</v>
      </c>
      <c r="F53" s="84">
        <v>120.38161945</v>
      </c>
    </row>
    <row r="54" spans="1:6" ht="12.75" customHeight="1" x14ac:dyDescent="0.2">
      <c r="A54" s="83" t="s">
        <v>143</v>
      </c>
      <c r="B54" s="83">
        <v>22</v>
      </c>
      <c r="C54" s="84">
        <v>733.19957733000001</v>
      </c>
      <c r="D54" s="84">
        <v>727.62458890000005</v>
      </c>
      <c r="E54" s="84">
        <v>121.17653627</v>
      </c>
      <c r="F54" s="84">
        <v>121.17653627</v>
      </c>
    </row>
    <row r="55" spans="1:6" ht="12.75" customHeight="1" x14ac:dyDescent="0.2">
      <c r="A55" s="83" t="s">
        <v>143</v>
      </c>
      <c r="B55" s="83">
        <v>23</v>
      </c>
      <c r="C55" s="84">
        <v>744.97198355</v>
      </c>
      <c r="D55" s="84">
        <v>739.39852722000001</v>
      </c>
      <c r="E55" s="84">
        <v>123.13733458</v>
      </c>
      <c r="F55" s="84">
        <v>123.13733458</v>
      </c>
    </row>
    <row r="56" spans="1:6" ht="12.75" customHeight="1" x14ac:dyDescent="0.2">
      <c r="A56" s="83" t="s">
        <v>143</v>
      </c>
      <c r="B56" s="83">
        <v>24</v>
      </c>
      <c r="C56" s="84">
        <v>779.05022097999995</v>
      </c>
      <c r="D56" s="84">
        <v>773.07053001999998</v>
      </c>
      <c r="E56" s="84">
        <v>128.74497446999999</v>
      </c>
      <c r="F56" s="84">
        <v>128.74497446999999</v>
      </c>
    </row>
    <row r="57" spans="1:6" ht="12.75" customHeight="1" x14ac:dyDescent="0.2">
      <c r="A57" s="83" t="s">
        <v>144</v>
      </c>
      <c r="B57" s="83">
        <v>1</v>
      </c>
      <c r="C57" s="84">
        <v>752.59280502000001</v>
      </c>
      <c r="D57" s="84">
        <v>746.71712021999997</v>
      </c>
      <c r="E57" s="84">
        <v>124.35615231</v>
      </c>
      <c r="F57" s="84">
        <v>124.35615231</v>
      </c>
    </row>
    <row r="58" spans="1:6" ht="12.75" customHeight="1" x14ac:dyDescent="0.2">
      <c r="A58" s="83" t="s">
        <v>144</v>
      </c>
      <c r="B58" s="83">
        <v>2</v>
      </c>
      <c r="C58" s="84">
        <v>755.22191535000002</v>
      </c>
      <c r="D58" s="84">
        <v>749.40349801000002</v>
      </c>
      <c r="E58" s="84">
        <v>124.80353405</v>
      </c>
      <c r="F58" s="84">
        <v>124.80353405</v>
      </c>
    </row>
    <row r="59" spans="1:6" ht="12.75" customHeight="1" x14ac:dyDescent="0.2">
      <c r="A59" s="83" t="s">
        <v>144</v>
      </c>
      <c r="B59" s="83">
        <v>3</v>
      </c>
      <c r="C59" s="84">
        <v>761.03983305999998</v>
      </c>
      <c r="D59" s="84">
        <v>761.03122387999997</v>
      </c>
      <c r="E59" s="84">
        <v>126.73998254999999</v>
      </c>
      <c r="F59" s="84">
        <v>126.73998254999999</v>
      </c>
    </row>
    <row r="60" spans="1:6" ht="12.75" customHeight="1" x14ac:dyDescent="0.2">
      <c r="A60" s="83" t="s">
        <v>144</v>
      </c>
      <c r="B60" s="83">
        <v>4</v>
      </c>
      <c r="C60" s="84">
        <v>766.86112232999994</v>
      </c>
      <c r="D60" s="84">
        <v>760.99578510000003</v>
      </c>
      <c r="E60" s="84">
        <v>126.73408068000001</v>
      </c>
      <c r="F60" s="84">
        <v>126.73408068000001</v>
      </c>
    </row>
    <row r="61" spans="1:6" ht="12.75" customHeight="1" x14ac:dyDescent="0.2">
      <c r="A61" s="83" t="s">
        <v>144</v>
      </c>
      <c r="B61" s="83">
        <v>5</v>
      </c>
      <c r="C61" s="84">
        <v>765.90577123000003</v>
      </c>
      <c r="D61" s="84">
        <v>760.31430611999997</v>
      </c>
      <c r="E61" s="84">
        <v>126.6205891</v>
      </c>
      <c r="F61" s="84">
        <v>126.6205891</v>
      </c>
    </row>
    <row r="62" spans="1:6" ht="12.75" customHeight="1" x14ac:dyDescent="0.2">
      <c r="A62" s="83" t="s">
        <v>144</v>
      </c>
      <c r="B62" s="83">
        <v>6</v>
      </c>
      <c r="C62" s="84">
        <v>779.30842575999998</v>
      </c>
      <c r="D62" s="84">
        <v>773.45395331999998</v>
      </c>
      <c r="E62" s="84">
        <v>128.80882869999999</v>
      </c>
      <c r="F62" s="84">
        <v>128.80882869999999</v>
      </c>
    </row>
    <row r="63" spans="1:6" ht="12.75" customHeight="1" x14ac:dyDescent="0.2">
      <c r="A63" s="83" t="s">
        <v>144</v>
      </c>
      <c r="B63" s="83">
        <v>7</v>
      </c>
      <c r="C63" s="84">
        <v>827.81739644000004</v>
      </c>
      <c r="D63" s="84">
        <v>822.76732646999994</v>
      </c>
      <c r="E63" s="84">
        <v>137.02133806000001</v>
      </c>
      <c r="F63" s="84">
        <v>137.02133806000001</v>
      </c>
    </row>
    <row r="64" spans="1:6" ht="12.75" customHeight="1" x14ac:dyDescent="0.2">
      <c r="A64" s="83" t="s">
        <v>144</v>
      </c>
      <c r="B64" s="83">
        <v>8</v>
      </c>
      <c r="C64" s="84">
        <v>802.66529391999995</v>
      </c>
      <c r="D64" s="84">
        <v>796.47695350000004</v>
      </c>
      <c r="E64" s="84">
        <v>132.64301388000001</v>
      </c>
      <c r="F64" s="84">
        <v>132.64301388000001</v>
      </c>
    </row>
    <row r="65" spans="1:6" ht="12.75" customHeight="1" x14ac:dyDescent="0.2">
      <c r="A65" s="83" t="s">
        <v>144</v>
      </c>
      <c r="B65" s="83">
        <v>9</v>
      </c>
      <c r="C65" s="84">
        <v>760.46928934000005</v>
      </c>
      <c r="D65" s="84">
        <v>756.30548467000006</v>
      </c>
      <c r="E65" s="84">
        <v>125.95297134</v>
      </c>
      <c r="F65" s="84">
        <v>125.95297134</v>
      </c>
    </row>
    <row r="66" spans="1:6" ht="12.75" customHeight="1" x14ac:dyDescent="0.2">
      <c r="A66" s="83" t="s">
        <v>144</v>
      </c>
      <c r="B66" s="83">
        <v>10</v>
      </c>
      <c r="C66" s="84">
        <v>747.01937681000004</v>
      </c>
      <c r="D66" s="84">
        <v>744.25028944999997</v>
      </c>
      <c r="E66" s="84">
        <v>123.94533331</v>
      </c>
      <c r="F66" s="84">
        <v>123.94533331</v>
      </c>
    </row>
    <row r="67" spans="1:6" ht="12.75" customHeight="1" x14ac:dyDescent="0.2">
      <c r="A67" s="83" t="s">
        <v>144</v>
      </c>
      <c r="B67" s="83">
        <v>11</v>
      </c>
      <c r="C67" s="84">
        <v>749.88044092999996</v>
      </c>
      <c r="D67" s="84">
        <v>748.19855390999999</v>
      </c>
      <c r="E67" s="84">
        <v>124.60286608</v>
      </c>
      <c r="F67" s="84">
        <v>124.60286608</v>
      </c>
    </row>
    <row r="68" spans="1:6" ht="12.75" customHeight="1" x14ac:dyDescent="0.2">
      <c r="A68" s="83" t="s">
        <v>144</v>
      </c>
      <c r="B68" s="83">
        <v>12</v>
      </c>
      <c r="C68" s="84">
        <v>764.85608898999999</v>
      </c>
      <c r="D68" s="84">
        <v>758.09291578</v>
      </c>
      <c r="E68" s="84">
        <v>126.25064505</v>
      </c>
      <c r="F68" s="84">
        <v>126.25064505</v>
      </c>
    </row>
    <row r="69" spans="1:6" ht="12.75" customHeight="1" x14ac:dyDescent="0.2">
      <c r="A69" s="83" t="s">
        <v>144</v>
      </c>
      <c r="B69" s="83">
        <v>13</v>
      </c>
      <c r="C69" s="84">
        <v>778.87957057999995</v>
      </c>
      <c r="D69" s="84">
        <v>771.75381158000005</v>
      </c>
      <c r="E69" s="84">
        <v>128.52569191000001</v>
      </c>
      <c r="F69" s="84">
        <v>128.52569191000001</v>
      </c>
    </row>
    <row r="70" spans="1:6" ht="12.75" customHeight="1" x14ac:dyDescent="0.2">
      <c r="A70" s="83" t="s">
        <v>144</v>
      </c>
      <c r="B70" s="83">
        <v>14</v>
      </c>
      <c r="C70" s="84">
        <v>795.53763542000002</v>
      </c>
      <c r="D70" s="84">
        <v>788.26490085</v>
      </c>
      <c r="E70" s="84">
        <v>131.27540191</v>
      </c>
      <c r="F70" s="84">
        <v>131.27540191</v>
      </c>
    </row>
    <row r="71" spans="1:6" ht="12.75" customHeight="1" x14ac:dyDescent="0.2">
      <c r="A71" s="83" t="s">
        <v>144</v>
      </c>
      <c r="B71" s="83">
        <v>15</v>
      </c>
      <c r="C71" s="84">
        <v>801.05134605000001</v>
      </c>
      <c r="D71" s="84">
        <v>797.85655441999995</v>
      </c>
      <c r="E71" s="84">
        <v>132.87276869999999</v>
      </c>
      <c r="F71" s="84">
        <v>132.87276869999999</v>
      </c>
    </row>
    <row r="72" spans="1:6" ht="12.75" customHeight="1" x14ac:dyDescent="0.2">
      <c r="A72" s="83" t="s">
        <v>144</v>
      </c>
      <c r="B72" s="83">
        <v>16</v>
      </c>
      <c r="C72" s="84">
        <v>813.19844582999997</v>
      </c>
      <c r="D72" s="84">
        <v>805.98325496999996</v>
      </c>
      <c r="E72" s="84">
        <v>134.22616638</v>
      </c>
      <c r="F72" s="84">
        <v>134.22616638</v>
      </c>
    </row>
    <row r="73" spans="1:6" ht="12.75" customHeight="1" x14ac:dyDescent="0.2">
      <c r="A73" s="83" t="s">
        <v>144</v>
      </c>
      <c r="B73" s="83">
        <v>17</v>
      </c>
      <c r="C73" s="84">
        <v>810.04189687999997</v>
      </c>
      <c r="D73" s="84">
        <v>805.90355709000005</v>
      </c>
      <c r="E73" s="84">
        <v>134.21289372000001</v>
      </c>
      <c r="F73" s="84">
        <v>134.21289372000001</v>
      </c>
    </row>
    <row r="74" spans="1:6" ht="12.75" customHeight="1" x14ac:dyDescent="0.2">
      <c r="A74" s="83" t="s">
        <v>144</v>
      </c>
      <c r="B74" s="83">
        <v>18</v>
      </c>
      <c r="C74" s="84">
        <v>806.32722223999997</v>
      </c>
      <c r="D74" s="84">
        <v>800.16399412999999</v>
      </c>
      <c r="E74" s="84">
        <v>133.25704317</v>
      </c>
      <c r="F74" s="84">
        <v>133.25704317</v>
      </c>
    </row>
    <row r="75" spans="1:6" ht="12.75" customHeight="1" x14ac:dyDescent="0.2">
      <c r="A75" s="83" t="s">
        <v>144</v>
      </c>
      <c r="B75" s="83">
        <v>19</v>
      </c>
      <c r="C75" s="84">
        <v>787.23967586000003</v>
      </c>
      <c r="D75" s="84">
        <v>781.12390186000005</v>
      </c>
      <c r="E75" s="84">
        <v>130.08616018000001</v>
      </c>
      <c r="F75" s="84">
        <v>130.08616018000001</v>
      </c>
    </row>
    <row r="76" spans="1:6" ht="12.75" customHeight="1" x14ac:dyDescent="0.2">
      <c r="A76" s="83" t="s">
        <v>144</v>
      </c>
      <c r="B76" s="83">
        <v>20</v>
      </c>
      <c r="C76" s="84">
        <v>764.91463904</v>
      </c>
      <c r="D76" s="84">
        <v>759.00750362999997</v>
      </c>
      <c r="E76" s="84">
        <v>126.40295792000001</v>
      </c>
      <c r="F76" s="84">
        <v>126.40295792000001</v>
      </c>
    </row>
    <row r="77" spans="1:6" ht="12.75" customHeight="1" x14ac:dyDescent="0.2">
      <c r="A77" s="83" t="s">
        <v>144</v>
      </c>
      <c r="B77" s="83">
        <v>21</v>
      </c>
      <c r="C77" s="84">
        <v>769.14924647999999</v>
      </c>
      <c r="D77" s="84">
        <v>763.14845793999996</v>
      </c>
      <c r="E77" s="84">
        <v>127.09258070999999</v>
      </c>
      <c r="F77" s="84">
        <v>127.09258070999999</v>
      </c>
    </row>
    <row r="78" spans="1:6" ht="12.75" customHeight="1" x14ac:dyDescent="0.2">
      <c r="A78" s="83" t="s">
        <v>144</v>
      </c>
      <c r="B78" s="83">
        <v>22</v>
      </c>
      <c r="C78" s="84">
        <v>781.00314845000003</v>
      </c>
      <c r="D78" s="84">
        <v>774.86093734999997</v>
      </c>
      <c r="E78" s="84">
        <v>129.04314382999999</v>
      </c>
      <c r="F78" s="84">
        <v>129.04314382999999</v>
      </c>
    </row>
    <row r="79" spans="1:6" ht="12.75" customHeight="1" x14ac:dyDescent="0.2">
      <c r="A79" s="83" t="s">
        <v>144</v>
      </c>
      <c r="B79" s="83">
        <v>23</v>
      </c>
      <c r="C79" s="84">
        <v>796.32666259999996</v>
      </c>
      <c r="D79" s="84">
        <v>790.11004489000004</v>
      </c>
      <c r="E79" s="84">
        <v>131.58268697</v>
      </c>
      <c r="F79" s="84">
        <v>131.58268697</v>
      </c>
    </row>
    <row r="80" spans="1:6" ht="12.75" customHeight="1" x14ac:dyDescent="0.2">
      <c r="A80" s="83" t="s">
        <v>144</v>
      </c>
      <c r="B80" s="83">
        <v>24</v>
      </c>
      <c r="C80" s="84">
        <v>824.65574876999995</v>
      </c>
      <c r="D80" s="84">
        <v>818.22809887999995</v>
      </c>
      <c r="E80" s="84">
        <v>136.26538797000001</v>
      </c>
      <c r="F80" s="84">
        <v>136.26538797000001</v>
      </c>
    </row>
    <row r="81" spans="1:6" ht="12.75" customHeight="1" x14ac:dyDescent="0.2">
      <c r="A81" s="83" t="s">
        <v>145</v>
      </c>
      <c r="B81" s="83">
        <v>1</v>
      </c>
      <c r="C81" s="84">
        <v>866.23856167999998</v>
      </c>
      <c r="D81" s="84">
        <v>859.46281219000002</v>
      </c>
      <c r="E81" s="84">
        <v>143.13250022</v>
      </c>
      <c r="F81" s="84">
        <v>143.13250022</v>
      </c>
    </row>
    <row r="82" spans="1:6" ht="12.75" customHeight="1" x14ac:dyDescent="0.2">
      <c r="A82" s="83" t="s">
        <v>145</v>
      </c>
      <c r="B82" s="83">
        <v>2</v>
      </c>
      <c r="C82" s="84">
        <v>888.71706329000006</v>
      </c>
      <c r="D82" s="84">
        <v>883.99816831999999</v>
      </c>
      <c r="E82" s="84">
        <v>147.21854887999999</v>
      </c>
      <c r="F82" s="84">
        <v>147.21854887999999</v>
      </c>
    </row>
    <row r="83" spans="1:6" ht="12.75" customHeight="1" x14ac:dyDescent="0.2">
      <c r="A83" s="83" t="s">
        <v>145</v>
      </c>
      <c r="B83" s="83">
        <v>3</v>
      </c>
      <c r="C83" s="84">
        <v>883.22151034000001</v>
      </c>
      <c r="D83" s="84">
        <v>877.14225528999998</v>
      </c>
      <c r="E83" s="84">
        <v>146.07678455999999</v>
      </c>
      <c r="F83" s="84">
        <v>146.07678455999999</v>
      </c>
    </row>
    <row r="84" spans="1:6" ht="12.75" customHeight="1" x14ac:dyDescent="0.2">
      <c r="A84" s="83" t="s">
        <v>145</v>
      </c>
      <c r="B84" s="83">
        <v>4</v>
      </c>
      <c r="C84" s="84">
        <v>887.34427159999996</v>
      </c>
      <c r="D84" s="84">
        <v>880.40864368999996</v>
      </c>
      <c r="E84" s="84">
        <v>146.62075962</v>
      </c>
      <c r="F84" s="84">
        <v>146.62075962</v>
      </c>
    </row>
    <row r="85" spans="1:6" ht="12.75" customHeight="1" x14ac:dyDescent="0.2">
      <c r="A85" s="83" t="s">
        <v>145</v>
      </c>
      <c r="B85" s="83">
        <v>5</v>
      </c>
      <c r="C85" s="84">
        <v>877.739958</v>
      </c>
      <c r="D85" s="84">
        <v>872.29603044999999</v>
      </c>
      <c r="E85" s="84">
        <v>145.26970800999999</v>
      </c>
      <c r="F85" s="84">
        <v>145.26970800999999</v>
      </c>
    </row>
    <row r="86" spans="1:6" ht="12.75" customHeight="1" x14ac:dyDescent="0.2">
      <c r="A86" s="83" t="s">
        <v>145</v>
      </c>
      <c r="B86" s="83">
        <v>6</v>
      </c>
      <c r="C86" s="84">
        <v>885.44968826000002</v>
      </c>
      <c r="D86" s="84">
        <v>878.56938319999995</v>
      </c>
      <c r="E86" s="84">
        <v>146.31445439000001</v>
      </c>
      <c r="F86" s="84">
        <v>146.31445439000001</v>
      </c>
    </row>
    <row r="87" spans="1:6" ht="12.75" customHeight="1" x14ac:dyDescent="0.2">
      <c r="A87" s="83" t="s">
        <v>145</v>
      </c>
      <c r="B87" s="83">
        <v>7</v>
      </c>
      <c r="C87" s="84">
        <v>863.8585597</v>
      </c>
      <c r="D87" s="84">
        <v>857.51980438999999</v>
      </c>
      <c r="E87" s="84">
        <v>142.80891721</v>
      </c>
      <c r="F87" s="84">
        <v>142.80891721</v>
      </c>
    </row>
    <row r="88" spans="1:6" ht="12.75" customHeight="1" x14ac:dyDescent="0.2">
      <c r="A88" s="83" t="s">
        <v>145</v>
      </c>
      <c r="B88" s="83">
        <v>8</v>
      </c>
      <c r="C88" s="84">
        <v>776.66502649999995</v>
      </c>
      <c r="D88" s="84">
        <v>770.7889169</v>
      </c>
      <c r="E88" s="84">
        <v>128.36500108999999</v>
      </c>
      <c r="F88" s="84">
        <v>128.36500108999999</v>
      </c>
    </row>
    <row r="89" spans="1:6" ht="12.75" customHeight="1" x14ac:dyDescent="0.2">
      <c r="A89" s="83" t="s">
        <v>145</v>
      </c>
      <c r="B89" s="83">
        <v>9</v>
      </c>
      <c r="C89" s="84">
        <v>707.38194729999998</v>
      </c>
      <c r="D89" s="84">
        <v>700.94178910999995</v>
      </c>
      <c r="E89" s="84">
        <v>116.73285844</v>
      </c>
      <c r="F89" s="84">
        <v>116.73285844</v>
      </c>
    </row>
    <row r="90" spans="1:6" ht="12.75" customHeight="1" x14ac:dyDescent="0.2">
      <c r="A90" s="83" t="s">
        <v>145</v>
      </c>
      <c r="B90" s="83">
        <v>10</v>
      </c>
      <c r="C90" s="84">
        <v>704.56246701999999</v>
      </c>
      <c r="D90" s="84">
        <v>696.78475317000004</v>
      </c>
      <c r="E90" s="84">
        <v>116.04055746</v>
      </c>
      <c r="F90" s="84">
        <v>116.04055746</v>
      </c>
    </row>
    <row r="91" spans="1:6" ht="12.75" customHeight="1" x14ac:dyDescent="0.2">
      <c r="A91" s="83" t="s">
        <v>145</v>
      </c>
      <c r="B91" s="83">
        <v>11</v>
      </c>
      <c r="C91" s="84">
        <v>708.42982321</v>
      </c>
      <c r="D91" s="84">
        <v>697.56094538000002</v>
      </c>
      <c r="E91" s="84">
        <v>116.16982231</v>
      </c>
      <c r="F91" s="84">
        <v>116.16982231</v>
      </c>
    </row>
    <row r="92" spans="1:6" ht="12.75" customHeight="1" x14ac:dyDescent="0.2">
      <c r="A92" s="83" t="s">
        <v>145</v>
      </c>
      <c r="B92" s="83">
        <v>12</v>
      </c>
      <c r="C92" s="84">
        <v>713.79120456999999</v>
      </c>
      <c r="D92" s="84">
        <v>702.41046774999995</v>
      </c>
      <c r="E92" s="84">
        <v>116.97744801</v>
      </c>
      <c r="F92" s="84">
        <v>116.97744801</v>
      </c>
    </row>
    <row r="93" spans="1:6" ht="12.75" customHeight="1" x14ac:dyDescent="0.2">
      <c r="A93" s="83" t="s">
        <v>145</v>
      </c>
      <c r="B93" s="83">
        <v>13</v>
      </c>
      <c r="C93" s="84">
        <v>728.59424915</v>
      </c>
      <c r="D93" s="84">
        <v>717.53445853000005</v>
      </c>
      <c r="E93" s="84">
        <v>119.49615455999999</v>
      </c>
      <c r="F93" s="84">
        <v>119.49615455999999</v>
      </c>
    </row>
    <row r="94" spans="1:6" ht="12.75" customHeight="1" x14ac:dyDescent="0.2">
      <c r="A94" s="83" t="s">
        <v>145</v>
      </c>
      <c r="B94" s="83">
        <v>14</v>
      </c>
      <c r="C94" s="84">
        <v>744.98745629999996</v>
      </c>
      <c r="D94" s="84">
        <v>732.28707383000005</v>
      </c>
      <c r="E94" s="84">
        <v>121.95301329</v>
      </c>
      <c r="F94" s="84">
        <v>121.95301329</v>
      </c>
    </row>
    <row r="95" spans="1:6" ht="12.75" customHeight="1" x14ac:dyDescent="0.2">
      <c r="A95" s="83" t="s">
        <v>145</v>
      </c>
      <c r="B95" s="83">
        <v>15</v>
      </c>
      <c r="C95" s="84">
        <v>754.18593776</v>
      </c>
      <c r="D95" s="84">
        <v>740.94631755</v>
      </c>
      <c r="E95" s="84">
        <v>123.39509919</v>
      </c>
      <c r="F95" s="84">
        <v>123.39509919</v>
      </c>
    </row>
    <row r="96" spans="1:6" ht="12.75" customHeight="1" x14ac:dyDescent="0.2">
      <c r="A96" s="83" t="s">
        <v>145</v>
      </c>
      <c r="B96" s="83">
        <v>16</v>
      </c>
      <c r="C96" s="84">
        <v>758.49092292</v>
      </c>
      <c r="D96" s="84">
        <v>746.62018092000005</v>
      </c>
      <c r="E96" s="84">
        <v>124.34000831</v>
      </c>
      <c r="F96" s="84">
        <v>124.34000831</v>
      </c>
    </row>
    <row r="97" spans="1:6" ht="12.75" customHeight="1" x14ac:dyDescent="0.2">
      <c r="A97" s="83" t="s">
        <v>145</v>
      </c>
      <c r="B97" s="83">
        <v>17</v>
      </c>
      <c r="C97" s="84">
        <v>749.57810934999998</v>
      </c>
      <c r="D97" s="84">
        <v>740.50847251000005</v>
      </c>
      <c r="E97" s="84">
        <v>123.32218172</v>
      </c>
      <c r="F97" s="84">
        <v>123.32218172</v>
      </c>
    </row>
    <row r="98" spans="1:6" ht="12.75" customHeight="1" x14ac:dyDescent="0.2">
      <c r="A98" s="83" t="s">
        <v>145</v>
      </c>
      <c r="B98" s="83">
        <v>18</v>
      </c>
      <c r="C98" s="84">
        <v>737.60291580000001</v>
      </c>
      <c r="D98" s="84">
        <v>735.56691752999996</v>
      </c>
      <c r="E98" s="84">
        <v>122.49922916</v>
      </c>
      <c r="F98" s="84">
        <v>122.49922916</v>
      </c>
    </row>
    <row r="99" spans="1:6" ht="12.75" customHeight="1" x14ac:dyDescent="0.2">
      <c r="A99" s="83" t="s">
        <v>145</v>
      </c>
      <c r="B99" s="83">
        <v>19</v>
      </c>
      <c r="C99" s="84">
        <v>722.68277861000001</v>
      </c>
      <c r="D99" s="84">
        <v>717.39745336999999</v>
      </c>
      <c r="E99" s="84">
        <v>119.47333811</v>
      </c>
      <c r="F99" s="84">
        <v>119.47333811</v>
      </c>
    </row>
    <row r="100" spans="1:6" ht="12.75" customHeight="1" x14ac:dyDescent="0.2">
      <c r="A100" s="83" t="s">
        <v>145</v>
      </c>
      <c r="B100" s="83">
        <v>20</v>
      </c>
      <c r="C100" s="84">
        <v>747.95190011</v>
      </c>
      <c r="D100" s="84">
        <v>742.39829892</v>
      </c>
      <c r="E100" s="84">
        <v>123.63690805</v>
      </c>
      <c r="F100" s="84">
        <v>123.63690805</v>
      </c>
    </row>
    <row r="101" spans="1:6" ht="12.75" customHeight="1" x14ac:dyDescent="0.2">
      <c r="A101" s="83" t="s">
        <v>145</v>
      </c>
      <c r="B101" s="83">
        <v>21</v>
      </c>
      <c r="C101" s="84">
        <v>754.52772837999999</v>
      </c>
      <c r="D101" s="84">
        <v>749.32578396999997</v>
      </c>
      <c r="E101" s="84">
        <v>124.79059177000001</v>
      </c>
      <c r="F101" s="84">
        <v>124.79059177000001</v>
      </c>
    </row>
    <row r="102" spans="1:6" ht="12.75" customHeight="1" x14ac:dyDescent="0.2">
      <c r="A102" s="83" t="s">
        <v>145</v>
      </c>
      <c r="B102" s="83">
        <v>22</v>
      </c>
      <c r="C102" s="84">
        <v>736.70837354000003</v>
      </c>
      <c r="D102" s="84">
        <v>730.94096998999999</v>
      </c>
      <c r="E102" s="84">
        <v>121.72883697</v>
      </c>
      <c r="F102" s="84">
        <v>121.72883697</v>
      </c>
    </row>
    <row r="103" spans="1:6" ht="12.75" customHeight="1" x14ac:dyDescent="0.2">
      <c r="A103" s="83" t="s">
        <v>145</v>
      </c>
      <c r="B103" s="83">
        <v>23</v>
      </c>
      <c r="C103" s="84">
        <v>732.48473453999998</v>
      </c>
      <c r="D103" s="84">
        <v>727.01396365000005</v>
      </c>
      <c r="E103" s="84">
        <v>121.07484447</v>
      </c>
      <c r="F103" s="84">
        <v>121.07484447</v>
      </c>
    </row>
    <row r="104" spans="1:6" ht="12.75" customHeight="1" x14ac:dyDescent="0.2">
      <c r="A104" s="83" t="s">
        <v>145</v>
      </c>
      <c r="B104" s="83">
        <v>24</v>
      </c>
      <c r="C104" s="84">
        <v>780.10058922999997</v>
      </c>
      <c r="D104" s="84">
        <v>774.01812378</v>
      </c>
      <c r="E104" s="84">
        <v>128.90278405000001</v>
      </c>
      <c r="F104" s="84">
        <v>128.90278405000001</v>
      </c>
    </row>
    <row r="105" spans="1:6" ht="12.75" customHeight="1" x14ac:dyDescent="0.2">
      <c r="A105" s="83" t="s">
        <v>146</v>
      </c>
      <c r="B105" s="83">
        <v>1</v>
      </c>
      <c r="C105" s="84">
        <v>862.88211554999998</v>
      </c>
      <c r="D105" s="84">
        <v>861.73268870000004</v>
      </c>
      <c r="E105" s="84">
        <v>143.51051902</v>
      </c>
      <c r="F105" s="84">
        <v>143.51051902</v>
      </c>
    </row>
    <row r="106" spans="1:6" ht="12.75" customHeight="1" x14ac:dyDescent="0.2">
      <c r="A106" s="83" t="s">
        <v>146</v>
      </c>
      <c r="B106" s="83">
        <v>2</v>
      </c>
      <c r="C106" s="84">
        <v>889.25854325</v>
      </c>
      <c r="D106" s="84">
        <v>884.48376252000003</v>
      </c>
      <c r="E106" s="84">
        <v>147.29941836</v>
      </c>
      <c r="F106" s="84">
        <v>147.29941836</v>
      </c>
    </row>
    <row r="107" spans="1:6" ht="12.75" customHeight="1" x14ac:dyDescent="0.2">
      <c r="A107" s="83" t="s">
        <v>146</v>
      </c>
      <c r="B107" s="83">
        <v>3</v>
      </c>
      <c r="C107" s="84">
        <v>902.13981154999999</v>
      </c>
      <c r="D107" s="84">
        <v>895.18997205000005</v>
      </c>
      <c r="E107" s="84">
        <v>149.08240014</v>
      </c>
      <c r="F107" s="84">
        <v>149.08240014</v>
      </c>
    </row>
    <row r="108" spans="1:6" ht="12.75" customHeight="1" x14ac:dyDescent="0.2">
      <c r="A108" s="83" t="s">
        <v>146</v>
      </c>
      <c r="B108" s="83">
        <v>4</v>
      </c>
      <c r="C108" s="84">
        <v>903.34023158000002</v>
      </c>
      <c r="D108" s="84">
        <v>896.57283025000004</v>
      </c>
      <c r="E108" s="84">
        <v>149.31269742999999</v>
      </c>
      <c r="F108" s="84">
        <v>149.31269742999999</v>
      </c>
    </row>
    <row r="109" spans="1:6" ht="12.75" customHeight="1" x14ac:dyDescent="0.2">
      <c r="A109" s="83" t="s">
        <v>146</v>
      </c>
      <c r="B109" s="83">
        <v>5</v>
      </c>
      <c r="C109" s="84">
        <v>896.90234627999996</v>
      </c>
      <c r="D109" s="84">
        <v>890.09137000999999</v>
      </c>
      <c r="E109" s="84">
        <v>148.23329340999999</v>
      </c>
      <c r="F109" s="84">
        <v>148.23329340999999</v>
      </c>
    </row>
    <row r="110" spans="1:6" ht="12.75" customHeight="1" x14ac:dyDescent="0.2">
      <c r="A110" s="83" t="s">
        <v>146</v>
      </c>
      <c r="B110" s="83">
        <v>6</v>
      </c>
      <c r="C110" s="84">
        <v>831.77884055000004</v>
      </c>
      <c r="D110" s="84">
        <v>829.12088327000004</v>
      </c>
      <c r="E110" s="84">
        <v>138.07944140000001</v>
      </c>
      <c r="F110" s="84">
        <v>138.07944140000001</v>
      </c>
    </row>
    <row r="111" spans="1:6" ht="12.75" customHeight="1" x14ac:dyDescent="0.2">
      <c r="A111" s="83" t="s">
        <v>146</v>
      </c>
      <c r="B111" s="83">
        <v>7</v>
      </c>
      <c r="C111" s="84">
        <v>788.67056389000004</v>
      </c>
      <c r="D111" s="84">
        <v>783.98553963999996</v>
      </c>
      <c r="E111" s="84">
        <v>130.56272923</v>
      </c>
      <c r="F111" s="84">
        <v>130.56272923</v>
      </c>
    </row>
    <row r="112" spans="1:6" ht="12.75" customHeight="1" x14ac:dyDescent="0.2">
      <c r="A112" s="83" t="s">
        <v>146</v>
      </c>
      <c r="B112" s="83">
        <v>8</v>
      </c>
      <c r="C112" s="84">
        <v>761.15519825000001</v>
      </c>
      <c r="D112" s="84">
        <v>754.02963955999996</v>
      </c>
      <c r="E112" s="84">
        <v>125.57395855</v>
      </c>
      <c r="F112" s="84">
        <v>125.57395855</v>
      </c>
    </row>
    <row r="113" spans="1:6" ht="12.75" customHeight="1" x14ac:dyDescent="0.2">
      <c r="A113" s="83" t="s">
        <v>146</v>
      </c>
      <c r="B113" s="83">
        <v>9</v>
      </c>
      <c r="C113" s="84">
        <v>718.40589910000006</v>
      </c>
      <c r="D113" s="84">
        <v>712.88043866999999</v>
      </c>
      <c r="E113" s="84">
        <v>118.72108729</v>
      </c>
      <c r="F113" s="84">
        <v>118.72108729</v>
      </c>
    </row>
    <row r="114" spans="1:6" ht="12.75" customHeight="1" x14ac:dyDescent="0.2">
      <c r="A114" s="83" t="s">
        <v>146</v>
      </c>
      <c r="B114" s="83">
        <v>10</v>
      </c>
      <c r="C114" s="84">
        <v>725.95762189000004</v>
      </c>
      <c r="D114" s="84">
        <v>720.71842130000005</v>
      </c>
      <c r="E114" s="84">
        <v>120.02640270000001</v>
      </c>
      <c r="F114" s="84">
        <v>120.02640270000001</v>
      </c>
    </row>
    <row r="115" spans="1:6" ht="12.75" customHeight="1" x14ac:dyDescent="0.2">
      <c r="A115" s="83" t="s">
        <v>146</v>
      </c>
      <c r="B115" s="83">
        <v>11</v>
      </c>
      <c r="C115" s="84">
        <v>732.28010855000002</v>
      </c>
      <c r="D115" s="84">
        <v>725.90942457999995</v>
      </c>
      <c r="E115" s="84">
        <v>120.89089767</v>
      </c>
      <c r="F115" s="84">
        <v>120.89089767</v>
      </c>
    </row>
    <row r="116" spans="1:6" ht="12.75" customHeight="1" x14ac:dyDescent="0.2">
      <c r="A116" s="83" t="s">
        <v>146</v>
      </c>
      <c r="B116" s="83">
        <v>12</v>
      </c>
      <c r="C116" s="84">
        <v>750.24281732999998</v>
      </c>
      <c r="D116" s="84">
        <v>743.34009086000003</v>
      </c>
      <c r="E116" s="84">
        <v>123.79375141</v>
      </c>
      <c r="F116" s="84">
        <v>123.79375141</v>
      </c>
    </row>
    <row r="117" spans="1:6" ht="12.75" customHeight="1" x14ac:dyDescent="0.2">
      <c r="A117" s="83" t="s">
        <v>146</v>
      </c>
      <c r="B117" s="83">
        <v>13</v>
      </c>
      <c r="C117" s="84">
        <v>762.59026917999995</v>
      </c>
      <c r="D117" s="84">
        <v>754.49897226999997</v>
      </c>
      <c r="E117" s="84">
        <v>125.65211988999999</v>
      </c>
      <c r="F117" s="84">
        <v>125.65211988999999</v>
      </c>
    </row>
    <row r="118" spans="1:6" ht="12.75" customHeight="1" x14ac:dyDescent="0.2">
      <c r="A118" s="83" t="s">
        <v>146</v>
      </c>
      <c r="B118" s="83">
        <v>14</v>
      </c>
      <c r="C118" s="84">
        <v>778.35520201999998</v>
      </c>
      <c r="D118" s="84">
        <v>766.59983002000001</v>
      </c>
      <c r="E118" s="84">
        <v>127.66736243</v>
      </c>
      <c r="F118" s="84">
        <v>127.66736243</v>
      </c>
    </row>
    <row r="119" spans="1:6" ht="12.75" customHeight="1" x14ac:dyDescent="0.2">
      <c r="A119" s="83" t="s">
        <v>146</v>
      </c>
      <c r="B119" s="83">
        <v>15</v>
      </c>
      <c r="C119" s="84">
        <v>790.60718999000005</v>
      </c>
      <c r="D119" s="84">
        <v>778.16889841</v>
      </c>
      <c r="E119" s="84">
        <v>129.59404229</v>
      </c>
      <c r="F119" s="84">
        <v>129.59404229</v>
      </c>
    </row>
    <row r="120" spans="1:6" ht="12.75" customHeight="1" x14ac:dyDescent="0.2">
      <c r="A120" s="83" t="s">
        <v>146</v>
      </c>
      <c r="B120" s="83">
        <v>16</v>
      </c>
      <c r="C120" s="84">
        <v>801.94745909999995</v>
      </c>
      <c r="D120" s="84">
        <v>788.62183091999998</v>
      </c>
      <c r="E120" s="84">
        <v>131.33484403</v>
      </c>
      <c r="F120" s="84">
        <v>131.33484403</v>
      </c>
    </row>
    <row r="121" spans="1:6" ht="12.75" customHeight="1" x14ac:dyDescent="0.2">
      <c r="A121" s="83" t="s">
        <v>146</v>
      </c>
      <c r="B121" s="83">
        <v>17</v>
      </c>
      <c r="C121" s="84">
        <v>792.76789430999997</v>
      </c>
      <c r="D121" s="84">
        <v>781.45584842999995</v>
      </c>
      <c r="E121" s="84">
        <v>130.14144161999999</v>
      </c>
      <c r="F121" s="84">
        <v>130.14144161999999</v>
      </c>
    </row>
    <row r="122" spans="1:6" ht="12.75" customHeight="1" x14ac:dyDescent="0.2">
      <c r="A122" s="83" t="s">
        <v>146</v>
      </c>
      <c r="B122" s="83">
        <v>18</v>
      </c>
      <c r="C122" s="84">
        <v>774.03049347000001</v>
      </c>
      <c r="D122" s="84">
        <v>766.56579666000005</v>
      </c>
      <c r="E122" s="84">
        <v>127.66169461</v>
      </c>
      <c r="F122" s="84">
        <v>127.66169461</v>
      </c>
    </row>
    <row r="123" spans="1:6" ht="12.75" customHeight="1" x14ac:dyDescent="0.2">
      <c r="A123" s="83" t="s">
        <v>146</v>
      </c>
      <c r="B123" s="83">
        <v>19</v>
      </c>
      <c r="C123" s="84">
        <v>750.78803832999995</v>
      </c>
      <c r="D123" s="84">
        <v>748.70348335000006</v>
      </c>
      <c r="E123" s="84">
        <v>124.68695559</v>
      </c>
      <c r="F123" s="84">
        <v>124.68695559</v>
      </c>
    </row>
    <row r="124" spans="1:6" ht="12.75" customHeight="1" x14ac:dyDescent="0.2">
      <c r="A124" s="83" t="s">
        <v>146</v>
      </c>
      <c r="B124" s="83">
        <v>20</v>
      </c>
      <c r="C124" s="84">
        <v>747.70848478000005</v>
      </c>
      <c r="D124" s="84">
        <v>742.03488976000006</v>
      </c>
      <c r="E124" s="84">
        <v>123.57638692</v>
      </c>
      <c r="F124" s="84">
        <v>123.57638692</v>
      </c>
    </row>
    <row r="125" spans="1:6" ht="12.75" customHeight="1" x14ac:dyDescent="0.2">
      <c r="A125" s="83" t="s">
        <v>146</v>
      </c>
      <c r="B125" s="83">
        <v>21</v>
      </c>
      <c r="C125" s="84">
        <v>744.60035583000001</v>
      </c>
      <c r="D125" s="84">
        <v>739.03634255999998</v>
      </c>
      <c r="E125" s="84">
        <v>123.07701736999999</v>
      </c>
      <c r="F125" s="84">
        <v>123.07701736999999</v>
      </c>
    </row>
    <row r="126" spans="1:6" ht="12.75" customHeight="1" x14ac:dyDescent="0.2">
      <c r="A126" s="83" t="s">
        <v>146</v>
      </c>
      <c r="B126" s="83">
        <v>22</v>
      </c>
      <c r="C126" s="84">
        <v>749.13660658000003</v>
      </c>
      <c r="D126" s="84">
        <v>743.51453980999997</v>
      </c>
      <c r="E126" s="84">
        <v>123.82280365</v>
      </c>
      <c r="F126" s="84">
        <v>123.82280365</v>
      </c>
    </row>
    <row r="127" spans="1:6" ht="12.75" customHeight="1" x14ac:dyDescent="0.2">
      <c r="A127" s="83" t="s">
        <v>146</v>
      </c>
      <c r="B127" s="83">
        <v>23</v>
      </c>
      <c r="C127" s="84">
        <v>758.14300388000004</v>
      </c>
      <c r="D127" s="84">
        <v>752.44183625000005</v>
      </c>
      <c r="E127" s="84">
        <v>125.30953029</v>
      </c>
      <c r="F127" s="84">
        <v>125.30953029</v>
      </c>
    </row>
    <row r="128" spans="1:6" ht="12.75" customHeight="1" x14ac:dyDescent="0.2">
      <c r="A128" s="83" t="s">
        <v>146</v>
      </c>
      <c r="B128" s="83">
        <v>24</v>
      </c>
      <c r="C128" s="84">
        <v>795.26531134000004</v>
      </c>
      <c r="D128" s="84">
        <v>789.29507151999996</v>
      </c>
      <c r="E128" s="84">
        <v>131.44696361000001</v>
      </c>
      <c r="F128" s="84">
        <v>131.44696361000001</v>
      </c>
    </row>
    <row r="129" spans="1:6" ht="12.75" customHeight="1" x14ac:dyDescent="0.2">
      <c r="A129" s="83" t="s">
        <v>147</v>
      </c>
      <c r="B129" s="83">
        <v>1</v>
      </c>
      <c r="C129" s="84">
        <v>842.57304036999994</v>
      </c>
      <c r="D129" s="84">
        <v>836.29985983999995</v>
      </c>
      <c r="E129" s="84">
        <v>139.2750078</v>
      </c>
      <c r="F129" s="84">
        <v>139.2750078</v>
      </c>
    </row>
    <row r="130" spans="1:6" ht="12.75" customHeight="1" x14ac:dyDescent="0.2">
      <c r="A130" s="83" t="s">
        <v>147</v>
      </c>
      <c r="B130" s="83">
        <v>2</v>
      </c>
      <c r="C130" s="84">
        <v>880.91147435000005</v>
      </c>
      <c r="D130" s="84">
        <v>874.45861178999996</v>
      </c>
      <c r="E130" s="84">
        <v>145.62985818000001</v>
      </c>
      <c r="F130" s="84">
        <v>145.62985818000001</v>
      </c>
    </row>
    <row r="131" spans="1:6" ht="12.75" customHeight="1" x14ac:dyDescent="0.2">
      <c r="A131" s="83" t="s">
        <v>147</v>
      </c>
      <c r="B131" s="83">
        <v>3</v>
      </c>
      <c r="C131" s="84">
        <v>887.91622934999998</v>
      </c>
      <c r="D131" s="84">
        <v>881.26075166999999</v>
      </c>
      <c r="E131" s="84">
        <v>146.76266727000001</v>
      </c>
      <c r="F131" s="84">
        <v>146.76266727000001</v>
      </c>
    </row>
    <row r="132" spans="1:6" ht="12.75" customHeight="1" x14ac:dyDescent="0.2">
      <c r="A132" s="83" t="s">
        <v>147</v>
      </c>
      <c r="B132" s="83">
        <v>4</v>
      </c>
      <c r="C132" s="84">
        <v>900.57345321000003</v>
      </c>
      <c r="D132" s="84">
        <v>893.67519802000004</v>
      </c>
      <c r="E132" s="84">
        <v>148.83013396999999</v>
      </c>
      <c r="F132" s="84">
        <v>148.83013396999999</v>
      </c>
    </row>
    <row r="133" spans="1:6" ht="12.75" customHeight="1" x14ac:dyDescent="0.2">
      <c r="A133" s="83" t="s">
        <v>147</v>
      </c>
      <c r="B133" s="83">
        <v>5</v>
      </c>
      <c r="C133" s="84">
        <v>874.90626218</v>
      </c>
      <c r="D133" s="84">
        <v>868.43770497000003</v>
      </c>
      <c r="E133" s="84">
        <v>144.62715342000001</v>
      </c>
      <c r="F133" s="84">
        <v>144.62715342000001</v>
      </c>
    </row>
    <row r="134" spans="1:6" ht="12.75" customHeight="1" x14ac:dyDescent="0.2">
      <c r="A134" s="83" t="s">
        <v>147</v>
      </c>
      <c r="B134" s="83">
        <v>6</v>
      </c>
      <c r="C134" s="84">
        <v>860.41244061999998</v>
      </c>
      <c r="D134" s="84">
        <v>853.95230866999998</v>
      </c>
      <c r="E134" s="84">
        <v>142.21479658999999</v>
      </c>
      <c r="F134" s="84">
        <v>142.21479658999999</v>
      </c>
    </row>
    <row r="135" spans="1:6" ht="12.75" customHeight="1" x14ac:dyDescent="0.2">
      <c r="A135" s="83" t="s">
        <v>147</v>
      </c>
      <c r="B135" s="83">
        <v>7</v>
      </c>
      <c r="C135" s="84">
        <v>815.79449008999995</v>
      </c>
      <c r="D135" s="84">
        <v>809.41403849999995</v>
      </c>
      <c r="E135" s="84">
        <v>134.79751934000001</v>
      </c>
      <c r="F135" s="84">
        <v>134.79751934000001</v>
      </c>
    </row>
    <row r="136" spans="1:6" ht="12.75" customHeight="1" x14ac:dyDescent="0.2">
      <c r="A136" s="83" t="s">
        <v>147</v>
      </c>
      <c r="B136" s="83">
        <v>8</v>
      </c>
      <c r="C136" s="84">
        <v>795.06214260000002</v>
      </c>
      <c r="D136" s="84">
        <v>791.45807476000004</v>
      </c>
      <c r="E136" s="84">
        <v>131.80718404000001</v>
      </c>
      <c r="F136" s="84">
        <v>131.80718404000001</v>
      </c>
    </row>
    <row r="137" spans="1:6" ht="12.75" customHeight="1" x14ac:dyDescent="0.2">
      <c r="A137" s="83" t="s">
        <v>147</v>
      </c>
      <c r="B137" s="83">
        <v>9</v>
      </c>
      <c r="C137" s="84">
        <v>751.11580580999998</v>
      </c>
      <c r="D137" s="84">
        <v>748.52377921000004</v>
      </c>
      <c r="E137" s="84">
        <v>124.65702818</v>
      </c>
      <c r="F137" s="84">
        <v>124.65702818</v>
      </c>
    </row>
    <row r="138" spans="1:6" ht="12.75" customHeight="1" x14ac:dyDescent="0.2">
      <c r="A138" s="83" t="s">
        <v>147</v>
      </c>
      <c r="B138" s="83">
        <v>10</v>
      </c>
      <c r="C138" s="84">
        <v>755.38323083</v>
      </c>
      <c r="D138" s="84">
        <v>748.37966623</v>
      </c>
      <c r="E138" s="84">
        <v>124.63302801</v>
      </c>
      <c r="F138" s="84">
        <v>124.63302801</v>
      </c>
    </row>
    <row r="139" spans="1:6" ht="12.75" customHeight="1" x14ac:dyDescent="0.2">
      <c r="A139" s="83" t="s">
        <v>147</v>
      </c>
      <c r="B139" s="83">
        <v>11</v>
      </c>
      <c r="C139" s="84">
        <v>776.11464484999999</v>
      </c>
      <c r="D139" s="84">
        <v>768.903322</v>
      </c>
      <c r="E139" s="84">
        <v>128.05097946000001</v>
      </c>
      <c r="F139" s="84">
        <v>128.05097946000001</v>
      </c>
    </row>
    <row r="140" spans="1:6" ht="12.75" customHeight="1" x14ac:dyDescent="0.2">
      <c r="A140" s="83" t="s">
        <v>147</v>
      </c>
      <c r="B140" s="83">
        <v>12</v>
      </c>
      <c r="C140" s="84">
        <v>802.60158662000003</v>
      </c>
      <c r="D140" s="84">
        <v>795.55314624000005</v>
      </c>
      <c r="E140" s="84">
        <v>132.48916564000001</v>
      </c>
      <c r="F140" s="84">
        <v>132.48916564000001</v>
      </c>
    </row>
    <row r="141" spans="1:6" ht="12.75" customHeight="1" x14ac:dyDescent="0.2">
      <c r="A141" s="83" t="s">
        <v>147</v>
      </c>
      <c r="B141" s="83">
        <v>13</v>
      </c>
      <c r="C141" s="84">
        <v>807.79526822000003</v>
      </c>
      <c r="D141" s="84">
        <v>802.04144316999998</v>
      </c>
      <c r="E141" s="84">
        <v>133.56970820999999</v>
      </c>
      <c r="F141" s="84">
        <v>133.56970820999999</v>
      </c>
    </row>
    <row r="142" spans="1:6" ht="12.75" customHeight="1" x14ac:dyDescent="0.2">
      <c r="A142" s="83" t="s">
        <v>147</v>
      </c>
      <c r="B142" s="83">
        <v>14</v>
      </c>
      <c r="C142" s="84">
        <v>817.07757180999999</v>
      </c>
      <c r="D142" s="84">
        <v>812.98917587000005</v>
      </c>
      <c r="E142" s="84">
        <v>135.39291258</v>
      </c>
      <c r="F142" s="84">
        <v>135.39291258</v>
      </c>
    </row>
    <row r="143" spans="1:6" ht="12.75" customHeight="1" x14ac:dyDescent="0.2">
      <c r="A143" s="83" t="s">
        <v>147</v>
      </c>
      <c r="B143" s="83">
        <v>15</v>
      </c>
      <c r="C143" s="84">
        <v>831.23420408000004</v>
      </c>
      <c r="D143" s="84">
        <v>823.69029690000002</v>
      </c>
      <c r="E143" s="84">
        <v>137.17504693999999</v>
      </c>
      <c r="F143" s="84">
        <v>137.17504693999999</v>
      </c>
    </row>
    <row r="144" spans="1:6" ht="12.75" customHeight="1" x14ac:dyDescent="0.2">
      <c r="A144" s="83" t="s">
        <v>147</v>
      </c>
      <c r="B144" s="83">
        <v>16</v>
      </c>
      <c r="C144" s="84">
        <v>836.42877962</v>
      </c>
      <c r="D144" s="84">
        <v>833.36018622999995</v>
      </c>
      <c r="E144" s="84">
        <v>138.78544289999999</v>
      </c>
      <c r="F144" s="84">
        <v>138.78544289999999</v>
      </c>
    </row>
    <row r="145" spans="1:6" ht="12.75" customHeight="1" x14ac:dyDescent="0.2">
      <c r="A145" s="83" t="s">
        <v>147</v>
      </c>
      <c r="B145" s="83">
        <v>17</v>
      </c>
      <c r="C145" s="84">
        <v>835.28245722999998</v>
      </c>
      <c r="D145" s="84">
        <v>832.44620871999996</v>
      </c>
      <c r="E145" s="84">
        <v>138.63323166999999</v>
      </c>
      <c r="F145" s="84">
        <v>138.63323166999999</v>
      </c>
    </row>
    <row r="146" spans="1:6" ht="12.75" customHeight="1" x14ac:dyDescent="0.2">
      <c r="A146" s="83" t="s">
        <v>147</v>
      </c>
      <c r="B146" s="83">
        <v>18</v>
      </c>
      <c r="C146" s="84">
        <v>823.20005814000001</v>
      </c>
      <c r="D146" s="84">
        <v>822.18990431999998</v>
      </c>
      <c r="E146" s="84">
        <v>136.92517581000001</v>
      </c>
      <c r="F146" s="84">
        <v>136.92517581000001</v>
      </c>
    </row>
    <row r="147" spans="1:6" ht="12.75" customHeight="1" x14ac:dyDescent="0.2">
      <c r="A147" s="83" t="s">
        <v>147</v>
      </c>
      <c r="B147" s="83">
        <v>19</v>
      </c>
      <c r="C147" s="84">
        <v>810.24157208999998</v>
      </c>
      <c r="D147" s="84">
        <v>803.98010767000005</v>
      </c>
      <c r="E147" s="84">
        <v>133.89256789999999</v>
      </c>
      <c r="F147" s="84">
        <v>133.89256789999999</v>
      </c>
    </row>
    <row r="148" spans="1:6" ht="12.75" customHeight="1" x14ac:dyDescent="0.2">
      <c r="A148" s="83" t="s">
        <v>147</v>
      </c>
      <c r="B148" s="83">
        <v>20</v>
      </c>
      <c r="C148" s="84">
        <v>786.78669485</v>
      </c>
      <c r="D148" s="84">
        <v>781.03397722</v>
      </c>
      <c r="E148" s="84">
        <v>130.07118439000001</v>
      </c>
      <c r="F148" s="84">
        <v>130.07118439000001</v>
      </c>
    </row>
    <row r="149" spans="1:6" ht="12.75" customHeight="1" x14ac:dyDescent="0.2">
      <c r="A149" s="83" t="s">
        <v>147</v>
      </c>
      <c r="B149" s="83">
        <v>21</v>
      </c>
      <c r="C149" s="84">
        <v>784.02343648999999</v>
      </c>
      <c r="D149" s="84">
        <v>778.31427382000004</v>
      </c>
      <c r="E149" s="84">
        <v>129.61825268999999</v>
      </c>
      <c r="F149" s="84">
        <v>129.61825268999999</v>
      </c>
    </row>
    <row r="150" spans="1:6" ht="12.75" customHeight="1" x14ac:dyDescent="0.2">
      <c r="A150" s="83" t="s">
        <v>147</v>
      </c>
      <c r="B150" s="83">
        <v>22</v>
      </c>
      <c r="C150" s="84">
        <v>795.69948977000001</v>
      </c>
      <c r="D150" s="84">
        <v>789.75072310999997</v>
      </c>
      <c r="E150" s="84">
        <v>131.52284653999999</v>
      </c>
      <c r="F150" s="84">
        <v>131.52284653999999</v>
      </c>
    </row>
    <row r="151" spans="1:6" ht="12.75" customHeight="1" x14ac:dyDescent="0.2">
      <c r="A151" s="83" t="s">
        <v>147</v>
      </c>
      <c r="B151" s="83">
        <v>23</v>
      </c>
      <c r="C151" s="84">
        <v>810.50567228</v>
      </c>
      <c r="D151" s="84">
        <v>804.30862706999994</v>
      </c>
      <c r="E151" s="84">
        <v>133.94727859</v>
      </c>
      <c r="F151" s="84">
        <v>133.94727859</v>
      </c>
    </row>
    <row r="152" spans="1:6" ht="12.75" customHeight="1" x14ac:dyDescent="0.2">
      <c r="A152" s="83" t="s">
        <v>147</v>
      </c>
      <c r="B152" s="83">
        <v>24</v>
      </c>
      <c r="C152" s="84">
        <v>827.42475175000004</v>
      </c>
      <c r="D152" s="84">
        <v>820.98408326000003</v>
      </c>
      <c r="E152" s="84">
        <v>136.72436178999999</v>
      </c>
      <c r="F152" s="84">
        <v>136.72436178999999</v>
      </c>
    </row>
    <row r="153" spans="1:6" ht="12.75" customHeight="1" x14ac:dyDescent="0.2">
      <c r="A153" s="83" t="s">
        <v>148</v>
      </c>
      <c r="B153" s="83">
        <v>1</v>
      </c>
      <c r="C153" s="84">
        <v>885.42702923000002</v>
      </c>
      <c r="D153" s="84">
        <v>877.18767169</v>
      </c>
      <c r="E153" s="84">
        <v>146.08434808000001</v>
      </c>
      <c r="F153" s="84">
        <v>146.08434808000001</v>
      </c>
    </row>
    <row r="154" spans="1:6" ht="12.75" customHeight="1" x14ac:dyDescent="0.2">
      <c r="A154" s="83" t="s">
        <v>148</v>
      </c>
      <c r="B154" s="83">
        <v>2</v>
      </c>
      <c r="C154" s="84">
        <v>908.56058724000002</v>
      </c>
      <c r="D154" s="84">
        <v>901.91826211</v>
      </c>
      <c r="E154" s="84">
        <v>150.2029105</v>
      </c>
      <c r="F154" s="84">
        <v>150.2029105</v>
      </c>
    </row>
    <row r="155" spans="1:6" ht="12.75" customHeight="1" x14ac:dyDescent="0.2">
      <c r="A155" s="83" t="s">
        <v>148</v>
      </c>
      <c r="B155" s="83">
        <v>3</v>
      </c>
      <c r="C155" s="84">
        <v>918.02618586999995</v>
      </c>
      <c r="D155" s="84">
        <v>911.54908713999998</v>
      </c>
      <c r="E155" s="84">
        <v>151.80680079000001</v>
      </c>
      <c r="F155" s="84">
        <v>151.80680079000001</v>
      </c>
    </row>
    <row r="156" spans="1:6" ht="12.75" customHeight="1" x14ac:dyDescent="0.2">
      <c r="A156" s="83" t="s">
        <v>148</v>
      </c>
      <c r="B156" s="83">
        <v>4</v>
      </c>
      <c r="C156" s="84">
        <v>923.97478597999998</v>
      </c>
      <c r="D156" s="84">
        <v>917.43731376000005</v>
      </c>
      <c r="E156" s="84">
        <v>152.78740936</v>
      </c>
      <c r="F156" s="84">
        <v>152.78740936</v>
      </c>
    </row>
    <row r="157" spans="1:6" ht="12.75" customHeight="1" x14ac:dyDescent="0.2">
      <c r="A157" s="83" t="s">
        <v>148</v>
      </c>
      <c r="B157" s="83">
        <v>5</v>
      </c>
      <c r="C157" s="84">
        <v>918.36613538999995</v>
      </c>
      <c r="D157" s="84">
        <v>911.55580167000005</v>
      </c>
      <c r="E157" s="84">
        <v>151.80791901000001</v>
      </c>
      <c r="F157" s="84">
        <v>151.80791901000001</v>
      </c>
    </row>
    <row r="158" spans="1:6" ht="12.75" customHeight="1" x14ac:dyDescent="0.2">
      <c r="A158" s="83" t="s">
        <v>148</v>
      </c>
      <c r="B158" s="83">
        <v>6</v>
      </c>
      <c r="C158" s="84">
        <v>893.74308563</v>
      </c>
      <c r="D158" s="84">
        <v>891.83108057000004</v>
      </c>
      <c r="E158" s="84">
        <v>148.52301987999999</v>
      </c>
      <c r="F158" s="84">
        <v>148.52301987999999</v>
      </c>
    </row>
    <row r="159" spans="1:6" ht="12.75" customHeight="1" x14ac:dyDescent="0.2">
      <c r="A159" s="83" t="s">
        <v>148</v>
      </c>
      <c r="B159" s="83">
        <v>7</v>
      </c>
      <c r="C159" s="84">
        <v>864.46353558999999</v>
      </c>
      <c r="D159" s="84">
        <v>856.90688675000001</v>
      </c>
      <c r="E159" s="84">
        <v>142.70684365</v>
      </c>
      <c r="F159" s="84">
        <v>142.70684365</v>
      </c>
    </row>
    <row r="160" spans="1:6" ht="12.75" customHeight="1" x14ac:dyDescent="0.2">
      <c r="A160" s="83" t="s">
        <v>148</v>
      </c>
      <c r="B160" s="83">
        <v>8</v>
      </c>
      <c r="C160" s="84">
        <v>828.38650227999995</v>
      </c>
      <c r="D160" s="84">
        <v>819.86593302000006</v>
      </c>
      <c r="E160" s="84">
        <v>136.53814822000001</v>
      </c>
      <c r="F160" s="84">
        <v>136.53814822000001</v>
      </c>
    </row>
    <row r="161" spans="1:6" ht="12.75" customHeight="1" x14ac:dyDescent="0.2">
      <c r="A161" s="83" t="s">
        <v>148</v>
      </c>
      <c r="B161" s="83">
        <v>9</v>
      </c>
      <c r="C161" s="84">
        <v>779.87073897000005</v>
      </c>
      <c r="D161" s="84">
        <v>770.16038491999996</v>
      </c>
      <c r="E161" s="84">
        <v>128.26032714999999</v>
      </c>
      <c r="F161" s="84">
        <v>128.26032714999999</v>
      </c>
    </row>
    <row r="162" spans="1:6" ht="12.75" customHeight="1" x14ac:dyDescent="0.2">
      <c r="A162" s="83" t="s">
        <v>148</v>
      </c>
      <c r="B162" s="83">
        <v>10</v>
      </c>
      <c r="C162" s="84">
        <v>770.71025355999996</v>
      </c>
      <c r="D162" s="84">
        <v>761.03272057000004</v>
      </c>
      <c r="E162" s="84">
        <v>126.74023181</v>
      </c>
      <c r="F162" s="84">
        <v>126.74023181</v>
      </c>
    </row>
    <row r="163" spans="1:6" ht="12.75" customHeight="1" x14ac:dyDescent="0.2">
      <c r="A163" s="83" t="s">
        <v>148</v>
      </c>
      <c r="B163" s="83">
        <v>11</v>
      </c>
      <c r="C163" s="84">
        <v>784.90852930999995</v>
      </c>
      <c r="D163" s="84">
        <v>774.56421218000003</v>
      </c>
      <c r="E163" s="84">
        <v>128.99372806</v>
      </c>
      <c r="F163" s="84">
        <v>128.99372806</v>
      </c>
    </row>
    <row r="164" spans="1:6" ht="12.75" customHeight="1" x14ac:dyDescent="0.2">
      <c r="A164" s="83" t="s">
        <v>148</v>
      </c>
      <c r="B164" s="83">
        <v>12</v>
      </c>
      <c r="C164" s="84">
        <v>803.35683610000001</v>
      </c>
      <c r="D164" s="84">
        <v>794.50935933999995</v>
      </c>
      <c r="E164" s="84">
        <v>132.31533632</v>
      </c>
      <c r="F164" s="84">
        <v>132.31533632</v>
      </c>
    </row>
    <row r="165" spans="1:6" ht="12.75" customHeight="1" x14ac:dyDescent="0.2">
      <c r="A165" s="83" t="s">
        <v>148</v>
      </c>
      <c r="B165" s="83">
        <v>13</v>
      </c>
      <c r="C165" s="84">
        <v>812.53414519</v>
      </c>
      <c r="D165" s="84">
        <v>804.63486569999998</v>
      </c>
      <c r="E165" s="84">
        <v>134.00160944999999</v>
      </c>
      <c r="F165" s="84">
        <v>134.00160944999999</v>
      </c>
    </row>
    <row r="166" spans="1:6" ht="12.75" customHeight="1" x14ac:dyDescent="0.2">
      <c r="A166" s="83" t="s">
        <v>148</v>
      </c>
      <c r="B166" s="83">
        <v>14</v>
      </c>
      <c r="C166" s="84">
        <v>829.71595479999996</v>
      </c>
      <c r="D166" s="84">
        <v>822.11313427000005</v>
      </c>
      <c r="E166" s="84">
        <v>136.91239074999999</v>
      </c>
      <c r="F166" s="84">
        <v>136.91239074999999</v>
      </c>
    </row>
    <row r="167" spans="1:6" ht="12.75" customHeight="1" x14ac:dyDescent="0.2">
      <c r="A167" s="83" t="s">
        <v>148</v>
      </c>
      <c r="B167" s="83">
        <v>15</v>
      </c>
      <c r="C167" s="84">
        <v>840.60070815999995</v>
      </c>
      <c r="D167" s="84">
        <v>832.57737092000002</v>
      </c>
      <c r="E167" s="84">
        <v>138.65507504999999</v>
      </c>
      <c r="F167" s="84">
        <v>138.65507504999999</v>
      </c>
    </row>
    <row r="168" spans="1:6" ht="12.75" customHeight="1" x14ac:dyDescent="0.2">
      <c r="A168" s="83" t="s">
        <v>148</v>
      </c>
      <c r="B168" s="83">
        <v>16</v>
      </c>
      <c r="C168" s="84">
        <v>843.70361506999996</v>
      </c>
      <c r="D168" s="84">
        <v>836.26249041000005</v>
      </c>
      <c r="E168" s="84">
        <v>139.26878440999999</v>
      </c>
      <c r="F168" s="84">
        <v>139.26878440999999</v>
      </c>
    </row>
    <row r="169" spans="1:6" ht="12.75" customHeight="1" x14ac:dyDescent="0.2">
      <c r="A169" s="83" t="s">
        <v>148</v>
      </c>
      <c r="B169" s="83">
        <v>17</v>
      </c>
      <c r="C169" s="84">
        <v>833.89789927000004</v>
      </c>
      <c r="D169" s="84">
        <v>833.43998223999995</v>
      </c>
      <c r="E169" s="84">
        <v>138.79873190000001</v>
      </c>
      <c r="F169" s="84">
        <v>138.79873190000001</v>
      </c>
    </row>
    <row r="170" spans="1:6" ht="12.75" customHeight="1" x14ac:dyDescent="0.2">
      <c r="A170" s="83" t="s">
        <v>148</v>
      </c>
      <c r="B170" s="83">
        <v>18</v>
      </c>
      <c r="C170" s="84">
        <v>822.76960737000002</v>
      </c>
      <c r="D170" s="84">
        <v>822.75593777999995</v>
      </c>
      <c r="E170" s="84">
        <v>137.01944141999999</v>
      </c>
      <c r="F170" s="84">
        <v>137.01944141999999</v>
      </c>
    </row>
    <row r="171" spans="1:6" ht="12.75" customHeight="1" x14ac:dyDescent="0.2">
      <c r="A171" s="83" t="s">
        <v>148</v>
      </c>
      <c r="B171" s="83">
        <v>19</v>
      </c>
      <c r="C171" s="84">
        <v>797.10623851000003</v>
      </c>
      <c r="D171" s="84">
        <v>797.07582281999998</v>
      </c>
      <c r="E171" s="84">
        <v>132.74274788</v>
      </c>
      <c r="F171" s="84">
        <v>132.74274788</v>
      </c>
    </row>
    <row r="172" spans="1:6" ht="12.75" customHeight="1" x14ac:dyDescent="0.2">
      <c r="A172" s="83" t="s">
        <v>148</v>
      </c>
      <c r="B172" s="83">
        <v>20</v>
      </c>
      <c r="C172" s="84">
        <v>796.60563129000002</v>
      </c>
      <c r="D172" s="84">
        <v>789.60397438999996</v>
      </c>
      <c r="E172" s="84">
        <v>131.49840742000001</v>
      </c>
      <c r="F172" s="84">
        <v>131.49840742000001</v>
      </c>
    </row>
    <row r="173" spans="1:6" ht="12.75" customHeight="1" x14ac:dyDescent="0.2">
      <c r="A173" s="83" t="s">
        <v>148</v>
      </c>
      <c r="B173" s="83">
        <v>21</v>
      </c>
      <c r="C173" s="84">
        <v>789.41107426999997</v>
      </c>
      <c r="D173" s="84">
        <v>785.36722926000004</v>
      </c>
      <c r="E173" s="84">
        <v>130.79283190000001</v>
      </c>
      <c r="F173" s="84">
        <v>130.79283190000001</v>
      </c>
    </row>
    <row r="174" spans="1:6" ht="12.75" customHeight="1" x14ac:dyDescent="0.2">
      <c r="A174" s="83" t="s">
        <v>148</v>
      </c>
      <c r="B174" s="83">
        <v>22</v>
      </c>
      <c r="C174" s="84">
        <v>803.90135894000002</v>
      </c>
      <c r="D174" s="84">
        <v>798.97523736000005</v>
      </c>
      <c r="E174" s="84">
        <v>133.05907099000001</v>
      </c>
      <c r="F174" s="84">
        <v>133.05907099000001</v>
      </c>
    </row>
    <row r="175" spans="1:6" ht="12.75" customHeight="1" x14ac:dyDescent="0.2">
      <c r="A175" s="83" t="s">
        <v>148</v>
      </c>
      <c r="B175" s="83">
        <v>23</v>
      </c>
      <c r="C175" s="84">
        <v>813.31870938999998</v>
      </c>
      <c r="D175" s="84">
        <v>806.17207693</v>
      </c>
      <c r="E175" s="84">
        <v>134.25761224999999</v>
      </c>
      <c r="F175" s="84">
        <v>134.25761224999999</v>
      </c>
    </row>
    <row r="176" spans="1:6" ht="12.75" customHeight="1" x14ac:dyDescent="0.2">
      <c r="A176" s="83" t="s">
        <v>148</v>
      </c>
      <c r="B176" s="83">
        <v>24</v>
      </c>
      <c r="C176" s="84">
        <v>822.49801122999997</v>
      </c>
      <c r="D176" s="84">
        <v>815.46335844999999</v>
      </c>
      <c r="E176" s="84">
        <v>135.80495593000001</v>
      </c>
      <c r="F176" s="84">
        <v>135.80495593000001</v>
      </c>
    </row>
    <row r="177" spans="1:6" ht="12.75" customHeight="1" x14ac:dyDescent="0.2">
      <c r="A177" s="83" t="s">
        <v>149</v>
      </c>
      <c r="B177" s="83">
        <v>1</v>
      </c>
      <c r="C177" s="84">
        <v>847.35403710000003</v>
      </c>
      <c r="D177" s="84">
        <v>846.63466904999996</v>
      </c>
      <c r="E177" s="84">
        <v>140.99613762999999</v>
      </c>
      <c r="F177" s="84">
        <v>140.99613762999999</v>
      </c>
    </row>
    <row r="178" spans="1:6" ht="12.75" customHeight="1" x14ac:dyDescent="0.2">
      <c r="A178" s="83" t="s">
        <v>149</v>
      </c>
      <c r="B178" s="83">
        <v>2</v>
      </c>
      <c r="C178" s="84">
        <v>879.59966492000001</v>
      </c>
      <c r="D178" s="84">
        <v>871.36573195000005</v>
      </c>
      <c r="E178" s="84">
        <v>145.11477873999999</v>
      </c>
      <c r="F178" s="84">
        <v>145.11477873999999</v>
      </c>
    </row>
    <row r="179" spans="1:6" ht="12.75" customHeight="1" x14ac:dyDescent="0.2">
      <c r="A179" s="83" t="s">
        <v>149</v>
      </c>
      <c r="B179" s="83">
        <v>3</v>
      </c>
      <c r="C179" s="84">
        <v>893.08237534</v>
      </c>
      <c r="D179" s="84">
        <v>881.92571382999995</v>
      </c>
      <c r="E179" s="84">
        <v>146.87340818000001</v>
      </c>
      <c r="F179" s="84">
        <v>146.87340818000001</v>
      </c>
    </row>
    <row r="180" spans="1:6" ht="12.75" customHeight="1" x14ac:dyDescent="0.2">
      <c r="A180" s="83" t="s">
        <v>149</v>
      </c>
      <c r="B180" s="83">
        <v>4</v>
      </c>
      <c r="C180" s="84">
        <v>903.58402565999995</v>
      </c>
      <c r="D180" s="84">
        <v>891.77173163999998</v>
      </c>
      <c r="E180" s="84">
        <v>148.51313608000001</v>
      </c>
      <c r="F180" s="84">
        <v>148.51313608000001</v>
      </c>
    </row>
    <row r="181" spans="1:6" ht="12.75" customHeight="1" x14ac:dyDescent="0.2">
      <c r="A181" s="83" t="s">
        <v>149</v>
      </c>
      <c r="B181" s="83">
        <v>5</v>
      </c>
      <c r="C181" s="84">
        <v>900.86339821000001</v>
      </c>
      <c r="D181" s="84">
        <v>887.42231914000001</v>
      </c>
      <c r="E181" s="84">
        <v>147.78879724999999</v>
      </c>
      <c r="F181" s="84">
        <v>147.78879724999999</v>
      </c>
    </row>
    <row r="182" spans="1:6" ht="12.75" customHeight="1" x14ac:dyDescent="0.2">
      <c r="A182" s="83" t="s">
        <v>149</v>
      </c>
      <c r="B182" s="83">
        <v>6</v>
      </c>
      <c r="C182" s="84">
        <v>892.35330336000004</v>
      </c>
      <c r="D182" s="84">
        <v>878.82279714000003</v>
      </c>
      <c r="E182" s="84">
        <v>146.35665723</v>
      </c>
      <c r="F182" s="84">
        <v>146.35665723</v>
      </c>
    </row>
    <row r="183" spans="1:6" ht="12.75" customHeight="1" x14ac:dyDescent="0.2">
      <c r="A183" s="83" t="s">
        <v>149</v>
      </c>
      <c r="B183" s="83">
        <v>7</v>
      </c>
      <c r="C183" s="84">
        <v>873.14754260999996</v>
      </c>
      <c r="D183" s="84">
        <v>860.27899823999996</v>
      </c>
      <c r="E183" s="84">
        <v>143.26842553</v>
      </c>
      <c r="F183" s="84">
        <v>143.26842553</v>
      </c>
    </row>
    <row r="184" spans="1:6" ht="12.75" customHeight="1" x14ac:dyDescent="0.2">
      <c r="A184" s="83" t="s">
        <v>149</v>
      </c>
      <c r="B184" s="83">
        <v>8</v>
      </c>
      <c r="C184" s="84">
        <v>832.87919437000005</v>
      </c>
      <c r="D184" s="84">
        <v>820.01421617999995</v>
      </c>
      <c r="E184" s="84">
        <v>136.56284288000001</v>
      </c>
      <c r="F184" s="84">
        <v>136.56284288000001</v>
      </c>
    </row>
    <row r="185" spans="1:6" ht="12.75" customHeight="1" x14ac:dyDescent="0.2">
      <c r="A185" s="83" t="s">
        <v>149</v>
      </c>
      <c r="B185" s="83">
        <v>9</v>
      </c>
      <c r="C185" s="84">
        <v>783.77746528</v>
      </c>
      <c r="D185" s="84">
        <v>770.66445329999999</v>
      </c>
      <c r="E185" s="84">
        <v>128.34427327</v>
      </c>
      <c r="F185" s="84">
        <v>128.34427327</v>
      </c>
    </row>
    <row r="186" spans="1:6" ht="12.75" customHeight="1" x14ac:dyDescent="0.2">
      <c r="A186" s="83" t="s">
        <v>149</v>
      </c>
      <c r="B186" s="83">
        <v>10</v>
      </c>
      <c r="C186" s="84">
        <v>785.43373700999996</v>
      </c>
      <c r="D186" s="84">
        <v>772.30817426999999</v>
      </c>
      <c r="E186" s="84">
        <v>128.61801389999999</v>
      </c>
      <c r="F186" s="84">
        <v>128.61801389999999</v>
      </c>
    </row>
    <row r="187" spans="1:6" ht="12.75" customHeight="1" x14ac:dyDescent="0.2">
      <c r="A187" s="83" t="s">
        <v>149</v>
      </c>
      <c r="B187" s="83">
        <v>11</v>
      </c>
      <c r="C187" s="84">
        <v>788.72731211999997</v>
      </c>
      <c r="D187" s="84">
        <v>776.39146171000004</v>
      </c>
      <c r="E187" s="84">
        <v>129.29803301999999</v>
      </c>
      <c r="F187" s="84">
        <v>129.29803301999999</v>
      </c>
    </row>
    <row r="188" spans="1:6" ht="12.75" customHeight="1" x14ac:dyDescent="0.2">
      <c r="A188" s="83" t="s">
        <v>149</v>
      </c>
      <c r="B188" s="83">
        <v>12</v>
      </c>
      <c r="C188" s="84">
        <v>791.04619738999997</v>
      </c>
      <c r="D188" s="84">
        <v>778.76847652000004</v>
      </c>
      <c r="E188" s="84">
        <v>129.69389432</v>
      </c>
      <c r="F188" s="84">
        <v>129.69389432</v>
      </c>
    </row>
    <row r="189" spans="1:6" ht="12.75" customHeight="1" x14ac:dyDescent="0.2">
      <c r="A189" s="83" t="s">
        <v>149</v>
      </c>
      <c r="B189" s="83">
        <v>13</v>
      </c>
      <c r="C189" s="84">
        <v>807.80095825000001</v>
      </c>
      <c r="D189" s="84">
        <v>795.81458612999995</v>
      </c>
      <c r="E189" s="84">
        <v>132.53270509000001</v>
      </c>
      <c r="F189" s="84">
        <v>132.53270509000001</v>
      </c>
    </row>
    <row r="190" spans="1:6" ht="12.75" customHeight="1" x14ac:dyDescent="0.2">
      <c r="A190" s="83" t="s">
        <v>149</v>
      </c>
      <c r="B190" s="83">
        <v>14</v>
      </c>
      <c r="C190" s="84">
        <v>810.93364641999995</v>
      </c>
      <c r="D190" s="84">
        <v>798.06120289</v>
      </c>
      <c r="E190" s="84">
        <v>132.90685027999999</v>
      </c>
      <c r="F190" s="84">
        <v>132.90685027999999</v>
      </c>
    </row>
    <row r="191" spans="1:6" ht="12.75" customHeight="1" x14ac:dyDescent="0.2">
      <c r="A191" s="83" t="s">
        <v>149</v>
      </c>
      <c r="B191" s="83">
        <v>15</v>
      </c>
      <c r="C191" s="84">
        <v>822.03410828999995</v>
      </c>
      <c r="D191" s="84">
        <v>806.99642040000003</v>
      </c>
      <c r="E191" s="84">
        <v>134.39489606999999</v>
      </c>
      <c r="F191" s="84">
        <v>134.39489606999999</v>
      </c>
    </row>
    <row r="192" spans="1:6" ht="12.75" customHeight="1" x14ac:dyDescent="0.2">
      <c r="A192" s="83" t="s">
        <v>149</v>
      </c>
      <c r="B192" s="83">
        <v>16</v>
      </c>
      <c r="C192" s="84">
        <v>829.37074536</v>
      </c>
      <c r="D192" s="84">
        <v>814.85730251999996</v>
      </c>
      <c r="E192" s="84">
        <v>135.7040251</v>
      </c>
      <c r="F192" s="84">
        <v>135.7040251</v>
      </c>
    </row>
    <row r="193" spans="1:6" ht="12.75" customHeight="1" x14ac:dyDescent="0.2">
      <c r="A193" s="83" t="s">
        <v>149</v>
      </c>
      <c r="B193" s="83">
        <v>17</v>
      </c>
      <c r="C193" s="84">
        <v>818.10637042999997</v>
      </c>
      <c r="D193" s="84">
        <v>803.54078817000004</v>
      </c>
      <c r="E193" s="84">
        <v>133.81940488000001</v>
      </c>
      <c r="F193" s="84">
        <v>133.81940488000001</v>
      </c>
    </row>
    <row r="194" spans="1:6" ht="12.75" customHeight="1" x14ac:dyDescent="0.2">
      <c r="A194" s="83" t="s">
        <v>149</v>
      </c>
      <c r="B194" s="83">
        <v>18</v>
      </c>
      <c r="C194" s="84">
        <v>798.61255903999995</v>
      </c>
      <c r="D194" s="84">
        <v>783.70556253999996</v>
      </c>
      <c r="E194" s="84">
        <v>130.51610263000001</v>
      </c>
      <c r="F194" s="84">
        <v>130.51610263000001</v>
      </c>
    </row>
    <row r="195" spans="1:6" ht="12.75" customHeight="1" x14ac:dyDescent="0.2">
      <c r="A195" s="83" t="s">
        <v>149</v>
      </c>
      <c r="B195" s="83">
        <v>19</v>
      </c>
      <c r="C195" s="84">
        <v>780.53754081</v>
      </c>
      <c r="D195" s="84">
        <v>767.23903725000002</v>
      </c>
      <c r="E195" s="84">
        <v>127.77381419</v>
      </c>
      <c r="F195" s="84">
        <v>127.77381419</v>
      </c>
    </row>
    <row r="196" spans="1:6" ht="12.75" customHeight="1" x14ac:dyDescent="0.2">
      <c r="A196" s="83" t="s">
        <v>149</v>
      </c>
      <c r="B196" s="83">
        <v>20</v>
      </c>
      <c r="C196" s="84">
        <v>784.12191214999996</v>
      </c>
      <c r="D196" s="84">
        <v>770.56187220000004</v>
      </c>
      <c r="E196" s="84">
        <v>128.32718971</v>
      </c>
      <c r="F196" s="84">
        <v>128.32718971</v>
      </c>
    </row>
    <row r="197" spans="1:6" ht="12.75" customHeight="1" x14ac:dyDescent="0.2">
      <c r="A197" s="83" t="s">
        <v>149</v>
      </c>
      <c r="B197" s="83">
        <v>21</v>
      </c>
      <c r="C197" s="84">
        <v>787.69420633000004</v>
      </c>
      <c r="D197" s="84">
        <v>774.40982410000004</v>
      </c>
      <c r="E197" s="84">
        <v>128.96801671</v>
      </c>
      <c r="F197" s="84">
        <v>128.96801671</v>
      </c>
    </row>
    <row r="198" spans="1:6" ht="12.75" customHeight="1" x14ac:dyDescent="0.2">
      <c r="A198" s="83" t="s">
        <v>149</v>
      </c>
      <c r="B198" s="83">
        <v>22</v>
      </c>
      <c r="C198" s="84">
        <v>796.97839547000001</v>
      </c>
      <c r="D198" s="84">
        <v>783.83570440999995</v>
      </c>
      <c r="E198" s="84">
        <v>130.53777608999999</v>
      </c>
      <c r="F198" s="84">
        <v>130.53777608999999</v>
      </c>
    </row>
    <row r="199" spans="1:6" ht="12.75" customHeight="1" x14ac:dyDescent="0.2">
      <c r="A199" s="83" t="s">
        <v>149</v>
      </c>
      <c r="B199" s="83">
        <v>23</v>
      </c>
      <c r="C199" s="84">
        <v>804.74796993999996</v>
      </c>
      <c r="D199" s="84">
        <v>791.20048526999994</v>
      </c>
      <c r="E199" s="84">
        <v>131.76428582</v>
      </c>
      <c r="F199" s="84">
        <v>131.76428582</v>
      </c>
    </row>
    <row r="200" spans="1:6" ht="12.75" customHeight="1" x14ac:dyDescent="0.2">
      <c r="A200" s="83" t="s">
        <v>149</v>
      </c>
      <c r="B200" s="83">
        <v>24</v>
      </c>
      <c r="C200" s="84">
        <v>820.39208387999997</v>
      </c>
      <c r="D200" s="84">
        <v>806.72016381000003</v>
      </c>
      <c r="E200" s="84">
        <v>134.34888907999999</v>
      </c>
      <c r="F200" s="84">
        <v>134.34888907999999</v>
      </c>
    </row>
    <row r="201" spans="1:6" ht="12.75" customHeight="1" x14ac:dyDescent="0.2">
      <c r="A201" s="83" t="s">
        <v>150</v>
      </c>
      <c r="B201" s="83">
        <v>1</v>
      </c>
      <c r="C201" s="84">
        <v>849.49292095999999</v>
      </c>
      <c r="D201" s="84">
        <v>834.64864659</v>
      </c>
      <c r="E201" s="84">
        <v>139.00001943000001</v>
      </c>
      <c r="F201" s="84">
        <v>139.00001943000001</v>
      </c>
    </row>
    <row r="202" spans="1:6" ht="12.75" customHeight="1" x14ac:dyDescent="0.2">
      <c r="A202" s="83" t="s">
        <v>150</v>
      </c>
      <c r="B202" s="83">
        <v>2</v>
      </c>
      <c r="C202" s="84">
        <v>872.28426936999995</v>
      </c>
      <c r="D202" s="84">
        <v>857.40689291000001</v>
      </c>
      <c r="E202" s="84">
        <v>142.79011326</v>
      </c>
      <c r="F202" s="84">
        <v>142.79011326</v>
      </c>
    </row>
    <row r="203" spans="1:6" ht="12.75" customHeight="1" x14ac:dyDescent="0.2">
      <c r="A203" s="83" t="s">
        <v>150</v>
      </c>
      <c r="B203" s="83">
        <v>3</v>
      </c>
      <c r="C203" s="84">
        <v>883.65678863000005</v>
      </c>
      <c r="D203" s="84">
        <v>868.05303329000003</v>
      </c>
      <c r="E203" s="84">
        <v>144.56309128999999</v>
      </c>
      <c r="F203" s="84">
        <v>144.56309128999999</v>
      </c>
    </row>
    <row r="204" spans="1:6" ht="12.75" customHeight="1" x14ac:dyDescent="0.2">
      <c r="A204" s="83" t="s">
        <v>150</v>
      </c>
      <c r="B204" s="83">
        <v>4</v>
      </c>
      <c r="C204" s="84">
        <v>891.47182389</v>
      </c>
      <c r="D204" s="84">
        <v>873.82522612000002</v>
      </c>
      <c r="E204" s="84">
        <v>145.52437592000001</v>
      </c>
      <c r="F204" s="84">
        <v>145.52437592000001</v>
      </c>
    </row>
    <row r="205" spans="1:6" ht="12.75" customHeight="1" x14ac:dyDescent="0.2">
      <c r="A205" s="83" t="s">
        <v>150</v>
      </c>
      <c r="B205" s="83">
        <v>5</v>
      </c>
      <c r="C205" s="84">
        <v>889.86609204000001</v>
      </c>
      <c r="D205" s="84">
        <v>872.33405819999996</v>
      </c>
      <c r="E205" s="84">
        <v>145.27604105</v>
      </c>
      <c r="F205" s="84">
        <v>145.27604105</v>
      </c>
    </row>
    <row r="206" spans="1:6" ht="12.75" customHeight="1" x14ac:dyDescent="0.2">
      <c r="A206" s="83" t="s">
        <v>150</v>
      </c>
      <c r="B206" s="83">
        <v>6</v>
      </c>
      <c r="C206" s="84">
        <v>880.42192851000004</v>
      </c>
      <c r="D206" s="84">
        <v>863.20154295999998</v>
      </c>
      <c r="E206" s="84">
        <v>143.75513785000001</v>
      </c>
      <c r="F206" s="84">
        <v>143.75513785000001</v>
      </c>
    </row>
    <row r="207" spans="1:6" ht="12.75" customHeight="1" x14ac:dyDescent="0.2">
      <c r="A207" s="83" t="s">
        <v>150</v>
      </c>
      <c r="B207" s="83">
        <v>7</v>
      </c>
      <c r="C207" s="84">
        <v>859.57971482000005</v>
      </c>
      <c r="D207" s="84">
        <v>843.08223639000005</v>
      </c>
      <c r="E207" s="84">
        <v>140.40452557</v>
      </c>
      <c r="F207" s="84">
        <v>140.40452557</v>
      </c>
    </row>
    <row r="208" spans="1:6" ht="12.75" customHeight="1" x14ac:dyDescent="0.2">
      <c r="A208" s="83" t="s">
        <v>150</v>
      </c>
      <c r="B208" s="83">
        <v>8</v>
      </c>
      <c r="C208" s="84">
        <v>823.37508065999998</v>
      </c>
      <c r="D208" s="84">
        <v>807.31355944999996</v>
      </c>
      <c r="E208" s="84">
        <v>134.44771151</v>
      </c>
      <c r="F208" s="84">
        <v>134.44771151</v>
      </c>
    </row>
    <row r="209" spans="1:6" ht="12.75" customHeight="1" x14ac:dyDescent="0.2">
      <c r="A209" s="83" t="s">
        <v>150</v>
      </c>
      <c r="B209" s="83">
        <v>9</v>
      </c>
      <c r="C209" s="84">
        <v>778.98510962</v>
      </c>
      <c r="D209" s="84">
        <v>763.09669613999995</v>
      </c>
      <c r="E209" s="84">
        <v>127.08396045000001</v>
      </c>
      <c r="F209" s="84">
        <v>127.08396045000001</v>
      </c>
    </row>
    <row r="210" spans="1:6" ht="12.75" customHeight="1" x14ac:dyDescent="0.2">
      <c r="A210" s="83" t="s">
        <v>150</v>
      </c>
      <c r="B210" s="83">
        <v>10</v>
      </c>
      <c r="C210" s="84">
        <v>751.66703727000004</v>
      </c>
      <c r="D210" s="84">
        <v>736.85613402000001</v>
      </c>
      <c r="E210" s="84">
        <v>122.71393162</v>
      </c>
      <c r="F210" s="84">
        <v>122.71393162</v>
      </c>
    </row>
    <row r="211" spans="1:6" ht="12.75" customHeight="1" x14ac:dyDescent="0.2">
      <c r="A211" s="83" t="s">
        <v>150</v>
      </c>
      <c r="B211" s="83">
        <v>11</v>
      </c>
      <c r="C211" s="84">
        <v>758.50329585999998</v>
      </c>
      <c r="D211" s="84">
        <v>744.02357691999998</v>
      </c>
      <c r="E211" s="84">
        <v>123.90757723999999</v>
      </c>
      <c r="F211" s="84">
        <v>123.90757723999999</v>
      </c>
    </row>
    <row r="212" spans="1:6" ht="12.75" customHeight="1" x14ac:dyDescent="0.2">
      <c r="A212" s="83" t="s">
        <v>150</v>
      </c>
      <c r="B212" s="83">
        <v>12</v>
      </c>
      <c r="C212" s="84">
        <v>759.05333022000002</v>
      </c>
      <c r="D212" s="84">
        <v>744.13320653000005</v>
      </c>
      <c r="E212" s="84">
        <v>123.92583465</v>
      </c>
      <c r="F212" s="84">
        <v>123.92583465</v>
      </c>
    </row>
    <row r="213" spans="1:6" ht="12.75" customHeight="1" x14ac:dyDescent="0.2">
      <c r="A213" s="83" t="s">
        <v>150</v>
      </c>
      <c r="B213" s="83">
        <v>13</v>
      </c>
      <c r="C213" s="84">
        <v>771.10471544999996</v>
      </c>
      <c r="D213" s="84">
        <v>755.20572499000002</v>
      </c>
      <c r="E213" s="84">
        <v>125.76982048000001</v>
      </c>
      <c r="F213" s="84">
        <v>125.76982048000001</v>
      </c>
    </row>
    <row r="214" spans="1:6" ht="12.75" customHeight="1" x14ac:dyDescent="0.2">
      <c r="A214" s="83" t="s">
        <v>150</v>
      </c>
      <c r="B214" s="83">
        <v>14</v>
      </c>
      <c r="C214" s="84">
        <v>787.42784241000004</v>
      </c>
      <c r="D214" s="84">
        <v>771.02982349000001</v>
      </c>
      <c r="E214" s="84">
        <v>128.40512099</v>
      </c>
      <c r="F214" s="84">
        <v>128.40512099</v>
      </c>
    </row>
    <row r="215" spans="1:6" ht="12.75" customHeight="1" x14ac:dyDescent="0.2">
      <c r="A215" s="83" t="s">
        <v>150</v>
      </c>
      <c r="B215" s="83">
        <v>15</v>
      </c>
      <c r="C215" s="84">
        <v>800.35194157000001</v>
      </c>
      <c r="D215" s="84">
        <v>783.99469801999999</v>
      </c>
      <c r="E215" s="84">
        <v>130.56425444000001</v>
      </c>
      <c r="F215" s="84">
        <v>130.56425444000001</v>
      </c>
    </row>
    <row r="216" spans="1:6" ht="12.75" customHeight="1" x14ac:dyDescent="0.2">
      <c r="A216" s="83" t="s">
        <v>150</v>
      </c>
      <c r="B216" s="83">
        <v>16</v>
      </c>
      <c r="C216" s="84">
        <v>806.30181703999995</v>
      </c>
      <c r="D216" s="84">
        <v>791.18374983000001</v>
      </c>
      <c r="E216" s="84">
        <v>131.76149874000001</v>
      </c>
      <c r="F216" s="84">
        <v>131.76149874000001</v>
      </c>
    </row>
    <row r="217" spans="1:6" ht="12.75" customHeight="1" x14ac:dyDescent="0.2">
      <c r="A217" s="83" t="s">
        <v>150</v>
      </c>
      <c r="B217" s="83">
        <v>17</v>
      </c>
      <c r="C217" s="84">
        <v>798.79778487999999</v>
      </c>
      <c r="D217" s="84">
        <v>785.97029543999997</v>
      </c>
      <c r="E217" s="84">
        <v>130.89326482999999</v>
      </c>
      <c r="F217" s="84">
        <v>130.89326482999999</v>
      </c>
    </row>
    <row r="218" spans="1:6" ht="12.75" customHeight="1" x14ac:dyDescent="0.2">
      <c r="A218" s="83" t="s">
        <v>150</v>
      </c>
      <c r="B218" s="83">
        <v>18</v>
      </c>
      <c r="C218" s="84">
        <v>791.50637343000005</v>
      </c>
      <c r="D218" s="84">
        <v>778.93513832999997</v>
      </c>
      <c r="E218" s="84">
        <v>129.72164971000001</v>
      </c>
      <c r="F218" s="84">
        <v>129.72164971000001</v>
      </c>
    </row>
    <row r="219" spans="1:6" ht="12.75" customHeight="1" x14ac:dyDescent="0.2">
      <c r="A219" s="83" t="s">
        <v>150</v>
      </c>
      <c r="B219" s="83">
        <v>19</v>
      </c>
      <c r="C219" s="84">
        <v>770.24457288999997</v>
      </c>
      <c r="D219" s="84">
        <v>761.94116766000002</v>
      </c>
      <c r="E219" s="84">
        <v>126.89152201</v>
      </c>
      <c r="F219" s="84">
        <v>126.89152201</v>
      </c>
    </row>
    <row r="220" spans="1:6" ht="12.75" customHeight="1" x14ac:dyDescent="0.2">
      <c r="A220" s="83" t="s">
        <v>150</v>
      </c>
      <c r="B220" s="83">
        <v>20</v>
      </c>
      <c r="C220" s="84">
        <v>757.64923089000001</v>
      </c>
      <c r="D220" s="84">
        <v>750.27361506</v>
      </c>
      <c r="E220" s="84">
        <v>124.94844088000001</v>
      </c>
      <c r="F220" s="84">
        <v>124.94844088000001</v>
      </c>
    </row>
    <row r="221" spans="1:6" ht="12.75" customHeight="1" x14ac:dyDescent="0.2">
      <c r="A221" s="83" t="s">
        <v>150</v>
      </c>
      <c r="B221" s="83">
        <v>21</v>
      </c>
      <c r="C221" s="84">
        <v>751.67617385999995</v>
      </c>
      <c r="D221" s="84">
        <v>747.24634607999997</v>
      </c>
      <c r="E221" s="84">
        <v>124.44428808000001</v>
      </c>
      <c r="F221" s="84">
        <v>124.44428808000001</v>
      </c>
    </row>
    <row r="222" spans="1:6" ht="12.75" customHeight="1" x14ac:dyDescent="0.2">
      <c r="A222" s="83" t="s">
        <v>150</v>
      </c>
      <c r="B222" s="83">
        <v>22</v>
      </c>
      <c r="C222" s="84">
        <v>761.57264004000001</v>
      </c>
      <c r="D222" s="84">
        <v>754.94677277000005</v>
      </c>
      <c r="E222" s="84">
        <v>125.72669531</v>
      </c>
      <c r="F222" s="84">
        <v>125.72669531</v>
      </c>
    </row>
    <row r="223" spans="1:6" ht="12.75" customHeight="1" x14ac:dyDescent="0.2">
      <c r="A223" s="83" t="s">
        <v>150</v>
      </c>
      <c r="B223" s="83">
        <v>23</v>
      </c>
      <c r="C223" s="84">
        <v>771.35761104000005</v>
      </c>
      <c r="D223" s="84">
        <v>764.57551696999997</v>
      </c>
      <c r="E223" s="84">
        <v>127.33023908</v>
      </c>
      <c r="F223" s="84">
        <v>127.33023908</v>
      </c>
    </row>
    <row r="224" spans="1:6" ht="12.75" customHeight="1" x14ac:dyDescent="0.2">
      <c r="A224" s="83" t="s">
        <v>150</v>
      </c>
      <c r="B224" s="83">
        <v>24</v>
      </c>
      <c r="C224" s="84">
        <v>793.22284764000005</v>
      </c>
      <c r="D224" s="84">
        <v>785.97388679000005</v>
      </c>
      <c r="E224" s="84">
        <v>130.89386292</v>
      </c>
      <c r="F224" s="84">
        <v>130.89386292</v>
      </c>
    </row>
    <row r="225" spans="1:6" ht="12.75" customHeight="1" x14ac:dyDescent="0.2">
      <c r="A225" s="83" t="s">
        <v>151</v>
      </c>
      <c r="B225" s="83">
        <v>1</v>
      </c>
      <c r="C225" s="84">
        <v>850.52774126999998</v>
      </c>
      <c r="D225" s="84">
        <v>842.35311722999995</v>
      </c>
      <c r="E225" s="84">
        <v>140.28310013000001</v>
      </c>
      <c r="F225" s="84">
        <v>140.28310013000001</v>
      </c>
    </row>
    <row r="226" spans="1:6" ht="12.75" customHeight="1" x14ac:dyDescent="0.2">
      <c r="A226" s="83" t="s">
        <v>151</v>
      </c>
      <c r="B226" s="83">
        <v>2</v>
      </c>
      <c r="C226" s="84">
        <v>852.28328313999998</v>
      </c>
      <c r="D226" s="84">
        <v>852.13609663</v>
      </c>
      <c r="E226" s="84">
        <v>141.91232979</v>
      </c>
      <c r="F226" s="84">
        <v>141.91232979</v>
      </c>
    </row>
    <row r="227" spans="1:6" ht="12.75" customHeight="1" x14ac:dyDescent="0.2">
      <c r="A227" s="83" t="s">
        <v>151</v>
      </c>
      <c r="B227" s="83">
        <v>3</v>
      </c>
      <c r="C227" s="84">
        <v>871.61808842000005</v>
      </c>
      <c r="D227" s="84">
        <v>868.33540387999994</v>
      </c>
      <c r="E227" s="84">
        <v>144.61011649</v>
      </c>
      <c r="F227" s="84">
        <v>144.61011649</v>
      </c>
    </row>
    <row r="228" spans="1:6" ht="12.75" customHeight="1" x14ac:dyDescent="0.2">
      <c r="A228" s="83" t="s">
        <v>151</v>
      </c>
      <c r="B228" s="83">
        <v>4</v>
      </c>
      <c r="C228" s="84">
        <v>883.38885126000002</v>
      </c>
      <c r="D228" s="84">
        <v>880.04540444999998</v>
      </c>
      <c r="E228" s="84">
        <v>146.56026678999999</v>
      </c>
      <c r="F228" s="84">
        <v>146.56026678999999</v>
      </c>
    </row>
    <row r="229" spans="1:6" ht="12.75" customHeight="1" x14ac:dyDescent="0.2">
      <c r="A229" s="83" t="s">
        <v>151</v>
      </c>
      <c r="B229" s="83">
        <v>5</v>
      </c>
      <c r="C229" s="84">
        <v>880.86630013000001</v>
      </c>
      <c r="D229" s="84">
        <v>880.09789089000003</v>
      </c>
      <c r="E229" s="84">
        <v>146.56900773000001</v>
      </c>
      <c r="F229" s="84">
        <v>146.56900773000001</v>
      </c>
    </row>
    <row r="230" spans="1:6" ht="12.75" customHeight="1" x14ac:dyDescent="0.2">
      <c r="A230" s="83" t="s">
        <v>151</v>
      </c>
      <c r="B230" s="83">
        <v>6</v>
      </c>
      <c r="C230" s="84">
        <v>882.68068189999997</v>
      </c>
      <c r="D230" s="84">
        <v>876.20817710999995</v>
      </c>
      <c r="E230" s="84">
        <v>145.92122583</v>
      </c>
      <c r="F230" s="84">
        <v>145.92122583</v>
      </c>
    </row>
    <row r="231" spans="1:6" ht="12.75" customHeight="1" x14ac:dyDescent="0.2">
      <c r="A231" s="83" t="s">
        <v>151</v>
      </c>
      <c r="B231" s="83">
        <v>7</v>
      </c>
      <c r="C231" s="84">
        <v>863.06984693000004</v>
      </c>
      <c r="D231" s="84">
        <v>856.86192442000004</v>
      </c>
      <c r="E231" s="84">
        <v>142.69935575</v>
      </c>
      <c r="F231" s="84">
        <v>142.69935575</v>
      </c>
    </row>
    <row r="232" spans="1:6" ht="12.75" customHeight="1" x14ac:dyDescent="0.2">
      <c r="A232" s="83" t="s">
        <v>151</v>
      </c>
      <c r="B232" s="83">
        <v>8</v>
      </c>
      <c r="C232" s="84">
        <v>831.37685048000003</v>
      </c>
      <c r="D232" s="84">
        <v>825.42298053000002</v>
      </c>
      <c r="E232" s="84">
        <v>137.46360315999999</v>
      </c>
      <c r="F232" s="84">
        <v>137.46360315999999</v>
      </c>
    </row>
    <row r="233" spans="1:6" ht="12.75" customHeight="1" x14ac:dyDescent="0.2">
      <c r="A233" s="83" t="s">
        <v>151</v>
      </c>
      <c r="B233" s="83">
        <v>9</v>
      </c>
      <c r="C233" s="84">
        <v>802.22492483999997</v>
      </c>
      <c r="D233" s="84">
        <v>796.39455214999998</v>
      </c>
      <c r="E233" s="84">
        <v>132.62929098999999</v>
      </c>
      <c r="F233" s="84">
        <v>132.62929098999999</v>
      </c>
    </row>
    <row r="234" spans="1:6" ht="12.75" customHeight="1" x14ac:dyDescent="0.2">
      <c r="A234" s="83" t="s">
        <v>151</v>
      </c>
      <c r="B234" s="83">
        <v>10</v>
      </c>
      <c r="C234" s="84">
        <v>787.21474277000004</v>
      </c>
      <c r="D234" s="84">
        <v>782.05474446000005</v>
      </c>
      <c r="E234" s="84">
        <v>130.24118007000001</v>
      </c>
      <c r="F234" s="84">
        <v>130.24118007000001</v>
      </c>
    </row>
    <row r="235" spans="1:6" ht="12.75" customHeight="1" x14ac:dyDescent="0.2">
      <c r="A235" s="83" t="s">
        <v>151</v>
      </c>
      <c r="B235" s="83">
        <v>11</v>
      </c>
      <c r="C235" s="84">
        <v>780.45731847000002</v>
      </c>
      <c r="D235" s="84">
        <v>772.66374304999999</v>
      </c>
      <c r="E235" s="84">
        <v>128.67722932000001</v>
      </c>
      <c r="F235" s="84">
        <v>128.67722932000001</v>
      </c>
    </row>
    <row r="236" spans="1:6" ht="12.75" customHeight="1" x14ac:dyDescent="0.2">
      <c r="A236" s="83" t="s">
        <v>151</v>
      </c>
      <c r="B236" s="83">
        <v>12</v>
      </c>
      <c r="C236" s="84">
        <v>782.13933468000005</v>
      </c>
      <c r="D236" s="84">
        <v>773.80711738000002</v>
      </c>
      <c r="E236" s="84">
        <v>128.86764364000001</v>
      </c>
      <c r="F236" s="84">
        <v>128.86764364000001</v>
      </c>
    </row>
    <row r="237" spans="1:6" ht="12.75" customHeight="1" x14ac:dyDescent="0.2">
      <c r="A237" s="83" t="s">
        <v>151</v>
      </c>
      <c r="B237" s="83">
        <v>13</v>
      </c>
      <c r="C237" s="84">
        <v>790.41541203999998</v>
      </c>
      <c r="D237" s="84">
        <v>784.46830912999997</v>
      </c>
      <c r="E237" s="84">
        <v>130.64312828999999</v>
      </c>
      <c r="F237" s="84">
        <v>130.64312828999999</v>
      </c>
    </row>
    <row r="238" spans="1:6" ht="12.75" customHeight="1" x14ac:dyDescent="0.2">
      <c r="A238" s="83" t="s">
        <v>151</v>
      </c>
      <c r="B238" s="83">
        <v>14</v>
      </c>
      <c r="C238" s="84">
        <v>799.50142794999999</v>
      </c>
      <c r="D238" s="84">
        <v>793.70743842000002</v>
      </c>
      <c r="E238" s="84">
        <v>132.18178669</v>
      </c>
      <c r="F238" s="84">
        <v>132.18178669</v>
      </c>
    </row>
    <row r="239" spans="1:6" ht="12.75" customHeight="1" x14ac:dyDescent="0.2">
      <c r="A239" s="83" t="s">
        <v>151</v>
      </c>
      <c r="B239" s="83">
        <v>15</v>
      </c>
      <c r="C239" s="84">
        <v>807.94195179999997</v>
      </c>
      <c r="D239" s="84">
        <v>801.93780845000003</v>
      </c>
      <c r="E239" s="84">
        <v>133.55244918</v>
      </c>
      <c r="F239" s="84">
        <v>133.55244918</v>
      </c>
    </row>
    <row r="240" spans="1:6" ht="12.75" customHeight="1" x14ac:dyDescent="0.2">
      <c r="A240" s="83" t="s">
        <v>151</v>
      </c>
      <c r="B240" s="83">
        <v>16</v>
      </c>
      <c r="C240" s="84">
        <v>811.68826748000004</v>
      </c>
      <c r="D240" s="84">
        <v>805.58250749000001</v>
      </c>
      <c r="E240" s="84">
        <v>134.15942702999999</v>
      </c>
      <c r="F240" s="84">
        <v>134.15942702999999</v>
      </c>
    </row>
    <row r="241" spans="1:6" ht="12.75" customHeight="1" x14ac:dyDescent="0.2">
      <c r="A241" s="83" t="s">
        <v>151</v>
      </c>
      <c r="B241" s="83">
        <v>17</v>
      </c>
      <c r="C241" s="84">
        <v>812.57950223</v>
      </c>
      <c r="D241" s="84">
        <v>806.48793051999996</v>
      </c>
      <c r="E241" s="84">
        <v>134.31021361000001</v>
      </c>
      <c r="F241" s="84">
        <v>134.31021361000001</v>
      </c>
    </row>
    <row r="242" spans="1:6" ht="12.75" customHeight="1" x14ac:dyDescent="0.2">
      <c r="A242" s="83" t="s">
        <v>151</v>
      </c>
      <c r="B242" s="83">
        <v>18</v>
      </c>
      <c r="C242" s="84">
        <v>798.72862979000001</v>
      </c>
      <c r="D242" s="84">
        <v>792.82148893999999</v>
      </c>
      <c r="E242" s="84">
        <v>132.03424317</v>
      </c>
      <c r="F242" s="84">
        <v>132.03424317</v>
      </c>
    </row>
    <row r="243" spans="1:6" ht="12.75" customHeight="1" x14ac:dyDescent="0.2">
      <c r="A243" s="83" t="s">
        <v>151</v>
      </c>
      <c r="B243" s="83">
        <v>19</v>
      </c>
      <c r="C243" s="84">
        <v>782.25259901000004</v>
      </c>
      <c r="D243" s="84">
        <v>776.57179930999996</v>
      </c>
      <c r="E243" s="84">
        <v>129.32806593000001</v>
      </c>
      <c r="F243" s="84">
        <v>129.32806593000001</v>
      </c>
    </row>
    <row r="244" spans="1:6" ht="12.75" customHeight="1" x14ac:dyDescent="0.2">
      <c r="A244" s="83" t="s">
        <v>151</v>
      </c>
      <c r="B244" s="83">
        <v>20</v>
      </c>
      <c r="C244" s="84">
        <v>769.00077236000004</v>
      </c>
      <c r="D244" s="84">
        <v>763.46808476000001</v>
      </c>
      <c r="E244" s="84">
        <v>127.14581046000001</v>
      </c>
      <c r="F244" s="84">
        <v>127.14581046000001</v>
      </c>
    </row>
    <row r="245" spans="1:6" ht="12.75" customHeight="1" x14ac:dyDescent="0.2">
      <c r="A245" s="83" t="s">
        <v>151</v>
      </c>
      <c r="B245" s="83">
        <v>21</v>
      </c>
      <c r="C245" s="84">
        <v>771.42973470000004</v>
      </c>
      <c r="D245" s="84">
        <v>765.83139281000001</v>
      </c>
      <c r="E245" s="84">
        <v>127.53938908000001</v>
      </c>
      <c r="F245" s="84">
        <v>127.53938908000001</v>
      </c>
    </row>
    <row r="246" spans="1:6" ht="12.75" customHeight="1" x14ac:dyDescent="0.2">
      <c r="A246" s="83" t="s">
        <v>151</v>
      </c>
      <c r="B246" s="83">
        <v>22</v>
      </c>
      <c r="C246" s="84">
        <v>783.79990722000002</v>
      </c>
      <c r="D246" s="84">
        <v>778.03767023</v>
      </c>
      <c r="E246" s="84">
        <v>129.57218792</v>
      </c>
      <c r="F246" s="84">
        <v>129.57218792</v>
      </c>
    </row>
    <row r="247" spans="1:6" ht="12.75" customHeight="1" x14ac:dyDescent="0.2">
      <c r="A247" s="83" t="s">
        <v>151</v>
      </c>
      <c r="B247" s="83">
        <v>23</v>
      </c>
      <c r="C247" s="84">
        <v>803.63678627000002</v>
      </c>
      <c r="D247" s="84">
        <v>797.85684193999998</v>
      </c>
      <c r="E247" s="84">
        <v>132.87281659000001</v>
      </c>
      <c r="F247" s="84">
        <v>132.87281659000001</v>
      </c>
    </row>
    <row r="248" spans="1:6" ht="12.75" customHeight="1" x14ac:dyDescent="0.2">
      <c r="A248" s="83" t="s">
        <v>151</v>
      </c>
      <c r="B248" s="83">
        <v>24</v>
      </c>
      <c r="C248" s="84">
        <v>825.71709731999999</v>
      </c>
      <c r="D248" s="84">
        <v>819.77993812</v>
      </c>
      <c r="E248" s="84">
        <v>136.52382686999999</v>
      </c>
      <c r="F248" s="84">
        <v>136.52382686999999</v>
      </c>
    </row>
    <row r="249" spans="1:6" ht="12.75" customHeight="1" x14ac:dyDescent="0.2">
      <c r="A249" s="83" t="s">
        <v>152</v>
      </c>
      <c r="B249" s="83">
        <v>1</v>
      </c>
      <c r="C249" s="84">
        <v>842.78573089999998</v>
      </c>
      <c r="D249" s="84">
        <v>836.92795530000001</v>
      </c>
      <c r="E249" s="84">
        <v>139.37960903999999</v>
      </c>
      <c r="F249" s="84">
        <v>139.37960903999999</v>
      </c>
    </row>
    <row r="250" spans="1:6" ht="12.75" customHeight="1" x14ac:dyDescent="0.2">
      <c r="A250" s="83" t="s">
        <v>152</v>
      </c>
      <c r="B250" s="83">
        <v>2</v>
      </c>
      <c r="C250" s="84">
        <v>871.83487721999995</v>
      </c>
      <c r="D250" s="84">
        <v>865.86573297999996</v>
      </c>
      <c r="E250" s="84">
        <v>144.1988245</v>
      </c>
      <c r="F250" s="84">
        <v>144.1988245</v>
      </c>
    </row>
    <row r="251" spans="1:6" ht="12.75" customHeight="1" x14ac:dyDescent="0.2">
      <c r="A251" s="83" t="s">
        <v>152</v>
      </c>
      <c r="B251" s="83">
        <v>3</v>
      </c>
      <c r="C251" s="84">
        <v>869.48054450999996</v>
      </c>
      <c r="D251" s="84">
        <v>863.44958945999997</v>
      </c>
      <c r="E251" s="84">
        <v>143.79644680999999</v>
      </c>
      <c r="F251" s="84">
        <v>143.79644680999999</v>
      </c>
    </row>
    <row r="252" spans="1:6" ht="12.75" customHeight="1" x14ac:dyDescent="0.2">
      <c r="A252" s="83" t="s">
        <v>152</v>
      </c>
      <c r="B252" s="83">
        <v>4</v>
      </c>
      <c r="C252" s="84">
        <v>872.20092930999999</v>
      </c>
      <c r="D252" s="84">
        <v>866.16148943999997</v>
      </c>
      <c r="E252" s="84">
        <v>144.24807894</v>
      </c>
      <c r="F252" s="84">
        <v>144.24807894</v>
      </c>
    </row>
    <row r="253" spans="1:6" ht="12.75" customHeight="1" x14ac:dyDescent="0.2">
      <c r="A253" s="83" t="s">
        <v>152</v>
      </c>
      <c r="B253" s="83">
        <v>5</v>
      </c>
      <c r="C253" s="84">
        <v>867.63222794000001</v>
      </c>
      <c r="D253" s="84">
        <v>861.74778297</v>
      </c>
      <c r="E253" s="84">
        <v>143.51303278</v>
      </c>
      <c r="F253" s="84">
        <v>143.51303278</v>
      </c>
    </row>
    <row r="254" spans="1:6" ht="12.75" customHeight="1" x14ac:dyDescent="0.2">
      <c r="A254" s="83" t="s">
        <v>152</v>
      </c>
      <c r="B254" s="83">
        <v>6</v>
      </c>
      <c r="C254" s="84">
        <v>824.20811355000001</v>
      </c>
      <c r="D254" s="84">
        <v>818.55990228999997</v>
      </c>
      <c r="E254" s="84">
        <v>136.32064557000001</v>
      </c>
      <c r="F254" s="84">
        <v>136.32064557000001</v>
      </c>
    </row>
    <row r="255" spans="1:6" ht="12.75" customHeight="1" x14ac:dyDescent="0.2">
      <c r="A255" s="83" t="s">
        <v>152</v>
      </c>
      <c r="B255" s="83">
        <v>7</v>
      </c>
      <c r="C255" s="84">
        <v>802.07486731999995</v>
      </c>
      <c r="D255" s="84">
        <v>796.45001983999998</v>
      </c>
      <c r="E255" s="84">
        <v>132.63852842</v>
      </c>
      <c r="F255" s="84">
        <v>132.63852842</v>
      </c>
    </row>
    <row r="256" spans="1:6" ht="12.75" customHeight="1" x14ac:dyDescent="0.2">
      <c r="A256" s="83" t="s">
        <v>152</v>
      </c>
      <c r="B256" s="83">
        <v>8</v>
      </c>
      <c r="C256" s="84">
        <v>769.56804249000004</v>
      </c>
      <c r="D256" s="84">
        <v>764.13235075</v>
      </c>
      <c r="E256" s="84">
        <v>127.25643543</v>
      </c>
      <c r="F256" s="84">
        <v>127.25643543</v>
      </c>
    </row>
    <row r="257" spans="1:6" ht="12.75" customHeight="1" x14ac:dyDescent="0.2">
      <c r="A257" s="83" t="s">
        <v>152</v>
      </c>
      <c r="B257" s="83">
        <v>9</v>
      </c>
      <c r="C257" s="84">
        <v>741.75958049999997</v>
      </c>
      <c r="D257" s="84">
        <v>736.57470889000001</v>
      </c>
      <c r="E257" s="84">
        <v>122.66706388</v>
      </c>
      <c r="F257" s="84">
        <v>122.66706388</v>
      </c>
    </row>
    <row r="258" spans="1:6" ht="12.75" customHeight="1" x14ac:dyDescent="0.2">
      <c r="A258" s="83" t="s">
        <v>152</v>
      </c>
      <c r="B258" s="83">
        <v>10</v>
      </c>
      <c r="C258" s="84">
        <v>753.09727432</v>
      </c>
      <c r="D258" s="84">
        <v>747.66042121999999</v>
      </c>
      <c r="E258" s="84">
        <v>124.51324698000001</v>
      </c>
      <c r="F258" s="84">
        <v>124.51324698000001</v>
      </c>
    </row>
    <row r="259" spans="1:6" ht="12.75" customHeight="1" x14ac:dyDescent="0.2">
      <c r="A259" s="83" t="s">
        <v>152</v>
      </c>
      <c r="B259" s="83">
        <v>11</v>
      </c>
      <c r="C259" s="84">
        <v>752.65098039999998</v>
      </c>
      <c r="D259" s="84">
        <v>745.97697754000001</v>
      </c>
      <c r="E259" s="84">
        <v>124.23289105000001</v>
      </c>
      <c r="F259" s="84">
        <v>124.23289105000001</v>
      </c>
    </row>
    <row r="260" spans="1:6" ht="12.75" customHeight="1" x14ac:dyDescent="0.2">
      <c r="A260" s="83" t="s">
        <v>152</v>
      </c>
      <c r="B260" s="83">
        <v>12</v>
      </c>
      <c r="C260" s="84">
        <v>747.64106947000005</v>
      </c>
      <c r="D260" s="84">
        <v>740.44691914999999</v>
      </c>
      <c r="E260" s="84">
        <v>123.3119308</v>
      </c>
      <c r="F260" s="84">
        <v>123.3119308</v>
      </c>
    </row>
    <row r="261" spans="1:6" ht="12.75" customHeight="1" x14ac:dyDescent="0.2">
      <c r="A261" s="83" t="s">
        <v>152</v>
      </c>
      <c r="B261" s="83">
        <v>13</v>
      </c>
      <c r="C261" s="84">
        <v>744.10163434000003</v>
      </c>
      <c r="D261" s="84">
        <v>736.44159748000004</v>
      </c>
      <c r="E261" s="84">
        <v>122.64489588000001</v>
      </c>
      <c r="F261" s="84">
        <v>122.64489588000001</v>
      </c>
    </row>
    <row r="262" spans="1:6" ht="12.75" customHeight="1" x14ac:dyDescent="0.2">
      <c r="A262" s="83" t="s">
        <v>152</v>
      </c>
      <c r="B262" s="83">
        <v>14</v>
      </c>
      <c r="C262" s="84">
        <v>738.19409345999998</v>
      </c>
      <c r="D262" s="84">
        <v>731.63514903999999</v>
      </c>
      <c r="E262" s="84">
        <v>121.84444359</v>
      </c>
      <c r="F262" s="84">
        <v>121.84444359</v>
      </c>
    </row>
    <row r="263" spans="1:6" ht="12.75" customHeight="1" x14ac:dyDescent="0.2">
      <c r="A263" s="83" t="s">
        <v>152</v>
      </c>
      <c r="B263" s="83">
        <v>15</v>
      </c>
      <c r="C263" s="84">
        <v>736.39546619999999</v>
      </c>
      <c r="D263" s="84">
        <v>732.72212571</v>
      </c>
      <c r="E263" s="84">
        <v>122.0254656</v>
      </c>
      <c r="F263" s="84">
        <v>122.0254656</v>
      </c>
    </row>
    <row r="264" spans="1:6" ht="12.75" customHeight="1" x14ac:dyDescent="0.2">
      <c r="A264" s="83" t="s">
        <v>152</v>
      </c>
      <c r="B264" s="83">
        <v>16</v>
      </c>
      <c r="C264" s="84">
        <v>732.33925250000004</v>
      </c>
      <c r="D264" s="84">
        <v>730.71902502</v>
      </c>
      <c r="E264" s="84">
        <v>121.69187488999999</v>
      </c>
      <c r="F264" s="84">
        <v>121.69187488999999</v>
      </c>
    </row>
    <row r="265" spans="1:6" ht="12.75" customHeight="1" x14ac:dyDescent="0.2">
      <c r="A265" s="83" t="s">
        <v>152</v>
      </c>
      <c r="B265" s="83">
        <v>17</v>
      </c>
      <c r="C265" s="84">
        <v>728.02997596</v>
      </c>
      <c r="D265" s="84">
        <v>721.58973230000004</v>
      </c>
      <c r="E265" s="84">
        <v>120.17150836</v>
      </c>
      <c r="F265" s="84">
        <v>120.17150836</v>
      </c>
    </row>
    <row r="266" spans="1:6" ht="12.75" customHeight="1" x14ac:dyDescent="0.2">
      <c r="A266" s="83" t="s">
        <v>152</v>
      </c>
      <c r="B266" s="83">
        <v>18</v>
      </c>
      <c r="C266" s="84">
        <v>722.61028178000004</v>
      </c>
      <c r="D266" s="84">
        <v>721.91781655</v>
      </c>
      <c r="E266" s="84">
        <v>120.22614658000001</v>
      </c>
      <c r="F266" s="84">
        <v>120.22614658000001</v>
      </c>
    </row>
    <row r="267" spans="1:6" ht="12.75" customHeight="1" x14ac:dyDescent="0.2">
      <c r="A267" s="83" t="s">
        <v>152</v>
      </c>
      <c r="B267" s="83">
        <v>19</v>
      </c>
      <c r="C267" s="84">
        <v>723.31227766999996</v>
      </c>
      <c r="D267" s="84">
        <v>718.20576774999995</v>
      </c>
      <c r="E267" s="84">
        <v>119.6079525</v>
      </c>
      <c r="F267" s="84">
        <v>119.6079525</v>
      </c>
    </row>
    <row r="268" spans="1:6" ht="12.75" customHeight="1" x14ac:dyDescent="0.2">
      <c r="A268" s="83" t="s">
        <v>152</v>
      </c>
      <c r="B268" s="83">
        <v>20</v>
      </c>
      <c r="C268" s="84">
        <v>745.21215059999997</v>
      </c>
      <c r="D268" s="84">
        <v>739.76757682000004</v>
      </c>
      <c r="E268" s="84">
        <v>123.19879505</v>
      </c>
      <c r="F268" s="84">
        <v>123.19879505</v>
      </c>
    </row>
    <row r="269" spans="1:6" ht="12.75" customHeight="1" x14ac:dyDescent="0.2">
      <c r="A269" s="83" t="s">
        <v>152</v>
      </c>
      <c r="B269" s="83">
        <v>21</v>
      </c>
      <c r="C269" s="84">
        <v>744.15832667999996</v>
      </c>
      <c r="D269" s="84">
        <v>738.47706092999999</v>
      </c>
      <c r="E269" s="84">
        <v>122.9838762</v>
      </c>
      <c r="F269" s="84">
        <v>122.9838762</v>
      </c>
    </row>
    <row r="270" spans="1:6" ht="12.75" customHeight="1" x14ac:dyDescent="0.2">
      <c r="A270" s="83" t="s">
        <v>152</v>
      </c>
      <c r="B270" s="83">
        <v>22</v>
      </c>
      <c r="C270" s="84">
        <v>740.20883621999997</v>
      </c>
      <c r="D270" s="84">
        <v>734.83957737000003</v>
      </c>
      <c r="E270" s="84">
        <v>122.3781</v>
      </c>
      <c r="F270" s="84">
        <v>122.3781</v>
      </c>
    </row>
    <row r="271" spans="1:6" ht="12.75" customHeight="1" x14ac:dyDescent="0.2">
      <c r="A271" s="83" t="s">
        <v>152</v>
      </c>
      <c r="B271" s="83">
        <v>23</v>
      </c>
      <c r="C271" s="84">
        <v>732.43265316999998</v>
      </c>
      <c r="D271" s="84">
        <v>727.21412312999996</v>
      </c>
      <c r="E271" s="84">
        <v>121.10817846</v>
      </c>
      <c r="F271" s="84">
        <v>121.10817846</v>
      </c>
    </row>
    <row r="272" spans="1:6" ht="12.75" customHeight="1" x14ac:dyDescent="0.2">
      <c r="A272" s="83" t="s">
        <v>152</v>
      </c>
      <c r="B272" s="83">
        <v>24</v>
      </c>
      <c r="C272" s="84">
        <v>738.76368938999997</v>
      </c>
      <c r="D272" s="84">
        <v>733.54881942999998</v>
      </c>
      <c r="E272" s="84">
        <v>122.16314083</v>
      </c>
      <c r="F272" s="84">
        <v>122.16314083</v>
      </c>
    </row>
    <row r="273" spans="1:6" ht="12.75" customHeight="1" x14ac:dyDescent="0.2">
      <c r="A273" s="83" t="s">
        <v>153</v>
      </c>
      <c r="B273" s="83">
        <v>1</v>
      </c>
      <c r="C273" s="84">
        <v>840.24596524000003</v>
      </c>
      <c r="D273" s="84">
        <v>834.51702196999997</v>
      </c>
      <c r="E273" s="84">
        <v>138.97809903999999</v>
      </c>
      <c r="F273" s="84">
        <v>138.97809903999999</v>
      </c>
    </row>
    <row r="274" spans="1:6" ht="12.75" customHeight="1" x14ac:dyDescent="0.2">
      <c r="A274" s="83" t="s">
        <v>153</v>
      </c>
      <c r="B274" s="83">
        <v>2</v>
      </c>
      <c r="C274" s="84">
        <v>829.69015066999998</v>
      </c>
      <c r="D274" s="84">
        <v>823.97473133999995</v>
      </c>
      <c r="E274" s="84">
        <v>137.22241585</v>
      </c>
      <c r="F274" s="84">
        <v>137.22241585</v>
      </c>
    </row>
    <row r="275" spans="1:6" ht="12.75" customHeight="1" x14ac:dyDescent="0.2">
      <c r="A275" s="83" t="s">
        <v>153</v>
      </c>
      <c r="B275" s="83">
        <v>3</v>
      </c>
      <c r="C275" s="84">
        <v>819.33156331999999</v>
      </c>
      <c r="D275" s="84">
        <v>813.85240897000006</v>
      </c>
      <c r="E275" s="84">
        <v>135.53667297000001</v>
      </c>
      <c r="F275" s="84">
        <v>135.53667297000001</v>
      </c>
    </row>
    <row r="276" spans="1:6" ht="12.75" customHeight="1" x14ac:dyDescent="0.2">
      <c r="A276" s="83" t="s">
        <v>153</v>
      </c>
      <c r="B276" s="83">
        <v>4</v>
      </c>
      <c r="C276" s="84">
        <v>816.25602700000002</v>
      </c>
      <c r="D276" s="84">
        <v>810.71655999999996</v>
      </c>
      <c r="E276" s="84">
        <v>135.01443757999999</v>
      </c>
      <c r="F276" s="84">
        <v>135.01443757999999</v>
      </c>
    </row>
    <row r="277" spans="1:6" ht="12.75" customHeight="1" x14ac:dyDescent="0.2">
      <c r="A277" s="83" t="s">
        <v>153</v>
      </c>
      <c r="B277" s="83">
        <v>5</v>
      </c>
      <c r="C277" s="84">
        <v>813.14714504000005</v>
      </c>
      <c r="D277" s="84">
        <v>807.61406146000002</v>
      </c>
      <c r="E277" s="84">
        <v>134.49775625999999</v>
      </c>
      <c r="F277" s="84">
        <v>134.49775625999999</v>
      </c>
    </row>
    <row r="278" spans="1:6" ht="12.75" customHeight="1" x14ac:dyDescent="0.2">
      <c r="A278" s="83" t="s">
        <v>153</v>
      </c>
      <c r="B278" s="83">
        <v>6</v>
      </c>
      <c r="C278" s="84">
        <v>818.04974887000003</v>
      </c>
      <c r="D278" s="84">
        <v>812.35888723999994</v>
      </c>
      <c r="E278" s="84">
        <v>135.2879461</v>
      </c>
      <c r="F278" s="84">
        <v>135.2879461</v>
      </c>
    </row>
    <row r="279" spans="1:6" ht="12.75" customHeight="1" x14ac:dyDescent="0.2">
      <c r="A279" s="83" t="s">
        <v>153</v>
      </c>
      <c r="B279" s="83">
        <v>7</v>
      </c>
      <c r="C279" s="84">
        <v>833.38322790999996</v>
      </c>
      <c r="D279" s="84">
        <v>827.71938098999999</v>
      </c>
      <c r="E279" s="84">
        <v>137.84603917999999</v>
      </c>
      <c r="F279" s="84">
        <v>137.84603917999999</v>
      </c>
    </row>
    <row r="280" spans="1:6" ht="12.75" customHeight="1" x14ac:dyDescent="0.2">
      <c r="A280" s="83" t="s">
        <v>153</v>
      </c>
      <c r="B280" s="83">
        <v>8</v>
      </c>
      <c r="C280" s="84">
        <v>818.13654986999995</v>
      </c>
      <c r="D280" s="84">
        <v>812.44036689999996</v>
      </c>
      <c r="E280" s="84">
        <v>135.30151549000001</v>
      </c>
      <c r="F280" s="84">
        <v>135.30151549000001</v>
      </c>
    </row>
    <row r="281" spans="1:6" ht="12.75" customHeight="1" x14ac:dyDescent="0.2">
      <c r="A281" s="83" t="s">
        <v>153</v>
      </c>
      <c r="B281" s="83">
        <v>9</v>
      </c>
      <c r="C281" s="84">
        <v>780.42573720999997</v>
      </c>
      <c r="D281" s="84">
        <v>774.78232548000005</v>
      </c>
      <c r="E281" s="84">
        <v>129.03005203000001</v>
      </c>
      <c r="F281" s="84">
        <v>129.03005203000001</v>
      </c>
    </row>
    <row r="282" spans="1:6" ht="12.75" customHeight="1" x14ac:dyDescent="0.2">
      <c r="A282" s="83" t="s">
        <v>153</v>
      </c>
      <c r="B282" s="83">
        <v>10</v>
      </c>
      <c r="C282" s="84">
        <v>780.33786322000003</v>
      </c>
      <c r="D282" s="84">
        <v>774.48848427999997</v>
      </c>
      <c r="E282" s="84">
        <v>128.98111655</v>
      </c>
      <c r="F282" s="84">
        <v>128.98111655</v>
      </c>
    </row>
    <row r="283" spans="1:6" ht="12.75" customHeight="1" x14ac:dyDescent="0.2">
      <c r="A283" s="83" t="s">
        <v>153</v>
      </c>
      <c r="B283" s="83">
        <v>11</v>
      </c>
      <c r="C283" s="84">
        <v>788.76325955000004</v>
      </c>
      <c r="D283" s="84">
        <v>782.57686502000001</v>
      </c>
      <c r="E283" s="84">
        <v>130.32813254999999</v>
      </c>
      <c r="F283" s="84">
        <v>130.32813254999999</v>
      </c>
    </row>
    <row r="284" spans="1:6" ht="12.75" customHeight="1" x14ac:dyDescent="0.2">
      <c r="A284" s="83" t="s">
        <v>153</v>
      </c>
      <c r="B284" s="83">
        <v>12</v>
      </c>
      <c r="C284" s="84">
        <v>785.41801052000005</v>
      </c>
      <c r="D284" s="84">
        <v>782.95713797999997</v>
      </c>
      <c r="E284" s="84">
        <v>130.39146213000001</v>
      </c>
      <c r="F284" s="84">
        <v>130.39146213000001</v>
      </c>
    </row>
    <row r="285" spans="1:6" ht="12.75" customHeight="1" x14ac:dyDescent="0.2">
      <c r="A285" s="83" t="s">
        <v>153</v>
      </c>
      <c r="B285" s="83">
        <v>13</v>
      </c>
      <c r="C285" s="84">
        <v>787.48828957000001</v>
      </c>
      <c r="D285" s="84">
        <v>786.90227068000002</v>
      </c>
      <c r="E285" s="84">
        <v>131.04847333999999</v>
      </c>
      <c r="F285" s="84">
        <v>131.04847333999999</v>
      </c>
    </row>
    <row r="286" spans="1:6" ht="12.75" customHeight="1" x14ac:dyDescent="0.2">
      <c r="A286" s="83" t="s">
        <v>153</v>
      </c>
      <c r="B286" s="83">
        <v>14</v>
      </c>
      <c r="C286" s="84">
        <v>796.73519510999995</v>
      </c>
      <c r="D286" s="84">
        <v>794.16763587000003</v>
      </c>
      <c r="E286" s="84">
        <v>132.25842667000001</v>
      </c>
      <c r="F286" s="84">
        <v>132.25842667000001</v>
      </c>
    </row>
    <row r="287" spans="1:6" ht="12.75" customHeight="1" x14ac:dyDescent="0.2">
      <c r="A287" s="83" t="s">
        <v>153</v>
      </c>
      <c r="B287" s="83">
        <v>15</v>
      </c>
      <c r="C287" s="84">
        <v>804.42566202</v>
      </c>
      <c r="D287" s="84">
        <v>798.18438930000002</v>
      </c>
      <c r="E287" s="84">
        <v>132.92736540000001</v>
      </c>
      <c r="F287" s="84">
        <v>132.92736540000001</v>
      </c>
    </row>
    <row r="288" spans="1:6" ht="12.75" customHeight="1" x14ac:dyDescent="0.2">
      <c r="A288" s="83" t="s">
        <v>153</v>
      </c>
      <c r="B288" s="83">
        <v>16</v>
      </c>
      <c r="C288" s="84">
        <v>811.46861320000005</v>
      </c>
      <c r="D288" s="84">
        <v>804.17498720000003</v>
      </c>
      <c r="E288" s="84">
        <v>133.92502259</v>
      </c>
      <c r="F288" s="84">
        <v>133.92502259</v>
      </c>
    </row>
    <row r="289" spans="1:6" ht="12.75" customHeight="1" x14ac:dyDescent="0.2">
      <c r="A289" s="83" t="s">
        <v>153</v>
      </c>
      <c r="B289" s="83">
        <v>17</v>
      </c>
      <c r="C289" s="84">
        <v>812.28261250000003</v>
      </c>
      <c r="D289" s="84">
        <v>804.28267100999994</v>
      </c>
      <c r="E289" s="84">
        <v>133.94295593999999</v>
      </c>
      <c r="F289" s="84">
        <v>133.94295593999999</v>
      </c>
    </row>
    <row r="290" spans="1:6" ht="12.75" customHeight="1" x14ac:dyDescent="0.2">
      <c r="A290" s="83" t="s">
        <v>153</v>
      </c>
      <c r="B290" s="83">
        <v>18</v>
      </c>
      <c r="C290" s="84">
        <v>804.03965325000001</v>
      </c>
      <c r="D290" s="84">
        <v>796.66266930999996</v>
      </c>
      <c r="E290" s="84">
        <v>132.67394246000001</v>
      </c>
      <c r="F290" s="84">
        <v>132.67394246000001</v>
      </c>
    </row>
    <row r="291" spans="1:6" ht="12.75" customHeight="1" x14ac:dyDescent="0.2">
      <c r="A291" s="83" t="s">
        <v>153</v>
      </c>
      <c r="B291" s="83">
        <v>19</v>
      </c>
      <c r="C291" s="84">
        <v>795.20399173999999</v>
      </c>
      <c r="D291" s="84">
        <v>794.90402768000001</v>
      </c>
      <c r="E291" s="84">
        <v>132.38106327</v>
      </c>
      <c r="F291" s="84">
        <v>132.38106327</v>
      </c>
    </row>
    <row r="292" spans="1:6" ht="12.75" customHeight="1" x14ac:dyDescent="0.2">
      <c r="A292" s="83" t="s">
        <v>153</v>
      </c>
      <c r="B292" s="83">
        <v>20</v>
      </c>
      <c r="C292" s="84">
        <v>804.10045029000003</v>
      </c>
      <c r="D292" s="84">
        <v>797.79110287000003</v>
      </c>
      <c r="E292" s="84">
        <v>132.86186859</v>
      </c>
      <c r="F292" s="84">
        <v>132.86186859</v>
      </c>
    </row>
    <row r="293" spans="1:6" ht="12.75" customHeight="1" x14ac:dyDescent="0.2">
      <c r="A293" s="83" t="s">
        <v>153</v>
      </c>
      <c r="B293" s="83">
        <v>21</v>
      </c>
      <c r="C293" s="84">
        <v>806.34442403000003</v>
      </c>
      <c r="D293" s="84">
        <v>800.26849344000004</v>
      </c>
      <c r="E293" s="84">
        <v>133.27444618999999</v>
      </c>
      <c r="F293" s="84">
        <v>133.27444618999999</v>
      </c>
    </row>
    <row r="294" spans="1:6" ht="12.75" customHeight="1" x14ac:dyDescent="0.2">
      <c r="A294" s="83" t="s">
        <v>153</v>
      </c>
      <c r="B294" s="83">
        <v>22</v>
      </c>
      <c r="C294" s="84">
        <v>808.51630823999994</v>
      </c>
      <c r="D294" s="84">
        <v>802.21024698999997</v>
      </c>
      <c r="E294" s="84">
        <v>133.59782032000001</v>
      </c>
      <c r="F294" s="84">
        <v>133.59782032000001</v>
      </c>
    </row>
    <row r="295" spans="1:6" ht="12.75" customHeight="1" x14ac:dyDescent="0.2">
      <c r="A295" s="83" t="s">
        <v>153</v>
      </c>
      <c r="B295" s="83">
        <v>23</v>
      </c>
      <c r="C295" s="84">
        <v>823.15231043999995</v>
      </c>
      <c r="D295" s="84">
        <v>817.68583150999996</v>
      </c>
      <c r="E295" s="84">
        <v>136.17508029999999</v>
      </c>
      <c r="F295" s="84">
        <v>136.17508029999999</v>
      </c>
    </row>
    <row r="296" spans="1:6" ht="12.75" customHeight="1" x14ac:dyDescent="0.2">
      <c r="A296" s="83" t="s">
        <v>153</v>
      </c>
      <c r="B296" s="83">
        <v>24</v>
      </c>
      <c r="C296" s="84">
        <v>838.73108981999997</v>
      </c>
      <c r="D296" s="84">
        <v>833.11637895000001</v>
      </c>
      <c r="E296" s="84">
        <v>138.74483992</v>
      </c>
      <c r="F296" s="84">
        <v>138.74483992</v>
      </c>
    </row>
    <row r="297" spans="1:6" ht="12.75" customHeight="1" x14ac:dyDescent="0.2">
      <c r="A297" s="83" t="s">
        <v>154</v>
      </c>
      <c r="B297" s="83">
        <v>1</v>
      </c>
      <c r="C297" s="84">
        <v>811.76414999999997</v>
      </c>
      <c r="D297" s="84">
        <v>809.09256617000005</v>
      </c>
      <c r="E297" s="84">
        <v>134.74398224999999</v>
      </c>
      <c r="F297" s="84">
        <v>134.74398224999999</v>
      </c>
    </row>
    <row r="298" spans="1:6" ht="12.75" customHeight="1" x14ac:dyDescent="0.2">
      <c r="A298" s="83" t="s">
        <v>154</v>
      </c>
      <c r="B298" s="83">
        <v>2</v>
      </c>
      <c r="C298" s="84">
        <v>831.48732093000001</v>
      </c>
      <c r="D298" s="84">
        <v>830.41713374999995</v>
      </c>
      <c r="E298" s="84">
        <v>138.29531528000001</v>
      </c>
      <c r="F298" s="84">
        <v>138.29531528000001</v>
      </c>
    </row>
    <row r="299" spans="1:6" ht="12.75" customHeight="1" x14ac:dyDescent="0.2">
      <c r="A299" s="83" t="s">
        <v>154</v>
      </c>
      <c r="B299" s="83">
        <v>3</v>
      </c>
      <c r="C299" s="84">
        <v>845.95542207999995</v>
      </c>
      <c r="D299" s="84">
        <v>839.56880741999998</v>
      </c>
      <c r="E299" s="84">
        <v>139.81940907000001</v>
      </c>
      <c r="F299" s="84">
        <v>139.81940907000001</v>
      </c>
    </row>
    <row r="300" spans="1:6" ht="12.75" customHeight="1" x14ac:dyDescent="0.2">
      <c r="A300" s="83" t="s">
        <v>154</v>
      </c>
      <c r="B300" s="83">
        <v>4</v>
      </c>
      <c r="C300" s="84">
        <v>851.26275067999995</v>
      </c>
      <c r="D300" s="84">
        <v>844.78215907000003</v>
      </c>
      <c r="E300" s="84">
        <v>140.68762587000001</v>
      </c>
      <c r="F300" s="84">
        <v>140.68762587000001</v>
      </c>
    </row>
    <row r="301" spans="1:6" ht="12.75" customHeight="1" x14ac:dyDescent="0.2">
      <c r="A301" s="83" t="s">
        <v>154</v>
      </c>
      <c r="B301" s="83">
        <v>5</v>
      </c>
      <c r="C301" s="84">
        <v>844.91041844999995</v>
      </c>
      <c r="D301" s="84">
        <v>838.53707839000003</v>
      </c>
      <c r="E301" s="84">
        <v>139.64758784</v>
      </c>
      <c r="F301" s="84">
        <v>139.64758784</v>
      </c>
    </row>
    <row r="302" spans="1:6" ht="12.75" customHeight="1" x14ac:dyDescent="0.2">
      <c r="A302" s="83" t="s">
        <v>154</v>
      </c>
      <c r="B302" s="83">
        <v>6</v>
      </c>
      <c r="C302" s="84">
        <v>836.09393753999996</v>
      </c>
      <c r="D302" s="84">
        <v>829.58716313000002</v>
      </c>
      <c r="E302" s="84">
        <v>138.15709432</v>
      </c>
      <c r="F302" s="84">
        <v>138.15709432</v>
      </c>
    </row>
    <row r="303" spans="1:6" ht="12.75" customHeight="1" x14ac:dyDescent="0.2">
      <c r="A303" s="83" t="s">
        <v>154</v>
      </c>
      <c r="B303" s="83">
        <v>7</v>
      </c>
      <c r="C303" s="84">
        <v>829.70611250000002</v>
      </c>
      <c r="D303" s="84">
        <v>823.54656900999998</v>
      </c>
      <c r="E303" s="84">
        <v>137.15111089999999</v>
      </c>
      <c r="F303" s="84">
        <v>137.15111089999999</v>
      </c>
    </row>
    <row r="304" spans="1:6" ht="12.75" customHeight="1" x14ac:dyDescent="0.2">
      <c r="A304" s="83" t="s">
        <v>154</v>
      </c>
      <c r="B304" s="83">
        <v>8</v>
      </c>
      <c r="C304" s="84">
        <v>826.00845176999997</v>
      </c>
      <c r="D304" s="84">
        <v>819.89860837000003</v>
      </c>
      <c r="E304" s="84">
        <v>136.54358988000001</v>
      </c>
      <c r="F304" s="84">
        <v>136.54358988000001</v>
      </c>
    </row>
    <row r="305" spans="1:6" ht="12.75" customHeight="1" x14ac:dyDescent="0.2">
      <c r="A305" s="83" t="s">
        <v>154</v>
      </c>
      <c r="B305" s="83">
        <v>9</v>
      </c>
      <c r="C305" s="84">
        <v>790.54638388000001</v>
      </c>
      <c r="D305" s="84">
        <v>787.00148954999997</v>
      </c>
      <c r="E305" s="84">
        <v>131.06499697000001</v>
      </c>
      <c r="F305" s="84">
        <v>131.06499697000001</v>
      </c>
    </row>
    <row r="306" spans="1:6" ht="12.75" customHeight="1" x14ac:dyDescent="0.2">
      <c r="A306" s="83" t="s">
        <v>154</v>
      </c>
      <c r="B306" s="83">
        <v>10</v>
      </c>
      <c r="C306" s="84">
        <v>790.99601923</v>
      </c>
      <c r="D306" s="84">
        <v>785.43282044</v>
      </c>
      <c r="E306" s="84">
        <v>130.80375527000001</v>
      </c>
      <c r="F306" s="84">
        <v>130.80375527000001</v>
      </c>
    </row>
    <row r="307" spans="1:6" ht="12.75" customHeight="1" x14ac:dyDescent="0.2">
      <c r="A307" s="83" t="s">
        <v>154</v>
      </c>
      <c r="B307" s="83">
        <v>11</v>
      </c>
      <c r="C307" s="84">
        <v>799.17946533999998</v>
      </c>
      <c r="D307" s="84">
        <v>791.62829033000003</v>
      </c>
      <c r="E307" s="84">
        <v>131.83553126000001</v>
      </c>
      <c r="F307" s="84">
        <v>131.83553126000001</v>
      </c>
    </row>
    <row r="308" spans="1:6" ht="12.75" customHeight="1" x14ac:dyDescent="0.2">
      <c r="A308" s="83" t="s">
        <v>154</v>
      </c>
      <c r="B308" s="83">
        <v>12</v>
      </c>
      <c r="C308" s="84">
        <v>815.88574843000004</v>
      </c>
      <c r="D308" s="84">
        <v>808.29985479000004</v>
      </c>
      <c r="E308" s="84">
        <v>134.61196634000001</v>
      </c>
      <c r="F308" s="84">
        <v>134.61196634000001</v>
      </c>
    </row>
    <row r="309" spans="1:6" ht="12.75" customHeight="1" x14ac:dyDescent="0.2">
      <c r="A309" s="83" t="s">
        <v>154</v>
      </c>
      <c r="B309" s="83">
        <v>13</v>
      </c>
      <c r="C309" s="84">
        <v>826.06544207000002</v>
      </c>
      <c r="D309" s="84">
        <v>812.37615675999996</v>
      </c>
      <c r="E309" s="84">
        <v>135.29082212</v>
      </c>
      <c r="F309" s="84">
        <v>135.29082212</v>
      </c>
    </row>
    <row r="310" spans="1:6" ht="12.75" customHeight="1" x14ac:dyDescent="0.2">
      <c r="A310" s="83" t="s">
        <v>154</v>
      </c>
      <c r="B310" s="83">
        <v>14</v>
      </c>
      <c r="C310" s="84">
        <v>834.32642480000004</v>
      </c>
      <c r="D310" s="84">
        <v>821.80150255000001</v>
      </c>
      <c r="E310" s="84">
        <v>136.86049248</v>
      </c>
      <c r="F310" s="84">
        <v>136.86049248</v>
      </c>
    </row>
    <row r="311" spans="1:6" ht="12.75" customHeight="1" x14ac:dyDescent="0.2">
      <c r="A311" s="83" t="s">
        <v>154</v>
      </c>
      <c r="B311" s="83">
        <v>15</v>
      </c>
      <c r="C311" s="84">
        <v>839.12755418999996</v>
      </c>
      <c r="D311" s="84">
        <v>830.10726645</v>
      </c>
      <c r="E311" s="84">
        <v>138.24371085999999</v>
      </c>
      <c r="F311" s="84">
        <v>138.24371085999999</v>
      </c>
    </row>
    <row r="312" spans="1:6" ht="12.75" customHeight="1" x14ac:dyDescent="0.2">
      <c r="A312" s="83" t="s">
        <v>154</v>
      </c>
      <c r="B312" s="83">
        <v>16</v>
      </c>
      <c r="C312" s="84">
        <v>838.01774733000002</v>
      </c>
      <c r="D312" s="84">
        <v>835.55441574999998</v>
      </c>
      <c r="E312" s="84">
        <v>139.15086366</v>
      </c>
      <c r="F312" s="84">
        <v>139.15086366</v>
      </c>
    </row>
    <row r="313" spans="1:6" ht="12.75" customHeight="1" x14ac:dyDescent="0.2">
      <c r="A313" s="83" t="s">
        <v>154</v>
      </c>
      <c r="B313" s="83">
        <v>17</v>
      </c>
      <c r="C313" s="84">
        <v>838.70920813999999</v>
      </c>
      <c r="D313" s="84">
        <v>836.82404429999997</v>
      </c>
      <c r="E313" s="84">
        <v>139.36230399999999</v>
      </c>
      <c r="F313" s="84">
        <v>139.36230399999999</v>
      </c>
    </row>
    <row r="314" spans="1:6" ht="12.75" customHeight="1" x14ac:dyDescent="0.2">
      <c r="A314" s="83" t="s">
        <v>154</v>
      </c>
      <c r="B314" s="83">
        <v>18</v>
      </c>
      <c r="C314" s="84">
        <v>837.74171419000004</v>
      </c>
      <c r="D314" s="84">
        <v>831.18508352000003</v>
      </c>
      <c r="E314" s="84">
        <v>138.42320745999999</v>
      </c>
      <c r="F314" s="84">
        <v>138.42320745999999</v>
      </c>
    </row>
    <row r="315" spans="1:6" ht="12.75" customHeight="1" x14ac:dyDescent="0.2">
      <c r="A315" s="83" t="s">
        <v>154</v>
      </c>
      <c r="B315" s="83">
        <v>19</v>
      </c>
      <c r="C315" s="84">
        <v>803.77007857000001</v>
      </c>
      <c r="D315" s="84">
        <v>802.37976610999999</v>
      </c>
      <c r="E315" s="84">
        <v>133.62605156000001</v>
      </c>
      <c r="F315" s="84">
        <v>133.62605156000001</v>
      </c>
    </row>
    <row r="316" spans="1:6" ht="12.75" customHeight="1" x14ac:dyDescent="0.2">
      <c r="A316" s="83" t="s">
        <v>154</v>
      </c>
      <c r="B316" s="83">
        <v>20</v>
      </c>
      <c r="C316" s="84">
        <v>793.01423954999996</v>
      </c>
      <c r="D316" s="84">
        <v>786.07227076000004</v>
      </c>
      <c r="E316" s="84">
        <v>130.91024751</v>
      </c>
      <c r="F316" s="84">
        <v>130.91024751</v>
      </c>
    </row>
    <row r="317" spans="1:6" ht="12.75" customHeight="1" x14ac:dyDescent="0.2">
      <c r="A317" s="83" t="s">
        <v>154</v>
      </c>
      <c r="B317" s="83">
        <v>21</v>
      </c>
      <c r="C317" s="84">
        <v>788.13629456000001</v>
      </c>
      <c r="D317" s="84">
        <v>781.20499352000002</v>
      </c>
      <c r="E317" s="84">
        <v>130.09966496000001</v>
      </c>
      <c r="F317" s="84">
        <v>130.09966496000001</v>
      </c>
    </row>
    <row r="318" spans="1:6" ht="12.75" customHeight="1" x14ac:dyDescent="0.2">
      <c r="A318" s="83" t="s">
        <v>154</v>
      </c>
      <c r="B318" s="83">
        <v>22</v>
      </c>
      <c r="C318" s="84">
        <v>802.23246174999997</v>
      </c>
      <c r="D318" s="84">
        <v>795.23409058000004</v>
      </c>
      <c r="E318" s="84">
        <v>132.43603100999999</v>
      </c>
      <c r="F318" s="84">
        <v>132.43603100999999</v>
      </c>
    </row>
    <row r="319" spans="1:6" ht="12.75" customHeight="1" x14ac:dyDescent="0.2">
      <c r="A319" s="83" t="s">
        <v>154</v>
      </c>
      <c r="B319" s="83">
        <v>23</v>
      </c>
      <c r="C319" s="84">
        <v>812.53481285999999</v>
      </c>
      <c r="D319" s="84">
        <v>812.52066696999998</v>
      </c>
      <c r="E319" s="84">
        <v>135.31488844</v>
      </c>
      <c r="F319" s="84">
        <v>135.31488844</v>
      </c>
    </row>
    <row r="320" spans="1:6" ht="12.75" customHeight="1" x14ac:dyDescent="0.2">
      <c r="A320" s="83" t="s">
        <v>154</v>
      </c>
      <c r="B320" s="83">
        <v>24</v>
      </c>
      <c r="C320" s="84">
        <v>833.26537053000004</v>
      </c>
      <c r="D320" s="84">
        <v>827.35953646999997</v>
      </c>
      <c r="E320" s="84">
        <v>137.78611169999999</v>
      </c>
      <c r="F320" s="84">
        <v>137.78611169999999</v>
      </c>
    </row>
    <row r="321" spans="1:6" ht="12.75" customHeight="1" x14ac:dyDescent="0.2">
      <c r="A321" s="83" t="s">
        <v>155</v>
      </c>
      <c r="B321" s="83">
        <v>1</v>
      </c>
      <c r="C321" s="84">
        <v>890.98318166000001</v>
      </c>
      <c r="D321" s="84">
        <v>882.22356075000005</v>
      </c>
      <c r="E321" s="84">
        <v>146.92301076000001</v>
      </c>
      <c r="F321" s="84">
        <v>146.92301076000001</v>
      </c>
    </row>
    <row r="322" spans="1:6" ht="12.75" customHeight="1" x14ac:dyDescent="0.2">
      <c r="A322" s="83" t="s">
        <v>155</v>
      </c>
      <c r="B322" s="83">
        <v>2</v>
      </c>
      <c r="C322" s="84">
        <v>904.06683541999996</v>
      </c>
      <c r="D322" s="84">
        <v>895.49155836</v>
      </c>
      <c r="E322" s="84">
        <v>149.13262546999999</v>
      </c>
      <c r="F322" s="84">
        <v>149.13262546999999</v>
      </c>
    </row>
    <row r="323" spans="1:6" ht="12.75" customHeight="1" x14ac:dyDescent="0.2">
      <c r="A323" s="83" t="s">
        <v>155</v>
      </c>
      <c r="B323" s="83">
        <v>3</v>
      </c>
      <c r="C323" s="84">
        <v>915.46994125000003</v>
      </c>
      <c r="D323" s="84">
        <v>906.73075171999994</v>
      </c>
      <c r="E323" s="84">
        <v>151.00436887000001</v>
      </c>
      <c r="F323" s="84">
        <v>151.00436887000001</v>
      </c>
    </row>
    <row r="324" spans="1:6" ht="12.75" customHeight="1" x14ac:dyDescent="0.2">
      <c r="A324" s="83" t="s">
        <v>155</v>
      </c>
      <c r="B324" s="83">
        <v>4</v>
      </c>
      <c r="C324" s="84">
        <v>915.63400301000001</v>
      </c>
      <c r="D324" s="84">
        <v>906.79866618000005</v>
      </c>
      <c r="E324" s="84">
        <v>151.01567915000001</v>
      </c>
      <c r="F324" s="84">
        <v>151.01567915000001</v>
      </c>
    </row>
    <row r="325" spans="1:6" ht="12.75" customHeight="1" x14ac:dyDescent="0.2">
      <c r="A325" s="83" t="s">
        <v>155</v>
      </c>
      <c r="B325" s="83">
        <v>5</v>
      </c>
      <c r="C325" s="84">
        <v>911.60634766999999</v>
      </c>
      <c r="D325" s="84">
        <v>902.68376366999996</v>
      </c>
      <c r="E325" s="84">
        <v>150.33039495</v>
      </c>
      <c r="F325" s="84">
        <v>150.33039495</v>
      </c>
    </row>
    <row r="326" spans="1:6" ht="12.75" customHeight="1" x14ac:dyDescent="0.2">
      <c r="A326" s="83" t="s">
        <v>155</v>
      </c>
      <c r="B326" s="83">
        <v>6</v>
      </c>
      <c r="C326" s="84">
        <v>890.28602132000003</v>
      </c>
      <c r="D326" s="84">
        <v>881.49687936999999</v>
      </c>
      <c r="E326" s="84">
        <v>146.80199131000001</v>
      </c>
      <c r="F326" s="84">
        <v>146.80199131000001</v>
      </c>
    </row>
    <row r="327" spans="1:6" ht="12.75" customHeight="1" x14ac:dyDescent="0.2">
      <c r="A327" s="83" t="s">
        <v>155</v>
      </c>
      <c r="B327" s="83">
        <v>7</v>
      </c>
      <c r="C327" s="84">
        <v>858.27870198999994</v>
      </c>
      <c r="D327" s="84">
        <v>849.96467242999995</v>
      </c>
      <c r="E327" s="84">
        <v>141.55070695000001</v>
      </c>
      <c r="F327" s="84">
        <v>141.55070695000001</v>
      </c>
    </row>
    <row r="328" spans="1:6" ht="12.75" customHeight="1" x14ac:dyDescent="0.2">
      <c r="A328" s="83" t="s">
        <v>155</v>
      </c>
      <c r="B328" s="83">
        <v>8</v>
      </c>
      <c r="C328" s="84">
        <v>831.90484044000004</v>
      </c>
      <c r="D328" s="84">
        <v>823.80398019999996</v>
      </c>
      <c r="E328" s="84">
        <v>137.19397943000001</v>
      </c>
      <c r="F328" s="84">
        <v>137.19397943000001</v>
      </c>
    </row>
    <row r="329" spans="1:6" ht="12.75" customHeight="1" x14ac:dyDescent="0.2">
      <c r="A329" s="83" t="s">
        <v>155</v>
      </c>
      <c r="B329" s="83">
        <v>9</v>
      </c>
      <c r="C329" s="84">
        <v>788.61678099000005</v>
      </c>
      <c r="D329" s="84">
        <v>780.88308878999999</v>
      </c>
      <c r="E329" s="84">
        <v>130.04605586</v>
      </c>
      <c r="F329" s="84">
        <v>130.04605586</v>
      </c>
    </row>
    <row r="330" spans="1:6" ht="12.75" customHeight="1" x14ac:dyDescent="0.2">
      <c r="A330" s="83" t="s">
        <v>155</v>
      </c>
      <c r="B330" s="83">
        <v>10</v>
      </c>
      <c r="C330" s="84">
        <v>784.29271644999994</v>
      </c>
      <c r="D330" s="84">
        <v>776.12364215000002</v>
      </c>
      <c r="E330" s="84">
        <v>129.25343111000001</v>
      </c>
      <c r="F330" s="84">
        <v>129.25343111000001</v>
      </c>
    </row>
    <row r="331" spans="1:6" ht="12.75" customHeight="1" x14ac:dyDescent="0.2">
      <c r="A331" s="83" t="s">
        <v>155</v>
      </c>
      <c r="B331" s="83">
        <v>11</v>
      </c>
      <c r="C331" s="84">
        <v>791.48915491000002</v>
      </c>
      <c r="D331" s="84">
        <v>783.97985777999997</v>
      </c>
      <c r="E331" s="84">
        <v>130.56178299000001</v>
      </c>
      <c r="F331" s="84">
        <v>130.56178299000001</v>
      </c>
    </row>
    <row r="332" spans="1:6" ht="12.75" customHeight="1" x14ac:dyDescent="0.2">
      <c r="A332" s="83" t="s">
        <v>155</v>
      </c>
      <c r="B332" s="83">
        <v>12</v>
      </c>
      <c r="C332" s="84">
        <v>800.17119814</v>
      </c>
      <c r="D332" s="84">
        <v>792.57685202000005</v>
      </c>
      <c r="E332" s="84">
        <v>131.99350203</v>
      </c>
      <c r="F332" s="84">
        <v>131.99350203</v>
      </c>
    </row>
    <row r="333" spans="1:6" ht="12.75" customHeight="1" x14ac:dyDescent="0.2">
      <c r="A333" s="83" t="s">
        <v>155</v>
      </c>
      <c r="B333" s="83">
        <v>13</v>
      </c>
      <c r="C333" s="84">
        <v>803.24006486999997</v>
      </c>
      <c r="D333" s="84">
        <v>795.53701203000003</v>
      </c>
      <c r="E333" s="84">
        <v>132.48647869000001</v>
      </c>
      <c r="F333" s="84">
        <v>132.48647869000001</v>
      </c>
    </row>
    <row r="334" spans="1:6" ht="12.75" customHeight="1" x14ac:dyDescent="0.2">
      <c r="A334" s="83" t="s">
        <v>155</v>
      </c>
      <c r="B334" s="83">
        <v>14</v>
      </c>
      <c r="C334" s="84">
        <v>812.19639718999997</v>
      </c>
      <c r="D334" s="84">
        <v>805.04765892</v>
      </c>
      <c r="E334" s="84">
        <v>134.07035486000001</v>
      </c>
      <c r="F334" s="84">
        <v>134.07035486000001</v>
      </c>
    </row>
    <row r="335" spans="1:6" ht="12.75" customHeight="1" x14ac:dyDescent="0.2">
      <c r="A335" s="83" t="s">
        <v>155</v>
      </c>
      <c r="B335" s="83">
        <v>15</v>
      </c>
      <c r="C335" s="84">
        <v>820.92702297999995</v>
      </c>
      <c r="D335" s="84">
        <v>813.47609455999998</v>
      </c>
      <c r="E335" s="84">
        <v>135.47400264000001</v>
      </c>
      <c r="F335" s="84">
        <v>135.47400264000001</v>
      </c>
    </row>
    <row r="336" spans="1:6" ht="12.75" customHeight="1" x14ac:dyDescent="0.2">
      <c r="A336" s="83" t="s">
        <v>155</v>
      </c>
      <c r="B336" s="83">
        <v>16</v>
      </c>
      <c r="C336" s="84">
        <v>829.70574235000004</v>
      </c>
      <c r="D336" s="84">
        <v>821.02164968</v>
      </c>
      <c r="E336" s="84">
        <v>136.73061799999999</v>
      </c>
      <c r="F336" s="84">
        <v>136.73061799999999</v>
      </c>
    </row>
    <row r="337" spans="1:6" ht="12.75" customHeight="1" x14ac:dyDescent="0.2">
      <c r="A337" s="83" t="s">
        <v>155</v>
      </c>
      <c r="B337" s="83">
        <v>17</v>
      </c>
      <c r="C337" s="84">
        <v>835.39457933999995</v>
      </c>
      <c r="D337" s="84">
        <v>824.02056052</v>
      </c>
      <c r="E337" s="84">
        <v>137.23004811000001</v>
      </c>
      <c r="F337" s="84">
        <v>137.23004811000001</v>
      </c>
    </row>
    <row r="338" spans="1:6" ht="12.75" customHeight="1" x14ac:dyDescent="0.2">
      <c r="A338" s="83" t="s">
        <v>155</v>
      </c>
      <c r="B338" s="83">
        <v>18</v>
      </c>
      <c r="C338" s="84">
        <v>829.84513618000005</v>
      </c>
      <c r="D338" s="84">
        <v>818.93332923000003</v>
      </c>
      <c r="E338" s="84">
        <v>136.38283503</v>
      </c>
      <c r="F338" s="84">
        <v>136.38283503</v>
      </c>
    </row>
    <row r="339" spans="1:6" ht="12.75" customHeight="1" x14ac:dyDescent="0.2">
      <c r="A339" s="83" t="s">
        <v>155</v>
      </c>
      <c r="B339" s="83">
        <v>19</v>
      </c>
      <c r="C339" s="84">
        <v>804.14941423000005</v>
      </c>
      <c r="D339" s="84">
        <v>797.85822470000005</v>
      </c>
      <c r="E339" s="84">
        <v>132.87304687</v>
      </c>
      <c r="F339" s="84">
        <v>132.87304687</v>
      </c>
    </row>
    <row r="340" spans="1:6" ht="12.75" customHeight="1" x14ac:dyDescent="0.2">
      <c r="A340" s="83" t="s">
        <v>155</v>
      </c>
      <c r="B340" s="83">
        <v>20</v>
      </c>
      <c r="C340" s="84">
        <v>779.89236157000005</v>
      </c>
      <c r="D340" s="84">
        <v>774.07904352000003</v>
      </c>
      <c r="E340" s="84">
        <v>128.91292945000001</v>
      </c>
      <c r="F340" s="84">
        <v>128.91292945000001</v>
      </c>
    </row>
    <row r="341" spans="1:6" ht="12.75" customHeight="1" x14ac:dyDescent="0.2">
      <c r="A341" s="83" t="s">
        <v>155</v>
      </c>
      <c r="B341" s="83">
        <v>21</v>
      </c>
      <c r="C341" s="84">
        <v>773.66312874000005</v>
      </c>
      <c r="D341" s="84">
        <v>767.64375172999996</v>
      </c>
      <c r="E341" s="84">
        <v>127.8412142</v>
      </c>
      <c r="F341" s="84">
        <v>127.8412142</v>
      </c>
    </row>
    <row r="342" spans="1:6" ht="12.75" customHeight="1" x14ac:dyDescent="0.2">
      <c r="A342" s="83" t="s">
        <v>155</v>
      </c>
      <c r="B342" s="83">
        <v>22</v>
      </c>
      <c r="C342" s="84">
        <v>772.54785311000001</v>
      </c>
      <c r="D342" s="84">
        <v>771.97677320000003</v>
      </c>
      <c r="E342" s="84">
        <v>128.56282331</v>
      </c>
      <c r="F342" s="84">
        <v>128.56282331</v>
      </c>
    </row>
    <row r="343" spans="1:6" ht="12.75" customHeight="1" x14ac:dyDescent="0.2">
      <c r="A343" s="83" t="s">
        <v>155</v>
      </c>
      <c r="B343" s="83">
        <v>23</v>
      </c>
      <c r="C343" s="84">
        <v>777.03016932000003</v>
      </c>
      <c r="D343" s="84">
        <v>770.99378379999996</v>
      </c>
      <c r="E343" s="84">
        <v>128.39911903999999</v>
      </c>
      <c r="F343" s="84">
        <v>128.39911903999999</v>
      </c>
    </row>
    <row r="344" spans="1:6" ht="12.75" customHeight="1" x14ac:dyDescent="0.2">
      <c r="A344" s="83" t="s">
        <v>155</v>
      </c>
      <c r="B344" s="83">
        <v>24</v>
      </c>
      <c r="C344" s="84">
        <v>792.13668615999995</v>
      </c>
      <c r="D344" s="84">
        <v>791.91418203000001</v>
      </c>
      <c r="E344" s="84">
        <v>131.88314285000001</v>
      </c>
      <c r="F344" s="84">
        <v>131.88314285000001</v>
      </c>
    </row>
    <row r="345" spans="1:6" ht="12.75" customHeight="1" x14ac:dyDescent="0.2">
      <c r="A345" s="83" t="s">
        <v>156</v>
      </c>
      <c r="B345" s="83">
        <v>1</v>
      </c>
      <c r="C345" s="84">
        <v>818.36968865999995</v>
      </c>
      <c r="D345" s="84">
        <v>812.20089387999997</v>
      </c>
      <c r="E345" s="84">
        <v>135.26163432999999</v>
      </c>
      <c r="F345" s="84">
        <v>135.26163432999999</v>
      </c>
    </row>
    <row r="346" spans="1:6" ht="12.75" customHeight="1" x14ac:dyDescent="0.2">
      <c r="A346" s="83" t="s">
        <v>156</v>
      </c>
      <c r="B346" s="83">
        <v>2</v>
      </c>
      <c r="C346" s="84">
        <v>840.86791846999995</v>
      </c>
      <c r="D346" s="84">
        <v>834.27204012000004</v>
      </c>
      <c r="E346" s="84">
        <v>138.93730045999999</v>
      </c>
      <c r="F346" s="84">
        <v>138.93730045999999</v>
      </c>
    </row>
    <row r="347" spans="1:6" ht="12.75" customHeight="1" x14ac:dyDescent="0.2">
      <c r="A347" s="83" t="s">
        <v>156</v>
      </c>
      <c r="B347" s="83">
        <v>3</v>
      </c>
      <c r="C347" s="84">
        <v>850.91447140000002</v>
      </c>
      <c r="D347" s="84">
        <v>847.22605876</v>
      </c>
      <c r="E347" s="84">
        <v>141.09462600000001</v>
      </c>
      <c r="F347" s="84">
        <v>141.09462600000001</v>
      </c>
    </row>
    <row r="348" spans="1:6" ht="12.75" customHeight="1" x14ac:dyDescent="0.2">
      <c r="A348" s="83" t="s">
        <v>156</v>
      </c>
      <c r="B348" s="83">
        <v>4</v>
      </c>
      <c r="C348" s="84">
        <v>864.39380385000004</v>
      </c>
      <c r="D348" s="84">
        <v>858.07612353000002</v>
      </c>
      <c r="E348" s="84">
        <v>142.90156503</v>
      </c>
      <c r="F348" s="84">
        <v>142.90156503</v>
      </c>
    </row>
    <row r="349" spans="1:6" ht="12.75" customHeight="1" x14ac:dyDescent="0.2">
      <c r="A349" s="83" t="s">
        <v>156</v>
      </c>
      <c r="B349" s="83">
        <v>5</v>
      </c>
      <c r="C349" s="84">
        <v>859.21759363000001</v>
      </c>
      <c r="D349" s="84">
        <v>852.95197325000004</v>
      </c>
      <c r="E349" s="84">
        <v>142.04820355999999</v>
      </c>
      <c r="F349" s="84">
        <v>142.04820355999999</v>
      </c>
    </row>
    <row r="350" spans="1:6" ht="12.75" customHeight="1" x14ac:dyDescent="0.2">
      <c r="A350" s="83" t="s">
        <v>156</v>
      </c>
      <c r="B350" s="83">
        <v>6</v>
      </c>
      <c r="C350" s="84">
        <v>845.34682239000006</v>
      </c>
      <c r="D350" s="84">
        <v>839.19053099999996</v>
      </c>
      <c r="E350" s="84">
        <v>139.75641198</v>
      </c>
      <c r="F350" s="84">
        <v>139.75641198</v>
      </c>
    </row>
    <row r="351" spans="1:6" ht="12.75" customHeight="1" x14ac:dyDescent="0.2">
      <c r="A351" s="83" t="s">
        <v>156</v>
      </c>
      <c r="B351" s="83">
        <v>7</v>
      </c>
      <c r="C351" s="84">
        <v>825.78020197000001</v>
      </c>
      <c r="D351" s="84">
        <v>819.51591544999997</v>
      </c>
      <c r="E351" s="84">
        <v>136.47985729000001</v>
      </c>
      <c r="F351" s="84">
        <v>136.47985729000001</v>
      </c>
    </row>
    <row r="352" spans="1:6" ht="12.75" customHeight="1" x14ac:dyDescent="0.2">
      <c r="A352" s="83" t="s">
        <v>156</v>
      </c>
      <c r="B352" s="83">
        <v>8</v>
      </c>
      <c r="C352" s="84">
        <v>807.49193594999997</v>
      </c>
      <c r="D352" s="84">
        <v>801.14861928000005</v>
      </c>
      <c r="E352" s="84">
        <v>133.42101984999999</v>
      </c>
      <c r="F352" s="84">
        <v>133.42101984999999</v>
      </c>
    </row>
    <row r="353" spans="1:6" ht="12.75" customHeight="1" x14ac:dyDescent="0.2">
      <c r="A353" s="83" t="s">
        <v>156</v>
      </c>
      <c r="B353" s="83">
        <v>9</v>
      </c>
      <c r="C353" s="84">
        <v>780.54180524000003</v>
      </c>
      <c r="D353" s="84">
        <v>774.40743127999997</v>
      </c>
      <c r="E353" s="84">
        <v>128.96761821000001</v>
      </c>
      <c r="F353" s="84">
        <v>128.96761821000001</v>
      </c>
    </row>
    <row r="354" spans="1:6" ht="12.75" customHeight="1" x14ac:dyDescent="0.2">
      <c r="A354" s="83" t="s">
        <v>156</v>
      </c>
      <c r="B354" s="83">
        <v>10</v>
      </c>
      <c r="C354" s="84">
        <v>795.67995411000004</v>
      </c>
      <c r="D354" s="84">
        <v>789.78494481999996</v>
      </c>
      <c r="E354" s="84">
        <v>131.52854572000001</v>
      </c>
      <c r="F354" s="84">
        <v>131.52854572000001</v>
      </c>
    </row>
    <row r="355" spans="1:6" ht="12.75" customHeight="1" x14ac:dyDescent="0.2">
      <c r="A355" s="83" t="s">
        <v>156</v>
      </c>
      <c r="B355" s="83">
        <v>11</v>
      </c>
      <c r="C355" s="84">
        <v>803.43798043000004</v>
      </c>
      <c r="D355" s="84">
        <v>797.71534081000004</v>
      </c>
      <c r="E355" s="84">
        <v>132.84925139000001</v>
      </c>
      <c r="F355" s="84">
        <v>132.84925139000001</v>
      </c>
    </row>
    <row r="356" spans="1:6" ht="12.75" customHeight="1" x14ac:dyDescent="0.2">
      <c r="A356" s="83" t="s">
        <v>156</v>
      </c>
      <c r="B356" s="83">
        <v>12</v>
      </c>
      <c r="C356" s="84">
        <v>810.78978098000005</v>
      </c>
      <c r="D356" s="84">
        <v>804.58189842000002</v>
      </c>
      <c r="E356" s="84">
        <v>133.99278842999999</v>
      </c>
      <c r="F356" s="84">
        <v>133.99278842999999</v>
      </c>
    </row>
    <row r="357" spans="1:6" ht="12.75" customHeight="1" x14ac:dyDescent="0.2">
      <c r="A357" s="83" t="s">
        <v>156</v>
      </c>
      <c r="B357" s="83">
        <v>13</v>
      </c>
      <c r="C357" s="84">
        <v>822.47574436000002</v>
      </c>
      <c r="D357" s="84">
        <v>816.20190640999999</v>
      </c>
      <c r="E357" s="84">
        <v>135.92795161999999</v>
      </c>
      <c r="F357" s="84">
        <v>135.92795161999999</v>
      </c>
    </row>
    <row r="358" spans="1:6" ht="12.75" customHeight="1" x14ac:dyDescent="0.2">
      <c r="A358" s="83" t="s">
        <v>156</v>
      </c>
      <c r="B358" s="83">
        <v>14</v>
      </c>
      <c r="C358" s="84">
        <v>837.00760437999998</v>
      </c>
      <c r="D358" s="84">
        <v>830.59655966000003</v>
      </c>
      <c r="E358" s="84">
        <v>138.32519636000001</v>
      </c>
      <c r="F358" s="84">
        <v>138.32519636000001</v>
      </c>
    </row>
    <row r="359" spans="1:6" ht="12.75" customHeight="1" x14ac:dyDescent="0.2">
      <c r="A359" s="83" t="s">
        <v>156</v>
      </c>
      <c r="B359" s="83">
        <v>15</v>
      </c>
      <c r="C359" s="84">
        <v>836.51739455999996</v>
      </c>
      <c r="D359" s="84">
        <v>831.13253924000003</v>
      </c>
      <c r="E359" s="84">
        <v>138.41445687999999</v>
      </c>
      <c r="F359" s="84">
        <v>138.41445687999999</v>
      </c>
    </row>
    <row r="360" spans="1:6" ht="12.75" customHeight="1" x14ac:dyDescent="0.2">
      <c r="A360" s="83" t="s">
        <v>156</v>
      </c>
      <c r="B360" s="83">
        <v>16</v>
      </c>
      <c r="C360" s="84">
        <v>833.43613272000005</v>
      </c>
      <c r="D360" s="84">
        <v>832.84293975000003</v>
      </c>
      <c r="E360" s="84">
        <v>138.69930213000001</v>
      </c>
      <c r="F360" s="84">
        <v>138.69930213000001</v>
      </c>
    </row>
    <row r="361" spans="1:6" ht="12.75" customHeight="1" x14ac:dyDescent="0.2">
      <c r="A361" s="83" t="s">
        <v>156</v>
      </c>
      <c r="B361" s="83">
        <v>17</v>
      </c>
      <c r="C361" s="84">
        <v>823.16352294000001</v>
      </c>
      <c r="D361" s="84">
        <v>815.70453437000003</v>
      </c>
      <c r="E361" s="84">
        <v>135.84512068999999</v>
      </c>
      <c r="F361" s="84">
        <v>135.84512068999999</v>
      </c>
    </row>
    <row r="362" spans="1:6" ht="12.75" customHeight="1" x14ac:dyDescent="0.2">
      <c r="A362" s="83" t="s">
        <v>156</v>
      </c>
      <c r="B362" s="83">
        <v>18</v>
      </c>
      <c r="C362" s="84">
        <v>816.13968103000002</v>
      </c>
      <c r="D362" s="84">
        <v>808.57865810999999</v>
      </c>
      <c r="E362" s="84">
        <v>134.65839746</v>
      </c>
      <c r="F362" s="84">
        <v>134.65839746</v>
      </c>
    </row>
    <row r="363" spans="1:6" ht="12.75" customHeight="1" x14ac:dyDescent="0.2">
      <c r="A363" s="83" t="s">
        <v>156</v>
      </c>
      <c r="B363" s="83">
        <v>19</v>
      </c>
      <c r="C363" s="84">
        <v>793.70528380999997</v>
      </c>
      <c r="D363" s="84">
        <v>790.13506247999999</v>
      </c>
      <c r="E363" s="84">
        <v>131.58685333</v>
      </c>
      <c r="F363" s="84">
        <v>131.58685333</v>
      </c>
    </row>
    <row r="364" spans="1:6" ht="12.75" customHeight="1" x14ac:dyDescent="0.2">
      <c r="A364" s="83" t="s">
        <v>156</v>
      </c>
      <c r="B364" s="83">
        <v>20</v>
      </c>
      <c r="C364" s="84">
        <v>786.39657563000003</v>
      </c>
      <c r="D364" s="84">
        <v>780.48856954999997</v>
      </c>
      <c r="E364" s="84">
        <v>129.98035374</v>
      </c>
      <c r="F364" s="84">
        <v>129.98035374</v>
      </c>
    </row>
    <row r="365" spans="1:6" ht="12.75" customHeight="1" x14ac:dyDescent="0.2">
      <c r="A365" s="83" t="s">
        <v>156</v>
      </c>
      <c r="B365" s="83">
        <v>21</v>
      </c>
      <c r="C365" s="84">
        <v>773.30753179999999</v>
      </c>
      <c r="D365" s="84">
        <v>767.57894823000004</v>
      </c>
      <c r="E365" s="84">
        <v>127.830422</v>
      </c>
      <c r="F365" s="84">
        <v>127.830422</v>
      </c>
    </row>
    <row r="366" spans="1:6" ht="12.75" customHeight="1" x14ac:dyDescent="0.2">
      <c r="A366" s="83" t="s">
        <v>156</v>
      </c>
      <c r="B366" s="83">
        <v>22</v>
      </c>
      <c r="C366" s="84">
        <v>792.34660307000001</v>
      </c>
      <c r="D366" s="84">
        <v>786.69625632999998</v>
      </c>
      <c r="E366" s="84">
        <v>131.0141643</v>
      </c>
      <c r="F366" s="84">
        <v>131.0141643</v>
      </c>
    </row>
    <row r="367" spans="1:6" ht="12.75" customHeight="1" x14ac:dyDescent="0.2">
      <c r="A367" s="83" t="s">
        <v>156</v>
      </c>
      <c r="B367" s="83">
        <v>23</v>
      </c>
      <c r="C367" s="84">
        <v>793.98900265999998</v>
      </c>
      <c r="D367" s="84">
        <v>788.29212077</v>
      </c>
      <c r="E367" s="84">
        <v>131.27993504</v>
      </c>
      <c r="F367" s="84">
        <v>131.27993504</v>
      </c>
    </row>
    <row r="368" spans="1:6" ht="12.75" customHeight="1" x14ac:dyDescent="0.2">
      <c r="A368" s="83" t="s">
        <v>156</v>
      </c>
      <c r="B368" s="83">
        <v>24</v>
      </c>
      <c r="C368" s="84">
        <v>794.81464201999995</v>
      </c>
      <c r="D368" s="84">
        <v>788.79239915000005</v>
      </c>
      <c r="E368" s="84">
        <v>131.36324998000001</v>
      </c>
      <c r="F368" s="84">
        <v>131.36324998000001</v>
      </c>
    </row>
    <row r="369" spans="1:6" ht="12.75" customHeight="1" x14ac:dyDescent="0.2">
      <c r="A369" s="83" t="s">
        <v>157</v>
      </c>
      <c r="B369" s="83">
        <v>1</v>
      </c>
      <c r="C369" s="84">
        <v>822.90495017000001</v>
      </c>
      <c r="D369" s="84">
        <v>815.23837847000004</v>
      </c>
      <c r="E369" s="84">
        <v>135.76748841</v>
      </c>
      <c r="F369" s="84">
        <v>135.76748841</v>
      </c>
    </row>
    <row r="370" spans="1:6" ht="12.75" customHeight="1" x14ac:dyDescent="0.2">
      <c r="A370" s="83" t="s">
        <v>157</v>
      </c>
      <c r="B370" s="83">
        <v>2</v>
      </c>
      <c r="C370" s="84">
        <v>845.60900059999994</v>
      </c>
      <c r="D370" s="84">
        <v>837.95256466000001</v>
      </c>
      <c r="E370" s="84">
        <v>139.55024458</v>
      </c>
      <c r="F370" s="84">
        <v>139.55024458</v>
      </c>
    </row>
    <row r="371" spans="1:6" ht="12.75" customHeight="1" x14ac:dyDescent="0.2">
      <c r="A371" s="83" t="s">
        <v>157</v>
      </c>
      <c r="B371" s="83">
        <v>3</v>
      </c>
      <c r="C371" s="84">
        <v>855.08076917999995</v>
      </c>
      <c r="D371" s="84">
        <v>848.54346419000001</v>
      </c>
      <c r="E371" s="84">
        <v>141.31402295999999</v>
      </c>
      <c r="F371" s="84">
        <v>141.31402295999999</v>
      </c>
    </row>
    <row r="372" spans="1:6" ht="12.75" customHeight="1" x14ac:dyDescent="0.2">
      <c r="A372" s="83" t="s">
        <v>157</v>
      </c>
      <c r="B372" s="83">
        <v>4</v>
      </c>
      <c r="C372" s="84">
        <v>868.41186164999999</v>
      </c>
      <c r="D372" s="84">
        <v>861.81665338000005</v>
      </c>
      <c r="E372" s="84">
        <v>143.52450225999999</v>
      </c>
      <c r="F372" s="84">
        <v>143.52450225999999</v>
      </c>
    </row>
    <row r="373" spans="1:6" ht="12.75" customHeight="1" x14ac:dyDescent="0.2">
      <c r="A373" s="83" t="s">
        <v>157</v>
      </c>
      <c r="B373" s="83">
        <v>5</v>
      </c>
      <c r="C373" s="84">
        <v>871.63601446999996</v>
      </c>
      <c r="D373" s="84">
        <v>864.81745936000004</v>
      </c>
      <c r="E373" s="84">
        <v>144.02424798000001</v>
      </c>
      <c r="F373" s="84">
        <v>144.02424798000001</v>
      </c>
    </row>
    <row r="374" spans="1:6" ht="12.75" customHeight="1" x14ac:dyDescent="0.2">
      <c r="A374" s="83" t="s">
        <v>157</v>
      </c>
      <c r="B374" s="83">
        <v>6</v>
      </c>
      <c r="C374" s="84">
        <v>873.16783553000005</v>
      </c>
      <c r="D374" s="84">
        <v>866.40284509000003</v>
      </c>
      <c r="E374" s="84">
        <v>144.28827362999999</v>
      </c>
      <c r="F374" s="84">
        <v>144.28827362999999</v>
      </c>
    </row>
    <row r="375" spans="1:6" ht="12.75" customHeight="1" x14ac:dyDescent="0.2">
      <c r="A375" s="83" t="s">
        <v>157</v>
      </c>
      <c r="B375" s="83">
        <v>7</v>
      </c>
      <c r="C375" s="84">
        <v>862.58990640000002</v>
      </c>
      <c r="D375" s="84">
        <v>859.18197943999996</v>
      </c>
      <c r="E375" s="84">
        <v>143.08573113</v>
      </c>
      <c r="F375" s="84">
        <v>143.08573113</v>
      </c>
    </row>
    <row r="376" spans="1:6" ht="12.75" customHeight="1" x14ac:dyDescent="0.2">
      <c r="A376" s="83" t="s">
        <v>157</v>
      </c>
      <c r="B376" s="83">
        <v>8</v>
      </c>
      <c r="C376" s="84">
        <v>838.61199192000004</v>
      </c>
      <c r="D376" s="84">
        <v>835.44059614000003</v>
      </c>
      <c r="E376" s="84">
        <v>139.13190846000001</v>
      </c>
      <c r="F376" s="84">
        <v>139.13190846000001</v>
      </c>
    </row>
    <row r="377" spans="1:6" ht="12.75" customHeight="1" x14ac:dyDescent="0.2">
      <c r="A377" s="83" t="s">
        <v>157</v>
      </c>
      <c r="B377" s="83">
        <v>9</v>
      </c>
      <c r="C377" s="84">
        <v>798.93805503999999</v>
      </c>
      <c r="D377" s="84">
        <v>796.14677719999997</v>
      </c>
      <c r="E377" s="84">
        <v>132.58802725000001</v>
      </c>
      <c r="F377" s="84">
        <v>132.58802725000001</v>
      </c>
    </row>
    <row r="378" spans="1:6" ht="12.75" customHeight="1" x14ac:dyDescent="0.2">
      <c r="A378" s="83" t="s">
        <v>157</v>
      </c>
      <c r="B378" s="83">
        <v>10</v>
      </c>
      <c r="C378" s="84">
        <v>775.41836107999995</v>
      </c>
      <c r="D378" s="84">
        <v>767.00638903000004</v>
      </c>
      <c r="E378" s="84">
        <v>127.73506962</v>
      </c>
      <c r="F378" s="84">
        <v>127.73506962</v>
      </c>
    </row>
    <row r="379" spans="1:6" ht="12.75" customHeight="1" x14ac:dyDescent="0.2">
      <c r="A379" s="83" t="s">
        <v>157</v>
      </c>
      <c r="B379" s="83">
        <v>11</v>
      </c>
      <c r="C379" s="84">
        <v>768.57572429000004</v>
      </c>
      <c r="D379" s="84">
        <v>755.8397281</v>
      </c>
      <c r="E379" s="84">
        <v>125.87540556</v>
      </c>
      <c r="F379" s="84">
        <v>125.87540556</v>
      </c>
    </row>
    <row r="380" spans="1:6" ht="12.75" customHeight="1" x14ac:dyDescent="0.2">
      <c r="A380" s="83" t="s">
        <v>157</v>
      </c>
      <c r="B380" s="83">
        <v>12</v>
      </c>
      <c r="C380" s="84">
        <v>770.74074594000001</v>
      </c>
      <c r="D380" s="84">
        <v>758.10954546999994</v>
      </c>
      <c r="E380" s="84">
        <v>126.25341451</v>
      </c>
      <c r="F380" s="84">
        <v>126.25341451</v>
      </c>
    </row>
    <row r="381" spans="1:6" ht="12.75" customHeight="1" x14ac:dyDescent="0.2">
      <c r="A381" s="83" t="s">
        <v>157</v>
      </c>
      <c r="B381" s="83">
        <v>13</v>
      </c>
      <c r="C381" s="84">
        <v>785.33810596000001</v>
      </c>
      <c r="D381" s="84">
        <v>772.66228354999998</v>
      </c>
      <c r="E381" s="84">
        <v>128.67698626000001</v>
      </c>
      <c r="F381" s="84">
        <v>128.67698626000001</v>
      </c>
    </row>
    <row r="382" spans="1:6" ht="12.75" customHeight="1" x14ac:dyDescent="0.2">
      <c r="A382" s="83" t="s">
        <v>157</v>
      </c>
      <c r="B382" s="83">
        <v>14</v>
      </c>
      <c r="C382" s="84">
        <v>801.24939129999996</v>
      </c>
      <c r="D382" s="84">
        <v>788.82708170000001</v>
      </c>
      <c r="E382" s="84">
        <v>131.36902592000001</v>
      </c>
      <c r="F382" s="84">
        <v>131.36902592000001</v>
      </c>
    </row>
    <row r="383" spans="1:6" ht="12.75" customHeight="1" x14ac:dyDescent="0.2">
      <c r="A383" s="83" t="s">
        <v>157</v>
      </c>
      <c r="B383" s="83">
        <v>15</v>
      </c>
      <c r="C383" s="84">
        <v>810.42435417000002</v>
      </c>
      <c r="D383" s="84">
        <v>797.16074850999996</v>
      </c>
      <c r="E383" s="84">
        <v>132.75689116000001</v>
      </c>
      <c r="F383" s="84">
        <v>132.75689116000001</v>
      </c>
    </row>
    <row r="384" spans="1:6" ht="12.75" customHeight="1" x14ac:dyDescent="0.2">
      <c r="A384" s="83" t="s">
        <v>157</v>
      </c>
      <c r="B384" s="83">
        <v>16</v>
      </c>
      <c r="C384" s="84">
        <v>814.11658823000005</v>
      </c>
      <c r="D384" s="84">
        <v>801.54968769000004</v>
      </c>
      <c r="E384" s="84">
        <v>133.48781265</v>
      </c>
      <c r="F384" s="84">
        <v>133.48781265</v>
      </c>
    </row>
    <row r="385" spans="1:6" ht="12.75" customHeight="1" x14ac:dyDescent="0.2">
      <c r="A385" s="83" t="s">
        <v>157</v>
      </c>
      <c r="B385" s="83">
        <v>17</v>
      </c>
      <c r="C385" s="84">
        <v>813.81193024000004</v>
      </c>
      <c r="D385" s="84">
        <v>800.0577366</v>
      </c>
      <c r="E385" s="84">
        <v>133.23934733999999</v>
      </c>
      <c r="F385" s="84">
        <v>133.23934733999999</v>
      </c>
    </row>
    <row r="386" spans="1:6" ht="12.75" customHeight="1" x14ac:dyDescent="0.2">
      <c r="A386" s="83" t="s">
        <v>157</v>
      </c>
      <c r="B386" s="83">
        <v>18</v>
      </c>
      <c r="C386" s="84">
        <v>807.10204925999994</v>
      </c>
      <c r="D386" s="84">
        <v>795.24306896999997</v>
      </c>
      <c r="E386" s="84">
        <v>132.43752624999999</v>
      </c>
      <c r="F386" s="84">
        <v>132.43752624999999</v>
      </c>
    </row>
    <row r="387" spans="1:6" ht="12.75" customHeight="1" x14ac:dyDescent="0.2">
      <c r="A387" s="83" t="s">
        <v>157</v>
      </c>
      <c r="B387" s="83">
        <v>19</v>
      </c>
      <c r="C387" s="84">
        <v>787.40199263</v>
      </c>
      <c r="D387" s="84">
        <v>774.43483011000001</v>
      </c>
      <c r="E387" s="84">
        <v>128.97218114</v>
      </c>
      <c r="F387" s="84">
        <v>128.97218114</v>
      </c>
    </row>
    <row r="388" spans="1:6" ht="12.75" customHeight="1" x14ac:dyDescent="0.2">
      <c r="A388" s="83" t="s">
        <v>157</v>
      </c>
      <c r="B388" s="83">
        <v>20</v>
      </c>
      <c r="C388" s="84">
        <v>775.40370333999999</v>
      </c>
      <c r="D388" s="84">
        <v>763.04862638999998</v>
      </c>
      <c r="E388" s="84">
        <v>127.07595505</v>
      </c>
      <c r="F388" s="84">
        <v>127.07595505</v>
      </c>
    </row>
    <row r="389" spans="1:6" ht="12.75" customHeight="1" x14ac:dyDescent="0.2">
      <c r="A389" s="83" t="s">
        <v>157</v>
      </c>
      <c r="B389" s="83">
        <v>21</v>
      </c>
      <c r="C389" s="84">
        <v>773.91446059999998</v>
      </c>
      <c r="D389" s="84">
        <v>760.50925428999994</v>
      </c>
      <c r="E389" s="84">
        <v>126.65305522</v>
      </c>
      <c r="F389" s="84">
        <v>126.65305522</v>
      </c>
    </row>
    <row r="390" spans="1:6" ht="12.75" customHeight="1" x14ac:dyDescent="0.2">
      <c r="A390" s="83" t="s">
        <v>157</v>
      </c>
      <c r="B390" s="83">
        <v>22</v>
      </c>
      <c r="C390" s="84">
        <v>782.07623561000003</v>
      </c>
      <c r="D390" s="84">
        <v>768.58576201999995</v>
      </c>
      <c r="E390" s="84">
        <v>127.99809392</v>
      </c>
      <c r="F390" s="84">
        <v>127.99809392</v>
      </c>
    </row>
    <row r="391" spans="1:6" ht="12.75" customHeight="1" x14ac:dyDescent="0.2">
      <c r="A391" s="83" t="s">
        <v>157</v>
      </c>
      <c r="B391" s="83">
        <v>23</v>
      </c>
      <c r="C391" s="84">
        <v>802.48606929000005</v>
      </c>
      <c r="D391" s="84">
        <v>788.28310910000005</v>
      </c>
      <c r="E391" s="84">
        <v>131.27843426000001</v>
      </c>
      <c r="F391" s="84">
        <v>131.27843426000001</v>
      </c>
    </row>
    <row r="392" spans="1:6" ht="12.75" customHeight="1" x14ac:dyDescent="0.2">
      <c r="A392" s="83" t="s">
        <v>157</v>
      </c>
      <c r="B392" s="83">
        <v>24</v>
      </c>
      <c r="C392" s="84">
        <v>831.64313584000001</v>
      </c>
      <c r="D392" s="84">
        <v>817.96261645000004</v>
      </c>
      <c r="E392" s="84">
        <v>136.22117528000001</v>
      </c>
      <c r="F392" s="84">
        <v>136.22117528000001</v>
      </c>
    </row>
    <row r="393" spans="1:6" ht="12.75" customHeight="1" x14ac:dyDescent="0.2">
      <c r="A393" s="83" t="s">
        <v>158</v>
      </c>
      <c r="B393" s="83">
        <v>1</v>
      </c>
      <c r="C393" s="84">
        <v>871.97537354999997</v>
      </c>
      <c r="D393" s="84">
        <v>857.56770902999995</v>
      </c>
      <c r="E393" s="84">
        <v>142.81689512</v>
      </c>
      <c r="F393" s="84">
        <v>142.81689512</v>
      </c>
    </row>
    <row r="394" spans="1:6" ht="12.75" customHeight="1" x14ac:dyDescent="0.2">
      <c r="A394" s="83" t="s">
        <v>158</v>
      </c>
      <c r="B394" s="83">
        <v>2</v>
      </c>
      <c r="C394" s="84">
        <v>889.83916844999999</v>
      </c>
      <c r="D394" s="84">
        <v>875.12758726000004</v>
      </c>
      <c r="E394" s="84">
        <v>145.74126745999999</v>
      </c>
      <c r="F394" s="84">
        <v>145.74126745999999</v>
      </c>
    </row>
    <row r="395" spans="1:6" ht="12.75" customHeight="1" x14ac:dyDescent="0.2">
      <c r="A395" s="83" t="s">
        <v>158</v>
      </c>
      <c r="B395" s="83">
        <v>3</v>
      </c>
      <c r="C395" s="84">
        <v>893.49151422</v>
      </c>
      <c r="D395" s="84">
        <v>878.22425752000004</v>
      </c>
      <c r="E395" s="84">
        <v>146.25697814</v>
      </c>
      <c r="F395" s="84">
        <v>146.25697814</v>
      </c>
    </row>
    <row r="396" spans="1:6" ht="12.75" customHeight="1" x14ac:dyDescent="0.2">
      <c r="A396" s="83" t="s">
        <v>158</v>
      </c>
      <c r="B396" s="83">
        <v>4</v>
      </c>
      <c r="C396" s="84">
        <v>894.48129968000001</v>
      </c>
      <c r="D396" s="84">
        <v>879.03026305000003</v>
      </c>
      <c r="E396" s="84">
        <v>146.39120801999999</v>
      </c>
      <c r="F396" s="84">
        <v>146.39120801999999</v>
      </c>
    </row>
    <row r="397" spans="1:6" ht="12.75" customHeight="1" x14ac:dyDescent="0.2">
      <c r="A397" s="83" t="s">
        <v>158</v>
      </c>
      <c r="B397" s="83">
        <v>5</v>
      </c>
      <c r="C397" s="84">
        <v>894.28813413</v>
      </c>
      <c r="D397" s="84">
        <v>879.08412081999995</v>
      </c>
      <c r="E397" s="84">
        <v>146.40017734</v>
      </c>
      <c r="F397" s="84">
        <v>146.40017734</v>
      </c>
    </row>
    <row r="398" spans="1:6" ht="12.75" customHeight="1" x14ac:dyDescent="0.2">
      <c r="A398" s="83" t="s">
        <v>158</v>
      </c>
      <c r="B398" s="83">
        <v>6</v>
      </c>
      <c r="C398" s="84">
        <v>894.92413433000002</v>
      </c>
      <c r="D398" s="84">
        <v>879.46039058999997</v>
      </c>
      <c r="E398" s="84">
        <v>146.46284023999999</v>
      </c>
      <c r="F398" s="84">
        <v>146.46284023999999</v>
      </c>
    </row>
    <row r="399" spans="1:6" ht="12.75" customHeight="1" x14ac:dyDescent="0.2">
      <c r="A399" s="83" t="s">
        <v>158</v>
      </c>
      <c r="B399" s="83">
        <v>7</v>
      </c>
      <c r="C399" s="84">
        <v>873.61821627999996</v>
      </c>
      <c r="D399" s="84">
        <v>858.93932594</v>
      </c>
      <c r="E399" s="84">
        <v>143.04532030999999</v>
      </c>
      <c r="F399" s="84">
        <v>143.04532030999999</v>
      </c>
    </row>
    <row r="400" spans="1:6" ht="12.75" customHeight="1" x14ac:dyDescent="0.2">
      <c r="A400" s="83" t="s">
        <v>158</v>
      </c>
      <c r="B400" s="83">
        <v>8</v>
      </c>
      <c r="C400" s="84">
        <v>832.55240886000001</v>
      </c>
      <c r="D400" s="84">
        <v>818.57623282999998</v>
      </c>
      <c r="E400" s="84">
        <v>136.32336520999999</v>
      </c>
      <c r="F400" s="84">
        <v>136.32336520999999</v>
      </c>
    </row>
    <row r="401" spans="1:6" ht="12.75" customHeight="1" x14ac:dyDescent="0.2">
      <c r="A401" s="83" t="s">
        <v>158</v>
      </c>
      <c r="B401" s="83">
        <v>9</v>
      </c>
      <c r="C401" s="84">
        <v>772.18794328000001</v>
      </c>
      <c r="D401" s="84">
        <v>759.07440197999995</v>
      </c>
      <c r="E401" s="84">
        <v>126.41409898000001</v>
      </c>
      <c r="F401" s="84">
        <v>126.41409898000001</v>
      </c>
    </row>
    <row r="402" spans="1:6" ht="12.75" customHeight="1" x14ac:dyDescent="0.2">
      <c r="A402" s="83" t="s">
        <v>158</v>
      </c>
      <c r="B402" s="83">
        <v>10</v>
      </c>
      <c r="C402" s="84">
        <v>771.51611816000002</v>
      </c>
      <c r="D402" s="84">
        <v>758.66420459000005</v>
      </c>
      <c r="E402" s="84">
        <v>126.34578587</v>
      </c>
      <c r="F402" s="84">
        <v>126.34578587</v>
      </c>
    </row>
    <row r="403" spans="1:6" ht="12.75" customHeight="1" x14ac:dyDescent="0.2">
      <c r="A403" s="83" t="s">
        <v>158</v>
      </c>
      <c r="B403" s="83">
        <v>11</v>
      </c>
      <c r="C403" s="84">
        <v>771.63561032999996</v>
      </c>
      <c r="D403" s="84">
        <v>758.46752996999999</v>
      </c>
      <c r="E403" s="84">
        <v>126.31303224</v>
      </c>
      <c r="F403" s="84">
        <v>126.31303224</v>
      </c>
    </row>
    <row r="404" spans="1:6" ht="12.75" customHeight="1" x14ac:dyDescent="0.2">
      <c r="A404" s="83" t="s">
        <v>158</v>
      </c>
      <c r="B404" s="83">
        <v>12</v>
      </c>
      <c r="C404" s="84">
        <v>786.98093434999998</v>
      </c>
      <c r="D404" s="84">
        <v>773.39773438999998</v>
      </c>
      <c r="E404" s="84">
        <v>128.79946616000001</v>
      </c>
      <c r="F404" s="84">
        <v>128.79946616000001</v>
      </c>
    </row>
    <row r="405" spans="1:6" ht="12.75" customHeight="1" x14ac:dyDescent="0.2">
      <c r="A405" s="83" t="s">
        <v>158</v>
      </c>
      <c r="B405" s="83">
        <v>13</v>
      </c>
      <c r="C405" s="84">
        <v>801.92405684000005</v>
      </c>
      <c r="D405" s="84">
        <v>788.40996785000004</v>
      </c>
      <c r="E405" s="84">
        <v>131.29956096000001</v>
      </c>
      <c r="F405" s="84">
        <v>131.29956096000001</v>
      </c>
    </row>
    <row r="406" spans="1:6" ht="12.75" customHeight="1" x14ac:dyDescent="0.2">
      <c r="A406" s="83" t="s">
        <v>158</v>
      </c>
      <c r="B406" s="83">
        <v>14</v>
      </c>
      <c r="C406" s="84">
        <v>822.68928018999998</v>
      </c>
      <c r="D406" s="84">
        <v>809.16056736999997</v>
      </c>
      <c r="E406" s="84">
        <v>134.75530696999999</v>
      </c>
      <c r="F406" s="84">
        <v>134.75530696999999</v>
      </c>
    </row>
    <row r="407" spans="1:6" ht="12.75" customHeight="1" x14ac:dyDescent="0.2">
      <c r="A407" s="83" t="s">
        <v>158</v>
      </c>
      <c r="B407" s="83">
        <v>15</v>
      </c>
      <c r="C407" s="84">
        <v>828.28528339000002</v>
      </c>
      <c r="D407" s="84">
        <v>815.81022099999996</v>
      </c>
      <c r="E407" s="84">
        <v>135.86272144</v>
      </c>
      <c r="F407" s="84">
        <v>135.86272144</v>
      </c>
    </row>
    <row r="408" spans="1:6" ht="12.75" customHeight="1" x14ac:dyDescent="0.2">
      <c r="A408" s="83" t="s">
        <v>158</v>
      </c>
      <c r="B408" s="83">
        <v>16</v>
      </c>
      <c r="C408" s="84">
        <v>828.29388449999999</v>
      </c>
      <c r="D408" s="84">
        <v>815.42849132000003</v>
      </c>
      <c r="E408" s="84">
        <v>135.79914926000001</v>
      </c>
      <c r="F408" s="84">
        <v>135.79914926000001</v>
      </c>
    </row>
    <row r="409" spans="1:6" ht="12.75" customHeight="1" x14ac:dyDescent="0.2">
      <c r="A409" s="83" t="s">
        <v>158</v>
      </c>
      <c r="B409" s="83">
        <v>17</v>
      </c>
      <c r="C409" s="84">
        <v>833.69716369000002</v>
      </c>
      <c r="D409" s="84">
        <v>820.63382163999995</v>
      </c>
      <c r="E409" s="84">
        <v>136.66603021</v>
      </c>
      <c r="F409" s="84">
        <v>136.66603021</v>
      </c>
    </row>
    <row r="410" spans="1:6" ht="12.75" customHeight="1" x14ac:dyDescent="0.2">
      <c r="A410" s="83" t="s">
        <v>158</v>
      </c>
      <c r="B410" s="83">
        <v>18</v>
      </c>
      <c r="C410" s="84">
        <v>826.90666706000002</v>
      </c>
      <c r="D410" s="84">
        <v>812.71975448000001</v>
      </c>
      <c r="E410" s="84">
        <v>135.34804391</v>
      </c>
      <c r="F410" s="84">
        <v>135.34804391</v>
      </c>
    </row>
    <row r="411" spans="1:6" ht="12.75" customHeight="1" x14ac:dyDescent="0.2">
      <c r="A411" s="83" t="s">
        <v>158</v>
      </c>
      <c r="B411" s="83">
        <v>19</v>
      </c>
      <c r="C411" s="84">
        <v>807.10321813999997</v>
      </c>
      <c r="D411" s="84">
        <v>793.96341673999996</v>
      </c>
      <c r="E411" s="84">
        <v>132.22441659</v>
      </c>
      <c r="F411" s="84">
        <v>132.22441659</v>
      </c>
    </row>
    <row r="412" spans="1:6" ht="12.75" customHeight="1" x14ac:dyDescent="0.2">
      <c r="A412" s="83" t="s">
        <v>158</v>
      </c>
      <c r="B412" s="83">
        <v>20</v>
      </c>
      <c r="C412" s="84">
        <v>785.57491228000004</v>
      </c>
      <c r="D412" s="84">
        <v>774.50381398000002</v>
      </c>
      <c r="E412" s="84">
        <v>128.98366951</v>
      </c>
      <c r="F412" s="84">
        <v>128.98366951</v>
      </c>
    </row>
    <row r="413" spans="1:6" ht="12.75" customHeight="1" x14ac:dyDescent="0.2">
      <c r="A413" s="83" t="s">
        <v>158</v>
      </c>
      <c r="B413" s="83">
        <v>21</v>
      </c>
      <c r="C413" s="84">
        <v>779.71548741000004</v>
      </c>
      <c r="D413" s="84">
        <v>769.27951014999996</v>
      </c>
      <c r="E413" s="84">
        <v>128.11362876999999</v>
      </c>
      <c r="F413" s="84">
        <v>128.11362876999999</v>
      </c>
    </row>
    <row r="414" spans="1:6" ht="12.75" customHeight="1" x14ac:dyDescent="0.2">
      <c r="A414" s="83" t="s">
        <v>158</v>
      </c>
      <c r="B414" s="83">
        <v>22</v>
      </c>
      <c r="C414" s="84">
        <v>797.26005728999996</v>
      </c>
      <c r="D414" s="84">
        <v>788.16094745999999</v>
      </c>
      <c r="E414" s="84">
        <v>131.25808981</v>
      </c>
      <c r="F414" s="84">
        <v>131.25808981</v>
      </c>
    </row>
    <row r="415" spans="1:6" ht="12.75" customHeight="1" x14ac:dyDescent="0.2">
      <c r="A415" s="83" t="s">
        <v>158</v>
      </c>
      <c r="B415" s="83">
        <v>23</v>
      </c>
      <c r="C415" s="84">
        <v>820.99197276999996</v>
      </c>
      <c r="D415" s="84">
        <v>812.18565333000004</v>
      </c>
      <c r="E415" s="84">
        <v>135.25909621</v>
      </c>
      <c r="F415" s="84">
        <v>135.25909621</v>
      </c>
    </row>
    <row r="416" spans="1:6" ht="12.75" customHeight="1" x14ac:dyDescent="0.2">
      <c r="A416" s="83" t="s">
        <v>158</v>
      </c>
      <c r="B416" s="83">
        <v>24</v>
      </c>
      <c r="C416" s="84">
        <v>845.61204772999997</v>
      </c>
      <c r="D416" s="84">
        <v>836.66172758000005</v>
      </c>
      <c r="E416" s="84">
        <v>139.33527222999999</v>
      </c>
      <c r="F416" s="84">
        <v>139.33527222999999</v>
      </c>
    </row>
    <row r="417" spans="1:6" ht="12.75" customHeight="1" x14ac:dyDescent="0.2">
      <c r="A417" s="83" t="s">
        <v>159</v>
      </c>
      <c r="B417" s="83">
        <v>1</v>
      </c>
      <c r="C417" s="84">
        <v>807.36301082</v>
      </c>
      <c r="D417" s="84">
        <v>799.92684550000001</v>
      </c>
      <c r="E417" s="84">
        <v>133.21754910999999</v>
      </c>
      <c r="F417" s="84">
        <v>133.21754910999999</v>
      </c>
    </row>
    <row r="418" spans="1:6" ht="12.75" customHeight="1" x14ac:dyDescent="0.2">
      <c r="A418" s="83" t="s">
        <v>159</v>
      </c>
      <c r="B418" s="83">
        <v>2</v>
      </c>
      <c r="C418" s="84">
        <v>823.08602605999999</v>
      </c>
      <c r="D418" s="84">
        <v>813.04920519999996</v>
      </c>
      <c r="E418" s="84">
        <v>135.40290969</v>
      </c>
      <c r="F418" s="84">
        <v>135.40290969</v>
      </c>
    </row>
    <row r="419" spans="1:6" ht="12.75" customHeight="1" x14ac:dyDescent="0.2">
      <c r="A419" s="83" t="s">
        <v>159</v>
      </c>
      <c r="B419" s="83">
        <v>3</v>
      </c>
      <c r="C419" s="84">
        <v>835.84956088000001</v>
      </c>
      <c r="D419" s="84">
        <v>826.90358002999994</v>
      </c>
      <c r="E419" s="84">
        <v>137.71017800000001</v>
      </c>
      <c r="F419" s="84">
        <v>137.71017800000001</v>
      </c>
    </row>
    <row r="420" spans="1:6" ht="12.75" customHeight="1" x14ac:dyDescent="0.2">
      <c r="A420" s="83" t="s">
        <v>159</v>
      </c>
      <c r="B420" s="83">
        <v>4</v>
      </c>
      <c r="C420" s="84">
        <v>833.68225500000005</v>
      </c>
      <c r="D420" s="84">
        <v>831.10307207999995</v>
      </c>
      <c r="E420" s="84">
        <v>138.4095495</v>
      </c>
      <c r="F420" s="84">
        <v>138.4095495</v>
      </c>
    </row>
    <row r="421" spans="1:6" ht="12.75" customHeight="1" x14ac:dyDescent="0.2">
      <c r="A421" s="83" t="s">
        <v>159</v>
      </c>
      <c r="B421" s="83">
        <v>5</v>
      </c>
      <c r="C421" s="84">
        <v>826.30434801000001</v>
      </c>
      <c r="D421" s="84">
        <v>823.79900483999995</v>
      </c>
      <c r="E421" s="84">
        <v>137.19315084999999</v>
      </c>
      <c r="F421" s="84">
        <v>137.19315084999999</v>
      </c>
    </row>
    <row r="422" spans="1:6" ht="12.75" customHeight="1" x14ac:dyDescent="0.2">
      <c r="A422" s="83" t="s">
        <v>159</v>
      </c>
      <c r="B422" s="83">
        <v>6</v>
      </c>
      <c r="C422" s="84">
        <v>810.56339439999999</v>
      </c>
      <c r="D422" s="84">
        <v>810.21662270000002</v>
      </c>
      <c r="E422" s="84">
        <v>134.93117943999999</v>
      </c>
      <c r="F422" s="84">
        <v>134.93117943999999</v>
      </c>
    </row>
    <row r="423" spans="1:6" ht="12.75" customHeight="1" x14ac:dyDescent="0.2">
      <c r="A423" s="83" t="s">
        <v>159</v>
      </c>
      <c r="B423" s="83">
        <v>7</v>
      </c>
      <c r="C423" s="84">
        <v>791.03666898999995</v>
      </c>
      <c r="D423" s="84">
        <v>789.09661024000002</v>
      </c>
      <c r="E423" s="84">
        <v>131.41391243000001</v>
      </c>
      <c r="F423" s="84">
        <v>131.41391243000001</v>
      </c>
    </row>
    <row r="424" spans="1:6" ht="12.75" customHeight="1" x14ac:dyDescent="0.2">
      <c r="A424" s="83" t="s">
        <v>159</v>
      </c>
      <c r="B424" s="83">
        <v>8</v>
      </c>
      <c r="C424" s="84">
        <v>773.10653576000004</v>
      </c>
      <c r="D424" s="84">
        <v>766.21587703</v>
      </c>
      <c r="E424" s="84">
        <v>127.60341999000001</v>
      </c>
      <c r="F424" s="84">
        <v>127.60341999000001</v>
      </c>
    </row>
    <row r="425" spans="1:6" ht="12.75" customHeight="1" x14ac:dyDescent="0.2">
      <c r="A425" s="83" t="s">
        <v>159</v>
      </c>
      <c r="B425" s="83">
        <v>9</v>
      </c>
      <c r="C425" s="84">
        <v>765.37436950999995</v>
      </c>
      <c r="D425" s="84">
        <v>758.65277467999999</v>
      </c>
      <c r="E425" s="84">
        <v>126.34388237</v>
      </c>
      <c r="F425" s="84">
        <v>126.34388237</v>
      </c>
    </row>
    <row r="426" spans="1:6" ht="12.75" customHeight="1" x14ac:dyDescent="0.2">
      <c r="A426" s="83" t="s">
        <v>159</v>
      </c>
      <c r="B426" s="83">
        <v>10</v>
      </c>
      <c r="C426" s="84">
        <v>771.48609652000005</v>
      </c>
      <c r="D426" s="84">
        <v>763.12293991000001</v>
      </c>
      <c r="E426" s="84">
        <v>127.08833101</v>
      </c>
      <c r="F426" s="84">
        <v>127.08833101</v>
      </c>
    </row>
    <row r="427" spans="1:6" ht="12.75" customHeight="1" x14ac:dyDescent="0.2">
      <c r="A427" s="83" t="s">
        <v>159</v>
      </c>
      <c r="B427" s="83">
        <v>11</v>
      </c>
      <c r="C427" s="84">
        <v>777.35316303000002</v>
      </c>
      <c r="D427" s="84">
        <v>767.97046552999996</v>
      </c>
      <c r="E427" s="84">
        <v>127.89562419000001</v>
      </c>
      <c r="F427" s="84">
        <v>127.89562419000001</v>
      </c>
    </row>
    <row r="428" spans="1:6" ht="12.75" customHeight="1" x14ac:dyDescent="0.2">
      <c r="A428" s="83" t="s">
        <v>159</v>
      </c>
      <c r="B428" s="83">
        <v>12</v>
      </c>
      <c r="C428" s="84">
        <v>795.53912831000002</v>
      </c>
      <c r="D428" s="84">
        <v>787.57690191999995</v>
      </c>
      <c r="E428" s="84">
        <v>131.16082452000001</v>
      </c>
      <c r="F428" s="84">
        <v>131.16082452000001</v>
      </c>
    </row>
    <row r="429" spans="1:6" ht="12.75" customHeight="1" x14ac:dyDescent="0.2">
      <c r="A429" s="83" t="s">
        <v>159</v>
      </c>
      <c r="B429" s="83">
        <v>13</v>
      </c>
      <c r="C429" s="84">
        <v>818.42212588999996</v>
      </c>
      <c r="D429" s="84">
        <v>810.83731650000004</v>
      </c>
      <c r="E429" s="84">
        <v>135.03454801999999</v>
      </c>
      <c r="F429" s="84">
        <v>135.03454801999999</v>
      </c>
    </row>
    <row r="430" spans="1:6" ht="12.75" customHeight="1" x14ac:dyDescent="0.2">
      <c r="A430" s="83" t="s">
        <v>159</v>
      </c>
      <c r="B430" s="83">
        <v>14</v>
      </c>
      <c r="C430" s="84">
        <v>823.15421296</v>
      </c>
      <c r="D430" s="84">
        <v>814.12763431999997</v>
      </c>
      <c r="E430" s="84">
        <v>135.58250821999999</v>
      </c>
      <c r="F430" s="84">
        <v>135.58250821999999</v>
      </c>
    </row>
    <row r="431" spans="1:6" ht="12.75" customHeight="1" x14ac:dyDescent="0.2">
      <c r="A431" s="83" t="s">
        <v>159</v>
      </c>
      <c r="B431" s="83">
        <v>15</v>
      </c>
      <c r="C431" s="84">
        <v>818.36398878</v>
      </c>
      <c r="D431" s="84">
        <v>809.43721629000004</v>
      </c>
      <c r="E431" s="84">
        <v>134.80137930000001</v>
      </c>
      <c r="F431" s="84">
        <v>134.80137930000001</v>
      </c>
    </row>
    <row r="432" spans="1:6" ht="12.75" customHeight="1" x14ac:dyDescent="0.2">
      <c r="A432" s="83" t="s">
        <v>159</v>
      </c>
      <c r="B432" s="83">
        <v>16</v>
      </c>
      <c r="C432" s="84">
        <v>819.66671294000002</v>
      </c>
      <c r="D432" s="84">
        <v>810.51936529</v>
      </c>
      <c r="E432" s="84">
        <v>134.98159733</v>
      </c>
      <c r="F432" s="84">
        <v>134.98159733</v>
      </c>
    </row>
    <row r="433" spans="1:6" ht="12.75" customHeight="1" x14ac:dyDescent="0.2">
      <c r="A433" s="83" t="s">
        <v>159</v>
      </c>
      <c r="B433" s="83">
        <v>17</v>
      </c>
      <c r="C433" s="84">
        <v>819.05896127999995</v>
      </c>
      <c r="D433" s="84">
        <v>806.10472918000005</v>
      </c>
      <c r="E433" s="84">
        <v>134.24639635</v>
      </c>
      <c r="F433" s="84">
        <v>134.24639635</v>
      </c>
    </row>
    <row r="434" spans="1:6" ht="12.75" customHeight="1" x14ac:dyDescent="0.2">
      <c r="A434" s="83" t="s">
        <v>159</v>
      </c>
      <c r="B434" s="83">
        <v>18</v>
      </c>
      <c r="C434" s="84">
        <v>816.68830075999995</v>
      </c>
      <c r="D434" s="84">
        <v>802.34323172999996</v>
      </c>
      <c r="E434" s="84">
        <v>133.61996722000001</v>
      </c>
      <c r="F434" s="84">
        <v>133.61996722000001</v>
      </c>
    </row>
    <row r="435" spans="1:6" ht="12.75" customHeight="1" x14ac:dyDescent="0.2">
      <c r="A435" s="83" t="s">
        <v>159</v>
      </c>
      <c r="B435" s="83">
        <v>19</v>
      </c>
      <c r="C435" s="84">
        <v>813.77453868999999</v>
      </c>
      <c r="D435" s="84">
        <v>800.36669344999996</v>
      </c>
      <c r="E435" s="84">
        <v>133.29080013999999</v>
      </c>
      <c r="F435" s="84">
        <v>133.29080013999999</v>
      </c>
    </row>
    <row r="436" spans="1:6" ht="12.75" customHeight="1" x14ac:dyDescent="0.2">
      <c r="A436" s="83" t="s">
        <v>159</v>
      </c>
      <c r="B436" s="83">
        <v>20</v>
      </c>
      <c r="C436" s="84">
        <v>814.87317842000004</v>
      </c>
      <c r="D436" s="84">
        <v>804.84606413999995</v>
      </c>
      <c r="E436" s="84">
        <v>134.03678184</v>
      </c>
      <c r="F436" s="84">
        <v>134.03678184</v>
      </c>
    </row>
    <row r="437" spans="1:6" ht="12.75" customHeight="1" x14ac:dyDescent="0.2">
      <c r="A437" s="83" t="s">
        <v>159</v>
      </c>
      <c r="B437" s="83">
        <v>21</v>
      </c>
      <c r="C437" s="84">
        <v>808.28394134999996</v>
      </c>
      <c r="D437" s="84">
        <v>799.80748389999997</v>
      </c>
      <c r="E437" s="84">
        <v>133.19767096999999</v>
      </c>
      <c r="F437" s="84">
        <v>133.19767096999999</v>
      </c>
    </row>
    <row r="438" spans="1:6" ht="12.75" customHeight="1" x14ac:dyDescent="0.2">
      <c r="A438" s="83" t="s">
        <v>159</v>
      </c>
      <c r="B438" s="83">
        <v>22</v>
      </c>
      <c r="C438" s="84">
        <v>790.46903625000004</v>
      </c>
      <c r="D438" s="84">
        <v>782.61057509</v>
      </c>
      <c r="E438" s="84">
        <v>130.33374653000001</v>
      </c>
      <c r="F438" s="84">
        <v>130.33374653000001</v>
      </c>
    </row>
    <row r="439" spans="1:6" ht="12.75" customHeight="1" x14ac:dyDescent="0.2">
      <c r="A439" s="83" t="s">
        <v>159</v>
      </c>
      <c r="B439" s="83">
        <v>23</v>
      </c>
      <c r="C439" s="84">
        <v>782.09378000000004</v>
      </c>
      <c r="D439" s="84">
        <v>775.19332828999995</v>
      </c>
      <c r="E439" s="84">
        <v>129.09849926999999</v>
      </c>
      <c r="F439" s="84">
        <v>129.09849926999999</v>
      </c>
    </row>
    <row r="440" spans="1:6" ht="12.75" customHeight="1" x14ac:dyDescent="0.2">
      <c r="A440" s="83" t="s">
        <v>159</v>
      </c>
      <c r="B440" s="83">
        <v>24</v>
      </c>
      <c r="C440" s="84">
        <v>779.66754365999998</v>
      </c>
      <c r="D440" s="84">
        <v>776.10939691999999</v>
      </c>
      <c r="E440" s="84">
        <v>129.25105875</v>
      </c>
      <c r="F440" s="84">
        <v>129.25105875</v>
      </c>
    </row>
    <row r="441" spans="1:6" ht="12.75" customHeight="1" x14ac:dyDescent="0.2">
      <c r="A441" s="83" t="s">
        <v>160</v>
      </c>
      <c r="B441" s="83">
        <v>1</v>
      </c>
      <c r="C441" s="84">
        <v>843.18741307000005</v>
      </c>
      <c r="D441" s="84">
        <v>836.67588033000004</v>
      </c>
      <c r="E441" s="84">
        <v>139.33762919</v>
      </c>
      <c r="F441" s="84">
        <v>139.33762919</v>
      </c>
    </row>
    <row r="442" spans="1:6" ht="12.75" customHeight="1" x14ac:dyDescent="0.2">
      <c r="A442" s="83" t="s">
        <v>160</v>
      </c>
      <c r="B442" s="83">
        <v>2</v>
      </c>
      <c r="C442" s="84">
        <v>866.75374949000002</v>
      </c>
      <c r="D442" s="84">
        <v>864.61128887999996</v>
      </c>
      <c r="E442" s="84">
        <v>143.98991294000001</v>
      </c>
      <c r="F442" s="84">
        <v>143.98991294000001</v>
      </c>
    </row>
    <row r="443" spans="1:6" ht="12.75" customHeight="1" x14ac:dyDescent="0.2">
      <c r="A443" s="83" t="s">
        <v>160</v>
      </c>
      <c r="B443" s="83">
        <v>3</v>
      </c>
      <c r="C443" s="84">
        <v>886.29137601000002</v>
      </c>
      <c r="D443" s="84">
        <v>885.74608265999996</v>
      </c>
      <c r="E443" s="84">
        <v>147.50964157999999</v>
      </c>
      <c r="F443" s="84">
        <v>147.50964157999999</v>
      </c>
    </row>
    <row r="444" spans="1:6" ht="12.75" customHeight="1" x14ac:dyDescent="0.2">
      <c r="A444" s="83" t="s">
        <v>160</v>
      </c>
      <c r="B444" s="83">
        <v>4</v>
      </c>
      <c r="C444" s="84">
        <v>897.94789598</v>
      </c>
      <c r="D444" s="84">
        <v>891.12938154000005</v>
      </c>
      <c r="E444" s="84">
        <v>148.40616091000001</v>
      </c>
      <c r="F444" s="84">
        <v>148.40616091000001</v>
      </c>
    </row>
    <row r="445" spans="1:6" ht="12.75" customHeight="1" x14ac:dyDescent="0.2">
      <c r="A445" s="83" t="s">
        <v>160</v>
      </c>
      <c r="B445" s="83">
        <v>5</v>
      </c>
      <c r="C445" s="84">
        <v>899.16135249000001</v>
      </c>
      <c r="D445" s="84">
        <v>892.11778494999999</v>
      </c>
      <c r="E445" s="84">
        <v>148.57076681000001</v>
      </c>
      <c r="F445" s="84">
        <v>148.57076681000001</v>
      </c>
    </row>
    <row r="446" spans="1:6" ht="12.75" customHeight="1" x14ac:dyDescent="0.2">
      <c r="A446" s="83" t="s">
        <v>160</v>
      </c>
      <c r="B446" s="83">
        <v>6</v>
      </c>
      <c r="C446" s="84">
        <v>880.00105139000004</v>
      </c>
      <c r="D446" s="84">
        <v>874.95046525999999</v>
      </c>
      <c r="E446" s="84">
        <v>145.71177005999999</v>
      </c>
      <c r="F446" s="84">
        <v>145.71177005999999</v>
      </c>
    </row>
    <row r="447" spans="1:6" ht="12.75" customHeight="1" x14ac:dyDescent="0.2">
      <c r="A447" s="83" t="s">
        <v>160</v>
      </c>
      <c r="B447" s="83">
        <v>7</v>
      </c>
      <c r="C447" s="84">
        <v>832.76238622999995</v>
      </c>
      <c r="D447" s="84">
        <v>831.65793516999997</v>
      </c>
      <c r="E447" s="84">
        <v>138.50195482999999</v>
      </c>
      <c r="F447" s="84">
        <v>138.50195482999999</v>
      </c>
    </row>
    <row r="448" spans="1:6" ht="12.75" customHeight="1" x14ac:dyDescent="0.2">
      <c r="A448" s="83" t="s">
        <v>160</v>
      </c>
      <c r="B448" s="83">
        <v>8</v>
      </c>
      <c r="C448" s="84">
        <v>792.90296868999997</v>
      </c>
      <c r="D448" s="84">
        <v>788.30394891000003</v>
      </c>
      <c r="E448" s="84">
        <v>131.28190486</v>
      </c>
      <c r="F448" s="84">
        <v>131.28190486</v>
      </c>
    </row>
    <row r="449" spans="1:6" ht="12.75" customHeight="1" x14ac:dyDescent="0.2">
      <c r="A449" s="83" t="s">
        <v>160</v>
      </c>
      <c r="B449" s="83">
        <v>9</v>
      </c>
      <c r="C449" s="84">
        <v>755.08574176000002</v>
      </c>
      <c r="D449" s="84">
        <v>753.56199361999995</v>
      </c>
      <c r="E449" s="84">
        <v>125.49607812000001</v>
      </c>
      <c r="F449" s="84">
        <v>125.49607812000001</v>
      </c>
    </row>
    <row r="450" spans="1:6" ht="12.75" customHeight="1" x14ac:dyDescent="0.2">
      <c r="A450" s="83" t="s">
        <v>160</v>
      </c>
      <c r="B450" s="83">
        <v>10</v>
      </c>
      <c r="C450" s="84">
        <v>767.40058850000003</v>
      </c>
      <c r="D450" s="84">
        <v>760.2012072</v>
      </c>
      <c r="E450" s="84">
        <v>126.60175393</v>
      </c>
      <c r="F450" s="84">
        <v>126.60175393</v>
      </c>
    </row>
    <row r="451" spans="1:6" ht="12.75" customHeight="1" x14ac:dyDescent="0.2">
      <c r="A451" s="83" t="s">
        <v>160</v>
      </c>
      <c r="B451" s="83">
        <v>11</v>
      </c>
      <c r="C451" s="84">
        <v>767.02362099000004</v>
      </c>
      <c r="D451" s="84">
        <v>759.37150369000005</v>
      </c>
      <c r="E451" s="84">
        <v>126.46357746</v>
      </c>
      <c r="F451" s="84">
        <v>126.46357746</v>
      </c>
    </row>
    <row r="452" spans="1:6" ht="12.75" customHeight="1" x14ac:dyDescent="0.2">
      <c r="A452" s="83" t="s">
        <v>160</v>
      </c>
      <c r="B452" s="83">
        <v>12</v>
      </c>
      <c r="C452" s="84">
        <v>752.33191072</v>
      </c>
      <c r="D452" s="84">
        <v>745.52402290999999</v>
      </c>
      <c r="E452" s="84">
        <v>124.15745726999999</v>
      </c>
      <c r="F452" s="84">
        <v>124.15745726999999</v>
      </c>
    </row>
    <row r="453" spans="1:6" ht="12.75" customHeight="1" x14ac:dyDescent="0.2">
      <c r="A453" s="83" t="s">
        <v>160</v>
      </c>
      <c r="B453" s="83">
        <v>13</v>
      </c>
      <c r="C453" s="84">
        <v>767.50412265</v>
      </c>
      <c r="D453" s="84">
        <v>760.15381055</v>
      </c>
      <c r="E453" s="84">
        <v>126.59386062</v>
      </c>
      <c r="F453" s="84">
        <v>126.59386062</v>
      </c>
    </row>
    <row r="454" spans="1:6" ht="12.75" customHeight="1" x14ac:dyDescent="0.2">
      <c r="A454" s="83" t="s">
        <v>160</v>
      </c>
      <c r="B454" s="83">
        <v>14</v>
      </c>
      <c r="C454" s="84">
        <v>777.12289355999997</v>
      </c>
      <c r="D454" s="84">
        <v>769.57357563000005</v>
      </c>
      <c r="E454" s="84">
        <v>128.16260159999999</v>
      </c>
      <c r="F454" s="84">
        <v>128.16260159999999</v>
      </c>
    </row>
    <row r="455" spans="1:6" ht="12.75" customHeight="1" x14ac:dyDescent="0.2">
      <c r="A455" s="83" t="s">
        <v>160</v>
      </c>
      <c r="B455" s="83">
        <v>15</v>
      </c>
      <c r="C455" s="84">
        <v>773.98637268000004</v>
      </c>
      <c r="D455" s="84">
        <v>766.90955940000003</v>
      </c>
      <c r="E455" s="84">
        <v>127.71894389000001</v>
      </c>
      <c r="F455" s="84">
        <v>127.71894389000001</v>
      </c>
    </row>
    <row r="456" spans="1:6" ht="12.75" customHeight="1" x14ac:dyDescent="0.2">
      <c r="A456" s="83" t="s">
        <v>160</v>
      </c>
      <c r="B456" s="83">
        <v>16</v>
      </c>
      <c r="C456" s="84">
        <v>776.38938672999996</v>
      </c>
      <c r="D456" s="84">
        <v>773.30383371000005</v>
      </c>
      <c r="E456" s="84">
        <v>128.78382819999999</v>
      </c>
      <c r="F456" s="84">
        <v>128.78382819999999</v>
      </c>
    </row>
    <row r="457" spans="1:6" ht="12.75" customHeight="1" x14ac:dyDescent="0.2">
      <c r="A457" s="83" t="s">
        <v>160</v>
      </c>
      <c r="B457" s="83">
        <v>17</v>
      </c>
      <c r="C457" s="84">
        <v>800.01126866000004</v>
      </c>
      <c r="D457" s="84">
        <v>795.7301023</v>
      </c>
      <c r="E457" s="84">
        <v>132.51863539999999</v>
      </c>
      <c r="F457" s="84">
        <v>132.51863539999999</v>
      </c>
    </row>
    <row r="458" spans="1:6" ht="12.75" customHeight="1" x14ac:dyDescent="0.2">
      <c r="A458" s="83" t="s">
        <v>160</v>
      </c>
      <c r="B458" s="83">
        <v>18</v>
      </c>
      <c r="C458" s="84">
        <v>791.45722395999996</v>
      </c>
      <c r="D458" s="84">
        <v>784.53456846999995</v>
      </c>
      <c r="E458" s="84">
        <v>130.65416293000001</v>
      </c>
      <c r="F458" s="84">
        <v>130.65416293000001</v>
      </c>
    </row>
    <row r="459" spans="1:6" ht="12.75" customHeight="1" x14ac:dyDescent="0.2">
      <c r="A459" s="83" t="s">
        <v>160</v>
      </c>
      <c r="B459" s="83">
        <v>19</v>
      </c>
      <c r="C459" s="84">
        <v>775.54119317000004</v>
      </c>
      <c r="D459" s="84">
        <v>773.90794688000005</v>
      </c>
      <c r="E459" s="84">
        <v>128.8844355</v>
      </c>
      <c r="F459" s="84">
        <v>128.8844355</v>
      </c>
    </row>
    <row r="460" spans="1:6" ht="12.75" customHeight="1" x14ac:dyDescent="0.2">
      <c r="A460" s="83" t="s">
        <v>160</v>
      </c>
      <c r="B460" s="83">
        <v>20</v>
      </c>
      <c r="C460" s="84">
        <v>753.23729711999999</v>
      </c>
      <c r="D460" s="84">
        <v>747.26896950000003</v>
      </c>
      <c r="E460" s="84">
        <v>124.44805572</v>
      </c>
      <c r="F460" s="84">
        <v>124.44805572</v>
      </c>
    </row>
    <row r="461" spans="1:6" ht="12.75" customHeight="1" x14ac:dyDescent="0.2">
      <c r="A461" s="83" t="s">
        <v>160</v>
      </c>
      <c r="B461" s="83">
        <v>21</v>
      </c>
      <c r="C461" s="84">
        <v>752.84612303999995</v>
      </c>
      <c r="D461" s="84">
        <v>746.40938102999996</v>
      </c>
      <c r="E461" s="84">
        <v>124.30490229999999</v>
      </c>
      <c r="F461" s="84">
        <v>124.30490229999999</v>
      </c>
    </row>
    <row r="462" spans="1:6" ht="12.75" customHeight="1" x14ac:dyDescent="0.2">
      <c r="A462" s="83" t="s">
        <v>160</v>
      </c>
      <c r="B462" s="83">
        <v>22</v>
      </c>
      <c r="C462" s="84">
        <v>745.12764928000001</v>
      </c>
      <c r="D462" s="84">
        <v>739.83340931999999</v>
      </c>
      <c r="E462" s="84">
        <v>123.20975860999999</v>
      </c>
      <c r="F462" s="84">
        <v>123.20975860999999</v>
      </c>
    </row>
    <row r="463" spans="1:6" ht="12.75" customHeight="1" x14ac:dyDescent="0.2">
      <c r="A463" s="83" t="s">
        <v>160</v>
      </c>
      <c r="B463" s="83">
        <v>23</v>
      </c>
      <c r="C463" s="84">
        <v>756.77911996</v>
      </c>
      <c r="D463" s="84">
        <v>750.91262013000005</v>
      </c>
      <c r="E463" s="84">
        <v>125.05485897</v>
      </c>
      <c r="F463" s="84">
        <v>125.05485897</v>
      </c>
    </row>
    <row r="464" spans="1:6" ht="12.75" customHeight="1" x14ac:dyDescent="0.2">
      <c r="A464" s="83" t="s">
        <v>160</v>
      </c>
      <c r="B464" s="83">
        <v>24</v>
      </c>
      <c r="C464" s="84">
        <v>775.71769589999997</v>
      </c>
      <c r="D464" s="84">
        <v>769.90091102999997</v>
      </c>
      <c r="E464" s="84">
        <v>128.21711511000001</v>
      </c>
      <c r="F464" s="84">
        <v>128.21711511000001</v>
      </c>
    </row>
    <row r="465" spans="1:6" ht="12.75" customHeight="1" x14ac:dyDescent="0.2">
      <c r="A465" s="83" t="s">
        <v>161</v>
      </c>
      <c r="B465" s="83">
        <v>1</v>
      </c>
      <c r="C465" s="84">
        <v>810.66741158000002</v>
      </c>
      <c r="D465" s="84">
        <v>804.45928183000001</v>
      </c>
      <c r="E465" s="84">
        <v>133.97236821000001</v>
      </c>
      <c r="F465" s="84">
        <v>133.97236821000001</v>
      </c>
    </row>
    <row r="466" spans="1:6" ht="12.75" customHeight="1" x14ac:dyDescent="0.2">
      <c r="A466" s="83" t="s">
        <v>161</v>
      </c>
      <c r="B466" s="83">
        <v>2</v>
      </c>
      <c r="C466" s="84">
        <v>837.71511147000001</v>
      </c>
      <c r="D466" s="84">
        <v>831.21021328999996</v>
      </c>
      <c r="E466" s="84">
        <v>138.4273925</v>
      </c>
      <c r="F466" s="84">
        <v>138.4273925</v>
      </c>
    </row>
    <row r="467" spans="1:6" ht="12.75" customHeight="1" x14ac:dyDescent="0.2">
      <c r="A467" s="83" t="s">
        <v>161</v>
      </c>
      <c r="B467" s="83">
        <v>3</v>
      </c>
      <c r="C467" s="84">
        <v>848.27347884999995</v>
      </c>
      <c r="D467" s="84">
        <v>845.91034378999996</v>
      </c>
      <c r="E467" s="84">
        <v>140.87551056000001</v>
      </c>
      <c r="F467" s="84">
        <v>140.87551056000001</v>
      </c>
    </row>
    <row r="468" spans="1:6" ht="12.75" customHeight="1" x14ac:dyDescent="0.2">
      <c r="A468" s="83" t="s">
        <v>161</v>
      </c>
      <c r="B468" s="83">
        <v>4</v>
      </c>
      <c r="C468" s="84">
        <v>862.44416636000005</v>
      </c>
      <c r="D468" s="84">
        <v>855.79221164</v>
      </c>
      <c r="E468" s="84">
        <v>142.52120880999999</v>
      </c>
      <c r="F468" s="84">
        <v>142.52120880999999</v>
      </c>
    </row>
    <row r="469" spans="1:6" ht="12.75" customHeight="1" x14ac:dyDescent="0.2">
      <c r="A469" s="83" t="s">
        <v>161</v>
      </c>
      <c r="B469" s="83">
        <v>5</v>
      </c>
      <c r="C469" s="84">
        <v>864.13848425000003</v>
      </c>
      <c r="D469" s="84">
        <v>857.64347241999997</v>
      </c>
      <c r="E469" s="84">
        <v>142.82951254</v>
      </c>
      <c r="F469" s="84">
        <v>142.82951254</v>
      </c>
    </row>
    <row r="470" spans="1:6" ht="12.75" customHeight="1" x14ac:dyDescent="0.2">
      <c r="A470" s="83" t="s">
        <v>161</v>
      </c>
      <c r="B470" s="83">
        <v>6</v>
      </c>
      <c r="C470" s="84">
        <v>840.64390347999995</v>
      </c>
      <c r="D470" s="84">
        <v>834.80294987000002</v>
      </c>
      <c r="E470" s="84">
        <v>139.02571666</v>
      </c>
      <c r="F470" s="84">
        <v>139.02571666</v>
      </c>
    </row>
    <row r="471" spans="1:6" ht="12.75" customHeight="1" x14ac:dyDescent="0.2">
      <c r="A471" s="83" t="s">
        <v>161</v>
      </c>
      <c r="B471" s="83">
        <v>7</v>
      </c>
      <c r="C471" s="84">
        <v>797.08664501999999</v>
      </c>
      <c r="D471" s="84">
        <v>791.87228097000002</v>
      </c>
      <c r="E471" s="84">
        <v>131.87616477</v>
      </c>
      <c r="F471" s="84">
        <v>131.87616477</v>
      </c>
    </row>
    <row r="472" spans="1:6" ht="12.75" customHeight="1" x14ac:dyDescent="0.2">
      <c r="A472" s="83" t="s">
        <v>161</v>
      </c>
      <c r="B472" s="83">
        <v>8</v>
      </c>
      <c r="C472" s="84">
        <v>759.22824211</v>
      </c>
      <c r="D472" s="84">
        <v>758.45847179999998</v>
      </c>
      <c r="E472" s="84">
        <v>126.31152372</v>
      </c>
      <c r="F472" s="84">
        <v>126.31152372</v>
      </c>
    </row>
    <row r="473" spans="1:6" ht="12.75" customHeight="1" x14ac:dyDescent="0.2">
      <c r="A473" s="83" t="s">
        <v>161</v>
      </c>
      <c r="B473" s="83">
        <v>9</v>
      </c>
      <c r="C473" s="84">
        <v>760.30440824000004</v>
      </c>
      <c r="D473" s="84">
        <v>758.52478498999994</v>
      </c>
      <c r="E473" s="84">
        <v>126.32256733</v>
      </c>
      <c r="F473" s="84">
        <v>126.32256733</v>
      </c>
    </row>
    <row r="474" spans="1:6" ht="12.75" customHeight="1" x14ac:dyDescent="0.2">
      <c r="A474" s="83" t="s">
        <v>161</v>
      </c>
      <c r="B474" s="83">
        <v>10</v>
      </c>
      <c r="C474" s="84">
        <v>773.78685528999995</v>
      </c>
      <c r="D474" s="84">
        <v>768.13001707000001</v>
      </c>
      <c r="E474" s="84">
        <v>127.92219545</v>
      </c>
      <c r="F474" s="84">
        <v>127.92219545</v>
      </c>
    </row>
    <row r="475" spans="1:6" ht="12.75" customHeight="1" x14ac:dyDescent="0.2">
      <c r="A475" s="83" t="s">
        <v>161</v>
      </c>
      <c r="B475" s="83">
        <v>11</v>
      </c>
      <c r="C475" s="84">
        <v>774.42181891999996</v>
      </c>
      <c r="D475" s="84">
        <v>769.62090130000001</v>
      </c>
      <c r="E475" s="84">
        <v>128.17048308</v>
      </c>
      <c r="F475" s="84">
        <v>128.17048308</v>
      </c>
    </row>
    <row r="476" spans="1:6" ht="12.75" customHeight="1" x14ac:dyDescent="0.2">
      <c r="A476" s="83" t="s">
        <v>161</v>
      </c>
      <c r="B476" s="83">
        <v>12</v>
      </c>
      <c r="C476" s="84">
        <v>745.10197956000002</v>
      </c>
      <c r="D476" s="84">
        <v>743.95927159999997</v>
      </c>
      <c r="E476" s="84">
        <v>123.89686802</v>
      </c>
      <c r="F476" s="84">
        <v>123.89686802</v>
      </c>
    </row>
    <row r="477" spans="1:6" ht="12.75" customHeight="1" x14ac:dyDescent="0.2">
      <c r="A477" s="83" t="s">
        <v>161</v>
      </c>
      <c r="B477" s="83">
        <v>13</v>
      </c>
      <c r="C477" s="84">
        <v>747.31939444</v>
      </c>
      <c r="D477" s="84">
        <v>740.73309161999998</v>
      </c>
      <c r="E477" s="84">
        <v>123.35958915000001</v>
      </c>
      <c r="F477" s="84">
        <v>123.35958915000001</v>
      </c>
    </row>
    <row r="478" spans="1:6" ht="12.75" customHeight="1" x14ac:dyDescent="0.2">
      <c r="A478" s="83" t="s">
        <v>161</v>
      </c>
      <c r="B478" s="83">
        <v>14</v>
      </c>
      <c r="C478" s="84">
        <v>768.32753043000002</v>
      </c>
      <c r="D478" s="84">
        <v>760.41291679000005</v>
      </c>
      <c r="E478" s="84">
        <v>126.63701143999999</v>
      </c>
      <c r="F478" s="84">
        <v>126.63701143999999</v>
      </c>
    </row>
    <row r="479" spans="1:6" ht="12.75" customHeight="1" x14ac:dyDescent="0.2">
      <c r="A479" s="83" t="s">
        <v>161</v>
      </c>
      <c r="B479" s="83">
        <v>15</v>
      </c>
      <c r="C479" s="84">
        <v>762.89028327000005</v>
      </c>
      <c r="D479" s="84">
        <v>755.96031608999999</v>
      </c>
      <c r="E479" s="84">
        <v>125.89548795</v>
      </c>
      <c r="F479" s="84">
        <v>125.89548795</v>
      </c>
    </row>
    <row r="480" spans="1:6" ht="12.75" customHeight="1" x14ac:dyDescent="0.2">
      <c r="A480" s="83" t="s">
        <v>161</v>
      </c>
      <c r="B480" s="83">
        <v>16</v>
      </c>
      <c r="C480" s="84">
        <v>766.39927612999998</v>
      </c>
      <c r="D480" s="84">
        <v>759.70251714999995</v>
      </c>
      <c r="E480" s="84">
        <v>126.5187035</v>
      </c>
      <c r="F480" s="84">
        <v>126.5187035</v>
      </c>
    </row>
    <row r="481" spans="1:6" ht="12.75" customHeight="1" x14ac:dyDescent="0.2">
      <c r="A481" s="83" t="s">
        <v>161</v>
      </c>
      <c r="B481" s="83">
        <v>17</v>
      </c>
      <c r="C481" s="84">
        <v>756.46707873000003</v>
      </c>
      <c r="D481" s="84">
        <v>749.31914873000005</v>
      </c>
      <c r="E481" s="84">
        <v>124.78948676</v>
      </c>
      <c r="F481" s="84">
        <v>124.78948676</v>
      </c>
    </row>
    <row r="482" spans="1:6" ht="12.75" customHeight="1" x14ac:dyDescent="0.2">
      <c r="A482" s="83" t="s">
        <v>161</v>
      </c>
      <c r="B482" s="83">
        <v>18</v>
      </c>
      <c r="C482" s="84">
        <v>759.17127156000004</v>
      </c>
      <c r="D482" s="84">
        <v>751.57533210999998</v>
      </c>
      <c r="E482" s="84">
        <v>125.16522514</v>
      </c>
      <c r="F482" s="84">
        <v>125.16522514</v>
      </c>
    </row>
    <row r="483" spans="1:6" ht="12.75" customHeight="1" x14ac:dyDescent="0.2">
      <c r="A483" s="83" t="s">
        <v>161</v>
      </c>
      <c r="B483" s="83">
        <v>19</v>
      </c>
      <c r="C483" s="84">
        <v>760.64362925</v>
      </c>
      <c r="D483" s="84">
        <v>760.21234460000005</v>
      </c>
      <c r="E483" s="84">
        <v>126.60360872</v>
      </c>
      <c r="F483" s="84">
        <v>126.60360872</v>
      </c>
    </row>
    <row r="484" spans="1:6" ht="12.75" customHeight="1" x14ac:dyDescent="0.2">
      <c r="A484" s="83" t="s">
        <v>161</v>
      </c>
      <c r="B484" s="83">
        <v>20</v>
      </c>
      <c r="C484" s="84">
        <v>759.87554353999997</v>
      </c>
      <c r="D484" s="84">
        <v>758.33062970000003</v>
      </c>
      <c r="E484" s="84">
        <v>126.29023325</v>
      </c>
      <c r="F484" s="84">
        <v>126.29023325</v>
      </c>
    </row>
    <row r="485" spans="1:6" ht="12.75" customHeight="1" x14ac:dyDescent="0.2">
      <c r="A485" s="83" t="s">
        <v>161</v>
      </c>
      <c r="B485" s="83">
        <v>21</v>
      </c>
      <c r="C485" s="84">
        <v>753.02617817999999</v>
      </c>
      <c r="D485" s="84">
        <v>747.34615621</v>
      </c>
      <c r="E485" s="84">
        <v>124.46091018</v>
      </c>
      <c r="F485" s="84">
        <v>124.46091018</v>
      </c>
    </row>
    <row r="486" spans="1:6" ht="12.75" customHeight="1" x14ac:dyDescent="0.2">
      <c r="A486" s="83" t="s">
        <v>161</v>
      </c>
      <c r="B486" s="83">
        <v>22</v>
      </c>
      <c r="C486" s="84">
        <v>770.02038101999995</v>
      </c>
      <c r="D486" s="84">
        <v>767.38069102999998</v>
      </c>
      <c r="E486" s="84">
        <v>127.79740481</v>
      </c>
      <c r="F486" s="84">
        <v>127.79740481</v>
      </c>
    </row>
    <row r="487" spans="1:6" ht="12.75" customHeight="1" x14ac:dyDescent="0.2">
      <c r="A487" s="83" t="s">
        <v>161</v>
      </c>
      <c r="B487" s="83">
        <v>23</v>
      </c>
      <c r="C487" s="84">
        <v>756.15767731000005</v>
      </c>
      <c r="D487" s="84">
        <v>754.46181669999999</v>
      </c>
      <c r="E487" s="84">
        <v>125.64593211</v>
      </c>
      <c r="F487" s="84">
        <v>125.64593211</v>
      </c>
    </row>
    <row r="488" spans="1:6" ht="12.75" customHeight="1" x14ac:dyDescent="0.2">
      <c r="A488" s="83" t="s">
        <v>161</v>
      </c>
      <c r="B488" s="83">
        <v>24</v>
      </c>
      <c r="C488" s="84">
        <v>770.50699257999997</v>
      </c>
      <c r="D488" s="84">
        <v>764.77287010999999</v>
      </c>
      <c r="E488" s="84">
        <v>127.36310571</v>
      </c>
      <c r="F488" s="84">
        <v>127.36310571</v>
      </c>
    </row>
    <row r="489" spans="1:6" ht="12.75" customHeight="1" x14ac:dyDescent="0.2">
      <c r="A489" s="83" t="s">
        <v>162</v>
      </c>
      <c r="B489" s="83">
        <v>1</v>
      </c>
      <c r="C489" s="84">
        <v>857.34689091999996</v>
      </c>
      <c r="D489" s="84">
        <v>850.83802027000002</v>
      </c>
      <c r="E489" s="84">
        <v>141.69615182999999</v>
      </c>
      <c r="F489" s="84">
        <v>141.69615182999999</v>
      </c>
    </row>
    <row r="490" spans="1:6" ht="12.75" customHeight="1" x14ac:dyDescent="0.2">
      <c r="A490" s="83" t="s">
        <v>162</v>
      </c>
      <c r="B490" s="83">
        <v>2</v>
      </c>
      <c r="C490" s="84">
        <v>871.42623398000001</v>
      </c>
      <c r="D490" s="84">
        <v>870.75459080999997</v>
      </c>
      <c r="E490" s="84">
        <v>145.01300101999999</v>
      </c>
      <c r="F490" s="84">
        <v>145.01300101999999</v>
      </c>
    </row>
    <row r="491" spans="1:6" ht="12.75" customHeight="1" x14ac:dyDescent="0.2">
      <c r="A491" s="83" t="s">
        <v>162</v>
      </c>
      <c r="B491" s="83">
        <v>3</v>
      </c>
      <c r="C491" s="84">
        <v>887.78156827999999</v>
      </c>
      <c r="D491" s="84">
        <v>885.49957259999996</v>
      </c>
      <c r="E491" s="84">
        <v>147.46858849</v>
      </c>
      <c r="F491" s="84">
        <v>147.46858849</v>
      </c>
    </row>
    <row r="492" spans="1:6" ht="12.75" customHeight="1" x14ac:dyDescent="0.2">
      <c r="A492" s="83" t="s">
        <v>162</v>
      </c>
      <c r="B492" s="83">
        <v>4</v>
      </c>
      <c r="C492" s="84">
        <v>895.50858244999995</v>
      </c>
      <c r="D492" s="84">
        <v>889.01799586000004</v>
      </c>
      <c r="E492" s="84">
        <v>148.05453673</v>
      </c>
      <c r="F492" s="84">
        <v>148.05453673</v>
      </c>
    </row>
    <row r="493" spans="1:6" ht="12.75" customHeight="1" x14ac:dyDescent="0.2">
      <c r="A493" s="83" t="s">
        <v>162</v>
      </c>
      <c r="B493" s="83">
        <v>5</v>
      </c>
      <c r="C493" s="84">
        <v>893.10933869999997</v>
      </c>
      <c r="D493" s="84">
        <v>886.46384046000003</v>
      </c>
      <c r="E493" s="84">
        <v>147.62917493</v>
      </c>
      <c r="F493" s="84">
        <v>147.62917493</v>
      </c>
    </row>
    <row r="494" spans="1:6" ht="12.75" customHeight="1" x14ac:dyDescent="0.2">
      <c r="A494" s="83" t="s">
        <v>162</v>
      </c>
      <c r="B494" s="83">
        <v>6</v>
      </c>
      <c r="C494" s="84">
        <v>878.68504002999998</v>
      </c>
      <c r="D494" s="84">
        <v>872.11833960000001</v>
      </c>
      <c r="E494" s="84">
        <v>145.24011587999999</v>
      </c>
      <c r="F494" s="84">
        <v>145.24011587999999</v>
      </c>
    </row>
    <row r="495" spans="1:6" ht="12.75" customHeight="1" x14ac:dyDescent="0.2">
      <c r="A495" s="83" t="s">
        <v>162</v>
      </c>
      <c r="B495" s="83">
        <v>7</v>
      </c>
      <c r="C495" s="84">
        <v>847.91653349000001</v>
      </c>
      <c r="D495" s="84">
        <v>841.64222419999999</v>
      </c>
      <c r="E495" s="84">
        <v>140.16471002</v>
      </c>
      <c r="F495" s="84">
        <v>140.16471002</v>
      </c>
    </row>
    <row r="496" spans="1:6" ht="12.75" customHeight="1" x14ac:dyDescent="0.2">
      <c r="A496" s="83" t="s">
        <v>162</v>
      </c>
      <c r="B496" s="83">
        <v>8</v>
      </c>
      <c r="C496" s="84">
        <v>802.02773748000004</v>
      </c>
      <c r="D496" s="84">
        <v>796.08319111000003</v>
      </c>
      <c r="E496" s="84">
        <v>132.57743780999999</v>
      </c>
      <c r="F496" s="84">
        <v>132.57743780999999</v>
      </c>
    </row>
    <row r="497" spans="1:6" ht="12.75" customHeight="1" x14ac:dyDescent="0.2">
      <c r="A497" s="83" t="s">
        <v>162</v>
      </c>
      <c r="B497" s="83">
        <v>9</v>
      </c>
      <c r="C497" s="84">
        <v>770.00712037000005</v>
      </c>
      <c r="D497" s="84">
        <v>764.25852883000005</v>
      </c>
      <c r="E497" s="84">
        <v>127.27744877000001</v>
      </c>
      <c r="F497" s="84">
        <v>127.27744877000001</v>
      </c>
    </row>
    <row r="498" spans="1:6" ht="12.75" customHeight="1" x14ac:dyDescent="0.2">
      <c r="A498" s="83" t="s">
        <v>162</v>
      </c>
      <c r="B498" s="83">
        <v>10</v>
      </c>
      <c r="C498" s="84">
        <v>776.04521702</v>
      </c>
      <c r="D498" s="84">
        <v>770.13109739000004</v>
      </c>
      <c r="E498" s="84">
        <v>128.25544969000001</v>
      </c>
      <c r="F498" s="84">
        <v>128.25544969000001</v>
      </c>
    </row>
    <row r="499" spans="1:6" ht="12.75" customHeight="1" x14ac:dyDescent="0.2">
      <c r="A499" s="83" t="s">
        <v>162</v>
      </c>
      <c r="B499" s="83">
        <v>11</v>
      </c>
      <c r="C499" s="84">
        <v>772.91548639999996</v>
      </c>
      <c r="D499" s="84">
        <v>767.04405585999996</v>
      </c>
      <c r="E499" s="84">
        <v>127.74134255</v>
      </c>
      <c r="F499" s="84">
        <v>127.74134255</v>
      </c>
    </row>
    <row r="500" spans="1:6" ht="12.75" customHeight="1" x14ac:dyDescent="0.2">
      <c r="A500" s="83" t="s">
        <v>162</v>
      </c>
      <c r="B500" s="83">
        <v>12</v>
      </c>
      <c r="C500" s="84">
        <v>749.86655519999999</v>
      </c>
      <c r="D500" s="84">
        <v>749.10019889</v>
      </c>
      <c r="E500" s="84">
        <v>124.75302348</v>
      </c>
      <c r="F500" s="84">
        <v>124.75302348</v>
      </c>
    </row>
    <row r="501" spans="1:6" ht="12.75" customHeight="1" x14ac:dyDescent="0.2">
      <c r="A501" s="83" t="s">
        <v>162</v>
      </c>
      <c r="B501" s="83">
        <v>13</v>
      </c>
      <c r="C501" s="84">
        <v>749.13163113999997</v>
      </c>
      <c r="D501" s="84">
        <v>743.30802046999997</v>
      </c>
      <c r="E501" s="84">
        <v>123.7884105</v>
      </c>
      <c r="F501" s="84">
        <v>123.7884105</v>
      </c>
    </row>
    <row r="502" spans="1:6" ht="12.75" customHeight="1" x14ac:dyDescent="0.2">
      <c r="A502" s="83" t="s">
        <v>162</v>
      </c>
      <c r="B502" s="83">
        <v>14</v>
      </c>
      <c r="C502" s="84">
        <v>754.29475537999997</v>
      </c>
      <c r="D502" s="84">
        <v>747.69779851999999</v>
      </c>
      <c r="E502" s="84">
        <v>124.51947169</v>
      </c>
      <c r="F502" s="84">
        <v>124.51947169</v>
      </c>
    </row>
    <row r="503" spans="1:6" ht="12.75" customHeight="1" x14ac:dyDescent="0.2">
      <c r="A503" s="83" t="s">
        <v>162</v>
      </c>
      <c r="B503" s="83">
        <v>15</v>
      </c>
      <c r="C503" s="84">
        <v>760.38204799000005</v>
      </c>
      <c r="D503" s="84">
        <v>753.69084619</v>
      </c>
      <c r="E503" s="84">
        <v>125.51753686000001</v>
      </c>
      <c r="F503" s="84">
        <v>125.51753686000001</v>
      </c>
    </row>
    <row r="504" spans="1:6" ht="12.75" customHeight="1" x14ac:dyDescent="0.2">
      <c r="A504" s="83" t="s">
        <v>162</v>
      </c>
      <c r="B504" s="83">
        <v>16</v>
      </c>
      <c r="C504" s="84">
        <v>774.37070193</v>
      </c>
      <c r="D504" s="84">
        <v>767.01935214000002</v>
      </c>
      <c r="E504" s="84">
        <v>127.73722846</v>
      </c>
      <c r="F504" s="84">
        <v>127.73722846</v>
      </c>
    </row>
    <row r="505" spans="1:6" ht="12.75" customHeight="1" x14ac:dyDescent="0.2">
      <c r="A505" s="83" t="s">
        <v>162</v>
      </c>
      <c r="B505" s="83">
        <v>17</v>
      </c>
      <c r="C505" s="84">
        <v>769.99527862000002</v>
      </c>
      <c r="D505" s="84">
        <v>762.70261008</v>
      </c>
      <c r="E505" s="84">
        <v>127.01833047</v>
      </c>
      <c r="F505" s="84">
        <v>127.01833047</v>
      </c>
    </row>
    <row r="506" spans="1:6" ht="12.75" customHeight="1" x14ac:dyDescent="0.2">
      <c r="A506" s="83" t="s">
        <v>162</v>
      </c>
      <c r="B506" s="83">
        <v>18</v>
      </c>
      <c r="C506" s="84">
        <v>755.25207409999996</v>
      </c>
      <c r="D506" s="84">
        <v>747.47935457999995</v>
      </c>
      <c r="E506" s="84">
        <v>124.48309266</v>
      </c>
      <c r="F506" s="84">
        <v>124.48309266</v>
      </c>
    </row>
    <row r="507" spans="1:6" ht="12.75" customHeight="1" x14ac:dyDescent="0.2">
      <c r="A507" s="83" t="s">
        <v>162</v>
      </c>
      <c r="B507" s="83">
        <v>19</v>
      </c>
      <c r="C507" s="84">
        <v>725.25105629999996</v>
      </c>
      <c r="D507" s="84">
        <v>717.91733676000001</v>
      </c>
      <c r="E507" s="84">
        <v>119.55991802</v>
      </c>
      <c r="F507" s="84">
        <v>119.55991802</v>
      </c>
    </row>
    <row r="508" spans="1:6" ht="12.75" customHeight="1" x14ac:dyDescent="0.2">
      <c r="A508" s="83" t="s">
        <v>162</v>
      </c>
      <c r="B508" s="83">
        <v>20</v>
      </c>
      <c r="C508" s="84">
        <v>727.09574090000001</v>
      </c>
      <c r="D508" s="84">
        <v>720.35399699000004</v>
      </c>
      <c r="E508" s="84">
        <v>119.9657125</v>
      </c>
      <c r="F508" s="84">
        <v>119.9657125</v>
      </c>
    </row>
    <row r="509" spans="1:6" ht="12.75" customHeight="1" x14ac:dyDescent="0.2">
      <c r="A509" s="83" t="s">
        <v>162</v>
      </c>
      <c r="B509" s="83">
        <v>21</v>
      </c>
      <c r="C509" s="84">
        <v>730.02884474999996</v>
      </c>
      <c r="D509" s="84">
        <v>723.49030705999996</v>
      </c>
      <c r="E509" s="84">
        <v>120.48802469</v>
      </c>
      <c r="F509" s="84">
        <v>120.48802469</v>
      </c>
    </row>
    <row r="510" spans="1:6" ht="12.75" customHeight="1" x14ac:dyDescent="0.2">
      <c r="A510" s="83" t="s">
        <v>162</v>
      </c>
      <c r="B510" s="83">
        <v>22</v>
      </c>
      <c r="C510" s="84">
        <v>736.45879771</v>
      </c>
      <c r="D510" s="84">
        <v>729.86667112999999</v>
      </c>
      <c r="E510" s="84">
        <v>121.54992629</v>
      </c>
      <c r="F510" s="84">
        <v>121.54992629</v>
      </c>
    </row>
    <row r="511" spans="1:6" ht="12.75" customHeight="1" x14ac:dyDescent="0.2">
      <c r="A511" s="83" t="s">
        <v>162</v>
      </c>
      <c r="B511" s="83">
        <v>23</v>
      </c>
      <c r="C511" s="84">
        <v>741.16443875000004</v>
      </c>
      <c r="D511" s="84">
        <v>735.95437604000006</v>
      </c>
      <c r="E511" s="84">
        <v>122.56375541</v>
      </c>
      <c r="F511" s="84">
        <v>122.56375541</v>
      </c>
    </row>
    <row r="512" spans="1:6" ht="12.75" customHeight="1" x14ac:dyDescent="0.2">
      <c r="A512" s="83" t="s">
        <v>162</v>
      </c>
      <c r="B512" s="83">
        <v>24</v>
      </c>
      <c r="C512" s="84">
        <v>761.76348314999996</v>
      </c>
      <c r="D512" s="84">
        <v>754.87474179000003</v>
      </c>
      <c r="E512" s="84">
        <v>125.71469947999999</v>
      </c>
      <c r="F512" s="84">
        <v>125.71469947999999</v>
      </c>
    </row>
    <row r="513" spans="1:6" ht="12.75" customHeight="1" x14ac:dyDescent="0.2">
      <c r="A513" s="83" t="s">
        <v>163</v>
      </c>
      <c r="B513" s="83">
        <v>1</v>
      </c>
      <c r="C513" s="84">
        <v>831.62264641000002</v>
      </c>
      <c r="D513" s="84">
        <v>823.61369489000003</v>
      </c>
      <c r="E513" s="84">
        <v>137.16228985999999</v>
      </c>
      <c r="F513" s="84">
        <v>137.16228985999999</v>
      </c>
    </row>
    <row r="514" spans="1:6" ht="12.75" customHeight="1" x14ac:dyDescent="0.2">
      <c r="A514" s="83" t="s">
        <v>163</v>
      </c>
      <c r="B514" s="83">
        <v>2</v>
      </c>
      <c r="C514" s="84">
        <v>856.29871508999997</v>
      </c>
      <c r="D514" s="84">
        <v>847.61674875999995</v>
      </c>
      <c r="E514" s="84">
        <v>141.15969039999999</v>
      </c>
      <c r="F514" s="84">
        <v>141.15969039999999</v>
      </c>
    </row>
    <row r="515" spans="1:6" ht="12.75" customHeight="1" x14ac:dyDescent="0.2">
      <c r="A515" s="83" t="s">
        <v>163</v>
      </c>
      <c r="B515" s="83">
        <v>3</v>
      </c>
      <c r="C515" s="84">
        <v>867.95914321999999</v>
      </c>
      <c r="D515" s="84">
        <v>860.26246776000005</v>
      </c>
      <c r="E515" s="84">
        <v>143.26567259999999</v>
      </c>
      <c r="F515" s="84">
        <v>143.26567259999999</v>
      </c>
    </row>
    <row r="516" spans="1:6" ht="12.75" customHeight="1" x14ac:dyDescent="0.2">
      <c r="A516" s="83" t="s">
        <v>163</v>
      </c>
      <c r="B516" s="83">
        <v>4</v>
      </c>
      <c r="C516" s="84">
        <v>867.15065509999999</v>
      </c>
      <c r="D516" s="84">
        <v>861.12484281000002</v>
      </c>
      <c r="E516" s="84">
        <v>143.40929009000001</v>
      </c>
      <c r="F516" s="84">
        <v>143.40929009000001</v>
      </c>
    </row>
    <row r="517" spans="1:6" ht="12.75" customHeight="1" x14ac:dyDescent="0.2">
      <c r="A517" s="83" t="s">
        <v>163</v>
      </c>
      <c r="B517" s="83">
        <v>5</v>
      </c>
      <c r="C517" s="84">
        <v>865.80655522999996</v>
      </c>
      <c r="D517" s="84">
        <v>857.73964793000005</v>
      </c>
      <c r="E517" s="84">
        <v>142.84552933000001</v>
      </c>
      <c r="F517" s="84">
        <v>142.84552933000001</v>
      </c>
    </row>
    <row r="518" spans="1:6" ht="12.75" customHeight="1" x14ac:dyDescent="0.2">
      <c r="A518" s="83" t="s">
        <v>163</v>
      </c>
      <c r="B518" s="83">
        <v>6</v>
      </c>
      <c r="C518" s="84">
        <v>866.38802232</v>
      </c>
      <c r="D518" s="84">
        <v>857.47313616999998</v>
      </c>
      <c r="E518" s="84">
        <v>142.80114522</v>
      </c>
      <c r="F518" s="84">
        <v>142.80114522</v>
      </c>
    </row>
    <row r="519" spans="1:6" ht="12.75" customHeight="1" x14ac:dyDescent="0.2">
      <c r="A519" s="83" t="s">
        <v>163</v>
      </c>
      <c r="B519" s="83">
        <v>7</v>
      </c>
      <c r="C519" s="84">
        <v>848.26448086000005</v>
      </c>
      <c r="D519" s="84">
        <v>840.18454558999997</v>
      </c>
      <c r="E519" s="84">
        <v>139.92195236000001</v>
      </c>
      <c r="F519" s="84">
        <v>139.92195236000001</v>
      </c>
    </row>
    <row r="520" spans="1:6" ht="12.75" customHeight="1" x14ac:dyDescent="0.2">
      <c r="A520" s="83" t="s">
        <v>163</v>
      </c>
      <c r="B520" s="83">
        <v>8</v>
      </c>
      <c r="C520" s="84">
        <v>803.00930289999997</v>
      </c>
      <c r="D520" s="84">
        <v>796.64679383999999</v>
      </c>
      <c r="E520" s="84">
        <v>132.67129861000001</v>
      </c>
      <c r="F520" s="84">
        <v>132.67129861000001</v>
      </c>
    </row>
    <row r="521" spans="1:6" ht="12.75" customHeight="1" x14ac:dyDescent="0.2">
      <c r="A521" s="83" t="s">
        <v>163</v>
      </c>
      <c r="B521" s="83">
        <v>9</v>
      </c>
      <c r="C521" s="84">
        <v>759.44855014999996</v>
      </c>
      <c r="D521" s="84">
        <v>752.72969580999995</v>
      </c>
      <c r="E521" s="84">
        <v>125.3574696</v>
      </c>
      <c r="F521" s="84">
        <v>125.3574696</v>
      </c>
    </row>
    <row r="522" spans="1:6" ht="12.75" customHeight="1" x14ac:dyDescent="0.2">
      <c r="A522" s="83" t="s">
        <v>163</v>
      </c>
      <c r="B522" s="83">
        <v>10</v>
      </c>
      <c r="C522" s="84">
        <v>765.89170344000001</v>
      </c>
      <c r="D522" s="84">
        <v>758.95193372000006</v>
      </c>
      <c r="E522" s="84">
        <v>126.39370346</v>
      </c>
      <c r="F522" s="84">
        <v>126.39370346</v>
      </c>
    </row>
    <row r="523" spans="1:6" ht="12.75" customHeight="1" x14ac:dyDescent="0.2">
      <c r="A523" s="83" t="s">
        <v>163</v>
      </c>
      <c r="B523" s="83">
        <v>11</v>
      </c>
      <c r="C523" s="84">
        <v>764.39230292000002</v>
      </c>
      <c r="D523" s="84">
        <v>757.54852776999996</v>
      </c>
      <c r="E523" s="84">
        <v>126.15998422</v>
      </c>
      <c r="F523" s="84">
        <v>126.15998422</v>
      </c>
    </row>
    <row r="524" spans="1:6" ht="12.75" customHeight="1" x14ac:dyDescent="0.2">
      <c r="A524" s="83" t="s">
        <v>163</v>
      </c>
      <c r="B524" s="83">
        <v>12</v>
      </c>
      <c r="C524" s="84">
        <v>765.63310084</v>
      </c>
      <c r="D524" s="84">
        <v>758.99898281000003</v>
      </c>
      <c r="E524" s="84">
        <v>126.40153889</v>
      </c>
      <c r="F524" s="84">
        <v>126.40153889</v>
      </c>
    </row>
    <row r="525" spans="1:6" ht="12.75" customHeight="1" x14ac:dyDescent="0.2">
      <c r="A525" s="83" t="s">
        <v>163</v>
      </c>
      <c r="B525" s="83">
        <v>13</v>
      </c>
      <c r="C525" s="84">
        <v>771.32565643999999</v>
      </c>
      <c r="D525" s="84">
        <v>765.27010990999997</v>
      </c>
      <c r="E525" s="84">
        <v>127.44591462</v>
      </c>
      <c r="F525" s="84">
        <v>127.44591462</v>
      </c>
    </row>
    <row r="526" spans="1:6" ht="12.75" customHeight="1" x14ac:dyDescent="0.2">
      <c r="A526" s="83" t="s">
        <v>163</v>
      </c>
      <c r="B526" s="83">
        <v>14</v>
      </c>
      <c r="C526" s="84">
        <v>775.24694595999995</v>
      </c>
      <c r="D526" s="84">
        <v>769.32022086999996</v>
      </c>
      <c r="E526" s="84">
        <v>128.12040861</v>
      </c>
      <c r="F526" s="84">
        <v>128.12040861</v>
      </c>
    </row>
    <row r="527" spans="1:6" ht="12.75" customHeight="1" x14ac:dyDescent="0.2">
      <c r="A527" s="83" t="s">
        <v>163</v>
      </c>
      <c r="B527" s="83">
        <v>15</v>
      </c>
      <c r="C527" s="84">
        <v>775.45327349000002</v>
      </c>
      <c r="D527" s="84">
        <v>769.83296246999998</v>
      </c>
      <c r="E527" s="84">
        <v>128.20579914999999</v>
      </c>
      <c r="F527" s="84">
        <v>128.20579914999999</v>
      </c>
    </row>
    <row r="528" spans="1:6" ht="12.75" customHeight="1" x14ac:dyDescent="0.2">
      <c r="A528" s="83" t="s">
        <v>163</v>
      </c>
      <c r="B528" s="83">
        <v>16</v>
      </c>
      <c r="C528" s="84">
        <v>774.46882656000002</v>
      </c>
      <c r="D528" s="84">
        <v>768.85881872000004</v>
      </c>
      <c r="E528" s="84">
        <v>128.04356801</v>
      </c>
      <c r="F528" s="84">
        <v>128.04356801</v>
      </c>
    </row>
    <row r="529" spans="1:6" ht="12.75" customHeight="1" x14ac:dyDescent="0.2">
      <c r="A529" s="83" t="s">
        <v>163</v>
      </c>
      <c r="B529" s="83">
        <v>17</v>
      </c>
      <c r="C529" s="84">
        <v>769.72432849999996</v>
      </c>
      <c r="D529" s="84">
        <v>764.01108715999999</v>
      </c>
      <c r="E529" s="84">
        <v>127.23624054</v>
      </c>
      <c r="F529" s="84">
        <v>127.23624054</v>
      </c>
    </row>
    <row r="530" spans="1:6" ht="12.75" customHeight="1" x14ac:dyDescent="0.2">
      <c r="A530" s="83" t="s">
        <v>163</v>
      </c>
      <c r="B530" s="83">
        <v>18</v>
      </c>
      <c r="C530" s="84">
        <v>765.62625304999995</v>
      </c>
      <c r="D530" s="84">
        <v>760.15951746999997</v>
      </c>
      <c r="E530" s="84">
        <v>126.59481104</v>
      </c>
      <c r="F530" s="84">
        <v>126.59481104</v>
      </c>
    </row>
    <row r="531" spans="1:6" ht="12.75" customHeight="1" x14ac:dyDescent="0.2">
      <c r="A531" s="83" t="s">
        <v>163</v>
      </c>
      <c r="B531" s="83">
        <v>19</v>
      </c>
      <c r="C531" s="84">
        <v>758.21357898999997</v>
      </c>
      <c r="D531" s="84">
        <v>752.51479948999997</v>
      </c>
      <c r="E531" s="84">
        <v>125.32168138</v>
      </c>
      <c r="F531" s="84">
        <v>125.32168138</v>
      </c>
    </row>
    <row r="532" spans="1:6" ht="12.75" customHeight="1" x14ac:dyDescent="0.2">
      <c r="A532" s="83" t="s">
        <v>163</v>
      </c>
      <c r="B532" s="83">
        <v>20</v>
      </c>
      <c r="C532" s="84">
        <v>748.08104089000005</v>
      </c>
      <c r="D532" s="84">
        <v>746.49496756999997</v>
      </c>
      <c r="E532" s="84">
        <v>124.31915564000001</v>
      </c>
      <c r="F532" s="84">
        <v>124.31915564000001</v>
      </c>
    </row>
    <row r="533" spans="1:6" ht="12.75" customHeight="1" x14ac:dyDescent="0.2">
      <c r="A533" s="83" t="s">
        <v>163</v>
      </c>
      <c r="B533" s="83">
        <v>21</v>
      </c>
      <c r="C533" s="84">
        <v>729.80218373000002</v>
      </c>
      <c r="D533" s="84">
        <v>728.14662275000001</v>
      </c>
      <c r="E533" s="84">
        <v>121.26347431000001</v>
      </c>
      <c r="F533" s="84">
        <v>121.26347431000001</v>
      </c>
    </row>
    <row r="534" spans="1:6" ht="12.75" customHeight="1" x14ac:dyDescent="0.2">
      <c r="A534" s="83" t="s">
        <v>163</v>
      </c>
      <c r="B534" s="83">
        <v>22</v>
      </c>
      <c r="C534" s="84">
        <v>741.92090206</v>
      </c>
      <c r="D534" s="84">
        <v>741.76566422999997</v>
      </c>
      <c r="E534" s="84">
        <v>123.53155087</v>
      </c>
      <c r="F534" s="84">
        <v>123.53155087</v>
      </c>
    </row>
    <row r="535" spans="1:6" ht="12.75" customHeight="1" x14ac:dyDescent="0.2">
      <c r="A535" s="83" t="s">
        <v>163</v>
      </c>
      <c r="B535" s="83">
        <v>23</v>
      </c>
      <c r="C535" s="84">
        <v>747.61471967</v>
      </c>
      <c r="D535" s="84">
        <v>745.50009408000005</v>
      </c>
      <c r="E535" s="84">
        <v>124.15347223000001</v>
      </c>
      <c r="F535" s="84">
        <v>124.15347223000001</v>
      </c>
    </row>
    <row r="536" spans="1:6" ht="12.75" customHeight="1" x14ac:dyDescent="0.2">
      <c r="A536" s="83" t="s">
        <v>163</v>
      </c>
      <c r="B536" s="83">
        <v>24</v>
      </c>
      <c r="C536" s="84">
        <v>772.21313336000003</v>
      </c>
      <c r="D536" s="84">
        <v>766.30475893000005</v>
      </c>
      <c r="E536" s="84">
        <v>127.61822213000001</v>
      </c>
      <c r="F536" s="84">
        <v>127.61822213000001</v>
      </c>
    </row>
    <row r="537" spans="1:6" ht="12.75" customHeight="1" x14ac:dyDescent="0.2">
      <c r="A537" s="83" t="s">
        <v>164</v>
      </c>
      <c r="B537" s="83">
        <v>1</v>
      </c>
      <c r="C537" s="84">
        <v>854.87412855000002</v>
      </c>
      <c r="D537" s="84">
        <v>853.72870462000003</v>
      </c>
      <c r="E537" s="84">
        <v>142.17755819999999</v>
      </c>
      <c r="F537" s="84">
        <v>142.17755819999999</v>
      </c>
    </row>
    <row r="538" spans="1:6" ht="12.75" customHeight="1" x14ac:dyDescent="0.2">
      <c r="A538" s="83" t="s">
        <v>164</v>
      </c>
      <c r="B538" s="83">
        <v>2</v>
      </c>
      <c r="C538" s="84">
        <v>866.84397253999998</v>
      </c>
      <c r="D538" s="84">
        <v>862.63510436000001</v>
      </c>
      <c r="E538" s="84">
        <v>143.66080477</v>
      </c>
      <c r="F538" s="84">
        <v>143.66080477</v>
      </c>
    </row>
    <row r="539" spans="1:6" ht="12.75" customHeight="1" x14ac:dyDescent="0.2">
      <c r="A539" s="83" t="s">
        <v>164</v>
      </c>
      <c r="B539" s="83">
        <v>3</v>
      </c>
      <c r="C539" s="84">
        <v>875.23203797999997</v>
      </c>
      <c r="D539" s="84">
        <v>874.09306912</v>
      </c>
      <c r="E539" s="84">
        <v>145.56898174</v>
      </c>
      <c r="F539" s="84">
        <v>145.56898174</v>
      </c>
    </row>
    <row r="540" spans="1:6" ht="12.75" customHeight="1" x14ac:dyDescent="0.2">
      <c r="A540" s="83" t="s">
        <v>164</v>
      </c>
      <c r="B540" s="83">
        <v>4</v>
      </c>
      <c r="C540" s="84">
        <v>890.03077961999998</v>
      </c>
      <c r="D540" s="84">
        <v>883.07685966999998</v>
      </c>
      <c r="E540" s="84">
        <v>147.06511674999999</v>
      </c>
      <c r="F540" s="84">
        <v>147.06511674999999</v>
      </c>
    </row>
    <row r="541" spans="1:6" ht="12.75" customHeight="1" x14ac:dyDescent="0.2">
      <c r="A541" s="83" t="s">
        <v>164</v>
      </c>
      <c r="B541" s="83">
        <v>5</v>
      </c>
      <c r="C541" s="84">
        <v>891.43570079999995</v>
      </c>
      <c r="D541" s="84">
        <v>884.45412352999995</v>
      </c>
      <c r="E541" s="84">
        <v>147.29448237</v>
      </c>
      <c r="F541" s="84">
        <v>147.29448237</v>
      </c>
    </row>
    <row r="542" spans="1:6" ht="12.75" customHeight="1" x14ac:dyDescent="0.2">
      <c r="A542" s="83" t="s">
        <v>164</v>
      </c>
      <c r="B542" s="83">
        <v>6</v>
      </c>
      <c r="C542" s="84">
        <v>872.47055921000003</v>
      </c>
      <c r="D542" s="84">
        <v>865.65278357</v>
      </c>
      <c r="E542" s="84">
        <v>144.16336050999999</v>
      </c>
      <c r="F542" s="84">
        <v>144.16336050999999</v>
      </c>
    </row>
    <row r="543" spans="1:6" ht="12.75" customHeight="1" x14ac:dyDescent="0.2">
      <c r="A543" s="83" t="s">
        <v>164</v>
      </c>
      <c r="B543" s="83">
        <v>7</v>
      </c>
      <c r="C543" s="84">
        <v>832.81371710999997</v>
      </c>
      <c r="D543" s="84">
        <v>828.08522339000001</v>
      </c>
      <c r="E543" s="84">
        <v>137.90696553999999</v>
      </c>
      <c r="F543" s="84">
        <v>137.90696553999999</v>
      </c>
    </row>
    <row r="544" spans="1:6" ht="12.75" customHeight="1" x14ac:dyDescent="0.2">
      <c r="A544" s="83" t="s">
        <v>164</v>
      </c>
      <c r="B544" s="83">
        <v>8</v>
      </c>
      <c r="C544" s="84">
        <v>785.90044573</v>
      </c>
      <c r="D544" s="84">
        <v>783.70161409000002</v>
      </c>
      <c r="E544" s="84">
        <v>130.51544507</v>
      </c>
      <c r="F544" s="84">
        <v>130.51544507</v>
      </c>
    </row>
    <row r="545" spans="1:6" ht="12.75" customHeight="1" x14ac:dyDescent="0.2">
      <c r="A545" s="83" t="s">
        <v>164</v>
      </c>
      <c r="B545" s="83">
        <v>9</v>
      </c>
      <c r="C545" s="84">
        <v>731.72663609999995</v>
      </c>
      <c r="D545" s="84">
        <v>726.36880832999998</v>
      </c>
      <c r="E545" s="84">
        <v>120.96740213</v>
      </c>
      <c r="F545" s="84">
        <v>120.96740213</v>
      </c>
    </row>
    <row r="546" spans="1:6" ht="12.75" customHeight="1" x14ac:dyDescent="0.2">
      <c r="A546" s="83" t="s">
        <v>164</v>
      </c>
      <c r="B546" s="83">
        <v>10</v>
      </c>
      <c r="C546" s="84">
        <v>732.47147009000003</v>
      </c>
      <c r="D546" s="84">
        <v>727.08179436</v>
      </c>
      <c r="E546" s="84">
        <v>121.08614081</v>
      </c>
      <c r="F546" s="84">
        <v>121.08614081</v>
      </c>
    </row>
    <row r="547" spans="1:6" ht="12.75" customHeight="1" x14ac:dyDescent="0.2">
      <c r="A547" s="83" t="s">
        <v>164</v>
      </c>
      <c r="B547" s="83">
        <v>11</v>
      </c>
      <c r="C547" s="84">
        <v>732.72467626000002</v>
      </c>
      <c r="D547" s="84">
        <v>727.54236273000004</v>
      </c>
      <c r="E547" s="84">
        <v>121.16284256</v>
      </c>
      <c r="F547" s="84">
        <v>121.16284256</v>
      </c>
    </row>
    <row r="548" spans="1:6" ht="12.75" customHeight="1" x14ac:dyDescent="0.2">
      <c r="A548" s="83" t="s">
        <v>164</v>
      </c>
      <c r="B548" s="83">
        <v>12</v>
      </c>
      <c r="C548" s="84">
        <v>742.17377999999997</v>
      </c>
      <c r="D548" s="84">
        <v>736.99131076000003</v>
      </c>
      <c r="E548" s="84">
        <v>122.73644357000001</v>
      </c>
      <c r="F548" s="84">
        <v>122.73644357000001</v>
      </c>
    </row>
    <row r="549" spans="1:6" ht="12.75" customHeight="1" x14ac:dyDescent="0.2">
      <c r="A549" s="83" t="s">
        <v>164</v>
      </c>
      <c r="B549" s="83">
        <v>13</v>
      </c>
      <c r="C549" s="84">
        <v>750.75140312999997</v>
      </c>
      <c r="D549" s="84">
        <v>745.35820125999999</v>
      </c>
      <c r="E549" s="84">
        <v>124.12984179999999</v>
      </c>
      <c r="F549" s="84">
        <v>124.12984179999999</v>
      </c>
    </row>
    <row r="550" spans="1:6" ht="12.75" customHeight="1" x14ac:dyDescent="0.2">
      <c r="A550" s="83" t="s">
        <v>164</v>
      </c>
      <c r="B550" s="83">
        <v>14</v>
      </c>
      <c r="C550" s="84">
        <v>763.14018384999997</v>
      </c>
      <c r="D550" s="84">
        <v>757.72291502999997</v>
      </c>
      <c r="E550" s="84">
        <v>126.18902618</v>
      </c>
      <c r="F550" s="84">
        <v>126.18902618</v>
      </c>
    </row>
    <row r="551" spans="1:6" ht="12.75" customHeight="1" x14ac:dyDescent="0.2">
      <c r="A551" s="83" t="s">
        <v>164</v>
      </c>
      <c r="B551" s="83">
        <v>15</v>
      </c>
      <c r="C551" s="84">
        <v>775.07677131000003</v>
      </c>
      <c r="D551" s="84">
        <v>769.61152806999996</v>
      </c>
      <c r="E551" s="84">
        <v>128.16892209</v>
      </c>
      <c r="F551" s="84">
        <v>128.16892209</v>
      </c>
    </row>
    <row r="552" spans="1:6" ht="12.75" customHeight="1" x14ac:dyDescent="0.2">
      <c r="A552" s="83" t="s">
        <v>164</v>
      </c>
      <c r="B552" s="83">
        <v>16</v>
      </c>
      <c r="C552" s="84">
        <v>777.78639558999998</v>
      </c>
      <c r="D552" s="84">
        <v>771.9934379</v>
      </c>
      <c r="E552" s="84">
        <v>128.56559859999999</v>
      </c>
      <c r="F552" s="84">
        <v>128.56559859999999</v>
      </c>
    </row>
    <row r="553" spans="1:6" ht="12.75" customHeight="1" x14ac:dyDescent="0.2">
      <c r="A553" s="83" t="s">
        <v>164</v>
      </c>
      <c r="B553" s="83">
        <v>17</v>
      </c>
      <c r="C553" s="84">
        <v>771.96580640000002</v>
      </c>
      <c r="D553" s="84">
        <v>766.22219050000001</v>
      </c>
      <c r="E553" s="84">
        <v>127.60447142</v>
      </c>
      <c r="F553" s="84">
        <v>127.60447142</v>
      </c>
    </row>
    <row r="554" spans="1:6" ht="12.75" customHeight="1" x14ac:dyDescent="0.2">
      <c r="A554" s="83" t="s">
        <v>164</v>
      </c>
      <c r="B554" s="83">
        <v>18</v>
      </c>
      <c r="C554" s="84">
        <v>763.36120749999998</v>
      </c>
      <c r="D554" s="84">
        <v>757.84613157000001</v>
      </c>
      <c r="E554" s="84">
        <v>126.20954630999999</v>
      </c>
      <c r="F554" s="84">
        <v>126.20954630999999</v>
      </c>
    </row>
    <row r="555" spans="1:6" ht="12.75" customHeight="1" x14ac:dyDescent="0.2">
      <c r="A555" s="83" t="s">
        <v>164</v>
      </c>
      <c r="B555" s="83">
        <v>19</v>
      </c>
      <c r="C555" s="84">
        <v>743.06997597999998</v>
      </c>
      <c r="D555" s="84">
        <v>737.78838110000004</v>
      </c>
      <c r="E555" s="84">
        <v>122.86918541</v>
      </c>
      <c r="F555" s="84">
        <v>122.86918541</v>
      </c>
    </row>
    <row r="556" spans="1:6" ht="12.75" customHeight="1" x14ac:dyDescent="0.2">
      <c r="A556" s="83" t="s">
        <v>164</v>
      </c>
      <c r="B556" s="83">
        <v>20</v>
      </c>
      <c r="C556" s="84">
        <v>729.80918238000004</v>
      </c>
      <c r="D556" s="84">
        <v>724.55306908</v>
      </c>
      <c r="E556" s="84">
        <v>120.66501407</v>
      </c>
      <c r="F556" s="84">
        <v>120.66501407</v>
      </c>
    </row>
    <row r="557" spans="1:6" ht="12.75" customHeight="1" x14ac:dyDescent="0.2">
      <c r="A557" s="83" t="s">
        <v>164</v>
      </c>
      <c r="B557" s="83">
        <v>21</v>
      </c>
      <c r="C557" s="84">
        <v>732.71631823999996</v>
      </c>
      <c r="D557" s="84">
        <v>727.24133293</v>
      </c>
      <c r="E557" s="84">
        <v>121.11270991000001</v>
      </c>
      <c r="F557" s="84">
        <v>121.11270991000001</v>
      </c>
    </row>
    <row r="558" spans="1:6" ht="12.75" customHeight="1" x14ac:dyDescent="0.2">
      <c r="A558" s="83" t="s">
        <v>164</v>
      </c>
      <c r="B558" s="83">
        <v>22</v>
      </c>
      <c r="C558" s="84">
        <v>733.60470305000001</v>
      </c>
      <c r="D558" s="84">
        <v>726.89492800000005</v>
      </c>
      <c r="E558" s="84">
        <v>121.05502061</v>
      </c>
      <c r="F558" s="84">
        <v>121.05502061</v>
      </c>
    </row>
    <row r="559" spans="1:6" ht="12.75" customHeight="1" x14ac:dyDescent="0.2">
      <c r="A559" s="83" t="s">
        <v>164</v>
      </c>
      <c r="B559" s="83">
        <v>23</v>
      </c>
      <c r="C559" s="84">
        <v>732.50220406999995</v>
      </c>
      <c r="D559" s="84">
        <v>725.53185928000005</v>
      </c>
      <c r="E559" s="84">
        <v>120.82801901000001</v>
      </c>
      <c r="F559" s="84">
        <v>120.82801901000001</v>
      </c>
    </row>
    <row r="560" spans="1:6" ht="12.75" customHeight="1" x14ac:dyDescent="0.2">
      <c r="A560" s="83" t="s">
        <v>164</v>
      </c>
      <c r="B560" s="83">
        <v>24</v>
      </c>
      <c r="C560" s="84">
        <v>773.81150801000001</v>
      </c>
      <c r="D560" s="84">
        <v>772.20551982999996</v>
      </c>
      <c r="E560" s="84">
        <v>128.60091811999999</v>
      </c>
      <c r="F560" s="84">
        <v>128.60091811999999</v>
      </c>
    </row>
    <row r="561" spans="1:6" ht="12.75" customHeight="1" x14ac:dyDescent="0.2">
      <c r="A561" s="83" t="s">
        <v>165</v>
      </c>
      <c r="B561" s="83">
        <v>1</v>
      </c>
      <c r="C561" s="84">
        <v>840.08194271000002</v>
      </c>
      <c r="D561" s="84">
        <v>833.96578457999999</v>
      </c>
      <c r="E561" s="84">
        <v>138.88629753000001</v>
      </c>
      <c r="F561" s="84">
        <v>138.88629753000001</v>
      </c>
    </row>
    <row r="562" spans="1:6" ht="12.75" customHeight="1" x14ac:dyDescent="0.2">
      <c r="A562" s="83" t="s">
        <v>165</v>
      </c>
      <c r="B562" s="83">
        <v>2</v>
      </c>
      <c r="C562" s="84">
        <v>863.24308355999995</v>
      </c>
      <c r="D562" s="84">
        <v>858.18541530000005</v>
      </c>
      <c r="E562" s="84">
        <v>142.91976617</v>
      </c>
      <c r="F562" s="84">
        <v>142.91976617</v>
      </c>
    </row>
    <row r="563" spans="1:6" ht="12.75" customHeight="1" x14ac:dyDescent="0.2">
      <c r="A563" s="83" t="s">
        <v>165</v>
      </c>
      <c r="B563" s="83">
        <v>3</v>
      </c>
      <c r="C563" s="84">
        <v>879.18726194999999</v>
      </c>
      <c r="D563" s="84">
        <v>871.42185741000003</v>
      </c>
      <c r="E563" s="84">
        <v>145.12412570999999</v>
      </c>
      <c r="F563" s="84">
        <v>145.12412570999999</v>
      </c>
    </row>
    <row r="564" spans="1:6" ht="12.75" customHeight="1" x14ac:dyDescent="0.2">
      <c r="A564" s="83" t="s">
        <v>165</v>
      </c>
      <c r="B564" s="83">
        <v>4</v>
      </c>
      <c r="C564" s="84">
        <v>878.64435011</v>
      </c>
      <c r="D564" s="84">
        <v>877.72797345000004</v>
      </c>
      <c r="E564" s="84">
        <v>146.17432840000001</v>
      </c>
      <c r="F564" s="84">
        <v>146.17432840000001</v>
      </c>
    </row>
    <row r="565" spans="1:6" ht="12.75" customHeight="1" x14ac:dyDescent="0.2">
      <c r="A565" s="83" t="s">
        <v>165</v>
      </c>
      <c r="B565" s="83">
        <v>5</v>
      </c>
      <c r="C565" s="84">
        <v>874.88466649999998</v>
      </c>
      <c r="D565" s="84">
        <v>872.70727932</v>
      </c>
      <c r="E565" s="84">
        <v>145.33819622999999</v>
      </c>
      <c r="F565" s="84">
        <v>145.33819622999999</v>
      </c>
    </row>
    <row r="566" spans="1:6" ht="12.75" customHeight="1" x14ac:dyDescent="0.2">
      <c r="A566" s="83" t="s">
        <v>165</v>
      </c>
      <c r="B566" s="83">
        <v>6</v>
      </c>
      <c r="C566" s="84">
        <v>865.24289074000001</v>
      </c>
      <c r="D566" s="84">
        <v>862.11157309999999</v>
      </c>
      <c r="E566" s="84">
        <v>143.57361735999999</v>
      </c>
      <c r="F566" s="84">
        <v>143.57361735999999</v>
      </c>
    </row>
    <row r="567" spans="1:6" ht="12.75" customHeight="1" x14ac:dyDescent="0.2">
      <c r="A567" s="83" t="s">
        <v>165</v>
      </c>
      <c r="B567" s="83">
        <v>7</v>
      </c>
      <c r="C567" s="84">
        <v>840.22466098999996</v>
      </c>
      <c r="D567" s="84">
        <v>832.74409928</v>
      </c>
      <c r="E567" s="84">
        <v>138.68284152000001</v>
      </c>
      <c r="F567" s="84">
        <v>138.68284152000001</v>
      </c>
    </row>
    <row r="568" spans="1:6" ht="12.75" customHeight="1" x14ac:dyDescent="0.2">
      <c r="A568" s="83" t="s">
        <v>165</v>
      </c>
      <c r="B568" s="83">
        <v>8</v>
      </c>
      <c r="C568" s="84">
        <v>798.74638243000004</v>
      </c>
      <c r="D568" s="84">
        <v>794.11580637999998</v>
      </c>
      <c r="E568" s="84">
        <v>132.24979513</v>
      </c>
      <c r="F568" s="84">
        <v>132.24979513</v>
      </c>
    </row>
    <row r="569" spans="1:6" ht="12.75" customHeight="1" x14ac:dyDescent="0.2">
      <c r="A569" s="83" t="s">
        <v>165</v>
      </c>
      <c r="B569" s="83">
        <v>9</v>
      </c>
      <c r="C569" s="84">
        <v>753.98508050999999</v>
      </c>
      <c r="D569" s="84">
        <v>747.36898321000001</v>
      </c>
      <c r="E569" s="84">
        <v>124.46471172</v>
      </c>
      <c r="F569" s="84">
        <v>124.46471172</v>
      </c>
    </row>
    <row r="570" spans="1:6" ht="12.75" customHeight="1" x14ac:dyDescent="0.2">
      <c r="A570" s="83" t="s">
        <v>165</v>
      </c>
      <c r="B570" s="83">
        <v>10</v>
      </c>
      <c r="C570" s="84">
        <v>754.68487125000001</v>
      </c>
      <c r="D570" s="84">
        <v>747.45036074999996</v>
      </c>
      <c r="E570" s="84">
        <v>124.47826411</v>
      </c>
      <c r="F570" s="84">
        <v>124.47826411</v>
      </c>
    </row>
    <row r="571" spans="1:6" ht="12.75" customHeight="1" x14ac:dyDescent="0.2">
      <c r="A571" s="83" t="s">
        <v>165</v>
      </c>
      <c r="B571" s="83">
        <v>11</v>
      </c>
      <c r="C571" s="84">
        <v>769.14316939000003</v>
      </c>
      <c r="D571" s="84">
        <v>760.77328943999999</v>
      </c>
      <c r="E571" s="84">
        <v>126.69702688</v>
      </c>
      <c r="F571" s="84">
        <v>126.69702688</v>
      </c>
    </row>
    <row r="572" spans="1:6" ht="12.75" customHeight="1" x14ac:dyDescent="0.2">
      <c r="A572" s="83" t="s">
        <v>165</v>
      </c>
      <c r="B572" s="83">
        <v>12</v>
      </c>
      <c r="C572" s="84">
        <v>759.43830347000005</v>
      </c>
      <c r="D572" s="84">
        <v>747.17656282999997</v>
      </c>
      <c r="E572" s="84">
        <v>124.43266658</v>
      </c>
      <c r="F572" s="84">
        <v>124.43266658</v>
      </c>
    </row>
    <row r="573" spans="1:6" ht="12.75" customHeight="1" x14ac:dyDescent="0.2">
      <c r="A573" s="83" t="s">
        <v>165</v>
      </c>
      <c r="B573" s="83">
        <v>13</v>
      </c>
      <c r="C573" s="84">
        <v>763.29739389999997</v>
      </c>
      <c r="D573" s="84">
        <v>751.31194771000003</v>
      </c>
      <c r="E573" s="84">
        <v>125.12136185</v>
      </c>
      <c r="F573" s="84">
        <v>125.12136185</v>
      </c>
    </row>
    <row r="574" spans="1:6" ht="12.75" customHeight="1" x14ac:dyDescent="0.2">
      <c r="A574" s="83" t="s">
        <v>165</v>
      </c>
      <c r="B574" s="83">
        <v>14</v>
      </c>
      <c r="C574" s="84">
        <v>779.40152071</v>
      </c>
      <c r="D574" s="84">
        <v>767.13200746999996</v>
      </c>
      <c r="E574" s="84">
        <v>127.75598976000001</v>
      </c>
      <c r="F574" s="84">
        <v>127.75598976000001</v>
      </c>
    </row>
    <row r="575" spans="1:6" ht="12.75" customHeight="1" x14ac:dyDescent="0.2">
      <c r="A575" s="83" t="s">
        <v>165</v>
      </c>
      <c r="B575" s="83">
        <v>15</v>
      </c>
      <c r="C575" s="84">
        <v>789.81078284</v>
      </c>
      <c r="D575" s="84">
        <v>777.76298054999995</v>
      </c>
      <c r="E575" s="84">
        <v>129.52644187999999</v>
      </c>
      <c r="F575" s="84">
        <v>129.52644187999999</v>
      </c>
    </row>
    <row r="576" spans="1:6" ht="12.75" customHeight="1" x14ac:dyDescent="0.2">
      <c r="A576" s="83" t="s">
        <v>165</v>
      </c>
      <c r="B576" s="83">
        <v>16</v>
      </c>
      <c r="C576" s="84">
        <v>791.84430768000004</v>
      </c>
      <c r="D576" s="84">
        <v>783.87090396999997</v>
      </c>
      <c r="E576" s="84">
        <v>130.54363813000001</v>
      </c>
      <c r="F576" s="84">
        <v>130.54363813000001</v>
      </c>
    </row>
    <row r="577" spans="1:6" ht="12.75" customHeight="1" x14ac:dyDescent="0.2">
      <c r="A577" s="83" t="s">
        <v>165</v>
      </c>
      <c r="B577" s="83">
        <v>17</v>
      </c>
      <c r="C577" s="84">
        <v>787.05485484999997</v>
      </c>
      <c r="D577" s="84">
        <v>783.16697145000001</v>
      </c>
      <c r="E577" s="84">
        <v>130.4264072</v>
      </c>
      <c r="F577" s="84">
        <v>130.4264072</v>
      </c>
    </row>
    <row r="578" spans="1:6" ht="12.75" customHeight="1" x14ac:dyDescent="0.2">
      <c r="A578" s="83" t="s">
        <v>165</v>
      </c>
      <c r="B578" s="83">
        <v>18</v>
      </c>
      <c r="C578" s="84">
        <v>790.01715769999998</v>
      </c>
      <c r="D578" s="84">
        <v>784.35479798999995</v>
      </c>
      <c r="E578" s="84">
        <v>130.62422445999999</v>
      </c>
      <c r="F578" s="84">
        <v>130.62422445999999</v>
      </c>
    </row>
    <row r="579" spans="1:6" ht="12.75" customHeight="1" x14ac:dyDescent="0.2">
      <c r="A579" s="83" t="s">
        <v>165</v>
      </c>
      <c r="B579" s="83">
        <v>19</v>
      </c>
      <c r="C579" s="84">
        <v>779.90127672999995</v>
      </c>
      <c r="D579" s="84">
        <v>773.99633822999999</v>
      </c>
      <c r="E579" s="84">
        <v>128.89915594000001</v>
      </c>
      <c r="F579" s="84">
        <v>128.89915594000001</v>
      </c>
    </row>
    <row r="580" spans="1:6" ht="12.75" customHeight="1" x14ac:dyDescent="0.2">
      <c r="A580" s="83" t="s">
        <v>165</v>
      </c>
      <c r="B580" s="83">
        <v>20</v>
      </c>
      <c r="C580" s="84">
        <v>764.52822700000002</v>
      </c>
      <c r="D580" s="84">
        <v>758.82557921</v>
      </c>
      <c r="E580" s="84">
        <v>126.37266074</v>
      </c>
      <c r="F580" s="84">
        <v>126.37266074</v>
      </c>
    </row>
    <row r="581" spans="1:6" ht="12.75" customHeight="1" x14ac:dyDescent="0.2">
      <c r="A581" s="83" t="s">
        <v>165</v>
      </c>
      <c r="B581" s="83">
        <v>21</v>
      </c>
      <c r="C581" s="84">
        <v>752.10314315000005</v>
      </c>
      <c r="D581" s="84">
        <v>751.81762619999995</v>
      </c>
      <c r="E581" s="84">
        <v>125.20557612</v>
      </c>
      <c r="F581" s="84">
        <v>125.20557612</v>
      </c>
    </row>
    <row r="582" spans="1:6" ht="12.75" customHeight="1" x14ac:dyDescent="0.2">
      <c r="A582" s="83" t="s">
        <v>165</v>
      </c>
      <c r="B582" s="83">
        <v>22</v>
      </c>
      <c r="C582" s="84">
        <v>726.14164956000002</v>
      </c>
      <c r="D582" s="84">
        <v>720.56664002000002</v>
      </c>
      <c r="E582" s="84">
        <v>120.00112547000001</v>
      </c>
      <c r="F582" s="84">
        <v>120.00112547000001</v>
      </c>
    </row>
    <row r="583" spans="1:6" ht="12.75" customHeight="1" x14ac:dyDescent="0.2">
      <c r="A583" s="83" t="s">
        <v>165</v>
      </c>
      <c r="B583" s="83">
        <v>23</v>
      </c>
      <c r="C583" s="84">
        <v>721.20818154999995</v>
      </c>
      <c r="D583" s="84">
        <v>719.86721677000003</v>
      </c>
      <c r="E583" s="84">
        <v>119.88464551</v>
      </c>
      <c r="F583" s="84">
        <v>119.88464551</v>
      </c>
    </row>
    <row r="584" spans="1:6" ht="12.75" customHeight="1" x14ac:dyDescent="0.2">
      <c r="A584" s="83" t="s">
        <v>165</v>
      </c>
      <c r="B584" s="83">
        <v>24</v>
      </c>
      <c r="C584" s="84">
        <v>767.01427224999998</v>
      </c>
      <c r="D584" s="84">
        <v>766.94963596000002</v>
      </c>
      <c r="E584" s="84">
        <v>127.72561811999999</v>
      </c>
      <c r="F584" s="84">
        <v>127.72561811999999</v>
      </c>
    </row>
    <row r="585" spans="1:6" ht="12.75" customHeight="1" x14ac:dyDescent="0.2">
      <c r="A585" s="83" t="s">
        <v>166</v>
      </c>
      <c r="B585" s="83">
        <v>1</v>
      </c>
      <c r="C585" s="84">
        <v>806.37080528000001</v>
      </c>
      <c r="D585" s="84">
        <v>801.02998087000003</v>
      </c>
      <c r="E585" s="84">
        <v>133.40126215000001</v>
      </c>
      <c r="F585" s="84">
        <v>133.40126215000001</v>
      </c>
    </row>
    <row r="586" spans="1:6" ht="12.75" customHeight="1" x14ac:dyDescent="0.2">
      <c r="A586" s="83" t="s">
        <v>166</v>
      </c>
      <c r="B586" s="83">
        <v>2</v>
      </c>
      <c r="C586" s="84">
        <v>835.24637261999999</v>
      </c>
      <c r="D586" s="84">
        <v>833.48215115000005</v>
      </c>
      <c r="E586" s="84">
        <v>138.80575458999999</v>
      </c>
      <c r="F586" s="84">
        <v>138.80575458999999</v>
      </c>
    </row>
    <row r="587" spans="1:6" ht="12.75" customHeight="1" x14ac:dyDescent="0.2">
      <c r="A587" s="83" t="s">
        <v>166</v>
      </c>
      <c r="B587" s="83">
        <v>3</v>
      </c>
      <c r="C587" s="84">
        <v>858.38012507999997</v>
      </c>
      <c r="D587" s="84">
        <v>852.08630834999997</v>
      </c>
      <c r="E587" s="84">
        <v>141.90403818999999</v>
      </c>
      <c r="F587" s="84">
        <v>141.90403818999999</v>
      </c>
    </row>
    <row r="588" spans="1:6" ht="12.75" customHeight="1" x14ac:dyDescent="0.2">
      <c r="A588" s="83" t="s">
        <v>166</v>
      </c>
      <c r="B588" s="83">
        <v>4</v>
      </c>
      <c r="C588" s="84">
        <v>864.03406726000003</v>
      </c>
      <c r="D588" s="84">
        <v>857.87632897000003</v>
      </c>
      <c r="E588" s="84">
        <v>142.86829180999999</v>
      </c>
      <c r="F588" s="84">
        <v>142.86829180999999</v>
      </c>
    </row>
    <row r="589" spans="1:6" ht="12.75" customHeight="1" x14ac:dyDescent="0.2">
      <c r="A589" s="83" t="s">
        <v>166</v>
      </c>
      <c r="B589" s="83">
        <v>5</v>
      </c>
      <c r="C589" s="84">
        <v>855.30491469000003</v>
      </c>
      <c r="D589" s="84">
        <v>849.26925949999998</v>
      </c>
      <c r="E589" s="84">
        <v>141.43489486000001</v>
      </c>
      <c r="F589" s="84">
        <v>141.43489486000001</v>
      </c>
    </row>
    <row r="590" spans="1:6" ht="12.75" customHeight="1" x14ac:dyDescent="0.2">
      <c r="A590" s="83" t="s">
        <v>166</v>
      </c>
      <c r="B590" s="83">
        <v>6</v>
      </c>
      <c r="C590" s="84">
        <v>842.57058203999998</v>
      </c>
      <c r="D590" s="84">
        <v>836.53524822999998</v>
      </c>
      <c r="E590" s="84">
        <v>139.31420872000001</v>
      </c>
      <c r="F590" s="84">
        <v>139.31420872000001</v>
      </c>
    </row>
    <row r="591" spans="1:6" ht="12.75" customHeight="1" x14ac:dyDescent="0.2">
      <c r="A591" s="83" t="s">
        <v>166</v>
      </c>
      <c r="B591" s="83">
        <v>7</v>
      </c>
      <c r="C591" s="84">
        <v>811.57151857999997</v>
      </c>
      <c r="D591" s="84">
        <v>805.59443765000003</v>
      </c>
      <c r="E591" s="84">
        <v>134.16141383999999</v>
      </c>
      <c r="F591" s="84">
        <v>134.16141383999999</v>
      </c>
    </row>
    <row r="592" spans="1:6" ht="12.75" customHeight="1" x14ac:dyDescent="0.2">
      <c r="A592" s="83" t="s">
        <v>166</v>
      </c>
      <c r="B592" s="83">
        <v>8</v>
      </c>
      <c r="C592" s="84">
        <v>763.55665885999997</v>
      </c>
      <c r="D592" s="84">
        <v>763.19593540999995</v>
      </c>
      <c r="E592" s="84">
        <v>127.10048747</v>
      </c>
      <c r="F592" s="84">
        <v>127.10048747</v>
      </c>
    </row>
    <row r="593" spans="1:6" ht="12.75" customHeight="1" x14ac:dyDescent="0.2">
      <c r="A593" s="83" t="s">
        <v>166</v>
      </c>
      <c r="B593" s="83">
        <v>9</v>
      </c>
      <c r="C593" s="84">
        <v>720.33961084999999</v>
      </c>
      <c r="D593" s="84">
        <v>718.58675645999995</v>
      </c>
      <c r="E593" s="84">
        <v>119.67140128</v>
      </c>
      <c r="F593" s="84">
        <v>119.67140128</v>
      </c>
    </row>
    <row r="594" spans="1:6" ht="12.75" customHeight="1" x14ac:dyDescent="0.2">
      <c r="A594" s="83" t="s">
        <v>166</v>
      </c>
      <c r="B594" s="83">
        <v>10</v>
      </c>
      <c r="C594" s="84">
        <v>727.07245059000002</v>
      </c>
      <c r="D594" s="84">
        <v>721.15679656999998</v>
      </c>
      <c r="E594" s="84">
        <v>120.09940847</v>
      </c>
      <c r="F594" s="84">
        <v>120.09940847</v>
      </c>
    </row>
    <row r="595" spans="1:6" ht="12.75" customHeight="1" x14ac:dyDescent="0.2">
      <c r="A595" s="83" t="s">
        <v>166</v>
      </c>
      <c r="B595" s="83">
        <v>11</v>
      </c>
      <c r="C595" s="84">
        <v>740.48180452999998</v>
      </c>
      <c r="D595" s="84">
        <v>733.50166039999999</v>
      </c>
      <c r="E595" s="84">
        <v>122.1552871</v>
      </c>
      <c r="F595" s="84">
        <v>122.1552871</v>
      </c>
    </row>
    <row r="596" spans="1:6" ht="12.75" customHeight="1" x14ac:dyDescent="0.2">
      <c r="A596" s="83" t="s">
        <v>166</v>
      </c>
      <c r="B596" s="83">
        <v>12</v>
      </c>
      <c r="C596" s="84">
        <v>734.67470252999999</v>
      </c>
      <c r="D596" s="84">
        <v>726.56123373000003</v>
      </c>
      <c r="E596" s="84">
        <v>120.99944811</v>
      </c>
      <c r="F596" s="84">
        <v>120.99944811</v>
      </c>
    </row>
    <row r="597" spans="1:6" ht="12.75" customHeight="1" x14ac:dyDescent="0.2">
      <c r="A597" s="83" t="s">
        <v>166</v>
      </c>
      <c r="B597" s="83">
        <v>13</v>
      </c>
      <c r="C597" s="84">
        <v>772.09044387999995</v>
      </c>
      <c r="D597" s="84">
        <v>753.27793099999997</v>
      </c>
      <c r="E597" s="84">
        <v>125.44877114000001</v>
      </c>
      <c r="F597" s="84">
        <v>125.44877114000001</v>
      </c>
    </row>
    <row r="598" spans="1:6" ht="12.75" customHeight="1" x14ac:dyDescent="0.2">
      <c r="A598" s="83" t="s">
        <v>166</v>
      </c>
      <c r="B598" s="83">
        <v>14</v>
      </c>
      <c r="C598" s="84">
        <v>790.99571366999999</v>
      </c>
      <c r="D598" s="84">
        <v>771.95827742999995</v>
      </c>
      <c r="E598" s="84">
        <v>128.55974307</v>
      </c>
      <c r="F598" s="84">
        <v>128.55974307</v>
      </c>
    </row>
    <row r="599" spans="1:6" ht="12.75" customHeight="1" x14ac:dyDescent="0.2">
      <c r="A599" s="83" t="s">
        <v>166</v>
      </c>
      <c r="B599" s="83">
        <v>15</v>
      </c>
      <c r="C599" s="84">
        <v>799.83756016999996</v>
      </c>
      <c r="D599" s="84">
        <v>783.85052814000005</v>
      </c>
      <c r="E599" s="84">
        <v>130.54024479</v>
      </c>
      <c r="F599" s="84">
        <v>130.54024479</v>
      </c>
    </row>
    <row r="600" spans="1:6" ht="12.75" customHeight="1" x14ac:dyDescent="0.2">
      <c r="A600" s="83" t="s">
        <v>166</v>
      </c>
      <c r="B600" s="83">
        <v>16</v>
      </c>
      <c r="C600" s="84">
        <v>803.62546587999998</v>
      </c>
      <c r="D600" s="84">
        <v>786.90888864999999</v>
      </c>
      <c r="E600" s="84">
        <v>131.04957547999999</v>
      </c>
      <c r="F600" s="84">
        <v>131.04957547999999</v>
      </c>
    </row>
    <row r="601" spans="1:6" ht="12.75" customHeight="1" x14ac:dyDescent="0.2">
      <c r="A601" s="83" t="s">
        <v>166</v>
      </c>
      <c r="B601" s="83">
        <v>17</v>
      </c>
      <c r="C601" s="84">
        <v>781.84626408999998</v>
      </c>
      <c r="D601" s="84">
        <v>768.51929567000002</v>
      </c>
      <c r="E601" s="84">
        <v>127.9870248</v>
      </c>
      <c r="F601" s="84">
        <v>127.9870248</v>
      </c>
    </row>
    <row r="602" spans="1:6" ht="12.75" customHeight="1" x14ac:dyDescent="0.2">
      <c r="A602" s="83" t="s">
        <v>166</v>
      </c>
      <c r="B602" s="83">
        <v>18</v>
      </c>
      <c r="C602" s="84">
        <v>762.01114104999999</v>
      </c>
      <c r="D602" s="84">
        <v>748.29913135000004</v>
      </c>
      <c r="E602" s="84">
        <v>124.61961596</v>
      </c>
      <c r="F602" s="84">
        <v>124.61961596</v>
      </c>
    </row>
    <row r="603" spans="1:6" ht="12.75" customHeight="1" x14ac:dyDescent="0.2">
      <c r="A603" s="83" t="s">
        <v>166</v>
      </c>
      <c r="B603" s="83">
        <v>19</v>
      </c>
      <c r="C603" s="84">
        <v>743.89287530000001</v>
      </c>
      <c r="D603" s="84">
        <v>728.9581637</v>
      </c>
      <c r="E603" s="84">
        <v>121.39862604</v>
      </c>
      <c r="F603" s="84">
        <v>121.39862604</v>
      </c>
    </row>
    <row r="604" spans="1:6" ht="12.75" customHeight="1" x14ac:dyDescent="0.2">
      <c r="A604" s="83" t="s">
        <v>166</v>
      </c>
      <c r="B604" s="83">
        <v>20</v>
      </c>
      <c r="C604" s="84">
        <v>732.77423766000004</v>
      </c>
      <c r="D604" s="84">
        <v>718.07712292999997</v>
      </c>
      <c r="E604" s="84">
        <v>119.58652834999999</v>
      </c>
      <c r="F604" s="84">
        <v>119.58652834999999</v>
      </c>
    </row>
    <row r="605" spans="1:6" ht="12.75" customHeight="1" x14ac:dyDescent="0.2">
      <c r="A605" s="83" t="s">
        <v>166</v>
      </c>
      <c r="B605" s="83">
        <v>21</v>
      </c>
      <c r="C605" s="84">
        <v>747.73914247000005</v>
      </c>
      <c r="D605" s="84">
        <v>736.75937451000004</v>
      </c>
      <c r="E605" s="84">
        <v>122.69781757</v>
      </c>
      <c r="F605" s="84">
        <v>122.69781757</v>
      </c>
    </row>
    <row r="606" spans="1:6" ht="12.75" customHeight="1" x14ac:dyDescent="0.2">
      <c r="A606" s="83" t="s">
        <v>166</v>
      </c>
      <c r="B606" s="83">
        <v>22</v>
      </c>
      <c r="C606" s="84">
        <v>729.48427938999998</v>
      </c>
      <c r="D606" s="84">
        <v>719.31466923000005</v>
      </c>
      <c r="E606" s="84">
        <v>119.79262581</v>
      </c>
      <c r="F606" s="84">
        <v>119.79262581</v>
      </c>
    </row>
    <row r="607" spans="1:6" ht="12.75" customHeight="1" x14ac:dyDescent="0.2">
      <c r="A607" s="83" t="s">
        <v>166</v>
      </c>
      <c r="B607" s="83">
        <v>23</v>
      </c>
      <c r="C607" s="84">
        <v>734.72514185</v>
      </c>
      <c r="D607" s="84">
        <v>726.73035678999997</v>
      </c>
      <c r="E607" s="84">
        <v>121.02761339</v>
      </c>
      <c r="F607" s="84">
        <v>121.02761339</v>
      </c>
    </row>
    <row r="608" spans="1:6" ht="12.75" customHeight="1" x14ac:dyDescent="0.2">
      <c r="A608" s="83" t="s">
        <v>166</v>
      </c>
      <c r="B608" s="83">
        <v>24</v>
      </c>
      <c r="C608" s="84">
        <v>773.73401510999997</v>
      </c>
      <c r="D608" s="84">
        <v>766.31152611000005</v>
      </c>
      <c r="E608" s="84">
        <v>127.61934912</v>
      </c>
      <c r="F608" s="84">
        <v>127.61934912</v>
      </c>
    </row>
    <row r="609" spans="1:6" ht="12.75" customHeight="1" x14ac:dyDescent="0.2">
      <c r="A609" s="83" t="s">
        <v>167</v>
      </c>
      <c r="B609" s="83">
        <v>1</v>
      </c>
      <c r="C609" s="84">
        <v>827.32908250000003</v>
      </c>
      <c r="D609" s="84">
        <v>819.58103313000004</v>
      </c>
      <c r="E609" s="84">
        <v>136.49070180000001</v>
      </c>
      <c r="F609" s="84">
        <v>136.49070180000001</v>
      </c>
    </row>
    <row r="610" spans="1:6" ht="12.75" customHeight="1" x14ac:dyDescent="0.2">
      <c r="A610" s="83" t="s">
        <v>167</v>
      </c>
      <c r="B610" s="83">
        <v>2</v>
      </c>
      <c r="C610" s="84">
        <v>855.13957264999999</v>
      </c>
      <c r="D610" s="84">
        <v>847.29150988000004</v>
      </c>
      <c r="E610" s="84">
        <v>141.10552604</v>
      </c>
      <c r="F610" s="84">
        <v>141.10552604</v>
      </c>
    </row>
    <row r="611" spans="1:6" ht="12.75" customHeight="1" x14ac:dyDescent="0.2">
      <c r="A611" s="83" t="s">
        <v>167</v>
      </c>
      <c r="B611" s="83">
        <v>3</v>
      </c>
      <c r="C611" s="84">
        <v>866.84088647999999</v>
      </c>
      <c r="D611" s="84">
        <v>859.23192932999996</v>
      </c>
      <c r="E611" s="84">
        <v>143.09404964999999</v>
      </c>
      <c r="F611" s="84">
        <v>143.09404964999999</v>
      </c>
    </row>
    <row r="612" spans="1:6" ht="12.75" customHeight="1" x14ac:dyDescent="0.2">
      <c r="A612" s="83" t="s">
        <v>167</v>
      </c>
      <c r="B612" s="83">
        <v>4</v>
      </c>
      <c r="C612" s="84">
        <v>878.12358217999997</v>
      </c>
      <c r="D612" s="84">
        <v>870.44229016999998</v>
      </c>
      <c r="E612" s="84">
        <v>144.96099136000001</v>
      </c>
      <c r="F612" s="84">
        <v>144.96099136000001</v>
      </c>
    </row>
    <row r="613" spans="1:6" ht="12.75" customHeight="1" x14ac:dyDescent="0.2">
      <c r="A613" s="83" t="s">
        <v>167</v>
      </c>
      <c r="B613" s="83">
        <v>5</v>
      </c>
      <c r="C613" s="84">
        <v>870.65259872000001</v>
      </c>
      <c r="D613" s="84">
        <v>868.14327804000004</v>
      </c>
      <c r="E613" s="84">
        <v>144.57812039999999</v>
      </c>
      <c r="F613" s="84">
        <v>144.57812039999999</v>
      </c>
    </row>
    <row r="614" spans="1:6" ht="12.75" customHeight="1" x14ac:dyDescent="0.2">
      <c r="A614" s="83" t="s">
        <v>167</v>
      </c>
      <c r="B614" s="83">
        <v>6</v>
      </c>
      <c r="C614" s="84">
        <v>861.19071670000005</v>
      </c>
      <c r="D614" s="84">
        <v>854.03726257999995</v>
      </c>
      <c r="E614" s="84">
        <v>142.22894457000001</v>
      </c>
      <c r="F614" s="84">
        <v>142.22894457000001</v>
      </c>
    </row>
    <row r="615" spans="1:6" ht="12.75" customHeight="1" x14ac:dyDescent="0.2">
      <c r="A615" s="83" t="s">
        <v>167</v>
      </c>
      <c r="B615" s="83">
        <v>7</v>
      </c>
      <c r="C615" s="84">
        <v>828.91020076999996</v>
      </c>
      <c r="D615" s="84">
        <v>821.52869752000004</v>
      </c>
      <c r="E615" s="84">
        <v>136.81506031000001</v>
      </c>
      <c r="F615" s="84">
        <v>136.81506031000001</v>
      </c>
    </row>
    <row r="616" spans="1:6" ht="12.75" customHeight="1" x14ac:dyDescent="0.2">
      <c r="A616" s="83" t="s">
        <v>167</v>
      </c>
      <c r="B616" s="83">
        <v>8</v>
      </c>
      <c r="C616" s="84">
        <v>788.82590078999999</v>
      </c>
      <c r="D616" s="84">
        <v>782.80631128000005</v>
      </c>
      <c r="E616" s="84">
        <v>130.36634387999999</v>
      </c>
      <c r="F616" s="84">
        <v>130.36634387999999</v>
      </c>
    </row>
    <row r="617" spans="1:6" ht="12.75" customHeight="1" x14ac:dyDescent="0.2">
      <c r="A617" s="83" t="s">
        <v>167</v>
      </c>
      <c r="B617" s="83">
        <v>9</v>
      </c>
      <c r="C617" s="84">
        <v>743.82129424000004</v>
      </c>
      <c r="D617" s="84">
        <v>737.24157825999998</v>
      </c>
      <c r="E617" s="84">
        <v>122.77812240999999</v>
      </c>
      <c r="F617" s="84">
        <v>122.77812240999999</v>
      </c>
    </row>
    <row r="618" spans="1:6" ht="12.75" customHeight="1" x14ac:dyDescent="0.2">
      <c r="A618" s="83" t="s">
        <v>167</v>
      </c>
      <c r="B618" s="83">
        <v>10</v>
      </c>
      <c r="C618" s="84">
        <v>747.34759370999996</v>
      </c>
      <c r="D618" s="84">
        <v>740.64797682000005</v>
      </c>
      <c r="E618" s="84">
        <v>123.34541437</v>
      </c>
      <c r="F618" s="84">
        <v>123.34541437</v>
      </c>
    </row>
    <row r="619" spans="1:6" ht="12.75" customHeight="1" x14ac:dyDescent="0.2">
      <c r="A619" s="83" t="s">
        <v>167</v>
      </c>
      <c r="B619" s="83">
        <v>11</v>
      </c>
      <c r="C619" s="84">
        <v>759.80064062999998</v>
      </c>
      <c r="D619" s="84">
        <v>752.56288057999996</v>
      </c>
      <c r="E619" s="84">
        <v>125.32968867</v>
      </c>
      <c r="F619" s="84">
        <v>125.32968867</v>
      </c>
    </row>
    <row r="620" spans="1:6" ht="12.75" customHeight="1" x14ac:dyDescent="0.2">
      <c r="A620" s="83" t="s">
        <v>167</v>
      </c>
      <c r="B620" s="83">
        <v>12</v>
      </c>
      <c r="C620" s="84">
        <v>738.66951458999995</v>
      </c>
      <c r="D620" s="84">
        <v>731.95463436</v>
      </c>
      <c r="E620" s="84">
        <v>121.89764975999999</v>
      </c>
      <c r="F620" s="84">
        <v>121.89764975999999</v>
      </c>
    </row>
    <row r="621" spans="1:6" ht="12.75" customHeight="1" x14ac:dyDescent="0.2">
      <c r="A621" s="83" t="s">
        <v>167</v>
      </c>
      <c r="B621" s="83">
        <v>13</v>
      </c>
      <c r="C621" s="84">
        <v>743.83774860999995</v>
      </c>
      <c r="D621" s="84">
        <v>740.62319251999998</v>
      </c>
      <c r="E621" s="84">
        <v>123.34128687</v>
      </c>
      <c r="F621" s="84">
        <v>123.34128687</v>
      </c>
    </row>
    <row r="622" spans="1:6" ht="12.75" customHeight="1" x14ac:dyDescent="0.2">
      <c r="A622" s="83" t="s">
        <v>167</v>
      </c>
      <c r="B622" s="83">
        <v>14</v>
      </c>
      <c r="C622" s="84">
        <v>754.14188328</v>
      </c>
      <c r="D622" s="84">
        <v>752.39979717000006</v>
      </c>
      <c r="E622" s="84">
        <v>125.30252922</v>
      </c>
      <c r="F622" s="84">
        <v>125.30252922</v>
      </c>
    </row>
    <row r="623" spans="1:6" ht="12.75" customHeight="1" x14ac:dyDescent="0.2">
      <c r="A623" s="83" t="s">
        <v>167</v>
      </c>
      <c r="B623" s="83">
        <v>15</v>
      </c>
      <c r="C623" s="84">
        <v>767.40254751999998</v>
      </c>
      <c r="D623" s="84">
        <v>762.87018513999999</v>
      </c>
      <c r="E623" s="84">
        <v>127.04623795000001</v>
      </c>
      <c r="F623" s="84">
        <v>127.04623795000001</v>
      </c>
    </row>
    <row r="624" spans="1:6" ht="12.75" customHeight="1" x14ac:dyDescent="0.2">
      <c r="A624" s="83" t="s">
        <v>167</v>
      </c>
      <c r="B624" s="83">
        <v>16</v>
      </c>
      <c r="C624" s="84">
        <v>775.05617346999998</v>
      </c>
      <c r="D624" s="84">
        <v>767.84243664999997</v>
      </c>
      <c r="E624" s="84">
        <v>127.87430261999999</v>
      </c>
      <c r="F624" s="84">
        <v>127.87430261999999</v>
      </c>
    </row>
    <row r="625" spans="1:6" ht="12.75" customHeight="1" x14ac:dyDescent="0.2">
      <c r="A625" s="83" t="s">
        <v>167</v>
      </c>
      <c r="B625" s="83">
        <v>17</v>
      </c>
      <c r="C625" s="84">
        <v>769.61661319999996</v>
      </c>
      <c r="D625" s="84">
        <v>762.74540187000002</v>
      </c>
      <c r="E625" s="84">
        <v>127.02545689999999</v>
      </c>
      <c r="F625" s="84">
        <v>127.02545689999999</v>
      </c>
    </row>
    <row r="626" spans="1:6" ht="12.75" customHeight="1" x14ac:dyDescent="0.2">
      <c r="A626" s="83" t="s">
        <v>167</v>
      </c>
      <c r="B626" s="83">
        <v>18</v>
      </c>
      <c r="C626" s="84">
        <v>755.29445840999995</v>
      </c>
      <c r="D626" s="84">
        <v>748.51652468999998</v>
      </c>
      <c r="E626" s="84">
        <v>124.65582003</v>
      </c>
      <c r="F626" s="84">
        <v>124.65582003</v>
      </c>
    </row>
    <row r="627" spans="1:6" ht="12.75" customHeight="1" x14ac:dyDescent="0.2">
      <c r="A627" s="83" t="s">
        <v>167</v>
      </c>
      <c r="B627" s="83">
        <v>19</v>
      </c>
      <c r="C627" s="84">
        <v>733.37280490000001</v>
      </c>
      <c r="D627" s="84">
        <v>726.20972457000005</v>
      </c>
      <c r="E627" s="84">
        <v>120.94090876999999</v>
      </c>
      <c r="F627" s="84">
        <v>120.94090876999999</v>
      </c>
    </row>
    <row r="628" spans="1:6" ht="12.75" customHeight="1" x14ac:dyDescent="0.2">
      <c r="A628" s="83" t="s">
        <v>167</v>
      </c>
      <c r="B628" s="83">
        <v>20</v>
      </c>
      <c r="C628" s="84">
        <v>725.71906708999995</v>
      </c>
      <c r="D628" s="84">
        <v>718.33052047000001</v>
      </c>
      <c r="E628" s="84">
        <v>119.62872846</v>
      </c>
      <c r="F628" s="84">
        <v>119.62872846</v>
      </c>
    </row>
    <row r="629" spans="1:6" ht="12.75" customHeight="1" x14ac:dyDescent="0.2">
      <c r="A629" s="83" t="s">
        <v>167</v>
      </c>
      <c r="B629" s="83">
        <v>21</v>
      </c>
      <c r="C629" s="84">
        <v>742.59431051000001</v>
      </c>
      <c r="D629" s="84">
        <v>735.61363013000005</v>
      </c>
      <c r="E629" s="84">
        <v>122.50700854999999</v>
      </c>
      <c r="F629" s="84">
        <v>122.50700854999999</v>
      </c>
    </row>
    <row r="630" spans="1:6" ht="12.75" customHeight="1" x14ac:dyDescent="0.2">
      <c r="A630" s="83" t="s">
        <v>167</v>
      </c>
      <c r="B630" s="83">
        <v>22</v>
      </c>
      <c r="C630" s="84">
        <v>731.88923642999998</v>
      </c>
      <c r="D630" s="84">
        <v>725.36603209999998</v>
      </c>
      <c r="E630" s="84">
        <v>120.80040262</v>
      </c>
      <c r="F630" s="84">
        <v>120.80040262</v>
      </c>
    </row>
    <row r="631" spans="1:6" ht="12.75" customHeight="1" x14ac:dyDescent="0.2">
      <c r="A631" s="83" t="s">
        <v>167</v>
      </c>
      <c r="B631" s="83">
        <v>23</v>
      </c>
      <c r="C631" s="84">
        <v>729.51959163000004</v>
      </c>
      <c r="D631" s="84">
        <v>722.98244442999999</v>
      </c>
      <c r="E631" s="84">
        <v>120.40344669</v>
      </c>
      <c r="F631" s="84">
        <v>120.40344669</v>
      </c>
    </row>
    <row r="632" spans="1:6" ht="12.75" customHeight="1" x14ac:dyDescent="0.2">
      <c r="A632" s="83" t="s">
        <v>167</v>
      </c>
      <c r="B632" s="83">
        <v>24</v>
      </c>
      <c r="C632" s="84">
        <v>728.66146221999998</v>
      </c>
      <c r="D632" s="84">
        <v>722.14611556</v>
      </c>
      <c r="E632" s="84">
        <v>120.26416685</v>
      </c>
      <c r="F632" s="84">
        <v>120.26416685</v>
      </c>
    </row>
    <row r="633" spans="1:6" ht="12.75" customHeight="1" x14ac:dyDescent="0.2">
      <c r="A633" s="83" t="s">
        <v>168</v>
      </c>
      <c r="B633" s="83">
        <v>1</v>
      </c>
      <c r="C633" s="84">
        <v>774.45189722999999</v>
      </c>
      <c r="D633" s="84">
        <v>768.19983648000004</v>
      </c>
      <c r="E633" s="84">
        <v>127.93382296999999</v>
      </c>
      <c r="F633" s="84">
        <v>127.93382296999999</v>
      </c>
    </row>
    <row r="634" spans="1:6" ht="12.75" customHeight="1" x14ac:dyDescent="0.2">
      <c r="A634" s="83" t="s">
        <v>168</v>
      </c>
      <c r="B634" s="83">
        <v>2</v>
      </c>
      <c r="C634" s="84">
        <v>779.73012655000002</v>
      </c>
      <c r="D634" s="84">
        <v>772.60750252000003</v>
      </c>
      <c r="E634" s="84">
        <v>128.66786318000001</v>
      </c>
      <c r="F634" s="84">
        <v>128.66786318000001</v>
      </c>
    </row>
    <row r="635" spans="1:6" ht="12.75" customHeight="1" x14ac:dyDescent="0.2">
      <c r="A635" s="83" t="s">
        <v>168</v>
      </c>
      <c r="B635" s="83">
        <v>3</v>
      </c>
      <c r="C635" s="84">
        <v>780.40130058</v>
      </c>
      <c r="D635" s="84">
        <v>777.49841808999997</v>
      </c>
      <c r="E635" s="84">
        <v>129.48238239</v>
      </c>
      <c r="F635" s="84">
        <v>129.48238239</v>
      </c>
    </row>
    <row r="636" spans="1:6" ht="12.75" customHeight="1" x14ac:dyDescent="0.2">
      <c r="A636" s="83" t="s">
        <v>168</v>
      </c>
      <c r="B636" s="83">
        <v>4</v>
      </c>
      <c r="C636" s="84">
        <v>792.88264421999997</v>
      </c>
      <c r="D636" s="84">
        <v>785.76064755000004</v>
      </c>
      <c r="E636" s="84">
        <v>130.85835066999999</v>
      </c>
      <c r="F636" s="84">
        <v>130.85835066999999</v>
      </c>
    </row>
    <row r="637" spans="1:6" ht="12.75" customHeight="1" x14ac:dyDescent="0.2">
      <c r="A637" s="83" t="s">
        <v>168</v>
      </c>
      <c r="B637" s="83">
        <v>5</v>
      </c>
      <c r="C637" s="84">
        <v>791.28808485000002</v>
      </c>
      <c r="D637" s="84">
        <v>783.84802248999995</v>
      </c>
      <c r="E637" s="84">
        <v>130.53982751000001</v>
      </c>
      <c r="F637" s="84">
        <v>130.53982751000001</v>
      </c>
    </row>
    <row r="638" spans="1:6" ht="12.75" customHeight="1" x14ac:dyDescent="0.2">
      <c r="A638" s="83" t="s">
        <v>168</v>
      </c>
      <c r="B638" s="83">
        <v>6</v>
      </c>
      <c r="C638" s="84">
        <v>785.04646188000004</v>
      </c>
      <c r="D638" s="84">
        <v>780.47562900000003</v>
      </c>
      <c r="E638" s="84">
        <v>129.97819866</v>
      </c>
      <c r="F638" s="84">
        <v>129.97819866</v>
      </c>
    </row>
    <row r="639" spans="1:6" ht="12.75" customHeight="1" x14ac:dyDescent="0.2">
      <c r="A639" s="83" t="s">
        <v>168</v>
      </c>
      <c r="B639" s="83">
        <v>7</v>
      </c>
      <c r="C639" s="84">
        <v>791.91206322000005</v>
      </c>
      <c r="D639" s="84">
        <v>789.61555014999999</v>
      </c>
      <c r="E639" s="84">
        <v>131.50033522000001</v>
      </c>
      <c r="F639" s="84">
        <v>131.50033522000001</v>
      </c>
    </row>
    <row r="640" spans="1:6" ht="12.75" customHeight="1" x14ac:dyDescent="0.2">
      <c r="A640" s="83" t="s">
        <v>168</v>
      </c>
      <c r="B640" s="83">
        <v>8</v>
      </c>
      <c r="C640" s="84">
        <v>785.46068288000004</v>
      </c>
      <c r="D640" s="84">
        <v>778.59480728000005</v>
      </c>
      <c r="E640" s="84">
        <v>129.66497193999999</v>
      </c>
      <c r="F640" s="84">
        <v>129.66497193999999</v>
      </c>
    </row>
    <row r="641" spans="1:6" ht="12.75" customHeight="1" x14ac:dyDescent="0.2">
      <c r="A641" s="83" t="s">
        <v>168</v>
      </c>
      <c r="B641" s="83">
        <v>9</v>
      </c>
      <c r="C641" s="84">
        <v>764.98350248999998</v>
      </c>
      <c r="D641" s="84">
        <v>759.92845101</v>
      </c>
      <c r="E641" s="84">
        <v>126.55632989</v>
      </c>
      <c r="F641" s="84">
        <v>126.55632989</v>
      </c>
    </row>
    <row r="642" spans="1:6" ht="12.75" customHeight="1" x14ac:dyDescent="0.2">
      <c r="A642" s="83" t="s">
        <v>168</v>
      </c>
      <c r="B642" s="83">
        <v>10</v>
      </c>
      <c r="C642" s="84">
        <v>760.61930955000003</v>
      </c>
      <c r="D642" s="84">
        <v>753.26489375999995</v>
      </c>
      <c r="E642" s="84">
        <v>125.44659995000001</v>
      </c>
      <c r="F642" s="84">
        <v>125.44659995000001</v>
      </c>
    </row>
    <row r="643" spans="1:6" ht="12.75" customHeight="1" x14ac:dyDescent="0.2">
      <c r="A643" s="83" t="s">
        <v>168</v>
      </c>
      <c r="B643" s="83">
        <v>11</v>
      </c>
      <c r="C643" s="84">
        <v>773.34657474999995</v>
      </c>
      <c r="D643" s="84">
        <v>765.93530009999995</v>
      </c>
      <c r="E643" s="84">
        <v>127.55669349999999</v>
      </c>
      <c r="F643" s="84">
        <v>127.55669349999999</v>
      </c>
    </row>
    <row r="644" spans="1:6" ht="12.75" customHeight="1" x14ac:dyDescent="0.2">
      <c r="A644" s="83" t="s">
        <v>168</v>
      </c>
      <c r="B644" s="83">
        <v>12</v>
      </c>
      <c r="C644" s="84">
        <v>762.65443898000001</v>
      </c>
      <c r="D644" s="84">
        <v>755.75717869000005</v>
      </c>
      <c r="E644" s="84">
        <v>125.86165801999999</v>
      </c>
      <c r="F644" s="84">
        <v>125.86165801999999</v>
      </c>
    </row>
    <row r="645" spans="1:6" ht="12.75" customHeight="1" x14ac:dyDescent="0.2">
      <c r="A645" s="83" t="s">
        <v>168</v>
      </c>
      <c r="B645" s="83">
        <v>13</v>
      </c>
      <c r="C645" s="84">
        <v>768.23702472000002</v>
      </c>
      <c r="D645" s="84">
        <v>764.66730687999996</v>
      </c>
      <c r="E645" s="84">
        <v>127.34552551</v>
      </c>
      <c r="F645" s="84">
        <v>127.34552551</v>
      </c>
    </row>
    <row r="646" spans="1:6" ht="12.75" customHeight="1" x14ac:dyDescent="0.2">
      <c r="A646" s="83" t="s">
        <v>168</v>
      </c>
      <c r="B646" s="83">
        <v>14</v>
      </c>
      <c r="C646" s="84">
        <v>780.48996979000003</v>
      </c>
      <c r="D646" s="84">
        <v>773.43983012000001</v>
      </c>
      <c r="E646" s="84">
        <v>128.80647665999999</v>
      </c>
      <c r="F646" s="84">
        <v>128.80647665999999</v>
      </c>
    </row>
    <row r="647" spans="1:6" ht="12.75" customHeight="1" x14ac:dyDescent="0.2">
      <c r="A647" s="83" t="s">
        <v>168</v>
      </c>
      <c r="B647" s="83">
        <v>15</v>
      </c>
      <c r="C647" s="84">
        <v>782.20722201000001</v>
      </c>
      <c r="D647" s="84">
        <v>775.23735988999999</v>
      </c>
      <c r="E647" s="84">
        <v>129.10583217000001</v>
      </c>
      <c r="F647" s="84">
        <v>129.10583217000001</v>
      </c>
    </row>
    <row r="648" spans="1:6" ht="12.75" customHeight="1" x14ac:dyDescent="0.2">
      <c r="A648" s="83" t="s">
        <v>168</v>
      </c>
      <c r="B648" s="83">
        <v>16</v>
      </c>
      <c r="C648" s="84">
        <v>784.30270904999998</v>
      </c>
      <c r="D648" s="84">
        <v>779.07545935999997</v>
      </c>
      <c r="E648" s="84">
        <v>129.74501838</v>
      </c>
      <c r="F648" s="84">
        <v>129.74501838</v>
      </c>
    </row>
    <row r="649" spans="1:6" ht="12.75" customHeight="1" x14ac:dyDescent="0.2">
      <c r="A649" s="83" t="s">
        <v>168</v>
      </c>
      <c r="B649" s="83">
        <v>17</v>
      </c>
      <c r="C649" s="84">
        <v>783.52901981000002</v>
      </c>
      <c r="D649" s="84">
        <v>780.62922790000005</v>
      </c>
      <c r="E649" s="84">
        <v>130.00377857999999</v>
      </c>
      <c r="F649" s="84">
        <v>130.00377857999999</v>
      </c>
    </row>
    <row r="650" spans="1:6" ht="12.75" customHeight="1" x14ac:dyDescent="0.2">
      <c r="A650" s="83" t="s">
        <v>168</v>
      </c>
      <c r="B650" s="83">
        <v>18</v>
      </c>
      <c r="C650" s="84">
        <v>775.76846909000005</v>
      </c>
      <c r="D650" s="84">
        <v>774.15415637000001</v>
      </c>
      <c r="E650" s="84">
        <v>128.92543853000001</v>
      </c>
      <c r="F650" s="84">
        <v>128.92543853000001</v>
      </c>
    </row>
    <row r="651" spans="1:6" ht="12.75" customHeight="1" x14ac:dyDescent="0.2">
      <c r="A651" s="83" t="s">
        <v>168</v>
      </c>
      <c r="B651" s="83">
        <v>19</v>
      </c>
      <c r="C651" s="84">
        <v>767.27052962000005</v>
      </c>
      <c r="D651" s="84">
        <v>759.37126660000001</v>
      </c>
      <c r="E651" s="84">
        <v>126.46353797</v>
      </c>
      <c r="F651" s="84">
        <v>126.46353797</v>
      </c>
    </row>
    <row r="652" spans="1:6" ht="12.75" customHeight="1" x14ac:dyDescent="0.2">
      <c r="A652" s="83" t="s">
        <v>168</v>
      </c>
      <c r="B652" s="83">
        <v>20</v>
      </c>
      <c r="C652" s="84">
        <v>763.90338700999996</v>
      </c>
      <c r="D652" s="84">
        <v>751.24455510999996</v>
      </c>
      <c r="E652" s="84">
        <v>125.11013848</v>
      </c>
      <c r="F652" s="84">
        <v>125.11013848</v>
      </c>
    </row>
    <row r="653" spans="1:6" ht="12.75" customHeight="1" x14ac:dyDescent="0.2">
      <c r="A653" s="83" t="s">
        <v>168</v>
      </c>
      <c r="B653" s="83">
        <v>21</v>
      </c>
      <c r="C653" s="84">
        <v>761.40628199000002</v>
      </c>
      <c r="D653" s="84">
        <v>748.35621949999995</v>
      </c>
      <c r="E653" s="84">
        <v>124.62912326</v>
      </c>
      <c r="F653" s="84">
        <v>124.62912326</v>
      </c>
    </row>
    <row r="654" spans="1:6" ht="12.75" customHeight="1" x14ac:dyDescent="0.2">
      <c r="A654" s="83" t="s">
        <v>168</v>
      </c>
      <c r="B654" s="83">
        <v>22</v>
      </c>
      <c r="C654" s="84">
        <v>752.69296904999999</v>
      </c>
      <c r="D654" s="84">
        <v>740.41064564999999</v>
      </c>
      <c r="E654" s="84">
        <v>123.30588991</v>
      </c>
      <c r="F654" s="84">
        <v>123.30588991</v>
      </c>
    </row>
    <row r="655" spans="1:6" ht="12.75" customHeight="1" x14ac:dyDescent="0.2">
      <c r="A655" s="83" t="s">
        <v>168</v>
      </c>
      <c r="B655" s="83">
        <v>23</v>
      </c>
      <c r="C655" s="84">
        <v>766.23046076000003</v>
      </c>
      <c r="D655" s="84">
        <v>752.40984305999996</v>
      </c>
      <c r="E655" s="84">
        <v>125.30420223</v>
      </c>
      <c r="F655" s="84">
        <v>125.30420223</v>
      </c>
    </row>
    <row r="656" spans="1:6" ht="12.75" customHeight="1" x14ac:dyDescent="0.2">
      <c r="A656" s="83" t="s">
        <v>168</v>
      </c>
      <c r="B656" s="83">
        <v>24</v>
      </c>
      <c r="C656" s="84">
        <v>781.97667350999996</v>
      </c>
      <c r="D656" s="84">
        <v>767.28319022999995</v>
      </c>
      <c r="E656" s="84">
        <v>127.78116731</v>
      </c>
      <c r="F656" s="84">
        <v>127.78116731</v>
      </c>
    </row>
    <row r="657" spans="1:6" ht="12.75" customHeight="1" x14ac:dyDescent="0.2">
      <c r="A657" s="83" t="s">
        <v>169</v>
      </c>
      <c r="B657" s="83">
        <v>1</v>
      </c>
      <c r="C657" s="84">
        <v>827.66048438999997</v>
      </c>
      <c r="D657" s="84">
        <v>812.52222461999997</v>
      </c>
      <c r="E657" s="84">
        <v>135.31514784000001</v>
      </c>
      <c r="F657" s="84">
        <v>135.31514784000001</v>
      </c>
    </row>
    <row r="658" spans="1:6" ht="12.75" customHeight="1" x14ac:dyDescent="0.2">
      <c r="A658" s="83" t="s">
        <v>169</v>
      </c>
      <c r="B658" s="83">
        <v>2</v>
      </c>
      <c r="C658" s="84">
        <v>848.99454245000004</v>
      </c>
      <c r="D658" s="84">
        <v>832.58376432</v>
      </c>
      <c r="E658" s="84">
        <v>138.65613979</v>
      </c>
      <c r="F658" s="84">
        <v>138.65613979</v>
      </c>
    </row>
    <row r="659" spans="1:6" ht="12.75" customHeight="1" x14ac:dyDescent="0.2">
      <c r="A659" s="83" t="s">
        <v>169</v>
      </c>
      <c r="B659" s="83">
        <v>3</v>
      </c>
      <c r="C659" s="84">
        <v>861.21907321000003</v>
      </c>
      <c r="D659" s="84">
        <v>846.57792539000002</v>
      </c>
      <c r="E659" s="84">
        <v>140.9866877</v>
      </c>
      <c r="F659" s="84">
        <v>140.9866877</v>
      </c>
    </row>
    <row r="660" spans="1:6" ht="12.75" customHeight="1" x14ac:dyDescent="0.2">
      <c r="A660" s="83" t="s">
        <v>169</v>
      </c>
      <c r="B660" s="83">
        <v>4</v>
      </c>
      <c r="C660" s="84">
        <v>870.87622863000001</v>
      </c>
      <c r="D660" s="84">
        <v>856.00035500000001</v>
      </c>
      <c r="E660" s="84">
        <v>142.55587241999999</v>
      </c>
      <c r="F660" s="84">
        <v>142.55587241999999</v>
      </c>
    </row>
    <row r="661" spans="1:6" ht="12.75" customHeight="1" x14ac:dyDescent="0.2">
      <c r="A661" s="83" t="s">
        <v>169</v>
      </c>
      <c r="B661" s="83">
        <v>5</v>
      </c>
      <c r="C661" s="84">
        <v>866.60271207999995</v>
      </c>
      <c r="D661" s="84">
        <v>852.65447346999997</v>
      </c>
      <c r="E661" s="84">
        <v>141.99865879000001</v>
      </c>
      <c r="F661" s="84">
        <v>141.99865879000001</v>
      </c>
    </row>
    <row r="662" spans="1:6" ht="12.75" customHeight="1" x14ac:dyDescent="0.2">
      <c r="A662" s="83" t="s">
        <v>169</v>
      </c>
      <c r="B662" s="83">
        <v>6</v>
      </c>
      <c r="C662" s="84">
        <v>853.91442021</v>
      </c>
      <c r="D662" s="84">
        <v>841.42046482000001</v>
      </c>
      <c r="E662" s="84">
        <v>140.12777883999999</v>
      </c>
      <c r="F662" s="84">
        <v>140.12777883999999</v>
      </c>
    </row>
    <row r="663" spans="1:6" ht="12.75" customHeight="1" x14ac:dyDescent="0.2">
      <c r="A663" s="83" t="s">
        <v>169</v>
      </c>
      <c r="B663" s="83">
        <v>7</v>
      </c>
      <c r="C663" s="84">
        <v>834.59910032000005</v>
      </c>
      <c r="D663" s="84">
        <v>824.17168216000005</v>
      </c>
      <c r="E663" s="84">
        <v>137.25521548</v>
      </c>
      <c r="F663" s="84">
        <v>137.25521548</v>
      </c>
    </row>
    <row r="664" spans="1:6" ht="12.75" customHeight="1" x14ac:dyDescent="0.2">
      <c r="A664" s="83" t="s">
        <v>169</v>
      </c>
      <c r="B664" s="83">
        <v>8</v>
      </c>
      <c r="C664" s="84">
        <v>793.52150877999998</v>
      </c>
      <c r="D664" s="84">
        <v>783.52129377000006</v>
      </c>
      <c r="E664" s="84">
        <v>130.48541503000001</v>
      </c>
      <c r="F664" s="84">
        <v>130.48541503000001</v>
      </c>
    </row>
    <row r="665" spans="1:6" ht="12.75" customHeight="1" x14ac:dyDescent="0.2">
      <c r="A665" s="83" t="s">
        <v>169</v>
      </c>
      <c r="B665" s="83">
        <v>9</v>
      </c>
      <c r="C665" s="84">
        <v>753.53946033</v>
      </c>
      <c r="D665" s="84">
        <v>743.53814666000005</v>
      </c>
      <c r="E665" s="84">
        <v>123.82673506</v>
      </c>
      <c r="F665" s="84">
        <v>123.82673506</v>
      </c>
    </row>
    <row r="666" spans="1:6" ht="12.75" customHeight="1" x14ac:dyDescent="0.2">
      <c r="A666" s="83" t="s">
        <v>169</v>
      </c>
      <c r="B666" s="83">
        <v>10</v>
      </c>
      <c r="C666" s="84">
        <v>746.44356531999995</v>
      </c>
      <c r="D666" s="84">
        <v>736.29228763000003</v>
      </c>
      <c r="E666" s="84">
        <v>122.62003024000001</v>
      </c>
      <c r="F666" s="84">
        <v>122.62003024000001</v>
      </c>
    </row>
    <row r="667" spans="1:6" ht="12.75" customHeight="1" x14ac:dyDescent="0.2">
      <c r="A667" s="83" t="s">
        <v>169</v>
      </c>
      <c r="B667" s="83">
        <v>11</v>
      </c>
      <c r="C667" s="84">
        <v>768.16930098</v>
      </c>
      <c r="D667" s="84">
        <v>756.15947893999999</v>
      </c>
      <c r="E667" s="84">
        <v>125.92865596</v>
      </c>
      <c r="F667" s="84">
        <v>125.92865596</v>
      </c>
    </row>
    <row r="668" spans="1:6" ht="12.75" customHeight="1" x14ac:dyDescent="0.2">
      <c r="A668" s="83" t="s">
        <v>169</v>
      </c>
      <c r="B668" s="83">
        <v>12</v>
      </c>
      <c r="C668" s="84">
        <v>764.17480261000003</v>
      </c>
      <c r="D668" s="84">
        <v>752.52209313000003</v>
      </c>
      <c r="E668" s="84">
        <v>125.32289604</v>
      </c>
      <c r="F668" s="84">
        <v>125.32289604</v>
      </c>
    </row>
    <row r="669" spans="1:6" ht="12.75" customHeight="1" x14ac:dyDescent="0.2">
      <c r="A669" s="83" t="s">
        <v>169</v>
      </c>
      <c r="B669" s="83">
        <v>13</v>
      </c>
      <c r="C669" s="84">
        <v>775.40882940999995</v>
      </c>
      <c r="D669" s="84">
        <v>764.82754365000005</v>
      </c>
      <c r="E669" s="84">
        <v>127.37221089000001</v>
      </c>
      <c r="F669" s="84">
        <v>127.37221089000001</v>
      </c>
    </row>
    <row r="670" spans="1:6" ht="12.75" customHeight="1" x14ac:dyDescent="0.2">
      <c r="A670" s="83" t="s">
        <v>169</v>
      </c>
      <c r="B670" s="83">
        <v>14</v>
      </c>
      <c r="C670" s="84">
        <v>787.70753113000001</v>
      </c>
      <c r="D670" s="84">
        <v>779.98774427000001</v>
      </c>
      <c r="E670" s="84">
        <v>129.89694771999999</v>
      </c>
      <c r="F670" s="84">
        <v>129.89694771999999</v>
      </c>
    </row>
    <row r="671" spans="1:6" ht="12.75" customHeight="1" x14ac:dyDescent="0.2">
      <c r="A671" s="83" t="s">
        <v>169</v>
      </c>
      <c r="B671" s="83">
        <v>15</v>
      </c>
      <c r="C671" s="84">
        <v>793.97076007999999</v>
      </c>
      <c r="D671" s="84">
        <v>788.64247889000001</v>
      </c>
      <c r="E671" s="84">
        <v>131.33828269</v>
      </c>
      <c r="F671" s="84">
        <v>131.33828269</v>
      </c>
    </row>
    <row r="672" spans="1:6" ht="12.75" customHeight="1" x14ac:dyDescent="0.2">
      <c r="A672" s="83" t="s">
        <v>169</v>
      </c>
      <c r="B672" s="83">
        <v>16</v>
      </c>
      <c r="C672" s="84">
        <v>801.51333771999998</v>
      </c>
      <c r="D672" s="84">
        <v>794.37088322</v>
      </c>
      <c r="E672" s="84">
        <v>132.2922749</v>
      </c>
      <c r="F672" s="84">
        <v>132.2922749</v>
      </c>
    </row>
    <row r="673" spans="1:6" ht="12.75" customHeight="1" x14ac:dyDescent="0.2">
      <c r="A673" s="83" t="s">
        <v>169</v>
      </c>
      <c r="B673" s="83">
        <v>17</v>
      </c>
      <c r="C673" s="84">
        <v>798.45289843</v>
      </c>
      <c r="D673" s="84">
        <v>791.28631946999997</v>
      </c>
      <c r="E673" s="84">
        <v>131.77858040000001</v>
      </c>
      <c r="F673" s="84">
        <v>131.77858040000001</v>
      </c>
    </row>
    <row r="674" spans="1:6" ht="12.75" customHeight="1" x14ac:dyDescent="0.2">
      <c r="A674" s="83" t="s">
        <v>169</v>
      </c>
      <c r="B674" s="83">
        <v>18</v>
      </c>
      <c r="C674" s="84">
        <v>780.17732414</v>
      </c>
      <c r="D674" s="84">
        <v>776.43648152000003</v>
      </c>
      <c r="E674" s="84">
        <v>129.30553049</v>
      </c>
      <c r="F674" s="84">
        <v>129.30553049</v>
      </c>
    </row>
    <row r="675" spans="1:6" ht="12.75" customHeight="1" x14ac:dyDescent="0.2">
      <c r="A675" s="83" t="s">
        <v>169</v>
      </c>
      <c r="B675" s="83">
        <v>19</v>
      </c>
      <c r="C675" s="84">
        <v>769.31968945000006</v>
      </c>
      <c r="D675" s="84">
        <v>761.59439993000001</v>
      </c>
      <c r="E675" s="84">
        <v>126.83377230000001</v>
      </c>
      <c r="F675" s="84">
        <v>126.83377230000001</v>
      </c>
    </row>
    <row r="676" spans="1:6" ht="12.75" customHeight="1" x14ac:dyDescent="0.2">
      <c r="A676" s="83" t="s">
        <v>169</v>
      </c>
      <c r="B676" s="83">
        <v>20</v>
      </c>
      <c r="C676" s="84">
        <v>755.07429620000005</v>
      </c>
      <c r="D676" s="84">
        <v>747.62371485000006</v>
      </c>
      <c r="E676" s="84">
        <v>124.50713401</v>
      </c>
      <c r="F676" s="84">
        <v>124.50713401</v>
      </c>
    </row>
    <row r="677" spans="1:6" ht="12.75" customHeight="1" x14ac:dyDescent="0.2">
      <c r="A677" s="83" t="s">
        <v>169</v>
      </c>
      <c r="B677" s="83">
        <v>21</v>
      </c>
      <c r="C677" s="84">
        <v>757.23362010000005</v>
      </c>
      <c r="D677" s="84">
        <v>749.72676646000002</v>
      </c>
      <c r="E677" s="84">
        <v>124.85737026</v>
      </c>
      <c r="F677" s="84">
        <v>124.85737026</v>
      </c>
    </row>
    <row r="678" spans="1:6" ht="12.75" customHeight="1" x14ac:dyDescent="0.2">
      <c r="A678" s="83" t="s">
        <v>169</v>
      </c>
      <c r="B678" s="83">
        <v>22</v>
      </c>
      <c r="C678" s="84">
        <v>755.70169224999995</v>
      </c>
      <c r="D678" s="84">
        <v>749.53698033000001</v>
      </c>
      <c r="E678" s="84">
        <v>124.82576382000001</v>
      </c>
      <c r="F678" s="84">
        <v>124.82576382000001</v>
      </c>
    </row>
    <row r="679" spans="1:6" ht="12.75" customHeight="1" x14ac:dyDescent="0.2">
      <c r="A679" s="83" t="s">
        <v>169</v>
      </c>
      <c r="B679" s="83">
        <v>23</v>
      </c>
      <c r="C679" s="84">
        <v>762.95078531000001</v>
      </c>
      <c r="D679" s="84">
        <v>756.45251936</v>
      </c>
      <c r="E679" s="84">
        <v>125.97745808000001</v>
      </c>
      <c r="F679" s="84">
        <v>125.97745808000001</v>
      </c>
    </row>
    <row r="680" spans="1:6" ht="12.75" customHeight="1" x14ac:dyDescent="0.2">
      <c r="A680" s="83" t="s">
        <v>169</v>
      </c>
      <c r="B680" s="83">
        <v>24</v>
      </c>
      <c r="C680" s="84">
        <v>781.32785967999996</v>
      </c>
      <c r="D680" s="84">
        <v>778.08011945999999</v>
      </c>
      <c r="E680" s="84">
        <v>129.57925728999999</v>
      </c>
      <c r="F680" s="84">
        <v>129.57925728999999</v>
      </c>
    </row>
    <row r="681" spans="1:6" ht="12.75" customHeight="1" x14ac:dyDescent="0.2">
      <c r="A681" s="83" t="s">
        <v>170</v>
      </c>
      <c r="B681" s="83">
        <v>1</v>
      </c>
      <c r="C681" s="84">
        <v>868.39652024999998</v>
      </c>
      <c r="D681" s="84">
        <v>868.12002493</v>
      </c>
      <c r="E681" s="84">
        <v>144.57424789000001</v>
      </c>
      <c r="F681" s="84">
        <v>144.57424789000001</v>
      </c>
    </row>
    <row r="682" spans="1:6" ht="12.75" customHeight="1" x14ac:dyDescent="0.2">
      <c r="A682" s="83" t="s">
        <v>170</v>
      </c>
      <c r="B682" s="83">
        <v>2</v>
      </c>
      <c r="C682" s="84">
        <v>866.76889772000004</v>
      </c>
      <c r="D682" s="84">
        <v>865.34044984000002</v>
      </c>
      <c r="E682" s="84">
        <v>144.11134534000001</v>
      </c>
      <c r="F682" s="84">
        <v>144.11134534000001</v>
      </c>
    </row>
    <row r="683" spans="1:6" ht="12.75" customHeight="1" x14ac:dyDescent="0.2">
      <c r="A683" s="83" t="s">
        <v>170</v>
      </c>
      <c r="B683" s="83">
        <v>3</v>
      </c>
      <c r="C683" s="84">
        <v>890.00227638000001</v>
      </c>
      <c r="D683" s="84">
        <v>886.76597637999998</v>
      </c>
      <c r="E683" s="84">
        <v>147.67949178999999</v>
      </c>
      <c r="F683" s="84">
        <v>147.67949178999999</v>
      </c>
    </row>
    <row r="684" spans="1:6" ht="12.75" customHeight="1" x14ac:dyDescent="0.2">
      <c r="A684" s="83" t="s">
        <v>170</v>
      </c>
      <c r="B684" s="83">
        <v>4</v>
      </c>
      <c r="C684" s="84">
        <v>903.45006303000002</v>
      </c>
      <c r="D684" s="84">
        <v>896.10747468</v>
      </c>
      <c r="E684" s="84">
        <v>149.23519843</v>
      </c>
      <c r="F684" s="84">
        <v>149.23519843</v>
      </c>
    </row>
    <row r="685" spans="1:6" ht="12.75" customHeight="1" x14ac:dyDescent="0.2">
      <c r="A685" s="83" t="s">
        <v>170</v>
      </c>
      <c r="B685" s="83">
        <v>5</v>
      </c>
      <c r="C685" s="84">
        <v>898.47192751</v>
      </c>
      <c r="D685" s="84">
        <v>894.19202651000001</v>
      </c>
      <c r="E685" s="84">
        <v>148.91620512</v>
      </c>
      <c r="F685" s="84">
        <v>148.91620512</v>
      </c>
    </row>
    <row r="686" spans="1:6" ht="12.75" customHeight="1" x14ac:dyDescent="0.2">
      <c r="A686" s="83" t="s">
        <v>170</v>
      </c>
      <c r="B686" s="83">
        <v>6</v>
      </c>
      <c r="C686" s="84">
        <v>895.47223587999997</v>
      </c>
      <c r="D686" s="84">
        <v>894.67074385000001</v>
      </c>
      <c r="E686" s="84">
        <v>148.99592935000001</v>
      </c>
      <c r="F686" s="84">
        <v>148.99592935000001</v>
      </c>
    </row>
    <row r="687" spans="1:6" ht="12.75" customHeight="1" x14ac:dyDescent="0.2">
      <c r="A687" s="83" t="s">
        <v>170</v>
      </c>
      <c r="B687" s="83">
        <v>7</v>
      </c>
      <c r="C687" s="84">
        <v>877.19499968000002</v>
      </c>
      <c r="D687" s="84">
        <v>876.15101062999997</v>
      </c>
      <c r="E687" s="84">
        <v>145.91170547999999</v>
      </c>
      <c r="F687" s="84">
        <v>145.91170547999999</v>
      </c>
    </row>
    <row r="688" spans="1:6" ht="12.75" customHeight="1" x14ac:dyDescent="0.2">
      <c r="A688" s="83" t="s">
        <v>170</v>
      </c>
      <c r="B688" s="83">
        <v>8</v>
      </c>
      <c r="C688" s="84">
        <v>846.18753822999997</v>
      </c>
      <c r="D688" s="84">
        <v>840.94431181000004</v>
      </c>
      <c r="E688" s="84">
        <v>140.04848167</v>
      </c>
      <c r="F688" s="84">
        <v>140.04848167</v>
      </c>
    </row>
    <row r="689" spans="1:6" ht="12.75" customHeight="1" x14ac:dyDescent="0.2">
      <c r="A689" s="83" t="s">
        <v>170</v>
      </c>
      <c r="B689" s="83">
        <v>9</v>
      </c>
      <c r="C689" s="84">
        <v>810.90116893000004</v>
      </c>
      <c r="D689" s="84">
        <v>803.34362027999998</v>
      </c>
      <c r="E689" s="84">
        <v>133.78656910000001</v>
      </c>
      <c r="F689" s="84">
        <v>133.78656910000001</v>
      </c>
    </row>
    <row r="690" spans="1:6" ht="12.75" customHeight="1" x14ac:dyDescent="0.2">
      <c r="A690" s="83" t="s">
        <v>170</v>
      </c>
      <c r="B690" s="83">
        <v>10</v>
      </c>
      <c r="C690" s="84">
        <v>807.13427987</v>
      </c>
      <c r="D690" s="84">
        <v>799.44674879000002</v>
      </c>
      <c r="E690" s="84">
        <v>133.13759517</v>
      </c>
      <c r="F690" s="84">
        <v>133.13759517</v>
      </c>
    </row>
    <row r="691" spans="1:6" ht="12.75" customHeight="1" x14ac:dyDescent="0.2">
      <c r="A691" s="83" t="s">
        <v>170</v>
      </c>
      <c r="B691" s="83">
        <v>11</v>
      </c>
      <c r="C691" s="84">
        <v>817.63832399</v>
      </c>
      <c r="D691" s="84">
        <v>809.91817831000003</v>
      </c>
      <c r="E691" s="84">
        <v>134.88147735000001</v>
      </c>
      <c r="F691" s="84">
        <v>134.88147735000001</v>
      </c>
    </row>
    <row r="692" spans="1:6" ht="12.75" customHeight="1" x14ac:dyDescent="0.2">
      <c r="A692" s="83" t="s">
        <v>170</v>
      </c>
      <c r="B692" s="83">
        <v>12</v>
      </c>
      <c r="C692" s="84">
        <v>818.48000865999995</v>
      </c>
      <c r="D692" s="84">
        <v>811.17601346000004</v>
      </c>
      <c r="E692" s="84">
        <v>135.09095364999999</v>
      </c>
      <c r="F692" s="84">
        <v>135.09095364999999</v>
      </c>
    </row>
    <row r="693" spans="1:6" ht="12.75" customHeight="1" x14ac:dyDescent="0.2">
      <c r="A693" s="83" t="s">
        <v>170</v>
      </c>
      <c r="B693" s="83">
        <v>13</v>
      </c>
      <c r="C693" s="84">
        <v>826.43813276000003</v>
      </c>
      <c r="D693" s="84">
        <v>825.48366511999996</v>
      </c>
      <c r="E693" s="84">
        <v>137.47370939999999</v>
      </c>
      <c r="F693" s="84">
        <v>137.47370939999999</v>
      </c>
    </row>
    <row r="694" spans="1:6" ht="12.75" customHeight="1" x14ac:dyDescent="0.2">
      <c r="A694" s="83" t="s">
        <v>170</v>
      </c>
      <c r="B694" s="83">
        <v>14</v>
      </c>
      <c r="C694" s="84">
        <v>840.70759236000004</v>
      </c>
      <c r="D694" s="84">
        <v>836.20703591999995</v>
      </c>
      <c r="E694" s="84">
        <v>139.25954917000001</v>
      </c>
      <c r="F694" s="84">
        <v>139.25954917000001</v>
      </c>
    </row>
    <row r="695" spans="1:6" ht="12.75" customHeight="1" x14ac:dyDescent="0.2">
      <c r="A695" s="83" t="s">
        <v>170</v>
      </c>
      <c r="B695" s="83">
        <v>15</v>
      </c>
      <c r="C695" s="84">
        <v>861.33878176999997</v>
      </c>
      <c r="D695" s="84">
        <v>854.64709529000004</v>
      </c>
      <c r="E695" s="84">
        <v>142.33050438000001</v>
      </c>
      <c r="F695" s="84">
        <v>142.33050438000001</v>
      </c>
    </row>
    <row r="696" spans="1:6" ht="12.75" customHeight="1" x14ac:dyDescent="0.2">
      <c r="A696" s="83" t="s">
        <v>170</v>
      </c>
      <c r="B696" s="83">
        <v>16</v>
      </c>
      <c r="C696" s="84">
        <v>860.54838623000001</v>
      </c>
      <c r="D696" s="84">
        <v>856.59992403000001</v>
      </c>
      <c r="E696" s="84">
        <v>142.65572295000001</v>
      </c>
      <c r="F696" s="84">
        <v>142.65572295000001</v>
      </c>
    </row>
    <row r="697" spans="1:6" ht="12.75" customHeight="1" x14ac:dyDescent="0.2">
      <c r="A697" s="83" t="s">
        <v>170</v>
      </c>
      <c r="B697" s="83">
        <v>17</v>
      </c>
      <c r="C697" s="84">
        <v>857.04162291</v>
      </c>
      <c r="D697" s="84">
        <v>856.63011428000004</v>
      </c>
      <c r="E697" s="84">
        <v>142.66075074</v>
      </c>
      <c r="F697" s="84">
        <v>142.66075074</v>
      </c>
    </row>
    <row r="698" spans="1:6" ht="12.75" customHeight="1" x14ac:dyDescent="0.2">
      <c r="A698" s="83" t="s">
        <v>170</v>
      </c>
      <c r="B698" s="83">
        <v>18</v>
      </c>
      <c r="C698" s="84">
        <v>852.38099641999997</v>
      </c>
      <c r="D698" s="84">
        <v>849.61578450000002</v>
      </c>
      <c r="E698" s="84">
        <v>141.49260415000001</v>
      </c>
      <c r="F698" s="84">
        <v>141.49260415000001</v>
      </c>
    </row>
    <row r="699" spans="1:6" ht="12.75" customHeight="1" x14ac:dyDescent="0.2">
      <c r="A699" s="83" t="s">
        <v>170</v>
      </c>
      <c r="B699" s="83">
        <v>19</v>
      </c>
      <c r="C699" s="84">
        <v>846.32525434000001</v>
      </c>
      <c r="D699" s="84">
        <v>845.33511568999995</v>
      </c>
      <c r="E699" s="84">
        <v>140.7797137</v>
      </c>
      <c r="F699" s="84">
        <v>140.7797137</v>
      </c>
    </row>
    <row r="700" spans="1:6" ht="12.75" customHeight="1" x14ac:dyDescent="0.2">
      <c r="A700" s="83" t="s">
        <v>170</v>
      </c>
      <c r="B700" s="83">
        <v>20</v>
      </c>
      <c r="C700" s="84">
        <v>834.79791461000002</v>
      </c>
      <c r="D700" s="84">
        <v>827.15845927999999</v>
      </c>
      <c r="E700" s="84">
        <v>137.75262487000001</v>
      </c>
      <c r="F700" s="84">
        <v>137.75262487000001</v>
      </c>
    </row>
    <row r="701" spans="1:6" ht="12.75" customHeight="1" x14ac:dyDescent="0.2">
      <c r="A701" s="83" t="s">
        <v>170</v>
      </c>
      <c r="B701" s="83">
        <v>21</v>
      </c>
      <c r="C701" s="84">
        <v>802.81080468000005</v>
      </c>
      <c r="D701" s="84">
        <v>795.71416543999999</v>
      </c>
      <c r="E701" s="84">
        <v>132.51598132000001</v>
      </c>
      <c r="F701" s="84">
        <v>132.51598132000001</v>
      </c>
    </row>
    <row r="702" spans="1:6" ht="12.75" customHeight="1" x14ac:dyDescent="0.2">
      <c r="A702" s="83" t="s">
        <v>170</v>
      </c>
      <c r="B702" s="83">
        <v>22</v>
      </c>
      <c r="C702" s="84">
        <v>788.78356809000002</v>
      </c>
      <c r="D702" s="84">
        <v>785.75863443000003</v>
      </c>
      <c r="E702" s="84">
        <v>130.85801541000001</v>
      </c>
      <c r="F702" s="84">
        <v>130.85801541000001</v>
      </c>
    </row>
    <row r="703" spans="1:6" ht="12.75" customHeight="1" x14ac:dyDescent="0.2">
      <c r="A703" s="83" t="s">
        <v>170</v>
      </c>
      <c r="B703" s="83">
        <v>23</v>
      </c>
      <c r="C703" s="84">
        <v>795.54091867</v>
      </c>
      <c r="D703" s="84">
        <v>795.21392442000001</v>
      </c>
      <c r="E703" s="84">
        <v>132.43267259999999</v>
      </c>
      <c r="F703" s="84">
        <v>132.43267259999999</v>
      </c>
    </row>
    <row r="704" spans="1:6" ht="12.75" customHeight="1" x14ac:dyDescent="0.2">
      <c r="A704" s="83" t="s">
        <v>170</v>
      </c>
      <c r="B704" s="83">
        <v>24</v>
      </c>
      <c r="C704" s="84">
        <v>829.95896206999998</v>
      </c>
      <c r="D704" s="84">
        <v>827.04125682999995</v>
      </c>
      <c r="E704" s="84">
        <v>137.73310631000001</v>
      </c>
      <c r="F704" s="84">
        <v>137.73310631000001</v>
      </c>
    </row>
    <row r="705" spans="1:6" ht="12.75" customHeight="1" x14ac:dyDescent="0.2">
      <c r="A705" s="83" t="s">
        <v>171</v>
      </c>
      <c r="B705" s="83">
        <v>1</v>
      </c>
      <c r="C705" s="84">
        <v>884.16637914</v>
      </c>
      <c r="D705" s="84">
        <v>877.47213772999999</v>
      </c>
      <c r="E705" s="84">
        <v>146.13172223999999</v>
      </c>
      <c r="F705" s="84">
        <v>146.13172223999999</v>
      </c>
    </row>
    <row r="706" spans="1:6" ht="12.75" customHeight="1" x14ac:dyDescent="0.2">
      <c r="A706" s="83" t="s">
        <v>171</v>
      </c>
      <c r="B706" s="83">
        <v>2</v>
      </c>
      <c r="C706" s="84">
        <v>896.44743045999996</v>
      </c>
      <c r="D706" s="84">
        <v>889.48223920999999</v>
      </c>
      <c r="E706" s="84">
        <v>148.13185050000001</v>
      </c>
      <c r="F706" s="84">
        <v>148.13185050000001</v>
      </c>
    </row>
    <row r="707" spans="1:6" ht="12.75" customHeight="1" x14ac:dyDescent="0.2">
      <c r="A707" s="83" t="s">
        <v>171</v>
      </c>
      <c r="B707" s="83">
        <v>3</v>
      </c>
      <c r="C707" s="84">
        <v>921.07678828999997</v>
      </c>
      <c r="D707" s="84">
        <v>913.97476067000002</v>
      </c>
      <c r="E707" s="84">
        <v>152.21076558999999</v>
      </c>
      <c r="F707" s="84">
        <v>152.21076558999999</v>
      </c>
    </row>
    <row r="708" spans="1:6" ht="12.75" customHeight="1" x14ac:dyDescent="0.2">
      <c r="A708" s="83" t="s">
        <v>171</v>
      </c>
      <c r="B708" s="83">
        <v>4</v>
      </c>
      <c r="C708" s="84">
        <v>929.95160014999999</v>
      </c>
      <c r="D708" s="84">
        <v>922.75116376999995</v>
      </c>
      <c r="E708" s="84">
        <v>153.67236288000001</v>
      </c>
      <c r="F708" s="84">
        <v>153.67236288000001</v>
      </c>
    </row>
    <row r="709" spans="1:6" ht="12.75" customHeight="1" x14ac:dyDescent="0.2">
      <c r="A709" s="83" t="s">
        <v>171</v>
      </c>
      <c r="B709" s="83">
        <v>5</v>
      </c>
      <c r="C709" s="84">
        <v>930.28992906999997</v>
      </c>
      <c r="D709" s="84">
        <v>923.14032399999996</v>
      </c>
      <c r="E709" s="84">
        <v>153.73717252</v>
      </c>
      <c r="F709" s="84">
        <v>153.73717252</v>
      </c>
    </row>
    <row r="710" spans="1:6" ht="12.75" customHeight="1" x14ac:dyDescent="0.2">
      <c r="A710" s="83" t="s">
        <v>171</v>
      </c>
      <c r="B710" s="83">
        <v>6</v>
      </c>
      <c r="C710" s="84">
        <v>926.85367839000003</v>
      </c>
      <c r="D710" s="84">
        <v>919.68269299999997</v>
      </c>
      <c r="E710" s="84">
        <v>153.16134844999999</v>
      </c>
      <c r="F710" s="84">
        <v>153.16134844999999</v>
      </c>
    </row>
    <row r="711" spans="1:6" ht="12.75" customHeight="1" x14ac:dyDescent="0.2">
      <c r="A711" s="83" t="s">
        <v>171</v>
      </c>
      <c r="B711" s="83">
        <v>7</v>
      </c>
      <c r="C711" s="84">
        <v>909.17291971999998</v>
      </c>
      <c r="D711" s="84">
        <v>902.20073667999998</v>
      </c>
      <c r="E711" s="84">
        <v>150.24995301000001</v>
      </c>
      <c r="F711" s="84">
        <v>150.24995301000001</v>
      </c>
    </row>
    <row r="712" spans="1:6" ht="12.75" customHeight="1" x14ac:dyDescent="0.2">
      <c r="A712" s="83" t="s">
        <v>171</v>
      </c>
      <c r="B712" s="83">
        <v>8</v>
      </c>
      <c r="C712" s="84">
        <v>872.25081259000001</v>
      </c>
      <c r="D712" s="84">
        <v>867.93230511000002</v>
      </c>
      <c r="E712" s="84">
        <v>144.54298556000001</v>
      </c>
      <c r="F712" s="84">
        <v>144.54298556000001</v>
      </c>
    </row>
    <row r="713" spans="1:6" ht="12.75" customHeight="1" x14ac:dyDescent="0.2">
      <c r="A713" s="83" t="s">
        <v>171</v>
      </c>
      <c r="B713" s="83">
        <v>9</v>
      </c>
      <c r="C713" s="84">
        <v>801.87288024999998</v>
      </c>
      <c r="D713" s="84">
        <v>795.58716795999999</v>
      </c>
      <c r="E713" s="84">
        <v>132.49483151999999</v>
      </c>
      <c r="F713" s="84">
        <v>132.49483151999999</v>
      </c>
    </row>
    <row r="714" spans="1:6" ht="12.75" customHeight="1" x14ac:dyDescent="0.2">
      <c r="A714" s="83" t="s">
        <v>171</v>
      </c>
      <c r="B714" s="83">
        <v>10</v>
      </c>
      <c r="C714" s="84">
        <v>774.16662216999998</v>
      </c>
      <c r="D714" s="84">
        <v>768.77053653999997</v>
      </c>
      <c r="E714" s="84">
        <v>128.02886573999999</v>
      </c>
      <c r="F714" s="84">
        <v>128.02886573999999</v>
      </c>
    </row>
    <row r="715" spans="1:6" ht="12.75" customHeight="1" x14ac:dyDescent="0.2">
      <c r="A715" s="83" t="s">
        <v>171</v>
      </c>
      <c r="B715" s="83">
        <v>11</v>
      </c>
      <c r="C715" s="84">
        <v>785.25116138999999</v>
      </c>
      <c r="D715" s="84">
        <v>783.06836205000002</v>
      </c>
      <c r="E715" s="84">
        <v>130.40998507</v>
      </c>
      <c r="F715" s="84">
        <v>130.40998507</v>
      </c>
    </row>
    <row r="716" spans="1:6" ht="12.75" customHeight="1" x14ac:dyDescent="0.2">
      <c r="A716" s="83" t="s">
        <v>171</v>
      </c>
      <c r="B716" s="83">
        <v>12</v>
      </c>
      <c r="C716" s="84">
        <v>796.18983661000004</v>
      </c>
      <c r="D716" s="84">
        <v>793.26041112999997</v>
      </c>
      <c r="E716" s="84">
        <v>132.10734002999999</v>
      </c>
      <c r="F716" s="84">
        <v>132.10734002999999</v>
      </c>
    </row>
    <row r="717" spans="1:6" ht="12.75" customHeight="1" x14ac:dyDescent="0.2">
      <c r="A717" s="83" t="s">
        <v>171</v>
      </c>
      <c r="B717" s="83">
        <v>13</v>
      </c>
      <c r="C717" s="84">
        <v>808.94183199999998</v>
      </c>
      <c r="D717" s="84">
        <v>805.18006835000006</v>
      </c>
      <c r="E717" s="84">
        <v>134.09240595</v>
      </c>
      <c r="F717" s="84">
        <v>134.09240595</v>
      </c>
    </row>
    <row r="718" spans="1:6" ht="12.75" customHeight="1" x14ac:dyDescent="0.2">
      <c r="A718" s="83" t="s">
        <v>171</v>
      </c>
      <c r="B718" s="83">
        <v>14</v>
      </c>
      <c r="C718" s="84">
        <v>812.23898780000002</v>
      </c>
      <c r="D718" s="84">
        <v>811.85487235000005</v>
      </c>
      <c r="E718" s="84">
        <v>135.20400889000001</v>
      </c>
      <c r="F718" s="84">
        <v>135.20400889000001</v>
      </c>
    </row>
    <row r="719" spans="1:6" ht="12.75" customHeight="1" x14ac:dyDescent="0.2">
      <c r="A719" s="83" t="s">
        <v>171</v>
      </c>
      <c r="B719" s="83">
        <v>15</v>
      </c>
      <c r="C719" s="84">
        <v>825.09304164000002</v>
      </c>
      <c r="D719" s="84">
        <v>818.73454354</v>
      </c>
      <c r="E719" s="84">
        <v>136.34972981999999</v>
      </c>
      <c r="F719" s="84">
        <v>136.34972981999999</v>
      </c>
    </row>
    <row r="720" spans="1:6" ht="12.75" customHeight="1" x14ac:dyDescent="0.2">
      <c r="A720" s="83" t="s">
        <v>171</v>
      </c>
      <c r="B720" s="83">
        <v>16</v>
      </c>
      <c r="C720" s="84">
        <v>830.85739297999999</v>
      </c>
      <c r="D720" s="84">
        <v>826.11656773000004</v>
      </c>
      <c r="E720" s="84">
        <v>137.57911121000001</v>
      </c>
      <c r="F720" s="84">
        <v>137.57911121000001</v>
      </c>
    </row>
    <row r="721" spans="1:6" ht="12.75" customHeight="1" x14ac:dyDescent="0.2">
      <c r="A721" s="83" t="s">
        <v>171</v>
      </c>
      <c r="B721" s="83">
        <v>17</v>
      </c>
      <c r="C721" s="84">
        <v>828.23945388000004</v>
      </c>
      <c r="D721" s="84">
        <v>821.90631178000001</v>
      </c>
      <c r="E721" s="84">
        <v>136.87794711999999</v>
      </c>
      <c r="F721" s="84">
        <v>136.87794711999999</v>
      </c>
    </row>
    <row r="722" spans="1:6" ht="12.75" customHeight="1" x14ac:dyDescent="0.2">
      <c r="A722" s="83" t="s">
        <v>171</v>
      </c>
      <c r="B722" s="83">
        <v>18</v>
      </c>
      <c r="C722" s="84">
        <v>825.53146288999994</v>
      </c>
      <c r="D722" s="84">
        <v>819.35915345000001</v>
      </c>
      <c r="E722" s="84">
        <v>136.45375059</v>
      </c>
      <c r="F722" s="84">
        <v>136.45375059</v>
      </c>
    </row>
    <row r="723" spans="1:6" ht="12.75" customHeight="1" x14ac:dyDescent="0.2">
      <c r="A723" s="83" t="s">
        <v>171</v>
      </c>
      <c r="B723" s="83">
        <v>19</v>
      </c>
      <c r="C723" s="84">
        <v>809.13631198999997</v>
      </c>
      <c r="D723" s="84">
        <v>803.07447425999999</v>
      </c>
      <c r="E723" s="84">
        <v>133.74174628</v>
      </c>
      <c r="F723" s="84">
        <v>133.74174628</v>
      </c>
    </row>
    <row r="724" spans="1:6" ht="12.75" customHeight="1" x14ac:dyDescent="0.2">
      <c r="A724" s="83" t="s">
        <v>171</v>
      </c>
      <c r="B724" s="83">
        <v>20</v>
      </c>
      <c r="C724" s="84">
        <v>789.74419680000005</v>
      </c>
      <c r="D724" s="84">
        <v>783.69068105999997</v>
      </c>
      <c r="E724" s="84">
        <v>130.51362431000001</v>
      </c>
      <c r="F724" s="84">
        <v>130.51362431000001</v>
      </c>
    </row>
    <row r="725" spans="1:6" ht="12.75" customHeight="1" x14ac:dyDescent="0.2">
      <c r="A725" s="83" t="s">
        <v>171</v>
      </c>
      <c r="B725" s="83">
        <v>21</v>
      </c>
      <c r="C725" s="84">
        <v>768.86230809000006</v>
      </c>
      <c r="D725" s="84">
        <v>763.38905650000004</v>
      </c>
      <c r="E725" s="84">
        <v>127.13264931000001</v>
      </c>
      <c r="F725" s="84">
        <v>127.13264931000001</v>
      </c>
    </row>
    <row r="726" spans="1:6" ht="12.75" customHeight="1" x14ac:dyDescent="0.2">
      <c r="A726" s="83" t="s">
        <v>171</v>
      </c>
      <c r="B726" s="83">
        <v>22</v>
      </c>
      <c r="C726" s="84">
        <v>746.59658254999999</v>
      </c>
      <c r="D726" s="84">
        <v>741.58638124000004</v>
      </c>
      <c r="E726" s="84">
        <v>123.50169357999999</v>
      </c>
      <c r="F726" s="84">
        <v>123.50169357999999</v>
      </c>
    </row>
    <row r="727" spans="1:6" ht="12.75" customHeight="1" x14ac:dyDescent="0.2">
      <c r="A727" s="83" t="s">
        <v>171</v>
      </c>
      <c r="B727" s="83">
        <v>23</v>
      </c>
      <c r="C727" s="84">
        <v>742.70834649999995</v>
      </c>
      <c r="D727" s="84">
        <v>737.19836777</v>
      </c>
      <c r="E727" s="84">
        <v>122.77092626</v>
      </c>
      <c r="F727" s="84">
        <v>122.77092626</v>
      </c>
    </row>
    <row r="728" spans="1:6" ht="12.75" customHeight="1" x14ac:dyDescent="0.2">
      <c r="A728" s="83" t="s">
        <v>171</v>
      </c>
      <c r="B728" s="83">
        <v>24</v>
      </c>
      <c r="C728" s="84">
        <v>775.36123433</v>
      </c>
      <c r="D728" s="84">
        <v>771.12082012999997</v>
      </c>
      <c r="E728" s="84">
        <v>128.42027530999999</v>
      </c>
      <c r="F728" s="84">
        <v>128.42027530999999</v>
      </c>
    </row>
    <row r="729" spans="1:6" ht="12.75" customHeight="1" x14ac:dyDescent="0.2">
      <c r="A729" s="83" t="s">
        <v>172</v>
      </c>
      <c r="B729" s="83">
        <v>1</v>
      </c>
      <c r="C729" s="84">
        <v>825.96874175999994</v>
      </c>
      <c r="D729" s="84">
        <v>823.20987046000005</v>
      </c>
      <c r="E729" s="84">
        <v>137.09503807999999</v>
      </c>
      <c r="F729" s="84">
        <v>137.09503807999999</v>
      </c>
    </row>
    <row r="730" spans="1:6" ht="12.75" customHeight="1" x14ac:dyDescent="0.2">
      <c r="A730" s="83" t="s">
        <v>172</v>
      </c>
      <c r="B730" s="83">
        <v>2</v>
      </c>
      <c r="C730" s="84">
        <v>860.89389223000001</v>
      </c>
      <c r="D730" s="84">
        <v>855.15505196000004</v>
      </c>
      <c r="E730" s="84">
        <v>142.41509805000001</v>
      </c>
      <c r="F730" s="84">
        <v>142.41509805000001</v>
      </c>
    </row>
    <row r="731" spans="1:6" ht="12.75" customHeight="1" x14ac:dyDescent="0.2">
      <c r="A731" s="83" t="s">
        <v>172</v>
      </c>
      <c r="B731" s="83">
        <v>3</v>
      </c>
      <c r="C731" s="84">
        <v>909.69172527000001</v>
      </c>
      <c r="D731" s="84">
        <v>904.01941294999995</v>
      </c>
      <c r="E731" s="84">
        <v>150.55283019999999</v>
      </c>
      <c r="F731" s="84">
        <v>150.55283019999999</v>
      </c>
    </row>
    <row r="732" spans="1:6" ht="12.75" customHeight="1" x14ac:dyDescent="0.2">
      <c r="A732" s="83" t="s">
        <v>172</v>
      </c>
      <c r="B732" s="83">
        <v>4</v>
      </c>
      <c r="C732" s="84">
        <v>918.75383752000005</v>
      </c>
      <c r="D732" s="84">
        <v>912.14226848999999</v>
      </c>
      <c r="E732" s="84">
        <v>151.90558752999999</v>
      </c>
      <c r="F732" s="84">
        <v>151.90558752999999</v>
      </c>
    </row>
    <row r="733" spans="1:6" ht="12.75" customHeight="1" x14ac:dyDescent="0.2">
      <c r="A733" s="83" t="s">
        <v>172</v>
      </c>
      <c r="B733" s="83">
        <v>5</v>
      </c>
      <c r="C733" s="84">
        <v>910.37150597000004</v>
      </c>
      <c r="D733" s="84">
        <v>903.25782851999998</v>
      </c>
      <c r="E733" s="84">
        <v>150.42599809000001</v>
      </c>
      <c r="F733" s="84">
        <v>150.42599809000001</v>
      </c>
    </row>
    <row r="734" spans="1:6" ht="12.75" customHeight="1" x14ac:dyDescent="0.2">
      <c r="A734" s="83" t="s">
        <v>172</v>
      </c>
      <c r="B734" s="83">
        <v>6</v>
      </c>
      <c r="C734" s="84">
        <v>900.84654584999998</v>
      </c>
      <c r="D734" s="84">
        <v>895.08293406999996</v>
      </c>
      <c r="E734" s="84">
        <v>149.06457434000001</v>
      </c>
      <c r="F734" s="84">
        <v>149.06457434000001</v>
      </c>
    </row>
    <row r="735" spans="1:6" ht="12.75" customHeight="1" x14ac:dyDescent="0.2">
      <c r="A735" s="83" t="s">
        <v>172</v>
      </c>
      <c r="B735" s="83">
        <v>7</v>
      </c>
      <c r="C735" s="84">
        <v>873.62685189000001</v>
      </c>
      <c r="D735" s="84">
        <v>868.94209726999998</v>
      </c>
      <c r="E735" s="84">
        <v>144.71115348999999</v>
      </c>
      <c r="F735" s="84">
        <v>144.71115348999999</v>
      </c>
    </row>
    <row r="736" spans="1:6" ht="12.75" customHeight="1" x14ac:dyDescent="0.2">
      <c r="A736" s="83" t="s">
        <v>172</v>
      </c>
      <c r="B736" s="83">
        <v>8</v>
      </c>
      <c r="C736" s="84">
        <v>810.64794846999996</v>
      </c>
      <c r="D736" s="84">
        <v>804.27309031000004</v>
      </c>
      <c r="E736" s="84">
        <v>133.94136040000001</v>
      </c>
      <c r="F736" s="84">
        <v>133.94136040000001</v>
      </c>
    </row>
    <row r="737" spans="1:6" ht="12.75" customHeight="1" x14ac:dyDescent="0.2">
      <c r="A737" s="83" t="s">
        <v>172</v>
      </c>
      <c r="B737" s="83">
        <v>9</v>
      </c>
      <c r="C737" s="84">
        <v>767.37466774999996</v>
      </c>
      <c r="D737" s="84">
        <v>761.38874610000005</v>
      </c>
      <c r="E737" s="84">
        <v>126.79952329</v>
      </c>
      <c r="F737" s="84">
        <v>126.79952329</v>
      </c>
    </row>
    <row r="738" spans="1:6" ht="12.75" customHeight="1" x14ac:dyDescent="0.2">
      <c r="A738" s="83" t="s">
        <v>172</v>
      </c>
      <c r="B738" s="83">
        <v>10</v>
      </c>
      <c r="C738" s="84">
        <v>754.79066659</v>
      </c>
      <c r="D738" s="84">
        <v>749.35668250000003</v>
      </c>
      <c r="E738" s="84">
        <v>124.79573753</v>
      </c>
      <c r="F738" s="84">
        <v>124.79573753</v>
      </c>
    </row>
    <row r="739" spans="1:6" ht="12.75" customHeight="1" x14ac:dyDescent="0.2">
      <c r="A739" s="83" t="s">
        <v>172</v>
      </c>
      <c r="B739" s="83">
        <v>11</v>
      </c>
      <c r="C739" s="84">
        <v>766.89199049000001</v>
      </c>
      <c r="D739" s="84">
        <v>761.82591631000003</v>
      </c>
      <c r="E739" s="84">
        <v>126.87232838</v>
      </c>
      <c r="F739" s="84">
        <v>126.87232838</v>
      </c>
    </row>
    <row r="740" spans="1:6" ht="12.75" customHeight="1" x14ac:dyDescent="0.2">
      <c r="A740" s="83" t="s">
        <v>172</v>
      </c>
      <c r="B740" s="83">
        <v>12</v>
      </c>
      <c r="C740" s="84">
        <v>763.31688386999997</v>
      </c>
      <c r="D740" s="84">
        <v>758.14770246</v>
      </c>
      <c r="E740" s="84">
        <v>126.25976907</v>
      </c>
      <c r="F740" s="84">
        <v>126.25976907</v>
      </c>
    </row>
    <row r="741" spans="1:6" ht="12.75" customHeight="1" x14ac:dyDescent="0.2">
      <c r="A741" s="83" t="s">
        <v>172</v>
      </c>
      <c r="B741" s="83">
        <v>13</v>
      </c>
      <c r="C741" s="84">
        <v>781.58794336000005</v>
      </c>
      <c r="D741" s="84">
        <v>776.10401646000003</v>
      </c>
      <c r="E741" s="84">
        <v>129.2501627</v>
      </c>
      <c r="F741" s="84">
        <v>129.2501627</v>
      </c>
    </row>
    <row r="742" spans="1:6" ht="12.75" customHeight="1" x14ac:dyDescent="0.2">
      <c r="A742" s="83" t="s">
        <v>172</v>
      </c>
      <c r="B742" s="83">
        <v>14</v>
      </c>
      <c r="C742" s="84">
        <v>792.91366237</v>
      </c>
      <c r="D742" s="84">
        <v>787.42424349999999</v>
      </c>
      <c r="E742" s="84">
        <v>131.13540122000001</v>
      </c>
      <c r="F742" s="84">
        <v>131.13540122000001</v>
      </c>
    </row>
    <row r="743" spans="1:6" ht="12.75" customHeight="1" x14ac:dyDescent="0.2">
      <c r="A743" s="83" t="s">
        <v>172</v>
      </c>
      <c r="B743" s="83">
        <v>15</v>
      </c>
      <c r="C743" s="84">
        <v>797.11680773</v>
      </c>
      <c r="D743" s="84">
        <v>791.67053801999998</v>
      </c>
      <c r="E743" s="84">
        <v>131.84256707</v>
      </c>
      <c r="F743" s="84">
        <v>131.84256707</v>
      </c>
    </row>
    <row r="744" spans="1:6" ht="12.75" customHeight="1" x14ac:dyDescent="0.2">
      <c r="A744" s="83" t="s">
        <v>172</v>
      </c>
      <c r="B744" s="83">
        <v>16</v>
      </c>
      <c r="C744" s="84">
        <v>800.96162514000002</v>
      </c>
      <c r="D744" s="84">
        <v>795.37412771000004</v>
      </c>
      <c r="E744" s="84">
        <v>132.4593524</v>
      </c>
      <c r="F744" s="84">
        <v>132.4593524</v>
      </c>
    </row>
    <row r="745" spans="1:6" ht="12.75" customHeight="1" x14ac:dyDescent="0.2">
      <c r="A745" s="83" t="s">
        <v>172</v>
      </c>
      <c r="B745" s="83">
        <v>17</v>
      </c>
      <c r="C745" s="84">
        <v>801.64938791999998</v>
      </c>
      <c r="D745" s="84">
        <v>796.03740577999997</v>
      </c>
      <c r="E745" s="84">
        <v>132.56981285000001</v>
      </c>
      <c r="F745" s="84">
        <v>132.56981285000001</v>
      </c>
    </row>
    <row r="746" spans="1:6" ht="12.75" customHeight="1" x14ac:dyDescent="0.2">
      <c r="A746" s="83" t="s">
        <v>172</v>
      </c>
      <c r="B746" s="83">
        <v>18</v>
      </c>
      <c r="C746" s="84">
        <v>823.52202751000004</v>
      </c>
      <c r="D746" s="84">
        <v>821.00371188999998</v>
      </c>
      <c r="E746" s="84">
        <v>136.72763069000001</v>
      </c>
      <c r="F746" s="84">
        <v>136.72763069000001</v>
      </c>
    </row>
    <row r="747" spans="1:6" ht="12.75" customHeight="1" x14ac:dyDescent="0.2">
      <c r="A747" s="83" t="s">
        <v>172</v>
      </c>
      <c r="B747" s="83">
        <v>19</v>
      </c>
      <c r="C747" s="84">
        <v>812.31475152999997</v>
      </c>
      <c r="D747" s="84">
        <v>806.39738996999995</v>
      </c>
      <c r="E747" s="84">
        <v>134.29513524000001</v>
      </c>
      <c r="F747" s="84">
        <v>134.29513524000001</v>
      </c>
    </row>
    <row r="748" spans="1:6" ht="12.75" customHeight="1" x14ac:dyDescent="0.2">
      <c r="A748" s="83" t="s">
        <v>172</v>
      </c>
      <c r="B748" s="83">
        <v>20</v>
      </c>
      <c r="C748" s="84">
        <v>786.76034723999999</v>
      </c>
      <c r="D748" s="84">
        <v>780.89441965000003</v>
      </c>
      <c r="E748" s="84">
        <v>130.04794287000001</v>
      </c>
      <c r="F748" s="84">
        <v>130.04794287000001</v>
      </c>
    </row>
    <row r="749" spans="1:6" ht="12.75" customHeight="1" x14ac:dyDescent="0.2">
      <c r="A749" s="83" t="s">
        <v>172</v>
      </c>
      <c r="B749" s="83">
        <v>21</v>
      </c>
      <c r="C749" s="84">
        <v>796.84434665000003</v>
      </c>
      <c r="D749" s="84">
        <v>790.65828583999996</v>
      </c>
      <c r="E749" s="84">
        <v>131.67398946</v>
      </c>
      <c r="F749" s="84">
        <v>131.67398946</v>
      </c>
    </row>
    <row r="750" spans="1:6" ht="12.75" customHeight="1" x14ac:dyDescent="0.2">
      <c r="A750" s="83" t="s">
        <v>172</v>
      </c>
      <c r="B750" s="83">
        <v>22</v>
      </c>
      <c r="C750" s="84">
        <v>773.70097485999997</v>
      </c>
      <c r="D750" s="84">
        <v>767.66995437000003</v>
      </c>
      <c r="E750" s="84">
        <v>127.84557791</v>
      </c>
      <c r="F750" s="84">
        <v>127.84557791</v>
      </c>
    </row>
    <row r="751" spans="1:6" ht="12.75" customHeight="1" x14ac:dyDescent="0.2">
      <c r="A751" s="83" t="s">
        <v>172</v>
      </c>
      <c r="B751" s="83">
        <v>23</v>
      </c>
      <c r="C751" s="84">
        <v>799.88070662999996</v>
      </c>
      <c r="D751" s="84">
        <v>794.23242291999998</v>
      </c>
      <c r="E751" s="84">
        <v>132.26921612000001</v>
      </c>
      <c r="F751" s="84">
        <v>132.26921612000001</v>
      </c>
    </row>
    <row r="752" spans="1:6" ht="12.75" customHeight="1" x14ac:dyDescent="0.2">
      <c r="A752" s="83" t="s">
        <v>172</v>
      </c>
      <c r="B752" s="83">
        <v>24</v>
      </c>
      <c r="C752" s="84">
        <v>840.77721233</v>
      </c>
      <c r="D752" s="84">
        <v>833.73832326000002</v>
      </c>
      <c r="E752" s="84">
        <v>138.84841675999999</v>
      </c>
      <c r="F752" s="84">
        <v>138.84841675999999</v>
      </c>
    </row>
    <row r="753" spans="1:6" ht="12.75" customHeight="1" x14ac:dyDescent="0.2">
      <c r="A753" s="83" t="s">
        <v>173</v>
      </c>
      <c r="B753" s="83">
        <v>1</v>
      </c>
      <c r="C753" s="84">
        <v>844.91367705000005</v>
      </c>
      <c r="D753" s="84">
        <v>837.23939403999998</v>
      </c>
      <c r="E753" s="84">
        <v>139.43147517</v>
      </c>
      <c r="F753" s="84">
        <v>139.43147517</v>
      </c>
    </row>
    <row r="754" spans="1:6" ht="12.75" customHeight="1" x14ac:dyDescent="0.2">
      <c r="A754" s="83" t="s">
        <v>173</v>
      </c>
      <c r="B754" s="83">
        <v>2</v>
      </c>
      <c r="C754" s="84">
        <v>875.92700994999996</v>
      </c>
      <c r="D754" s="84">
        <v>868.16548595999996</v>
      </c>
      <c r="E754" s="84">
        <v>144.58181884000001</v>
      </c>
      <c r="F754" s="84">
        <v>144.58181884000001</v>
      </c>
    </row>
    <row r="755" spans="1:6" ht="12.75" customHeight="1" x14ac:dyDescent="0.2">
      <c r="A755" s="83" t="s">
        <v>173</v>
      </c>
      <c r="B755" s="83">
        <v>3</v>
      </c>
      <c r="C755" s="84">
        <v>915.01641127000005</v>
      </c>
      <c r="D755" s="84">
        <v>911.53429461999997</v>
      </c>
      <c r="E755" s="84">
        <v>151.80433729000001</v>
      </c>
      <c r="F755" s="84">
        <v>151.80433729000001</v>
      </c>
    </row>
    <row r="756" spans="1:6" ht="12.75" customHeight="1" x14ac:dyDescent="0.2">
      <c r="A756" s="83" t="s">
        <v>173</v>
      </c>
      <c r="B756" s="83">
        <v>4</v>
      </c>
      <c r="C756" s="84">
        <v>930.81300332000001</v>
      </c>
      <c r="D756" s="84">
        <v>924.41268177999996</v>
      </c>
      <c r="E756" s="84">
        <v>153.94906738</v>
      </c>
      <c r="F756" s="84">
        <v>153.94906738</v>
      </c>
    </row>
    <row r="757" spans="1:6" ht="12.75" customHeight="1" x14ac:dyDescent="0.2">
      <c r="A757" s="83" t="s">
        <v>173</v>
      </c>
      <c r="B757" s="83">
        <v>5</v>
      </c>
      <c r="C757" s="84">
        <v>922.15124401000003</v>
      </c>
      <c r="D757" s="84">
        <v>921.48690713999997</v>
      </c>
      <c r="E757" s="84">
        <v>153.46181716000001</v>
      </c>
      <c r="F757" s="84">
        <v>153.46181716000001</v>
      </c>
    </row>
    <row r="758" spans="1:6" ht="12.75" customHeight="1" x14ac:dyDescent="0.2">
      <c r="A758" s="83" t="s">
        <v>173</v>
      </c>
      <c r="B758" s="83">
        <v>6</v>
      </c>
      <c r="C758" s="84">
        <v>912.19215219</v>
      </c>
      <c r="D758" s="84">
        <v>905.54129077000005</v>
      </c>
      <c r="E758" s="84">
        <v>150.80627942000001</v>
      </c>
      <c r="F758" s="84">
        <v>150.80627942000001</v>
      </c>
    </row>
    <row r="759" spans="1:6" ht="12.75" customHeight="1" x14ac:dyDescent="0.2">
      <c r="A759" s="83" t="s">
        <v>173</v>
      </c>
      <c r="B759" s="83">
        <v>7</v>
      </c>
      <c r="C759" s="84">
        <v>875.90031800999998</v>
      </c>
      <c r="D759" s="84">
        <v>875.46334836000005</v>
      </c>
      <c r="E759" s="84">
        <v>145.79718416</v>
      </c>
      <c r="F759" s="84">
        <v>145.79718416</v>
      </c>
    </row>
    <row r="760" spans="1:6" ht="12.75" customHeight="1" x14ac:dyDescent="0.2">
      <c r="A760" s="83" t="s">
        <v>173</v>
      </c>
      <c r="B760" s="83">
        <v>8</v>
      </c>
      <c r="C760" s="84">
        <v>826.18765554000004</v>
      </c>
      <c r="D760" s="84">
        <v>825.89768835999996</v>
      </c>
      <c r="E760" s="84">
        <v>137.54265966</v>
      </c>
      <c r="F760" s="84">
        <v>137.54265966</v>
      </c>
    </row>
    <row r="761" spans="1:6" ht="12.75" customHeight="1" x14ac:dyDescent="0.2">
      <c r="A761" s="83" t="s">
        <v>173</v>
      </c>
      <c r="B761" s="83">
        <v>9</v>
      </c>
      <c r="C761" s="84">
        <v>787.02627912000003</v>
      </c>
      <c r="D761" s="84">
        <v>783.99784397999997</v>
      </c>
      <c r="E761" s="84">
        <v>130.56477835999999</v>
      </c>
      <c r="F761" s="84">
        <v>130.56477835999999</v>
      </c>
    </row>
    <row r="762" spans="1:6" ht="12.75" customHeight="1" x14ac:dyDescent="0.2">
      <c r="A762" s="83" t="s">
        <v>173</v>
      </c>
      <c r="B762" s="83">
        <v>10</v>
      </c>
      <c r="C762" s="84">
        <v>775.19598527999995</v>
      </c>
      <c r="D762" s="84">
        <v>770.17461533999995</v>
      </c>
      <c r="E762" s="84">
        <v>128.26269705000001</v>
      </c>
      <c r="F762" s="84">
        <v>128.26269705000001</v>
      </c>
    </row>
    <row r="763" spans="1:6" ht="12.75" customHeight="1" x14ac:dyDescent="0.2">
      <c r="A763" s="83" t="s">
        <v>173</v>
      </c>
      <c r="B763" s="83">
        <v>11</v>
      </c>
      <c r="C763" s="84">
        <v>767.66131701999996</v>
      </c>
      <c r="D763" s="84">
        <v>767.19343584000001</v>
      </c>
      <c r="E763" s="84">
        <v>127.76621986000001</v>
      </c>
      <c r="F763" s="84">
        <v>127.76621986000001</v>
      </c>
    </row>
    <row r="764" spans="1:6" ht="12.75" customHeight="1" x14ac:dyDescent="0.2">
      <c r="A764" s="83" t="s">
        <v>173</v>
      </c>
      <c r="B764" s="83">
        <v>12</v>
      </c>
      <c r="C764" s="84">
        <v>765.28265533000001</v>
      </c>
      <c r="D764" s="84">
        <v>758.57980276000001</v>
      </c>
      <c r="E764" s="84">
        <v>126.33172983</v>
      </c>
      <c r="F764" s="84">
        <v>126.33172983</v>
      </c>
    </row>
    <row r="765" spans="1:6" ht="12.75" customHeight="1" x14ac:dyDescent="0.2">
      <c r="A765" s="83" t="s">
        <v>173</v>
      </c>
      <c r="B765" s="83">
        <v>13</v>
      </c>
      <c r="C765" s="84">
        <v>775.95751901999995</v>
      </c>
      <c r="D765" s="84">
        <v>768.95010158000002</v>
      </c>
      <c r="E765" s="84">
        <v>128.05877000000001</v>
      </c>
      <c r="F765" s="84">
        <v>128.05877000000001</v>
      </c>
    </row>
    <row r="766" spans="1:6" ht="12.75" customHeight="1" x14ac:dyDescent="0.2">
      <c r="A766" s="83" t="s">
        <v>173</v>
      </c>
      <c r="B766" s="83">
        <v>14</v>
      </c>
      <c r="C766" s="84">
        <v>787.78635579000002</v>
      </c>
      <c r="D766" s="84">
        <v>780.72050982999997</v>
      </c>
      <c r="E766" s="84">
        <v>130.01898041999999</v>
      </c>
      <c r="F766" s="84">
        <v>130.01898041999999</v>
      </c>
    </row>
    <row r="767" spans="1:6" ht="12.75" customHeight="1" x14ac:dyDescent="0.2">
      <c r="A767" s="83" t="s">
        <v>173</v>
      </c>
      <c r="B767" s="83">
        <v>15</v>
      </c>
      <c r="C767" s="84">
        <v>798.06984245000001</v>
      </c>
      <c r="D767" s="84">
        <v>789.50213723000002</v>
      </c>
      <c r="E767" s="84">
        <v>131.48144775</v>
      </c>
      <c r="F767" s="84">
        <v>131.48144775</v>
      </c>
    </row>
    <row r="768" spans="1:6" ht="12.75" customHeight="1" x14ac:dyDescent="0.2">
      <c r="A768" s="83" t="s">
        <v>173</v>
      </c>
      <c r="B768" s="83">
        <v>16</v>
      </c>
      <c r="C768" s="84">
        <v>800.42421415000001</v>
      </c>
      <c r="D768" s="84">
        <v>792.44126616000005</v>
      </c>
      <c r="E768" s="84">
        <v>131.97092194999999</v>
      </c>
      <c r="F768" s="84">
        <v>131.97092194999999</v>
      </c>
    </row>
    <row r="769" spans="1:6" ht="12.75" customHeight="1" x14ac:dyDescent="0.2">
      <c r="A769" s="83" t="s">
        <v>173</v>
      </c>
      <c r="B769" s="83">
        <v>17</v>
      </c>
      <c r="C769" s="84">
        <v>785.58133664000002</v>
      </c>
      <c r="D769" s="84">
        <v>785.40008768999996</v>
      </c>
      <c r="E769" s="84">
        <v>130.79830405000001</v>
      </c>
      <c r="F769" s="84">
        <v>130.79830405000001</v>
      </c>
    </row>
    <row r="770" spans="1:6" ht="12.75" customHeight="1" x14ac:dyDescent="0.2">
      <c r="A770" s="83" t="s">
        <v>173</v>
      </c>
      <c r="B770" s="83">
        <v>18</v>
      </c>
      <c r="C770" s="84">
        <v>792.57175765</v>
      </c>
      <c r="D770" s="84">
        <v>785.52014340000005</v>
      </c>
      <c r="E770" s="84">
        <v>130.81829779</v>
      </c>
      <c r="F770" s="84">
        <v>130.81829779</v>
      </c>
    </row>
    <row r="771" spans="1:6" ht="12.75" customHeight="1" x14ac:dyDescent="0.2">
      <c r="A771" s="83" t="s">
        <v>173</v>
      </c>
      <c r="B771" s="83">
        <v>19</v>
      </c>
      <c r="C771" s="84">
        <v>767.10902238000006</v>
      </c>
      <c r="D771" s="84">
        <v>760.11829129</v>
      </c>
      <c r="E771" s="84">
        <v>126.58794535</v>
      </c>
      <c r="F771" s="84">
        <v>126.58794535</v>
      </c>
    </row>
    <row r="772" spans="1:6" ht="12.75" customHeight="1" x14ac:dyDescent="0.2">
      <c r="A772" s="83" t="s">
        <v>173</v>
      </c>
      <c r="B772" s="83">
        <v>20</v>
      </c>
      <c r="C772" s="84">
        <v>743.66626655000005</v>
      </c>
      <c r="D772" s="84">
        <v>737.07666022000001</v>
      </c>
      <c r="E772" s="84">
        <v>122.75065743</v>
      </c>
      <c r="F772" s="84">
        <v>122.75065743</v>
      </c>
    </row>
    <row r="773" spans="1:6" ht="12.75" customHeight="1" x14ac:dyDescent="0.2">
      <c r="A773" s="83" t="s">
        <v>173</v>
      </c>
      <c r="B773" s="83">
        <v>21</v>
      </c>
      <c r="C773" s="84">
        <v>741.91494621000004</v>
      </c>
      <c r="D773" s="84">
        <v>734.82928389000006</v>
      </c>
      <c r="E773" s="84">
        <v>122.37638575</v>
      </c>
      <c r="F773" s="84">
        <v>122.37638575</v>
      </c>
    </row>
    <row r="774" spans="1:6" ht="12.75" customHeight="1" x14ac:dyDescent="0.2">
      <c r="A774" s="83" t="s">
        <v>173</v>
      </c>
      <c r="B774" s="83">
        <v>22</v>
      </c>
      <c r="C774" s="84">
        <v>759.60718588999998</v>
      </c>
      <c r="D774" s="84">
        <v>751.20473846000004</v>
      </c>
      <c r="E774" s="84">
        <v>125.10350753</v>
      </c>
      <c r="F774" s="84">
        <v>125.10350753</v>
      </c>
    </row>
    <row r="775" spans="1:6" ht="12.75" customHeight="1" x14ac:dyDescent="0.2">
      <c r="A775" s="83" t="s">
        <v>173</v>
      </c>
      <c r="B775" s="83">
        <v>23</v>
      </c>
      <c r="C775" s="84">
        <v>753.82060164999996</v>
      </c>
      <c r="D775" s="84">
        <v>747.06946741000002</v>
      </c>
      <c r="E775" s="84">
        <v>124.41483121</v>
      </c>
      <c r="F775" s="84">
        <v>124.41483121</v>
      </c>
    </row>
    <row r="776" spans="1:6" ht="12.75" customHeight="1" x14ac:dyDescent="0.2">
      <c r="A776" s="83" t="s">
        <v>173</v>
      </c>
      <c r="B776" s="83">
        <v>24</v>
      </c>
      <c r="C776" s="84">
        <v>769.36051236000003</v>
      </c>
      <c r="D776" s="84">
        <v>762.85411367999995</v>
      </c>
      <c r="E776" s="84">
        <v>127.04356145</v>
      </c>
      <c r="F776" s="84">
        <v>127.04356145</v>
      </c>
    </row>
  </sheetData>
  <sheetProtection algorithmName="SHA-512" hashValue="M4ks+X09D8L7gmqQZ4caBdkd7A/z4SidxhPKQN427+u8VRZnEciKPj9ugiFTnl3e0KWkZzUXrFtcvh3ZCi+OIQ==" saltValue="Fagvr+bFfd13w5A+AE/KfQ==" spinCount="100000" sheet="1" objects="1" scenarios="1" formatCells="0" formatColumns="0" formatRows="0" insertColumns="0" insertRows="0" insertHyperlinks="0" deleteColumns="0" deleteRows="0" sort="0" autoFilter="0" pivotTables="0"/>
  <mergeCells count="23">
    <mergeCell ref="A21:B21"/>
    <mergeCell ref="A30:A31"/>
    <mergeCell ref="B30:B31"/>
    <mergeCell ref="A25:B25"/>
    <mergeCell ref="A26:B26"/>
    <mergeCell ref="A27:B27"/>
    <mergeCell ref="A23:B23"/>
    <mergeCell ref="A24:B24"/>
    <mergeCell ref="A15:B15"/>
    <mergeCell ref="A16:B16"/>
    <mergeCell ref="A17:B17"/>
    <mergeCell ref="A18:B18"/>
    <mergeCell ref="A20:B20"/>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067"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067" r:id="rId4"/>
      </mc:Fallback>
    </mc:AlternateContent>
    <mc:AlternateContent xmlns:mc="http://schemas.openxmlformats.org/markup-compatibility/2006">
      <mc:Choice Requires="x14">
        <oleObject progId="Equation.3" shapeId="1068"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068" r:id="rId6"/>
      </mc:Fallback>
    </mc:AlternateContent>
    <mc:AlternateContent xmlns:mc="http://schemas.openxmlformats.org/markup-compatibility/2006">
      <mc:Choice Requires="x14">
        <oleObject progId="Equation.3" shapeId="1069"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069" r:id="rId8"/>
      </mc:Fallback>
    </mc:AlternateContent>
    <mc:AlternateContent xmlns:mc="http://schemas.openxmlformats.org/markup-compatibility/2006">
      <mc:Choice Requires="x14">
        <oleObject progId="Equation.3" shapeId="1070"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070" r:id="rId10"/>
      </mc:Fallback>
    </mc:AlternateContent>
    <mc:AlternateContent xmlns:mc="http://schemas.openxmlformats.org/markup-compatibility/2006">
      <mc:Choice Requires="x14">
        <oleObject progId="Equation.3" shapeId="1071" r:id="rId12">
          <objectPr defaultSize="0" autoPict="0" r:id="rId13">
            <anchor moveWithCells="1" sizeWithCells="1">
              <from>
                <xdr:col>2</xdr:col>
                <xdr:colOff>57150</xdr:colOff>
                <xdr:row>19</xdr:row>
                <xdr:rowOff>190500</xdr:rowOff>
              </from>
              <to>
                <xdr:col>2</xdr:col>
                <xdr:colOff>666750</xdr:colOff>
                <xdr:row>19</xdr:row>
                <xdr:rowOff>447675</xdr:rowOff>
              </to>
            </anchor>
          </objectPr>
        </oleObject>
      </mc:Choice>
      <mc:Fallback>
        <oleObject progId="Equation.3" shapeId="1071" r:id="rId12"/>
      </mc:Fallback>
    </mc:AlternateContent>
    <mc:AlternateContent xmlns:mc="http://schemas.openxmlformats.org/markup-compatibility/2006">
      <mc:Choice Requires="x14">
        <oleObject progId="Equation.3" shapeId="1072"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072" r:id="rId14"/>
      </mc:Fallback>
    </mc:AlternateContent>
    <mc:AlternateContent xmlns:mc="http://schemas.openxmlformats.org/markup-compatibility/2006">
      <mc:Choice Requires="x14">
        <oleObject progId="Equation.3" shapeId="1073"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073" r:id="rId16"/>
      </mc:Fallback>
    </mc:AlternateContent>
    <mc:AlternateContent xmlns:mc="http://schemas.openxmlformats.org/markup-compatibility/2006">
      <mc:Choice Requires="x14">
        <oleObject progId="Equation.3" shapeId="1074" r:id="rId18">
          <objectPr defaultSize="0" autoPict="0" r:id="rId19">
            <anchor moveWithCells="1" sizeWithCells="1">
              <from>
                <xdr:col>2</xdr:col>
                <xdr:colOff>38100</xdr:colOff>
                <xdr:row>22</xdr:row>
                <xdr:rowOff>19050</xdr:rowOff>
              </from>
              <to>
                <xdr:col>2</xdr:col>
                <xdr:colOff>314325</xdr:colOff>
                <xdr:row>22</xdr:row>
                <xdr:rowOff>238125</xdr:rowOff>
              </to>
            </anchor>
          </objectPr>
        </oleObject>
      </mc:Choice>
      <mc:Fallback>
        <oleObject progId="Equation.3" shapeId="1074" r:id="rId18"/>
      </mc:Fallback>
    </mc:AlternateContent>
    <mc:AlternateContent xmlns:mc="http://schemas.openxmlformats.org/markup-compatibility/2006">
      <mc:Choice Requires="x14">
        <oleObject progId="Equation.3" shapeId="1075" r:id="rId20">
          <objectPr defaultSize="0" autoPict="0" r:id="rId21">
            <anchor moveWithCells="1" sizeWithCells="1">
              <from>
                <xdr:col>2</xdr:col>
                <xdr:colOff>28575</xdr:colOff>
                <xdr:row>22</xdr:row>
                <xdr:rowOff>219075</xdr:rowOff>
              </from>
              <to>
                <xdr:col>2</xdr:col>
                <xdr:colOff>533400</xdr:colOff>
                <xdr:row>24</xdr:row>
                <xdr:rowOff>19050</xdr:rowOff>
              </to>
            </anchor>
          </objectPr>
        </oleObject>
      </mc:Choice>
      <mc:Fallback>
        <oleObject progId="Equation.3" shapeId="1075" r:id="rId20"/>
      </mc:Fallback>
    </mc:AlternateContent>
    <mc:AlternateContent xmlns:mc="http://schemas.openxmlformats.org/markup-compatibility/2006">
      <mc:Choice Requires="x14">
        <oleObject progId="Equation.3" shapeId="1076"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076" r:id="rId22"/>
      </mc:Fallback>
    </mc:AlternateContent>
    <mc:AlternateContent xmlns:mc="http://schemas.openxmlformats.org/markup-compatibility/2006">
      <mc:Choice Requires="x14">
        <oleObject progId="Equation.3" shapeId="1077"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077" r:id="rId24"/>
      </mc:Fallback>
    </mc:AlternateContent>
    <mc:AlternateContent xmlns:mc="http://schemas.openxmlformats.org/markup-compatibility/2006">
      <mc:Choice Requires="x14">
        <oleObject progId="Equation.3" shapeId="1078"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078" r:id="rId26"/>
      </mc:Fallback>
    </mc:AlternateContent>
    <mc:AlternateContent xmlns:mc="http://schemas.openxmlformats.org/markup-compatibility/2006">
      <mc:Choice Requires="x14">
        <oleObject progId="Equation.3" shapeId="1079"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079" r:id="rId28"/>
      </mc:Fallback>
    </mc:AlternateContent>
    <mc:AlternateContent xmlns:mc="http://schemas.openxmlformats.org/markup-compatibility/2006">
      <mc:Choice Requires="x14">
        <oleObject progId="Equation.3" shapeId="1080"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080"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Пользователь Windows</cp:lastModifiedBy>
  <cp:lastPrinted>2013-04-01T04:34:58Z</cp:lastPrinted>
  <dcterms:created xsi:type="dcterms:W3CDTF">2013-02-04T09:28:33Z</dcterms:created>
  <dcterms:modified xsi:type="dcterms:W3CDTF">2020-04-17T09:34:05Z</dcterms:modified>
</cp:coreProperties>
</file>