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1 Но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B150" i="19" s="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<sst xmlns="http://schemas.openxmlformats.org/spreadsheetml/2006/main" count="1028" uniqueCount="173">
  <si>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</si>
  <si>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</si>
  <si>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</si>
  <si>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</si>
  <si>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</si>
  <si>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</si>
  <si>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</si>
  <si>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</si>
  <si>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</si>
  <si>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</si>
  <si>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</si>
  <si>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</si>
  <si>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</si>
  <si>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</si>
  <si>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</si>
  <si>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</si>
  <si>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</si>
  <si>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</si>
  <si>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</si>
  <si>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</si>
  <si>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</si>
  <si>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</si>
  <si>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</si>
  <si>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</si>
  <si>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</si>
  <si>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</si>
  <si>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</si>
  <si>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</si>
  <si>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</si>
  <si>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</si>
  <si>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</si>
  <si>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</si>
  <si>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</si>
  <si>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</si>
  <si>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</si>
  <si>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</si>
  <si>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</si>
  <si>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</si>
  <si>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</si>
  <si>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</si>
  <si>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</si>
  <si>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</si>
  <si>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</si>
  <si>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</si>
  <si>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</si>
  <si>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</si>
  <si>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</si>
  <si>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</si>
  <si>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</si>
  <si>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</si>
  <si>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</si>
  <si>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</si>
  <si>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</si>
  <si>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</si>
  <si>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</si>
  <si>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</si>
  <si>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</si>
  <si>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</si>
  <si>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</si>
  <si>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</si>
  <si>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</si>
  <si>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</si>
  <si>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</si>
  <si>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</si>
  <si>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</si>
  <si>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</si>
  <si>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</si>
  <si>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</si>
  <si>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</si>
  <si>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</si>
  <si>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</si>
  <si>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</si>
  <si>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</si>
  <si>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</si>
  <si>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</si>
  <si>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</si>
  <si>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</si>
  <si>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</si>
  <si>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</si>
  <si>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</si>
  <si>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</si>
  <si>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</si>
  <si>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</si>
  <si>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</si>
  <si>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</si>
  <si>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</si>
  <si>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</si>
  <si>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</si>
  <si>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</si>
  <si>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</si>
  <si>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</si>
  <si>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</si>
  <si>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</si>
  <si>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</si>
  <si>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</si>
  <si>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</si>
  <si>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</si>
  <si>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</si>
  <si>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</si>
  <si>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</si>
  <si>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</si>
  <si>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</si>
  <si>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</si>
  <si>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</si>
  <si>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</si>
  <si>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</si>
  <si>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</si>
  <si>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</si>
  <si>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</si>
  <si>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</si>
  <si>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</si>
  <si>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</si>
  <si>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</si>
  <si>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</si>
  <si>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</si>
  <si>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</si>
  <si>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</si>
  <si>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</si>
  <si>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</si>
  <si>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</si>
  <si>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</si>
  <si>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</si>
  <si>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</si>
  <si>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</si>
  <si>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</si>
  <si>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</si>
  <si>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</si>
  <si>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</si>
  <si>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</si>
  <si>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</si>
  <si>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</si>
  <si>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</si>
  <si>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</si>
  <si>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</si>
  <si>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</si>
  <si>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</si>
  <si>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</si>
  <si>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</si>
  <si>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</si>
  <si>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</si>
  <si>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</si>
  <si>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t>
  </si>
  <si>
    <t>ноябрь 2020 года</t>
  </si>
  <si>
    <t>01.11.2020</t>
  </si>
  <si>
    <t>02.11.2020</t>
  </si>
  <si>
    <t>03.11.2020</t>
  </si>
  <si>
    <t>04.11.2020</t>
  </si>
  <si>
    <t>05.11.2020</t>
  </si>
  <si>
    <t>06.11.2020</t>
  </si>
  <si>
    <t>07.11.2020</t>
  </si>
  <si>
    <t>08.11.2020</t>
  </si>
  <si>
    <t>09.11.2020</t>
  </si>
  <si>
    <t>10.11.2020</t>
  </si>
  <si>
    <t>11.11.2020</t>
  </si>
  <si>
    <t>12.11.2020</t>
  </si>
  <si>
    <t>13.11.2020</t>
  </si>
  <si>
    <t>14.11.2020</t>
  </si>
  <si>
    <t>15.11.2020</t>
  </si>
  <si>
    <t>16.11.2020</t>
  </si>
  <si>
    <t>17.11.2020</t>
  </si>
  <si>
    <t>18.11.2020</t>
  </si>
  <si>
    <t>19.11.2020</t>
  </si>
  <si>
    <t>20.11.2020</t>
  </si>
  <si>
    <t>21.11.2020</t>
  </si>
  <si>
    <t>22.11.2020</t>
  </si>
  <si>
    <t>23.11.2020</t>
  </si>
  <si>
    <t>24.11.2020</t>
  </si>
  <si>
    <t>25.11.2020</t>
  </si>
  <si>
    <t>26.11.2020</t>
  </si>
  <si>
    <t>27.11.2020</t>
  </si>
  <si>
    <t>28.11.2020</t>
  </si>
  <si>
    <t>29.11.2020</t>
  </si>
  <si>
    <t>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</si>
</sst>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2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2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23" name="Object 99" hidden="1">
              <a:extLst>
                <a:ext uri="{63B3BB69-23CF-44E3-9099-C40C66FF867C}">
                  <a14:compatExt spid="_x0000_s11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24" name="Object 100" hidden="1">
              <a:extLst>
                <a:ext uri="{63B3BB69-23CF-44E3-9099-C40C66FF867C}">
                  <a14:compatExt spid="_x0000_s11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25" name="Object 101" hidden="1">
              <a:extLst>
                <a:ext uri="{63B3BB69-23CF-44E3-9099-C40C66FF867C}">
                  <a14:compatExt spid="_x0000_s11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26" name="Object 102" hidden="1">
              <a:extLst>
                <a:ext uri="{63B3BB69-23CF-44E3-9099-C40C66FF867C}">
                  <a14:compatExt spid="_x0000_s11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3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3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3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3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27" name="Object 103" hidden="1">
              <a:extLst>
                <a:ext uri="{63B3BB69-23CF-44E3-9099-C40C66FF867C}">
                  <a14:compatExt spid="_x0000_s11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28" name="Object 104" hidden="1">
              <a:extLst>
                <a:ext uri="{63B3BB69-23CF-44E3-9099-C40C66FF867C}">
                  <a14:compatExt spid="_x0000_s11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29" name="Object 105" hidden="1">
              <a:extLst>
                <a:ext uri="{63B3BB69-23CF-44E3-9099-C40C66FF867C}">
                  <a14:compatExt spid="_x0000_s11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30" name="Object 106" hidden="1">
              <a:extLst>
                <a:ext uri="{63B3BB69-23CF-44E3-9099-C40C66FF867C}">
                  <a14:compatExt spid="_x0000_s11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31" name="Object 107" hidden="1">
              <a:extLst>
                <a:ext uri="{63B3BB69-23CF-44E3-9099-C40C66FF867C}">
                  <a14:compatExt spid="_x0000_s11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32" name="Object 108" hidden="1">
              <a:extLst>
                <a:ext uri="{63B3BB69-23CF-44E3-9099-C40C66FF867C}">
                  <a14:compatExt spid="_x0000_s11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33" name="Object 109" hidden="1">
              <a:extLst>
                <a:ext uri="{63B3BB69-23CF-44E3-9099-C40C66FF867C}">
                  <a14:compatExt spid="_x0000_s11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34" name="Object 110" hidden="1">
              <a:extLst>
                <a:ext uri="{63B3BB69-23CF-44E3-9099-C40C66FF867C}">
                  <a14:compatExt spid="_x0000_s11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35" name="Object 111" hidden="1">
              <a:extLst>
                <a:ext uri="{63B3BB69-23CF-44E3-9099-C40C66FF867C}">
                  <a14:compatExt spid="_x0000_s11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36" name="Object 112" hidden="1">
              <a:extLst>
                <a:ext uri="{63B3BB69-23CF-44E3-9099-C40C66FF867C}">
                  <a14:compatExt spid="_x0000_s11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141</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4417.36510301</v>
      </c>
      <c r="D7" s="4">
        <f>$F$12+'СЕТ СН'!G5+СВЦЭМ!$D$10+'СЕТ СН'!G8-'СЕТ СН'!G$15</f>
        <v>4547.36510301</v>
      </c>
      <c r="E7" s="4">
        <f>$F$12+'СЕТ СН'!H5+СВЦЭМ!$D$10+'СЕТ СН'!H8-'СЕТ СН'!H$15</f>
        <v>4617.36510301</v>
      </c>
      <c r="F7" s="4">
        <f>$F$12+'СЕТ СН'!I5+СВЦЭМ!$D$10+'СЕТ СН'!I8-'СЕТ СН'!I$15</f>
        <v>4617.36510301</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1831.0437875</v>
      </c>
      <c r="H12" s="2" t="s">
        <v>41</v>
      </c>
    </row>
    <row r="13" spans="1:8" ht="31.5" x14ac:dyDescent="0.25">
      <c r="A13" s="12">
        <v>2</v>
      </c>
      <c r="B13" s="98" t="s">
        <v>51</v>
      </c>
      <c r="C13" s="98"/>
      <c r="D13" s="98"/>
      <c r="E13" s="13" t="s">
        <v>22</v>
      </c>
      <c r="F13" s="11">
        <f>СВЦЭМ!$D$11</f>
        <v>831.99195987999997</v>
      </c>
    </row>
    <row r="14" spans="1:8" ht="36" customHeight="1" x14ac:dyDescent="0.25">
      <c r="A14" s="12">
        <v>3</v>
      </c>
      <c r="B14" s="98" t="s">
        <v>52</v>
      </c>
      <c r="C14" s="98"/>
      <c r="D14" s="98"/>
      <c r="E14" s="13" t="s">
        <v>23</v>
      </c>
      <c r="F14" s="11">
        <f>СВЦЭМ!$D$12</f>
        <v>697562.96058595309</v>
      </c>
    </row>
    <row r="15" spans="1:8" ht="30.75" customHeight="1" x14ac:dyDescent="0.25">
      <c r="A15" s="12">
        <v>4</v>
      </c>
      <c r="B15" s="98" t="s">
        <v>53</v>
      </c>
      <c r="C15" s="98" t="s">
        <v>24</v>
      </c>
      <c r="D15" s="98" t="s">
        <v>24</v>
      </c>
      <c r="E15" s="14" t="s">
        <v>54</v>
      </c>
      <c r="F15" s="15">
        <f>ROUND(IF(F25-(F26+F33)&lt;=0,0,MAX(0,(F16-(F17+F24))/(F25-(F26+F33)))),11)</f>
        <v>1.43220309E-3</v>
      </c>
    </row>
    <row r="16" spans="1:8" ht="36" customHeight="1" x14ac:dyDescent="0.25">
      <c r="A16" s="12">
        <v>5</v>
      </c>
      <c r="B16" s="98" t="s">
        <v>55</v>
      </c>
      <c r="C16" s="98" t="s">
        <v>25</v>
      </c>
      <c r="D16" s="98" t="s">
        <v>6</v>
      </c>
      <c r="E16" s="13" t="s">
        <v>6</v>
      </c>
      <c r="F16" s="16">
        <f>СВЦЭМ!$D$21</f>
        <v>27.579000000000001</v>
      </c>
    </row>
    <row r="17" spans="1:6" ht="33" customHeight="1" x14ac:dyDescent="0.25">
      <c r="A17" s="12">
        <v>6</v>
      </c>
      <c r="B17" s="98" t="s">
        <v>56</v>
      </c>
      <c r="C17" s="98" t="s">
        <v>25</v>
      </c>
      <c r="D17" s="98" t="s">
        <v>6</v>
      </c>
      <c r="E17" s="13" t="s">
        <v>6</v>
      </c>
      <c r="F17" s="16">
        <f>SUM(F19:F23)</f>
        <v>27.498999999999999</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27.498999999999999</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СВЦЭМ!$D$20</f>
        <v>19985.847000000002</v>
      </c>
    </row>
    <row r="26" spans="1:6" ht="30.75" customHeight="1" x14ac:dyDescent="0.25">
      <c r="A26" s="12">
        <v>9</v>
      </c>
      <c r="B26" s="98" t="s">
        <v>65</v>
      </c>
      <c r="C26" s="98" t="s">
        <v>27</v>
      </c>
      <c r="D26" s="98" t="s">
        <v>28</v>
      </c>
      <c r="E26" s="13" t="s">
        <v>64</v>
      </c>
      <c r="F26" s="16">
        <f>SUM(F28:F32)</f>
        <v>19929.989000000009</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19929.989000000009</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peVOPnWoO+kI2S/sL6V2E1V3VSKa9KRLhiMelo3+TVak/zsQjEaLRub8SJKGPjSW1Qg9txo94hzChXhPsnSqmw==" saltValue="6f0+I8r1YE+21vFKVv/Ox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3500.60652192</v>
      </c>
      <c r="C9" s="4">
        <f>СВЦЭМ!$D$14+'СЕТ СН'!G5+СВЦЭМ!$D$10+'СЕТ СН'!G8-'СЕТ СН'!G$16</f>
        <v>3630.60652192</v>
      </c>
      <c r="D9" s="4">
        <f>СВЦЭМ!$D$14+'СЕТ СН'!H5+СВЦЭМ!$D$10+'СЕТ СН'!H8-'СЕТ СН'!H$16</f>
        <v>3700.60652192</v>
      </c>
      <c r="E9" s="4">
        <f>СВЦЭМ!$D$14+'СЕТ СН'!I5+СВЦЭМ!$D$10+'СЕТ СН'!I8-'СЕТ СН'!I$16</f>
        <v>3700.60652192</v>
      </c>
    </row>
    <row r="10" spans="1:6" x14ac:dyDescent="0.25">
      <c r="A10" s="26" t="s">
        <v>35</v>
      </c>
      <c r="B10" s="4">
        <f>СВЦЭМ!$D$15+'СЕТ СН'!F5+СВЦЭМ!$D$10+'СЕТ СН'!F8-'СЕТ СН'!F$16</f>
        <v>4358.3010949100008</v>
      </c>
      <c r="C10" s="4">
        <f>СВЦЭМ!$D$15+'СЕТ СН'!G5+СВЦЭМ!$D$10+'СЕТ СН'!G8-'СЕТ СН'!G$16</f>
        <v>4488.3010949100008</v>
      </c>
      <c r="D10" s="4">
        <f>СВЦЭМ!$D$15+'СЕТ СН'!H5+СВЦЭМ!$D$10+'СЕТ СН'!H8-'СЕТ СН'!H$16</f>
        <v>4558.3010949100008</v>
      </c>
      <c r="E10" s="4">
        <f>СВЦЭМ!$D$15+'СЕТ СН'!I5+СВЦЭМ!$D$10+'СЕТ СН'!I8-'СЕТ СН'!I$16</f>
        <v>4558.3010949100008</v>
      </c>
    </row>
    <row r="11" spans="1:6" x14ac:dyDescent="0.25">
      <c r="A11" s="26" t="s">
        <v>36</v>
      </c>
      <c r="B11" s="4">
        <f>СВЦЭМ!$D$16+'СЕТ СН'!F5+СВЦЭМ!$D$10+'СЕТ СН'!F8-'СЕТ СН'!F$16</f>
        <v>5665.8861059600004</v>
      </c>
      <c r="C11" s="4">
        <f>СВЦЭМ!$D$16+'СЕТ СН'!G5+СВЦЭМ!$D$10+'СЕТ СН'!G8-'СЕТ СН'!G$16</f>
        <v>5795.8861059600004</v>
      </c>
      <c r="D11" s="4">
        <f>СВЦЭМ!$D$16+'СЕТ СН'!H5+СВЦЭМ!$D$10+'СЕТ СН'!H8-'СЕТ СН'!H$16</f>
        <v>5865.8861059600004</v>
      </c>
      <c r="E11" s="4">
        <f>СВЦЭМ!$D$16+'СЕТ СН'!I5+СВЦЭМ!$D$10+'СЕТ СН'!I8-'СЕТ СН'!I$16</f>
        <v>5865.8861059600004</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3500.60652192</v>
      </c>
      <c r="C16" s="28">
        <f>СВЦЭМ!$D$14+'СЕТ СН'!G5+СВЦЭМ!$D$10+'СЕТ СН'!G8-'СЕТ СН'!G$16</f>
        <v>3630.60652192</v>
      </c>
      <c r="D16" s="28">
        <f>СВЦЭМ!$D$14+'СЕТ СН'!H5+СВЦЭМ!$D$10+'СЕТ СН'!H8-'СЕТ СН'!H$16</f>
        <v>3700.60652192</v>
      </c>
      <c r="E16" s="28">
        <f>СВЦЭМ!$D$14+'СЕТ СН'!I5+СВЦЭМ!$D$10+'СЕТ СН'!I8-'СЕТ СН'!I$16</f>
        <v>3700.60652192</v>
      </c>
    </row>
    <row r="17" spans="1:5" x14ac:dyDescent="0.25">
      <c r="A17" s="26" t="s">
        <v>37</v>
      </c>
      <c r="B17" s="28">
        <f>СВЦЭМ!$D$17+'СЕТ СН'!F5+СВЦЭМ!$D$10+'СЕТ СН'!F8-'СЕТ СН'!F$16</f>
        <v>4843.1255405800002</v>
      </c>
      <c r="C17" s="28">
        <f>СВЦЭМ!$D$17+'СЕТ СН'!G5+СВЦЭМ!$D$10+'СЕТ СН'!G8-'СЕТ СН'!G$16</f>
        <v>4973.1255405800002</v>
      </c>
      <c r="D17" s="28">
        <f>СВЦЭМ!$D$17+'СЕТ СН'!H5+СВЦЭМ!$D$10+'СЕТ СН'!H8-'СЕТ СН'!H$16</f>
        <v>5043.1255405800002</v>
      </c>
      <c r="E17" s="28">
        <f>СВЦЭМ!$D$17+'СЕТ СН'!I5+СВЦЭМ!$D$10+'СЕТ СН'!I8-'СЕТ СН'!I$16</f>
        <v>5043.1255405800002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SUMIFS(СВЦЭМ!$C$33:$C$776,СВЦЭМ!$A$33:$A$776,$A12,СВЦЭМ!$B$33:$B$776,B$11)+'СЕТ СН'!$F$9+СВЦЭМ!$D$10+'СЕТ СН'!$F$5-'СЕТ СН'!$F$17</f>
        <v>3368.9508523099998</v>
      </c>
      <c r="C12" s="36">
        <f>SUMIFS(СВЦЭМ!$C$33:$C$776,СВЦЭМ!$A$33:$A$776,$A12,СВЦЭМ!$B$33:$B$776,C$11)+'СЕТ СН'!$F$9+СВЦЭМ!$D$10+'СЕТ СН'!$F$5-'СЕТ СН'!$F$17</f>
        <v>3443.9749891800002</v>
      </c>
      <c r="D12" s="36">
        <f>SUMIFS(СВЦЭМ!$C$33:$C$776,СВЦЭМ!$A$33:$A$776,$A12,СВЦЭМ!$B$33:$B$776,D$11)+'СЕТ СН'!$F$9+СВЦЭМ!$D$10+'СЕТ СН'!$F$5-'СЕТ СН'!$F$17</f>
        <v>3492.08633452</v>
      </c>
      <c r="E12" s="36">
        <f>SUMIFS(СВЦЭМ!$C$33:$C$776,СВЦЭМ!$A$33:$A$776,$A12,СВЦЭМ!$B$33:$B$776,E$11)+'СЕТ СН'!$F$9+СВЦЭМ!$D$10+'СЕТ СН'!$F$5-'СЕТ СН'!$F$17</f>
        <v>3499.9791453399998</v>
      </c>
      <c r="F12" s="36">
        <f>SUMIFS(СВЦЭМ!$C$33:$C$776,СВЦЭМ!$A$33:$A$776,$A12,СВЦЭМ!$B$33:$B$776,F$11)+'СЕТ СН'!$F$9+СВЦЭМ!$D$10+'СЕТ СН'!$F$5-'СЕТ СН'!$F$17</f>
        <v>3501.4866456700001</v>
      </c>
      <c r="G12" s="36">
        <f>SUMIFS(СВЦЭМ!$C$33:$C$776,СВЦЭМ!$A$33:$A$776,$A12,СВЦЭМ!$B$33:$B$776,G$11)+'СЕТ СН'!$F$9+СВЦЭМ!$D$10+'СЕТ СН'!$F$5-'СЕТ СН'!$F$17</f>
        <v>3492.4211820400001</v>
      </c>
      <c r="H12" s="36">
        <f>SUMIFS(СВЦЭМ!$C$33:$C$776,СВЦЭМ!$A$33:$A$776,$A12,СВЦЭМ!$B$33:$B$776,H$11)+'СЕТ СН'!$F$9+СВЦЭМ!$D$10+'СЕТ СН'!$F$5-'СЕТ СН'!$F$17</f>
        <v>3475.5997239600001</v>
      </c>
      <c r="I12" s="36">
        <f>SUMIFS(СВЦЭМ!$C$33:$C$776,СВЦЭМ!$A$33:$A$776,$A12,СВЦЭМ!$B$33:$B$776,I$11)+'СЕТ СН'!$F$9+СВЦЭМ!$D$10+'СЕТ СН'!$F$5-'СЕТ СН'!$F$17</f>
        <v>3443.7566193399998</v>
      </c>
      <c r="J12" s="36">
        <f>SUMIFS(СВЦЭМ!$C$33:$C$776,СВЦЭМ!$A$33:$A$776,$A12,СВЦЭМ!$B$33:$B$776,J$11)+'СЕТ СН'!$F$9+СВЦЭМ!$D$10+'СЕТ СН'!$F$5-'СЕТ СН'!$F$17</f>
        <v>3424.1239676099999</v>
      </c>
      <c r="K12" s="36">
        <f>SUMIFS(СВЦЭМ!$C$33:$C$776,СВЦЭМ!$A$33:$A$776,$A12,СВЦЭМ!$B$33:$B$776,K$11)+'СЕТ СН'!$F$9+СВЦЭМ!$D$10+'СЕТ СН'!$F$5-'СЕТ СН'!$F$17</f>
        <v>3391.48921625</v>
      </c>
      <c r="L12" s="36">
        <f>SUMIFS(СВЦЭМ!$C$33:$C$776,СВЦЭМ!$A$33:$A$776,$A12,СВЦЭМ!$B$33:$B$776,L$11)+'СЕТ СН'!$F$9+СВЦЭМ!$D$10+'СЕТ СН'!$F$5-'СЕТ СН'!$F$17</f>
        <v>3366.0409524900001</v>
      </c>
      <c r="M12" s="36">
        <f>SUMIFS(СВЦЭМ!$C$33:$C$776,СВЦЭМ!$A$33:$A$776,$A12,СВЦЭМ!$B$33:$B$776,M$11)+'СЕТ СН'!$F$9+СВЦЭМ!$D$10+'СЕТ СН'!$F$5-'СЕТ СН'!$F$17</f>
        <v>3326.9950856800001</v>
      </c>
      <c r="N12" s="36">
        <f>SUMIFS(СВЦЭМ!$C$33:$C$776,СВЦЭМ!$A$33:$A$776,$A12,СВЦЭМ!$B$33:$B$776,N$11)+'СЕТ СН'!$F$9+СВЦЭМ!$D$10+'СЕТ СН'!$F$5-'СЕТ СН'!$F$17</f>
        <v>3323.0489438300001</v>
      </c>
      <c r="O12" s="36">
        <f>SUMIFS(СВЦЭМ!$C$33:$C$776,СВЦЭМ!$A$33:$A$776,$A12,СВЦЭМ!$B$33:$B$776,O$11)+'СЕТ СН'!$F$9+СВЦЭМ!$D$10+'СЕТ СН'!$F$5-'СЕТ СН'!$F$17</f>
        <v>3328.5562523899998</v>
      </c>
      <c r="P12" s="36">
        <f>SUMIFS(СВЦЭМ!$C$33:$C$776,СВЦЭМ!$A$33:$A$776,$A12,СВЦЭМ!$B$33:$B$776,P$11)+'СЕТ СН'!$F$9+СВЦЭМ!$D$10+'СЕТ СН'!$F$5-'СЕТ СН'!$F$17</f>
        <v>3351.4266228400002</v>
      </c>
      <c r="Q12" s="36">
        <f>SUMIFS(СВЦЭМ!$C$33:$C$776,СВЦЭМ!$A$33:$A$776,$A12,СВЦЭМ!$B$33:$B$776,Q$11)+'СЕТ СН'!$F$9+СВЦЭМ!$D$10+'СЕТ СН'!$F$5-'СЕТ СН'!$F$17</f>
        <v>3354.0780691599998</v>
      </c>
      <c r="R12" s="36">
        <f>SUMIFS(СВЦЭМ!$C$33:$C$776,СВЦЭМ!$A$33:$A$776,$A12,СВЦЭМ!$B$33:$B$776,R$11)+'СЕТ СН'!$F$9+СВЦЭМ!$D$10+'СЕТ СН'!$F$5-'СЕТ СН'!$F$17</f>
        <v>3346.5360398900002</v>
      </c>
      <c r="S12" s="36">
        <f>SUMIFS(СВЦЭМ!$C$33:$C$776,СВЦЭМ!$A$33:$A$776,$A12,СВЦЭМ!$B$33:$B$776,S$11)+'СЕТ СН'!$F$9+СВЦЭМ!$D$10+'СЕТ СН'!$F$5-'СЕТ СН'!$F$17</f>
        <v>3333.0619598499998</v>
      </c>
      <c r="T12" s="36">
        <f>SUMIFS(СВЦЭМ!$C$33:$C$776,СВЦЭМ!$A$33:$A$776,$A12,СВЦЭМ!$B$33:$B$776,T$11)+'СЕТ СН'!$F$9+СВЦЭМ!$D$10+'СЕТ СН'!$F$5-'СЕТ СН'!$F$17</f>
        <v>3308.4931568699999</v>
      </c>
      <c r="U12" s="36">
        <f>SUMIFS(СВЦЭМ!$C$33:$C$776,СВЦЭМ!$A$33:$A$776,$A12,СВЦЭМ!$B$33:$B$776,U$11)+'СЕТ СН'!$F$9+СВЦЭМ!$D$10+'СЕТ СН'!$F$5-'СЕТ СН'!$F$17</f>
        <v>3301.7968065699997</v>
      </c>
      <c r="V12" s="36">
        <f>SUMIFS(СВЦЭМ!$C$33:$C$776,СВЦЭМ!$A$33:$A$776,$A12,СВЦЭМ!$B$33:$B$776,V$11)+'СЕТ СН'!$F$9+СВЦЭМ!$D$10+'СЕТ СН'!$F$5-'СЕТ СН'!$F$17</f>
        <v>3309.9237115400001</v>
      </c>
      <c r="W12" s="36">
        <f>SUMIFS(СВЦЭМ!$C$33:$C$776,СВЦЭМ!$A$33:$A$776,$A12,СВЦЭМ!$B$33:$B$776,W$11)+'СЕТ СН'!$F$9+СВЦЭМ!$D$10+'СЕТ СН'!$F$5-'СЕТ СН'!$F$17</f>
        <v>3322.63082115</v>
      </c>
      <c r="X12" s="36">
        <f>SUMIFS(СВЦЭМ!$C$33:$C$776,СВЦЭМ!$A$33:$A$776,$A12,СВЦЭМ!$B$33:$B$776,X$11)+'СЕТ СН'!$F$9+СВЦЭМ!$D$10+'СЕТ СН'!$F$5-'СЕТ СН'!$F$17</f>
        <v>3337.19325157</v>
      </c>
      <c r="Y12" s="36">
        <f>SUMIFS(СВЦЭМ!$C$33:$C$776,СВЦЭМ!$A$33:$A$776,$A12,СВЦЭМ!$B$33:$B$776,Y$11)+'СЕТ СН'!$F$9+СВЦЭМ!$D$10+'СЕТ СН'!$F$5-'СЕТ СН'!$F$17</f>
        <v>3356.40382632</v>
      </c>
      <c r="AA12" s="37"/>
    </row>
    <row r="13" spans="1:27" ht="15.75" x14ac:dyDescent="0.2">
      <c r="A13" s="35">
        <f>A12+1</f>
        <v>44137</v>
      </c>
      <c r="B13" s="36">
        <f>SUMIFS(СВЦЭМ!$C$33:$C$776,СВЦЭМ!$A$33:$A$776,$A13,СВЦЭМ!$B$33:$B$776,B$11)+'СЕТ СН'!$F$9+СВЦЭМ!$D$10+'СЕТ СН'!$F$5-'СЕТ СН'!$F$17</f>
        <v>3361.4301812799999</v>
      </c>
      <c r="C13" s="36">
        <f>SUMIFS(СВЦЭМ!$C$33:$C$776,СВЦЭМ!$A$33:$A$776,$A13,СВЦЭМ!$B$33:$B$776,C$11)+'СЕТ СН'!$F$9+СВЦЭМ!$D$10+'СЕТ СН'!$F$5-'СЕТ СН'!$F$17</f>
        <v>3460.4633308799998</v>
      </c>
      <c r="D13" s="36">
        <f>SUMIFS(СВЦЭМ!$C$33:$C$776,СВЦЭМ!$A$33:$A$776,$A13,СВЦЭМ!$B$33:$B$776,D$11)+'СЕТ СН'!$F$9+СВЦЭМ!$D$10+'СЕТ СН'!$F$5-'СЕТ СН'!$F$17</f>
        <v>3542.6780920000001</v>
      </c>
      <c r="E13" s="36">
        <f>SUMIFS(СВЦЭМ!$C$33:$C$776,СВЦЭМ!$A$33:$A$776,$A13,СВЦЭМ!$B$33:$B$776,E$11)+'СЕТ СН'!$F$9+СВЦЭМ!$D$10+'СЕТ СН'!$F$5-'СЕТ СН'!$F$17</f>
        <v>3577.9442997599999</v>
      </c>
      <c r="F13" s="36">
        <f>SUMIFS(СВЦЭМ!$C$33:$C$776,СВЦЭМ!$A$33:$A$776,$A13,СВЦЭМ!$B$33:$B$776,F$11)+'СЕТ СН'!$F$9+СВЦЭМ!$D$10+'СЕТ СН'!$F$5-'СЕТ СН'!$F$17</f>
        <v>3586.7143284200001</v>
      </c>
      <c r="G13" s="36">
        <f>SUMIFS(СВЦЭМ!$C$33:$C$776,СВЦЭМ!$A$33:$A$776,$A13,СВЦЭМ!$B$33:$B$776,G$11)+'СЕТ СН'!$F$9+СВЦЭМ!$D$10+'СЕТ СН'!$F$5-'СЕТ СН'!$F$17</f>
        <v>3568.0510442699997</v>
      </c>
      <c r="H13" s="36">
        <f>SUMIFS(СВЦЭМ!$C$33:$C$776,СВЦЭМ!$A$33:$A$776,$A13,СВЦЭМ!$B$33:$B$776,H$11)+'СЕТ СН'!$F$9+СВЦЭМ!$D$10+'СЕТ СН'!$F$5-'СЕТ СН'!$F$17</f>
        <v>3519.15797109</v>
      </c>
      <c r="I13" s="36">
        <f>SUMIFS(СВЦЭМ!$C$33:$C$776,СВЦЭМ!$A$33:$A$776,$A13,СВЦЭМ!$B$33:$B$776,I$11)+'СЕТ СН'!$F$9+СВЦЭМ!$D$10+'СЕТ СН'!$F$5-'СЕТ СН'!$F$17</f>
        <v>3445.49077201</v>
      </c>
      <c r="J13" s="36">
        <f>SUMIFS(СВЦЭМ!$C$33:$C$776,СВЦЭМ!$A$33:$A$776,$A13,СВЦЭМ!$B$33:$B$776,J$11)+'СЕТ СН'!$F$9+СВЦЭМ!$D$10+'СЕТ СН'!$F$5-'СЕТ СН'!$F$17</f>
        <v>3416.6071936099997</v>
      </c>
      <c r="K13" s="36">
        <f>SUMIFS(СВЦЭМ!$C$33:$C$776,СВЦЭМ!$A$33:$A$776,$A13,СВЦЭМ!$B$33:$B$776,K$11)+'СЕТ СН'!$F$9+СВЦЭМ!$D$10+'СЕТ СН'!$F$5-'СЕТ СН'!$F$17</f>
        <v>3424.28609607</v>
      </c>
      <c r="L13" s="36">
        <f>SUMIFS(СВЦЭМ!$C$33:$C$776,СВЦЭМ!$A$33:$A$776,$A13,СВЦЭМ!$B$33:$B$776,L$11)+'СЕТ СН'!$F$9+СВЦЭМ!$D$10+'СЕТ СН'!$F$5-'СЕТ СН'!$F$17</f>
        <v>3396.2043573000001</v>
      </c>
      <c r="M13" s="36">
        <f>SUMIFS(СВЦЭМ!$C$33:$C$776,СВЦЭМ!$A$33:$A$776,$A13,СВЦЭМ!$B$33:$B$776,M$11)+'СЕТ СН'!$F$9+СВЦЭМ!$D$10+'СЕТ СН'!$F$5-'СЕТ СН'!$F$17</f>
        <v>3355.9552941100001</v>
      </c>
      <c r="N13" s="36">
        <f>SUMIFS(СВЦЭМ!$C$33:$C$776,СВЦЭМ!$A$33:$A$776,$A13,СВЦЭМ!$B$33:$B$776,N$11)+'СЕТ СН'!$F$9+СВЦЭМ!$D$10+'СЕТ СН'!$F$5-'СЕТ СН'!$F$17</f>
        <v>3351.0132952100003</v>
      </c>
      <c r="O13" s="36">
        <f>SUMIFS(СВЦЭМ!$C$33:$C$776,СВЦЭМ!$A$33:$A$776,$A13,СВЦЭМ!$B$33:$B$776,O$11)+'СЕТ СН'!$F$9+СВЦЭМ!$D$10+'СЕТ СН'!$F$5-'СЕТ СН'!$F$17</f>
        <v>3349.0322654299998</v>
      </c>
      <c r="P13" s="36">
        <f>SUMIFS(СВЦЭМ!$C$33:$C$776,СВЦЭМ!$A$33:$A$776,$A13,СВЦЭМ!$B$33:$B$776,P$11)+'СЕТ СН'!$F$9+СВЦЭМ!$D$10+'СЕТ СН'!$F$5-'СЕТ СН'!$F$17</f>
        <v>3351.5416607299999</v>
      </c>
      <c r="Q13" s="36">
        <f>SUMIFS(СВЦЭМ!$C$33:$C$776,СВЦЭМ!$A$33:$A$776,$A13,СВЦЭМ!$B$33:$B$776,Q$11)+'СЕТ СН'!$F$9+СВЦЭМ!$D$10+'СЕТ СН'!$F$5-'СЕТ СН'!$F$17</f>
        <v>3350.4827042900001</v>
      </c>
      <c r="R13" s="36">
        <f>SUMIFS(СВЦЭМ!$C$33:$C$776,СВЦЭМ!$A$33:$A$776,$A13,СВЦЭМ!$B$33:$B$776,R$11)+'СЕТ СН'!$F$9+СВЦЭМ!$D$10+'СЕТ СН'!$F$5-'СЕТ СН'!$F$17</f>
        <v>3352.1234202300002</v>
      </c>
      <c r="S13" s="36">
        <f>SUMIFS(СВЦЭМ!$C$33:$C$776,СВЦЭМ!$A$33:$A$776,$A13,СВЦЭМ!$B$33:$B$776,S$11)+'СЕТ СН'!$F$9+СВЦЭМ!$D$10+'СЕТ СН'!$F$5-'СЕТ СН'!$F$17</f>
        <v>3335.7874413099998</v>
      </c>
      <c r="T13" s="36">
        <f>SUMIFS(СВЦЭМ!$C$33:$C$776,СВЦЭМ!$A$33:$A$776,$A13,СВЦЭМ!$B$33:$B$776,T$11)+'СЕТ СН'!$F$9+СВЦЭМ!$D$10+'СЕТ СН'!$F$5-'СЕТ СН'!$F$17</f>
        <v>3308.4637536199998</v>
      </c>
      <c r="U13" s="36">
        <f>SUMIFS(СВЦЭМ!$C$33:$C$776,СВЦЭМ!$A$33:$A$776,$A13,СВЦЭМ!$B$33:$B$776,U$11)+'СЕТ СН'!$F$9+СВЦЭМ!$D$10+'СЕТ СН'!$F$5-'СЕТ СН'!$F$17</f>
        <v>3304.41095761</v>
      </c>
      <c r="V13" s="36">
        <f>SUMIFS(СВЦЭМ!$C$33:$C$776,СВЦЭМ!$A$33:$A$776,$A13,СВЦЭМ!$B$33:$B$776,V$11)+'СЕТ СН'!$F$9+СВЦЭМ!$D$10+'СЕТ СН'!$F$5-'СЕТ СН'!$F$17</f>
        <v>3296.7332803499999</v>
      </c>
      <c r="W13" s="36">
        <f>SUMIFS(СВЦЭМ!$C$33:$C$776,СВЦЭМ!$A$33:$A$776,$A13,СВЦЭМ!$B$33:$B$776,W$11)+'СЕТ СН'!$F$9+СВЦЭМ!$D$10+'СЕТ СН'!$F$5-'СЕТ СН'!$F$17</f>
        <v>3316.3923961599999</v>
      </c>
      <c r="X13" s="36">
        <f>SUMIFS(СВЦЭМ!$C$33:$C$776,СВЦЭМ!$A$33:$A$776,$A13,СВЦЭМ!$B$33:$B$776,X$11)+'СЕТ СН'!$F$9+СВЦЭМ!$D$10+'СЕТ СН'!$F$5-'СЕТ СН'!$F$17</f>
        <v>3325.2596125800001</v>
      </c>
      <c r="Y13" s="36">
        <f>SUMIFS(СВЦЭМ!$C$33:$C$776,СВЦЭМ!$A$33:$A$776,$A13,СВЦЭМ!$B$33:$B$776,Y$11)+'СЕТ СН'!$F$9+СВЦЭМ!$D$10+'СЕТ СН'!$F$5-'СЕТ СН'!$F$17</f>
        <v>3352.2235171699999</v>
      </c>
    </row>
    <row r="14" spans="1:27" ht="15.75" x14ac:dyDescent="0.2">
      <c r="A14" s="35">
        <f t="shared" ref="A14:A42" si="0">A13+1</f>
        <v>44138</v>
      </c>
      <c r="B14" s="36">
        <f>SUMIFS(СВЦЭМ!$C$33:$C$776,СВЦЭМ!$A$33:$A$776,$A14,СВЦЭМ!$B$33:$B$776,B$11)+'СЕТ СН'!$F$9+СВЦЭМ!$D$10+'СЕТ СН'!$F$5-'СЕТ СН'!$F$17</f>
        <v>3414.9514159</v>
      </c>
      <c r="C14" s="36">
        <f>SUMIFS(СВЦЭМ!$C$33:$C$776,СВЦЭМ!$A$33:$A$776,$A14,СВЦЭМ!$B$33:$B$776,C$11)+'СЕТ СН'!$F$9+СВЦЭМ!$D$10+'СЕТ СН'!$F$5-'СЕТ СН'!$F$17</f>
        <v>3498.1038952399999</v>
      </c>
      <c r="D14" s="36">
        <f>SUMIFS(СВЦЭМ!$C$33:$C$776,СВЦЭМ!$A$33:$A$776,$A14,СВЦЭМ!$B$33:$B$776,D$11)+'СЕТ СН'!$F$9+СВЦЭМ!$D$10+'СЕТ СН'!$F$5-'СЕТ СН'!$F$17</f>
        <v>3549.0252714600001</v>
      </c>
      <c r="E14" s="36">
        <f>SUMIFS(СВЦЭМ!$C$33:$C$776,СВЦЭМ!$A$33:$A$776,$A14,СВЦЭМ!$B$33:$B$776,E$11)+'СЕТ СН'!$F$9+СВЦЭМ!$D$10+'СЕТ СН'!$F$5-'СЕТ СН'!$F$17</f>
        <v>3556.3329469800001</v>
      </c>
      <c r="F14" s="36">
        <f>SUMIFS(СВЦЭМ!$C$33:$C$776,СВЦЭМ!$A$33:$A$776,$A14,СВЦЭМ!$B$33:$B$776,F$11)+'СЕТ СН'!$F$9+СВЦЭМ!$D$10+'СЕТ СН'!$F$5-'СЕТ СН'!$F$17</f>
        <v>3554.59843692</v>
      </c>
      <c r="G14" s="36">
        <f>SUMIFS(СВЦЭМ!$C$33:$C$776,СВЦЭМ!$A$33:$A$776,$A14,СВЦЭМ!$B$33:$B$776,G$11)+'СЕТ СН'!$F$9+СВЦЭМ!$D$10+'СЕТ СН'!$F$5-'СЕТ СН'!$F$17</f>
        <v>3537.5021480300002</v>
      </c>
      <c r="H14" s="36">
        <f>SUMIFS(СВЦЭМ!$C$33:$C$776,СВЦЭМ!$A$33:$A$776,$A14,СВЦЭМ!$B$33:$B$776,H$11)+'СЕТ СН'!$F$9+СВЦЭМ!$D$10+'СЕТ СН'!$F$5-'СЕТ СН'!$F$17</f>
        <v>3491.1085367300002</v>
      </c>
      <c r="I14" s="36">
        <f>SUMIFS(СВЦЭМ!$C$33:$C$776,СВЦЭМ!$A$33:$A$776,$A14,СВЦЭМ!$B$33:$B$776,I$11)+'СЕТ СН'!$F$9+СВЦЭМ!$D$10+'СЕТ СН'!$F$5-'СЕТ СН'!$F$17</f>
        <v>3430.6061579299999</v>
      </c>
      <c r="J14" s="36">
        <f>SUMIFS(СВЦЭМ!$C$33:$C$776,СВЦЭМ!$A$33:$A$776,$A14,СВЦЭМ!$B$33:$B$776,J$11)+'СЕТ СН'!$F$9+СВЦЭМ!$D$10+'СЕТ СН'!$F$5-'СЕТ СН'!$F$17</f>
        <v>3409.3885208500001</v>
      </c>
      <c r="K14" s="36">
        <f>SUMIFS(СВЦЭМ!$C$33:$C$776,СВЦЭМ!$A$33:$A$776,$A14,СВЦЭМ!$B$33:$B$776,K$11)+'СЕТ СН'!$F$9+СВЦЭМ!$D$10+'СЕТ СН'!$F$5-'СЕТ СН'!$F$17</f>
        <v>3408.9835721300001</v>
      </c>
      <c r="L14" s="36">
        <f>SUMIFS(СВЦЭМ!$C$33:$C$776,СВЦЭМ!$A$33:$A$776,$A14,СВЦЭМ!$B$33:$B$776,L$11)+'СЕТ СН'!$F$9+СВЦЭМ!$D$10+'СЕТ СН'!$F$5-'СЕТ СН'!$F$17</f>
        <v>3387.8237013099997</v>
      </c>
      <c r="M14" s="36">
        <f>SUMIFS(СВЦЭМ!$C$33:$C$776,СВЦЭМ!$A$33:$A$776,$A14,СВЦЭМ!$B$33:$B$776,M$11)+'СЕТ СН'!$F$9+СВЦЭМ!$D$10+'СЕТ СН'!$F$5-'СЕТ СН'!$F$17</f>
        <v>3366.0141917700003</v>
      </c>
      <c r="N14" s="36">
        <f>SUMIFS(СВЦЭМ!$C$33:$C$776,СВЦЭМ!$A$33:$A$776,$A14,СВЦЭМ!$B$33:$B$776,N$11)+'СЕТ СН'!$F$9+СВЦЭМ!$D$10+'СЕТ СН'!$F$5-'СЕТ СН'!$F$17</f>
        <v>3355.9470805299998</v>
      </c>
      <c r="O14" s="36">
        <f>SUMIFS(СВЦЭМ!$C$33:$C$776,СВЦЭМ!$A$33:$A$776,$A14,СВЦЭМ!$B$33:$B$776,O$11)+'СЕТ СН'!$F$9+СВЦЭМ!$D$10+'СЕТ СН'!$F$5-'СЕТ СН'!$F$17</f>
        <v>3366.7380135799999</v>
      </c>
      <c r="P14" s="36">
        <f>SUMIFS(СВЦЭМ!$C$33:$C$776,СВЦЭМ!$A$33:$A$776,$A14,СВЦЭМ!$B$33:$B$776,P$11)+'СЕТ СН'!$F$9+СВЦЭМ!$D$10+'СЕТ СН'!$F$5-'СЕТ СН'!$F$17</f>
        <v>3372.1704205400001</v>
      </c>
      <c r="Q14" s="36">
        <f>SUMIFS(СВЦЭМ!$C$33:$C$776,СВЦЭМ!$A$33:$A$776,$A14,СВЦЭМ!$B$33:$B$776,Q$11)+'СЕТ СН'!$F$9+СВЦЭМ!$D$10+'СЕТ СН'!$F$5-'СЕТ СН'!$F$17</f>
        <v>3369.0803256499998</v>
      </c>
      <c r="R14" s="36">
        <f>SUMIFS(СВЦЭМ!$C$33:$C$776,СВЦЭМ!$A$33:$A$776,$A14,СВЦЭМ!$B$33:$B$776,R$11)+'СЕТ СН'!$F$9+СВЦЭМ!$D$10+'СЕТ СН'!$F$5-'СЕТ СН'!$F$17</f>
        <v>3362.7736912099999</v>
      </c>
      <c r="S14" s="36">
        <f>SUMIFS(СВЦЭМ!$C$33:$C$776,СВЦЭМ!$A$33:$A$776,$A14,СВЦЭМ!$B$33:$B$776,S$11)+'СЕТ СН'!$F$9+СВЦЭМ!$D$10+'СЕТ СН'!$F$5-'СЕТ СН'!$F$17</f>
        <v>3370.0347838299999</v>
      </c>
      <c r="T14" s="36">
        <f>SUMIFS(СВЦЭМ!$C$33:$C$776,СВЦЭМ!$A$33:$A$776,$A14,СВЦЭМ!$B$33:$B$776,T$11)+'СЕТ СН'!$F$9+СВЦЭМ!$D$10+'СЕТ СН'!$F$5-'СЕТ СН'!$F$17</f>
        <v>3318.90250148</v>
      </c>
      <c r="U14" s="36">
        <f>SUMIFS(СВЦЭМ!$C$33:$C$776,СВЦЭМ!$A$33:$A$776,$A14,СВЦЭМ!$B$33:$B$776,U$11)+'СЕТ СН'!$F$9+СВЦЭМ!$D$10+'СЕТ СН'!$F$5-'СЕТ СН'!$F$17</f>
        <v>3310.2429945200001</v>
      </c>
      <c r="V14" s="36">
        <f>SUMIFS(СВЦЭМ!$C$33:$C$776,СВЦЭМ!$A$33:$A$776,$A14,СВЦЭМ!$B$33:$B$776,V$11)+'СЕТ СН'!$F$9+СВЦЭМ!$D$10+'СЕТ СН'!$F$5-'СЕТ СН'!$F$17</f>
        <v>3300.3818005200001</v>
      </c>
      <c r="W14" s="36">
        <f>SUMIFS(СВЦЭМ!$C$33:$C$776,СВЦЭМ!$A$33:$A$776,$A14,СВЦЭМ!$B$33:$B$776,W$11)+'СЕТ СН'!$F$9+СВЦЭМ!$D$10+'СЕТ СН'!$F$5-'СЕТ СН'!$F$17</f>
        <v>3312.5511821599998</v>
      </c>
      <c r="X14" s="36">
        <f>SUMIFS(СВЦЭМ!$C$33:$C$776,СВЦЭМ!$A$33:$A$776,$A14,СВЦЭМ!$B$33:$B$776,X$11)+'СЕТ СН'!$F$9+СВЦЭМ!$D$10+'СЕТ СН'!$F$5-'СЕТ СН'!$F$17</f>
        <v>3351.6413504399998</v>
      </c>
      <c r="Y14" s="36">
        <f>SUMIFS(СВЦЭМ!$C$33:$C$776,СВЦЭМ!$A$33:$A$776,$A14,СВЦЭМ!$B$33:$B$776,Y$11)+'СЕТ СН'!$F$9+СВЦЭМ!$D$10+'СЕТ СН'!$F$5-'СЕТ СН'!$F$17</f>
        <v>3387.8452931100001</v>
      </c>
    </row>
    <row r="15" spans="1:27" ht="15.75" x14ac:dyDescent="0.2">
      <c r="A15" s="35">
        <f t="shared" si="0"/>
        <v>44139</v>
      </c>
      <c r="B15" s="36">
        <f>SUMIFS(СВЦЭМ!$C$33:$C$776,СВЦЭМ!$A$33:$A$776,$A15,СВЦЭМ!$B$33:$B$776,B$11)+'СЕТ СН'!$F$9+СВЦЭМ!$D$10+'СЕТ СН'!$F$5-'СЕТ СН'!$F$17</f>
        <v>3380.6552954499998</v>
      </c>
      <c r="C15" s="36">
        <f>SUMIFS(СВЦЭМ!$C$33:$C$776,СВЦЭМ!$A$33:$A$776,$A15,СВЦЭМ!$B$34:$B$777,C$11)+'СЕТ СН'!$F$9+СВЦЭМ!$D$10+'СЕТ СН'!$F$5-'СЕТ СН'!$F$17</f>
        <v>3380.6552954499998</v>
      </c>
      <c r="D15" s="36">
        <f>SUMIFS(СВЦЭМ!$C$33:$C$776,СВЦЭМ!$A$33:$A$776,$A15,СВЦЭМ!$B$33:$B$776,D$11)+'СЕТ СН'!$F$9+СВЦЭМ!$D$10+'СЕТ СН'!$F$5-'СЕТ СН'!$F$17</f>
        <v>3528.6752956599998</v>
      </c>
      <c r="E15" s="36">
        <f>SUMIFS(СВЦЭМ!$C$33:$C$776,СВЦЭМ!$A$33:$A$776,$A15,СВЦЭМ!$B$33:$B$776,E$11)+'СЕТ СН'!$F$9+СВЦЭМ!$D$10+'СЕТ СН'!$F$5-'СЕТ СН'!$F$17</f>
        <v>3534.27200051</v>
      </c>
      <c r="F15" s="36">
        <f>SUMIFS(СВЦЭМ!$C$33:$C$776,СВЦЭМ!$A$33:$A$776,$A15,СВЦЭМ!$B$33:$B$776,F$11)+'СЕТ СН'!$F$9+СВЦЭМ!$D$10+'СЕТ СН'!$F$5-'СЕТ СН'!$F$17</f>
        <v>3523.2020407300001</v>
      </c>
      <c r="G15" s="36">
        <f>SUMIFS(СВЦЭМ!$C$33:$C$776,СВЦЭМ!$A$33:$A$776,$A15,СВЦЭМ!$B$33:$B$776,G$11)+'СЕТ СН'!$F$9+СВЦЭМ!$D$10+'СЕТ СН'!$F$5-'СЕТ СН'!$F$17</f>
        <v>3509.2268558400001</v>
      </c>
      <c r="H15" s="36">
        <f>SUMIFS(СВЦЭМ!$C$33:$C$776,СВЦЭМ!$A$33:$A$776,$A15,СВЦЭМ!$B$33:$B$776,H$11)+'СЕТ СН'!$F$9+СВЦЭМ!$D$10+'СЕТ СН'!$F$5-'СЕТ СН'!$F$17</f>
        <v>3483.6216473300001</v>
      </c>
      <c r="I15" s="36">
        <f>SUMIFS(СВЦЭМ!$C$33:$C$776,СВЦЭМ!$A$33:$A$776,$A15,СВЦЭМ!$B$33:$B$776,I$11)+'СЕТ СН'!$F$9+СВЦЭМ!$D$10+'СЕТ СН'!$F$5-'СЕТ СН'!$F$17</f>
        <v>3437.0860506899999</v>
      </c>
      <c r="J15" s="36">
        <f>SUMIFS(СВЦЭМ!$C$33:$C$776,СВЦЭМ!$A$33:$A$776,$A15,СВЦЭМ!$B$33:$B$776,J$11)+'СЕТ СН'!$F$9+СВЦЭМ!$D$10+'СЕТ СН'!$F$5-'СЕТ СН'!$F$17</f>
        <v>3405.9346388499998</v>
      </c>
      <c r="K15" s="36">
        <f>SUMIFS(СВЦЭМ!$C$33:$C$776,СВЦЭМ!$A$33:$A$776,$A15,СВЦЭМ!$B$33:$B$776,K$11)+'СЕТ СН'!$F$9+СВЦЭМ!$D$10+'СЕТ СН'!$F$5-'СЕТ СН'!$F$17</f>
        <v>3404.0660563800002</v>
      </c>
      <c r="L15" s="36">
        <f>SUMIFS(СВЦЭМ!$C$33:$C$776,СВЦЭМ!$A$33:$A$776,$A15,СВЦЭМ!$B$33:$B$776,L$11)+'СЕТ СН'!$F$9+СВЦЭМ!$D$10+'СЕТ СН'!$F$5-'СЕТ СН'!$F$17</f>
        <v>3377.70481281</v>
      </c>
      <c r="M15" s="36">
        <f>SUMIFS(СВЦЭМ!$C$33:$C$776,СВЦЭМ!$A$33:$A$776,$A15,СВЦЭМ!$B$33:$B$776,M$11)+'СЕТ СН'!$F$9+СВЦЭМ!$D$10+'СЕТ СН'!$F$5-'СЕТ СН'!$F$17</f>
        <v>3334.3344918299999</v>
      </c>
      <c r="N15" s="36">
        <f>SUMIFS(СВЦЭМ!$C$33:$C$776,СВЦЭМ!$A$33:$A$776,$A15,СВЦЭМ!$B$33:$B$776,N$11)+'СЕТ СН'!$F$9+СВЦЭМ!$D$10+'СЕТ СН'!$F$5-'СЕТ СН'!$F$17</f>
        <v>3316.0131694900001</v>
      </c>
      <c r="O15" s="36">
        <f>SUMIFS(СВЦЭМ!$C$33:$C$776,СВЦЭМ!$A$33:$A$776,$A15,СВЦЭМ!$B$33:$B$776,O$11)+'СЕТ СН'!$F$9+СВЦЭМ!$D$10+'СЕТ СН'!$F$5-'СЕТ СН'!$F$17</f>
        <v>3325.01924302</v>
      </c>
      <c r="P15" s="36">
        <f>SUMIFS(СВЦЭМ!$C$33:$C$776,СВЦЭМ!$A$33:$A$776,$A15,СВЦЭМ!$B$33:$B$776,P$11)+'СЕТ СН'!$F$9+СВЦЭМ!$D$10+'СЕТ СН'!$F$5-'СЕТ СН'!$F$17</f>
        <v>3344.2219352800003</v>
      </c>
      <c r="Q15" s="36">
        <f>SUMIFS(СВЦЭМ!$C$33:$C$776,СВЦЭМ!$A$33:$A$776,$A15,СВЦЭМ!$B$33:$B$776,Q$11)+'СЕТ СН'!$F$9+СВЦЭМ!$D$10+'СЕТ СН'!$F$5-'СЕТ СН'!$F$17</f>
        <v>3345.1365227799997</v>
      </c>
      <c r="R15" s="36">
        <f>SUMIFS(СВЦЭМ!$C$33:$C$776,СВЦЭМ!$A$33:$A$776,$A15,СВЦЭМ!$B$33:$B$776,R$11)+'СЕТ СН'!$F$9+СВЦЭМ!$D$10+'СЕТ СН'!$F$5-'СЕТ СН'!$F$17</f>
        <v>3331.15665089</v>
      </c>
      <c r="S15" s="36">
        <f>SUMIFS(СВЦЭМ!$C$33:$C$776,СВЦЭМ!$A$33:$A$776,$A15,СВЦЭМ!$B$33:$B$776,S$11)+'СЕТ СН'!$F$9+СВЦЭМ!$D$10+'СЕТ СН'!$F$5-'СЕТ СН'!$F$17</f>
        <v>3329.4258428100002</v>
      </c>
      <c r="T15" s="36">
        <f>SUMIFS(СВЦЭМ!$C$33:$C$776,СВЦЭМ!$A$33:$A$776,$A15,СВЦЭМ!$B$33:$B$776,T$11)+'СЕТ СН'!$F$9+СВЦЭМ!$D$10+'СЕТ СН'!$F$5-'СЕТ СН'!$F$17</f>
        <v>3336.9522814299999</v>
      </c>
      <c r="U15" s="36">
        <f>SUMIFS(СВЦЭМ!$C$33:$C$776,СВЦЭМ!$A$33:$A$776,$A15,СВЦЭМ!$B$33:$B$776,U$11)+'СЕТ СН'!$F$9+СВЦЭМ!$D$10+'СЕТ СН'!$F$5-'СЕТ СН'!$F$17</f>
        <v>3335.66301587</v>
      </c>
      <c r="V15" s="36">
        <f>SUMIFS(СВЦЭМ!$C$33:$C$776,СВЦЭМ!$A$33:$A$776,$A15,СВЦЭМ!$B$33:$B$776,V$11)+'СЕТ СН'!$F$9+СВЦЭМ!$D$10+'СЕТ СН'!$F$5-'СЕТ СН'!$F$17</f>
        <v>3324.4477762000001</v>
      </c>
      <c r="W15" s="36">
        <f>SUMIFS(СВЦЭМ!$C$33:$C$776,СВЦЭМ!$A$33:$A$776,$A15,СВЦЭМ!$B$33:$B$776,W$11)+'СЕТ СН'!$F$9+СВЦЭМ!$D$10+'СЕТ СН'!$F$5-'СЕТ СН'!$F$17</f>
        <v>3316.3562358099998</v>
      </c>
      <c r="X15" s="36">
        <f>SUMIFS(СВЦЭМ!$C$33:$C$776,СВЦЭМ!$A$33:$A$776,$A15,СВЦЭМ!$B$33:$B$776,X$11)+'СЕТ СН'!$F$9+СВЦЭМ!$D$10+'СЕТ СН'!$F$5-'СЕТ СН'!$F$17</f>
        <v>3321.8917068000001</v>
      </c>
      <c r="Y15" s="36">
        <f>SUMIFS(СВЦЭМ!$C$33:$C$776,СВЦЭМ!$A$33:$A$776,$A15,СВЦЭМ!$B$33:$B$776,Y$11)+'СЕТ СН'!$F$9+СВЦЭМ!$D$10+'СЕТ СН'!$F$5-'СЕТ СН'!$F$17</f>
        <v>3352.6290154999997</v>
      </c>
    </row>
    <row r="16" spans="1:27" ht="15.75" x14ac:dyDescent="0.2">
      <c r="A16" s="35">
        <f t="shared" si="0"/>
        <v>44140</v>
      </c>
      <c r="B16" s="36">
        <f>SUMIFS(СВЦЭМ!$C$33:$C$776,СВЦЭМ!$A$33:$A$776,$A16,СВЦЭМ!$B$33:$B$776,B$11)+'СЕТ СН'!$F$9+СВЦЭМ!$D$10+'СЕТ СН'!$F$5-'СЕТ СН'!$F$17</f>
        <v>3343.80233653</v>
      </c>
      <c r="C16" s="36">
        <f>SUMIFS(СВЦЭМ!$C$33:$C$776,СВЦЭМ!$A$33:$A$776,$A16,СВЦЭМ!$B$33:$B$776,C$11)+'СЕТ СН'!$F$9+СВЦЭМ!$D$10+'СЕТ СН'!$F$5-'СЕТ СН'!$F$17</f>
        <v>3420.9500672499998</v>
      </c>
      <c r="D16" s="36">
        <f>SUMIFS(СВЦЭМ!$C$33:$C$776,СВЦЭМ!$A$33:$A$776,$A16,СВЦЭМ!$B$33:$B$776,D$11)+'СЕТ СН'!$F$9+СВЦЭМ!$D$10+'СЕТ СН'!$F$5-'СЕТ СН'!$F$17</f>
        <v>3467.3342326100001</v>
      </c>
      <c r="E16" s="36">
        <f>SUMIFS(СВЦЭМ!$C$33:$C$776,СВЦЭМ!$A$33:$A$776,$A16,СВЦЭМ!$B$33:$B$776,E$11)+'СЕТ СН'!$F$9+СВЦЭМ!$D$10+'СЕТ СН'!$F$5-'СЕТ СН'!$F$17</f>
        <v>3469.0021074300003</v>
      </c>
      <c r="F16" s="36">
        <f>SUMIFS(СВЦЭМ!$C$33:$C$776,СВЦЭМ!$A$33:$A$776,$A16,СВЦЭМ!$B$33:$B$776,F$11)+'СЕТ СН'!$F$9+СВЦЭМ!$D$10+'СЕТ СН'!$F$5-'СЕТ СН'!$F$17</f>
        <v>3474.6679469599999</v>
      </c>
      <c r="G16" s="36">
        <f>SUMIFS(СВЦЭМ!$C$33:$C$776,СВЦЭМ!$A$33:$A$776,$A16,СВЦЭМ!$B$33:$B$776,G$11)+'СЕТ СН'!$F$9+СВЦЭМ!$D$10+'СЕТ СН'!$F$5-'СЕТ СН'!$F$17</f>
        <v>3466.8540840400001</v>
      </c>
      <c r="H16" s="36">
        <f>SUMIFS(СВЦЭМ!$C$33:$C$776,СВЦЭМ!$A$33:$A$776,$A16,СВЦЭМ!$B$33:$B$776,H$11)+'СЕТ СН'!$F$9+СВЦЭМ!$D$10+'СЕТ СН'!$F$5-'СЕТ СН'!$F$17</f>
        <v>3448.7348739199997</v>
      </c>
      <c r="I16" s="36">
        <f>SUMIFS(СВЦЭМ!$C$33:$C$776,СВЦЭМ!$A$33:$A$776,$A16,СВЦЭМ!$B$33:$B$776,I$11)+'СЕТ СН'!$F$9+СВЦЭМ!$D$10+'СЕТ СН'!$F$5-'СЕТ СН'!$F$17</f>
        <v>3461.23785456</v>
      </c>
      <c r="J16" s="36">
        <f>SUMIFS(СВЦЭМ!$C$33:$C$776,СВЦЭМ!$A$33:$A$776,$A16,СВЦЭМ!$B$33:$B$776,J$11)+'СЕТ СН'!$F$9+СВЦЭМ!$D$10+'СЕТ СН'!$F$5-'СЕТ СН'!$F$17</f>
        <v>3446.8258802800001</v>
      </c>
      <c r="K16" s="36">
        <f>SUMIFS(СВЦЭМ!$C$33:$C$776,СВЦЭМ!$A$33:$A$776,$A16,СВЦЭМ!$B$33:$B$776,K$11)+'СЕТ СН'!$F$9+СВЦЭМ!$D$10+'СЕТ СН'!$F$5-'СЕТ СН'!$F$17</f>
        <v>3441.2075879100003</v>
      </c>
      <c r="L16" s="36">
        <f>SUMIFS(СВЦЭМ!$C$33:$C$776,СВЦЭМ!$A$33:$A$776,$A16,СВЦЭМ!$B$33:$B$776,L$11)+'СЕТ СН'!$F$9+СВЦЭМ!$D$10+'СЕТ СН'!$F$5-'СЕТ СН'!$F$17</f>
        <v>3426.7547929799998</v>
      </c>
      <c r="M16" s="36">
        <f>SUMIFS(СВЦЭМ!$C$33:$C$776,СВЦЭМ!$A$33:$A$776,$A16,СВЦЭМ!$B$33:$B$776,M$11)+'СЕТ СН'!$F$9+СВЦЭМ!$D$10+'СЕТ СН'!$F$5-'СЕТ СН'!$F$17</f>
        <v>3380.5650575700001</v>
      </c>
      <c r="N16" s="36">
        <f>SUMIFS(СВЦЭМ!$C$33:$C$776,СВЦЭМ!$A$33:$A$776,$A16,СВЦЭМ!$B$33:$B$776,N$11)+'СЕТ СН'!$F$9+СВЦЭМ!$D$10+'СЕТ СН'!$F$5-'СЕТ СН'!$F$17</f>
        <v>3350.18413384</v>
      </c>
      <c r="O16" s="36">
        <f>SUMIFS(СВЦЭМ!$C$33:$C$776,СВЦЭМ!$A$33:$A$776,$A16,СВЦЭМ!$B$33:$B$776,O$11)+'СЕТ СН'!$F$9+СВЦЭМ!$D$10+'СЕТ СН'!$F$5-'СЕТ СН'!$F$17</f>
        <v>3358.4402293799999</v>
      </c>
      <c r="P16" s="36">
        <f>SUMIFS(СВЦЭМ!$C$33:$C$776,СВЦЭМ!$A$33:$A$776,$A16,СВЦЭМ!$B$33:$B$776,P$11)+'СЕТ СН'!$F$9+СВЦЭМ!$D$10+'СЕТ СН'!$F$5-'СЕТ СН'!$F$17</f>
        <v>3361.1357997200003</v>
      </c>
      <c r="Q16" s="36">
        <f>SUMIFS(СВЦЭМ!$C$33:$C$776,СВЦЭМ!$A$33:$A$776,$A16,СВЦЭМ!$B$33:$B$776,Q$11)+'СЕТ СН'!$F$9+СВЦЭМ!$D$10+'СЕТ СН'!$F$5-'СЕТ СН'!$F$17</f>
        <v>3363.9079633699998</v>
      </c>
      <c r="R16" s="36">
        <f>SUMIFS(СВЦЭМ!$C$33:$C$776,СВЦЭМ!$A$33:$A$776,$A16,СВЦЭМ!$B$33:$B$776,R$11)+'СЕТ СН'!$F$9+СВЦЭМ!$D$10+'СЕТ СН'!$F$5-'СЕТ СН'!$F$17</f>
        <v>3357.6906383999999</v>
      </c>
      <c r="S16" s="36">
        <f>SUMIFS(СВЦЭМ!$C$33:$C$776,СВЦЭМ!$A$33:$A$776,$A16,СВЦЭМ!$B$33:$B$776,S$11)+'СЕТ СН'!$F$9+СВЦЭМ!$D$10+'СЕТ СН'!$F$5-'СЕТ СН'!$F$17</f>
        <v>3350.6120152399999</v>
      </c>
      <c r="T16" s="36">
        <f>SUMIFS(СВЦЭМ!$C$33:$C$776,СВЦЭМ!$A$33:$A$776,$A16,СВЦЭМ!$B$33:$B$776,T$11)+'СЕТ СН'!$F$9+СВЦЭМ!$D$10+'СЕТ СН'!$F$5-'СЕТ СН'!$F$17</f>
        <v>3299.0036515800002</v>
      </c>
      <c r="U16" s="36">
        <f>SUMIFS(СВЦЭМ!$C$33:$C$776,СВЦЭМ!$A$33:$A$776,$A16,СВЦЭМ!$B$33:$B$776,U$11)+'СЕТ СН'!$F$9+СВЦЭМ!$D$10+'СЕТ СН'!$F$5-'СЕТ СН'!$F$17</f>
        <v>3294.7102729799999</v>
      </c>
      <c r="V16" s="36">
        <f>SUMIFS(СВЦЭМ!$C$33:$C$776,СВЦЭМ!$A$33:$A$776,$A16,СВЦЭМ!$B$33:$B$776,V$11)+'СЕТ СН'!$F$9+СВЦЭМ!$D$10+'СЕТ СН'!$F$5-'СЕТ СН'!$F$17</f>
        <v>3316.1867024499998</v>
      </c>
      <c r="W16" s="36">
        <f>SUMIFS(СВЦЭМ!$C$33:$C$776,СВЦЭМ!$A$33:$A$776,$A16,СВЦЭМ!$B$33:$B$776,W$11)+'СЕТ СН'!$F$9+СВЦЭМ!$D$10+'СЕТ СН'!$F$5-'СЕТ СН'!$F$17</f>
        <v>3350.5148603600001</v>
      </c>
      <c r="X16" s="36">
        <f>SUMIFS(СВЦЭМ!$C$33:$C$776,СВЦЭМ!$A$33:$A$776,$A16,СВЦЭМ!$B$33:$B$776,X$11)+'СЕТ СН'!$F$9+СВЦЭМ!$D$10+'СЕТ СН'!$F$5-'СЕТ СН'!$F$17</f>
        <v>3362.29635216</v>
      </c>
      <c r="Y16" s="36">
        <f>SUMIFS(СВЦЭМ!$C$33:$C$776,СВЦЭМ!$A$33:$A$776,$A16,СВЦЭМ!$B$33:$B$776,Y$11)+'СЕТ СН'!$F$9+СВЦЭМ!$D$10+'СЕТ СН'!$F$5-'СЕТ СН'!$F$17</f>
        <v>3400.77341806</v>
      </c>
    </row>
    <row r="17" spans="1:25" ht="15.75" x14ac:dyDescent="0.2">
      <c r="A17" s="35">
        <f t="shared" si="0"/>
        <v>44141</v>
      </c>
      <c r="B17" s="36">
        <f>SUMIFS(СВЦЭМ!$C$33:$C$776,СВЦЭМ!$A$33:$A$776,$A17,СВЦЭМ!$B$33:$B$776,B$11)+'СЕТ СН'!$F$9+СВЦЭМ!$D$10+'СЕТ СН'!$F$5-'СЕТ СН'!$F$17</f>
        <v>3381.7037765499999</v>
      </c>
      <c r="C17" s="36">
        <f>SUMIFS(СВЦЭМ!$C$33:$C$776,СВЦЭМ!$A$33:$A$776,$A17,СВЦЭМ!$B$33:$B$776,C$11)+'СЕТ СН'!$F$9+СВЦЭМ!$D$10+'СЕТ СН'!$F$5-'СЕТ СН'!$F$17</f>
        <v>3454.9288027699999</v>
      </c>
      <c r="D17" s="36">
        <f>SUMIFS(СВЦЭМ!$C$33:$C$776,СВЦЭМ!$A$33:$A$776,$A17,СВЦЭМ!$B$33:$B$776,D$11)+'СЕТ СН'!$F$9+СВЦЭМ!$D$10+'СЕТ СН'!$F$5-'СЕТ СН'!$F$17</f>
        <v>3512.1786671499999</v>
      </c>
      <c r="E17" s="36">
        <f>SUMIFS(СВЦЭМ!$C$33:$C$776,СВЦЭМ!$A$33:$A$776,$A17,СВЦЭМ!$B$33:$B$776,E$11)+'СЕТ СН'!$F$9+СВЦЭМ!$D$10+'СЕТ СН'!$F$5-'СЕТ СН'!$F$17</f>
        <v>3513.0882168600001</v>
      </c>
      <c r="F17" s="36">
        <f>SUMIFS(СВЦЭМ!$C$33:$C$776,СВЦЭМ!$A$33:$A$776,$A17,СВЦЭМ!$B$33:$B$776,F$11)+'СЕТ СН'!$F$9+СВЦЭМ!$D$10+'СЕТ СН'!$F$5-'СЕТ СН'!$F$17</f>
        <v>3516.3243231199999</v>
      </c>
      <c r="G17" s="36">
        <f>SUMIFS(СВЦЭМ!$C$33:$C$776,СВЦЭМ!$A$33:$A$776,$A17,СВЦЭМ!$B$33:$B$776,G$11)+'СЕТ СН'!$F$9+СВЦЭМ!$D$10+'СЕТ СН'!$F$5-'СЕТ СН'!$F$17</f>
        <v>3505.8585470899998</v>
      </c>
      <c r="H17" s="36">
        <f>SUMIFS(СВЦЭМ!$C$33:$C$776,СВЦЭМ!$A$33:$A$776,$A17,СВЦЭМ!$B$33:$B$776,H$11)+'СЕТ СН'!$F$9+СВЦЭМ!$D$10+'СЕТ СН'!$F$5-'СЕТ СН'!$F$17</f>
        <v>3479.3895555199997</v>
      </c>
      <c r="I17" s="36">
        <f>SUMIFS(СВЦЭМ!$C$33:$C$776,СВЦЭМ!$A$33:$A$776,$A17,СВЦЭМ!$B$33:$B$776,I$11)+'СЕТ СН'!$F$9+СВЦЭМ!$D$10+'СЕТ СН'!$F$5-'СЕТ СН'!$F$17</f>
        <v>3483.7704280299999</v>
      </c>
      <c r="J17" s="36">
        <f>SUMIFS(СВЦЭМ!$C$33:$C$776,СВЦЭМ!$A$33:$A$776,$A17,СВЦЭМ!$B$33:$B$776,J$11)+'СЕТ СН'!$F$9+СВЦЭМ!$D$10+'СЕТ СН'!$F$5-'СЕТ СН'!$F$17</f>
        <v>3470.16839544</v>
      </c>
      <c r="K17" s="36">
        <f>SUMIFS(СВЦЭМ!$C$33:$C$776,СВЦЭМ!$A$33:$A$776,$A17,СВЦЭМ!$B$33:$B$776,K$11)+'СЕТ СН'!$F$9+СВЦЭМ!$D$10+'СЕТ СН'!$F$5-'СЕТ СН'!$F$17</f>
        <v>3465.5847242199998</v>
      </c>
      <c r="L17" s="36">
        <f>SUMIFS(СВЦЭМ!$C$33:$C$776,СВЦЭМ!$A$33:$A$776,$A17,СВЦЭМ!$B$33:$B$776,L$11)+'СЕТ СН'!$F$9+СВЦЭМ!$D$10+'СЕТ СН'!$F$5-'СЕТ СН'!$F$17</f>
        <v>3445.0921300099999</v>
      </c>
      <c r="M17" s="36">
        <f>SUMIFS(СВЦЭМ!$C$33:$C$776,СВЦЭМ!$A$33:$A$776,$A17,СВЦЭМ!$B$33:$B$776,M$11)+'СЕТ СН'!$F$9+СВЦЭМ!$D$10+'СЕТ СН'!$F$5-'СЕТ СН'!$F$17</f>
        <v>3415.8354264899999</v>
      </c>
      <c r="N17" s="36">
        <f>SUMIFS(СВЦЭМ!$C$33:$C$776,СВЦЭМ!$A$33:$A$776,$A17,СВЦЭМ!$B$33:$B$776,N$11)+'СЕТ СН'!$F$9+СВЦЭМ!$D$10+'СЕТ СН'!$F$5-'СЕТ СН'!$F$17</f>
        <v>3372.0682599100001</v>
      </c>
      <c r="O17" s="36">
        <f>SUMIFS(СВЦЭМ!$C$33:$C$776,СВЦЭМ!$A$33:$A$776,$A17,СВЦЭМ!$B$33:$B$776,O$11)+'СЕТ СН'!$F$9+СВЦЭМ!$D$10+'СЕТ СН'!$F$5-'СЕТ СН'!$F$17</f>
        <v>3359.8770125599999</v>
      </c>
      <c r="P17" s="36">
        <f>SUMIFS(СВЦЭМ!$C$33:$C$776,СВЦЭМ!$A$33:$A$776,$A17,СВЦЭМ!$B$33:$B$776,P$11)+'СЕТ СН'!$F$9+СВЦЭМ!$D$10+'СЕТ СН'!$F$5-'СЕТ СН'!$F$17</f>
        <v>3364.6398633099998</v>
      </c>
      <c r="Q17" s="36">
        <f>SUMIFS(СВЦЭМ!$C$33:$C$776,СВЦЭМ!$A$33:$A$776,$A17,СВЦЭМ!$B$33:$B$776,Q$11)+'СЕТ СН'!$F$9+СВЦЭМ!$D$10+'СЕТ СН'!$F$5-'СЕТ СН'!$F$17</f>
        <v>3375.84119203</v>
      </c>
      <c r="R17" s="36">
        <f>SUMIFS(СВЦЭМ!$C$33:$C$776,СВЦЭМ!$A$33:$A$776,$A17,СВЦЭМ!$B$33:$B$776,R$11)+'СЕТ СН'!$F$9+СВЦЭМ!$D$10+'СЕТ СН'!$F$5-'СЕТ СН'!$F$17</f>
        <v>3371.1197559500001</v>
      </c>
      <c r="S17" s="36">
        <f>SUMIFS(СВЦЭМ!$C$33:$C$776,СВЦЭМ!$A$33:$A$776,$A17,СВЦЭМ!$B$33:$B$776,S$11)+'СЕТ СН'!$F$9+СВЦЭМ!$D$10+'СЕТ СН'!$F$5-'СЕТ СН'!$F$17</f>
        <v>3359.22552688</v>
      </c>
      <c r="T17" s="36">
        <f>SUMIFS(СВЦЭМ!$C$33:$C$776,СВЦЭМ!$A$33:$A$776,$A17,СВЦЭМ!$B$33:$B$776,T$11)+'СЕТ СН'!$F$9+СВЦЭМ!$D$10+'СЕТ СН'!$F$5-'СЕТ СН'!$F$17</f>
        <v>3321.8897523999999</v>
      </c>
      <c r="U17" s="36">
        <f>SUMIFS(СВЦЭМ!$C$33:$C$776,СВЦЭМ!$A$33:$A$776,$A17,СВЦЭМ!$B$33:$B$776,U$11)+'СЕТ СН'!$F$9+СВЦЭМ!$D$10+'СЕТ СН'!$F$5-'СЕТ СН'!$F$17</f>
        <v>3321.1972082699999</v>
      </c>
      <c r="V17" s="36">
        <f>SUMIFS(СВЦЭМ!$C$33:$C$776,СВЦЭМ!$A$33:$A$776,$A17,СВЦЭМ!$B$33:$B$776,V$11)+'СЕТ СН'!$F$9+СВЦЭМ!$D$10+'СЕТ СН'!$F$5-'СЕТ СН'!$F$17</f>
        <v>3327.7331262299999</v>
      </c>
      <c r="W17" s="36">
        <f>SUMIFS(СВЦЭМ!$C$33:$C$776,СВЦЭМ!$A$33:$A$776,$A17,СВЦЭМ!$B$33:$B$776,W$11)+'СЕТ СН'!$F$9+СВЦЭМ!$D$10+'СЕТ СН'!$F$5-'СЕТ СН'!$F$17</f>
        <v>3359.95553273</v>
      </c>
      <c r="X17" s="36">
        <f>SUMIFS(СВЦЭМ!$C$33:$C$776,СВЦЭМ!$A$33:$A$776,$A17,СВЦЭМ!$B$33:$B$776,X$11)+'СЕТ СН'!$F$9+СВЦЭМ!$D$10+'СЕТ СН'!$F$5-'СЕТ СН'!$F$17</f>
        <v>3371.5449768999997</v>
      </c>
      <c r="Y17" s="36">
        <f>SUMIFS(СВЦЭМ!$C$33:$C$776,СВЦЭМ!$A$33:$A$776,$A17,СВЦЭМ!$B$33:$B$776,Y$11)+'СЕТ СН'!$F$9+СВЦЭМ!$D$10+'СЕТ СН'!$F$5-'СЕТ СН'!$F$17</f>
        <v>3403.9509964399999</v>
      </c>
    </row>
    <row r="18" spans="1:25" ht="15.75" x14ac:dyDescent="0.2">
      <c r="A18" s="35">
        <f t="shared" si="0"/>
        <v>44142</v>
      </c>
      <c r="B18" s="36">
        <f>SUMIFS(СВЦЭМ!$C$33:$C$776,СВЦЭМ!$A$33:$A$776,$A18,СВЦЭМ!$B$33:$B$776,B$11)+'СЕТ СН'!$F$9+СВЦЭМ!$D$10+'СЕТ СН'!$F$5-'СЕТ СН'!$F$17</f>
        <v>3410.3003878600002</v>
      </c>
      <c r="C18" s="36">
        <f>SUMIFS(СВЦЭМ!$C$33:$C$776,СВЦЭМ!$A$33:$A$776,$A18,СВЦЭМ!$B$33:$B$776,C$11)+'СЕТ СН'!$F$9+СВЦЭМ!$D$10+'СЕТ СН'!$F$5-'СЕТ СН'!$F$17</f>
        <v>3473.8935348</v>
      </c>
      <c r="D18" s="36">
        <f>SUMIFS(СВЦЭМ!$C$33:$C$776,СВЦЭМ!$A$33:$A$776,$A18,СВЦЭМ!$B$33:$B$776,D$11)+'СЕТ СН'!$F$9+СВЦЭМ!$D$10+'СЕТ СН'!$F$5-'СЕТ СН'!$F$17</f>
        <v>3535.21895365</v>
      </c>
      <c r="E18" s="36">
        <f>SUMIFS(СВЦЭМ!$C$33:$C$776,СВЦЭМ!$A$33:$A$776,$A18,СВЦЭМ!$B$33:$B$776,E$11)+'СЕТ СН'!$F$9+СВЦЭМ!$D$10+'СЕТ СН'!$F$5-'СЕТ СН'!$F$17</f>
        <v>3557.0329425700002</v>
      </c>
      <c r="F18" s="36">
        <f>SUMIFS(СВЦЭМ!$C$33:$C$776,СВЦЭМ!$A$33:$A$776,$A18,СВЦЭМ!$B$33:$B$776,F$11)+'СЕТ СН'!$F$9+СВЦЭМ!$D$10+'СЕТ СН'!$F$5-'СЕТ СН'!$F$17</f>
        <v>3547.0497888599998</v>
      </c>
      <c r="G18" s="36">
        <f>SUMIFS(СВЦЭМ!$C$33:$C$776,СВЦЭМ!$A$33:$A$776,$A18,СВЦЭМ!$B$33:$B$776,G$11)+'СЕТ СН'!$F$9+СВЦЭМ!$D$10+'СЕТ СН'!$F$5-'СЕТ СН'!$F$17</f>
        <v>3533.0390342199998</v>
      </c>
      <c r="H18" s="36">
        <f>SUMIFS(СВЦЭМ!$C$33:$C$776,СВЦЭМ!$A$33:$A$776,$A18,СВЦЭМ!$B$33:$B$776,H$11)+'СЕТ СН'!$F$9+СВЦЭМ!$D$10+'СЕТ СН'!$F$5-'СЕТ СН'!$F$17</f>
        <v>3510.3239218399999</v>
      </c>
      <c r="I18" s="36">
        <f>SUMIFS(СВЦЭМ!$C$33:$C$776,СВЦЭМ!$A$33:$A$776,$A18,СВЦЭМ!$B$33:$B$776,I$11)+'СЕТ СН'!$F$9+СВЦЭМ!$D$10+'СЕТ СН'!$F$5-'СЕТ СН'!$F$17</f>
        <v>3466.6079971999998</v>
      </c>
      <c r="J18" s="36">
        <f>SUMIFS(СВЦЭМ!$C$33:$C$776,СВЦЭМ!$A$33:$A$776,$A18,СВЦЭМ!$B$33:$B$776,J$11)+'СЕТ СН'!$F$9+СВЦЭМ!$D$10+'СЕТ СН'!$F$5-'СЕТ СН'!$F$17</f>
        <v>3435.1989281300002</v>
      </c>
      <c r="K18" s="36">
        <f>SUMIFS(СВЦЭМ!$C$33:$C$776,СВЦЭМ!$A$33:$A$776,$A18,СВЦЭМ!$B$33:$B$776,K$11)+'СЕТ СН'!$F$9+СВЦЭМ!$D$10+'СЕТ СН'!$F$5-'СЕТ СН'!$F$17</f>
        <v>3413.9609843600001</v>
      </c>
      <c r="L18" s="36">
        <f>SUMIFS(СВЦЭМ!$C$33:$C$776,СВЦЭМ!$A$33:$A$776,$A18,СВЦЭМ!$B$33:$B$776,L$11)+'СЕТ СН'!$F$9+СВЦЭМ!$D$10+'СЕТ СН'!$F$5-'СЕТ СН'!$F$17</f>
        <v>3385.4176115400001</v>
      </c>
      <c r="M18" s="36">
        <f>SUMIFS(СВЦЭМ!$C$33:$C$776,СВЦЭМ!$A$33:$A$776,$A18,СВЦЭМ!$B$33:$B$776,M$11)+'СЕТ СН'!$F$9+СВЦЭМ!$D$10+'СЕТ СН'!$F$5-'СЕТ СН'!$F$17</f>
        <v>3346.39601692</v>
      </c>
      <c r="N18" s="36">
        <f>SUMIFS(СВЦЭМ!$C$33:$C$776,СВЦЭМ!$A$33:$A$776,$A18,СВЦЭМ!$B$33:$B$776,N$11)+'СЕТ СН'!$F$9+СВЦЭМ!$D$10+'СЕТ СН'!$F$5-'СЕТ СН'!$F$17</f>
        <v>3330.6303525799999</v>
      </c>
      <c r="O18" s="36">
        <f>SUMIFS(СВЦЭМ!$C$33:$C$776,СВЦЭМ!$A$33:$A$776,$A18,СВЦЭМ!$B$33:$B$776,O$11)+'СЕТ СН'!$F$9+СВЦЭМ!$D$10+'СЕТ СН'!$F$5-'СЕТ СН'!$F$17</f>
        <v>3342.7914634099998</v>
      </c>
      <c r="P18" s="36">
        <f>SUMIFS(СВЦЭМ!$C$33:$C$776,СВЦЭМ!$A$33:$A$776,$A18,СВЦЭМ!$B$33:$B$776,P$11)+'СЕТ СН'!$F$9+СВЦЭМ!$D$10+'СЕТ СН'!$F$5-'СЕТ СН'!$F$17</f>
        <v>3343.5035577799999</v>
      </c>
      <c r="Q18" s="36">
        <f>SUMIFS(СВЦЭМ!$C$33:$C$776,СВЦЭМ!$A$33:$A$776,$A18,СВЦЭМ!$B$33:$B$776,Q$11)+'СЕТ СН'!$F$9+СВЦЭМ!$D$10+'СЕТ СН'!$F$5-'СЕТ СН'!$F$17</f>
        <v>3337.1481085199998</v>
      </c>
      <c r="R18" s="36">
        <f>SUMIFS(СВЦЭМ!$C$33:$C$776,СВЦЭМ!$A$33:$A$776,$A18,СВЦЭМ!$B$33:$B$776,R$11)+'СЕТ СН'!$F$9+СВЦЭМ!$D$10+'СЕТ СН'!$F$5-'СЕТ СН'!$F$17</f>
        <v>3320.30789882</v>
      </c>
      <c r="S18" s="36">
        <f>SUMIFS(СВЦЭМ!$C$33:$C$776,СВЦЭМ!$A$33:$A$776,$A18,СВЦЭМ!$B$33:$B$776,S$11)+'СЕТ СН'!$F$9+СВЦЭМ!$D$10+'СЕТ СН'!$F$5-'СЕТ СН'!$F$17</f>
        <v>3317.5736966499999</v>
      </c>
      <c r="T18" s="36">
        <f>SUMIFS(СВЦЭМ!$C$33:$C$776,СВЦЭМ!$A$33:$A$776,$A18,СВЦЭМ!$B$33:$B$776,T$11)+'СЕТ СН'!$F$9+СВЦЭМ!$D$10+'СЕТ СН'!$F$5-'СЕТ СН'!$F$17</f>
        <v>3300.5604189599999</v>
      </c>
      <c r="U18" s="36">
        <f>SUMIFS(СВЦЭМ!$C$33:$C$776,СВЦЭМ!$A$33:$A$776,$A18,СВЦЭМ!$B$33:$B$776,U$11)+'СЕТ СН'!$F$9+СВЦЭМ!$D$10+'СЕТ СН'!$F$5-'СЕТ СН'!$F$17</f>
        <v>3306.2457393599998</v>
      </c>
      <c r="V18" s="36">
        <f>SUMIFS(СВЦЭМ!$C$33:$C$776,СВЦЭМ!$A$33:$A$776,$A18,СВЦЭМ!$B$33:$B$776,V$11)+'СЕТ СН'!$F$9+СВЦЭМ!$D$10+'СЕТ СН'!$F$5-'СЕТ СН'!$F$17</f>
        <v>3311.4327492100001</v>
      </c>
      <c r="W18" s="36">
        <f>SUMIFS(СВЦЭМ!$C$33:$C$776,СВЦЭМ!$A$33:$A$776,$A18,СВЦЭМ!$B$33:$B$776,W$11)+'СЕТ СН'!$F$9+СВЦЭМ!$D$10+'СЕТ СН'!$F$5-'СЕТ СН'!$F$17</f>
        <v>3324.33488244</v>
      </c>
      <c r="X18" s="36">
        <f>SUMIFS(СВЦЭМ!$C$33:$C$776,СВЦЭМ!$A$33:$A$776,$A18,СВЦЭМ!$B$33:$B$776,X$11)+'СЕТ СН'!$F$9+СВЦЭМ!$D$10+'СЕТ СН'!$F$5-'СЕТ СН'!$F$17</f>
        <v>3334.04668812</v>
      </c>
      <c r="Y18" s="36">
        <f>SUMIFS(СВЦЭМ!$C$33:$C$776,СВЦЭМ!$A$33:$A$776,$A18,СВЦЭМ!$B$33:$B$776,Y$11)+'СЕТ СН'!$F$9+СВЦЭМ!$D$10+'СЕТ СН'!$F$5-'СЕТ СН'!$F$17</f>
        <v>3364.4511350000002</v>
      </c>
    </row>
    <row r="19" spans="1:25" ht="15.75" x14ac:dyDescent="0.2">
      <c r="A19" s="35">
        <f t="shared" si="0"/>
        <v>44143</v>
      </c>
      <c r="B19" s="36">
        <f>SUMIFS(СВЦЭМ!$C$33:$C$776,СВЦЭМ!$A$33:$A$776,$A19,СВЦЭМ!$B$33:$B$776,B$11)+'СЕТ СН'!$F$9+СВЦЭМ!$D$10+'СЕТ СН'!$F$5-'СЕТ СН'!$F$17</f>
        <v>3411.7051024399998</v>
      </c>
      <c r="C19" s="36">
        <f>SUMIFS(СВЦЭМ!$C$33:$C$776,СВЦЭМ!$A$33:$A$776,$A19,СВЦЭМ!$B$33:$B$776,C$11)+'СЕТ СН'!$F$9+СВЦЭМ!$D$10+'СЕТ СН'!$F$5-'СЕТ СН'!$F$17</f>
        <v>3493.7918032899997</v>
      </c>
      <c r="D19" s="36">
        <f>SUMIFS(СВЦЭМ!$C$33:$C$776,СВЦЭМ!$A$33:$A$776,$A19,СВЦЭМ!$B$33:$B$776,D$11)+'СЕТ СН'!$F$9+СВЦЭМ!$D$10+'СЕТ СН'!$F$5-'СЕТ СН'!$F$17</f>
        <v>3557.8086379799997</v>
      </c>
      <c r="E19" s="36">
        <f>SUMIFS(СВЦЭМ!$C$33:$C$776,СВЦЭМ!$A$33:$A$776,$A19,СВЦЭМ!$B$33:$B$776,E$11)+'СЕТ СН'!$F$9+СВЦЭМ!$D$10+'СЕТ СН'!$F$5-'СЕТ СН'!$F$17</f>
        <v>3566.4044453699998</v>
      </c>
      <c r="F19" s="36">
        <f>SUMIFS(СВЦЭМ!$C$33:$C$776,СВЦЭМ!$A$33:$A$776,$A19,СВЦЭМ!$B$33:$B$776,F$11)+'СЕТ СН'!$F$9+СВЦЭМ!$D$10+'СЕТ СН'!$F$5-'СЕТ СН'!$F$17</f>
        <v>3556.86078765</v>
      </c>
      <c r="G19" s="36">
        <f>SUMIFS(СВЦЭМ!$C$33:$C$776,СВЦЭМ!$A$33:$A$776,$A19,СВЦЭМ!$B$33:$B$776,G$11)+'СЕТ СН'!$F$9+СВЦЭМ!$D$10+'СЕТ СН'!$F$5-'СЕТ СН'!$F$17</f>
        <v>3565.0969515300003</v>
      </c>
      <c r="H19" s="36">
        <f>SUMIFS(СВЦЭМ!$C$33:$C$776,СВЦЭМ!$A$33:$A$776,$A19,СВЦЭМ!$B$33:$B$776,H$11)+'СЕТ СН'!$F$9+СВЦЭМ!$D$10+'СЕТ СН'!$F$5-'СЕТ СН'!$F$17</f>
        <v>3548.9126548599997</v>
      </c>
      <c r="I19" s="36">
        <f>SUMIFS(СВЦЭМ!$C$33:$C$776,СВЦЭМ!$A$33:$A$776,$A19,СВЦЭМ!$B$33:$B$776,I$11)+'СЕТ СН'!$F$9+СВЦЭМ!$D$10+'СЕТ СН'!$F$5-'СЕТ СН'!$F$17</f>
        <v>3511.8253912299997</v>
      </c>
      <c r="J19" s="36">
        <f>SUMIFS(СВЦЭМ!$C$33:$C$776,СВЦЭМ!$A$33:$A$776,$A19,СВЦЭМ!$B$33:$B$776,J$11)+'СЕТ СН'!$F$9+СВЦЭМ!$D$10+'СЕТ СН'!$F$5-'СЕТ СН'!$F$17</f>
        <v>3475.2745961400001</v>
      </c>
      <c r="K19" s="36">
        <f>SUMIFS(СВЦЭМ!$C$33:$C$776,СВЦЭМ!$A$33:$A$776,$A19,СВЦЭМ!$B$33:$B$776,K$11)+'СЕТ СН'!$F$9+СВЦЭМ!$D$10+'СЕТ СН'!$F$5-'СЕТ СН'!$F$17</f>
        <v>3437.9356238599999</v>
      </c>
      <c r="L19" s="36">
        <f>SUMIFS(СВЦЭМ!$C$33:$C$776,СВЦЭМ!$A$33:$A$776,$A19,СВЦЭМ!$B$33:$B$776,L$11)+'СЕТ СН'!$F$9+СВЦЭМ!$D$10+'СЕТ СН'!$F$5-'СЕТ СН'!$F$17</f>
        <v>3390.7258398399999</v>
      </c>
      <c r="M19" s="36">
        <f>SUMIFS(СВЦЭМ!$C$33:$C$776,СВЦЭМ!$A$33:$A$776,$A19,СВЦЭМ!$B$33:$B$776,M$11)+'СЕТ СН'!$F$9+СВЦЭМ!$D$10+'СЕТ СН'!$F$5-'СЕТ СН'!$F$17</f>
        <v>3357.7383556899999</v>
      </c>
      <c r="N19" s="36">
        <f>SUMIFS(СВЦЭМ!$C$33:$C$776,СВЦЭМ!$A$33:$A$776,$A19,СВЦЭМ!$B$33:$B$776,N$11)+'СЕТ СН'!$F$9+СВЦЭМ!$D$10+'СЕТ СН'!$F$5-'СЕТ СН'!$F$17</f>
        <v>3351.7982004199998</v>
      </c>
      <c r="O19" s="36">
        <f>SUMIFS(СВЦЭМ!$C$33:$C$776,СВЦЭМ!$A$33:$A$776,$A19,СВЦЭМ!$B$33:$B$776,O$11)+'СЕТ СН'!$F$9+СВЦЭМ!$D$10+'СЕТ СН'!$F$5-'СЕТ СН'!$F$17</f>
        <v>3352.7849657299998</v>
      </c>
      <c r="P19" s="36">
        <f>SUMIFS(СВЦЭМ!$C$33:$C$776,СВЦЭМ!$A$33:$A$776,$A19,СВЦЭМ!$B$33:$B$776,P$11)+'СЕТ СН'!$F$9+СВЦЭМ!$D$10+'СЕТ СН'!$F$5-'СЕТ СН'!$F$17</f>
        <v>3360.6490971600001</v>
      </c>
      <c r="Q19" s="36">
        <f>SUMIFS(СВЦЭМ!$C$33:$C$776,СВЦЭМ!$A$33:$A$776,$A19,СВЦЭМ!$B$33:$B$776,Q$11)+'СЕТ СН'!$F$9+СВЦЭМ!$D$10+'СЕТ СН'!$F$5-'СЕТ СН'!$F$17</f>
        <v>3366.8512258000001</v>
      </c>
      <c r="R19" s="36">
        <f>SUMIFS(СВЦЭМ!$C$33:$C$776,СВЦЭМ!$A$33:$A$776,$A19,СВЦЭМ!$B$33:$B$776,R$11)+'СЕТ СН'!$F$9+СВЦЭМ!$D$10+'СЕТ СН'!$F$5-'СЕТ СН'!$F$17</f>
        <v>3362.6412700199999</v>
      </c>
      <c r="S19" s="36">
        <f>SUMIFS(СВЦЭМ!$C$33:$C$776,СВЦЭМ!$A$33:$A$776,$A19,СВЦЭМ!$B$33:$B$776,S$11)+'СЕТ СН'!$F$9+СВЦЭМ!$D$10+'СЕТ СН'!$F$5-'СЕТ СН'!$F$17</f>
        <v>3340.6440068699999</v>
      </c>
      <c r="T19" s="36">
        <f>SUMIFS(СВЦЭМ!$C$33:$C$776,СВЦЭМ!$A$33:$A$776,$A19,СВЦЭМ!$B$33:$B$776,T$11)+'СЕТ СН'!$F$9+СВЦЭМ!$D$10+'СЕТ СН'!$F$5-'СЕТ СН'!$F$17</f>
        <v>3327.0149922099999</v>
      </c>
      <c r="U19" s="36">
        <f>SUMIFS(СВЦЭМ!$C$33:$C$776,СВЦЭМ!$A$33:$A$776,$A19,СВЦЭМ!$B$33:$B$776,U$11)+'СЕТ СН'!$F$9+СВЦЭМ!$D$10+'СЕТ СН'!$F$5-'СЕТ СН'!$F$17</f>
        <v>3316.2595636400001</v>
      </c>
      <c r="V19" s="36">
        <f>SUMIFS(СВЦЭМ!$C$33:$C$776,СВЦЭМ!$A$33:$A$776,$A19,СВЦЭМ!$B$33:$B$776,V$11)+'СЕТ СН'!$F$9+СВЦЭМ!$D$10+'СЕТ СН'!$F$5-'СЕТ СН'!$F$17</f>
        <v>3338.7931816</v>
      </c>
      <c r="W19" s="36">
        <f>SUMIFS(СВЦЭМ!$C$33:$C$776,СВЦЭМ!$A$33:$A$776,$A19,СВЦЭМ!$B$33:$B$776,W$11)+'СЕТ СН'!$F$9+СВЦЭМ!$D$10+'СЕТ СН'!$F$5-'СЕТ СН'!$F$17</f>
        <v>3353.7083062299998</v>
      </c>
      <c r="X19" s="36">
        <f>SUMIFS(СВЦЭМ!$C$33:$C$776,СВЦЭМ!$A$33:$A$776,$A19,СВЦЭМ!$B$33:$B$776,X$11)+'СЕТ СН'!$F$9+СВЦЭМ!$D$10+'СЕТ СН'!$F$5-'СЕТ СН'!$F$17</f>
        <v>3360.8993521000002</v>
      </c>
      <c r="Y19" s="36">
        <f>SUMIFS(СВЦЭМ!$C$33:$C$776,СВЦЭМ!$A$33:$A$776,$A19,СВЦЭМ!$B$33:$B$776,Y$11)+'СЕТ СН'!$F$9+СВЦЭМ!$D$10+'СЕТ СН'!$F$5-'СЕТ СН'!$F$17</f>
        <v>3367.1997396299998</v>
      </c>
    </row>
    <row r="20" spans="1:25" ht="15.75" x14ac:dyDescent="0.2">
      <c r="A20" s="35">
        <f t="shared" si="0"/>
        <v>44144</v>
      </c>
      <c r="B20" s="36">
        <f>SUMIFS(СВЦЭМ!$C$33:$C$776,СВЦЭМ!$A$33:$A$776,$A20,СВЦЭМ!$B$33:$B$776,B$11)+'СЕТ СН'!$F$9+СВЦЭМ!$D$10+'СЕТ СН'!$F$5-'СЕТ СН'!$F$17</f>
        <v>3343.8008287799998</v>
      </c>
      <c r="C20" s="36">
        <f>SUMIFS(СВЦЭМ!$C$33:$C$776,СВЦЭМ!$A$33:$A$776,$A20,СВЦЭМ!$B$33:$B$776,C$11)+'СЕТ СН'!$F$9+СВЦЭМ!$D$10+'СЕТ СН'!$F$5-'СЕТ СН'!$F$17</f>
        <v>3362.58413578</v>
      </c>
      <c r="D20" s="36">
        <f>SUMIFS(СВЦЭМ!$C$33:$C$776,СВЦЭМ!$A$33:$A$776,$A20,СВЦЭМ!$B$33:$B$776,D$11)+'СЕТ СН'!$F$9+СВЦЭМ!$D$10+'СЕТ СН'!$F$5-'СЕТ СН'!$F$17</f>
        <v>3431.1747023600001</v>
      </c>
      <c r="E20" s="36">
        <f>SUMIFS(СВЦЭМ!$C$33:$C$776,СВЦЭМ!$A$33:$A$776,$A20,СВЦЭМ!$B$33:$B$776,E$11)+'СЕТ СН'!$F$9+СВЦЭМ!$D$10+'СЕТ СН'!$F$5-'СЕТ СН'!$F$17</f>
        <v>3438.6310834000001</v>
      </c>
      <c r="F20" s="36">
        <f>SUMIFS(СВЦЭМ!$C$33:$C$776,СВЦЭМ!$A$33:$A$776,$A20,СВЦЭМ!$B$33:$B$776,F$11)+'СЕТ СН'!$F$9+СВЦЭМ!$D$10+'СЕТ СН'!$F$5-'СЕТ СН'!$F$17</f>
        <v>3434.26495737</v>
      </c>
      <c r="G20" s="36">
        <f>SUMIFS(СВЦЭМ!$C$33:$C$776,СВЦЭМ!$A$33:$A$776,$A20,СВЦЭМ!$B$33:$B$776,G$11)+'СЕТ СН'!$F$9+СВЦЭМ!$D$10+'СЕТ СН'!$F$5-'СЕТ СН'!$F$17</f>
        <v>3450.6507129199999</v>
      </c>
      <c r="H20" s="36">
        <f>SUMIFS(СВЦЭМ!$C$33:$C$776,СВЦЭМ!$A$33:$A$776,$A20,СВЦЭМ!$B$33:$B$776,H$11)+'СЕТ СН'!$F$9+СВЦЭМ!$D$10+'СЕТ СН'!$F$5-'СЕТ СН'!$F$17</f>
        <v>3475.53346736</v>
      </c>
      <c r="I20" s="36">
        <f>SUMIFS(СВЦЭМ!$C$33:$C$776,СВЦЭМ!$A$33:$A$776,$A20,СВЦЭМ!$B$33:$B$776,I$11)+'СЕТ СН'!$F$9+СВЦЭМ!$D$10+'СЕТ СН'!$F$5-'СЕТ СН'!$F$17</f>
        <v>3506.3309997799997</v>
      </c>
      <c r="J20" s="36">
        <f>SUMIFS(СВЦЭМ!$C$33:$C$776,СВЦЭМ!$A$33:$A$776,$A20,СВЦЭМ!$B$33:$B$776,J$11)+'СЕТ СН'!$F$9+СВЦЭМ!$D$10+'СЕТ СН'!$F$5-'СЕТ СН'!$F$17</f>
        <v>3493.1312383599998</v>
      </c>
      <c r="K20" s="36">
        <f>SUMIFS(СВЦЭМ!$C$33:$C$776,СВЦЭМ!$A$33:$A$776,$A20,СВЦЭМ!$B$33:$B$776,K$11)+'СЕТ СН'!$F$9+СВЦЭМ!$D$10+'СЕТ СН'!$F$5-'СЕТ СН'!$F$17</f>
        <v>3482.5990486199998</v>
      </c>
      <c r="L20" s="36">
        <f>SUMIFS(СВЦЭМ!$C$33:$C$776,СВЦЭМ!$A$33:$A$776,$A20,СВЦЭМ!$B$33:$B$776,L$11)+'СЕТ СН'!$F$9+СВЦЭМ!$D$10+'СЕТ СН'!$F$5-'СЕТ СН'!$F$17</f>
        <v>3450.73945314</v>
      </c>
      <c r="M20" s="36">
        <f>SUMIFS(СВЦЭМ!$C$33:$C$776,СВЦЭМ!$A$33:$A$776,$A20,СВЦЭМ!$B$33:$B$776,M$11)+'СЕТ СН'!$F$9+СВЦЭМ!$D$10+'СЕТ СН'!$F$5-'СЕТ СН'!$F$17</f>
        <v>3415.7017414900001</v>
      </c>
      <c r="N20" s="36">
        <f>SUMIFS(СВЦЭМ!$C$33:$C$776,СВЦЭМ!$A$33:$A$776,$A20,СВЦЭМ!$B$33:$B$776,N$11)+'СЕТ СН'!$F$9+СВЦЭМ!$D$10+'СЕТ СН'!$F$5-'СЕТ СН'!$F$17</f>
        <v>3411.9999457200001</v>
      </c>
      <c r="O20" s="36">
        <f>SUMIFS(СВЦЭМ!$C$33:$C$776,СВЦЭМ!$A$33:$A$776,$A20,СВЦЭМ!$B$33:$B$776,O$11)+'СЕТ СН'!$F$9+СВЦЭМ!$D$10+'СЕТ СН'!$F$5-'СЕТ СН'!$F$17</f>
        <v>3422.8987521899999</v>
      </c>
      <c r="P20" s="36">
        <f>SUMIFS(СВЦЭМ!$C$33:$C$776,СВЦЭМ!$A$33:$A$776,$A20,СВЦЭМ!$B$33:$B$776,P$11)+'СЕТ СН'!$F$9+СВЦЭМ!$D$10+'СЕТ СН'!$F$5-'СЕТ СН'!$F$17</f>
        <v>3417.00059147</v>
      </c>
      <c r="Q20" s="36">
        <f>SUMIFS(СВЦЭМ!$C$33:$C$776,СВЦЭМ!$A$33:$A$776,$A20,СВЦЭМ!$B$33:$B$776,Q$11)+'СЕТ СН'!$F$9+СВЦЭМ!$D$10+'СЕТ СН'!$F$5-'СЕТ СН'!$F$17</f>
        <v>3416.8195530600001</v>
      </c>
      <c r="R20" s="36">
        <f>SUMIFS(СВЦЭМ!$C$33:$C$776,СВЦЭМ!$A$33:$A$776,$A20,СВЦЭМ!$B$33:$B$776,R$11)+'СЕТ СН'!$F$9+СВЦЭМ!$D$10+'СЕТ СН'!$F$5-'СЕТ СН'!$F$17</f>
        <v>3413.2301056199999</v>
      </c>
      <c r="S20" s="36">
        <f>SUMIFS(СВЦЭМ!$C$33:$C$776,СВЦЭМ!$A$33:$A$776,$A20,СВЦЭМ!$B$33:$B$776,S$11)+'СЕТ СН'!$F$9+СВЦЭМ!$D$10+'СЕТ СН'!$F$5-'СЕТ СН'!$F$17</f>
        <v>3414.6632375999998</v>
      </c>
      <c r="T20" s="36">
        <f>SUMIFS(СВЦЭМ!$C$33:$C$776,СВЦЭМ!$A$33:$A$776,$A20,СВЦЭМ!$B$33:$B$776,T$11)+'СЕТ СН'!$F$9+СВЦЭМ!$D$10+'СЕТ СН'!$F$5-'СЕТ СН'!$F$17</f>
        <v>3401.91107087</v>
      </c>
      <c r="U20" s="36">
        <f>SUMIFS(СВЦЭМ!$C$33:$C$776,СВЦЭМ!$A$33:$A$776,$A20,СВЦЭМ!$B$33:$B$776,U$11)+'СЕТ СН'!$F$9+СВЦЭМ!$D$10+'СЕТ СН'!$F$5-'СЕТ СН'!$F$17</f>
        <v>3393.9683359700002</v>
      </c>
      <c r="V20" s="36">
        <f>SUMIFS(СВЦЭМ!$C$33:$C$776,СВЦЭМ!$A$33:$A$776,$A20,СВЦЭМ!$B$33:$B$776,V$11)+'СЕТ СН'!$F$9+СВЦЭМ!$D$10+'СЕТ СН'!$F$5-'СЕТ СН'!$F$17</f>
        <v>3391.3854061800002</v>
      </c>
      <c r="W20" s="36">
        <f>SUMIFS(СВЦЭМ!$C$33:$C$776,СВЦЭМ!$A$33:$A$776,$A20,СВЦЭМ!$B$33:$B$776,W$11)+'СЕТ СН'!$F$9+СВЦЭМ!$D$10+'СЕТ СН'!$F$5-'СЕТ СН'!$F$17</f>
        <v>3407.1932436699999</v>
      </c>
      <c r="X20" s="36">
        <f>SUMIFS(СВЦЭМ!$C$33:$C$776,СВЦЭМ!$A$33:$A$776,$A20,СВЦЭМ!$B$33:$B$776,X$11)+'СЕТ СН'!$F$9+СВЦЭМ!$D$10+'СЕТ СН'!$F$5-'СЕТ СН'!$F$17</f>
        <v>3438.6853316699999</v>
      </c>
      <c r="Y20" s="36">
        <f>SUMIFS(СВЦЭМ!$C$33:$C$776,СВЦЭМ!$A$33:$A$776,$A20,СВЦЭМ!$B$33:$B$776,Y$11)+'СЕТ СН'!$F$9+СВЦЭМ!$D$10+'СЕТ СН'!$F$5-'СЕТ СН'!$F$17</f>
        <v>3467.1098149499999</v>
      </c>
    </row>
    <row r="21" spans="1:25" ht="15.75" x14ac:dyDescent="0.2">
      <c r="A21" s="35">
        <f t="shared" si="0"/>
        <v>44145</v>
      </c>
      <c r="B21" s="36">
        <f>SUMIFS(СВЦЭМ!$C$33:$C$776,СВЦЭМ!$A$33:$A$776,$A21,СВЦЭМ!$B$33:$B$776,B$11)+'СЕТ СН'!$F$9+СВЦЭМ!$D$10+'СЕТ СН'!$F$5-'СЕТ СН'!$F$17</f>
        <v>3382.3556519899998</v>
      </c>
      <c r="C21" s="36">
        <f>SUMIFS(СВЦЭМ!$C$33:$C$776,СВЦЭМ!$A$33:$A$776,$A21,СВЦЭМ!$B$33:$B$776,C$11)+'СЕТ СН'!$F$9+СВЦЭМ!$D$10+'СЕТ СН'!$F$5-'СЕТ СН'!$F$17</f>
        <v>3476.1996442899999</v>
      </c>
      <c r="D21" s="36">
        <f>SUMIFS(СВЦЭМ!$C$33:$C$776,СВЦЭМ!$A$33:$A$776,$A21,СВЦЭМ!$B$33:$B$776,D$11)+'СЕТ СН'!$F$9+СВЦЭМ!$D$10+'СЕТ СН'!$F$5-'СЕТ СН'!$F$17</f>
        <v>3512.4272804900002</v>
      </c>
      <c r="E21" s="36">
        <f>SUMIFS(СВЦЭМ!$C$33:$C$776,СВЦЭМ!$A$33:$A$776,$A21,СВЦЭМ!$B$33:$B$776,E$11)+'СЕТ СН'!$F$9+СВЦЭМ!$D$10+'СЕТ СН'!$F$5-'СЕТ СН'!$F$17</f>
        <v>3515.69392333</v>
      </c>
      <c r="F21" s="36">
        <f>SUMIFS(СВЦЭМ!$C$33:$C$776,СВЦЭМ!$A$33:$A$776,$A21,СВЦЭМ!$B$33:$B$776,F$11)+'СЕТ СН'!$F$9+СВЦЭМ!$D$10+'СЕТ СН'!$F$5-'СЕТ СН'!$F$17</f>
        <v>3517.57291915</v>
      </c>
      <c r="G21" s="36">
        <f>SUMIFS(СВЦЭМ!$C$33:$C$776,СВЦЭМ!$A$33:$A$776,$A21,СВЦЭМ!$B$33:$B$776,G$11)+'СЕТ СН'!$F$9+СВЦЭМ!$D$10+'СЕТ СН'!$F$5-'СЕТ СН'!$F$17</f>
        <v>3520.92900431</v>
      </c>
      <c r="H21" s="36">
        <f>SUMIFS(СВЦЭМ!$C$33:$C$776,СВЦЭМ!$A$33:$A$776,$A21,СВЦЭМ!$B$33:$B$776,H$11)+'СЕТ СН'!$F$9+СВЦЭМ!$D$10+'СЕТ СН'!$F$5-'СЕТ СН'!$F$17</f>
        <v>3492.68452957</v>
      </c>
      <c r="I21" s="36">
        <f>SUMIFS(СВЦЭМ!$C$33:$C$776,СВЦЭМ!$A$33:$A$776,$A21,СВЦЭМ!$B$33:$B$776,I$11)+'СЕТ СН'!$F$9+СВЦЭМ!$D$10+'СЕТ СН'!$F$5-'СЕТ СН'!$F$17</f>
        <v>3451.3886155299997</v>
      </c>
      <c r="J21" s="36">
        <f>SUMIFS(СВЦЭМ!$C$33:$C$776,СВЦЭМ!$A$33:$A$776,$A21,СВЦЭМ!$B$33:$B$776,J$11)+'СЕТ СН'!$F$9+СВЦЭМ!$D$10+'СЕТ СН'!$F$5-'СЕТ СН'!$F$17</f>
        <v>3436.8771625600002</v>
      </c>
      <c r="K21" s="36">
        <f>SUMIFS(СВЦЭМ!$C$33:$C$776,СВЦЭМ!$A$33:$A$776,$A21,СВЦЭМ!$B$33:$B$776,K$11)+'СЕТ СН'!$F$9+СВЦЭМ!$D$10+'СЕТ СН'!$F$5-'СЕТ СН'!$F$17</f>
        <v>3440.9958263799999</v>
      </c>
      <c r="L21" s="36">
        <f>SUMIFS(СВЦЭМ!$C$33:$C$776,СВЦЭМ!$A$33:$A$776,$A21,СВЦЭМ!$B$33:$B$776,L$11)+'СЕТ СН'!$F$9+СВЦЭМ!$D$10+'СЕТ СН'!$F$5-'СЕТ СН'!$F$17</f>
        <v>3406.15126414</v>
      </c>
      <c r="M21" s="36">
        <f>SUMIFS(СВЦЭМ!$C$33:$C$776,СВЦЭМ!$A$33:$A$776,$A21,СВЦЭМ!$B$33:$B$776,M$11)+'СЕТ СН'!$F$9+СВЦЭМ!$D$10+'СЕТ СН'!$F$5-'СЕТ СН'!$F$17</f>
        <v>3368.5423622200001</v>
      </c>
      <c r="N21" s="36">
        <f>SUMIFS(СВЦЭМ!$C$33:$C$776,СВЦЭМ!$A$33:$A$776,$A21,СВЦЭМ!$B$33:$B$776,N$11)+'СЕТ СН'!$F$9+СВЦЭМ!$D$10+'СЕТ СН'!$F$5-'СЕТ СН'!$F$17</f>
        <v>3364.2728825599997</v>
      </c>
      <c r="O21" s="36">
        <f>SUMIFS(СВЦЭМ!$C$33:$C$776,СВЦЭМ!$A$33:$A$776,$A21,СВЦЭМ!$B$33:$B$776,O$11)+'СЕТ СН'!$F$9+СВЦЭМ!$D$10+'СЕТ СН'!$F$5-'СЕТ СН'!$F$17</f>
        <v>3370.2483041800001</v>
      </c>
      <c r="P21" s="36">
        <f>SUMIFS(СВЦЭМ!$C$33:$C$776,СВЦЭМ!$A$33:$A$776,$A21,СВЦЭМ!$B$33:$B$776,P$11)+'СЕТ СН'!$F$9+СВЦЭМ!$D$10+'СЕТ СН'!$F$5-'СЕТ СН'!$F$17</f>
        <v>3367.5172533999998</v>
      </c>
      <c r="Q21" s="36">
        <f>SUMIFS(СВЦЭМ!$C$33:$C$776,СВЦЭМ!$A$33:$A$776,$A21,СВЦЭМ!$B$33:$B$776,Q$11)+'СЕТ СН'!$F$9+СВЦЭМ!$D$10+'СЕТ СН'!$F$5-'СЕТ СН'!$F$17</f>
        <v>3366.8118998899999</v>
      </c>
      <c r="R21" s="36">
        <f>SUMIFS(СВЦЭМ!$C$33:$C$776,СВЦЭМ!$A$33:$A$776,$A21,СВЦЭМ!$B$33:$B$776,R$11)+'СЕТ СН'!$F$9+СВЦЭМ!$D$10+'СЕТ СН'!$F$5-'СЕТ СН'!$F$17</f>
        <v>3360.6509076399998</v>
      </c>
      <c r="S21" s="36">
        <f>SUMIFS(СВЦЭМ!$C$33:$C$776,СВЦЭМ!$A$33:$A$776,$A21,СВЦЭМ!$B$33:$B$776,S$11)+'СЕТ СН'!$F$9+СВЦЭМ!$D$10+'СЕТ СН'!$F$5-'СЕТ СН'!$F$17</f>
        <v>3349.9227615499999</v>
      </c>
      <c r="T21" s="36">
        <f>SUMIFS(СВЦЭМ!$C$33:$C$776,СВЦЭМ!$A$33:$A$776,$A21,СВЦЭМ!$B$33:$B$776,T$11)+'СЕТ СН'!$F$9+СВЦЭМ!$D$10+'СЕТ СН'!$F$5-'СЕТ СН'!$F$17</f>
        <v>3361.9317356500001</v>
      </c>
      <c r="U21" s="36">
        <f>SUMIFS(СВЦЭМ!$C$33:$C$776,СВЦЭМ!$A$33:$A$776,$A21,СВЦЭМ!$B$33:$B$776,U$11)+'СЕТ СН'!$F$9+СВЦЭМ!$D$10+'СЕТ СН'!$F$5-'СЕТ СН'!$F$17</f>
        <v>3369.3665905299999</v>
      </c>
      <c r="V21" s="36">
        <f>SUMIFS(СВЦЭМ!$C$33:$C$776,СВЦЭМ!$A$33:$A$776,$A21,СВЦЭМ!$B$33:$B$776,V$11)+'СЕТ СН'!$F$9+СВЦЭМ!$D$10+'СЕТ СН'!$F$5-'СЕТ СН'!$F$17</f>
        <v>3361.5068254899998</v>
      </c>
      <c r="W21" s="36">
        <f>SUMIFS(СВЦЭМ!$C$33:$C$776,СВЦЭМ!$A$33:$A$776,$A21,СВЦЭМ!$B$33:$B$776,W$11)+'СЕТ СН'!$F$9+СВЦЭМ!$D$10+'СЕТ СН'!$F$5-'СЕТ СН'!$F$17</f>
        <v>3351.2208892999997</v>
      </c>
      <c r="X21" s="36">
        <f>SUMIFS(СВЦЭМ!$C$33:$C$776,СВЦЭМ!$A$33:$A$776,$A21,СВЦЭМ!$B$33:$B$776,X$11)+'СЕТ СН'!$F$9+СВЦЭМ!$D$10+'СЕТ СН'!$F$5-'СЕТ СН'!$F$17</f>
        <v>3351.79027421</v>
      </c>
      <c r="Y21" s="36">
        <f>SUMIFS(СВЦЭМ!$C$33:$C$776,СВЦЭМ!$A$33:$A$776,$A21,СВЦЭМ!$B$33:$B$776,Y$11)+'СЕТ СН'!$F$9+СВЦЭМ!$D$10+'СЕТ СН'!$F$5-'СЕТ СН'!$F$17</f>
        <v>3434.90078223</v>
      </c>
    </row>
    <row r="22" spans="1:25" ht="15.75" x14ac:dyDescent="0.2">
      <c r="A22" s="35">
        <f t="shared" si="0"/>
        <v>44146</v>
      </c>
      <c r="B22" s="36">
        <f>SUMIFS(СВЦЭМ!$C$33:$C$776,СВЦЭМ!$A$33:$A$776,$A22,СВЦЭМ!$B$33:$B$776,B$11)+'СЕТ СН'!$F$9+СВЦЭМ!$D$10+'СЕТ СН'!$F$5-'СЕТ СН'!$F$17</f>
        <v>3430.5440041800002</v>
      </c>
      <c r="C22" s="36">
        <f>SUMIFS(СВЦЭМ!$C$33:$C$776,СВЦЭМ!$A$33:$A$776,$A22,СВЦЭМ!$B$33:$B$776,C$11)+'СЕТ СН'!$F$9+СВЦЭМ!$D$10+'СЕТ СН'!$F$5-'СЕТ СН'!$F$17</f>
        <v>3487.2195335699998</v>
      </c>
      <c r="D22" s="36">
        <f>SUMIFS(СВЦЭМ!$C$33:$C$776,СВЦЭМ!$A$33:$A$776,$A22,СВЦЭМ!$B$33:$B$776,D$11)+'СЕТ СН'!$F$9+СВЦЭМ!$D$10+'СЕТ СН'!$F$5-'СЕТ СН'!$F$17</f>
        <v>3549.7392187</v>
      </c>
      <c r="E22" s="36">
        <f>SUMIFS(СВЦЭМ!$C$33:$C$776,СВЦЭМ!$A$33:$A$776,$A22,СВЦЭМ!$B$33:$B$776,E$11)+'СЕТ СН'!$F$9+СВЦЭМ!$D$10+'СЕТ СН'!$F$5-'СЕТ СН'!$F$17</f>
        <v>3567.9634142499999</v>
      </c>
      <c r="F22" s="36">
        <f>SUMIFS(СВЦЭМ!$C$33:$C$776,СВЦЭМ!$A$33:$A$776,$A22,СВЦЭМ!$B$33:$B$776,F$11)+'СЕТ СН'!$F$9+СВЦЭМ!$D$10+'СЕТ СН'!$F$5-'СЕТ СН'!$F$17</f>
        <v>3571.7497045700002</v>
      </c>
      <c r="G22" s="36">
        <f>SUMIFS(СВЦЭМ!$C$33:$C$776,СВЦЭМ!$A$33:$A$776,$A22,СВЦЭМ!$B$33:$B$776,G$11)+'СЕТ СН'!$F$9+СВЦЭМ!$D$10+'СЕТ СН'!$F$5-'СЕТ СН'!$F$17</f>
        <v>3553.5477234</v>
      </c>
      <c r="H22" s="36">
        <f>SUMIFS(СВЦЭМ!$C$33:$C$776,СВЦЭМ!$A$33:$A$776,$A22,СВЦЭМ!$B$33:$B$776,H$11)+'СЕТ СН'!$F$9+СВЦЭМ!$D$10+'СЕТ СН'!$F$5-'СЕТ СН'!$F$17</f>
        <v>3513.6425200899998</v>
      </c>
      <c r="I22" s="36">
        <f>SUMIFS(СВЦЭМ!$C$33:$C$776,СВЦЭМ!$A$33:$A$776,$A22,СВЦЭМ!$B$33:$B$776,I$11)+'СЕТ СН'!$F$9+СВЦЭМ!$D$10+'СЕТ СН'!$F$5-'СЕТ СН'!$F$17</f>
        <v>3473.74785802</v>
      </c>
      <c r="J22" s="36">
        <f>SUMIFS(СВЦЭМ!$C$33:$C$776,СВЦЭМ!$A$33:$A$776,$A22,СВЦЭМ!$B$33:$B$776,J$11)+'СЕТ СН'!$F$9+СВЦЭМ!$D$10+'СЕТ СН'!$F$5-'СЕТ СН'!$F$17</f>
        <v>3452.6838723599999</v>
      </c>
      <c r="K22" s="36">
        <f>SUMIFS(СВЦЭМ!$C$33:$C$776,СВЦЭМ!$A$33:$A$776,$A22,СВЦЭМ!$B$33:$B$776,K$11)+'СЕТ СН'!$F$9+СВЦЭМ!$D$10+'СЕТ СН'!$F$5-'СЕТ СН'!$F$17</f>
        <v>3440.97277437</v>
      </c>
      <c r="L22" s="36">
        <f>SUMIFS(СВЦЭМ!$C$33:$C$776,СВЦЭМ!$A$33:$A$776,$A22,СВЦЭМ!$B$33:$B$776,L$11)+'СЕТ СН'!$F$9+СВЦЭМ!$D$10+'СЕТ СН'!$F$5-'СЕТ СН'!$F$17</f>
        <v>3416.9574155999999</v>
      </c>
      <c r="M22" s="36">
        <f>SUMIFS(СВЦЭМ!$C$33:$C$776,СВЦЭМ!$A$33:$A$776,$A22,СВЦЭМ!$B$33:$B$776,M$11)+'СЕТ СН'!$F$9+СВЦЭМ!$D$10+'СЕТ СН'!$F$5-'СЕТ СН'!$F$17</f>
        <v>3390.3990484999999</v>
      </c>
      <c r="N22" s="36">
        <f>SUMIFS(СВЦЭМ!$C$33:$C$776,СВЦЭМ!$A$33:$A$776,$A22,СВЦЭМ!$B$33:$B$776,N$11)+'СЕТ СН'!$F$9+СВЦЭМ!$D$10+'СЕТ СН'!$F$5-'СЕТ СН'!$F$17</f>
        <v>3376.87140929</v>
      </c>
      <c r="O22" s="36">
        <f>SUMIFS(СВЦЭМ!$C$33:$C$776,СВЦЭМ!$A$33:$A$776,$A22,СВЦЭМ!$B$33:$B$776,O$11)+'СЕТ СН'!$F$9+СВЦЭМ!$D$10+'СЕТ СН'!$F$5-'СЕТ СН'!$F$17</f>
        <v>3382.0913619900002</v>
      </c>
      <c r="P22" s="36">
        <f>SUMIFS(СВЦЭМ!$C$33:$C$776,СВЦЭМ!$A$33:$A$776,$A22,СВЦЭМ!$B$33:$B$776,P$11)+'СЕТ СН'!$F$9+СВЦЭМ!$D$10+'СЕТ СН'!$F$5-'СЕТ СН'!$F$17</f>
        <v>3387.09623405</v>
      </c>
      <c r="Q22" s="36">
        <f>SUMIFS(СВЦЭМ!$C$33:$C$776,СВЦЭМ!$A$33:$A$776,$A22,СВЦЭМ!$B$33:$B$776,Q$11)+'СЕТ СН'!$F$9+СВЦЭМ!$D$10+'СЕТ СН'!$F$5-'СЕТ СН'!$F$17</f>
        <v>3387.2833831799999</v>
      </c>
      <c r="R22" s="36">
        <f>SUMIFS(СВЦЭМ!$C$33:$C$776,СВЦЭМ!$A$33:$A$776,$A22,СВЦЭМ!$B$33:$B$776,R$11)+'СЕТ СН'!$F$9+СВЦЭМ!$D$10+'СЕТ СН'!$F$5-'СЕТ СН'!$F$17</f>
        <v>3385.6006181799999</v>
      </c>
      <c r="S22" s="36">
        <f>SUMIFS(СВЦЭМ!$C$33:$C$776,СВЦЭМ!$A$33:$A$776,$A22,СВЦЭМ!$B$33:$B$776,S$11)+'СЕТ СН'!$F$9+СВЦЭМ!$D$10+'СЕТ СН'!$F$5-'СЕТ СН'!$F$17</f>
        <v>3381.18916618</v>
      </c>
      <c r="T22" s="36">
        <f>SUMIFS(СВЦЭМ!$C$33:$C$776,СВЦЭМ!$A$33:$A$776,$A22,СВЦЭМ!$B$33:$B$776,T$11)+'СЕТ СН'!$F$9+СВЦЭМ!$D$10+'СЕТ СН'!$F$5-'СЕТ СН'!$F$17</f>
        <v>3399.5775181499998</v>
      </c>
      <c r="U22" s="36">
        <f>SUMIFS(СВЦЭМ!$C$33:$C$776,СВЦЭМ!$A$33:$A$776,$A22,СВЦЭМ!$B$33:$B$776,U$11)+'СЕТ СН'!$F$9+СВЦЭМ!$D$10+'СЕТ СН'!$F$5-'СЕТ СН'!$F$17</f>
        <v>3395.3293156899999</v>
      </c>
      <c r="V22" s="36">
        <f>SUMIFS(СВЦЭМ!$C$33:$C$776,СВЦЭМ!$A$33:$A$776,$A22,СВЦЭМ!$B$33:$B$776,V$11)+'СЕТ СН'!$F$9+СВЦЭМ!$D$10+'СЕТ СН'!$F$5-'СЕТ СН'!$F$17</f>
        <v>3384.43033036</v>
      </c>
      <c r="W22" s="36">
        <f>SUMIFS(СВЦЭМ!$C$33:$C$776,СВЦЭМ!$A$33:$A$776,$A22,СВЦЭМ!$B$33:$B$776,W$11)+'СЕТ СН'!$F$9+СВЦЭМ!$D$10+'СЕТ СН'!$F$5-'СЕТ СН'!$F$17</f>
        <v>3377.4180781099999</v>
      </c>
      <c r="X22" s="36">
        <f>SUMIFS(СВЦЭМ!$C$33:$C$776,СВЦЭМ!$A$33:$A$776,$A22,СВЦЭМ!$B$33:$B$776,X$11)+'СЕТ СН'!$F$9+СВЦЭМ!$D$10+'СЕТ СН'!$F$5-'СЕТ СН'!$F$17</f>
        <v>3378.2347284100001</v>
      </c>
      <c r="Y22" s="36">
        <f>SUMIFS(СВЦЭМ!$C$33:$C$776,СВЦЭМ!$A$33:$A$776,$A22,СВЦЭМ!$B$33:$B$776,Y$11)+'СЕТ СН'!$F$9+СВЦЭМ!$D$10+'СЕТ СН'!$F$5-'СЕТ СН'!$F$17</f>
        <v>3396.99531862</v>
      </c>
    </row>
    <row r="23" spans="1:25" ht="15.75" x14ac:dyDescent="0.2">
      <c r="A23" s="35">
        <f t="shared" si="0"/>
        <v>44147</v>
      </c>
      <c r="B23" s="36">
        <f>SUMIFS(СВЦЭМ!$C$33:$C$776,СВЦЭМ!$A$33:$A$776,$A23,СВЦЭМ!$B$33:$B$776,B$11)+'СЕТ СН'!$F$9+СВЦЭМ!$D$10+'СЕТ СН'!$F$5-'СЕТ СН'!$F$17</f>
        <v>3395.4650268300002</v>
      </c>
      <c r="C23" s="36">
        <f>SUMIFS(СВЦЭМ!$C$33:$C$776,СВЦЭМ!$A$33:$A$776,$A23,СВЦЭМ!$B$33:$B$776,C$11)+'СЕТ СН'!$F$9+СВЦЭМ!$D$10+'СЕТ СН'!$F$5-'СЕТ СН'!$F$17</f>
        <v>3476.10860899</v>
      </c>
      <c r="D23" s="36">
        <f>SUMIFS(СВЦЭМ!$C$33:$C$776,СВЦЭМ!$A$33:$A$776,$A23,СВЦЭМ!$B$33:$B$776,D$11)+'СЕТ СН'!$F$9+СВЦЭМ!$D$10+'СЕТ СН'!$F$5-'СЕТ СН'!$F$17</f>
        <v>3520.15206373</v>
      </c>
      <c r="E23" s="36">
        <f>SUMIFS(СВЦЭМ!$C$33:$C$776,СВЦЭМ!$A$33:$A$776,$A23,СВЦЭМ!$B$33:$B$776,E$11)+'СЕТ СН'!$F$9+СВЦЭМ!$D$10+'СЕТ СН'!$F$5-'СЕТ СН'!$F$17</f>
        <v>3536.00211833</v>
      </c>
      <c r="F23" s="36">
        <f>SUMIFS(СВЦЭМ!$C$33:$C$776,СВЦЭМ!$A$33:$A$776,$A23,СВЦЭМ!$B$33:$B$776,F$11)+'СЕТ СН'!$F$9+СВЦЭМ!$D$10+'СЕТ СН'!$F$5-'СЕТ СН'!$F$17</f>
        <v>3537.9508529499999</v>
      </c>
      <c r="G23" s="36">
        <f>SUMIFS(СВЦЭМ!$C$33:$C$776,СВЦЭМ!$A$33:$A$776,$A23,СВЦЭМ!$B$33:$B$776,G$11)+'СЕТ СН'!$F$9+СВЦЭМ!$D$10+'СЕТ СН'!$F$5-'СЕТ СН'!$F$17</f>
        <v>3531.0931739899997</v>
      </c>
      <c r="H23" s="36">
        <f>SUMIFS(СВЦЭМ!$C$33:$C$776,СВЦЭМ!$A$33:$A$776,$A23,СВЦЭМ!$B$33:$B$776,H$11)+'СЕТ СН'!$F$9+СВЦЭМ!$D$10+'СЕТ СН'!$F$5-'СЕТ СН'!$F$17</f>
        <v>3503.8023108400002</v>
      </c>
      <c r="I23" s="36">
        <f>SUMIFS(СВЦЭМ!$C$33:$C$776,СВЦЭМ!$A$33:$A$776,$A23,СВЦЭМ!$B$33:$B$776,I$11)+'СЕТ СН'!$F$9+СВЦЭМ!$D$10+'СЕТ СН'!$F$5-'СЕТ СН'!$F$17</f>
        <v>3467.82056771</v>
      </c>
      <c r="J23" s="36">
        <f>SUMIFS(СВЦЭМ!$C$33:$C$776,СВЦЭМ!$A$33:$A$776,$A23,СВЦЭМ!$B$33:$B$776,J$11)+'СЕТ СН'!$F$9+СВЦЭМ!$D$10+'СЕТ СН'!$F$5-'СЕТ СН'!$F$17</f>
        <v>3467.94499898</v>
      </c>
      <c r="K23" s="36">
        <f>SUMIFS(СВЦЭМ!$C$33:$C$776,СВЦЭМ!$A$33:$A$776,$A23,СВЦЭМ!$B$33:$B$776,K$11)+'СЕТ СН'!$F$9+СВЦЭМ!$D$10+'СЕТ СН'!$F$5-'СЕТ СН'!$F$17</f>
        <v>3462.4781704699999</v>
      </c>
      <c r="L23" s="36">
        <f>SUMIFS(СВЦЭМ!$C$33:$C$776,СВЦЭМ!$A$33:$A$776,$A23,СВЦЭМ!$B$33:$B$776,L$11)+'СЕТ СН'!$F$9+СВЦЭМ!$D$10+'СЕТ СН'!$F$5-'СЕТ СН'!$F$17</f>
        <v>3424.1477315500001</v>
      </c>
      <c r="M23" s="36">
        <f>SUMIFS(СВЦЭМ!$C$33:$C$776,СВЦЭМ!$A$33:$A$776,$A23,СВЦЭМ!$B$33:$B$776,M$11)+'СЕТ СН'!$F$9+СВЦЭМ!$D$10+'СЕТ СН'!$F$5-'СЕТ СН'!$F$17</f>
        <v>3393.4156392999998</v>
      </c>
      <c r="N23" s="36">
        <f>SUMIFS(СВЦЭМ!$C$33:$C$776,СВЦЭМ!$A$33:$A$776,$A23,СВЦЭМ!$B$33:$B$776,N$11)+'СЕТ СН'!$F$9+СВЦЭМ!$D$10+'СЕТ СН'!$F$5-'СЕТ СН'!$F$17</f>
        <v>3392.1370323199999</v>
      </c>
      <c r="O23" s="36">
        <f>SUMIFS(СВЦЭМ!$C$33:$C$776,СВЦЭМ!$A$33:$A$776,$A23,СВЦЭМ!$B$33:$B$776,O$11)+'СЕТ СН'!$F$9+СВЦЭМ!$D$10+'СЕТ СН'!$F$5-'СЕТ СН'!$F$17</f>
        <v>3390.0377383099999</v>
      </c>
      <c r="P23" s="36">
        <f>SUMIFS(СВЦЭМ!$C$33:$C$776,СВЦЭМ!$A$33:$A$776,$A23,СВЦЭМ!$B$33:$B$776,P$11)+'СЕТ СН'!$F$9+СВЦЭМ!$D$10+'СЕТ СН'!$F$5-'СЕТ СН'!$F$17</f>
        <v>3388.69662122</v>
      </c>
      <c r="Q23" s="36">
        <f>SUMIFS(СВЦЭМ!$C$33:$C$776,СВЦЭМ!$A$33:$A$776,$A23,СВЦЭМ!$B$33:$B$776,Q$11)+'СЕТ СН'!$F$9+СВЦЭМ!$D$10+'СЕТ СН'!$F$5-'СЕТ СН'!$F$17</f>
        <v>3386.87217844</v>
      </c>
      <c r="R23" s="36">
        <f>SUMIFS(СВЦЭМ!$C$33:$C$776,СВЦЭМ!$A$33:$A$776,$A23,СВЦЭМ!$B$33:$B$776,R$11)+'СЕТ СН'!$F$9+СВЦЭМ!$D$10+'СЕТ СН'!$F$5-'СЕТ СН'!$F$17</f>
        <v>3388.4315462</v>
      </c>
      <c r="S23" s="36">
        <f>SUMIFS(СВЦЭМ!$C$33:$C$776,СВЦЭМ!$A$33:$A$776,$A23,СВЦЭМ!$B$33:$B$776,S$11)+'СЕТ СН'!$F$9+СВЦЭМ!$D$10+'СЕТ СН'!$F$5-'СЕТ СН'!$F$17</f>
        <v>3384.3368949400001</v>
      </c>
      <c r="T23" s="36">
        <f>SUMIFS(СВЦЭМ!$C$33:$C$776,СВЦЭМ!$A$33:$A$776,$A23,СВЦЭМ!$B$33:$B$776,T$11)+'СЕТ СН'!$F$9+СВЦЭМ!$D$10+'СЕТ СН'!$F$5-'СЕТ СН'!$F$17</f>
        <v>3406.35703805</v>
      </c>
      <c r="U23" s="36">
        <f>SUMIFS(СВЦЭМ!$C$33:$C$776,СВЦЭМ!$A$33:$A$776,$A23,СВЦЭМ!$B$33:$B$776,U$11)+'СЕТ СН'!$F$9+СВЦЭМ!$D$10+'СЕТ СН'!$F$5-'СЕТ СН'!$F$17</f>
        <v>3402.0094804199998</v>
      </c>
      <c r="V23" s="36">
        <f>SUMIFS(СВЦЭМ!$C$33:$C$776,СВЦЭМ!$A$33:$A$776,$A23,СВЦЭМ!$B$33:$B$776,V$11)+'СЕТ СН'!$F$9+СВЦЭМ!$D$10+'СЕТ СН'!$F$5-'СЕТ СН'!$F$17</f>
        <v>3381.4347332100001</v>
      </c>
      <c r="W23" s="36">
        <f>SUMIFS(СВЦЭМ!$C$33:$C$776,СВЦЭМ!$A$33:$A$776,$A23,СВЦЭМ!$B$33:$B$776,W$11)+'СЕТ СН'!$F$9+СВЦЭМ!$D$10+'СЕТ СН'!$F$5-'СЕТ СН'!$F$17</f>
        <v>3383.3878725200002</v>
      </c>
      <c r="X23" s="36">
        <f>SUMIFS(СВЦЭМ!$C$33:$C$776,СВЦЭМ!$A$33:$A$776,$A23,СВЦЭМ!$B$33:$B$776,X$11)+'СЕТ СН'!$F$9+СВЦЭМ!$D$10+'СЕТ СН'!$F$5-'СЕТ СН'!$F$17</f>
        <v>3467.0924916200001</v>
      </c>
      <c r="Y23" s="36">
        <f>SUMIFS(СВЦЭМ!$C$33:$C$776,СВЦЭМ!$A$33:$A$776,$A23,СВЦЭМ!$B$33:$B$776,Y$11)+'СЕТ СН'!$F$9+СВЦЭМ!$D$10+'СЕТ СН'!$F$5-'СЕТ СН'!$F$17</f>
        <v>3434.4339269900001</v>
      </c>
    </row>
    <row r="24" spans="1:25" ht="15.75" x14ac:dyDescent="0.2">
      <c r="A24" s="35">
        <f t="shared" si="0"/>
        <v>44148</v>
      </c>
      <c r="B24" s="36">
        <f>SUMIFS(СВЦЭМ!$C$33:$C$776,СВЦЭМ!$A$33:$A$776,$A24,СВЦЭМ!$B$33:$B$776,B$11)+'СЕТ СН'!$F$9+СВЦЭМ!$D$10+'СЕТ СН'!$F$5-'СЕТ СН'!$F$17</f>
        <v>3402.7671715699998</v>
      </c>
      <c r="C24" s="36">
        <f>SUMIFS(СВЦЭМ!$C$33:$C$776,СВЦЭМ!$A$33:$A$776,$A24,СВЦЭМ!$B$33:$B$776,C$11)+'СЕТ СН'!$F$9+СВЦЭМ!$D$10+'СЕТ СН'!$F$5-'СЕТ СН'!$F$17</f>
        <v>3476.7990983499999</v>
      </c>
      <c r="D24" s="36">
        <f>SUMIFS(СВЦЭМ!$C$33:$C$776,СВЦЭМ!$A$33:$A$776,$A24,СВЦЭМ!$B$33:$B$776,D$11)+'СЕТ СН'!$F$9+СВЦЭМ!$D$10+'СЕТ СН'!$F$5-'СЕТ СН'!$F$17</f>
        <v>3538.3262394899998</v>
      </c>
      <c r="E24" s="36">
        <f>SUMIFS(СВЦЭМ!$C$33:$C$776,СВЦЭМ!$A$33:$A$776,$A24,СВЦЭМ!$B$33:$B$776,E$11)+'СЕТ СН'!$F$9+СВЦЭМ!$D$10+'СЕТ СН'!$F$5-'СЕТ СН'!$F$17</f>
        <v>3552.65708627</v>
      </c>
      <c r="F24" s="36">
        <f>SUMIFS(СВЦЭМ!$C$33:$C$776,СВЦЭМ!$A$33:$A$776,$A24,СВЦЭМ!$B$33:$B$776,F$11)+'СЕТ СН'!$F$9+СВЦЭМ!$D$10+'СЕТ СН'!$F$5-'СЕТ СН'!$F$17</f>
        <v>3545.7456441099998</v>
      </c>
      <c r="G24" s="36">
        <f>SUMIFS(СВЦЭМ!$C$33:$C$776,СВЦЭМ!$A$33:$A$776,$A24,СВЦЭМ!$B$33:$B$776,G$11)+'СЕТ СН'!$F$9+СВЦЭМ!$D$10+'СЕТ СН'!$F$5-'СЕТ СН'!$F$17</f>
        <v>3531.1068522699998</v>
      </c>
      <c r="H24" s="36">
        <f>SUMIFS(СВЦЭМ!$C$33:$C$776,СВЦЭМ!$A$33:$A$776,$A24,СВЦЭМ!$B$33:$B$776,H$11)+'СЕТ СН'!$F$9+СВЦЭМ!$D$10+'СЕТ СН'!$F$5-'СЕТ СН'!$F$17</f>
        <v>3493.7583046300001</v>
      </c>
      <c r="I24" s="36">
        <f>SUMIFS(СВЦЭМ!$C$33:$C$776,СВЦЭМ!$A$33:$A$776,$A24,СВЦЭМ!$B$33:$B$776,I$11)+'СЕТ СН'!$F$9+СВЦЭМ!$D$10+'СЕТ СН'!$F$5-'СЕТ СН'!$F$17</f>
        <v>3454.2454380899999</v>
      </c>
      <c r="J24" s="36">
        <f>SUMIFS(СВЦЭМ!$C$33:$C$776,СВЦЭМ!$A$33:$A$776,$A24,СВЦЭМ!$B$33:$B$776,J$11)+'СЕТ СН'!$F$9+СВЦЭМ!$D$10+'СЕТ СН'!$F$5-'СЕТ СН'!$F$17</f>
        <v>3427.9623417499997</v>
      </c>
      <c r="K24" s="36">
        <f>SUMIFS(СВЦЭМ!$C$33:$C$776,СВЦЭМ!$A$33:$A$776,$A24,СВЦЭМ!$B$33:$B$776,K$11)+'СЕТ СН'!$F$9+СВЦЭМ!$D$10+'СЕТ СН'!$F$5-'СЕТ СН'!$F$17</f>
        <v>3422.1214786599999</v>
      </c>
      <c r="L24" s="36">
        <f>SUMIFS(СВЦЭМ!$C$33:$C$776,СВЦЭМ!$A$33:$A$776,$A24,СВЦЭМ!$B$33:$B$776,L$11)+'СЕТ СН'!$F$9+СВЦЭМ!$D$10+'СЕТ СН'!$F$5-'СЕТ СН'!$F$17</f>
        <v>3393.2400623100002</v>
      </c>
      <c r="M24" s="36">
        <f>SUMIFS(СВЦЭМ!$C$33:$C$776,СВЦЭМ!$A$33:$A$776,$A24,СВЦЭМ!$B$33:$B$776,M$11)+'СЕТ СН'!$F$9+СВЦЭМ!$D$10+'СЕТ СН'!$F$5-'СЕТ СН'!$F$17</f>
        <v>3372.2407768399999</v>
      </c>
      <c r="N24" s="36">
        <f>SUMIFS(СВЦЭМ!$C$33:$C$776,СВЦЭМ!$A$33:$A$776,$A24,СВЦЭМ!$B$33:$B$776,N$11)+'СЕТ СН'!$F$9+СВЦЭМ!$D$10+'СЕТ СН'!$F$5-'СЕТ СН'!$F$17</f>
        <v>3363.0903295799999</v>
      </c>
      <c r="O24" s="36">
        <f>SUMIFS(СВЦЭМ!$C$33:$C$776,СВЦЭМ!$A$33:$A$776,$A24,СВЦЭМ!$B$33:$B$776,O$11)+'СЕТ СН'!$F$9+СВЦЭМ!$D$10+'СЕТ СН'!$F$5-'СЕТ СН'!$F$17</f>
        <v>3358.5923004900001</v>
      </c>
      <c r="P24" s="36">
        <f>SUMIFS(СВЦЭМ!$C$33:$C$776,СВЦЭМ!$A$33:$A$776,$A24,СВЦЭМ!$B$33:$B$776,P$11)+'СЕТ СН'!$F$9+СВЦЭМ!$D$10+'СЕТ СН'!$F$5-'СЕТ СН'!$F$17</f>
        <v>3358.7408394300001</v>
      </c>
      <c r="Q24" s="36">
        <f>SUMIFS(СВЦЭМ!$C$33:$C$776,СВЦЭМ!$A$33:$A$776,$A24,СВЦЭМ!$B$33:$B$776,Q$11)+'СЕТ СН'!$F$9+СВЦЭМ!$D$10+'СЕТ СН'!$F$5-'СЕТ СН'!$F$17</f>
        <v>3356.3639578000002</v>
      </c>
      <c r="R24" s="36">
        <f>SUMIFS(СВЦЭМ!$C$33:$C$776,СВЦЭМ!$A$33:$A$776,$A24,СВЦЭМ!$B$33:$B$776,R$11)+'СЕТ СН'!$F$9+СВЦЭМ!$D$10+'СЕТ СН'!$F$5-'СЕТ СН'!$F$17</f>
        <v>3356.6846484100001</v>
      </c>
      <c r="S24" s="36">
        <f>SUMIFS(СВЦЭМ!$C$33:$C$776,СВЦЭМ!$A$33:$A$776,$A24,СВЦЭМ!$B$33:$B$776,S$11)+'СЕТ СН'!$F$9+СВЦЭМ!$D$10+'СЕТ СН'!$F$5-'СЕТ СН'!$F$17</f>
        <v>3370.80091846</v>
      </c>
      <c r="T24" s="36">
        <f>SUMIFS(СВЦЭМ!$C$33:$C$776,СВЦЭМ!$A$33:$A$776,$A24,СВЦЭМ!$B$33:$B$776,T$11)+'СЕТ СН'!$F$9+СВЦЭМ!$D$10+'СЕТ СН'!$F$5-'СЕТ СН'!$F$17</f>
        <v>3392.8770620599998</v>
      </c>
      <c r="U24" s="36">
        <f>SUMIFS(СВЦЭМ!$C$33:$C$776,СВЦЭМ!$A$33:$A$776,$A24,СВЦЭМ!$B$33:$B$776,U$11)+'СЕТ СН'!$F$9+СВЦЭМ!$D$10+'СЕТ СН'!$F$5-'СЕТ СН'!$F$17</f>
        <v>3387.48373227</v>
      </c>
      <c r="V24" s="36">
        <f>SUMIFS(СВЦЭМ!$C$33:$C$776,СВЦЭМ!$A$33:$A$776,$A24,СВЦЭМ!$B$33:$B$776,V$11)+'СЕТ СН'!$F$9+СВЦЭМ!$D$10+'СЕТ СН'!$F$5-'СЕТ СН'!$F$17</f>
        <v>3371.5028743499997</v>
      </c>
      <c r="W24" s="36">
        <f>SUMIFS(СВЦЭМ!$C$33:$C$776,СВЦЭМ!$A$33:$A$776,$A24,СВЦЭМ!$B$33:$B$776,W$11)+'СЕТ СН'!$F$9+СВЦЭМ!$D$10+'СЕТ СН'!$F$5-'СЕТ СН'!$F$17</f>
        <v>3363.46990405</v>
      </c>
      <c r="X24" s="36">
        <f>SUMIFS(СВЦЭМ!$C$33:$C$776,СВЦЭМ!$A$33:$A$776,$A24,СВЦЭМ!$B$33:$B$776,X$11)+'СЕТ СН'!$F$9+СВЦЭМ!$D$10+'СЕТ СН'!$F$5-'СЕТ СН'!$F$17</f>
        <v>3345.3537558899998</v>
      </c>
      <c r="Y24" s="36">
        <f>SUMIFS(СВЦЭМ!$C$33:$C$776,СВЦЭМ!$A$33:$A$776,$A24,СВЦЭМ!$B$33:$B$776,Y$11)+'СЕТ СН'!$F$9+СВЦЭМ!$D$10+'СЕТ СН'!$F$5-'СЕТ СН'!$F$17</f>
        <v>3356.20863173</v>
      </c>
    </row>
    <row r="25" spans="1:25" ht="15.75" x14ac:dyDescent="0.2">
      <c r="A25" s="35">
        <f t="shared" si="0"/>
        <v>44149</v>
      </c>
      <c r="B25" s="36">
        <f>SUMIFS(СВЦЭМ!$C$33:$C$776,СВЦЭМ!$A$33:$A$776,$A25,СВЦЭМ!$B$33:$B$776,B$11)+'СЕТ СН'!$F$9+СВЦЭМ!$D$10+'СЕТ СН'!$F$5-'СЕТ СН'!$F$17</f>
        <v>3405.6130921499998</v>
      </c>
      <c r="C25" s="36">
        <f>SUMIFS(СВЦЭМ!$C$33:$C$776,СВЦЭМ!$A$33:$A$776,$A25,СВЦЭМ!$B$33:$B$776,C$11)+'СЕТ СН'!$F$9+СВЦЭМ!$D$10+'СЕТ СН'!$F$5-'СЕТ СН'!$F$17</f>
        <v>3472.0815455100001</v>
      </c>
      <c r="D25" s="36">
        <f>SUMIFS(СВЦЭМ!$C$33:$C$776,СВЦЭМ!$A$33:$A$776,$A25,СВЦЭМ!$B$33:$B$776,D$11)+'СЕТ СН'!$F$9+СВЦЭМ!$D$10+'СЕТ СН'!$F$5-'СЕТ СН'!$F$17</f>
        <v>3526.2068729699999</v>
      </c>
      <c r="E25" s="36">
        <f>SUMIFS(СВЦЭМ!$C$33:$C$776,СВЦЭМ!$A$33:$A$776,$A25,СВЦЭМ!$B$33:$B$776,E$11)+'СЕТ СН'!$F$9+СВЦЭМ!$D$10+'СЕТ СН'!$F$5-'СЕТ СН'!$F$17</f>
        <v>3536.5682482299999</v>
      </c>
      <c r="F25" s="36">
        <f>SUMIFS(СВЦЭМ!$C$33:$C$776,СВЦЭМ!$A$33:$A$776,$A25,СВЦЭМ!$B$33:$B$776,F$11)+'СЕТ СН'!$F$9+СВЦЭМ!$D$10+'СЕТ СН'!$F$5-'СЕТ СН'!$F$17</f>
        <v>3523.9049047200001</v>
      </c>
      <c r="G25" s="36">
        <f>SUMIFS(СВЦЭМ!$C$33:$C$776,СВЦЭМ!$A$33:$A$776,$A25,СВЦЭМ!$B$33:$B$776,G$11)+'СЕТ СН'!$F$9+СВЦЭМ!$D$10+'СЕТ СН'!$F$5-'СЕТ СН'!$F$17</f>
        <v>3507.4228409400002</v>
      </c>
      <c r="H25" s="36">
        <f>SUMIFS(СВЦЭМ!$C$33:$C$776,СВЦЭМ!$A$33:$A$776,$A25,СВЦЭМ!$B$33:$B$776,H$11)+'СЕТ СН'!$F$9+СВЦЭМ!$D$10+'СЕТ СН'!$F$5-'СЕТ СН'!$F$17</f>
        <v>3485.2305779799999</v>
      </c>
      <c r="I25" s="36">
        <f>SUMIFS(СВЦЭМ!$C$33:$C$776,СВЦЭМ!$A$33:$A$776,$A25,СВЦЭМ!$B$33:$B$776,I$11)+'СЕТ СН'!$F$9+СВЦЭМ!$D$10+'СЕТ СН'!$F$5-'СЕТ СН'!$F$17</f>
        <v>3468.1449201300002</v>
      </c>
      <c r="J25" s="36">
        <f>SUMIFS(СВЦЭМ!$C$33:$C$776,СВЦЭМ!$A$33:$A$776,$A25,СВЦЭМ!$B$33:$B$776,J$11)+'СЕТ СН'!$F$9+СВЦЭМ!$D$10+'СЕТ СН'!$F$5-'СЕТ СН'!$F$17</f>
        <v>3450.3500352599999</v>
      </c>
      <c r="K25" s="36">
        <f>SUMIFS(СВЦЭМ!$C$33:$C$776,СВЦЭМ!$A$33:$A$776,$A25,СВЦЭМ!$B$33:$B$776,K$11)+'СЕТ СН'!$F$9+СВЦЭМ!$D$10+'СЕТ СН'!$F$5-'СЕТ СН'!$F$17</f>
        <v>3432.48855594</v>
      </c>
      <c r="L25" s="36">
        <f>SUMIFS(СВЦЭМ!$C$33:$C$776,СВЦЭМ!$A$33:$A$776,$A25,СВЦЭМ!$B$33:$B$776,L$11)+'СЕТ СН'!$F$9+СВЦЭМ!$D$10+'СЕТ СН'!$F$5-'СЕТ СН'!$F$17</f>
        <v>3407.6448641900001</v>
      </c>
      <c r="M25" s="36">
        <f>SUMIFS(СВЦЭМ!$C$33:$C$776,СВЦЭМ!$A$33:$A$776,$A25,СВЦЭМ!$B$33:$B$776,M$11)+'СЕТ СН'!$F$9+СВЦЭМ!$D$10+'СЕТ СН'!$F$5-'СЕТ СН'!$F$17</f>
        <v>3362.2238920300001</v>
      </c>
      <c r="N25" s="36">
        <f>SUMIFS(СВЦЭМ!$C$33:$C$776,СВЦЭМ!$A$33:$A$776,$A25,СВЦЭМ!$B$33:$B$776,N$11)+'СЕТ СН'!$F$9+СВЦЭМ!$D$10+'СЕТ СН'!$F$5-'СЕТ СН'!$F$17</f>
        <v>3358.3973708899998</v>
      </c>
      <c r="O25" s="36">
        <f>SUMIFS(СВЦЭМ!$C$33:$C$776,СВЦЭМ!$A$33:$A$776,$A25,СВЦЭМ!$B$33:$B$776,O$11)+'СЕТ СН'!$F$9+СВЦЭМ!$D$10+'СЕТ СН'!$F$5-'СЕТ СН'!$F$17</f>
        <v>3382.7835775799999</v>
      </c>
      <c r="P25" s="36">
        <f>SUMIFS(СВЦЭМ!$C$33:$C$776,СВЦЭМ!$A$33:$A$776,$A25,СВЦЭМ!$B$33:$B$776,P$11)+'СЕТ СН'!$F$9+СВЦЭМ!$D$10+'СЕТ СН'!$F$5-'СЕТ СН'!$F$17</f>
        <v>3395.51671433</v>
      </c>
      <c r="Q25" s="36">
        <f>SUMIFS(СВЦЭМ!$C$33:$C$776,СВЦЭМ!$A$33:$A$776,$A25,СВЦЭМ!$B$33:$B$776,Q$11)+'СЕТ СН'!$F$9+СВЦЭМ!$D$10+'СЕТ СН'!$F$5-'СЕТ СН'!$F$17</f>
        <v>3393.7152935300001</v>
      </c>
      <c r="R25" s="36">
        <f>SUMIFS(СВЦЭМ!$C$33:$C$776,СВЦЭМ!$A$33:$A$776,$A25,СВЦЭМ!$B$33:$B$776,R$11)+'СЕТ СН'!$F$9+СВЦЭМ!$D$10+'СЕТ СН'!$F$5-'СЕТ СН'!$F$17</f>
        <v>3387.4939773199999</v>
      </c>
      <c r="S25" s="36">
        <f>SUMIFS(СВЦЭМ!$C$33:$C$776,СВЦЭМ!$A$33:$A$776,$A25,СВЦЭМ!$B$33:$B$776,S$11)+'СЕТ СН'!$F$9+СВЦЭМ!$D$10+'СЕТ СН'!$F$5-'СЕТ СН'!$F$17</f>
        <v>3357.4862809599999</v>
      </c>
      <c r="T25" s="36">
        <f>SUMIFS(СВЦЭМ!$C$33:$C$776,СВЦЭМ!$A$33:$A$776,$A25,СВЦЭМ!$B$33:$B$776,T$11)+'СЕТ СН'!$F$9+СВЦЭМ!$D$10+'СЕТ СН'!$F$5-'СЕТ СН'!$F$17</f>
        <v>3328.9376742200002</v>
      </c>
      <c r="U25" s="36">
        <f>SUMIFS(СВЦЭМ!$C$33:$C$776,СВЦЭМ!$A$33:$A$776,$A25,СВЦЭМ!$B$33:$B$776,U$11)+'СЕТ СН'!$F$9+СВЦЭМ!$D$10+'СЕТ СН'!$F$5-'СЕТ СН'!$F$17</f>
        <v>3331.0490544200002</v>
      </c>
      <c r="V25" s="36">
        <f>SUMIFS(СВЦЭМ!$C$33:$C$776,СВЦЭМ!$A$33:$A$776,$A25,СВЦЭМ!$B$33:$B$776,V$11)+'СЕТ СН'!$F$9+СВЦЭМ!$D$10+'СЕТ СН'!$F$5-'СЕТ СН'!$F$17</f>
        <v>3360.2450708199999</v>
      </c>
      <c r="W25" s="36">
        <f>SUMIFS(СВЦЭМ!$C$33:$C$776,СВЦЭМ!$A$33:$A$776,$A25,СВЦЭМ!$B$33:$B$776,W$11)+'СЕТ СН'!$F$9+СВЦЭМ!$D$10+'СЕТ СН'!$F$5-'СЕТ СН'!$F$17</f>
        <v>3378.3557694900001</v>
      </c>
      <c r="X25" s="36">
        <f>SUMIFS(СВЦЭМ!$C$33:$C$776,СВЦЭМ!$A$33:$A$776,$A25,СВЦЭМ!$B$33:$B$776,X$11)+'СЕТ СН'!$F$9+СВЦЭМ!$D$10+'СЕТ СН'!$F$5-'СЕТ СН'!$F$17</f>
        <v>3386.28471889</v>
      </c>
      <c r="Y25" s="36">
        <f>SUMIFS(СВЦЭМ!$C$33:$C$776,СВЦЭМ!$A$33:$A$776,$A25,СВЦЭМ!$B$33:$B$776,Y$11)+'СЕТ СН'!$F$9+СВЦЭМ!$D$10+'СЕТ СН'!$F$5-'СЕТ СН'!$F$17</f>
        <v>3382.3255161299999</v>
      </c>
    </row>
    <row r="26" spans="1:25" ht="15.75" x14ac:dyDescent="0.2">
      <c r="A26" s="35">
        <f t="shared" si="0"/>
        <v>44150</v>
      </c>
      <c r="B26" s="36">
        <f>SUMIFS(СВЦЭМ!$C$33:$C$776,СВЦЭМ!$A$33:$A$776,$A26,СВЦЭМ!$B$33:$B$776,B$11)+'СЕТ СН'!$F$9+СВЦЭМ!$D$10+'СЕТ СН'!$F$5-'СЕТ СН'!$F$17</f>
        <v>3405.0784834599999</v>
      </c>
      <c r="C26" s="36">
        <f>SUMIFS(СВЦЭМ!$C$33:$C$776,СВЦЭМ!$A$33:$A$776,$A26,СВЦЭМ!$B$33:$B$776,C$11)+'СЕТ СН'!$F$9+СВЦЭМ!$D$10+'СЕТ СН'!$F$5-'СЕТ СН'!$F$17</f>
        <v>3484.04606818</v>
      </c>
      <c r="D26" s="36">
        <f>SUMIFS(СВЦЭМ!$C$33:$C$776,СВЦЭМ!$A$33:$A$776,$A26,СВЦЭМ!$B$33:$B$776,D$11)+'СЕТ СН'!$F$9+СВЦЭМ!$D$10+'СЕТ СН'!$F$5-'СЕТ СН'!$F$17</f>
        <v>3545.1406029700001</v>
      </c>
      <c r="E26" s="36">
        <f>SUMIFS(СВЦЭМ!$C$33:$C$776,СВЦЭМ!$A$33:$A$776,$A26,СВЦЭМ!$B$33:$B$776,E$11)+'СЕТ СН'!$F$9+СВЦЭМ!$D$10+'СЕТ СН'!$F$5-'СЕТ СН'!$F$17</f>
        <v>3558.6872790500001</v>
      </c>
      <c r="F26" s="36">
        <f>SUMIFS(СВЦЭМ!$C$33:$C$776,СВЦЭМ!$A$33:$A$776,$A26,СВЦЭМ!$B$33:$B$776,F$11)+'СЕТ СН'!$F$9+СВЦЭМ!$D$10+'СЕТ СН'!$F$5-'СЕТ СН'!$F$17</f>
        <v>3563.0071037500002</v>
      </c>
      <c r="G26" s="36">
        <f>SUMIFS(СВЦЭМ!$C$33:$C$776,СВЦЭМ!$A$33:$A$776,$A26,СВЦЭМ!$B$33:$B$776,G$11)+'СЕТ СН'!$F$9+СВЦЭМ!$D$10+'СЕТ СН'!$F$5-'СЕТ СН'!$F$17</f>
        <v>3551.3373582599997</v>
      </c>
      <c r="H26" s="36">
        <f>SUMIFS(СВЦЭМ!$C$33:$C$776,СВЦЭМ!$A$33:$A$776,$A26,СВЦЭМ!$B$33:$B$776,H$11)+'СЕТ СН'!$F$9+СВЦЭМ!$D$10+'СЕТ СН'!$F$5-'СЕТ СН'!$F$17</f>
        <v>3540.54957784</v>
      </c>
      <c r="I26" s="36">
        <f>SUMIFS(СВЦЭМ!$C$33:$C$776,СВЦЭМ!$A$33:$A$776,$A26,СВЦЭМ!$B$33:$B$776,I$11)+'СЕТ СН'!$F$9+СВЦЭМ!$D$10+'СЕТ СН'!$F$5-'СЕТ СН'!$F$17</f>
        <v>3511.2341047599998</v>
      </c>
      <c r="J26" s="36">
        <f>SUMIFS(СВЦЭМ!$C$33:$C$776,СВЦЭМ!$A$33:$A$776,$A26,СВЦЭМ!$B$33:$B$776,J$11)+'СЕТ СН'!$F$9+СВЦЭМ!$D$10+'СЕТ СН'!$F$5-'СЕТ СН'!$F$17</f>
        <v>3488.5125204000001</v>
      </c>
      <c r="K26" s="36">
        <f>SUMIFS(СВЦЭМ!$C$33:$C$776,СВЦЭМ!$A$33:$A$776,$A26,СВЦЭМ!$B$33:$B$776,K$11)+'СЕТ СН'!$F$9+СВЦЭМ!$D$10+'СЕТ СН'!$F$5-'СЕТ СН'!$F$17</f>
        <v>3475.20573061</v>
      </c>
      <c r="L26" s="36">
        <f>SUMIFS(СВЦЭМ!$C$33:$C$776,СВЦЭМ!$A$33:$A$776,$A26,СВЦЭМ!$B$33:$B$776,L$11)+'СЕТ СН'!$F$9+СВЦЭМ!$D$10+'СЕТ СН'!$F$5-'СЕТ СН'!$F$17</f>
        <v>3433.9075381000002</v>
      </c>
      <c r="M26" s="36">
        <f>SUMIFS(СВЦЭМ!$C$33:$C$776,СВЦЭМ!$A$33:$A$776,$A26,СВЦЭМ!$B$33:$B$776,M$11)+'СЕТ СН'!$F$9+СВЦЭМ!$D$10+'СЕТ СН'!$F$5-'СЕТ СН'!$F$17</f>
        <v>3378.33431191</v>
      </c>
      <c r="N26" s="36">
        <f>SUMIFS(СВЦЭМ!$C$33:$C$776,СВЦЭМ!$A$33:$A$776,$A26,СВЦЭМ!$B$33:$B$776,N$11)+'СЕТ СН'!$F$9+СВЦЭМ!$D$10+'СЕТ СН'!$F$5-'СЕТ СН'!$F$17</f>
        <v>3369.9711121299997</v>
      </c>
      <c r="O26" s="36">
        <f>SUMIFS(СВЦЭМ!$C$33:$C$776,СВЦЭМ!$A$33:$A$776,$A26,СВЦЭМ!$B$33:$B$776,O$11)+'СЕТ СН'!$F$9+СВЦЭМ!$D$10+'СЕТ СН'!$F$5-'СЕТ СН'!$F$17</f>
        <v>3375.2489720200001</v>
      </c>
      <c r="P26" s="36">
        <f>SUMIFS(СВЦЭМ!$C$33:$C$776,СВЦЭМ!$A$33:$A$776,$A26,СВЦЭМ!$B$33:$B$776,P$11)+'СЕТ СН'!$F$9+СВЦЭМ!$D$10+'СЕТ СН'!$F$5-'СЕТ СН'!$F$17</f>
        <v>3375.9246311699999</v>
      </c>
      <c r="Q26" s="36">
        <f>SUMIFS(СВЦЭМ!$C$33:$C$776,СВЦЭМ!$A$33:$A$776,$A26,СВЦЭМ!$B$33:$B$776,Q$11)+'СЕТ СН'!$F$9+СВЦЭМ!$D$10+'СЕТ СН'!$F$5-'СЕТ СН'!$F$17</f>
        <v>3373.16814161</v>
      </c>
      <c r="R26" s="36">
        <f>SUMIFS(СВЦЭМ!$C$33:$C$776,СВЦЭМ!$A$33:$A$776,$A26,СВЦЭМ!$B$33:$B$776,R$11)+'СЕТ СН'!$F$9+СВЦЭМ!$D$10+'СЕТ СН'!$F$5-'СЕТ СН'!$F$17</f>
        <v>3369.77233019</v>
      </c>
      <c r="S26" s="36">
        <f>SUMIFS(СВЦЭМ!$C$33:$C$776,СВЦЭМ!$A$33:$A$776,$A26,СВЦЭМ!$B$33:$B$776,S$11)+'СЕТ СН'!$F$9+СВЦЭМ!$D$10+'СЕТ СН'!$F$5-'СЕТ СН'!$F$17</f>
        <v>3352.8861116899998</v>
      </c>
      <c r="T26" s="36">
        <f>SUMIFS(СВЦЭМ!$C$33:$C$776,СВЦЭМ!$A$33:$A$776,$A26,СВЦЭМ!$B$33:$B$776,T$11)+'СЕТ СН'!$F$9+СВЦЭМ!$D$10+'СЕТ СН'!$F$5-'СЕТ СН'!$F$17</f>
        <v>3320.3692381000001</v>
      </c>
      <c r="U26" s="36">
        <f>SUMIFS(СВЦЭМ!$C$33:$C$776,СВЦЭМ!$A$33:$A$776,$A26,СВЦЭМ!$B$33:$B$776,U$11)+'СЕТ СН'!$F$9+СВЦЭМ!$D$10+'СЕТ СН'!$F$5-'СЕТ СН'!$F$17</f>
        <v>3322.10643966</v>
      </c>
      <c r="V26" s="36">
        <f>SUMIFS(СВЦЭМ!$C$33:$C$776,СВЦЭМ!$A$33:$A$776,$A26,СВЦЭМ!$B$33:$B$776,V$11)+'СЕТ СН'!$F$9+СВЦЭМ!$D$10+'СЕТ СН'!$F$5-'СЕТ СН'!$F$17</f>
        <v>3342.0899022399999</v>
      </c>
      <c r="W26" s="36">
        <f>SUMIFS(СВЦЭМ!$C$33:$C$776,СВЦЭМ!$A$33:$A$776,$A26,СВЦЭМ!$B$33:$B$776,W$11)+'СЕТ СН'!$F$9+СВЦЭМ!$D$10+'СЕТ СН'!$F$5-'СЕТ СН'!$F$17</f>
        <v>3354.62792782</v>
      </c>
      <c r="X26" s="36">
        <f>SUMIFS(СВЦЭМ!$C$33:$C$776,СВЦЭМ!$A$33:$A$776,$A26,СВЦЭМ!$B$33:$B$776,X$11)+'СЕТ СН'!$F$9+СВЦЭМ!$D$10+'СЕТ СН'!$F$5-'СЕТ СН'!$F$17</f>
        <v>3369.7534845</v>
      </c>
      <c r="Y26" s="36">
        <f>SUMIFS(СВЦЭМ!$C$33:$C$776,СВЦЭМ!$A$33:$A$776,$A26,СВЦЭМ!$B$33:$B$776,Y$11)+'СЕТ СН'!$F$9+СВЦЭМ!$D$10+'СЕТ СН'!$F$5-'СЕТ СН'!$F$17</f>
        <v>3375.3820439000001</v>
      </c>
    </row>
    <row r="27" spans="1:25" ht="15.75" x14ac:dyDescent="0.2">
      <c r="A27" s="35">
        <f t="shared" si="0"/>
        <v>44151</v>
      </c>
      <c r="B27" s="36">
        <f>SUMIFS(СВЦЭМ!$C$33:$C$776,СВЦЭМ!$A$33:$A$776,$A27,СВЦЭМ!$B$33:$B$776,B$11)+'СЕТ СН'!$F$9+СВЦЭМ!$D$10+'СЕТ СН'!$F$5-'СЕТ СН'!$F$17</f>
        <v>3445.8352331300002</v>
      </c>
      <c r="C27" s="36">
        <f>SUMIFS(СВЦЭМ!$C$33:$C$776,СВЦЭМ!$A$33:$A$776,$A27,СВЦЭМ!$B$33:$B$776,C$11)+'СЕТ СН'!$F$9+СВЦЭМ!$D$10+'СЕТ СН'!$F$5-'СЕТ СН'!$F$17</f>
        <v>3530.73727027</v>
      </c>
      <c r="D27" s="36">
        <f>SUMIFS(СВЦЭМ!$C$33:$C$776,СВЦЭМ!$A$33:$A$776,$A27,СВЦЭМ!$B$33:$B$776,D$11)+'СЕТ СН'!$F$9+СВЦЭМ!$D$10+'СЕТ СН'!$F$5-'СЕТ СН'!$F$17</f>
        <v>3583.9818308900003</v>
      </c>
      <c r="E27" s="36">
        <f>SUMIFS(СВЦЭМ!$C$33:$C$776,СВЦЭМ!$A$33:$A$776,$A27,СВЦЭМ!$B$33:$B$776,E$11)+'СЕТ СН'!$F$9+СВЦЭМ!$D$10+'СЕТ СН'!$F$5-'СЕТ СН'!$F$17</f>
        <v>3597.8422801699999</v>
      </c>
      <c r="F27" s="36">
        <f>SUMIFS(СВЦЭМ!$C$33:$C$776,СВЦЭМ!$A$33:$A$776,$A27,СВЦЭМ!$B$33:$B$776,F$11)+'СЕТ СН'!$F$9+СВЦЭМ!$D$10+'СЕТ СН'!$F$5-'СЕТ СН'!$F$17</f>
        <v>3589.8736655399998</v>
      </c>
      <c r="G27" s="36">
        <f>SUMIFS(СВЦЭМ!$C$33:$C$776,СВЦЭМ!$A$33:$A$776,$A27,СВЦЭМ!$B$33:$B$776,G$11)+'СЕТ СН'!$F$9+СВЦЭМ!$D$10+'СЕТ СН'!$F$5-'СЕТ СН'!$F$17</f>
        <v>3564.5399717099999</v>
      </c>
      <c r="H27" s="36">
        <f>SUMIFS(СВЦЭМ!$C$33:$C$776,СВЦЭМ!$A$33:$A$776,$A27,СВЦЭМ!$B$33:$B$776,H$11)+'СЕТ СН'!$F$9+СВЦЭМ!$D$10+'СЕТ СН'!$F$5-'СЕТ СН'!$F$17</f>
        <v>3525.0509642500001</v>
      </c>
      <c r="I27" s="36">
        <f>SUMIFS(СВЦЭМ!$C$33:$C$776,СВЦЭМ!$A$33:$A$776,$A27,СВЦЭМ!$B$33:$B$776,I$11)+'СЕТ СН'!$F$9+СВЦЭМ!$D$10+'СЕТ СН'!$F$5-'СЕТ СН'!$F$17</f>
        <v>3488.0011072100001</v>
      </c>
      <c r="J27" s="36">
        <f>SUMIFS(СВЦЭМ!$C$33:$C$776,СВЦЭМ!$A$33:$A$776,$A27,СВЦЭМ!$B$33:$B$776,J$11)+'СЕТ СН'!$F$9+СВЦЭМ!$D$10+'СЕТ СН'!$F$5-'СЕТ СН'!$F$17</f>
        <v>3471.1057450399999</v>
      </c>
      <c r="K27" s="36">
        <f>SUMIFS(СВЦЭМ!$C$33:$C$776,СВЦЭМ!$A$33:$A$776,$A27,СВЦЭМ!$B$33:$B$776,K$11)+'СЕТ СН'!$F$9+СВЦЭМ!$D$10+'СЕТ СН'!$F$5-'СЕТ СН'!$F$17</f>
        <v>3474.2095505899997</v>
      </c>
      <c r="L27" s="36">
        <f>SUMIFS(СВЦЭМ!$C$33:$C$776,СВЦЭМ!$A$33:$A$776,$A27,СВЦЭМ!$B$33:$B$776,L$11)+'СЕТ СН'!$F$9+СВЦЭМ!$D$10+'СЕТ СН'!$F$5-'СЕТ СН'!$F$17</f>
        <v>3441.75331822</v>
      </c>
      <c r="M27" s="36">
        <f>SUMIFS(СВЦЭМ!$C$33:$C$776,СВЦЭМ!$A$33:$A$776,$A27,СВЦЭМ!$B$33:$B$776,M$11)+'СЕТ СН'!$F$9+СВЦЭМ!$D$10+'СЕТ СН'!$F$5-'СЕТ СН'!$F$17</f>
        <v>3407.5245094000002</v>
      </c>
      <c r="N27" s="36">
        <f>SUMIFS(СВЦЭМ!$C$33:$C$776,СВЦЭМ!$A$33:$A$776,$A27,СВЦЭМ!$B$33:$B$776,N$11)+'СЕТ СН'!$F$9+СВЦЭМ!$D$10+'СЕТ СН'!$F$5-'СЕТ СН'!$F$17</f>
        <v>3394.6396335700001</v>
      </c>
      <c r="O27" s="36">
        <f>SUMIFS(СВЦЭМ!$C$33:$C$776,СВЦЭМ!$A$33:$A$776,$A27,СВЦЭМ!$B$33:$B$776,O$11)+'СЕТ СН'!$F$9+СВЦЭМ!$D$10+'СЕТ СН'!$F$5-'СЕТ СН'!$F$17</f>
        <v>3404.21603009</v>
      </c>
      <c r="P27" s="36">
        <f>SUMIFS(СВЦЭМ!$C$33:$C$776,СВЦЭМ!$A$33:$A$776,$A27,СВЦЭМ!$B$33:$B$776,P$11)+'СЕТ СН'!$F$9+СВЦЭМ!$D$10+'СЕТ СН'!$F$5-'СЕТ СН'!$F$17</f>
        <v>3404.8950127500002</v>
      </c>
      <c r="Q27" s="36">
        <f>SUMIFS(СВЦЭМ!$C$33:$C$776,СВЦЭМ!$A$33:$A$776,$A27,СВЦЭМ!$B$33:$B$776,Q$11)+'СЕТ СН'!$F$9+СВЦЭМ!$D$10+'СЕТ СН'!$F$5-'СЕТ СН'!$F$17</f>
        <v>3404.93850479</v>
      </c>
      <c r="R27" s="36">
        <f>SUMIFS(СВЦЭМ!$C$33:$C$776,СВЦЭМ!$A$33:$A$776,$A27,СВЦЭМ!$B$33:$B$776,R$11)+'СЕТ СН'!$F$9+СВЦЭМ!$D$10+'СЕТ СН'!$F$5-'СЕТ СН'!$F$17</f>
        <v>3391.1513577400001</v>
      </c>
      <c r="S27" s="36">
        <f>SUMIFS(СВЦЭМ!$C$33:$C$776,СВЦЭМ!$A$33:$A$776,$A27,СВЦЭМ!$B$33:$B$776,S$11)+'СЕТ СН'!$F$9+СВЦЭМ!$D$10+'СЕТ СН'!$F$5-'СЕТ СН'!$F$17</f>
        <v>3379.9013185399999</v>
      </c>
      <c r="T27" s="36">
        <f>SUMIFS(СВЦЭМ!$C$33:$C$776,СВЦЭМ!$A$33:$A$776,$A27,СВЦЭМ!$B$33:$B$776,T$11)+'СЕТ СН'!$F$9+СВЦЭМ!$D$10+'СЕТ СН'!$F$5-'СЕТ СН'!$F$17</f>
        <v>3365.5018129300001</v>
      </c>
      <c r="U27" s="36">
        <f>SUMIFS(СВЦЭМ!$C$33:$C$776,СВЦЭМ!$A$33:$A$776,$A27,СВЦЭМ!$B$33:$B$776,U$11)+'СЕТ СН'!$F$9+СВЦЭМ!$D$10+'СЕТ СН'!$F$5-'СЕТ СН'!$F$17</f>
        <v>3339.0916609599999</v>
      </c>
      <c r="V27" s="36">
        <f>SUMIFS(СВЦЭМ!$C$33:$C$776,СВЦЭМ!$A$33:$A$776,$A27,СВЦЭМ!$B$33:$B$776,V$11)+'СЕТ СН'!$F$9+СВЦЭМ!$D$10+'СЕТ СН'!$F$5-'СЕТ СН'!$F$17</f>
        <v>3333.02753261</v>
      </c>
      <c r="W27" s="36">
        <f>SUMIFS(СВЦЭМ!$C$33:$C$776,СВЦЭМ!$A$33:$A$776,$A27,СВЦЭМ!$B$33:$B$776,W$11)+'СЕТ СН'!$F$9+СВЦЭМ!$D$10+'СЕТ СН'!$F$5-'СЕТ СН'!$F$17</f>
        <v>3357.47631138</v>
      </c>
      <c r="X27" s="36">
        <f>SUMIFS(СВЦЭМ!$C$33:$C$776,СВЦЭМ!$A$33:$A$776,$A27,СВЦЭМ!$B$33:$B$776,X$11)+'СЕТ СН'!$F$9+СВЦЭМ!$D$10+'СЕТ СН'!$F$5-'СЕТ СН'!$F$17</f>
        <v>3368.1971384899998</v>
      </c>
      <c r="Y27" s="36">
        <f>SUMIFS(СВЦЭМ!$C$33:$C$776,СВЦЭМ!$A$33:$A$776,$A27,СВЦЭМ!$B$33:$B$776,Y$11)+'СЕТ СН'!$F$9+СВЦЭМ!$D$10+'СЕТ СН'!$F$5-'СЕТ СН'!$F$17</f>
        <v>3393.7178699999999</v>
      </c>
    </row>
    <row r="28" spans="1:25" ht="15.75" x14ac:dyDescent="0.2">
      <c r="A28" s="35">
        <f t="shared" si="0"/>
        <v>44152</v>
      </c>
      <c r="B28" s="36">
        <f>SUMIFS(СВЦЭМ!$C$33:$C$776,СВЦЭМ!$A$33:$A$776,$A28,СВЦЭМ!$B$33:$B$776,B$11)+'СЕТ СН'!$F$9+СВЦЭМ!$D$10+'СЕТ СН'!$F$5-'СЕТ СН'!$F$17</f>
        <v>3410.90627451</v>
      </c>
      <c r="C28" s="36">
        <f>SUMIFS(СВЦЭМ!$C$33:$C$776,СВЦЭМ!$A$33:$A$776,$A28,СВЦЭМ!$B$33:$B$776,C$11)+'СЕТ СН'!$F$9+СВЦЭМ!$D$10+'СЕТ СН'!$F$5-'СЕТ СН'!$F$17</f>
        <v>3482.5882246400001</v>
      </c>
      <c r="D28" s="36">
        <f>SUMIFS(СВЦЭМ!$C$33:$C$776,СВЦЭМ!$A$33:$A$776,$A28,СВЦЭМ!$B$33:$B$776,D$11)+'СЕТ СН'!$F$9+СВЦЭМ!$D$10+'СЕТ СН'!$F$5-'СЕТ СН'!$F$17</f>
        <v>3547.0141696700002</v>
      </c>
      <c r="E28" s="36">
        <f>SUMIFS(СВЦЭМ!$C$33:$C$776,СВЦЭМ!$A$33:$A$776,$A28,СВЦЭМ!$B$33:$B$776,E$11)+'СЕТ СН'!$F$9+СВЦЭМ!$D$10+'СЕТ СН'!$F$5-'СЕТ СН'!$F$17</f>
        <v>3551.14986722</v>
      </c>
      <c r="F28" s="36">
        <f>SUMIFS(СВЦЭМ!$C$33:$C$776,СВЦЭМ!$A$33:$A$776,$A28,СВЦЭМ!$B$33:$B$776,F$11)+'СЕТ СН'!$F$9+СВЦЭМ!$D$10+'СЕТ СН'!$F$5-'СЕТ СН'!$F$17</f>
        <v>3553.74410106</v>
      </c>
      <c r="G28" s="36">
        <f>SUMIFS(СВЦЭМ!$C$33:$C$776,СВЦЭМ!$A$33:$A$776,$A28,СВЦЭМ!$B$33:$B$776,G$11)+'СЕТ СН'!$F$9+СВЦЭМ!$D$10+'СЕТ СН'!$F$5-'СЕТ СН'!$F$17</f>
        <v>3539.8637086899998</v>
      </c>
      <c r="H28" s="36">
        <f>SUMIFS(СВЦЭМ!$C$33:$C$776,СВЦЭМ!$A$33:$A$776,$A28,СВЦЭМ!$B$33:$B$776,H$11)+'СЕТ СН'!$F$9+СВЦЭМ!$D$10+'СЕТ СН'!$F$5-'СЕТ СН'!$F$17</f>
        <v>3502.6621065600002</v>
      </c>
      <c r="I28" s="36">
        <f>SUMIFS(СВЦЭМ!$C$33:$C$776,СВЦЭМ!$A$33:$A$776,$A28,СВЦЭМ!$B$33:$B$776,I$11)+'СЕТ СН'!$F$9+СВЦЭМ!$D$10+'СЕТ СН'!$F$5-'СЕТ СН'!$F$17</f>
        <v>3459.2137525500002</v>
      </c>
      <c r="J28" s="36">
        <f>SUMIFS(СВЦЭМ!$C$33:$C$776,СВЦЭМ!$A$33:$A$776,$A28,СВЦЭМ!$B$33:$B$776,J$11)+'СЕТ СН'!$F$9+СВЦЭМ!$D$10+'СЕТ СН'!$F$5-'СЕТ СН'!$F$17</f>
        <v>3432.4501640399999</v>
      </c>
      <c r="K28" s="36">
        <f>SUMIFS(СВЦЭМ!$C$33:$C$776,СВЦЭМ!$A$33:$A$776,$A28,СВЦЭМ!$B$33:$B$776,K$11)+'СЕТ СН'!$F$9+СВЦЭМ!$D$10+'СЕТ СН'!$F$5-'СЕТ СН'!$F$17</f>
        <v>3480.1910197799998</v>
      </c>
      <c r="L28" s="36">
        <f>SUMIFS(СВЦЭМ!$C$33:$C$776,СВЦЭМ!$A$33:$A$776,$A28,СВЦЭМ!$B$33:$B$776,L$11)+'СЕТ СН'!$F$9+СВЦЭМ!$D$10+'СЕТ СН'!$F$5-'СЕТ СН'!$F$17</f>
        <v>3440.5768387500002</v>
      </c>
      <c r="M28" s="36">
        <f>SUMIFS(СВЦЭМ!$C$33:$C$776,СВЦЭМ!$A$33:$A$776,$A28,СВЦЭМ!$B$33:$B$776,M$11)+'СЕТ СН'!$F$9+СВЦЭМ!$D$10+'СЕТ СН'!$F$5-'СЕТ СН'!$F$17</f>
        <v>3377.72994208</v>
      </c>
      <c r="N28" s="36">
        <f>SUMIFS(СВЦЭМ!$C$33:$C$776,СВЦЭМ!$A$33:$A$776,$A28,СВЦЭМ!$B$33:$B$776,N$11)+'СЕТ СН'!$F$9+СВЦЭМ!$D$10+'СЕТ СН'!$F$5-'СЕТ СН'!$F$17</f>
        <v>3363.7389341600001</v>
      </c>
      <c r="O28" s="36">
        <f>SUMIFS(СВЦЭМ!$C$33:$C$776,СВЦЭМ!$A$33:$A$776,$A28,СВЦЭМ!$B$33:$B$776,O$11)+'СЕТ СН'!$F$9+СВЦЭМ!$D$10+'СЕТ СН'!$F$5-'СЕТ СН'!$F$17</f>
        <v>3367.4181180400001</v>
      </c>
      <c r="P28" s="36">
        <f>SUMIFS(СВЦЭМ!$C$33:$C$776,СВЦЭМ!$A$33:$A$776,$A28,СВЦЭМ!$B$33:$B$776,P$11)+'СЕТ СН'!$F$9+СВЦЭМ!$D$10+'СЕТ СН'!$F$5-'СЕТ СН'!$F$17</f>
        <v>3366.8838539799999</v>
      </c>
      <c r="Q28" s="36">
        <f>SUMIFS(СВЦЭМ!$C$33:$C$776,СВЦЭМ!$A$33:$A$776,$A28,СВЦЭМ!$B$33:$B$776,Q$11)+'СЕТ СН'!$F$9+СВЦЭМ!$D$10+'СЕТ СН'!$F$5-'СЕТ СН'!$F$17</f>
        <v>3366.3352296499997</v>
      </c>
      <c r="R28" s="36">
        <f>SUMIFS(СВЦЭМ!$C$33:$C$776,СВЦЭМ!$A$33:$A$776,$A28,СВЦЭМ!$B$33:$B$776,R$11)+'СЕТ СН'!$F$9+СВЦЭМ!$D$10+'СЕТ СН'!$F$5-'СЕТ СН'!$F$17</f>
        <v>3468.6643002299998</v>
      </c>
      <c r="S28" s="36">
        <f>SUMIFS(СВЦЭМ!$C$33:$C$776,СВЦЭМ!$A$33:$A$776,$A28,СВЦЭМ!$B$33:$B$776,S$11)+'СЕТ СН'!$F$9+СВЦЭМ!$D$10+'СЕТ СН'!$F$5-'СЕТ СН'!$F$17</f>
        <v>3439.8032966800001</v>
      </c>
      <c r="T28" s="36">
        <f>SUMIFS(СВЦЭМ!$C$33:$C$776,СВЦЭМ!$A$33:$A$776,$A28,СВЦЭМ!$B$33:$B$776,T$11)+'СЕТ СН'!$F$9+СВЦЭМ!$D$10+'СЕТ СН'!$F$5-'СЕТ СН'!$F$17</f>
        <v>3373.2892101799998</v>
      </c>
      <c r="U28" s="36">
        <f>SUMIFS(СВЦЭМ!$C$33:$C$776,СВЦЭМ!$A$33:$A$776,$A28,СВЦЭМ!$B$33:$B$776,U$11)+'СЕТ СН'!$F$9+СВЦЭМ!$D$10+'СЕТ СН'!$F$5-'СЕТ СН'!$F$17</f>
        <v>3323.3120635199998</v>
      </c>
      <c r="V28" s="36">
        <f>SUMIFS(СВЦЭМ!$C$33:$C$776,СВЦЭМ!$A$33:$A$776,$A28,СВЦЭМ!$B$33:$B$776,V$11)+'СЕТ СН'!$F$9+СВЦЭМ!$D$10+'СЕТ СН'!$F$5-'СЕТ СН'!$F$17</f>
        <v>3314.4585056800001</v>
      </c>
      <c r="W28" s="36">
        <f>SUMIFS(СВЦЭМ!$C$33:$C$776,СВЦЭМ!$A$33:$A$776,$A28,СВЦЭМ!$B$33:$B$776,W$11)+'СЕТ СН'!$F$9+СВЦЭМ!$D$10+'СЕТ СН'!$F$5-'СЕТ СН'!$F$17</f>
        <v>3346.5161606199999</v>
      </c>
      <c r="X28" s="36">
        <f>SUMIFS(СВЦЭМ!$C$33:$C$776,СВЦЭМ!$A$33:$A$776,$A28,СВЦЭМ!$B$33:$B$776,X$11)+'СЕТ СН'!$F$9+СВЦЭМ!$D$10+'СЕТ СН'!$F$5-'СЕТ СН'!$F$17</f>
        <v>3348.1164046899999</v>
      </c>
      <c r="Y28" s="36">
        <f>SUMIFS(СВЦЭМ!$C$33:$C$776,СВЦЭМ!$A$33:$A$776,$A28,СВЦЭМ!$B$33:$B$776,Y$11)+'СЕТ СН'!$F$9+СВЦЭМ!$D$10+'СЕТ СН'!$F$5-'СЕТ СН'!$F$17</f>
        <v>3367.64283897</v>
      </c>
    </row>
    <row r="29" spans="1:25" ht="15.75" x14ac:dyDescent="0.2">
      <c r="A29" s="35">
        <f t="shared" si="0"/>
        <v>44153</v>
      </c>
      <c r="B29" s="36">
        <f>SUMIFS(СВЦЭМ!$C$33:$C$776,СВЦЭМ!$A$33:$A$776,$A29,СВЦЭМ!$B$33:$B$776,B$11)+'СЕТ СН'!$F$9+СВЦЭМ!$D$10+'СЕТ СН'!$F$5-'СЕТ СН'!$F$17</f>
        <v>3426.2539411399998</v>
      </c>
      <c r="C29" s="36">
        <f>SUMIFS(СВЦЭМ!$C$33:$C$776,СВЦЭМ!$A$33:$A$776,$A29,СВЦЭМ!$B$33:$B$776,C$11)+'СЕТ СН'!$F$9+СВЦЭМ!$D$10+'СЕТ СН'!$F$5-'СЕТ СН'!$F$17</f>
        <v>3472.8510322100001</v>
      </c>
      <c r="D29" s="36">
        <f>SUMIFS(СВЦЭМ!$C$33:$C$776,СВЦЭМ!$A$33:$A$776,$A29,СВЦЭМ!$B$33:$B$776,D$11)+'СЕТ СН'!$F$9+СВЦЭМ!$D$10+'СЕТ СН'!$F$5-'СЕТ СН'!$F$17</f>
        <v>3517.7178921099999</v>
      </c>
      <c r="E29" s="36">
        <f>SUMIFS(СВЦЭМ!$C$33:$C$776,СВЦЭМ!$A$33:$A$776,$A29,СВЦЭМ!$B$33:$B$776,E$11)+'СЕТ СН'!$F$9+СВЦЭМ!$D$10+'СЕТ СН'!$F$5-'СЕТ СН'!$F$17</f>
        <v>3531.9685997000001</v>
      </c>
      <c r="F29" s="36">
        <f>SUMIFS(СВЦЭМ!$C$33:$C$776,СВЦЭМ!$A$33:$A$776,$A29,СВЦЭМ!$B$33:$B$776,F$11)+'СЕТ СН'!$F$9+СВЦЭМ!$D$10+'СЕТ СН'!$F$5-'СЕТ СН'!$F$17</f>
        <v>3527.3274016400001</v>
      </c>
      <c r="G29" s="36">
        <f>SUMIFS(СВЦЭМ!$C$33:$C$776,СВЦЭМ!$A$33:$A$776,$A29,СВЦЭМ!$B$33:$B$776,G$11)+'СЕТ СН'!$F$9+СВЦЭМ!$D$10+'СЕТ СН'!$F$5-'СЕТ СН'!$F$17</f>
        <v>3499.6497872499999</v>
      </c>
      <c r="H29" s="36">
        <f>SUMIFS(СВЦЭМ!$C$33:$C$776,СВЦЭМ!$A$33:$A$776,$A29,СВЦЭМ!$B$33:$B$776,H$11)+'СЕТ СН'!$F$9+СВЦЭМ!$D$10+'СЕТ СН'!$F$5-'СЕТ СН'!$F$17</f>
        <v>3502.5290188499998</v>
      </c>
      <c r="I29" s="36">
        <f>SUMIFS(СВЦЭМ!$C$33:$C$776,СВЦЭМ!$A$33:$A$776,$A29,СВЦЭМ!$B$33:$B$776,I$11)+'СЕТ СН'!$F$9+СВЦЭМ!$D$10+'СЕТ СН'!$F$5-'СЕТ СН'!$F$17</f>
        <v>3488.1255654299998</v>
      </c>
      <c r="J29" s="36">
        <f>SUMIFS(СВЦЭМ!$C$33:$C$776,СВЦЭМ!$A$33:$A$776,$A29,СВЦЭМ!$B$33:$B$776,J$11)+'СЕТ СН'!$F$9+СВЦЭМ!$D$10+'СЕТ СН'!$F$5-'СЕТ СН'!$F$17</f>
        <v>3461.9968007699999</v>
      </c>
      <c r="K29" s="36">
        <f>SUMIFS(СВЦЭМ!$C$33:$C$776,СВЦЭМ!$A$33:$A$776,$A29,СВЦЭМ!$B$33:$B$776,K$11)+'СЕТ СН'!$F$9+СВЦЭМ!$D$10+'СЕТ СН'!$F$5-'СЕТ СН'!$F$17</f>
        <v>3451.3852092299999</v>
      </c>
      <c r="L29" s="36">
        <f>SUMIFS(СВЦЭМ!$C$33:$C$776,СВЦЭМ!$A$33:$A$776,$A29,СВЦЭМ!$B$33:$B$776,L$11)+'СЕТ СН'!$F$9+СВЦЭМ!$D$10+'СЕТ СН'!$F$5-'СЕТ СН'!$F$17</f>
        <v>3423.1574773299999</v>
      </c>
      <c r="M29" s="36">
        <f>SUMIFS(СВЦЭМ!$C$33:$C$776,СВЦЭМ!$A$33:$A$776,$A29,СВЦЭМ!$B$33:$B$776,M$11)+'СЕТ СН'!$F$9+СВЦЭМ!$D$10+'СЕТ СН'!$F$5-'СЕТ СН'!$F$17</f>
        <v>3399.13983409</v>
      </c>
      <c r="N29" s="36">
        <f>SUMIFS(СВЦЭМ!$C$33:$C$776,СВЦЭМ!$A$33:$A$776,$A29,СВЦЭМ!$B$33:$B$776,N$11)+'СЕТ СН'!$F$9+СВЦЭМ!$D$10+'СЕТ СН'!$F$5-'СЕТ СН'!$F$17</f>
        <v>3385.1947932600001</v>
      </c>
      <c r="O29" s="36">
        <f>SUMIFS(СВЦЭМ!$C$33:$C$776,СВЦЭМ!$A$33:$A$776,$A29,СВЦЭМ!$B$33:$B$776,O$11)+'СЕТ СН'!$F$9+СВЦЭМ!$D$10+'СЕТ СН'!$F$5-'СЕТ СН'!$F$17</f>
        <v>3384.3531760800001</v>
      </c>
      <c r="P29" s="36">
        <f>SUMIFS(СВЦЭМ!$C$33:$C$776,СВЦЭМ!$A$33:$A$776,$A29,СВЦЭМ!$B$33:$B$776,P$11)+'СЕТ СН'!$F$9+СВЦЭМ!$D$10+'СЕТ СН'!$F$5-'СЕТ СН'!$F$17</f>
        <v>3387.5975182500001</v>
      </c>
      <c r="Q29" s="36">
        <f>SUMIFS(СВЦЭМ!$C$33:$C$776,СВЦЭМ!$A$33:$A$776,$A29,СВЦЭМ!$B$33:$B$776,Q$11)+'СЕТ СН'!$F$9+СВЦЭМ!$D$10+'СЕТ СН'!$F$5-'СЕТ СН'!$F$17</f>
        <v>3385.71314059</v>
      </c>
      <c r="R29" s="36">
        <f>SUMIFS(СВЦЭМ!$C$33:$C$776,СВЦЭМ!$A$33:$A$776,$A29,СВЦЭМ!$B$33:$B$776,R$11)+'СЕТ СН'!$F$9+СВЦЭМ!$D$10+'СЕТ СН'!$F$5-'СЕТ СН'!$F$17</f>
        <v>3378.6883115599999</v>
      </c>
      <c r="S29" s="36">
        <f>SUMIFS(СВЦЭМ!$C$33:$C$776,СВЦЭМ!$A$33:$A$776,$A29,СВЦЭМ!$B$33:$B$776,S$11)+'СЕТ СН'!$F$9+СВЦЭМ!$D$10+'СЕТ СН'!$F$5-'СЕТ СН'!$F$17</f>
        <v>3393.9397037899998</v>
      </c>
      <c r="T29" s="36">
        <f>SUMIFS(СВЦЭМ!$C$33:$C$776,СВЦЭМ!$A$33:$A$776,$A29,СВЦЭМ!$B$33:$B$776,T$11)+'СЕТ СН'!$F$9+СВЦЭМ!$D$10+'СЕТ СН'!$F$5-'СЕТ СН'!$F$17</f>
        <v>3408.8935370300001</v>
      </c>
      <c r="U29" s="36">
        <f>SUMIFS(СВЦЭМ!$C$33:$C$776,СВЦЭМ!$A$33:$A$776,$A29,СВЦЭМ!$B$33:$B$776,U$11)+'СЕТ СН'!$F$9+СВЦЭМ!$D$10+'СЕТ СН'!$F$5-'СЕТ СН'!$F$17</f>
        <v>3415.4073903999997</v>
      </c>
      <c r="V29" s="36">
        <f>SUMIFS(СВЦЭМ!$C$33:$C$776,СВЦЭМ!$A$33:$A$776,$A29,СВЦЭМ!$B$33:$B$776,V$11)+'СЕТ СН'!$F$9+СВЦЭМ!$D$10+'СЕТ СН'!$F$5-'СЕТ СН'!$F$17</f>
        <v>3405.9511542199998</v>
      </c>
      <c r="W29" s="36">
        <f>SUMIFS(СВЦЭМ!$C$33:$C$776,СВЦЭМ!$A$33:$A$776,$A29,СВЦЭМ!$B$33:$B$776,W$11)+'СЕТ СН'!$F$9+СВЦЭМ!$D$10+'СЕТ СН'!$F$5-'СЕТ СН'!$F$17</f>
        <v>3397.5878500700001</v>
      </c>
      <c r="X29" s="36">
        <f>SUMIFS(СВЦЭМ!$C$33:$C$776,СВЦЭМ!$A$33:$A$776,$A29,СВЦЭМ!$B$33:$B$776,X$11)+'СЕТ СН'!$F$9+СВЦЭМ!$D$10+'СЕТ СН'!$F$5-'СЕТ СН'!$F$17</f>
        <v>3388.2976619000001</v>
      </c>
      <c r="Y29" s="36">
        <f>SUMIFS(СВЦЭМ!$C$33:$C$776,СВЦЭМ!$A$33:$A$776,$A29,СВЦЭМ!$B$33:$B$776,Y$11)+'СЕТ СН'!$F$9+СВЦЭМ!$D$10+'СЕТ СН'!$F$5-'СЕТ СН'!$F$17</f>
        <v>3390.9283891599998</v>
      </c>
    </row>
    <row r="30" spans="1:25" ht="15.75" x14ac:dyDescent="0.2">
      <c r="A30" s="35">
        <f t="shared" si="0"/>
        <v>44154</v>
      </c>
      <c r="B30" s="36">
        <f>SUMIFS(СВЦЭМ!$C$33:$C$776,СВЦЭМ!$A$33:$A$776,$A30,СВЦЭМ!$B$33:$B$776,B$11)+'СЕТ СН'!$F$9+СВЦЭМ!$D$10+'СЕТ СН'!$F$5-'СЕТ СН'!$F$17</f>
        <v>3457.4885087900002</v>
      </c>
      <c r="C30" s="36">
        <f>SUMIFS(СВЦЭМ!$C$33:$C$776,СВЦЭМ!$A$33:$A$776,$A30,СВЦЭМ!$B$33:$B$776,C$11)+'СЕТ СН'!$F$9+СВЦЭМ!$D$10+'СЕТ СН'!$F$5-'СЕТ СН'!$F$17</f>
        <v>3526.7552659600001</v>
      </c>
      <c r="D30" s="36">
        <f>SUMIFS(СВЦЭМ!$C$33:$C$776,СВЦЭМ!$A$33:$A$776,$A30,СВЦЭМ!$B$33:$B$776,D$11)+'СЕТ СН'!$F$9+СВЦЭМ!$D$10+'СЕТ СН'!$F$5-'СЕТ СН'!$F$17</f>
        <v>3557.4585718099997</v>
      </c>
      <c r="E30" s="36">
        <f>SUMIFS(СВЦЭМ!$C$33:$C$776,СВЦЭМ!$A$33:$A$776,$A30,СВЦЭМ!$B$33:$B$776,E$11)+'СЕТ СН'!$F$9+СВЦЭМ!$D$10+'СЕТ СН'!$F$5-'СЕТ СН'!$F$17</f>
        <v>3560.7644908299999</v>
      </c>
      <c r="F30" s="36">
        <f>SUMIFS(СВЦЭМ!$C$33:$C$776,СВЦЭМ!$A$33:$A$776,$A30,СВЦЭМ!$B$33:$B$776,F$11)+'СЕТ СН'!$F$9+СВЦЭМ!$D$10+'СЕТ СН'!$F$5-'СЕТ СН'!$F$17</f>
        <v>3557.9948396199998</v>
      </c>
      <c r="G30" s="36">
        <f>SUMIFS(СВЦЭМ!$C$33:$C$776,СВЦЭМ!$A$33:$A$776,$A30,СВЦЭМ!$B$33:$B$776,G$11)+'СЕТ СН'!$F$9+СВЦЭМ!$D$10+'СЕТ СН'!$F$5-'СЕТ СН'!$F$17</f>
        <v>3558.7784257800004</v>
      </c>
      <c r="H30" s="36">
        <f>SUMIFS(СВЦЭМ!$C$33:$C$776,СВЦЭМ!$A$33:$A$776,$A30,СВЦЭМ!$B$33:$B$776,H$11)+'СЕТ СН'!$F$9+СВЦЭМ!$D$10+'СЕТ СН'!$F$5-'СЕТ СН'!$F$17</f>
        <v>3536.7187055499999</v>
      </c>
      <c r="I30" s="36">
        <f>SUMIFS(СВЦЭМ!$C$33:$C$776,СВЦЭМ!$A$33:$A$776,$A30,СВЦЭМ!$B$33:$B$776,I$11)+'СЕТ СН'!$F$9+СВЦЭМ!$D$10+'СЕТ СН'!$F$5-'СЕТ СН'!$F$17</f>
        <v>3489.6238279499998</v>
      </c>
      <c r="J30" s="36">
        <f>SUMIFS(СВЦЭМ!$C$33:$C$776,СВЦЭМ!$A$33:$A$776,$A30,СВЦЭМ!$B$33:$B$776,J$11)+'СЕТ СН'!$F$9+СВЦЭМ!$D$10+'СЕТ СН'!$F$5-'СЕТ СН'!$F$17</f>
        <v>3460.6318963100002</v>
      </c>
      <c r="K30" s="36">
        <f>SUMIFS(СВЦЭМ!$C$33:$C$776,СВЦЭМ!$A$33:$A$776,$A30,СВЦЭМ!$B$33:$B$776,K$11)+'СЕТ СН'!$F$9+СВЦЭМ!$D$10+'СЕТ СН'!$F$5-'СЕТ СН'!$F$17</f>
        <v>3455.0123362499999</v>
      </c>
      <c r="L30" s="36">
        <f>SUMIFS(СВЦЭМ!$C$33:$C$776,СВЦЭМ!$A$33:$A$776,$A30,СВЦЭМ!$B$33:$B$776,L$11)+'СЕТ СН'!$F$9+СВЦЭМ!$D$10+'СЕТ СН'!$F$5-'СЕТ СН'!$F$17</f>
        <v>3424.00190789</v>
      </c>
      <c r="M30" s="36">
        <f>SUMIFS(СВЦЭМ!$C$33:$C$776,СВЦЭМ!$A$33:$A$776,$A30,СВЦЭМ!$B$33:$B$776,M$11)+'СЕТ СН'!$F$9+СВЦЭМ!$D$10+'СЕТ СН'!$F$5-'СЕТ СН'!$F$17</f>
        <v>3391.5663028200001</v>
      </c>
      <c r="N30" s="36">
        <f>SUMIFS(СВЦЭМ!$C$33:$C$776,СВЦЭМ!$A$33:$A$776,$A30,СВЦЭМ!$B$33:$B$776,N$11)+'СЕТ СН'!$F$9+СВЦЭМ!$D$10+'СЕТ СН'!$F$5-'СЕТ СН'!$F$17</f>
        <v>3384.9664842000002</v>
      </c>
      <c r="O30" s="36">
        <f>SUMIFS(СВЦЭМ!$C$33:$C$776,СВЦЭМ!$A$33:$A$776,$A30,СВЦЭМ!$B$33:$B$776,O$11)+'СЕТ СН'!$F$9+СВЦЭМ!$D$10+'СЕТ СН'!$F$5-'СЕТ СН'!$F$17</f>
        <v>3387.4440262799999</v>
      </c>
      <c r="P30" s="36">
        <f>SUMIFS(СВЦЭМ!$C$33:$C$776,СВЦЭМ!$A$33:$A$776,$A30,СВЦЭМ!$B$33:$B$776,P$11)+'СЕТ СН'!$F$9+СВЦЭМ!$D$10+'СЕТ СН'!$F$5-'СЕТ СН'!$F$17</f>
        <v>3390.5860306099999</v>
      </c>
      <c r="Q30" s="36">
        <f>SUMIFS(СВЦЭМ!$C$33:$C$776,СВЦЭМ!$A$33:$A$776,$A30,СВЦЭМ!$B$33:$B$776,Q$11)+'СЕТ СН'!$F$9+СВЦЭМ!$D$10+'СЕТ СН'!$F$5-'СЕТ СН'!$F$17</f>
        <v>3398.24685181</v>
      </c>
      <c r="R30" s="36">
        <f>SUMIFS(СВЦЭМ!$C$33:$C$776,СВЦЭМ!$A$33:$A$776,$A30,СВЦЭМ!$B$33:$B$776,R$11)+'СЕТ СН'!$F$9+СВЦЭМ!$D$10+'СЕТ СН'!$F$5-'СЕТ СН'!$F$17</f>
        <v>3394.54769115</v>
      </c>
      <c r="S30" s="36">
        <f>SUMIFS(СВЦЭМ!$C$33:$C$776,СВЦЭМ!$A$33:$A$776,$A30,СВЦЭМ!$B$33:$B$776,S$11)+'СЕТ СН'!$F$9+СВЦЭМ!$D$10+'СЕТ СН'!$F$5-'СЕТ СН'!$F$17</f>
        <v>3396.7868356899999</v>
      </c>
      <c r="T30" s="36">
        <f>SUMIFS(СВЦЭМ!$C$33:$C$776,СВЦЭМ!$A$33:$A$776,$A30,СВЦЭМ!$B$33:$B$776,T$11)+'СЕТ СН'!$F$9+СВЦЭМ!$D$10+'СЕТ СН'!$F$5-'СЕТ СН'!$F$17</f>
        <v>3412.1232496399998</v>
      </c>
      <c r="U30" s="36">
        <f>SUMIFS(СВЦЭМ!$C$33:$C$776,СВЦЭМ!$A$33:$A$776,$A30,СВЦЭМ!$B$33:$B$776,U$11)+'СЕТ СН'!$F$9+СВЦЭМ!$D$10+'СЕТ СН'!$F$5-'СЕТ СН'!$F$17</f>
        <v>3406.8181638400001</v>
      </c>
      <c r="V30" s="36">
        <f>SUMIFS(СВЦЭМ!$C$33:$C$776,СВЦЭМ!$A$33:$A$776,$A30,СВЦЭМ!$B$33:$B$776,V$11)+'СЕТ СН'!$F$9+СВЦЭМ!$D$10+'СЕТ СН'!$F$5-'СЕТ СН'!$F$17</f>
        <v>3392.1185644699999</v>
      </c>
      <c r="W30" s="36">
        <f>SUMIFS(СВЦЭМ!$C$33:$C$776,СВЦЭМ!$A$33:$A$776,$A30,СВЦЭМ!$B$33:$B$776,W$11)+'СЕТ СН'!$F$9+СВЦЭМ!$D$10+'СЕТ СН'!$F$5-'СЕТ СН'!$F$17</f>
        <v>3382.4442142899998</v>
      </c>
      <c r="X30" s="36">
        <f>SUMIFS(СВЦЭМ!$C$33:$C$776,СВЦЭМ!$A$33:$A$776,$A30,СВЦЭМ!$B$33:$B$776,X$11)+'СЕТ СН'!$F$9+СВЦЭМ!$D$10+'СЕТ СН'!$F$5-'СЕТ СН'!$F$17</f>
        <v>3374.64259386</v>
      </c>
      <c r="Y30" s="36">
        <f>SUMIFS(СВЦЭМ!$C$33:$C$776,СВЦЭМ!$A$33:$A$776,$A30,СВЦЭМ!$B$33:$B$776,Y$11)+'СЕТ СН'!$F$9+СВЦЭМ!$D$10+'СЕТ СН'!$F$5-'СЕТ СН'!$F$17</f>
        <v>3370.6217526999999</v>
      </c>
    </row>
    <row r="31" spans="1:25" ht="15.75" x14ac:dyDescent="0.2">
      <c r="A31" s="35">
        <f t="shared" si="0"/>
        <v>44155</v>
      </c>
      <c r="B31" s="36">
        <f>SUMIFS(СВЦЭМ!$C$33:$C$776,СВЦЭМ!$A$33:$A$776,$A31,СВЦЭМ!$B$33:$B$776,B$11)+'СЕТ СН'!$F$9+СВЦЭМ!$D$10+'СЕТ СН'!$F$5-'СЕТ СН'!$F$17</f>
        <v>3443.5062378399998</v>
      </c>
      <c r="C31" s="36">
        <f>SUMIFS(СВЦЭМ!$C$33:$C$776,СВЦЭМ!$A$33:$A$776,$A31,СВЦЭМ!$B$33:$B$776,C$11)+'СЕТ СН'!$F$9+СВЦЭМ!$D$10+'СЕТ СН'!$F$5-'СЕТ СН'!$F$17</f>
        <v>3530.8752559200002</v>
      </c>
      <c r="D31" s="36">
        <f>SUMIFS(СВЦЭМ!$C$33:$C$776,СВЦЭМ!$A$33:$A$776,$A31,СВЦЭМ!$B$33:$B$776,D$11)+'СЕТ СН'!$F$9+СВЦЭМ!$D$10+'СЕТ СН'!$F$5-'СЕТ СН'!$F$17</f>
        <v>3577.0842844099998</v>
      </c>
      <c r="E31" s="36">
        <f>SUMIFS(СВЦЭМ!$C$33:$C$776,СВЦЭМ!$A$33:$A$776,$A31,СВЦЭМ!$B$33:$B$776,E$11)+'СЕТ СН'!$F$9+СВЦЭМ!$D$10+'СЕТ СН'!$F$5-'СЕТ СН'!$F$17</f>
        <v>3581.9715509899997</v>
      </c>
      <c r="F31" s="36">
        <f>SUMIFS(СВЦЭМ!$C$33:$C$776,СВЦЭМ!$A$33:$A$776,$A31,СВЦЭМ!$B$33:$B$776,F$11)+'СЕТ СН'!$F$9+СВЦЭМ!$D$10+'СЕТ СН'!$F$5-'СЕТ СН'!$F$17</f>
        <v>3578.8683447499998</v>
      </c>
      <c r="G31" s="36">
        <f>SUMIFS(СВЦЭМ!$C$33:$C$776,СВЦЭМ!$A$33:$A$776,$A31,СВЦЭМ!$B$33:$B$776,G$11)+'СЕТ СН'!$F$9+СВЦЭМ!$D$10+'СЕТ СН'!$F$5-'СЕТ СН'!$F$17</f>
        <v>3561.1428009800002</v>
      </c>
      <c r="H31" s="36">
        <f>SUMIFS(СВЦЭМ!$C$33:$C$776,СВЦЭМ!$A$33:$A$776,$A31,СВЦЭМ!$B$33:$B$776,H$11)+'СЕТ СН'!$F$9+СВЦЭМ!$D$10+'СЕТ СН'!$F$5-'СЕТ СН'!$F$17</f>
        <v>3523.4752741500001</v>
      </c>
      <c r="I31" s="36">
        <f>SUMIFS(СВЦЭМ!$C$33:$C$776,СВЦЭМ!$A$33:$A$776,$A31,СВЦЭМ!$B$33:$B$776,I$11)+'СЕТ СН'!$F$9+СВЦЭМ!$D$10+'СЕТ СН'!$F$5-'СЕТ СН'!$F$17</f>
        <v>3480.09545927</v>
      </c>
      <c r="J31" s="36">
        <f>SUMIFS(СВЦЭМ!$C$33:$C$776,СВЦЭМ!$A$33:$A$776,$A31,СВЦЭМ!$B$33:$B$776,J$11)+'СЕТ СН'!$F$9+СВЦЭМ!$D$10+'СЕТ СН'!$F$5-'СЕТ СН'!$F$17</f>
        <v>3458.7820101899997</v>
      </c>
      <c r="K31" s="36">
        <f>SUMIFS(СВЦЭМ!$C$33:$C$776,СВЦЭМ!$A$33:$A$776,$A31,СВЦЭМ!$B$33:$B$776,K$11)+'СЕТ СН'!$F$9+СВЦЭМ!$D$10+'СЕТ СН'!$F$5-'СЕТ СН'!$F$17</f>
        <v>3457.1571107700001</v>
      </c>
      <c r="L31" s="36">
        <f>SUMIFS(СВЦЭМ!$C$33:$C$776,СВЦЭМ!$A$33:$A$776,$A31,СВЦЭМ!$B$33:$B$776,L$11)+'СЕТ СН'!$F$9+СВЦЭМ!$D$10+'СЕТ СН'!$F$5-'СЕТ СН'!$F$17</f>
        <v>3435.76844076</v>
      </c>
      <c r="M31" s="36">
        <f>SUMIFS(СВЦЭМ!$C$33:$C$776,СВЦЭМ!$A$33:$A$776,$A31,СВЦЭМ!$B$33:$B$776,M$11)+'СЕТ СН'!$F$9+СВЦЭМ!$D$10+'СЕТ СН'!$F$5-'СЕТ СН'!$F$17</f>
        <v>3387.4997944299998</v>
      </c>
      <c r="N31" s="36">
        <f>SUMIFS(СВЦЭМ!$C$33:$C$776,СВЦЭМ!$A$33:$A$776,$A31,СВЦЭМ!$B$33:$B$776,N$11)+'СЕТ СН'!$F$9+СВЦЭМ!$D$10+'СЕТ СН'!$F$5-'СЕТ СН'!$F$17</f>
        <v>3368.5819244300001</v>
      </c>
      <c r="O31" s="36">
        <f>SUMIFS(СВЦЭМ!$C$33:$C$776,СВЦЭМ!$A$33:$A$776,$A31,СВЦЭМ!$B$33:$B$776,O$11)+'СЕТ СН'!$F$9+СВЦЭМ!$D$10+'СЕТ СН'!$F$5-'СЕТ СН'!$F$17</f>
        <v>3379.0089774799999</v>
      </c>
      <c r="P31" s="36">
        <f>SUMIFS(СВЦЭМ!$C$33:$C$776,СВЦЭМ!$A$33:$A$776,$A31,СВЦЭМ!$B$33:$B$776,P$11)+'СЕТ СН'!$F$9+СВЦЭМ!$D$10+'СЕТ СН'!$F$5-'СЕТ СН'!$F$17</f>
        <v>3387.45744986</v>
      </c>
      <c r="Q31" s="36">
        <f>SUMIFS(СВЦЭМ!$C$33:$C$776,СВЦЭМ!$A$33:$A$776,$A31,СВЦЭМ!$B$33:$B$776,Q$11)+'СЕТ СН'!$F$9+СВЦЭМ!$D$10+'СЕТ СН'!$F$5-'СЕТ СН'!$F$17</f>
        <v>3386.4658293799998</v>
      </c>
      <c r="R31" s="36">
        <f>SUMIFS(СВЦЭМ!$C$33:$C$776,СВЦЭМ!$A$33:$A$776,$A31,СВЦЭМ!$B$33:$B$776,R$11)+'СЕТ СН'!$F$9+СВЦЭМ!$D$10+'СЕТ СН'!$F$5-'СЕТ СН'!$F$17</f>
        <v>3372.18708474</v>
      </c>
      <c r="S31" s="36">
        <f>SUMIFS(СВЦЭМ!$C$33:$C$776,СВЦЭМ!$A$33:$A$776,$A31,СВЦЭМ!$B$33:$B$776,S$11)+'СЕТ СН'!$F$9+СВЦЭМ!$D$10+'СЕТ СН'!$F$5-'СЕТ СН'!$F$17</f>
        <v>3342.4717637200001</v>
      </c>
      <c r="T31" s="36">
        <f>SUMIFS(СВЦЭМ!$C$33:$C$776,СВЦЭМ!$A$33:$A$776,$A31,СВЦЭМ!$B$33:$B$776,T$11)+'СЕТ СН'!$F$9+СВЦЭМ!$D$10+'СЕТ СН'!$F$5-'СЕТ СН'!$F$17</f>
        <v>3334.4930604900001</v>
      </c>
      <c r="U31" s="36">
        <f>SUMIFS(СВЦЭМ!$C$33:$C$776,СВЦЭМ!$A$33:$A$776,$A31,СВЦЭМ!$B$33:$B$776,U$11)+'СЕТ СН'!$F$9+СВЦЭМ!$D$10+'СЕТ СН'!$F$5-'СЕТ СН'!$F$17</f>
        <v>3339.43115777</v>
      </c>
      <c r="V31" s="36">
        <f>SUMIFS(СВЦЭМ!$C$33:$C$776,СВЦЭМ!$A$33:$A$776,$A31,СВЦЭМ!$B$33:$B$776,V$11)+'СЕТ СН'!$F$9+СВЦЭМ!$D$10+'СЕТ СН'!$F$5-'СЕТ СН'!$F$17</f>
        <v>3347.0602697899999</v>
      </c>
      <c r="W31" s="36">
        <f>SUMIFS(СВЦЭМ!$C$33:$C$776,СВЦЭМ!$A$33:$A$776,$A31,СВЦЭМ!$B$33:$B$776,W$11)+'СЕТ СН'!$F$9+СВЦЭМ!$D$10+'СЕТ СН'!$F$5-'СЕТ СН'!$F$17</f>
        <v>3357.6065836399998</v>
      </c>
      <c r="X31" s="36">
        <f>SUMIFS(СВЦЭМ!$C$33:$C$776,СВЦЭМ!$A$33:$A$776,$A31,СВЦЭМ!$B$33:$B$776,X$11)+'СЕТ СН'!$F$9+СВЦЭМ!$D$10+'СЕТ СН'!$F$5-'СЕТ СН'!$F$17</f>
        <v>3357.7089409700002</v>
      </c>
      <c r="Y31" s="36">
        <f>SUMIFS(СВЦЭМ!$C$33:$C$776,СВЦЭМ!$A$33:$A$776,$A31,СВЦЭМ!$B$33:$B$776,Y$11)+'СЕТ СН'!$F$9+СВЦЭМ!$D$10+'СЕТ СН'!$F$5-'СЕТ СН'!$F$17</f>
        <v>3373.42541368</v>
      </c>
    </row>
    <row r="32" spans="1:25" ht="15.75" x14ac:dyDescent="0.2">
      <c r="A32" s="35">
        <f t="shared" si="0"/>
        <v>44156</v>
      </c>
      <c r="B32" s="36">
        <f>SUMIFS(СВЦЭМ!$C$33:$C$776,СВЦЭМ!$A$33:$A$776,$A32,СВЦЭМ!$B$33:$B$776,B$11)+'СЕТ СН'!$F$9+СВЦЭМ!$D$10+'СЕТ СН'!$F$5-'СЕТ СН'!$F$17</f>
        <v>3458.1684217100001</v>
      </c>
      <c r="C32" s="36">
        <f>SUMIFS(СВЦЭМ!$C$33:$C$776,СВЦЭМ!$A$33:$A$776,$A32,СВЦЭМ!$B$33:$B$776,C$11)+'СЕТ СН'!$F$9+СВЦЭМ!$D$10+'СЕТ СН'!$F$5-'СЕТ СН'!$F$17</f>
        <v>3507.7472952799999</v>
      </c>
      <c r="D32" s="36">
        <f>SUMIFS(СВЦЭМ!$C$33:$C$776,СВЦЭМ!$A$33:$A$776,$A32,СВЦЭМ!$B$33:$B$776,D$11)+'СЕТ СН'!$F$9+СВЦЭМ!$D$10+'СЕТ СН'!$F$5-'СЕТ СН'!$F$17</f>
        <v>3560.5351572600002</v>
      </c>
      <c r="E32" s="36">
        <f>SUMIFS(СВЦЭМ!$C$33:$C$776,СВЦЭМ!$A$33:$A$776,$A32,СВЦЭМ!$B$33:$B$776,E$11)+'СЕТ СН'!$F$9+СВЦЭМ!$D$10+'СЕТ СН'!$F$5-'СЕТ СН'!$F$17</f>
        <v>3564.82646768</v>
      </c>
      <c r="F32" s="36">
        <f>SUMIFS(СВЦЭМ!$C$33:$C$776,СВЦЭМ!$A$33:$A$776,$A32,СВЦЭМ!$B$33:$B$776,F$11)+'СЕТ СН'!$F$9+СВЦЭМ!$D$10+'СЕТ СН'!$F$5-'СЕТ СН'!$F$17</f>
        <v>3562.1566976100003</v>
      </c>
      <c r="G32" s="36">
        <f>SUMIFS(СВЦЭМ!$C$33:$C$776,СВЦЭМ!$A$33:$A$776,$A32,СВЦЭМ!$B$33:$B$776,G$11)+'СЕТ СН'!$F$9+СВЦЭМ!$D$10+'СЕТ СН'!$F$5-'СЕТ СН'!$F$17</f>
        <v>3544.4466302700002</v>
      </c>
      <c r="H32" s="36">
        <f>SUMIFS(СВЦЭМ!$C$33:$C$776,СВЦЭМ!$A$33:$A$776,$A32,СВЦЭМ!$B$33:$B$776,H$11)+'СЕТ СН'!$F$9+СВЦЭМ!$D$10+'СЕТ СН'!$F$5-'СЕТ СН'!$F$17</f>
        <v>3527.0830520600002</v>
      </c>
      <c r="I32" s="36">
        <f>SUMIFS(СВЦЭМ!$C$33:$C$776,СВЦЭМ!$A$33:$A$776,$A32,СВЦЭМ!$B$33:$B$776,I$11)+'СЕТ СН'!$F$9+СВЦЭМ!$D$10+'СЕТ СН'!$F$5-'СЕТ СН'!$F$17</f>
        <v>3494.5153685400001</v>
      </c>
      <c r="J32" s="36">
        <f>SUMIFS(СВЦЭМ!$C$33:$C$776,СВЦЭМ!$A$33:$A$776,$A32,СВЦЭМ!$B$33:$B$776,J$11)+'СЕТ СН'!$F$9+СВЦЭМ!$D$10+'СЕТ СН'!$F$5-'СЕТ СН'!$F$17</f>
        <v>3462.6547535199998</v>
      </c>
      <c r="K32" s="36">
        <f>SUMIFS(СВЦЭМ!$C$33:$C$776,СВЦЭМ!$A$33:$A$776,$A32,СВЦЭМ!$B$33:$B$776,K$11)+'СЕТ СН'!$F$9+СВЦЭМ!$D$10+'СЕТ СН'!$F$5-'СЕТ СН'!$F$17</f>
        <v>3436.2969109300002</v>
      </c>
      <c r="L32" s="36">
        <f>SUMIFS(СВЦЭМ!$C$33:$C$776,СВЦЭМ!$A$33:$A$776,$A32,СВЦЭМ!$B$33:$B$776,L$11)+'СЕТ СН'!$F$9+СВЦЭМ!$D$10+'СЕТ СН'!$F$5-'СЕТ СН'!$F$17</f>
        <v>3390.5931408400002</v>
      </c>
      <c r="M32" s="36">
        <f>SUMIFS(СВЦЭМ!$C$33:$C$776,СВЦЭМ!$A$33:$A$776,$A32,СВЦЭМ!$B$33:$B$776,M$11)+'СЕТ СН'!$F$9+СВЦЭМ!$D$10+'СЕТ СН'!$F$5-'СЕТ СН'!$F$17</f>
        <v>3351.1667363000001</v>
      </c>
      <c r="N32" s="36">
        <f>SUMIFS(СВЦЭМ!$C$33:$C$776,СВЦЭМ!$A$33:$A$776,$A32,СВЦЭМ!$B$33:$B$776,N$11)+'СЕТ СН'!$F$9+СВЦЭМ!$D$10+'СЕТ СН'!$F$5-'СЕТ СН'!$F$17</f>
        <v>3337.0394725799997</v>
      </c>
      <c r="O32" s="36">
        <f>SUMIFS(СВЦЭМ!$C$33:$C$776,СВЦЭМ!$A$33:$A$776,$A32,СВЦЭМ!$B$33:$B$776,O$11)+'СЕТ СН'!$F$9+СВЦЭМ!$D$10+'СЕТ СН'!$F$5-'СЕТ СН'!$F$17</f>
        <v>3344.0795855199999</v>
      </c>
      <c r="P32" s="36">
        <f>SUMIFS(СВЦЭМ!$C$33:$C$776,СВЦЭМ!$A$33:$A$776,$A32,СВЦЭМ!$B$33:$B$776,P$11)+'СЕТ СН'!$F$9+СВЦЭМ!$D$10+'СЕТ СН'!$F$5-'СЕТ СН'!$F$17</f>
        <v>3352.8871668100001</v>
      </c>
      <c r="Q32" s="36">
        <f>SUMIFS(СВЦЭМ!$C$33:$C$776,СВЦЭМ!$A$33:$A$776,$A32,СВЦЭМ!$B$33:$B$776,Q$11)+'СЕТ СН'!$F$9+СВЦЭМ!$D$10+'СЕТ СН'!$F$5-'СЕТ СН'!$F$17</f>
        <v>3338.8298507</v>
      </c>
      <c r="R32" s="36">
        <f>SUMIFS(СВЦЭМ!$C$33:$C$776,СВЦЭМ!$A$33:$A$776,$A32,СВЦЭМ!$B$33:$B$776,R$11)+'СЕТ СН'!$F$9+СВЦЭМ!$D$10+'СЕТ СН'!$F$5-'СЕТ СН'!$F$17</f>
        <v>3337.6865593499997</v>
      </c>
      <c r="S32" s="36">
        <f>SUMIFS(СВЦЭМ!$C$33:$C$776,СВЦЭМ!$A$33:$A$776,$A32,СВЦЭМ!$B$33:$B$776,S$11)+'СЕТ СН'!$F$9+СВЦЭМ!$D$10+'СЕТ СН'!$F$5-'СЕТ СН'!$F$17</f>
        <v>3312.6480014899998</v>
      </c>
      <c r="T32" s="36">
        <f>SUMIFS(СВЦЭМ!$C$33:$C$776,СВЦЭМ!$A$33:$A$776,$A32,СВЦЭМ!$B$33:$B$776,T$11)+'СЕТ СН'!$F$9+СВЦЭМ!$D$10+'СЕТ СН'!$F$5-'СЕТ СН'!$F$17</f>
        <v>3305.9615408899999</v>
      </c>
      <c r="U32" s="36">
        <f>SUMIFS(СВЦЭМ!$C$33:$C$776,СВЦЭМ!$A$33:$A$776,$A32,СВЦЭМ!$B$33:$B$776,U$11)+'СЕТ СН'!$F$9+СВЦЭМ!$D$10+'СЕТ СН'!$F$5-'СЕТ СН'!$F$17</f>
        <v>3306.5790599100001</v>
      </c>
      <c r="V32" s="36">
        <f>SUMIFS(СВЦЭМ!$C$33:$C$776,СВЦЭМ!$A$33:$A$776,$A32,СВЦЭМ!$B$33:$B$776,V$11)+'СЕТ СН'!$F$9+СВЦЭМ!$D$10+'СЕТ СН'!$F$5-'СЕТ СН'!$F$17</f>
        <v>3316.30951555</v>
      </c>
      <c r="W32" s="36">
        <f>SUMIFS(СВЦЭМ!$C$33:$C$776,СВЦЭМ!$A$33:$A$776,$A32,СВЦЭМ!$B$33:$B$776,W$11)+'СЕТ СН'!$F$9+СВЦЭМ!$D$10+'СЕТ СН'!$F$5-'СЕТ СН'!$F$17</f>
        <v>3330.4991826199998</v>
      </c>
      <c r="X32" s="36">
        <f>SUMIFS(СВЦЭМ!$C$33:$C$776,СВЦЭМ!$A$33:$A$776,$A32,СВЦЭМ!$B$33:$B$776,X$11)+'СЕТ СН'!$F$9+СВЦЭМ!$D$10+'СЕТ СН'!$F$5-'СЕТ СН'!$F$17</f>
        <v>3349.2950464099999</v>
      </c>
      <c r="Y32" s="36">
        <f>SUMIFS(СВЦЭМ!$C$33:$C$776,СВЦЭМ!$A$33:$A$776,$A32,СВЦЭМ!$B$33:$B$776,Y$11)+'СЕТ СН'!$F$9+СВЦЭМ!$D$10+'СЕТ СН'!$F$5-'СЕТ СН'!$F$17</f>
        <v>3384.05282278</v>
      </c>
    </row>
    <row r="33" spans="1:25" ht="15.75" x14ac:dyDescent="0.2">
      <c r="A33" s="35">
        <f t="shared" si="0"/>
        <v>44157</v>
      </c>
      <c r="B33" s="36">
        <f>SUMIFS(СВЦЭМ!$C$33:$C$776,СВЦЭМ!$A$33:$A$776,$A33,СВЦЭМ!$B$33:$B$776,B$11)+'СЕТ СН'!$F$9+СВЦЭМ!$D$10+'СЕТ СН'!$F$5-'СЕТ СН'!$F$17</f>
        <v>3428.9621719400002</v>
      </c>
      <c r="C33" s="36">
        <f>SUMIFS(СВЦЭМ!$C$33:$C$776,СВЦЭМ!$A$33:$A$776,$A33,СВЦЭМ!$B$33:$B$776,C$11)+'СЕТ СН'!$F$9+СВЦЭМ!$D$10+'СЕТ СН'!$F$5-'СЕТ СН'!$F$17</f>
        <v>3511.2893626800001</v>
      </c>
      <c r="D33" s="36">
        <f>SUMIFS(СВЦЭМ!$C$33:$C$776,СВЦЭМ!$A$33:$A$776,$A33,СВЦЭМ!$B$33:$B$776,D$11)+'СЕТ СН'!$F$9+СВЦЭМ!$D$10+'СЕТ СН'!$F$5-'СЕТ СН'!$F$17</f>
        <v>3563.34333449</v>
      </c>
      <c r="E33" s="36">
        <f>SUMIFS(СВЦЭМ!$C$33:$C$776,СВЦЭМ!$A$33:$A$776,$A33,СВЦЭМ!$B$33:$B$776,E$11)+'СЕТ СН'!$F$9+СВЦЭМ!$D$10+'СЕТ СН'!$F$5-'СЕТ СН'!$F$17</f>
        <v>3570.4387190799998</v>
      </c>
      <c r="F33" s="36">
        <f>SUMIFS(СВЦЭМ!$C$33:$C$776,СВЦЭМ!$A$33:$A$776,$A33,СВЦЭМ!$B$33:$B$776,F$11)+'СЕТ СН'!$F$9+СВЦЭМ!$D$10+'СЕТ СН'!$F$5-'СЕТ СН'!$F$17</f>
        <v>3568.62274634</v>
      </c>
      <c r="G33" s="36">
        <f>SUMIFS(СВЦЭМ!$C$33:$C$776,СВЦЭМ!$A$33:$A$776,$A33,СВЦЭМ!$B$33:$B$776,G$11)+'СЕТ СН'!$F$9+СВЦЭМ!$D$10+'СЕТ СН'!$F$5-'СЕТ СН'!$F$17</f>
        <v>3558.9965464100001</v>
      </c>
      <c r="H33" s="36">
        <f>SUMIFS(СВЦЭМ!$C$33:$C$776,СВЦЭМ!$A$33:$A$776,$A33,СВЦЭМ!$B$33:$B$776,H$11)+'СЕТ СН'!$F$9+СВЦЭМ!$D$10+'СЕТ СН'!$F$5-'СЕТ СН'!$F$17</f>
        <v>3536.8351090599999</v>
      </c>
      <c r="I33" s="36">
        <f>SUMIFS(СВЦЭМ!$C$33:$C$776,СВЦЭМ!$A$33:$A$776,$A33,СВЦЭМ!$B$33:$B$776,I$11)+'СЕТ СН'!$F$9+СВЦЭМ!$D$10+'СЕТ СН'!$F$5-'СЕТ СН'!$F$17</f>
        <v>3511.66952296</v>
      </c>
      <c r="J33" s="36">
        <f>SUMIFS(СВЦЭМ!$C$33:$C$776,СВЦЭМ!$A$33:$A$776,$A33,СВЦЭМ!$B$33:$B$776,J$11)+'СЕТ СН'!$F$9+СВЦЭМ!$D$10+'СЕТ СН'!$F$5-'СЕТ СН'!$F$17</f>
        <v>3478.3984158399999</v>
      </c>
      <c r="K33" s="36">
        <f>SUMIFS(СВЦЭМ!$C$33:$C$776,СВЦЭМ!$A$33:$A$776,$A33,СВЦЭМ!$B$33:$B$776,K$11)+'СЕТ СН'!$F$9+СВЦЭМ!$D$10+'СЕТ СН'!$F$5-'СЕТ СН'!$F$17</f>
        <v>3456.0489503499998</v>
      </c>
      <c r="L33" s="36">
        <f>SUMIFS(СВЦЭМ!$C$33:$C$776,СВЦЭМ!$A$33:$A$776,$A33,СВЦЭМ!$B$33:$B$776,L$11)+'СЕТ СН'!$F$9+СВЦЭМ!$D$10+'СЕТ СН'!$F$5-'СЕТ СН'!$F$17</f>
        <v>3412.8676216200001</v>
      </c>
      <c r="M33" s="36">
        <f>SUMIFS(СВЦЭМ!$C$33:$C$776,СВЦЭМ!$A$33:$A$776,$A33,СВЦЭМ!$B$33:$B$776,M$11)+'СЕТ СН'!$F$9+СВЦЭМ!$D$10+'СЕТ СН'!$F$5-'СЕТ СН'!$F$17</f>
        <v>3356.7669172000001</v>
      </c>
      <c r="N33" s="36">
        <f>SUMIFS(СВЦЭМ!$C$33:$C$776,СВЦЭМ!$A$33:$A$776,$A33,СВЦЭМ!$B$33:$B$776,N$11)+'СЕТ СН'!$F$9+СВЦЭМ!$D$10+'СЕТ СН'!$F$5-'СЕТ СН'!$F$17</f>
        <v>3353.7888241299997</v>
      </c>
      <c r="O33" s="36">
        <f>SUMIFS(СВЦЭМ!$C$33:$C$776,СВЦЭМ!$A$33:$A$776,$A33,СВЦЭМ!$B$33:$B$776,O$11)+'СЕТ СН'!$F$9+СВЦЭМ!$D$10+'СЕТ СН'!$F$5-'СЕТ СН'!$F$17</f>
        <v>3362.5262136299998</v>
      </c>
      <c r="P33" s="36">
        <f>SUMIFS(СВЦЭМ!$C$33:$C$776,СВЦЭМ!$A$33:$A$776,$A33,СВЦЭМ!$B$33:$B$776,P$11)+'СЕТ СН'!$F$9+СВЦЭМ!$D$10+'СЕТ СН'!$F$5-'СЕТ СН'!$F$17</f>
        <v>3367.2778774799999</v>
      </c>
      <c r="Q33" s="36">
        <f>SUMIFS(СВЦЭМ!$C$33:$C$776,СВЦЭМ!$A$33:$A$776,$A33,СВЦЭМ!$B$33:$B$776,Q$11)+'СЕТ СН'!$F$9+СВЦЭМ!$D$10+'СЕТ СН'!$F$5-'СЕТ СН'!$F$17</f>
        <v>3364.3327436999998</v>
      </c>
      <c r="R33" s="36">
        <f>SUMIFS(СВЦЭМ!$C$33:$C$776,СВЦЭМ!$A$33:$A$776,$A33,СВЦЭМ!$B$33:$B$776,R$11)+'СЕТ СН'!$F$9+СВЦЭМ!$D$10+'СЕТ СН'!$F$5-'СЕТ СН'!$F$17</f>
        <v>3360.0342443199997</v>
      </c>
      <c r="S33" s="36">
        <f>SUMIFS(СВЦЭМ!$C$33:$C$776,СВЦЭМ!$A$33:$A$776,$A33,СВЦЭМ!$B$33:$B$776,S$11)+'СЕТ СН'!$F$9+СВЦЭМ!$D$10+'СЕТ СН'!$F$5-'СЕТ СН'!$F$17</f>
        <v>3352.71691435</v>
      </c>
      <c r="T33" s="36">
        <f>SUMIFS(СВЦЭМ!$C$33:$C$776,СВЦЭМ!$A$33:$A$776,$A33,СВЦЭМ!$B$33:$B$776,T$11)+'СЕТ СН'!$F$9+СВЦЭМ!$D$10+'СЕТ СН'!$F$5-'СЕТ СН'!$F$17</f>
        <v>3316.41366681</v>
      </c>
      <c r="U33" s="36">
        <f>SUMIFS(СВЦЭМ!$C$33:$C$776,СВЦЭМ!$A$33:$A$776,$A33,СВЦЭМ!$B$33:$B$776,U$11)+'СЕТ СН'!$F$9+СВЦЭМ!$D$10+'СЕТ СН'!$F$5-'СЕТ СН'!$F$17</f>
        <v>3316.9677535000001</v>
      </c>
      <c r="V33" s="36">
        <f>SUMIFS(СВЦЭМ!$C$33:$C$776,СВЦЭМ!$A$33:$A$776,$A33,СВЦЭМ!$B$33:$B$776,V$11)+'СЕТ СН'!$F$9+СВЦЭМ!$D$10+'СЕТ СН'!$F$5-'СЕТ СН'!$F$17</f>
        <v>3320.8583807</v>
      </c>
      <c r="W33" s="36">
        <f>SUMIFS(СВЦЭМ!$C$33:$C$776,СВЦЭМ!$A$33:$A$776,$A33,СВЦЭМ!$B$33:$B$776,W$11)+'СЕТ СН'!$F$9+СВЦЭМ!$D$10+'СЕТ СН'!$F$5-'СЕТ СН'!$F$17</f>
        <v>3350.9513771699999</v>
      </c>
      <c r="X33" s="36">
        <f>SUMIFS(СВЦЭМ!$C$33:$C$776,СВЦЭМ!$A$33:$A$776,$A33,СВЦЭМ!$B$33:$B$776,X$11)+'СЕТ СН'!$F$9+СВЦЭМ!$D$10+'СЕТ СН'!$F$5-'СЕТ СН'!$F$17</f>
        <v>3366.36245194</v>
      </c>
      <c r="Y33" s="36">
        <f>SUMIFS(СВЦЭМ!$C$33:$C$776,СВЦЭМ!$A$33:$A$776,$A33,СВЦЭМ!$B$33:$B$776,Y$11)+'СЕТ СН'!$F$9+СВЦЭМ!$D$10+'СЕТ СН'!$F$5-'СЕТ СН'!$F$17</f>
        <v>3388.8703136700001</v>
      </c>
    </row>
    <row r="34" spans="1:25" ht="15.75" x14ac:dyDescent="0.2">
      <c r="A34" s="35">
        <f t="shared" si="0"/>
        <v>44158</v>
      </c>
      <c r="B34" s="36">
        <f>SUMIFS(СВЦЭМ!$C$33:$C$776,СВЦЭМ!$A$33:$A$776,$A34,СВЦЭМ!$B$33:$B$776,B$11)+'СЕТ СН'!$F$9+СВЦЭМ!$D$10+'СЕТ СН'!$F$5-'СЕТ СН'!$F$17</f>
        <v>3398.8880320899998</v>
      </c>
      <c r="C34" s="36">
        <f>SUMIFS(СВЦЭМ!$C$33:$C$776,СВЦЭМ!$A$33:$A$776,$A34,СВЦЭМ!$B$33:$B$776,C$11)+'СЕТ СН'!$F$9+СВЦЭМ!$D$10+'СЕТ СН'!$F$5-'СЕТ СН'!$F$17</f>
        <v>3449.5761765100001</v>
      </c>
      <c r="D34" s="36">
        <f>SUMIFS(СВЦЭМ!$C$33:$C$776,СВЦЭМ!$A$33:$A$776,$A34,СВЦЭМ!$B$33:$B$776,D$11)+'СЕТ СН'!$F$9+СВЦЭМ!$D$10+'СЕТ СН'!$F$5-'СЕТ СН'!$F$17</f>
        <v>3492.16435254</v>
      </c>
      <c r="E34" s="36">
        <f>SUMIFS(СВЦЭМ!$C$33:$C$776,СВЦЭМ!$A$33:$A$776,$A34,СВЦЭМ!$B$33:$B$776,E$11)+'СЕТ СН'!$F$9+СВЦЭМ!$D$10+'СЕТ СН'!$F$5-'СЕТ СН'!$F$17</f>
        <v>3497.2266542899997</v>
      </c>
      <c r="F34" s="36">
        <f>SUMIFS(СВЦЭМ!$C$33:$C$776,СВЦЭМ!$A$33:$A$776,$A34,СВЦЭМ!$B$33:$B$776,F$11)+'СЕТ СН'!$F$9+СВЦЭМ!$D$10+'СЕТ СН'!$F$5-'СЕТ СН'!$F$17</f>
        <v>3492.9028681700001</v>
      </c>
      <c r="G34" s="36">
        <f>SUMIFS(СВЦЭМ!$C$33:$C$776,СВЦЭМ!$A$33:$A$776,$A34,СВЦЭМ!$B$33:$B$776,G$11)+'СЕТ СН'!$F$9+СВЦЭМ!$D$10+'СЕТ СН'!$F$5-'СЕТ СН'!$F$17</f>
        <v>3489.49982082</v>
      </c>
      <c r="H34" s="36">
        <f>SUMIFS(СВЦЭМ!$C$33:$C$776,СВЦЭМ!$A$33:$A$776,$A34,СВЦЭМ!$B$33:$B$776,H$11)+'СЕТ СН'!$F$9+СВЦЭМ!$D$10+'СЕТ СН'!$F$5-'СЕТ СН'!$F$17</f>
        <v>3491.3412381399999</v>
      </c>
      <c r="I34" s="36">
        <f>SUMIFS(СВЦЭМ!$C$33:$C$776,СВЦЭМ!$A$33:$A$776,$A34,СВЦЭМ!$B$33:$B$776,I$11)+'СЕТ СН'!$F$9+СВЦЭМ!$D$10+'СЕТ СН'!$F$5-'СЕТ СН'!$F$17</f>
        <v>3474.2376990600001</v>
      </c>
      <c r="J34" s="36">
        <f>SUMIFS(СВЦЭМ!$C$33:$C$776,СВЦЭМ!$A$33:$A$776,$A34,СВЦЭМ!$B$33:$B$776,J$11)+'СЕТ СН'!$F$9+СВЦЭМ!$D$10+'СЕТ СН'!$F$5-'СЕТ СН'!$F$17</f>
        <v>3469.5036163700001</v>
      </c>
      <c r="K34" s="36">
        <f>SUMIFS(СВЦЭМ!$C$33:$C$776,СВЦЭМ!$A$33:$A$776,$A34,СВЦЭМ!$B$33:$B$776,K$11)+'СЕТ СН'!$F$9+СВЦЭМ!$D$10+'СЕТ СН'!$F$5-'СЕТ СН'!$F$17</f>
        <v>3487.7057686500002</v>
      </c>
      <c r="L34" s="36">
        <f>SUMIFS(СВЦЭМ!$C$33:$C$776,СВЦЭМ!$A$33:$A$776,$A34,СВЦЭМ!$B$33:$B$776,L$11)+'СЕТ СН'!$F$9+СВЦЭМ!$D$10+'СЕТ СН'!$F$5-'СЕТ СН'!$F$17</f>
        <v>3456.7246838400001</v>
      </c>
      <c r="M34" s="36">
        <f>SUMIFS(СВЦЭМ!$C$33:$C$776,СВЦЭМ!$A$33:$A$776,$A34,СВЦЭМ!$B$33:$B$776,M$11)+'СЕТ СН'!$F$9+СВЦЭМ!$D$10+'СЕТ СН'!$F$5-'СЕТ СН'!$F$17</f>
        <v>3410.7678137100002</v>
      </c>
      <c r="N34" s="36">
        <f>SUMIFS(СВЦЭМ!$C$33:$C$776,СВЦЭМ!$A$33:$A$776,$A34,СВЦЭМ!$B$33:$B$776,N$11)+'СЕТ СН'!$F$9+СВЦЭМ!$D$10+'СЕТ СН'!$F$5-'СЕТ СН'!$F$17</f>
        <v>3385.5745600700002</v>
      </c>
      <c r="O34" s="36">
        <f>SUMIFS(СВЦЭМ!$C$33:$C$776,СВЦЭМ!$A$33:$A$776,$A34,СВЦЭМ!$B$33:$B$776,O$11)+'СЕТ СН'!$F$9+СВЦЭМ!$D$10+'СЕТ СН'!$F$5-'СЕТ СН'!$F$17</f>
        <v>3398.5895771699998</v>
      </c>
      <c r="P34" s="36">
        <f>SUMIFS(СВЦЭМ!$C$33:$C$776,СВЦЭМ!$A$33:$A$776,$A34,СВЦЭМ!$B$33:$B$776,P$11)+'СЕТ СН'!$F$9+СВЦЭМ!$D$10+'СЕТ СН'!$F$5-'СЕТ СН'!$F$17</f>
        <v>3401.4894020399997</v>
      </c>
      <c r="Q34" s="36">
        <f>SUMIFS(СВЦЭМ!$C$33:$C$776,СВЦЭМ!$A$33:$A$776,$A34,СВЦЭМ!$B$33:$B$776,Q$11)+'СЕТ СН'!$F$9+СВЦЭМ!$D$10+'СЕТ СН'!$F$5-'СЕТ СН'!$F$17</f>
        <v>3402.17473492</v>
      </c>
      <c r="R34" s="36">
        <f>SUMIFS(СВЦЭМ!$C$33:$C$776,СВЦЭМ!$A$33:$A$776,$A34,СВЦЭМ!$B$33:$B$776,R$11)+'СЕТ СН'!$F$9+СВЦЭМ!$D$10+'СЕТ СН'!$F$5-'СЕТ СН'!$F$17</f>
        <v>3390.76539086</v>
      </c>
      <c r="S34" s="36">
        <f>SUMIFS(СВЦЭМ!$C$33:$C$776,СВЦЭМ!$A$33:$A$776,$A34,СВЦЭМ!$B$33:$B$776,S$11)+'СЕТ СН'!$F$9+СВЦЭМ!$D$10+'СЕТ СН'!$F$5-'СЕТ СН'!$F$17</f>
        <v>3374.5951480799999</v>
      </c>
      <c r="T34" s="36">
        <f>SUMIFS(СВЦЭМ!$C$33:$C$776,СВЦЭМ!$A$33:$A$776,$A34,СВЦЭМ!$B$33:$B$776,T$11)+'СЕТ СН'!$F$9+СВЦЭМ!$D$10+'СЕТ СН'!$F$5-'СЕТ СН'!$F$17</f>
        <v>3361.55705777</v>
      </c>
      <c r="U34" s="36">
        <f>SUMIFS(СВЦЭМ!$C$33:$C$776,СВЦЭМ!$A$33:$A$776,$A34,СВЦЭМ!$B$33:$B$776,U$11)+'СЕТ СН'!$F$9+СВЦЭМ!$D$10+'СЕТ СН'!$F$5-'СЕТ СН'!$F$17</f>
        <v>3358.0575900499998</v>
      </c>
      <c r="V34" s="36">
        <f>SUMIFS(СВЦЭМ!$C$33:$C$776,СВЦЭМ!$A$33:$A$776,$A34,СВЦЭМ!$B$33:$B$776,V$11)+'СЕТ СН'!$F$9+СВЦЭМ!$D$10+'СЕТ СН'!$F$5-'СЕТ СН'!$F$17</f>
        <v>3368.7559360400001</v>
      </c>
      <c r="W34" s="36">
        <f>SUMIFS(СВЦЭМ!$C$33:$C$776,СВЦЭМ!$A$33:$A$776,$A34,СВЦЭМ!$B$33:$B$776,W$11)+'СЕТ СН'!$F$9+СВЦЭМ!$D$10+'СЕТ СН'!$F$5-'СЕТ СН'!$F$17</f>
        <v>3382.2566564700001</v>
      </c>
      <c r="X34" s="36">
        <f>SUMIFS(СВЦЭМ!$C$33:$C$776,СВЦЭМ!$A$33:$A$776,$A34,СВЦЭМ!$B$33:$B$776,X$11)+'СЕТ СН'!$F$9+СВЦЭМ!$D$10+'СЕТ СН'!$F$5-'СЕТ СН'!$F$17</f>
        <v>3376.1379556299999</v>
      </c>
      <c r="Y34" s="36">
        <f>SUMIFS(СВЦЭМ!$C$33:$C$776,СВЦЭМ!$A$33:$A$776,$A34,СВЦЭМ!$B$33:$B$776,Y$11)+'СЕТ СН'!$F$9+СВЦЭМ!$D$10+'СЕТ СН'!$F$5-'СЕТ СН'!$F$17</f>
        <v>3395.6117394499997</v>
      </c>
    </row>
    <row r="35" spans="1:25" ht="15.75" x14ac:dyDescent="0.2">
      <c r="A35" s="35">
        <f t="shared" si="0"/>
        <v>44159</v>
      </c>
      <c r="B35" s="36">
        <f>SUMIFS(СВЦЭМ!$C$33:$C$776,СВЦЭМ!$A$33:$A$776,$A35,СВЦЭМ!$B$33:$B$776,B$11)+'СЕТ СН'!$F$9+СВЦЭМ!$D$10+'СЕТ СН'!$F$5-'СЕТ СН'!$F$17</f>
        <v>3410.0095391200002</v>
      </c>
      <c r="C35" s="36">
        <f>SUMIFS(СВЦЭМ!$C$33:$C$776,СВЦЭМ!$A$33:$A$776,$A35,СВЦЭМ!$B$33:$B$776,C$11)+'СЕТ СН'!$F$9+СВЦЭМ!$D$10+'СЕТ СН'!$F$5-'СЕТ СН'!$F$17</f>
        <v>3492.51077988</v>
      </c>
      <c r="D35" s="36">
        <f>SUMIFS(СВЦЭМ!$C$33:$C$776,СВЦЭМ!$A$33:$A$776,$A35,СВЦЭМ!$B$33:$B$776,D$11)+'СЕТ СН'!$F$9+СВЦЭМ!$D$10+'СЕТ СН'!$F$5-'СЕТ СН'!$F$17</f>
        <v>3551.5674411199998</v>
      </c>
      <c r="E35" s="36">
        <f>SUMIFS(СВЦЭМ!$C$33:$C$776,СВЦЭМ!$A$33:$A$776,$A35,СВЦЭМ!$B$33:$B$776,E$11)+'СЕТ СН'!$F$9+СВЦЭМ!$D$10+'СЕТ СН'!$F$5-'СЕТ СН'!$F$17</f>
        <v>3569.3070492899997</v>
      </c>
      <c r="F35" s="36">
        <f>SUMIFS(СВЦЭМ!$C$33:$C$776,СВЦЭМ!$A$33:$A$776,$A35,СВЦЭМ!$B$33:$B$776,F$11)+'СЕТ СН'!$F$9+СВЦЭМ!$D$10+'СЕТ СН'!$F$5-'СЕТ СН'!$F$17</f>
        <v>3564.8913865100003</v>
      </c>
      <c r="G35" s="36">
        <f>SUMIFS(СВЦЭМ!$C$33:$C$776,СВЦЭМ!$A$33:$A$776,$A35,СВЦЭМ!$B$33:$B$776,G$11)+'СЕТ СН'!$F$9+СВЦЭМ!$D$10+'СЕТ СН'!$F$5-'СЕТ СН'!$F$17</f>
        <v>3557.69050543</v>
      </c>
      <c r="H35" s="36">
        <f>SUMIFS(СВЦЭМ!$C$33:$C$776,СВЦЭМ!$A$33:$A$776,$A35,СВЦЭМ!$B$33:$B$776,H$11)+'СЕТ СН'!$F$9+СВЦЭМ!$D$10+'СЕТ СН'!$F$5-'СЕТ СН'!$F$17</f>
        <v>3519.29606853</v>
      </c>
      <c r="I35" s="36">
        <f>SUMIFS(СВЦЭМ!$C$33:$C$776,СВЦЭМ!$A$33:$A$776,$A35,СВЦЭМ!$B$33:$B$776,I$11)+'СЕТ СН'!$F$9+СВЦЭМ!$D$10+'СЕТ СН'!$F$5-'СЕТ СН'!$F$17</f>
        <v>3466.3026532599997</v>
      </c>
      <c r="J35" s="36">
        <f>SUMIFS(СВЦЭМ!$C$33:$C$776,СВЦЭМ!$A$33:$A$776,$A35,СВЦЭМ!$B$33:$B$776,J$11)+'СЕТ СН'!$F$9+СВЦЭМ!$D$10+'СЕТ СН'!$F$5-'СЕТ СН'!$F$17</f>
        <v>3436.6055778700002</v>
      </c>
      <c r="K35" s="36">
        <f>SUMIFS(СВЦЭМ!$C$33:$C$776,СВЦЭМ!$A$33:$A$776,$A35,СВЦЭМ!$B$33:$B$776,K$11)+'СЕТ СН'!$F$9+СВЦЭМ!$D$10+'СЕТ СН'!$F$5-'СЕТ СН'!$F$17</f>
        <v>3434.88617656</v>
      </c>
      <c r="L35" s="36">
        <f>SUMIFS(СВЦЭМ!$C$33:$C$776,СВЦЭМ!$A$33:$A$776,$A35,СВЦЭМ!$B$33:$B$776,L$11)+'СЕТ СН'!$F$9+СВЦЭМ!$D$10+'СЕТ СН'!$F$5-'СЕТ СН'!$F$17</f>
        <v>3402.8320395000001</v>
      </c>
      <c r="M35" s="36">
        <f>SUMIFS(СВЦЭМ!$C$33:$C$776,СВЦЭМ!$A$33:$A$776,$A35,СВЦЭМ!$B$33:$B$776,M$11)+'СЕТ СН'!$F$9+СВЦЭМ!$D$10+'СЕТ СН'!$F$5-'СЕТ СН'!$F$17</f>
        <v>3357.0436849100001</v>
      </c>
      <c r="N35" s="36">
        <f>SUMIFS(СВЦЭМ!$C$33:$C$776,СВЦЭМ!$A$33:$A$776,$A35,СВЦЭМ!$B$33:$B$776,N$11)+'СЕТ СН'!$F$9+СВЦЭМ!$D$10+'СЕТ СН'!$F$5-'СЕТ СН'!$F$17</f>
        <v>3348.91901624</v>
      </c>
      <c r="O35" s="36">
        <f>SUMIFS(СВЦЭМ!$C$33:$C$776,СВЦЭМ!$A$33:$A$776,$A35,СВЦЭМ!$B$33:$B$776,O$11)+'СЕТ СН'!$F$9+СВЦЭМ!$D$10+'СЕТ СН'!$F$5-'СЕТ СН'!$F$17</f>
        <v>3365.1783118799999</v>
      </c>
      <c r="P35" s="36">
        <f>SUMIFS(СВЦЭМ!$C$33:$C$776,СВЦЭМ!$A$33:$A$776,$A35,СВЦЭМ!$B$33:$B$776,P$11)+'СЕТ СН'!$F$9+СВЦЭМ!$D$10+'СЕТ СН'!$F$5-'СЕТ СН'!$F$17</f>
        <v>3377.7348100600002</v>
      </c>
      <c r="Q35" s="36">
        <f>SUMIFS(СВЦЭМ!$C$33:$C$776,СВЦЭМ!$A$33:$A$776,$A35,СВЦЭМ!$B$33:$B$776,Q$11)+'СЕТ СН'!$F$9+СВЦЭМ!$D$10+'СЕТ СН'!$F$5-'СЕТ СН'!$F$17</f>
        <v>3378.1825693700002</v>
      </c>
      <c r="R35" s="36">
        <f>SUMIFS(СВЦЭМ!$C$33:$C$776,СВЦЭМ!$A$33:$A$776,$A35,СВЦЭМ!$B$33:$B$776,R$11)+'СЕТ СН'!$F$9+СВЦЭМ!$D$10+'СЕТ СН'!$F$5-'СЕТ СН'!$F$17</f>
        <v>3386.9141181599998</v>
      </c>
      <c r="S35" s="36">
        <f>SUMIFS(СВЦЭМ!$C$33:$C$776,СВЦЭМ!$A$33:$A$776,$A35,СВЦЭМ!$B$33:$B$776,S$11)+'СЕТ СН'!$F$9+СВЦЭМ!$D$10+'СЕТ СН'!$F$5-'СЕТ СН'!$F$17</f>
        <v>3381.4559868300003</v>
      </c>
      <c r="T35" s="36">
        <f>SUMIFS(СВЦЭМ!$C$33:$C$776,СВЦЭМ!$A$33:$A$776,$A35,СВЦЭМ!$B$33:$B$776,T$11)+'СЕТ СН'!$F$9+СВЦЭМ!$D$10+'СЕТ СН'!$F$5-'СЕТ СН'!$F$17</f>
        <v>3344.6807783200002</v>
      </c>
      <c r="U35" s="36">
        <f>SUMIFS(СВЦЭМ!$C$33:$C$776,СВЦЭМ!$A$33:$A$776,$A35,СВЦЭМ!$B$33:$B$776,U$11)+'СЕТ СН'!$F$9+СВЦЭМ!$D$10+'СЕТ СН'!$F$5-'СЕТ СН'!$F$17</f>
        <v>3323.4611504899999</v>
      </c>
      <c r="V35" s="36">
        <f>SUMIFS(СВЦЭМ!$C$33:$C$776,СВЦЭМ!$A$33:$A$776,$A35,СВЦЭМ!$B$33:$B$776,V$11)+'СЕТ СН'!$F$9+СВЦЭМ!$D$10+'СЕТ СН'!$F$5-'СЕТ СН'!$F$17</f>
        <v>3336.4273839699999</v>
      </c>
      <c r="W35" s="36">
        <f>SUMIFS(СВЦЭМ!$C$33:$C$776,СВЦЭМ!$A$33:$A$776,$A35,СВЦЭМ!$B$33:$B$776,W$11)+'СЕТ СН'!$F$9+СВЦЭМ!$D$10+'СЕТ СН'!$F$5-'СЕТ СН'!$F$17</f>
        <v>3346.4513735400001</v>
      </c>
      <c r="X35" s="36">
        <f>SUMIFS(СВЦЭМ!$C$33:$C$776,СВЦЭМ!$A$33:$A$776,$A35,СВЦЭМ!$B$33:$B$776,X$11)+'СЕТ СН'!$F$9+СВЦЭМ!$D$10+'СЕТ СН'!$F$5-'СЕТ СН'!$F$17</f>
        <v>3346.8587439200001</v>
      </c>
      <c r="Y35" s="36">
        <f>SUMIFS(СВЦЭМ!$C$33:$C$776,СВЦЭМ!$A$33:$A$776,$A35,СВЦЭМ!$B$33:$B$776,Y$11)+'СЕТ СН'!$F$9+СВЦЭМ!$D$10+'СЕТ СН'!$F$5-'СЕТ СН'!$F$17</f>
        <v>3372.1896655700002</v>
      </c>
    </row>
    <row r="36" spans="1:25" ht="15.75" x14ac:dyDescent="0.2">
      <c r="A36" s="35">
        <f t="shared" si="0"/>
        <v>44160</v>
      </c>
      <c r="B36" s="36">
        <f>SUMIFS(СВЦЭМ!$C$33:$C$776,СВЦЭМ!$A$33:$A$776,$A36,СВЦЭМ!$B$33:$B$776,B$11)+'СЕТ СН'!$F$9+СВЦЭМ!$D$10+'СЕТ СН'!$F$5-'СЕТ СН'!$F$17</f>
        <v>3410.5134673900002</v>
      </c>
      <c r="C36" s="36">
        <f>SUMIFS(СВЦЭМ!$C$33:$C$776,СВЦЭМ!$A$33:$A$776,$A36,СВЦЭМ!$B$33:$B$776,C$11)+'СЕТ СН'!$F$9+СВЦЭМ!$D$10+'СЕТ СН'!$F$5-'СЕТ СН'!$F$17</f>
        <v>3485.1306097699999</v>
      </c>
      <c r="D36" s="36">
        <f>SUMIFS(СВЦЭМ!$C$33:$C$776,СВЦЭМ!$A$33:$A$776,$A36,СВЦЭМ!$B$33:$B$776,D$11)+'СЕТ СН'!$F$9+СВЦЭМ!$D$10+'СЕТ СН'!$F$5-'СЕТ СН'!$F$17</f>
        <v>3535.3691135700001</v>
      </c>
      <c r="E36" s="36">
        <f>SUMIFS(СВЦЭМ!$C$33:$C$776,СВЦЭМ!$A$33:$A$776,$A36,СВЦЭМ!$B$33:$B$776,E$11)+'СЕТ СН'!$F$9+СВЦЭМ!$D$10+'СЕТ СН'!$F$5-'СЕТ СН'!$F$17</f>
        <v>3544.1549145099998</v>
      </c>
      <c r="F36" s="36">
        <f>SUMIFS(СВЦЭМ!$C$33:$C$776,СВЦЭМ!$A$33:$A$776,$A36,СВЦЭМ!$B$33:$B$776,F$11)+'СЕТ СН'!$F$9+СВЦЭМ!$D$10+'СЕТ СН'!$F$5-'СЕТ СН'!$F$17</f>
        <v>3538.7708640999999</v>
      </c>
      <c r="G36" s="36">
        <f>SUMIFS(СВЦЭМ!$C$33:$C$776,СВЦЭМ!$A$33:$A$776,$A36,СВЦЭМ!$B$33:$B$776,G$11)+'СЕТ СН'!$F$9+СВЦЭМ!$D$10+'СЕТ СН'!$F$5-'СЕТ СН'!$F$17</f>
        <v>3528.2133302500001</v>
      </c>
      <c r="H36" s="36">
        <f>SUMIFS(СВЦЭМ!$C$33:$C$776,СВЦЭМ!$A$33:$A$776,$A36,СВЦЭМ!$B$33:$B$776,H$11)+'СЕТ СН'!$F$9+СВЦЭМ!$D$10+'СЕТ СН'!$F$5-'СЕТ СН'!$F$17</f>
        <v>3505.7231439299999</v>
      </c>
      <c r="I36" s="36">
        <f>SUMIFS(СВЦЭМ!$C$33:$C$776,СВЦЭМ!$A$33:$A$776,$A36,СВЦЭМ!$B$33:$B$776,I$11)+'СЕТ СН'!$F$9+СВЦЭМ!$D$10+'СЕТ СН'!$F$5-'СЕТ СН'!$F$17</f>
        <v>3469.3218807799999</v>
      </c>
      <c r="J36" s="36">
        <f>SUMIFS(СВЦЭМ!$C$33:$C$776,СВЦЭМ!$A$33:$A$776,$A36,СВЦЭМ!$B$33:$B$776,J$11)+'СЕТ СН'!$F$9+СВЦЭМ!$D$10+'СЕТ СН'!$F$5-'СЕТ СН'!$F$17</f>
        <v>3453.6467286299999</v>
      </c>
      <c r="K36" s="36">
        <f>SUMIFS(СВЦЭМ!$C$33:$C$776,СВЦЭМ!$A$33:$A$776,$A36,СВЦЭМ!$B$33:$B$776,K$11)+'СЕТ СН'!$F$9+СВЦЭМ!$D$10+'СЕТ СН'!$F$5-'СЕТ СН'!$F$17</f>
        <v>3445.4373088299999</v>
      </c>
      <c r="L36" s="36">
        <f>SUMIFS(СВЦЭМ!$C$33:$C$776,СВЦЭМ!$A$33:$A$776,$A36,СВЦЭМ!$B$33:$B$776,L$11)+'СЕТ СН'!$F$9+СВЦЭМ!$D$10+'СЕТ СН'!$F$5-'СЕТ СН'!$F$17</f>
        <v>3416.31721986</v>
      </c>
      <c r="M36" s="36">
        <f>SUMIFS(СВЦЭМ!$C$33:$C$776,СВЦЭМ!$A$33:$A$776,$A36,СВЦЭМ!$B$33:$B$776,M$11)+'СЕТ СН'!$F$9+СВЦЭМ!$D$10+'СЕТ СН'!$F$5-'СЕТ СН'!$F$17</f>
        <v>3366.3854889700001</v>
      </c>
      <c r="N36" s="36">
        <f>SUMIFS(СВЦЭМ!$C$33:$C$776,СВЦЭМ!$A$33:$A$776,$A36,СВЦЭМ!$B$33:$B$776,N$11)+'СЕТ СН'!$F$9+СВЦЭМ!$D$10+'СЕТ СН'!$F$5-'СЕТ СН'!$F$17</f>
        <v>3350.5130787600001</v>
      </c>
      <c r="O36" s="36">
        <f>SUMIFS(СВЦЭМ!$C$33:$C$776,СВЦЭМ!$A$33:$A$776,$A36,СВЦЭМ!$B$33:$B$776,O$11)+'СЕТ СН'!$F$9+СВЦЭМ!$D$10+'СЕТ СН'!$F$5-'СЕТ СН'!$F$17</f>
        <v>3371.2840593700003</v>
      </c>
      <c r="P36" s="36">
        <f>SUMIFS(СВЦЭМ!$C$33:$C$776,СВЦЭМ!$A$33:$A$776,$A36,СВЦЭМ!$B$33:$B$776,P$11)+'СЕТ СН'!$F$9+СВЦЭМ!$D$10+'СЕТ СН'!$F$5-'СЕТ СН'!$F$17</f>
        <v>3373.6399423600001</v>
      </c>
      <c r="Q36" s="36">
        <f>SUMIFS(СВЦЭМ!$C$33:$C$776,СВЦЭМ!$A$33:$A$776,$A36,СВЦЭМ!$B$33:$B$776,Q$11)+'СЕТ СН'!$F$9+СВЦЭМ!$D$10+'СЕТ СН'!$F$5-'СЕТ СН'!$F$17</f>
        <v>3379.72449938</v>
      </c>
      <c r="R36" s="36">
        <f>SUMIFS(СВЦЭМ!$C$33:$C$776,СВЦЭМ!$A$33:$A$776,$A36,СВЦЭМ!$B$33:$B$776,R$11)+'СЕТ СН'!$F$9+СВЦЭМ!$D$10+'СЕТ СН'!$F$5-'СЕТ СН'!$F$17</f>
        <v>3379.5365754700001</v>
      </c>
      <c r="S36" s="36">
        <f>SUMIFS(СВЦЭМ!$C$33:$C$776,СВЦЭМ!$A$33:$A$776,$A36,СВЦЭМ!$B$33:$B$776,S$11)+'СЕТ СН'!$F$9+СВЦЭМ!$D$10+'СЕТ СН'!$F$5-'СЕТ СН'!$F$17</f>
        <v>3358.4765303099998</v>
      </c>
      <c r="T36" s="36">
        <f>SUMIFS(СВЦЭМ!$C$33:$C$776,СВЦЭМ!$A$33:$A$776,$A36,СВЦЭМ!$B$33:$B$776,T$11)+'СЕТ СН'!$F$9+СВЦЭМ!$D$10+'СЕТ СН'!$F$5-'СЕТ СН'!$F$17</f>
        <v>3370.7654002600002</v>
      </c>
      <c r="U36" s="36">
        <f>SUMIFS(СВЦЭМ!$C$33:$C$776,СВЦЭМ!$A$33:$A$776,$A36,СВЦЭМ!$B$33:$B$776,U$11)+'СЕТ СН'!$F$9+СВЦЭМ!$D$10+'СЕТ СН'!$F$5-'СЕТ СН'!$F$17</f>
        <v>3373.0385882800001</v>
      </c>
      <c r="V36" s="36">
        <f>SUMIFS(СВЦЭМ!$C$33:$C$776,СВЦЭМ!$A$33:$A$776,$A36,СВЦЭМ!$B$33:$B$776,V$11)+'СЕТ СН'!$F$9+СВЦЭМ!$D$10+'СЕТ СН'!$F$5-'СЕТ СН'!$F$17</f>
        <v>3359.3452636299999</v>
      </c>
      <c r="W36" s="36">
        <f>SUMIFS(СВЦЭМ!$C$33:$C$776,СВЦЭМ!$A$33:$A$776,$A36,СВЦЭМ!$B$33:$B$776,W$11)+'СЕТ СН'!$F$9+СВЦЭМ!$D$10+'СЕТ СН'!$F$5-'СЕТ СН'!$F$17</f>
        <v>3363.44781496</v>
      </c>
      <c r="X36" s="36">
        <f>SUMIFS(СВЦЭМ!$C$33:$C$776,СВЦЭМ!$A$33:$A$776,$A36,СВЦЭМ!$B$33:$B$776,X$11)+'СЕТ СН'!$F$9+СВЦЭМ!$D$10+'СЕТ СН'!$F$5-'СЕТ СН'!$F$17</f>
        <v>3377.06836785</v>
      </c>
      <c r="Y36" s="36">
        <f>SUMIFS(СВЦЭМ!$C$33:$C$776,СВЦЭМ!$A$33:$A$776,$A36,СВЦЭМ!$B$33:$B$776,Y$11)+'СЕТ СН'!$F$9+СВЦЭМ!$D$10+'СЕТ СН'!$F$5-'СЕТ СН'!$F$17</f>
        <v>3396.2638086699999</v>
      </c>
    </row>
    <row r="37" spans="1:25" ht="15.75" x14ac:dyDescent="0.2">
      <c r="A37" s="35">
        <f t="shared" si="0"/>
        <v>44161</v>
      </c>
      <c r="B37" s="36">
        <f>SUMIFS(СВЦЭМ!$C$33:$C$776,СВЦЭМ!$A$33:$A$776,$A37,СВЦЭМ!$B$33:$B$776,B$11)+'СЕТ СН'!$F$9+СВЦЭМ!$D$10+'СЕТ СН'!$F$5-'СЕТ СН'!$F$17</f>
        <v>3394.1351075600001</v>
      </c>
      <c r="C37" s="36">
        <f>SUMIFS(СВЦЭМ!$C$33:$C$776,СВЦЭМ!$A$33:$A$776,$A37,СВЦЭМ!$B$33:$B$776,C$11)+'СЕТ СН'!$F$9+СВЦЭМ!$D$10+'СЕТ СН'!$F$5-'СЕТ СН'!$F$17</f>
        <v>3470.6402200299999</v>
      </c>
      <c r="D37" s="36">
        <f>SUMIFS(СВЦЭМ!$C$33:$C$776,СВЦЭМ!$A$33:$A$776,$A37,СВЦЭМ!$B$33:$B$776,D$11)+'СЕТ СН'!$F$9+СВЦЭМ!$D$10+'СЕТ СН'!$F$5-'СЕТ СН'!$F$17</f>
        <v>3520.7014355000001</v>
      </c>
      <c r="E37" s="36">
        <f>SUMIFS(СВЦЭМ!$C$33:$C$776,СВЦЭМ!$A$33:$A$776,$A37,СВЦЭМ!$B$33:$B$776,E$11)+'СЕТ СН'!$F$9+СВЦЭМ!$D$10+'СЕТ СН'!$F$5-'СЕТ СН'!$F$17</f>
        <v>3530.8949355099999</v>
      </c>
      <c r="F37" s="36">
        <f>SUMIFS(СВЦЭМ!$C$33:$C$776,СВЦЭМ!$A$33:$A$776,$A37,СВЦЭМ!$B$33:$B$776,F$11)+'СЕТ СН'!$F$9+СВЦЭМ!$D$10+'СЕТ СН'!$F$5-'СЕТ СН'!$F$17</f>
        <v>3527.8113866100002</v>
      </c>
      <c r="G37" s="36">
        <f>SUMIFS(СВЦЭМ!$C$33:$C$776,СВЦЭМ!$A$33:$A$776,$A37,СВЦЭМ!$B$33:$B$776,G$11)+'СЕТ СН'!$F$9+СВЦЭМ!$D$10+'СЕТ СН'!$F$5-'СЕТ СН'!$F$17</f>
        <v>3511.00607206</v>
      </c>
      <c r="H37" s="36">
        <f>SUMIFS(СВЦЭМ!$C$33:$C$776,СВЦЭМ!$A$33:$A$776,$A37,СВЦЭМ!$B$33:$B$776,H$11)+'СЕТ СН'!$F$9+СВЦЭМ!$D$10+'СЕТ СН'!$F$5-'СЕТ СН'!$F$17</f>
        <v>3486.7156502600001</v>
      </c>
      <c r="I37" s="36">
        <f>SUMIFS(СВЦЭМ!$C$33:$C$776,СВЦЭМ!$A$33:$A$776,$A37,СВЦЭМ!$B$33:$B$776,I$11)+'СЕТ СН'!$F$9+СВЦЭМ!$D$10+'СЕТ СН'!$F$5-'СЕТ СН'!$F$17</f>
        <v>3459.3373551700001</v>
      </c>
      <c r="J37" s="36">
        <f>SUMIFS(СВЦЭМ!$C$33:$C$776,СВЦЭМ!$A$33:$A$776,$A37,СВЦЭМ!$B$33:$B$776,J$11)+'СЕТ СН'!$F$9+СВЦЭМ!$D$10+'СЕТ СН'!$F$5-'СЕТ СН'!$F$17</f>
        <v>3439.9491395699997</v>
      </c>
      <c r="K37" s="36">
        <f>SUMIFS(СВЦЭМ!$C$33:$C$776,СВЦЭМ!$A$33:$A$776,$A37,СВЦЭМ!$B$33:$B$776,K$11)+'СЕТ СН'!$F$9+СВЦЭМ!$D$10+'СЕТ СН'!$F$5-'СЕТ СН'!$F$17</f>
        <v>3442.9951489300001</v>
      </c>
      <c r="L37" s="36">
        <f>SUMIFS(СВЦЭМ!$C$33:$C$776,СВЦЭМ!$A$33:$A$776,$A37,СВЦЭМ!$B$33:$B$776,L$11)+'СЕТ СН'!$F$9+СВЦЭМ!$D$10+'СЕТ СН'!$F$5-'СЕТ СН'!$F$17</f>
        <v>3415.4844383199998</v>
      </c>
      <c r="M37" s="36">
        <f>SUMIFS(СВЦЭМ!$C$33:$C$776,СВЦЭМ!$A$33:$A$776,$A37,СВЦЭМ!$B$33:$B$776,M$11)+'СЕТ СН'!$F$9+СВЦЭМ!$D$10+'СЕТ СН'!$F$5-'СЕТ СН'!$F$17</f>
        <v>3381.0026967399999</v>
      </c>
      <c r="N37" s="36">
        <f>SUMIFS(СВЦЭМ!$C$33:$C$776,СВЦЭМ!$A$33:$A$776,$A37,СВЦЭМ!$B$33:$B$776,N$11)+'СЕТ СН'!$F$9+СВЦЭМ!$D$10+'СЕТ СН'!$F$5-'СЕТ СН'!$F$17</f>
        <v>3388.64017461</v>
      </c>
      <c r="O37" s="36">
        <f>SUMIFS(СВЦЭМ!$C$33:$C$776,СВЦЭМ!$A$33:$A$776,$A37,СВЦЭМ!$B$33:$B$776,O$11)+'СЕТ СН'!$F$9+СВЦЭМ!$D$10+'СЕТ СН'!$F$5-'СЕТ СН'!$F$17</f>
        <v>3391.5804215399999</v>
      </c>
      <c r="P37" s="36">
        <f>SUMIFS(СВЦЭМ!$C$33:$C$776,СВЦЭМ!$A$33:$A$776,$A37,СВЦЭМ!$B$33:$B$776,P$11)+'СЕТ СН'!$F$9+СВЦЭМ!$D$10+'СЕТ СН'!$F$5-'СЕТ СН'!$F$17</f>
        <v>3392.9836109299999</v>
      </c>
      <c r="Q37" s="36">
        <f>SUMIFS(СВЦЭМ!$C$33:$C$776,СВЦЭМ!$A$33:$A$776,$A37,СВЦЭМ!$B$33:$B$776,Q$11)+'СЕТ СН'!$F$9+СВЦЭМ!$D$10+'СЕТ СН'!$F$5-'СЕТ СН'!$F$17</f>
        <v>3395.0807056399999</v>
      </c>
      <c r="R37" s="36">
        <f>SUMIFS(СВЦЭМ!$C$33:$C$776,СВЦЭМ!$A$33:$A$776,$A37,СВЦЭМ!$B$33:$B$776,R$11)+'СЕТ СН'!$F$9+СВЦЭМ!$D$10+'СЕТ СН'!$F$5-'СЕТ СН'!$F$17</f>
        <v>3382.36309936</v>
      </c>
      <c r="S37" s="36">
        <f>SUMIFS(СВЦЭМ!$C$33:$C$776,СВЦЭМ!$A$33:$A$776,$A37,СВЦЭМ!$B$33:$B$776,S$11)+'СЕТ СН'!$F$9+СВЦЭМ!$D$10+'СЕТ СН'!$F$5-'СЕТ СН'!$F$17</f>
        <v>3363.0568367800001</v>
      </c>
      <c r="T37" s="36">
        <f>SUMIFS(СВЦЭМ!$C$33:$C$776,СВЦЭМ!$A$33:$A$776,$A37,СВЦЭМ!$B$33:$B$776,T$11)+'СЕТ СН'!$F$9+СВЦЭМ!$D$10+'СЕТ СН'!$F$5-'СЕТ СН'!$F$17</f>
        <v>3379.9304055499997</v>
      </c>
      <c r="U37" s="36">
        <f>SUMIFS(СВЦЭМ!$C$33:$C$776,СВЦЭМ!$A$33:$A$776,$A37,СВЦЭМ!$B$33:$B$776,U$11)+'СЕТ СН'!$F$9+СВЦЭМ!$D$10+'СЕТ СН'!$F$5-'СЕТ СН'!$F$17</f>
        <v>3370.19669896</v>
      </c>
      <c r="V37" s="36">
        <f>SUMIFS(СВЦЭМ!$C$33:$C$776,СВЦЭМ!$A$33:$A$776,$A37,СВЦЭМ!$B$33:$B$776,V$11)+'СЕТ СН'!$F$9+СВЦЭМ!$D$10+'СЕТ СН'!$F$5-'СЕТ СН'!$F$17</f>
        <v>3356.1807973599998</v>
      </c>
      <c r="W37" s="36">
        <f>SUMIFS(СВЦЭМ!$C$33:$C$776,СВЦЭМ!$A$33:$A$776,$A37,СВЦЭМ!$B$33:$B$776,W$11)+'СЕТ СН'!$F$9+СВЦЭМ!$D$10+'СЕТ СН'!$F$5-'СЕТ СН'!$F$17</f>
        <v>3379.5993383</v>
      </c>
      <c r="X37" s="36">
        <f>SUMIFS(СВЦЭМ!$C$33:$C$776,СВЦЭМ!$A$33:$A$776,$A37,СВЦЭМ!$B$33:$B$776,X$11)+'СЕТ СН'!$F$9+СВЦЭМ!$D$10+'СЕТ СН'!$F$5-'СЕТ СН'!$F$17</f>
        <v>3385.4878120799999</v>
      </c>
      <c r="Y37" s="36">
        <f>SUMIFS(СВЦЭМ!$C$33:$C$776,СВЦЭМ!$A$33:$A$776,$A37,СВЦЭМ!$B$33:$B$776,Y$11)+'СЕТ СН'!$F$9+СВЦЭМ!$D$10+'СЕТ СН'!$F$5-'СЕТ СН'!$F$17</f>
        <v>3398.4724896299999</v>
      </c>
    </row>
    <row r="38" spans="1:25" ht="15.75" x14ac:dyDescent="0.2">
      <c r="A38" s="35">
        <f t="shared" si="0"/>
        <v>44162</v>
      </c>
      <c r="B38" s="36">
        <f>SUMIFS(СВЦЭМ!$C$33:$C$776,СВЦЭМ!$A$33:$A$776,$A38,СВЦЭМ!$B$33:$B$776,B$11)+'СЕТ СН'!$F$9+СВЦЭМ!$D$10+'СЕТ СН'!$F$5-'СЕТ СН'!$F$17</f>
        <v>3400.6485698400002</v>
      </c>
      <c r="C38" s="36">
        <f>SUMIFS(СВЦЭМ!$C$33:$C$776,СВЦЭМ!$A$33:$A$776,$A38,СВЦЭМ!$B$33:$B$776,C$11)+'СЕТ СН'!$F$9+СВЦЭМ!$D$10+'СЕТ СН'!$F$5-'СЕТ СН'!$F$17</f>
        <v>3482.6590480499999</v>
      </c>
      <c r="D38" s="36">
        <f>SUMIFS(СВЦЭМ!$C$33:$C$776,СВЦЭМ!$A$33:$A$776,$A38,СВЦЭМ!$B$33:$B$776,D$11)+'СЕТ СН'!$F$9+СВЦЭМ!$D$10+'СЕТ СН'!$F$5-'СЕТ СН'!$F$17</f>
        <v>3532.6651304900001</v>
      </c>
      <c r="E38" s="36">
        <f>SUMIFS(СВЦЭМ!$C$33:$C$776,СВЦЭМ!$A$33:$A$776,$A38,СВЦЭМ!$B$33:$B$776,E$11)+'СЕТ СН'!$F$9+СВЦЭМ!$D$10+'СЕТ СН'!$F$5-'СЕТ СН'!$F$17</f>
        <v>3550.4627285299998</v>
      </c>
      <c r="F38" s="36">
        <f>SUMIFS(СВЦЭМ!$C$33:$C$776,СВЦЭМ!$A$33:$A$776,$A38,СВЦЭМ!$B$33:$B$776,F$11)+'СЕТ СН'!$F$9+СВЦЭМ!$D$10+'СЕТ СН'!$F$5-'СЕТ СН'!$F$17</f>
        <v>3553.26619446</v>
      </c>
      <c r="G38" s="36">
        <f>SUMIFS(СВЦЭМ!$C$33:$C$776,СВЦЭМ!$A$33:$A$776,$A38,СВЦЭМ!$B$33:$B$776,G$11)+'СЕТ СН'!$F$9+СВЦЭМ!$D$10+'СЕТ СН'!$F$5-'СЕТ СН'!$F$17</f>
        <v>3533.7660028099999</v>
      </c>
      <c r="H38" s="36">
        <f>SUMIFS(СВЦЭМ!$C$33:$C$776,СВЦЭМ!$A$33:$A$776,$A38,СВЦЭМ!$B$33:$B$776,H$11)+'СЕТ СН'!$F$9+СВЦЭМ!$D$10+'СЕТ СН'!$F$5-'СЕТ СН'!$F$17</f>
        <v>3496.9929751999998</v>
      </c>
      <c r="I38" s="36">
        <f>SUMIFS(СВЦЭМ!$C$33:$C$776,СВЦЭМ!$A$33:$A$776,$A38,СВЦЭМ!$B$33:$B$776,I$11)+'СЕТ СН'!$F$9+СВЦЭМ!$D$10+'СЕТ СН'!$F$5-'СЕТ СН'!$F$17</f>
        <v>3461.0412830400001</v>
      </c>
      <c r="J38" s="36">
        <f>SUMIFS(СВЦЭМ!$C$33:$C$776,СВЦЭМ!$A$33:$A$776,$A38,СВЦЭМ!$B$33:$B$776,J$11)+'СЕТ СН'!$F$9+СВЦЭМ!$D$10+'СЕТ СН'!$F$5-'СЕТ СН'!$F$17</f>
        <v>3451.4539103699999</v>
      </c>
      <c r="K38" s="36">
        <f>SUMIFS(СВЦЭМ!$C$33:$C$776,СВЦЭМ!$A$33:$A$776,$A38,СВЦЭМ!$B$33:$B$776,K$11)+'СЕТ СН'!$F$9+СВЦЭМ!$D$10+'СЕТ СН'!$F$5-'СЕТ СН'!$F$17</f>
        <v>3447.7564932400001</v>
      </c>
      <c r="L38" s="36">
        <f>SUMIFS(СВЦЭМ!$C$33:$C$776,СВЦЭМ!$A$33:$A$776,$A38,СВЦЭМ!$B$33:$B$776,L$11)+'СЕТ СН'!$F$9+СВЦЭМ!$D$10+'СЕТ СН'!$F$5-'СЕТ СН'!$F$17</f>
        <v>3419.7827504900001</v>
      </c>
      <c r="M38" s="36">
        <f>SUMIFS(СВЦЭМ!$C$33:$C$776,СВЦЭМ!$A$33:$A$776,$A38,СВЦЭМ!$B$33:$B$776,M$11)+'СЕТ СН'!$F$9+СВЦЭМ!$D$10+'СЕТ СН'!$F$5-'СЕТ СН'!$F$17</f>
        <v>3375.3577001499998</v>
      </c>
      <c r="N38" s="36">
        <f>SUMIFS(СВЦЭМ!$C$33:$C$776,СВЦЭМ!$A$33:$A$776,$A38,СВЦЭМ!$B$33:$B$776,N$11)+'СЕТ СН'!$F$9+СВЦЭМ!$D$10+'СЕТ СН'!$F$5-'СЕТ СН'!$F$17</f>
        <v>3363.3752441400002</v>
      </c>
      <c r="O38" s="36">
        <f>SUMIFS(СВЦЭМ!$C$33:$C$776,СВЦЭМ!$A$33:$A$776,$A38,СВЦЭМ!$B$33:$B$776,O$11)+'СЕТ СН'!$F$9+СВЦЭМ!$D$10+'СЕТ СН'!$F$5-'СЕТ СН'!$F$17</f>
        <v>3359.5071307799999</v>
      </c>
      <c r="P38" s="36">
        <f>SUMIFS(СВЦЭМ!$C$33:$C$776,СВЦЭМ!$A$33:$A$776,$A38,СВЦЭМ!$B$33:$B$776,P$11)+'СЕТ СН'!$F$9+СВЦЭМ!$D$10+'СЕТ СН'!$F$5-'СЕТ СН'!$F$17</f>
        <v>3369.9265459500002</v>
      </c>
      <c r="Q38" s="36">
        <f>SUMIFS(СВЦЭМ!$C$33:$C$776,СВЦЭМ!$A$33:$A$776,$A38,СВЦЭМ!$B$33:$B$776,Q$11)+'СЕТ СН'!$F$9+СВЦЭМ!$D$10+'СЕТ СН'!$F$5-'СЕТ СН'!$F$17</f>
        <v>3377.33667449</v>
      </c>
      <c r="R38" s="36">
        <f>SUMIFS(СВЦЭМ!$C$33:$C$776,СВЦЭМ!$A$33:$A$776,$A38,СВЦЭМ!$B$33:$B$776,R$11)+'СЕТ СН'!$F$9+СВЦЭМ!$D$10+'СЕТ СН'!$F$5-'СЕТ СН'!$F$17</f>
        <v>3378.3154696199999</v>
      </c>
      <c r="S38" s="36">
        <f>SUMIFS(СВЦЭМ!$C$33:$C$776,СВЦЭМ!$A$33:$A$776,$A38,СВЦЭМ!$B$33:$B$776,S$11)+'СЕТ СН'!$F$9+СВЦЭМ!$D$10+'СЕТ СН'!$F$5-'СЕТ СН'!$F$17</f>
        <v>3354.1419526199998</v>
      </c>
      <c r="T38" s="36">
        <f>SUMIFS(СВЦЭМ!$C$33:$C$776,СВЦЭМ!$A$33:$A$776,$A38,СВЦЭМ!$B$33:$B$776,T$11)+'СЕТ СН'!$F$9+СВЦЭМ!$D$10+'СЕТ СН'!$F$5-'СЕТ СН'!$F$17</f>
        <v>3333.4796876299997</v>
      </c>
      <c r="U38" s="36">
        <f>SUMIFS(СВЦЭМ!$C$33:$C$776,СВЦЭМ!$A$33:$A$776,$A38,СВЦЭМ!$B$33:$B$776,U$11)+'СЕТ СН'!$F$9+СВЦЭМ!$D$10+'СЕТ СН'!$F$5-'СЕТ СН'!$F$17</f>
        <v>3334.5536481499998</v>
      </c>
      <c r="V38" s="36">
        <f>SUMIFS(СВЦЭМ!$C$33:$C$776,СВЦЭМ!$A$33:$A$776,$A38,СВЦЭМ!$B$33:$B$776,V$11)+'СЕТ СН'!$F$9+СВЦЭМ!$D$10+'СЕТ СН'!$F$5-'СЕТ СН'!$F$17</f>
        <v>3333.0350809000001</v>
      </c>
      <c r="W38" s="36">
        <f>SUMIFS(СВЦЭМ!$C$33:$C$776,СВЦЭМ!$A$33:$A$776,$A38,СВЦЭМ!$B$33:$B$776,W$11)+'СЕТ СН'!$F$9+СВЦЭМ!$D$10+'СЕТ СН'!$F$5-'СЕТ СН'!$F$17</f>
        <v>3352.2444321399998</v>
      </c>
      <c r="X38" s="36">
        <f>SUMIFS(СВЦЭМ!$C$33:$C$776,СВЦЭМ!$A$33:$A$776,$A38,СВЦЭМ!$B$33:$B$776,X$11)+'СЕТ СН'!$F$9+СВЦЭМ!$D$10+'СЕТ СН'!$F$5-'СЕТ СН'!$F$17</f>
        <v>3358.9454789699998</v>
      </c>
      <c r="Y38" s="36">
        <f>SUMIFS(СВЦЭМ!$C$33:$C$776,СВЦЭМ!$A$33:$A$776,$A38,СВЦЭМ!$B$33:$B$776,Y$11)+'СЕТ СН'!$F$9+СВЦЭМ!$D$10+'СЕТ СН'!$F$5-'СЕТ СН'!$F$17</f>
        <v>3379.7987251300001</v>
      </c>
    </row>
    <row r="39" spans="1:25" ht="15.75" x14ac:dyDescent="0.2">
      <c r="A39" s="35">
        <f t="shared" si="0"/>
        <v>44163</v>
      </c>
      <c r="B39" s="36">
        <f>SUMIFS(СВЦЭМ!$C$33:$C$776,СВЦЭМ!$A$33:$A$776,$A39,СВЦЭМ!$B$33:$B$776,B$11)+'СЕТ СН'!$F$9+СВЦЭМ!$D$10+'СЕТ СН'!$F$5-'СЕТ СН'!$F$17</f>
        <v>3411.0841816399998</v>
      </c>
      <c r="C39" s="36">
        <f>SUMIFS(СВЦЭМ!$C$33:$C$776,СВЦЭМ!$A$33:$A$776,$A39,СВЦЭМ!$B$33:$B$776,C$11)+'СЕТ СН'!$F$9+СВЦЭМ!$D$10+'СЕТ СН'!$F$5-'СЕТ СН'!$F$17</f>
        <v>3479.1972624300001</v>
      </c>
      <c r="D39" s="36">
        <f>SUMIFS(СВЦЭМ!$C$33:$C$776,СВЦЭМ!$A$33:$A$776,$A39,СВЦЭМ!$B$33:$B$776,D$11)+'СЕТ СН'!$F$9+СВЦЭМ!$D$10+'СЕТ СН'!$F$5-'СЕТ СН'!$F$17</f>
        <v>3521.0843285599999</v>
      </c>
      <c r="E39" s="36">
        <f>SUMIFS(СВЦЭМ!$C$33:$C$776,СВЦЭМ!$A$33:$A$776,$A39,СВЦЭМ!$B$33:$B$776,E$11)+'СЕТ СН'!$F$9+СВЦЭМ!$D$10+'СЕТ СН'!$F$5-'СЕТ СН'!$F$17</f>
        <v>3528.1127271099999</v>
      </c>
      <c r="F39" s="36">
        <f>SUMIFS(СВЦЭМ!$C$33:$C$776,СВЦЭМ!$A$33:$A$776,$A39,СВЦЭМ!$B$33:$B$776,F$11)+'СЕТ СН'!$F$9+СВЦЭМ!$D$10+'СЕТ СН'!$F$5-'СЕТ СН'!$F$17</f>
        <v>3532.0977353399999</v>
      </c>
      <c r="G39" s="36">
        <f>SUMIFS(СВЦЭМ!$C$33:$C$776,СВЦЭМ!$A$33:$A$776,$A39,СВЦЭМ!$B$33:$B$776,G$11)+'СЕТ СН'!$F$9+СВЦЭМ!$D$10+'СЕТ СН'!$F$5-'СЕТ СН'!$F$17</f>
        <v>3521.3698215099998</v>
      </c>
      <c r="H39" s="36">
        <f>SUMIFS(СВЦЭМ!$C$33:$C$776,СВЦЭМ!$A$33:$A$776,$A39,СВЦЭМ!$B$33:$B$776,H$11)+'СЕТ СН'!$F$9+СВЦЭМ!$D$10+'СЕТ СН'!$F$5-'СЕТ СН'!$F$17</f>
        <v>3505.3001165000001</v>
      </c>
      <c r="I39" s="36">
        <f>SUMIFS(СВЦЭМ!$C$33:$C$776,СВЦЭМ!$A$33:$A$776,$A39,СВЦЭМ!$B$33:$B$776,I$11)+'СЕТ СН'!$F$9+СВЦЭМ!$D$10+'СЕТ СН'!$F$5-'СЕТ СН'!$F$17</f>
        <v>3487.2528125600002</v>
      </c>
      <c r="J39" s="36">
        <f>SUMIFS(СВЦЭМ!$C$33:$C$776,СВЦЭМ!$A$33:$A$776,$A39,СВЦЭМ!$B$33:$B$776,J$11)+'СЕТ СН'!$F$9+СВЦЭМ!$D$10+'СЕТ СН'!$F$5-'СЕТ СН'!$F$17</f>
        <v>3467.3203019900002</v>
      </c>
      <c r="K39" s="36">
        <f>SUMIFS(СВЦЭМ!$C$33:$C$776,СВЦЭМ!$A$33:$A$776,$A39,СВЦЭМ!$B$33:$B$776,K$11)+'СЕТ СН'!$F$9+СВЦЭМ!$D$10+'СЕТ СН'!$F$5-'СЕТ СН'!$F$17</f>
        <v>3449.4083897599999</v>
      </c>
      <c r="L39" s="36">
        <f>SUMIFS(СВЦЭМ!$C$33:$C$776,СВЦЭМ!$A$33:$A$776,$A39,СВЦЭМ!$B$33:$B$776,L$11)+'СЕТ СН'!$F$9+СВЦЭМ!$D$10+'СЕТ СН'!$F$5-'СЕТ СН'!$F$17</f>
        <v>3409.6624048399999</v>
      </c>
      <c r="M39" s="36">
        <f>SUMIFS(СВЦЭМ!$C$33:$C$776,СВЦЭМ!$A$33:$A$776,$A39,СВЦЭМ!$B$33:$B$776,M$11)+'СЕТ СН'!$F$9+СВЦЭМ!$D$10+'СЕТ СН'!$F$5-'СЕТ СН'!$F$17</f>
        <v>3367.1459205000001</v>
      </c>
      <c r="N39" s="36">
        <f>SUMIFS(СВЦЭМ!$C$33:$C$776,СВЦЭМ!$A$33:$A$776,$A39,СВЦЭМ!$B$33:$B$776,N$11)+'СЕТ СН'!$F$9+СВЦЭМ!$D$10+'СЕТ СН'!$F$5-'СЕТ СН'!$F$17</f>
        <v>3366.67983731</v>
      </c>
      <c r="O39" s="36">
        <f>SUMIFS(СВЦЭМ!$C$33:$C$776,СВЦЭМ!$A$33:$A$776,$A39,СВЦЭМ!$B$33:$B$776,O$11)+'СЕТ СН'!$F$9+СВЦЭМ!$D$10+'СЕТ СН'!$F$5-'СЕТ СН'!$F$17</f>
        <v>3375.8582951999997</v>
      </c>
      <c r="P39" s="36">
        <f>SUMIFS(СВЦЭМ!$C$33:$C$776,СВЦЭМ!$A$33:$A$776,$A39,СВЦЭМ!$B$33:$B$776,P$11)+'СЕТ СН'!$F$9+СВЦЭМ!$D$10+'СЕТ СН'!$F$5-'СЕТ СН'!$F$17</f>
        <v>3386.90720534</v>
      </c>
      <c r="Q39" s="36">
        <f>SUMIFS(СВЦЭМ!$C$33:$C$776,СВЦЭМ!$A$33:$A$776,$A39,СВЦЭМ!$B$33:$B$776,Q$11)+'СЕТ СН'!$F$9+СВЦЭМ!$D$10+'СЕТ СН'!$F$5-'СЕТ СН'!$F$17</f>
        <v>3379.0616617300002</v>
      </c>
      <c r="R39" s="36">
        <f>SUMIFS(СВЦЭМ!$C$33:$C$776,СВЦЭМ!$A$33:$A$776,$A39,СВЦЭМ!$B$33:$B$776,R$11)+'СЕТ СН'!$F$9+СВЦЭМ!$D$10+'СЕТ СН'!$F$5-'СЕТ СН'!$F$17</f>
        <v>3371.1061212700001</v>
      </c>
      <c r="S39" s="36">
        <f>SUMIFS(СВЦЭМ!$C$33:$C$776,СВЦЭМ!$A$33:$A$776,$A39,СВЦЭМ!$B$33:$B$776,S$11)+'СЕТ СН'!$F$9+СВЦЭМ!$D$10+'СЕТ СН'!$F$5-'СЕТ СН'!$F$17</f>
        <v>3352.1444488299999</v>
      </c>
      <c r="T39" s="36">
        <f>SUMIFS(СВЦЭМ!$C$33:$C$776,СВЦЭМ!$A$33:$A$776,$A39,СВЦЭМ!$B$33:$B$776,T$11)+'СЕТ СН'!$F$9+СВЦЭМ!$D$10+'СЕТ СН'!$F$5-'СЕТ СН'!$F$17</f>
        <v>3343.8329636500002</v>
      </c>
      <c r="U39" s="36">
        <f>SUMIFS(СВЦЭМ!$C$33:$C$776,СВЦЭМ!$A$33:$A$776,$A39,СВЦЭМ!$B$33:$B$776,U$11)+'СЕТ СН'!$F$9+СВЦЭМ!$D$10+'СЕТ СН'!$F$5-'СЕТ СН'!$F$17</f>
        <v>3332.6613667500001</v>
      </c>
      <c r="V39" s="36">
        <f>SUMIFS(СВЦЭМ!$C$33:$C$776,СВЦЭМ!$A$33:$A$776,$A39,СВЦЭМ!$B$33:$B$776,V$11)+'СЕТ СН'!$F$9+СВЦЭМ!$D$10+'СЕТ СН'!$F$5-'СЕТ СН'!$F$17</f>
        <v>3330.2415377299999</v>
      </c>
      <c r="W39" s="36">
        <f>SUMIFS(СВЦЭМ!$C$33:$C$776,СВЦЭМ!$A$33:$A$776,$A39,СВЦЭМ!$B$33:$B$776,W$11)+'СЕТ СН'!$F$9+СВЦЭМ!$D$10+'СЕТ СН'!$F$5-'СЕТ СН'!$F$17</f>
        <v>3351.7243347899998</v>
      </c>
      <c r="X39" s="36">
        <f>SUMIFS(СВЦЭМ!$C$33:$C$776,СВЦЭМ!$A$33:$A$776,$A39,СВЦЭМ!$B$33:$B$776,X$11)+'СЕТ СН'!$F$9+СВЦЭМ!$D$10+'СЕТ СН'!$F$5-'СЕТ СН'!$F$17</f>
        <v>3367.1929795799997</v>
      </c>
      <c r="Y39" s="36">
        <f>SUMIFS(СВЦЭМ!$C$33:$C$776,СВЦЭМ!$A$33:$A$776,$A39,СВЦЭМ!$B$33:$B$776,Y$11)+'СЕТ СН'!$F$9+СВЦЭМ!$D$10+'СЕТ СН'!$F$5-'СЕТ СН'!$F$17</f>
        <v>3389.4341685099998</v>
      </c>
    </row>
    <row r="40" spans="1:25" ht="15.75" x14ac:dyDescent="0.2">
      <c r="A40" s="35">
        <f t="shared" si="0"/>
        <v>44164</v>
      </c>
      <c r="B40" s="36">
        <f>SUMIFS(СВЦЭМ!$C$33:$C$776,СВЦЭМ!$A$33:$A$776,$A40,СВЦЭМ!$B$33:$B$776,B$11)+'СЕТ СН'!$F$9+СВЦЭМ!$D$10+'СЕТ СН'!$F$5-'СЕТ СН'!$F$17</f>
        <v>3404.58114071</v>
      </c>
      <c r="C40" s="36">
        <f>SUMIFS(СВЦЭМ!$C$33:$C$776,СВЦЭМ!$A$33:$A$776,$A40,СВЦЭМ!$B$33:$B$776,C$11)+'СЕТ СН'!$F$9+СВЦЭМ!$D$10+'СЕТ СН'!$F$5-'СЕТ СН'!$F$17</f>
        <v>3484.4505058700001</v>
      </c>
      <c r="D40" s="36">
        <f>SUMIFS(СВЦЭМ!$C$33:$C$776,СВЦЭМ!$A$33:$A$776,$A40,СВЦЭМ!$B$33:$B$776,D$11)+'СЕТ СН'!$F$9+СВЦЭМ!$D$10+'СЕТ СН'!$F$5-'СЕТ СН'!$F$17</f>
        <v>3534.7634981000001</v>
      </c>
      <c r="E40" s="36">
        <f>SUMIFS(СВЦЭМ!$C$33:$C$776,СВЦЭМ!$A$33:$A$776,$A40,СВЦЭМ!$B$33:$B$776,E$11)+'СЕТ СН'!$F$9+СВЦЭМ!$D$10+'СЕТ СН'!$F$5-'СЕТ СН'!$F$17</f>
        <v>3541.7730057099998</v>
      </c>
      <c r="F40" s="36">
        <f>SUMIFS(СВЦЭМ!$C$33:$C$776,СВЦЭМ!$A$33:$A$776,$A40,СВЦЭМ!$B$33:$B$776,F$11)+'СЕТ СН'!$F$9+СВЦЭМ!$D$10+'СЕТ СН'!$F$5-'СЕТ СН'!$F$17</f>
        <v>3539.3398707599999</v>
      </c>
      <c r="G40" s="36">
        <f>SUMIFS(СВЦЭМ!$C$33:$C$776,СВЦЭМ!$A$33:$A$776,$A40,СВЦЭМ!$B$33:$B$776,G$11)+'СЕТ СН'!$F$9+СВЦЭМ!$D$10+'СЕТ СН'!$F$5-'СЕТ СН'!$F$17</f>
        <v>3536.1274173900001</v>
      </c>
      <c r="H40" s="36">
        <f>SUMIFS(СВЦЭМ!$C$33:$C$776,СВЦЭМ!$A$33:$A$776,$A40,СВЦЭМ!$B$33:$B$776,H$11)+'СЕТ СН'!$F$9+СВЦЭМ!$D$10+'СЕТ СН'!$F$5-'СЕТ СН'!$F$17</f>
        <v>3520.2764748</v>
      </c>
      <c r="I40" s="36">
        <f>SUMIFS(СВЦЭМ!$C$33:$C$776,СВЦЭМ!$A$33:$A$776,$A40,СВЦЭМ!$B$33:$B$776,I$11)+'СЕТ СН'!$F$9+СВЦЭМ!$D$10+'СЕТ СН'!$F$5-'СЕТ СН'!$F$17</f>
        <v>3494.0232231499999</v>
      </c>
      <c r="J40" s="36">
        <f>SUMIFS(СВЦЭМ!$C$33:$C$776,СВЦЭМ!$A$33:$A$776,$A40,СВЦЭМ!$B$33:$B$776,J$11)+'СЕТ СН'!$F$9+СВЦЭМ!$D$10+'СЕТ СН'!$F$5-'СЕТ СН'!$F$17</f>
        <v>3456.4529314900001</v>
      </c>
      <c r="K40" s="36">
        <f>SUMIFS(СВЦЭМ!$C$33:$C$776,СВЦЭМ!$A$33:$A$776,$A40,СВЦЭМ!$B$33:$B$776,K$11)+'СЕТ СН'!$F$9+СВЦЭМ!$D$10+'СЕТ СН'!$F$5-'СЕТ СН'!$F$17</f>
        <v>3444.7366453599998</v>
      </c>
      <c r="L40" s="36">
        <f>SUMIFS(СВЦЭМ!$C$33:$C$776,СВЦЭМ!$A$33:$A$776,$A40,СВЦЭМ!$B$33:$B$776,L$11)+'СЕТ СН'!$F$9+СВЦЭМ!$D$10+'СЕТ СН'!$F$5-'СЕТ СН'!$F$17</f>
        <v>3407.5546737499999</v>
      </c>
      <c r="M40" s="36">
        <f>SUMIFS(СВЦЭМ!$C$33:$C$776,СВЦЭМ!$A$33:$A$776,$A40,СВЦЭМ!$B$33:$B$776,M$11)+'СЕТ СН'!$F$9+СВЦЭМ!$D$10+'СЕТ СН'!$F$5-'СЕТ СН'!$F$17</f>
        <v>3366.1533570500001</v>
      </c>
      <c r="N40" s="36">
        <f>SUMIFS(СВЦЭМ!$C$33:$C$776,СВЦЭМ!$A$33:$A$776,$A40,СВЦЭМ!$B$33:$B$776,N$11)+'СЕТ СН'!$F$9+СВЦЭМ!$D$10+'СЕТ СН'!$F$5-'СЕТ СН'!$F$17</f>
        <v>3351.94611536</v>
      </c>
      <c r="O40" s="36">
        <f>SUMIFS(СВЦЭМ!$C$33:$C$776,СВЦЭМ!$A$33:$A$776,$A40,СВЦЭМ!$B$33:$B$776,O$11)+'СЕТ СН'!$F$9+СВЦЭМ!$D$10+'СЕТ СН'!$F$5-'СЕТ СН'!$F$17</f>
        <v>3366.88684306</v>
      </c>
      <c r="P40" s="36">
        <f>SUMIFS(СВЦЭМ!$C$33:$C$776,СВЦЭМ!$A$33:$A$776,$A40,СВЦЭМ!$B$33:$B$776,P$11)+'СЕТ СН'!$F$9+СВЦЭМ!$D$10+'СЕТ СН'!$F$5-'СЕТ СН'!$F$17</f>
        <v>3372.3631349899997</v>
      </c>
      <c r="Q40" s="36">
        <f>SUMIFS(СВЦЭМ!$C$33:$C$776,СВЦЭМ!$A$33:$A$776,$A40,СВЦЭМ!$B$33:$B$776,Q$11)+'СЕТ СН'!$F$9+СВЦЭМ!$D$10+'СЕТ СН'!$F$5-'СЕТ СН'!$F$17</f>
        <v>3373.0461925999998</v>
      </c>
      <c r="R40" s="36">
        <f>SUMIFS(СВЦЭМ!$C$33:$C$776,СВЦЭМ!$A$33:$A$776,$A40,СВЦЭМ!$B$33:$B$776,R$11)+'СЕТ СН'!$F$9+СВЦЭМ!$D$10+'СЕТ СН'!$F$5-'СЕТ СН'!$F$17</f>
        <v>3367.24188671</v>
      </c>
      <c r="S40" s="36">
        <f>SUMIFS(СВЦЭМ!$C$33:$C$776,СВЦЭМ!$A$33:$A$776,$A40,СВЦЭМ!$B$33:$B$776,S$11)+'СЕТ СН'!$F$9+СВЦЭМ!$D$10+'СЕТ СН'!$F$5-'СЕТ СН'!$F$17</f>
        <v>3353.7454270500002</v>
      </c>
      <c r="T40" s="36">
        <f>SUMIFS(СВЦЭМ!$C$33:$C$776,СВЦЭМ!$A$33:$A$776,$A40,СВЦЭМ!$B$33:$B$776,T$11)+'СЕТ СН'!$F$9+СВЦЭМ!$D$10+'СЕТ СН'!$F$5-'СЕТ СН'!$F$17</f>
        <v>3330.7053023099998</v>
      </c>
      <c r="U40" s="36">
        <f>SUMIFS(СВЦЭМ!$C$33:$C$776,СВЦЭМ!$A$33:$A$776,$A40,СВЦЭМ!$B$33:$B$776,U$11)+'СЕТ СН'!$F$9+СВЦЭМ!$D$10+'СЕТ СН'!$F$5-'СЕТ СН'!$F$17</f>
        <v>3329.3570271799999</v>
      </c>
      <c r="V40" s="36">
        <f>SUMIFS(СВЦЭМ!$C$33:$C$776,СВЦЭМ!$A$33:$A$776,$A40,СВЦЭМ!$B$33:$B$776,V$11)+'СЕТ СН'!$F$9+СВЦЭМ!$D$10+'СЕТ СН'!$F$5-'СЕТ СН'!$F$17</f>
        <v>3337.1880188</v>
      </c>
      <c r="W40" s="36">
        <f>SUMIFS(СВЦЭМ!$C$33:$C$776,СВЦЭМ!$A$33:$A$776,$A40,СВЦЭМ!$B$33:$B$776,W$11)+'СЕТ СН'!$F$9+СВЦЭМ!$D$10+'СЕТ СН'!$F$5-'СЕТ СН'!$F$17</f>
        <v>3346.4831343199999</v>
      </c>
      <c r="X40" s="36">
        <f>SUMIFS(СВЦЭМ!$C$33:$C$776,СВЦЭМ!$A$33:$A$776,$A40,СВЦЭМ!$B$33:$B$776,X$11)+'СЕТ СН'!$F$9+СВЦЭМ!$D$10+'СЕТ СН'!$F$5-'СЕТ СН'!$F$17</f>
        <v>3368.47661122</v>
      </c>
      <c r="Y40" s="36">
        <f>SUMIFS(СВЦЭМ!$C$33:$C$776,СВЦЭМ!$A$33:$A$776,$A40,СВЦЭМ!$B$33:$B$776,Y$11)+'СЕТ СН'!$F$9+СВЦЭМ!$D$10+'СЕТ СН'!$F$5-'СЕТ СН'!$F$17</f>
        <v>3384.8911982600002</v>
      </c>
    </row>
    <row r="41" spans="1:25" ht="15.75" x14ac:dyDescent="0.2">
      <c r="A41" s="35">
        <f t="shared" si="0"/>
        <v>44165</v>
      </c>
      <c r="B41" s="36">
        <f>SUMIFS(СВЦЭМ!$C$33:$C$776,СВЦЭМ!$A$33:$A$776,$A41,СВЦЭМ!$B$33:$B$776,B$11)+'СЕТ СН'!$F$9+СВЦЭМ!$D$10+'СЕТ СН'!$F$5-'СЕТ СН'!$F$17</f>
        <v>3455.20102473</v>
      </c>
      <c r="C41" s="36">
        <f>SUMIFS(СВЦЭМ!$C$33:$C$776,СВЦЭМ!$A$33:$A$776,$A41,СВЦЭМ!$B$33:$B$776,C$11)+'СЕТ СН'!$F$9+СВЦЭМ!$D$10+'СЕТ СН'!$F$5-'СЕТ СН'!$F$17</f>
        <v>3525.01870113</v>
      </c>
      <c r="D41" s="36">
        <f>SUMIFS(СВЦЭМ!$C$33:$C$776,СВЦЭМ!$A$33:$A$776,$A41,СВЦЭМ!$B$33:$B$776,D$11)+'СЕТ СН'!$F$9+СВЦЭМ!$D$10+'СЕТ СН'!$F$5-'СЕТ СН'!$F$17</f>
        <v>3576.0470969400003</v>
      </c>
      <c r="E41" s="36">
        <f>SUMIFS(СВЦЭМ!$C$33:$C$776,СВЦЭМ!$A$33:$A$776,$A41,СВЦЭМ!$B$33:$B$776,E$11)+'СЕТ СН'!$F$9+СВЦЭМ!$D$10+'СЕТ СН'!$F$5-'СЕТ СН'!$F$17</f>
        <v>3587.8252331100002</v>
      </c>
      <c r="F41" s="36">
        <f>SUMIFS(СВЦЭМ!$C$33:$C$776,СВЦЭМ!$A$33:$A$776,$A41,СВЦЭМ!$B$33:$B$776,F$11)+'СЕТ СН'!$F$9+СВЦЭМ!$D$10+'СЕТ СН'!$F$5-'СЕТ СН'!$F$17</f>
        <v>3584.3543860199998</v>
      </c>
      <c r="G41" s="36">
        <f>SUMIFS(СВЦЭМ!$C$33:$C$776,СВЦЭМ!$A$33:$A$776,$A41,СВЦЭМ!$B$33:$B$776,G$11)+'СЕТ СН'!$F$9+СВЦЭМ!$D$10+'СЕТ СН'!$F$5-'СЕТ СН'!$F$17</f>
        <v>3569.2287357</v>
      </c>
      <c r="H41" s="36">
        <f>SUMIFS(СВЦЭМ!$C$33:$C$776,СВЦЭМ!$A$33:$A$776,$A41,СВЦЭМ!$B$33:$B$776,H$11)+'СЕТ СН'!$F$9+СВЦЭМ!$D$10+'СЕТ СН'!$F$5-'СЕТ СН'!$F$17</f>
        <v>3555.6442494000003</v>
      </c>
      <c r="I41" s="36">
        <f>SUMIFS(СВЦЭМ!$C$33:$C$776,СВЦЭМ!$A$33:$A$776,$A41,СВЦЭМ!$B$33:$B$776,I$11)+'СЕТ СН'!$F$9+СВЦЭМ!$D$10+'СЕТ СН'!$F$5-'СЕТ СН'!$F$17</f>
        <v>3526.6244194599999</v>
      </c>
      <c r="J41" s="36">
        <f>SUMIFS(СВЦЭМ!$C$33:$C$776,СВЦЭМ!$A$33:$A$776,$A41,СВЦЭМ!$B$33:$B$776,J$11)+'СЕТ СН'!$F$9+СВЦЭМ!$D$10+'СЕТ СН'!$F$5-'СЕТ СН'!$F$17</f>
        <v>3500.3454482500001</v>
      </c>
      <c r="K41" s="36">
        <f>SUMIFS(СВЦЭМ!$C$33:$C$776,СВЦЭМ!$A$33:$A$776,$A41,СВЦЭМ!$B$33:$B$776,K$11)+'СЕТ СН'!$F$9+СВЦЭМ!$D$10+'СЕТ СН'!$F$5-'СЕТ СН'!$F$17</f>
        <v>3490.9995243900003</v>
      </c>
      <c r="L41" s="36">
        <f>SUMIFS(СВЦЭМ!$C$33:$C$776,СВЦЭМ!$A$33:$A$776,$A41,СВЦЭМ!$B$33:$B$776,L$11)+'СЕТ СН'!$F$9+СВЦЭМ!$D$10+'СЕТ СН'!$F$5-'СЕТ СН'!$F$17</f>
        <v>3459.81458836</v>
      </c>
      <c r="M41" s="36">
        <f>SUMIFS(СВЦЭМ!$C$33:$C$776,СВЦЭМ!$A$33:$A$776,$A41,СВЦЭМ!$B$33:$B$776,M$11)+'СЕТ СН'!$F$9+СВЦЭМ!$D$10+'СЕТ СН'!$F$5-'СЕТ СН'!$F$17</f>
        <v>3418.1228101500001</v>
      </c>
      <c r="N41" s="36">
        <f>SUMIFS(СВЦЭМ!$C$33:$C$776,СВЦЭМ!$A$33:$A$776,$A41,СВЦЭМ!$B$33:$B$776,N$11)+'СЕТ СН'!$F$9+СВЦЭМ!$D$10+'СЕТ СН'!$F$5-'СЕТ СН'!$F$17</f>
        <v>3405.8847770399998</v>
      </c>
      <c r="O41" s="36">
        <f>SUMIFS(СВЦЭМ!$C$33:$C$776,СВЦЭМ!$A$33:$A$776,$A41,СВЦЭМ!$B$33:$B$776,O$11)+'СЕТ СН'!$F$9+СВЦЭМ!$D$10+'СЕТ СН'!$F$5-'СЕТ СН'!$F$17</f>
        <v>3410.5633444499999</v>
      </c>
      <c r="P41" s="36">
        <f>SUMIFS(СВЦЭМ!$C$33:$C$776,СВЦЭМ!$A$33:$A$776,$A41,СВЦЭМ!$B$33:$B$776,P$11)+'СЕТ СН'!$F$9+СВЦЭМ!$D$10+'СЕТ СН'!$F$5-'СЕТ СН'!$F$17</f>
        <v>3421.3160782099999</v>
      </c>
      <c r="Q41" s="36">
        <f>SUMIFS(СВЦЭМ!$C$33:$C$776,СВЦЭМ!$A$33:$A$776,$A41,СВЦЭМ!$B$33:$B$776,Q$11)+'СЕТ СН'!$F$9+СВЦЭМ!$D$10+'СЕТ СН'!$F$5-'СЕТ СН'!$F$17</f>
        <v>3414.39482443</v>
      </c>
      <c r="R41" s="36">
        <f>SUMIFS(СВЦЭМ!$C$33:$C$776,СВЦЭМ!$A$33:$A$776,$A41,СВЦЭМ!$B$33:$B$776,R$11)+'СЕТ СН'!$F$9+СВЦЭМ!$D$10+'СЕТ СН'!$F$5-'СЕТ СН'!$F$17</f>
        <v>3403.8730904200002</v>
      </c>
      <c r="S41" s="36">
        <f>SUMIFS(СВЦЭМ!$C$33:$C$776,СВЦЭМ!$A$33:$A$776,$A41,СВЦЭМ!$B$33:$B$776,S$11)+'СЕТ СН'!$F$9+СВЦЭМ!$D$10+'СЕТ СН'!$F$5-'СЕТ СН'!$F$17</f>
        <v>3395.46160599</v>
      </c>
      <c r="T41" s="36">
        <f>SUMIFS(СВЦЭМ!$C$33:$C$776,СВЦЭМ!$A$33:$A$776,$A41,СВЦЭМ!$B$33:$B$776,T$11)+'СЕТ СН'!$F$9+СВЦЭМ!$D$10+'СЕТ СН'!$F$5-'СЕТ СН'!$F$17</f>
        <v>3383.1228739600001</v>
      </c>
      <c r="U41" s="36">
        <f>SUMIFS(СВЦЭМ!$C$33:$C$776,СВЦЭМ!$A$33:$A$776,$A41,СВЦЭМ!$B$33:$B$776,U$11)+'СЕТ СН'!$F$9+СВЦЭМ!$D$10+'СЕТ СН'!$F$5-'СЕТ СН'!$F$17</f>
        <v>3382.1580806299999</v>
      </c>
      <c r="V41" s="36">
        <f>SUMIFS(СВЦЭМ!$C$33:$C$776,СВЦЭМ!$A$33:$A$776,$A41,СВЦЭМ!$B$33:$B$776,V$11)+'СЕТ СН'!$F$9+СВЦЭМ!$D$10+'СЕТ СН'!$F$5-'СЕТ СН'!$F$17</f>
        <v>3393.3599870600001</v>
      </c>
      <c r="W41" s="36">
        <f>SUMIFS(СВЦЭМ!$C$33:$C$776,СВЦЭМ!$A$33:$A$776,$A41,СВЦЭМ!$B$33:$B$776,W$11)+'СЕТ СН'!$F$9+СВЦЭМ!$D$10+'СЕТ СН'!$F$5-'СЕТ СН'!$F$17</f>
        <v>3405.73051463</v>
      </c>
      <c r="X41" s="36">
        <f>SUMIFS(СВЦЭМ!$C$33:$C$776,СВЦЭМ!$A$33:$A$776,$A41,СВЦЭМ!$B$33:$B$776,X$11)+'СЕТ СН'!$F$9+СВЦЭМ!$D$10+'СЕТ СН'!$F$5-'СЕТ СН'!$F$17</f>
        <v>3408.6693764199999</v>
      </c>
      <c r="Y41" s="36">
        <f>SUMIFS(СВЦЭМ!$C$33:$C$776,СВЦЭМ!$A$33:$A$776,$A41,СВЦЭМ!$B$33:$B$776,Y$11)+'СЕТ СН'!$F$9+СВЦЭМ!$D$10+'СЕТ СН'!$F$5-'СЕТ СН'!$F$17</f>
        <v>3432.0164467300001</v>
      </c>
    </row>
    <row r="42" spans="1:25" ht="15.75" hidden="1" x14ac:dyDescent="0.2">
      <c r="A42" s="35">
        <f t="shared" si="0"/>
        <v>44166</v>
      </c>
      <c r="B42" s="36">
        <f>SUMIFS(СВЦЭМ!$C$33:$C$776,СВЦЭМ!$A$33:$A$776,$A42,СВЦЭМ!$B$33:$B$776,B$11)+'СЕТ СН'!$F$9+СВЦЭМ!$D$10+'СЕТ СН'!$F$5-'СЕТ СН'!$F$17</f>
        <v>2586.3213155100002</v>
      </c>
      <c r="C42" s="36">
        <f>SUMIFS(СВЦЭМ!$C$33:$C$776,СВЦЭМ!$A$33:$A$776,$A42,СВЦЭМ!$B$33:$B$776,C$11)+'СЕТ СН'!$F$9+СВЦЭМ!$D$10+'СЕТ СН'!$F$5-'СЕТ СН'!$F$17</f>
        <v>2586.3213155100002</v>
      </c>
      <c r="D42" s="36">
        <f>SUMIFS(СВЦЭМ!$C$33:$C$776,СВЦЭМ!$A$33:$A$776,$A42,СВЦЭМ!$B$33:$B$776,D$11)+'СЕТ СН'!$F$9+СВЦЭМ!$D$10+'СЕТ СН'!$F$5-'СЕТ СН'!$F$17</f>
        <v>2586.3213155100002</v>
      </c>
      <c r="E42" s="36">
        <f>SUMIFS(СВЦЭМ!$C$33:$C$776,СВЦЭМ!$A$33:$A$776,$A42,СВЦЭМ!$B$33:$B$776,E$11)+'СЕТ СН'!$F$9+СВЦЭМ!$D$10+'СЕТ СН'!$F$5-'СЕТ СН'!$F$17</f>
        <v>2586.3213155100002</v>
      </c>
      <c r="F42" s="36">
        <f>SUMIFS(СВЦЭМ!$C$33:$C$776,СВЦЭМ!$A$33:$A$776,$A42,СВЦЭМ!$B$33:$B$776,F$11)+'СЕТ СН'!$F$9+СВЦЭМ!$D$10+'СЕТ СН'!$F$5-'СЕТ СН'!$F$17</f>
        <v>2586.3213155100002</v>
      </c>
      <c r="G42" s="36">
        <f>SUMIFS(СВЦЭМ!$C$33:$C$776,СВЦЭМ!$A$33:$A$776,$A42,СВЦЭМ!$B$33:$B$776,G$11)+'СЕТ СН'!$F$9+СВЦЭМ!$D$10+'СЕТ СН'!$F$5-'СЕТ СН'!$F$17</f>
        <v>2586.3213155100002</v>
      </c>
      <c r="H42" s="36">
        <f>SUMIFS(СВЦЭМ!$C$33:$C$776,СВЦЭМ!$A$33:$A$776,$A42,СВЦЭМ!$B$33:$B$776,H$11)+'СЕТ СН'!$F$9+СВЦЭМ!$D$10+'СЕТ СН'!$F$5-'СЕТ СН'!$F$17</f>
        <v>2586.3213155100002</v>
      </c>
      <c r="I42" s="36">
        <f>SUMIFS(СВЦЭМ!$C$33:$C$776,СВЦЭМ!$A$33:$A$776,$A42,СВЦЭМ!$B$33:$B$776,I$11)+'СЕТ СН'!$F$9+СВЦЭМ!$D$10+'СЕТ СН'!$F$5-'СЕТ СН'!$F$17</f>
        <v>2586.3213155100002</v>
      </c>
      <c r="J42" s="36">
        <f>SUMIFS(СВЦЭМ!$C$33:$C$776,СВЦЭМ!$A$33:$A$776,$A42,СВЦЭМ!$B$33:$B$776,J$11)+'СЕТ СН'!$F$9+СВЦЭМ!$D$10+'СЕТ СН'!$F$5-'СЕТ СН'!$F$17</f>
        <v>2586.3213155100002</v>
      </c>
      <c r="K42" s="36">
        <f>SUMIFS(СВЦЭМ!$C$33:$C$776,СВЦЭМ!$A$33:$A$776,$A42,СВЦЭМ!$B$33:$B$776,K$11)+'СЕТ СН'!$F$9+СВЦЭМ!$D$10+'СЕТ СН'!$F$5-'СЕТ СН'!$F$17</f>
        <v>2586.3213155100002</v>
      </c>
      <c r="L42" s="36">
        <f>SUMIFS(СВЦЭМ!$C$33:$C$776,СВЦЭМ!$A$33:$A$776,$A42,СВЦЭМ!$B$33:$B$776,L$11)+'СЕТ СН'!$F$9+СВЦЭМ!$D$10+'СЕТ СН'!$F$5-'СЕТ СН'!$F$17</f>
        <v>2586.3213155100002</v>
      </c>
      <c r="M42" s="36">
        <f>SUMIFS(СВЦЭМ!$C$33:$C$776,СВЦЭМ!$A$33:$A$776,$A42,СВЦЭМ!$B$33:$B$776,M$11)+'СЕТ СН'!$F$9+СВЦЭМ!$D$10+'СЕТ СН'!$F$5-'СЕТ СН'!$F$17</f>
        <v>2586.3213155100002</v>
      </c>
      <c r="N42" s="36">
        <f>SUMIFS(СВЦЭМ!$C$33:$C$776,СВЦЭМ!$A$33:$A$776,$A42,СВЦЭМ!$B$33:$B$776,N$11)+'СЕТ СН'!$F$9+СВЦЭМ!$D$10+'СЕТ СН'!$F$5-'СЕТ СН'!$F$17</f>
        <v>2586.3213155100002</v>
      </c>
      <c r="O42" s="36">
        <f>SUMIFS(СВЦЭМ!$C$33:$C$776,СВЦЭМ!$A$33:$A$776,$A42,СВЦЭМ!$B$33:$B$776,O$11)+'СЕТ СН'!$F$9+СВЦЭМ!$D$10+'СЕТ СН'!$F$5-'СЕТ СН'!$F$17</f>
        <v>2586.3213155100002</v>
      </c>
      <c r="P42" s="36">
        <f>SUMIFS(СВЦЭМ!$C$33:$C$776,СВЦЭМ!$A$33:$A$776,$A42,СВЦЭМ!$B$33:$B$776,P$11)+'СЕТ СН'!$F$9+СВЦЭМ!$D$10+'СЕТ СН'!$F$5-'СЕТ СН'!$F$17</f>
        <v>2586.3213155100002</v>
      </c>
      <c r="Q42" s="36">
        <f>SUMIFS(СВЦЭМ!$C$33:$C$776,СВЦЭМ!$A$33:$A$776,$A42,СВЦЭМ!$B$33:$B$776,Q$11)+'СЕТ СН'!$F$9+СВЦЭМ!$D$10+'СЕТ СН'!$F$5-'СЕТ СН'!$F$17</f>
        <v>2586.3213155100002</v>
      </c>
      <c r="R42" s="36">
        <f>SUMIFS(СВЦЭМ!$C$33:$C$776,СВЦЭМ!$A$33:$A$776,$A42,СВЦЭМ!$B$33:$B$776,R$11)+'СЕТ СН'!$F$9+СВЦЭМ!$D$10+'СЕТ СН'!$F$5-'СЕТ СН'!$F$17</f>
        <v>2586.3213155100002</v>
      </c>
      <c r="S42" s="36">
        <f>SUMIFS(СВЦЭМ!$C$33:$C$776,СВЦЭМ!$A$33:$A$776,$A42,СВЦЭМ!$B$33:$B$776,S$11)+'СЕТ СН'!$F$9+СВЦЭМ!$D$10+'СЕТ СН'!$F$5-'СЕТ СН'!$F$17</f>
        <v>2586.3213155100002</v>
      </c>
      <c r="T42" s="36">
        <f>SUMIFS(СВЦЭМ!$C$33:$C$776,СВЦЭМ!$A$33:$A$776,$A42,СВЦЭМ!$B$33:$B$776,T$11)+'СЕТ СН'!$F$9+СВЦЭМ!$D$10+'СЕТ СН'!$F$5-'СЕТ СН'!$F$17</f>
        <v>2586.3213155100002</v>
      </c>
      <c r="U42" s="36">
        <f>SUMIFS(СВЦЭМ!$C$33:$C$776,СВЦЭМ!$A$33:$A$776,$A42,СВЦЭМ!$B$33:$B$776,U$11)+'СЕТ СН'!$F$9+СВЦЭМ!$D$10+'СЕТ СН'!$F$5-'СЕТ СН'!$F$17</f>
        <v>2586.3213155100002</v>
      </c>
      <c r="V42" s="36">
        <f>SUMIFS(СВЦЭМ!$C$33:$C$776,СВЦЭМ!$A$33:$A$776,$A42,СВЦЭМ!$B$33:$B$776,V$11)+'СЕТ СН'!$F$9+СВЦЭМ!$D$10+'СЕТ СН'!$F$5-'СЕТ СН'!$F$17</f>
        <v>2586.3213155100002</v>
      </c>
      <c r="W42" s="36">
        <f>SUMIFS(СВЦЭМ!$C$33:$C$776,СВЦЭМ!$A$33:$A$776,$A42,СВЦЭМ!$B$33:$B$776,W$11)+'СЕТ СН'!$F$9+СВЦЭМ!$D$10+'СЕТ СН'!$F$5-'СЕТ СН'!$F$17</f>
        <v>2586.3213155100002</v>
      </c>
      <c r="X42" s="36">
        <f>SUMIFS(СВЦЭМ!$C$33:$C$776,СВЦЭМ!$A$33:$A$776,$A42,СВЦЭМ!$B$33:$B$776,X$11)+'СЕТ СН'!$F$9+СВЦЭМ!$D$10+'СЕТ СН'!$F$5-'СЕТ СН'!$F$17</f>
        <v>2586.3213155100002</v>
      </c>
      <c r="Y42" s="36">
        <f>SUMIFS(СВЦЭМ!$C$33:$C$776,СВЦЭМ!$A$33:$A$776,$A42,СВЦЭМ!$B$33:$B$776,Y$11)+'СЕТ СН'!$F$9+СВЦЭМ!$D$10+'СЕТ СН'!$F$5-'СЕТ СН'!$F$17</f>
        <v>2586.3213155100002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01.11.2020</v>
      </c>
      <c r="B48" s="36">
        <f>SUMIFS(СВЦЭМ!$C$33:$C$776,СВЦЭМ!$A$33:$A$776,$A48,СВЦЭМ!$B$33:$B$776,B$47)+'СЕТ СН'!$G$9+СВЦЭМ!$D$10+'СЕТ СН'!$G$5-'СЕТ СН'!$G$17</f>
        <v>3498.9508523099998</v>
      </c>
      <c r="C48" s="36">
        <f>SUMIFS(СВЦЭМ!$C$33:$C$776,СВЦЭМ!$A$33:$A$776,$A48,СВЦЭМ!$B$33:$B$776,C$47)+'СЕТ СН'!$G$9+СВЦЭМ!$D$10+'СЕТ СН'!$G$5-'СЕТ СН'!$G$17</f>
        <v>3573.9749891800002</v>
      </c>
      <c r="D48" s="36">
        <f>SUMIFS(СВЦЭМ!$C$33:$C$776,СВЦЭМ!$A$33:$A$776,$A48,СВЦЭМ!$B$33:$B$776,D$47)+'СЕТ СН'!$G$9+СВЦЭМ!$D$10+'СЕТ СН'!$G$5-'СЕТ СН'!$G$17</f>
        <v>3622.08633452</v>
      </c>
      <c r="E48" s="36">
        <f>SUMIFS(СВЦЭМ!$C$33:$C$776,СВЦЭМ!$A$33:$A$776,$A48,СВЦЭМ!$B$33:$B$776,E$47)+'СЕТ СН'!$G$9+СВЦЭМ!$D$10+'СЕТ СН'!$G$5-'СЕТ СН'!$G$17</f>
        <v>3629.9791453399998</v>
      </c>
      <c r="F48" s="36">
        <f>SUMIFS(СВЦЭМ!$C$33:$C$776,СВЦЭМ!$A$33:$A$776,$A48,СВЦЭМ!$B$33:$B$776,F$47)+'СЕТ СН'!$G$9+СВЦЭМ!$D$10+'СЕТ СН'!$G$5-'СЕТ СН'!$G$17</f>
        <v>3631.4866456700001</v>
      </c>
      <c r="G48" s="36">
        <f>SUMIFS(СВЦЭМ!$C$33:$C$776,СВЦЭМ!$A$33:$A$776,$A48,СВЦЭМ!$B$33:$B$776,G$47)+'СЕТ СН'!$G$9+СВЦЭМ!$D$10+'СЕТ СН'!$G$5-'СЕТ СН'!$G$17</f>
        <v>3622.4211820400001</v>
      </c>
      <c r="H48" s="36">
        <f>SUMIFS(СВЦЭМ!$C$33:$C$776,СВЦЭМ!$A$33:$A$776,$A48,СВЦЭМ!$B$33:$B$776,H$47)+'СЕТ СН'!$G$9+СВЦЭМ!$D$10+'СЕТ СН'!$G$5-'СЕТ СН'!$G$17</f>
        <v>3605.5997239600001</v>
      </c>
      <c r="I48" s="36">
        <f>SUMIFS(СВЦЭМ!$C$33:$C$776,СВЦЭМ!$A$33:$A$776,$A48,СВЦЭМ!$B$33:$B$776,I$47)+'СЕТ СН'!$G$9+СВЦЭМ!$D$10+'СЕТ СН'!$G$5-'СЕТ СН'!$G$17</f>
        <v>3573.7566193399998</v>
      </c>
      <c r="J48" s="36">
        <f>SUMIFS(СВЦЭМ!$C$33:$C$776,СВЦЭМ!$A$33:$A$776,$A48,СВЦЭМ!$B$33:$B$776,J$47)+'СЕТ СН'!$G$9+СВЦЭМ!$D$10+'СЕТ СН'!$G$5-'СЕТ СН'!$G$17</f>
        <v>3554.1239676099999</v>
      </c>
      <c r="K48" s="36">
        <f>SUMIFS(СВЦЭМ!$C$33:$C$776,СВЦЭМ!$A$33:$A$776,$A48,СВЦЭМ!$B$33:$B$776,K$47)+'СЕТ СН'!$G$9+СВЦЭМ!$D$10+'СЕТ СН'!$G$5-'СЕТ СН'!$G$17</f>
        <v>3521.48921625</v>
      </c>
      <c r="L48" s="36">
        <f>SUMIFS(СВЦЭМ!$C$33:$C$776,СВЦЭМ!$A$33:$A$776,$A48,СВЦЭМ!$B$33:$B$776,L$47)+'СЕТ СН'!$G$9+СВЦЭМ!$D$10+'СЕТ СН'!$G$5-'СЕТ СН'!$G$17</f>
        <v>3496.0409524900001</v>
      </c>
      <c r="M48" s="36">
        <f>SUMIFS(СВЦЭМ!$C$33:$C$776,СВЦЭМ!$A$33:$A$776,$A48,СВЦЭМ!$B$33:$B$776,M$47)+'СЕТ СН'!$G$9+СВЦЭМ!$D$10+'СЕТ СН'!$G$5-'СЕТ СН'!$G$17</f>
        <v>3456.9950856800001</v>
      </c>
      <c r="N48" s="36">
        <f>SUMIFS(СВЦЭМ!$C$33:$C$776,СВЦЭМ!$A$33:$A$776,$A48,СВЦЭМ!$B$33:$B$776,N$47)+'СЕТ СН'!$G$9+СВЦЭМ!$D$10+'СЕТ СН'!$G$5-'СЕТ СН'!$G$17</f>
        <v>3453.0489438300001</v>
      </c>
      <c r="O48" s="36">
        <f>SUMIFS(СВЦЭМ!$C$33:$C$776,СВЦЭМ!$A$33:$A$776,$A48,СВЦЭМ!$B$33:$B$776,O$47)+'СЕТ СН'!$G$9+СВЦЭМ!$D$10+'СЕТ СН'!$G$5-'СЕТ СН'!$G$17</f>
        <v>3458.5562523899998</v>
      </c>
      <c r="P48" s="36">
        <f>SUMIFS(СВЦЭМ!$C$33:$C$776,СВЦЭМ!$A$33:$A$776,$A48,СВЦЭМ!$B$33:$B$776,P$47)+'СЕТ СН'!$G$9+СВЦЭМ!$D$10+'СЕТ СН'!$G$5-'СЕТ СН'!$G$17</f>
        <v>3481.4266228400002</v>
      </c>
      <c r="Q48" s="36">
        <f>SUMIFS(СВЦЭМ!$C$33:$C$776,СВЦЭМ!$A$33:$A$776,$A48,СВЦЭМ!$B$33:$B$776,Q$47)+'СЕТ СН'!$G$9+СВЦЭМ!$D$10+'СЕТ СН'!$G$5-'СЕТ СН'!$G$17</f>
        <v>3484.0780691599998</v>
      </c>
      <c r="R48" s="36">
        <f>SUMIFS(СВЦЭМ!$C$33:$C$776,СВЦЭМ!$A$33:$A$776,$A48,СВЦЭМ!$B$33:$B$776,R$47)+'СЕТ СН'!$G$9+СВЦЭМ!$D$10+'СЕТ СН'!$G$5-'СЕТ СН'!$G$17</f>
        <v>3476.5360398900002</v>
      </c>
      <c r="S48" s="36">
        <f>SUMIFS(СВЦЭМ!$C$33:$C$776,СВЦЭМ!$A$33:$A$776,$A48,СВЦЭМ!$B$33:$B$776,S$47)+'СЕТ СН'!$G$9+СВЦЭМ!$D$10+'СЕТ СН'!$G$5-'СЕТ СН'!$G$17</f>
        <v>3463.0619598499998</v>
      </c>
      <c r="T48" s="36">
        <f>SUMIFS(СВЦЭМ!$C$33:$C$776,СВЦЭМ!$A$33:$A$776,$A48,СВЦЭМ!$B$33:$B$776,T$47)+'СЕТ СН'!$G$9+СВЦЭМ!$D$10+'СЕТ СН'!$G$5-'СЕТ СН'!$G$17</f>
        <v>3438.4931568699999</v>
      </c>
      <c r="U48" s="36">
        <f>SUMIFS(СВЦЭМ!$C$33:$C$776,СВЦЭМ!$A$33:$A$776,$A48,СВЦЭМ!$B$33:$B$776,U$47)+'СЕТ СН'!$G$9+СВЦЭМ!$D$10+'СЕТ СН'!$G$5-'СЕТ СН'!$G$17</f>
        <v>3431.7968065699997</v>
      </c>
      <c r="V48" s="36">
        <f>SUMIFS(СВЦЭМ!$C$33:$C$776,СВЦЭМ!$A$33:$A$776,$A48,СВЦЭМ!$B$33:$B$776,V$47)+'СЕТ СН'!$G$9+СВЦЭМ!$D$10+'СЕТ СН'!$G$5-'СЕТ СН'!$G$17</f>
        <v>3439.9237115400001</v>
      </c>
      <c r="W48" s="36">
        <f>SUMIFS(СВЦЭМ!$C$33:$C$776,СВЦЭМ!$A$33:$A$776,$A48,СВЦЭМ!$B$33:$B$776,W$47)+'СЕТ СН'!$G$9+СВЦЭМ!$D$10+'СЕТ СН'!$G$5-'СЕТ СН'!$G$17</f>
        <v>3452.63082115</v>
      </c>
      <c r="X48" s="36">
        <f>SUMIFS(СВЦЭМ!$C$33:$C$776,СВЦЭМ!$A$33:$A$776,$A48,СВЦЭМ!$B$33:$B$776,X$47)+'СЕТ СН'!$G$9+СВЦЭМ!$D$10+'СЕТ СН'!$G$5-'СЕТ СН'!$G$17</f>
        <v>3467.19325157</v>
      </c>
      <c r="Y48" s="36">
        <f>SUMIFS(СВЦЭМ!$C$33:$C$776,СВЦЭМ!$A$33:$A$776,$A48,СВЦЭМ!$B$33:$B$776,Y$47)+'СЕТ СН'!$G$9+СВЦЭМ!$D$10+'СЕТ СН'!$G$5-'СЕТ СН'!$G$17</f>
        <v>3486.40382632</v>
      </c>
    </row>
    <row r="49" spans="1:25" ht="15.75" x14ac:dyDescent="0.2">
      <c r="A49" s="35">
        <f>A48+1</f>
        <v>44137</v>
      </c>
      <c r="B49" s="36">
        <f>SUMIFS(СВЦЭМ!$C$33:$C$776,СВЦЭМ!$A$33:$A$776,$A49,СВЦЭМ!$B$33:$B$776,B$47)+'СЕТ СН'!$G$9+СВЦЭМ!$D$10+'СЕТ СН'!$G$5-'СЕТ СН'!$G$17</f>
        <v>3491.4301812799999</v>
      </c>
      <c r="C49" s="36">
        <f>SUMIFS(СВЦЭМ!$C$33:$C$776,СВЦЭМ!$A$33:$A$776,$A49,СВЦЭМ!$B$33:$B$776,C$47)+'СЕТ СН'!$G$9+СВЦЭМ!$D$10+'СЕТ СН'!$G$5-'СЕТ СН'!$G$17</f>
        <v>3590.4633308799998</v>
      </c>
      <c r="D49" s="36">
        <f>SUMIFS(СВЦЭМ!$C$33:$C$776,СВЦЭМ!$A$33:$A$776,$A49,СВЦЭМ!$B$33:$B$776,D$47)+'СЕТ СН'!$G$9+СВЦЭМ!$D$10+'СЕТ СН'!$G$5-'СЕТ СН'!$G$17</f>
        <v>3672.6780920000001</v>
      </c>
      <c r="E49" s="36">
        <f>SUMIFS(СВЦЭМ!$C$33:$C$776,СВЦЭМ!$A$33:$A$776,$A49,СВЦЭМ!$B$33:$B$776,E$47)+'СЕТ СН'!$G$9+СВЦЭМ!$D$10+'СЕТ СН'!$G$5-'СЕТ СН'!$G$17</f>
        <v>3707.9442997599999</v>
      </c>
      <c r="F49" s="36">
        <f>SUMIFS(СВЦЭМ!$C$33:$C$776,СВЦЭМ!$A$33:$A$776,$A49,СВЦЭМ!$B$33:$B$776,F$47)+'СЕТ СН'!$G$9+СВЦЭМ!$D$10+'СЕТ СН'!$G$5-'СЕТ СН'!$G$17</f>
        <v>3716.7143284200001</v>
      </c>
      <c r="G49" s="36">
        <f>SUMIFS(СВЦЭМ!$C$33:$C$776,СВЦЭМ!$A$33:$A$776,$A49,СВЦЭМ!$B$33:$B$776,G$47)+'СЕТ СН'!$G$9+СВЦЭМ!$D$10+'СЕТ СН'!$G$5-'СЕТ СН'!$G$17</f>
        <v>3698.0510442699997</v>
      </c>
      <c r="H49" s="36">
        <f>SUMIFS(СВЦЭМ!$C$33:$C$776,СВЦЭМ!$A$33:$A$776,$A49,СВЦЭМ!$B$33:$B$776,H$47)+'СЕТ СН'!$G$9+СВЦЭМ!$D$10+'СЕТ СН'!$G$5-'СЕТ СН'!$G$17</f>
        <v>3649.15797109</v>
      </c>
      <c r="I49" s="36">
        <f>SUMIFS(СВЦЭМ!$C$33:$C$776,СВЦЭМ!$A$33:$A$776,$A49,СВЦЭМ!$B$33:$B$776,I$47)+'СЕТ СН'!$G$9+СВЦЭМ!$D$10+'СЕТ СН'!$G$5-'СЕТ СН'!$G$17</f>
        <v>3575.49077201</v>
      </c>
      <c r="J49" s="36">
        <f>SUMIFS(СВЦЭМ!$C$33:$C$776,СВЦЭМ!$A$33:$A$776,$A49,СВЦЭМ!$B$33:$B$776,J$47)+'СЕТ СН'!$G$9+СВЦЭМ!$D$10+'СЕТ СН'!$G$5-'СЕТ СН'!$G$17</f>
        <v>3546.6071936099997</v>
      </c>
      <c r="K49" s="36">
        <f>SUMIFS(СВЦЭМ!$C$33:$C$776,СВЦЭМ!$A$33:$A$776,$A49,СВЦЭМ!$B$33:$B$776,K$47)+'СЕТ СН'!$G$9+СВЦЭМ!$D$10+'СЕТ СН'!$G$5-'СЕТ СН'!$G$17</f>
        <v>3554.28609607</v>
      </c>
      <c r="L49" s="36">
        <f>SUMIFS(СВЦЭМ!$C$33:$C$776,СВЦЭМ!$A$33:$A$776,$A49,СВЦЭМ!$B$33:$B$776,L$47)+'СЕТ СН'!$G$9+СВЦЭМ!$D$10+'СЕТ СН'!$G$5-'СЕТ СН'!$G$17</f>
        <v>3526.2043573000001</v>
      </c>
      <c r="M49" s="36">
        <f>SUMIFS(СВЦЭМ!$C$33:$C$776,СВЦЭМ!$A$33:$A$776,$A49,СВЦЭМ!$B$33:$B$776,M$47)+'СЕТ СН'!$G$9+СВЦЭМ!$D$10+'СЕТ СН'!$G$5-'СЕТ СН'!$G$17</f>
        <v>3485.9552941100001</v>
      </c>
      <c r="N49" s="36">
        <f>SUMIFS(СВЦЭМ!$C$33:$C$776,СВЦЭМ!$A$33:$A$776,$A49,СВЦЭМ!$B$33:$B$776,N$47)+'СЕТ СН'!$G$9+СВЦЭМ!$D$10+'СЕТ СН'!$G$5-'СЕТ СН'!$G$17</f>
        <v>3481.0132952100003</v>
      </c>
      <c r="O49" s="36">
        <f>SUMIFS(СВЦЭМ!$C$33:$C$776,СВЦЭМ!$A$33:$A$776,$A49,СВЦЭМ!$B$33:$B$776,O$47)+'СЕТ СН'!$G$9+СВЦЭМ!$D$10+'СЕТ СН'!$G$5-'СЕТ СН'!$G$17</f>
        <v>3479.0322654299998</v>
      </c>
      <c r="P49" s="36">
        <f>SUMIFS(СВЦЭМ!$C$33:$C$776,СВЦЭМ!$A$33:$A$776,$A49,СВЦЭМ!$B$33:$B$776,P$47)+'СЕТ СН'!$G$9+СВЦЭМ!$D$10+'СЕТ СН'!$G$5-'СЕТ СН'!$G$17</f>
        <v>3481.5416607299999</v>
      </c>
      <c r="Q49" s="36">
        <f>SUMIFS(СВЦЭМ!$C$33:$C$776,СВЦЭМ!$A$33:$A$776,$A49,СВЦЭМ!$B$33:$B$776,Q$47)+'СЕТ СН'!$G$9+СВЦЭМ!$D$10+'СЕТ СН'!$G$5-'СЕТ СН'!$G$17</f>
        <v>3480.4827042900001</v>
      </c>
      <c r="R49" s="36">
        <f>SUMIFS(СВЦЭМ!$C$33:$C$776,СВЦЭМ!$A$33:$A$776,$A49,СВЦЭМ!$B$33:$B$776,R$47)+'СЕТ СН'!$G$9+СВЦЭМ!$D$10+'СЕТ СН'!$G$5-'СЕТ СН'!$G$17</f>
        <v>3482.1234202300002</v>
      </c>
      <c r="S49" s="36">
        <f>SUMIFS(СВЦЭМ!$C$33:$C$776,СВЦЭМ!$A$33:$A$776,$A49,СВЦЭМ!$B$33:$B$776,S$47)+'СЕТ СН'!$G$9+СВЦЭМ!$D$10+'СЕТ СН'!$G$5-'СЕТ СН'!$G$17</f>
        <v>3465.7874413099998</v>
      </c>
      <c r="T49" s="36">
        <f>SUMIFS(СВЦЭМ!$C$33:$C$776,СВЦЭМ!$A$33:$A$776,$A49,СВЦЭМ!$B$33:$B$776,T$47)+'СЕТ СН'!$G$9+СВЦЭМ!$D$10+'СЕТ СН'!$G$5-'СЕТ СН'!$G$17</f>
        <v>3438.4637536199998</v>
      </c>
      <c r="U49" s="36">
        <f>SUMIFS(СВЦЭМ!$C$33:$C$776,СВЦЭМ!$A$33:$A$776,$A49,СВЦЭМ!$B$33:$B$776,U$47)+'СЕТ СН'!$G$9+СВЦЭМ!$D$10+'СЕТ СН'!$G$5-'СЕТ СН'!$G$17</f>
        <v>3434.41095761</v>
      </c>
      <c r="V49" s="36">
        <f>SUMIFS(СВЦЭМ!$C$33:$C$776,СВЦЭМ!$A$33:$A$776,$A49,СВЦЭМ!$B$33:$B$776,V$47)+'СЕТ СН'!$G$9+СВЦЭМ!$D$10+'СЕТ СН'!$G$5-'СЕТ СН'!$G$17</f>
        <v>3426.7332803499999</v>
      </c>
      <c r="W49" s="36">
        <f>SUMIFS(СВЦЭМ!$C$33:$C$776,СВЦЭМ!$A$33:$A$776,$A49,СВЦЭМ!$B$33:$B$776,W$47)+'СЕТ СН'!$G$9+СВЦЭМ!$D$10+'СЕТ СН'!$G$5-'СЕТ СН'!$G$17</f>
        <v>3446.3923961599999</v>
      </c>
      <c r="X49" s="36">
        <f>SUMIFS(СВЦЭМ!$C$33:$C$776,СВЦЭМ!$A$33:$A$776,$A49,СВЦЭМ!$B$33:$B$776,X$47)+'СЕТ СН'!$G$9+СВЦЭМ!$D$10+'СЕТ СН'!$G$5-'СЕТ СН'!$G$17</f>
        <v>3455.2596125800001</v>
      </c>
      <c r="Y49" s="36">
        <f>SUMIFS(СВЦЭМ!$C$33:$C$776,СВЦЭМ!$A$33:$A$776,$A49,СВЦЭМ!$B$33:$B$776,Y$47)+'СЕТ СН'!$G$9+СВЦЭМ!$D$10+'СЕТ СН'!$G$5-'СЕТ СН'!$G$17</f>
        <v>3482.2235171699999</v>
      </c>
    </row>
    <row r="50" spans="1:25" ht="15.75" x14ac:dyDescent="0.2">
      <c r="A50" s="35">
        <f t="shared" ref="A50:A78" si="1">A49+1</f>
        <v>44138</v>
      </c>
      <c r="B50" s="36">
        <f>SUMIFS(СВЦЭМ!$C$33:$C$776,СВЦЭМ!$A$33:$A$776,$A50,СВЦЭМ!$B$33:$B$776,B$47)+'СЕТ СН'!$G$9+СВЦЭМ!$D$10+'СЕТ СН'!$G$5-'СЕТ СН'!$G$17</f>
        <v>3544.9514159</v>
      </c>
      <c r="C50" s="36">
        <f>SUMIFS(СВЦЭМ!$C$33:$C$776,СВЦЭМ!$A$33:$A$776,$A50,СВЦЭМ!$B$33:$B$776,C$47)+'СЕТ СН'!$G$9+СВЦЭМ!$D$10+'СЕТ СН'!$G$5-'СЕТ СН'!$G$17</f>
        <v>3628.1038952399999</v>
      </c>
      <c r="D50" s="36">
        <f>SUMIFS(СВЦЭМ!$C$33:$C$776,СВЦЭМ!$A$33:$A$776,$A50,СВЦЭМ!$B$33:$B$776,D$47)+'СЕТ СН'!$G$9+СВЦЭМ!$D$10+'СЕТ СН'!$G$5-'СЕТ СН'!$G$17</f>
        <v>3679.0252714600001</v>
      </c>
      <c r="E50" s="36">
        <f>SUMIFS(СВЦЭМ!$C$33:$C$776,СВЦЭМ!$A$33:$A$776,$A50,СВЦЭМ!$B$33:$B$776,E$47)+'СЕТ СН'!$G$9+СВЦЭМ!$D$10+'СЕТ СН'!$G$5-'СЕТ СН'!$G$17</f>
        <v>3686.3329469800001</v>
      </c>
      <c r="F50" s="36">
        <f>SUMIFS(СВЦЭМ!$C$33:$C$776,СВЦЭМ!$A$33:$A$776,$A50,СВЦЭМ!$B$33:$B$776,F$47)+'СЕТ СН'!$G$9+СВЦЭМ!$D$10+'СЕТ СН'!$G$5-'СЕТ СН'!$G$17</f>
        <v>3684.59843692</v>
      </c>
      <c r="G50" s="36">
        <f>SUMIFS(СВЦЭМ!$C$33:$C$776,СВЦЭМ!$A$33:$A$776,$A50,СВЦЭМ!$B$33:$B$776,G$47)+'СЕТ СН'!$G$9+СВЦЭМ!$D$10+'СЕТ СН'!$G$5-'СЕТ СН'!$G$17</f>
        <v>3667.5021480300002</v>
      </c>
      <c r="H50" s="36">
        <f>SUMIFS(СВЦЭМ!$C$33:$C$776,СВЦЭМ!$A$33:$A$776,$A50,СВЦЭМ!$B$33:$B$776,H$47)+'СЕТ СН'!$G$9+СВЦЭМ!$D$10+'СЕТ СН'!$G$5-'СЕТ СН'!$G$17</f>
        <v>3621.1085367300002</v>
      </c>
      <c r="I50" s="36">
        <f>SUMIFS(СВЦЭМ!$C$33:$C$776,СВЦЭМ!$A$33:$A$776,$A50,СВЦЭМ!$B$33:$B$776,I$47)+'СЕТ СН'!$G$9+СВЦЭМ!$D$10+'СЕТ СН'!$G$5-'СЕТ СН'!$G$17</f>
        <v>3560.6061579299999</v>
      </c>
      <c r="J50" s="36">
        <f>SUMIFS(СВЦЭМ!$C$33:$C$776,СВЦЭМ!$A$33:$A$776,$A50,СВЦЭМ!$B$33:$B$776,J$47)+'СЕТ СН'!$G$9+СВЦЭМ!$D$10+'СЕТ СН'!$G$5-'СЕТ СН'!$G$17</f>
        <v>3539.3885208500001</v>
      </c>
      <c r="K50" s="36">
        <f>SUMIFS(СВЦЭМ!$C$33:$C$776,СВЦЭМ!$A$33:$A$776,$A50,СВЦЭМ!$B$33:$B$776,K$47)+'СЕТ СН'!$G$9+СВЦЭМ!$D$10+'СЕТ СН'!$G$5-'СЕТ СН'!$G$17</f>
        <v>3538.9835721300001</v>
      </c>
      <c r="L50" s="36">
        <f>SUMIFS(СВЦЭМ!$C$33:$C$776,СВЦЭМ!$A$33:$A$776,$A50,СВЦЭМ!$B$33:$B$776,L$47)+'СЕТ СН'!$G$9+СВЦЭМ!$D$10+'СЕТ СН'!$G$5-'СЕТ СН'!$G$17</f>
        <v>3517.8237013099997</v>
      </c>
      <c r="M50" s="36">
        <f>SUMIFS(СВЦЭМ!$C$33:$C$776,СВЦЭМ!$A$33:$A$776,$A50,СВЦЭМ!$B$33:$B$776,M$47)+'СЕТ СН'!$G$9+СВЦЭМ!$D$10+'СЕТ СН'!$G$5-'СЕТ СН'!$G$17</f>
        <v>3496.0141917700003</v>
      </c>
      <c r="N50" s="36">
        <f>SUMIFS(СВЦЭМ!$C$33:$C$776,СВЦЭМ!$A$33:$A$776,$A50,СВЦЭМ!$B$33:$B$776,N$47)+'СЕТ СН'!$G$9+СВЦЭМ!$D$10+'СЕТ СН'!$G$5-'СЕТ СН'!$G$17</f>
        <v>3485.9470805299998</v>
      </c>
      <c r="O50" s="36">
        <f>SUMIFS(СВЦЭМ!$C$33:$C$776,СВЦЭМ!$A$33:$A$776,$A50,СВЦЭМ!$B$33:$B$776,O$47)+'СЕТ СН'!$G$9+СВЦЭМ!$D$10+'СЕТ СН'!$G$5-'СЕТ СН'!$G$17</f>
        <v>3496.7380135799999</v>
      </c>
      <c r="P50" s="36">
        <f>SUMIFS(СВЦЭМ!$C$33:$C$776,СВЦЭМ!$A$33:$A$776,$A50,СВЦЭМ!$B$33:$B$776,P$47)+'СЕТ СН'!$G$9+СВЦЭМ!$D$10+'СЕТ СН'!$G$5-'СЕТ СН'!$G$17</f>
        <v>3502.1704205400001</v>
      </c>
      <c r="Q50" s="36">
        <f>SUMIFS(СВЦЭМ!$C$33:$C$776,СВЦЭМ!$A$33:$A$776,$A50,СВЦЭМ!$B$33:$B$776,Q$47)+'СЕТ СН'!$G$9+СВЦЭМ!$D$10+'СЕТ СН'!$G$5-'СЕТ СН'!$G$17</f>
        <v>3499.0803256499998</v>
      </c>
      <c r="R50" s="36">
        <f>SUMIFS(СВЦЭМ!$C$33:$C$776,СВЦЭМ!$A$33:$A$776,$A50,СВЦЭМ!$B$33:$B$776,R$47)+'СЕТ СН'!$G$9+СВЦЭМ!$D$10+'СЕТ СН'!$G$5-'СЕТ СН'!$G$17</f>
        <v>3492.7736912099999</v>
      </c>
      <c r="S50" s="36">
        <f>SUMIFS(СВЦЭМ!$C$33:$C$776,СВЦЭМ!$A$33:$A$776,$A50,СВЦЭМ!$B$33:$B$776,S$47)+'СЕТ СН'!$G$9+СВЦЭМ!$D$10+'СЕТ СН'!$G$5-'СЕТ СН'!$G$17</f>
        <v>3500.0347838299999</v>
      </c>
      <c r="T50" s="36">
        <f>SUMIFS(СВЦЭМ!$C$33:$C$776,СВЦЭМ!$A$33:$A$776,$A50,СВЦЭМ!$B$33:$B$776,T$47)+'СЕТ СН'!$G$9+СВЦЭМ!$D$10+'СЕТ СН'!$G$5-'СЕТ СН'!$G$17</f>
        <v>3448.90250148</v>
      </c>
      <c r="U50" s="36">
        <f>SUMIFS(СВЦЭМ!$C$33:$C$776,СВЦЭМ!$A$33:$A$776,$A50,СВЦЭМ!$B$33:$B$776,U$47)+'СЕТ СН'!$G$9+СВЦЭМ!$D$10+'СЕТ СН'!$G$5-'СЕТ СН'!$G$17</f>
        <v>3440.2429945200001</v>
      </c>
      <c r="V50" s="36">
        <f>SUMIFS(СВЦЭМ!$C$33:$C$776,СВЦЭМ!$A$33:$A$776,$A50,СВЦЭМ!$B$33:$B$776,V$47)+'СЕТ СН'!$G$9+СВЦЭМ!$D$10+'СЕТ СН'!$G$5-'СЕТ СН'!$G$17</f>
        <v>3430.3818005200001</v>
      </c>
      <c r="W50" s="36">
        <f>SUMIFS(СВЦЭМ!$C$33:$C$776,СВЦЭМ!$A$33:$A$776,$A50,СВЦЭМ!$B$33:$B$776,W$47)+'СЕТ СН'!$G$9+СВЦЭМ!$D$10+'СЕТ СН'!$G$5-'СЕТ СН'!$G$17</f>
        <v>3442.5511821599998</v>
      </c>
      <c r="X50" s="36">
        <f>SUMIFS(СВЦЭМ!$C$33:$C$776,СВЦЭМ!$A$33:$A$776,$A50,СВЦЭМ!$B$33:$B$776,X$47)+'СЕТ СН'!$G$9+СВЦЭМ!$D$10+'СЕТ СН'!$G$5-'СЕТ СН'!$G$17</f>
        <v>3481.6413504399998</v>
      </c>
      <c r="Y50" s="36">
        <f>SUMIFS(СВЦЭМ!$C$33:$C$776,СВЦЭМ!$A$33:$A$776,$A50,СВЦЭМ!$B$33:$B$776,Y$47)+'СЕТ СН'!$G$9+СВЦЭМ!$D$10+'СЕТ СН'!$G$5-'СЕТ СН'!$G$17</f>
        <v>3517.8452931100001</v>
      </c>
    </row>
    <row r="51" spans="1:25" ht="15.75" x14ac:dyDescent="0.2">
      <c r="A51" s="35">
        <f t="shared" si="1"/>
        <v>44139</v>
      </c>
      <c r="B51" s="36">
        <f>SUMIFS(СВЦЭМ!$C$33:$C$776,СВЦЭМ!$A$33:$A$776,$A51,СВЦЭМ!$B$33:$B$776,B$47)+'СЕТ СН'!$G$9+СВЦЭМ!$D$10+'СЕТ СН'!$G$5-'СЕТ СН'!$G$17</f>
        <v>3510.6552954499998</v>
      </c>
      <c r="C51" s="36">
        <f>SUMIFS(СВЦЭМ!$C$33:$C$776,СВЦЭМ!$A$33:$A$776,$A51,СВЦЭМ!$B$33:$B$776,C$47)+'СЕТ СН'!$G$9+СВЦЭМ!$D$10+'СЕТ СН'!$G$5-'СЕТ СН'!$G$17</f>
        <v>3593.2169798</v>
      </c>
      <c r="D51" s="36">
        <f>SUMIFS(СВЦЭМ!$C$33:$C$776,СВЦЭМ!$A$33:$A$776,$A51,СВЦЭМ!$B$33:$B$776,D$47)+'СЕТ СН'!$G$9+СВЦЭМ!$D$10+'СЕТ СН'!$G$5-'СЕТ СН'!$G$17</f>
        <v>3658.6752956599998</v>
      </c>
      <c r="E51" s="36">
        <f>SUMIFS(СВЦЭМ!$C$33:$C$776,СВЦЭМ!$A$33:$A$776,$A51,СВЦЭМ!$B$33:$B$776,E$47)+'СЕТ СН'!$G$9+СВЦЭМ!$D$10+'СЕТ СН'!$G$5-'СЕТ СН'!$G$17</f>
        <v>3664.27200051</v>
      </c>
      <c r="F51" s="36">
        <f>SUMIFS(СВЦЭМ!$C$33:$C$776,СВЦЭМ!$A$33:$A$776,$A51,СВЦЭМ!$B$33:$B$776,F$47)+'СЕТ СН'!$G$9+СВЦЭМ!$D$10+'СЕТ СН'!$G$5-'СЕТ СН'!$G$17</f>
        <v>3653.2020407300001</v>
      </c>
      <c r="G51" s="36">
        <f>SUMIFS(СВЦЭМ!$C$33:$C$776,СВЦЭМ!$A$33:$A$776,$A51,СВЦЭМ!$B$33:$B$776,G$47)+'СЕТ СН'!$G$9+СВЦЭМ!$D$10+'СЕТ СН'!$G$5-'СЕТ СН'!$G$17</f>
        <v>3639.2268558400001</v>
      </c>
      <c r="H51" s="36">
        <f>SUMIFS(СВЦЭМ!$C$33:$C$776,СВЦЭМ!$A$33:$A$776,$A51,СВЦЭМ!$B$33:$B$776,H$47)+'СЕТ СН'!$G$9+СВЦЭМ!$D$10+'СЕТ СН'!$G$5-'СЕТ СН'!$G$17</f>
        <v>3613.6216473300001</v>
      </c>
      <c r="I51" s="36">
        <f>SUMIFS(СВЦЭМ!$C$33:$C$776,СВЦЭМ!$A$33:$A$776,$A51,СВЦЭМ!$B$33:$B$776,I$47)+'СЕТ СН'!$G$9+СВЦЭМ!$D$10+'СЕТ СН'!$G$5-'СЕТ СН'!$G$17</f>
        <v>3567.0860506899999</v>
      </c>
      <c r="J51" s="36">
        <f>SUMIFS(СВЦЭМ!$C$33:$C$776,СВЦЭМ!$A$33:$A$776,$A51,СВЦЭМ!$B$33:$B$776,J$47)+'СЕТ СН'!$G$9+СВЦЭМ!$D$10+'СЕТ СН'!$G$5-'СЕТ СН'!$G$17</f>
        <v>3535.9346388499998</v>
      </c>
      <c r="K51" s="36">
        <f>SUMIFS(СВЦЭМ!$C$33:$C$776,СВЦЭМ!$A$33:$A$776,$A51,СВЦЭМ!$B$33:$B$776,K$47)+'СЕТ СН'!$G$9+СВЦЭМ!$D$10+'СЕТ СН'!$G$5-'СЕТ СН'!$G$17</f>
        <v>3534.0660563800002</v>
      </c>
      <c r="L51" s="36">
        <f>SUMIFS(СВЦЭМ!$C$33:$C$776,СВЦЭМ!$A$33:$A$776,$A51,СВЦЭМ!$B$33:$B$776,L$47)+'СЕТ СН'!$G$9+СВЦЭМ!$D$10+'СЕТ СН'!$G$5-'СЕТ СН'!$G$17</f>
        <v>3507.70481281</v>
      </c>
      <c r="M51" s="36">
        <f>SUMIFS(СВЦЭМ!$C$33:$C$776,СВЦЭМ!$A$33:$A$776,$A51,СВЦЭМ!$B$33:$B$776,M$47)+'СЕТ СН'!$G$9+СВЦЭМ!$D$10+'СЕТ СН'!$G$5-'СЕТ СН'!$G$17</f>
        <v>3464.3344918299999</v>
      </c>
      <c r="N51" s="36">
        <f>SUMIFS(СВЦЭМ!$C$33:$C$776,СВЦЭМ!$A$33:$A$776,$A51,СВЦЭМ!$B$33:$B$776,N$47)+'СЕТ СН'!$G$9+СВЦЭМ!$D$10+'СЕТ СН'!$G$5-'СЕТ СН'!$G$17</f>
        <v>3446.0131694900001</v>
      </c>
      <c r="O51" s="36">
        <f>SUMIFS(СВЦЭМ!$C$33:$C$776,СВЦЭМ!$A$33:$A$776,$A51,СВЦЭМ!$B$33:$B$776,O$47)+'СЕТ СН'!$G$9+СВЦЭМ!$D$10+'СЕТ СН'!$G$5-'СЕТ СН'!$G$17</f>
        <v>3455.01924302</v>
      </c>
      <c r="P51" s="36">
        <f>SUMIFS(СВЦЭМ!$C$33:$C$776,СВЦЭМ!$A$33:$A$776,$A51,СВЦЭМ!$B$33:$B$776,P$47)+'СЕТ СН'!$G$9+СВЦЭМ!$D$10+'СЕТ СН'!$G$5-'СЕТ СН'!$G$17</f>
        <v>3474.2219352800003</v>
      </c>
      <c r="Q51" s="36">
        <f>SUMIFS(СВЦЭМ!$C$33:$C$776,СВЦЭМ!$A$33:$A$776,$A51,СВЦЭМ!$B$33:$B$776,Q$47)+'СЕТ СН'!$G$9+СВЦЭМ!$D$10+'СЕТ СН'!$G$5-'СЕТ СН'!$G$17</f>
        <v>3475.1365227799997</v>
      </c>
      <c r="R51" s="36">
        <f>SUMIFS(СВЦЭМ!$C$33:$C$776,СВЦЭМ!$A$33:$A$776,$A51,СВЦЭМ!$B$33:$B$776,R$47)+'СЕТ СН'!$G$9+СВЦЭМ!$D$10+'СЕТ СН'!$G$5-'СЕТ СН'!$G$17</f>
        <v>3461.15665089</v>
      </c>
      <c r="S51" s="36">
        <f>SUMIFS(СВЦЭМ!$C$33:$C$776,СВЦЭМ!$A$33:$A$776,$A51,СВЦЭМ!$B$33:$B$776,S$47)+'СЕТ СН'!$G$9+СВЦЭМ!$D$10+'СЕТ СН'!$G$5-'СЕТ СН'!$G$17</f>
        <v>3459.4258428100002</v>
      </c>
      <c r="T51" s="36">
        <f>SUMIFS(СВЦЭМ!$C$33:$C$776,СВЦЭМ!$A$33:$A$776,$A51,СВЦЭМ!$B$33:$B$776,T$47)+'СЕТ СН'!$G$9+СВЦЭМ!$D$10+'СЕТ СН'!$G$5-'СЕТ СН'!$G$17</f>
        <v>3466.9522814299999</v>
      </c>
      <c r="U51" s="36">
        <f>SUMIFS(СВЦЭМ!$C$33:$C$776,СВЦЭМ!$A$33:$A$776,$A51,СВЦЭМ!$B$33:$B$776,U$47)+'СЕТ СН'!$G$9+СВЦЭМ!$D$10+'СЕТ СН'!$G$5-'СЕТ СН'!$G$17</f>
        <v>3465.66301587</v>
      </c>
      <c r="V51" s="36">
        <f>SUMIFS(СВЦЭМ!$C$33:$C$776,СВЦЭМ!$A$33:$A$776,$A51,СВЦЭМ!$B$33:$B$776,V$47)+'СЕТ СН'!$G$9+СВЦЭМ!$D$10+'СЕТ СН'!$G$5-'СЕТ СН'!$G$17</f>
        <v>3454.4477762000001</v>
      </c>
      <c r="W51" s="36">
        <f>SUMIFS(СВЦЭМ!$C$33:$C$776,СВЦЭМ!$A$33:$A$776,$A51,СВЦЭМ!$B$33:$B$776,W$47)+'СЕТ СН'!$G$9+СВЦЭМ!$D$10+'СЕТ СН'!$G$5-'СЕТ СН'!$G$17</f>
        <v>3446.3562358099998</v>
      </c>
      <c r="X51" s="36">
        <f>SUMIFS(СВЦЭМ!$C$33:$C$776,СВЦЭМ!$A$33:$A$776,$A51,СВЦЭМ!$B$33:$B$776,X$47)+'СЕТ СН'!$G$9+СВЦЭМ!$D$10+'СЕТ СН'!$G$5-'СЕТ СН'!$G$17</f>
        <v>3451.8917068000001</v>
      </c>
      <c r="Y51" s="36">
        <f>SUMIFS(СВЦЭМ!$C$33:$C$776,СВЦЭМ!$A$33:$A$776,$A51,СВЦЭМ!$B$33:$B$776,Y$47)+'СЕТ СН'!$G$9+СВЦЭМ!$D$10+'СЕТ СН'!$G$5-'СЕТ СН'!$G$17</f>
        <v>3482.6290154999997</v>
      </c>
    </row>
    <row r="52" spans="1:25" ht="15.75" x14ac:dyDescent="0.2">
      <c r="A52" s="35">
        <f t="shared" si="1"/>
        <v>44140</v>
      </c>
      <c r="B52" s="36">
        <f>SUMIFS(СВЦЭМ!$C$33:$C$776,СВЦЭМ!$A$33:$A$776,$A52,СВЦЭМ!$B$33:$B$776,B$47)+'СЕТ СН'!$G$9+СВЦЭМ!$D$10+'СЕТ СН'!$G$5-'СЕТ СН'!$G$17</f>
        <v>3473.80233653</v>
      </c>
      <c r="C52" s="36">
        <f>SUMIFS(СВЦЭМ!$C$33:$C$776,СВЦЭМ!$A$33:$A$776,$A52,СВЦЭМ!$B$33:$B$776,C$47)+'СЕТ СН'!$G$9+СВЦЭМ!$D$10+'СЕТ СН'!$G$5-'СЕТ СН'!$G$17</f>
        <v>3550.9500672499998</v>
      </c>
      <c r="D52" s="36">
        <f>SUMIFS(СВЦЭМ!$C$33:$C$776,СВЦЭМ!$A$33:$A$776,$A52,СВЦЭМ!$B$33:$B$776,D$47)+'СЕТ СН'!$G$9+СВЦЭМ!$D$10+'СЕТ СН'!$G$5-'СЕТ СН'!$G$17</f>
        <v>3597.3342326100001</v>
      </c>
      <c r="E52" s="36">
        <f>SUMIFS(СВЦЭМ!$C$33:$C$776,СВЦЭМ!$A$33:$A$776,$A52,СВЦЭМ!$B$33:$B$776,E$47)+'СЕТ СН'!$G$9+СВЦЭМ!$D$10+'СЕТ СН'!$G$5-'СЕТ СН'!$G$17</f>
        <v>3599.0021074300003</v>
      </c>
      <c r="F52" s="36">
        <f>SUMIFS(СВЦЭМ!$C$33:$C$776,СВЦЭМ!$A$33:$A$776,$A52,СВЦЭМ!$B$33:$B$776,F$47)+'СЕТ СН'!$G$9+СВЦЭМ!$D$10+'СЕТ СН'!$G$5-'СЕТ СН'!$G$17</f>
        <v>3604.6679469599999</v>
      </c>
      <c r="G52" s="36">
        <f>SUMIFS(СВЦЭМ!$C$33:$C$776,СВЦЭМ!$A$33:$A$776,$A52,СВЦЭМ!$B$33:$B$776,G$47)+'СЕТ СН'!$G$9+СВЦЭМ!$D$10+'СЕТ СН'!$G$5-'СЕТ СН'!$G$17</f>
        <v>3596.8540840400001</v>
      </c>
      <c r="H52" s="36">
        <f>SUMIFS(СВЦЭМ!$C$33:$C$776,СВЦЭМ!$A$33:$A$776,$A52,СВЦЭМ!$B$33:$B$776,H$47)+'СЕТ СН'!$G$9+СВЦЭМ!$D$10+'СЕТ СН'!$G$5-'СЕТ СН'!$G$17</f>
        <v>3578.7348739199997</v>
      </c>
      <c r="I52" s="36">
        <f>SUMIFS(СВЦЭМ!$C$33:$C$776,СВЦЭМ!$A$33:$A$776,$A52,СВЦЭМ!$B$33:$B$776,I$47)+'СЕТ СН'!$G$9+СВЦЭМ!$D$10+'СЕТ СН'!$G$5-'СЕТ СН'!$G$17</f>
        <v>3591.23785456</v>
      </c>
      <c r="J52" s="36">
        <f>SUMIFS(СВЦЭМ!$C$33:$C$776,СВЦЭМ!$A$33:$A$776,$A52,СВЦЭМ!$B$33:$B$776,J$47)+'СЕТ СН'!$G$9+СВЦЭМ!$D$10+'СЕТ СН'!$G$5-'СЕТ СН'!$G$17</f>
        <v>3576.8258802800001</v>
      </c>
      <c r="K52" s="36">
        <f>SUMIFS(СВЦЭМ!$C$33:$C$776,СВЦЭМ!$A$33:$A$776,$A52,СВЦЭМ!$B$33:$B$776,K$47)+'СЕТ СН'!$G$9+СВЦЭМ!$D$10+'СЕТ СН'!$G$5-'СЕТ СН'!$G$17</f>
        <v>3571.2075879100003</v>
      </c>
      <c r="L52" s="36">
        <f>SUMIFS(СВЦЭМ!$C$33:$C$776,СВЦЭМ!$A$33:$A$776,$A52,СВЦЭМ!$B$33:$B$776,L$47)+'СЕТ СН'!$G$9+СВЦЭМ!$D$10+'СЕТ СН'!$G$5-'СЕТ СН'!$G$17</f>
        <v>3556.7547929799998</v>
      </c>
      <c r="M52" s="36">
        <f>SUMIFS(СВЦЭМ!$C$33:$C$776,СВЦЭМ!$A$33:$A$776,$A52,СВЦЭМ!$B$33:$B$776,M$47)+'СЕТ СН'!$G$9+СВЦЭМ!$D$10+'СЕТ СН'!$G$5-'СЕТ СН'!$G$17</f>
        <v>3510.5650575700001</v>
      </c>
      <c r="N52" s="36">
        <f>SUMIFS(СВЦЭМ!$C$33:$C$776,СВЦЭМ!$A$33:$A$776,$A52,СВЦЭМ!$B$33:$B$776,N$47)+'СЕТ СН'!$G$9+СВЦЭМ!$D$10+'СЕТ СН'!$G$5-'СЕТ СН'!$G$17</f>
        <v>3480.18413384</v>
      </c>
      <c r="O52" s="36">
        <f>SUMIFS(СВЦЭМ!$C$33:$C$776,СВЦЭМ!$A$33:$A$776,$A52,СВЦЭМ!$B$33:$B$776,O$47)+'СЕТ СН'!$G$9+СВЦЭМ!$D$10+'СЕТ СН'!$G$5-'СЕТ СН'!$G$17</f>
        <v>3488.4402293799999</v>
      </c>
      <c r="P52" s="36">
        <f>SUMIFS(СВЦЭМ!$C$33:$C$776,СВЦЭМ!$A$33:$A$776,$A52,СВЦЭМ!$B$33:$B$776,P$47)+'СЕТ СН'!$G$9+СВЦЭМ!$D$10+'СЕТ СН'!$G$5-'СЕТ СН'!$G$17</f>
        <v>3491.1357997200003</v>
      </c>
      <c r="Q52" s="36">
        <f>SUMIFS(СВЦЭМ!$C$33:$C$776,СВЦЭМ!$A$33:$A$776,$A52,СВЦЭМ!$B$33:$B$776,Q$47)+'СЕТ СН'!$G$9+СВЦЭМ!$D$10+'СЕТ СН'!$G$5-'СЕТ СН'!$G$17</f>
        <v>3493.9079633699998</v>
      </c>
      <c r="R52" s="36">
        <f>SUMIFS(СВЦЭМ!$C$33:$C$776,СВЦЭМ!$A$33:$A$776,$A52,СВЦЭМ!$B$33:$B$776,R$47)+'СЕТ СН'!$G$9+СВЦЭМ!$D$10+'СЕТ СН'!$G$5-'СЕТ СН'!$G$17</f>
        <v>3487.6906383999999</v>
      </c>
      <c r="S52" s="36">
        <f>SUMIFS(СВЦЭМ!$C$33:$C$776,СВЦЭМ!$A$33:$A$776,$A52,СВЦЭМ!$B$33:$B$776,S$47)+'СЕТ СН'!$G$9+СВЦЭМ!$D$10+'СЕТ СН'!$G$5-'СЕТ СН'!$G$17</f>
        <v>3480.6120152399999</v>
      </c>
      <c r="T52" s="36">
        <f>SUMIFS(СВЦЭМ!$C$33:$C$776,СВЦЭМ!$A$33:$A$776,$A52,СВЦЭМ!$B$33:$B$776,T$47)+'СЕТ СН'!$G$9+СВЦЭМ!$D$10+'СЕТ СН'!$G$5-'СЕТ СН'!$G$17</f>
        <v>3429.0036515800002</v>
      </c>
      <c r="U52" s="36">
        <f>SUMIFS(СВЦЭМ!$C$33:$C$776,СВЦЭМ!$A$33:$A$776,$A52,СВЦЭМ!$B$33:$B$776,U$47)+'СЕТ СН'!$G$9+СВЦЭМ!$D$10+'СЕТ СН'!$G$5-'СЕТ СН'!$G$17</f>
        <v>3424.7102729799999</v>
      </c>
      <c r="V52" s="36">
        <f>SUMIFS(СВЦЭМ!$C$33:$C$776,СВЦЭМ!$A$33:$A$776,$A52,СВЦЭМ!$B$33:$B$776,V$47)+'СЕТ СН'!$G$9+СВЦЭМ!$D$10+'СЕТ СН'!$G$5-'СЕТ СН'!$G$17</f>
        <v>3446.1867024499998</v>
      </c>
      <c r="W52" s="36">
        <f>SUMIFS(СВЦЭМ!$C$33:$C$776,СВЦЭМ!$A$33:$A$776,$A52,СВЦЭМ!$B$33:$B$776,W$47)+'СЕТ СН'!$G$9+СВЦЭМ!$D$10+'СЕТ СН'!$G$5-'СЕТ СН'!$G$17</f>
        <v>3480.5148603600001</v>
      </c>
      <c r="X52" s="36">
        <f>SUMIFS(СВЦЭМ!$C$33:$C$776,СВЦЭМ!$A$33:$A$776,$A52,СВЦЭМ!$B$33:$B$776,X$47)+'СЕТ СН'!$G$9+СВЦЭМ!$D$10+'СЕТ СН'!$G$5-'СЕТ СН'!$G$17</f>
        <v>3492.29635216</v>
      </c>
      <c r="Y52" s="36">
        <f>SUMIFS(СВЦЭМ!$C$33:$C$776,СВЦЭМ!$A$33:$A$776,$A52,СВЦЭМ!$B$33:$B$776,Y$47)+'СЕТ СН'!$G$9+СВЦЭМ!$D$10+'СЕТ СН'!$G$5-'СЕТ СН'!$G$17</f>
        <v>3530.77341806</v>
      </c>
    </row>
    <row r="53" spans="1:25" ht="15.75" x14ac:dyDescent="0.2">
      <c r="A53" s="35">
        <f t="shared" si="1"/>
        <v>44141</v>
      </c>
      <c r="B53" s="36">
        <f>SUMIFS(СВЦЭМ!$C$33:$C$776,СВЦЭМ!$A$33:$A$776,$A53,СВЦЭМ!$B$33:$B$776,B$47)+'СЕТ СН'!$G$9+СВЦЭМ!$D$10+'СЕТ СН'!$G$5-'СЕТ СН'!$G$17</f>
        <v>3511.7037765499999</v>
      </c>
      <c r="C53" s="36">
        <f>SUMIFS(СВЦЭМ!$C$33:$C$776,СВЦЭМ!$A$33:$A$776,$A53,СВЦЭМ!$B$33:$B$776,C$47)+'СЕТ СН'!$G$9+СВЦЭМ!$D$10+'СЕТ СН'!$G$5-'СЕТ СН'!$G$17</f>
        <v>3584.9288027699999</v>
      </c>
      <c r="D53" s="36">
        <f>SUMIFS(СВЦЭМ!$C$33:$C$776,СВЦЭМ!$A$33:$A$776,$A53,СВЦЭМ!$B$33:$B$776,D$47)+'СЕТ СН'!$G$9+СВЦЭМ!$D$10+'СЕТ СН'!$G$5-'СЕТ СН'!$G$17</f>
        <v>3642.1786671499999</v>
      </c>
      <c r="E53" s="36">
        <f>SUMIFS(СВЦЭМ!$C$33:$C$776,СВЦЭМ!$A$33:$A$776,$A53,СВЦЭМ!$B$33:$B$776,E$47)+'СЕТ СН'!$G$9+СВЦЭМ!$D$10+'СЕТ СН'!$G$5-'СЕТ СН'!$G$17</f>
        <v>3643.0882168600001</v>
      </c>
      <c r="F53" s="36">
        <f>SUMIFS(СВЦЭМ!$C$33:$C$776,СВЦЭМ!$A$33:$A$776,$A53,СВЦЭМ!$B$33:$B$776,F$47)+'СЕТ СН'!$G$9+СВЦЭМ!$D$10+'СЕТ СН'!$G$5-'СЕТ СН'!$G$17</f>
        <v>3646.3243231199999</v>
      </c>
      <c r="G53" s="36">
        <f>SUMIFS(СВЦЭМ!$C$33:$C$776,СВЦЭМ!$A$33:$A$776,$A53,СВЦЭМ!$B$33:$B$776,G$47)+'СЕТ СН'!$G$9+СВЦЭМ!$D$10+'СЕТ СН'!$G$5-'СЕТ СН'!$G$17</f>
        <v>3635.8585470899998</v>
      </c>
      <c r="H53" s="36">
        <f>SUMIFS(СВЦЭМ!$C$33:$C$776,СВЦЭМ!$A$33:$A$776,$A53,СВЦЭМ!$B$33:$B$776,H$47)+'СЕТ СН'!$G$9+СВЦЭМ!$D$10+'СЕТ СН'!$G$5-'СЕТ СН'!$G$17</f>
        <v>3609.3895555199997</v>
      </c>
      <c r="I53" s="36">
        <f>SUMIFS(СВЦЭМ!$C$33:$C$776,СВЦЭМ!$A$33:$A$776,$A53,СВЦЭМ!$B$33:$B$776,I$47)+'СЕТ СН'!$G$9+СВЦЭМ!$D$10+'СЕТ СН'!$G$5-'СЕТ СН'!$G$17</f>
        <v>3613.7704280299999</v>
      </c>
      <c r="J53" s="36">
        <f>SUMIFS(СВЦЭМ!$C$33:$C$776,СВЦЭМ!$A$33:$A$776,$A53,СВЦЭМ!$B$33:$B$776,J$47)+'СЕТ СН'!$G$9+СВЦЭМ!$D$10+'СЕТ СН'!$G$5-'СЕТ СН'!$G$17</f>
        <v>3600.16839544</v>
      </c>
      <c r="K53" s="36">
        <f>SUMIFS(СВЦЭМ!$C$33:$C$776,СВЦЭМ!$A$33:$A$776,$A53,СВЦЭМ!$B$33:$B$776,K$47)+'СЕТ СН'!$G$9+СВЦЭМ!$D$10+'СЕТ СН'!$G$5-'СЕТ СН'!$G$17</f>
        <v>3595.5847242199998</v>
      </c>
      <c r="L53" s="36">
        <f>SUMIFS(СВЦЭМ!$C$33:$C$776,СВЦЭМ!$A$33:$A$776,$A53,СВЦЭМ!$B$33:$B$776,L$47)+'СЕТ СН'!$G$9+СВЦЭМ!$D$10+'СЕТ СН'!$G$5-'СЕТ СН'!$G$17</f>
        <v>3575.0921300099999</v>
      </c>
      <c r="M53" s="36">
        <f>SUMIFS(СВЦЭМ!$C$33:$C$776,СВЦЭМ!$A$33:$A$776,$A53,СВЦЭМ!$B$33:$B$776,M$47)+'СЕТ СН'!$G$9+СВЦЭМ!$D$10+'СЕТ СН'!$G$5-'СЕТ СН'!$G$17</f>
        <v>3545.8354264899999</v>
      </c>
      <c r="N53" s="36">
        <f>SUMIFS(СВЦЭМ!$C$33:$C$776,СВЦЭМ!$A$33:$A$776,$A53,СВЦЭМ!$B$33:$B$776,N$47)+'СЕТ СН'!$G$9+СВЦЭМ!$D$10+'СЕТ СН'!$G$5-'СЕТ СН'!$G$17</f>
        <v>3502.0682599100001</v>
      </c>
      <c r="O53" s="36">
        <f>SUMIFS(СВЦЭМ!$C$33:$C$776,СВЦЭМ!$A$33:$A$776,$A53,СВЦЭМ!$B$33:$B$776,O$47)+'СЕТ СН'!$G$9+СВЦЭМ!$D$10+'СЕТ СН'!$G$5-'СЕТ СН'!$G$17</f>
        <v>3489.8770125599999</v>
      </c>
      <c r="P53" s="36">
        <f>SUMIFS(СВЦЭМ!$C$33:$C$776,СВЦЭМ!$A$33:$A$776,$A53,СВЦЭМ!$B$33:$B$776,P$47)+'СЕТ СН'!$G$9+СВЦЭМ!$D$10+'СЕТ СН'!$G$5-'СЕТ СН'!$G$17</f>
        <v>3494.6398633099998</v>
      </c>
      <c r="Q53" s="36">
        <f>SUMIFS(СВЦЭМ!$C$33:$C$776,СВЦЭМ!$A$33:$A$776,$A53,СВЦЭМ!$B$33:$B$776,Q$47)+'СЕТ СН'!$G$9+СВЦЭМ!$D$10+'СЕТ СН'!$G$5-'СЕТ СН'!$G$17</f>
        <v>3505.84119203</v>
      </c>
      <c r="R53" s="36">
        <f>SUMIFS(СВЦЭМ!$C$33:$C$776,СВЦЭМ!$A$33:$A$776,$A53,СВЦЭМ!$B$33:$B$776,R$47)+'СЕТ СН'!$G$9+СВЦЭМ!$D$10+'СЕТ СН'!$G$5-'СЕТ СН'!$G$17</f>
        <v>3501.1197559500001</v>
      </c>
      <c r="S53" s="36">
        <f>SUMIFS(СВЦЭМ!$C$33:$C$776,СВЦЭМ!$A$33:$A$776,$A53,СВЦЭМ!$B$33:$B$776,S$47)+'СЕТ СН'!$G$9+СВЦЭМ!$D$10+'СЕТ СН'!$G$5-'СЕТ СН'!$G$17</f>
        <v>3489.22552688</v>
      </c>
      <c r="T53" s="36">
        <f>SUMIFS(СВЦЭМ!$C$33:$C$776,СВЦЭМ!$A$33:$A$776,$A53,СВЦЭМ!$B$33:$B$776,T$47)+'СЕТ СН'!$G$9+СВЦЭМ!$D$10+'СЕТ СН'!$G$5-'СЕТ СН'!$G$17</f>
        <v>3451.8897523999999</v>
      </c>
      <c r="U53" s="36">
        <f>SUMIFS(СВЦЭМ!$C$33:$C$776,СВЦЭМ!$A$33:$A$776,$A53,СВЦЭМ!$B$33:$B$776,U$47)+'СЕТ СН'!$G$9+СВЦЭМ!$D$10+'СЕТ СН'!$G$5-'СЕТ СН'!$G$17</f>
        <v>3451.1972082699999</v>
      </c>
      <c r="V53" s="36">
        <f>SUMIFS(СВЦЭМ!$C$33:$C$776,СВЦЭМ!$A$33:$A$776,$A53,СВЦЭМ!$B$33:$B$776,V$47)+'СЕТ СН'!$G$9+СВЦЭМ!$D$10+'СЕТ СН'!$G$5-'СЕТ СН'!$G$17</f>
        <v>3457.7331262299999</v>
      </c>
      <c r="W53" s="36">
        <f>SUMIFS(СВЦЭМ!$C$33:$C$776,СВЦЭМ!$A$33:$A$776,$A53,СВЦЭМ!$B$33:$B$776,W$47)+'СЕТ СН'!$G$9+СВЦЭМ!$D$10+'СЕТ СН'!$G$5-'СЕТ СН'!$G$17</f>
        <v>3489.95553273</v>
      </c>
      <c r="X53" s="36">
        <f>SUMIFS(СВЦЭМ!$C$33:$C$776,СВЦЭМ!$A$33:$A$776,$A53,СВЦЭМ!$B$33:$B$776,X$47)+'СЕТ СН'!$G$9+СВЦЭМ!$D$10+'СЕТ СН'!$G$5-'СЕТ СН'!$G$17</f>
        <v>3501.5449768999997</v>
      </c>
      <c r="Y53" s="36">
        <f>SUMIFS(СВЦЭМ!$C$33:$C$776,СВЦЭМ!$A$33:$A$776,$A53,СВЦЭМ!$B$33:$B$776,Y$47)+'СЕТ СН'!$G$9+СВЦЭМ!$D$10+'СЕТ СН'!$G$5-'СЕТ СН'!$G$17</f>
        <v>3533.9509964399999</v>
      </c>
    </row>
    <row r="54" spans="1:25" ht="15.75" x14ac:dyDescent="0.2">
      <c r="A54" s="35">
        <f t="shared" si="1"/>
        <v>44142</v>
      </c>
      <c r="B54" s="36">
        <f>SUMIFS(СВЦЭМ!$C$33:$C$776,СВЦЭМ!$A$33:$A$776,$A54,СВЦЭМ!$B$33:$B$776,B$47)+'СЕТ СН'!$G$9+СВЦЭМ!$D$10+'СЕТ СН'!$G$5-'СЕТ СН'!$G$17</f>
        <v>3540.3003878600002</v>
      </c>
      <c r="C54" s="36">
        <f>SUMIFS(СВЦЭМ!$C$33:$C$776,СВЦЭМ!$A$33:$A$776,$A54,СВЦЭМ!$B$33:$B$776,C$47)+'СЕТ СН'!$G$9+СВЦЭМ!$D$10+'СЕТ СН'!$G$5-'СЕТ СН'!$G$17</f>
        <v>3603.8935348</v>
      </c>
      <c r="D54" s="36">
        <f>SUMIFS(СВЦЭМ!$C$33:$C$776,СВЦЭМ!$A$33:$A$776,$A54,СВЦЭМ!$B$33:$B$776,D$47)+'СЕТ СН'!$G$9+СВЦЭМ!$D$10+'СЕТ СН'!$G$5-'СЕТ СН'!$G$17</f>
        <v>3665.21895365</v>
      </c>
      <c r="E54" s="36">
        <f>SUMIFS(СВЦЭМ!$C$33:$C$776,СВЦЭМ!$A$33:$A$776,$A54,СВЦЭМ!$B$33:$B$776,E$47)+'СЕТ СН'!$G$9+СВЦЭМ!$D$10+'СЕТ СН'!$G$5-'СЕТ СН'!$G$17</f>
        <v>3687.0329425700002</v>
      </c>
      <c r="F54" s="36">
        <f>SUMIFS(СВЦЭМ!$C$33:$C$776,СВЦЭМ!$A$33:$A$776,$A54,СВЦЭМ!$B$33:$B$776,F$47)+'СЕТ СН'!$G$9+СВЦЭМ!$D$10+'СЕТ СН'!$G$5-'СЕТ СН'!$G$17</f>
        <v>3677.0497888599998</v>
      </c>
      <c r="G54" s="36">
        <f>SUMIFS(СВЦЭМ!$C$33:$C$776,СВЦЭМ!$A$33:$A$776,$A54,СВЦЭМ!$B$33:$B$776,G$47)+'СЕТ СН'!$G$9+СВЦЭМ!$D$10+'СЕТ СН'!$G$5-'СЕТ СН'!$G$17</f>
        <v>3663.0390342199998</v>
      </c>
      <c r="H54" s="36">
        <f>SUMIFS(СВЦЭМ!$C$33:$C$776,СВЦЭМ!$A$33:$A$776,$A54,СВЦЭМ!$B$33:$B$776,H$47)+'СЕТ СН'!$G$9+СВЦЭМ!$D$10+'СЕТ СН'!$G$5-'СЕТ СН'!$G$17</f>
        <v>3640.3239218399999</v>
      </c>
      <c r="I54" s="36">
        <f>SUMIFS(СВЦЭМ!$C$33:$C$776,СВЦЭМ!$A$33:$A$776,$A54,СВЦЭМ!$B$33:$B$776,I$47)+'СЕТ СН'!$G$9+СВЦЭМ!$D$10+'СЕТ СН'!$G$5-'СЕТ СН'!$G$17</f>
        <v>3596.6079971999998</v>
      </c>
      <c r="J54" s="36">
        <f>SUMIFS(СВЦЭМ!$C$33:$C$776,СВЦЭМ!$A$33:$A$776,$A54,СВЦЭМ!$B$33:$B$776,J$47)+'СЕТ СН'!$G$9+СВЦЭМ!$D$10+'СЕТ СН'!$G$5-'СЕТ СН'!$G$17</f>
        <v>3565.1989281300002</v>
      </c>
      <c r="K54" s="36">
        <f>SUMIFS(СВЦЭМ!$C$33:$C$776,СВЦЭМ!$A$33:$A$776,$A54,СВЦЭМ!$B$33:$B$776,K$47)+'СЕТ СН'!$G$9+СВЦЭМ!$D$10+'СЕТ СН'!$G$5-'СЕТ СН'!$G$17</f>
        <v>3543.9609843600001</v>
      </c>
      <c r="L54" s="36">
        <f>SUMIFS(СВЦЭМ!$C$33:$C$776,СВЦЭМ!$A$33:$A$776,$A54,СВЦЭМ!$B$33:$B$776,L$47)+'СЕТ СН'!$G$9+СВЦЭМ!$D$10+'СЕТ СН'!$G$5-'СЕТ СН'!$G$17</f>
        <v>3515.4176115400001</v>
      </c>
      <c r="M54" s="36">
        <f>SUMIFS(СВЦЭМ!$C$33:$C$776,СВЦЭМ!$A$33:$A$776,$A54,СВЦЭМ!$B$33:$B$776,M$47)+'СЕТ СН'!$G$9+СВЦЭМ!$D$10+'СЕТ СН'!$G$5-'СЕТ СН'!$G$17</f>
        <v>3476.39601692</v>
      </c>
      <c r="N54" s="36">
        <f>SUMIFS(СВЦЭМ!$C$33:$C$776,СВЦЭМ!$A$33:$A$776,$A54,СВЦЭМ!$B$33:$B$776,N$47)+'СЕТ СН'!$G$9+СВЦЭМ!$D$10+'СЕТ СН'!$G$5-'СЕТ СН'!$G$17</f>
        <v>3460.6303525799999</v>
      </c>
      <c r="O54" s="36">
        <f>SUMIFS(СВЦЭМ!$C$33:$C$776,СВЦЭМ!$A$33:$A$776,$A54,СВЦЭМ!$B$33:$B$776,O$47)+'СЕТ СН'!$G$9+СВЦЭМ!$D$10+'СЕТ СН'!$G$5-'СЕТ СН'!$G$17</f>
        <v>3472.7914634099998</v>
      </c>
      <c r="P54" s="36">
        <f>SUMIFS(СВЦЭМ!$C$33:$C$776,СВЦЭМ!$A$33:$A$776,$A54,СВЦЭМ!$B$33:$B$776,P$47)+'СЕТ СН'!$G$9+СВЦЭМ!$D$10+'СЕТ СН'!$G$5-'СЕТ СН'!$G$17</f>
        <v>3473.5035577799999</v>
      </c>
      <c r="Q54" s="36">
        <f>SUMIFS(СВЦЭМ!$C$33:$C$776,СВЦЭМ!$A$33:$A$776,$A54,СВЦЭМ!$B$33:$B$776,Q$47)+'СЕТ СН'!$G$9+СВЦЭМ!$D$10+'СЕТ СН'!$G$5-'СЕТ СН'!$G$17</f>
        <v>3467.1481085199998</v>
      </c>
      <c r="R54" s="36">
        <f>SUMIFS(СВЦЭМ!$C$33:$C$776,СВЦЭМ!$A$33:$A$776,$A54,СВЦЭМ!$B$33:$B$776,R$47)+'СЕТ СН'!$G$9+СВЦЭМ!$D$10+'СЕТ СН'!$G$5-'СЕТ СН'!$G$17</f>
        <v>3450.30789882</v>
      </c>
      <c r="S54" s="36">
        <f>SUMIFS(СВЦЭМ!$C$33:$C$776,СВЦЭМ!$A$33:$A$776,$A54,СВЦЭМ!$B$33:$B$776,S$47)+'СЕТ СН'!$G$9+СВЦЭМ!$D$10+'СЕТ СН'!$G$5-'СЕТ СН'!$G$17</f>
        <v>3447.5736966499999</v>
      </c>
      <c r="T54" s="36">
        <f>SUMIFS(СВЦЭМ!$C$33:$C$776,СВЦЭМ!$A$33:$A$776,$A54,СВЦЭМ!$B$33:$B$776,T$47)+'СЕТ СН'!$G$9+СВЦЭМ!$D$10+'СЕТ СН'!$G$5-'СЕТ СН'!$G$17</f>
        <v>3430.5604189599999</v>
      </c>
      <c r="U54" s="36">
        <f>SUMIFS(СВЦЭМ!$C$33:$C$776,СВЦЭМ!$A$33:$A$776,$A54,СВЦЭМ!$B$33:$B$776,U$47)+'СЕТ СН'!$G$9+СВЦЭМ!$D$10+'СЕТ СН'!$G$5-'СЕТ СН'!$G$17</f>
        <v>3436.2457393599998</v>
      </c>
      <c r="V54" s="36">
        <f>SUMIFS(СВЦЭМ!$C$33:$C$776,СВЦЭМ!$A$33:$A$776,$A54,СВЦЭМ!$B$33:$B$776,V$47)+'СЕТ СН'!$G$9+СВЦЭМ!$D$10+'СЕТ СН'!$G$5-'СЕТ СН'!$G$17</f>
        <v>3441.4327492100001</v>
      </c>
      <c r="W54" s="36">
        <f>SUMIFS(СВЦЭМ!$C$33:$C$776,СВЦЭМ!$A$33:$A$776,$A54,СВЦЭМ!$B$33:$B$776,W$47)+'СЕТ СН'!$G$9+СВЦЭМ!$D$10+'СЕТ СН'!$G$5-'СЕТ СН'!$G$17</f>
        <v>3454.33488244</v>
      </c>
      <c r="X54" s="36">
        <f>SUMIFS(СВЦЭМ!$C$33:$C$776,СВЦЭМ!$A$33:$A$776,$A54,СВЦЭМ!$B$33:$B$776,X$47)+'СЕТ СН'!$G$9+СВЦЭМ!$D$10+'СЕТ СН'!$G$5-'СЕТ СН'!$G$17</f>
        <v>3464.04668812</v>
      </c>
      <c r="Y54" s="36">
        <f>SUMIFS(СВЦЭМ!$C$33:$C$776,СВЦЭМ!$A$33:$A$776,$A54,СВЦЭМ!$B$33:$B$776,Y$47)+'СЕТ СН'!$G$9+СВЦЭМ!$D$10+'СЕТ СН'!$G$5-'СЕТ СН'!$G$17</f>
        <v>3494.4511350000002</v>
      </c>
    </row>
    <row r="55" spans="1:25" ht="15.75" x14ac:dyDescent="0.2">
      <c r="A55" s="35">
        <f t="shared" si="1"/>
        <v>44143</v>
      </c>
      <c r="B55" s="36">
        <f>SUMIFS(СВЦЭМ!$C$33:$C$776,СВЦЭМ!$A$33:$A$776,$A55,СВЦЭМ!$B$33:$B$776,B$47)+'СЕТ СН'!$G$9+СВЦЭМ!$D$10+'СЕТ СН'!$G$5-'СЕТ СН'!$G$17</f>
        <v>3541.7051024399998</v>
      </c>
      <c r="C55" s="36">
        <f>SUMIFS(СВЦЭМ!$C$33:$C$776,СВЦЭМ!$A$33:$A$776,$A55,СВЦЭМ!$B$33:$B$776,C$47)+'СЕТ СН'!$G$9+СВЦЭМ!$D$10+'СЕТ СН'!$G$5-'СЕТ СН'!$G$17</f>
        <v>3623.7918032899997</v>
      </c>
      <c r="D55" s="36">
        <f>SUMIFS(СВЦЭМ!$C$33:$C$776,СВЦЭМ!$A$33:$A$776,$A55,СВЦЭМ!$B$33:$B$776,D$47)+'СЕТ СН'!$G$9+СВЦЭМ!$D$10+'СЕТ СН'!$G$5-'СЕТ СН'!$G$17</f>
        <v>3687.8086379799997</v>
      </c>
      <c r="E55" s="36">
        <f>SUMIFS(СВЦЭМ!$C$33:$C$776,СВЦЭМ!$A$33:$A$776,$A55,СВЦЭМ!$B$33:$B$776,E$47)+'СЕТ СН'!$G$9+СВЦЭМ!$D$10+'СЕТ СН'!$G$5-'СЕТ СН'!$G$17</f>
        <v>3696.4044453699998</v>
      </c>
      <c r="F55" s="36">
        <f>SUMIFS(СВЦЭМ!$C$33:$C$776,СВЦЭМ!$A$33:$A$776,$A55,СВЦЭМ!$B$33:$B$776,F$47)+'СЕТ СН'!$G$9+СВЦЭМ!$D$10+'СЕТ СН'!$G$5-'СЕТ СН'!$G$17</f>
        <v>3686.86078765</v>
      </c>
      <c r="G55" s="36">
        <f>SUMIFS(СВЦЭМ!$C$33:$C$776,СВЦЭМ!$A$33:$A$776,$A55,СВЦЭМ!$B$33:$B$776,G$47)+'СЕТ СН'!$G$9+СВЦЭМ!$D$10+'СЕТ СН'!$G$5-'СЕТ СН'!$G$17</f>
        <v>3695.0969515300003</v>
      </c>
      <c r="H55" s="36">
        <f>SUMIFS(СВЦЭМ!$C$33:$C$776,СВЦЭМ!$A$33:$A$776,$A55,СВЦЭМ!$B$33:$B$776,H$47)+'СЕТ СН'!$G$9+СВЦЭМ!$D$10+'СЕТ СН'!$G$5-'СЕТ СН'!$G$17</f>
        <v>3678.9126548599997</v>
      </c>
      <c r="I55" s="36">
        <f>SUMIFS(СВЦЭМ!$C$33:$C$776,СВЦЭМ!$A$33:$A$776,$A55,СВЦЭМ!$B$33:$B$776,I$47)+'СЕТ СН'!$G$9+СВЦЭМ!$D$10+'СЕТ СН'!$G$5-'СЕТ СН'!$G$17</f>
        <v>3641.8253912299997</v>
      </c>
      <c r="J55" s="36">
        <f>SUMIFS(СВЦЭМ!$C$33:$C$776,СВЦЭМ!$A$33:$A$776,$A55,СВЦЭМ!$B$33:$B$776,J$47)+'СЕТ СН'!$G$9+СВЦЭМ!$D$10+'СЕТ СН'!$G$5-'СЕТ СН'!$G$17</f>
        <v>3605.2745961400001</v>
      </c>
      <c r="K55" s="36">
        <f>SUMIFS(СВЦЭМ!$C$33:$C$776,СВЦЭМ!$A$33:$A$776,$A55,СВЦЭМ!$B$33:$B$776,K$47)+'СЕТ СН'!$G$9+СВЦЭМ!$D$10+'СЕТ СН'!$G$5-'СЕТ СН'!$G$17</f>
        <v>3567.9356238599999</v>
      </c>
      <c r="L55" s="36">
        <f>SUMIFS(СВЦЭМ!$C$33:$C$776,СВЦЭМ!$A$33:$A$776,$A55,СВЦЭМ!$B$33:$B$776,L$47)+'СЕТ СН'!$G$9+СВЦЭМ!$D$10+'СЕТ СН'!$G$5-'СЕТ СН'!$G$17</f>
        <v>3520.7258398399999</v>
      </c>
      <c r="M55" s="36">
        <f>SUMIFS(СВЦЭМ!$C$33:$C$776,СВЦЭМ!$A$33:$A$776,$A55,СВЦЭМ!$B$33:$B$776,M$47)+'СЕТ СН'!$G$9+СВЦЭМ!$D$10+'СЕТ СН'!$G$5-'СЕТ СН'!$G$17</f>
        <v>3487.7383556899999</v>
      </c>
      <c r="N55" s="36">
        <f>SUMIFS(СВЦЭМ!$C$33:$C$776,СВЦЭМ!$A$33:$A$776,$A55,СВЦЭМ!$B$33:$B$776,N$47)+'СЕТ СН'!$G$9+СВЦЭМ!$D$10+'СЕТ СН'!$G$5-'СЕТ СН'!$G$17</f>
        <v>3481.7982004199998</v>
      </c>
      <c r="O55" s="36">
        <f>SUMIFS(СВЦЭМ!$C$33:$C$776,СВЦЭМ!$A$33:$A$776,$A55,СВЦЭМ!$B$33:$B$776,O$47)+'СЕТ СН'!$G$9+СВЦЭМ!$D$10+'СЕТ СН'!$G$5-'СЕТ СН'!$G$17</f>
        <v>3482.7849657299998</v>
      </c>
      <c r="P55" s="36">
        <f>SUMIFS(СВЦЭМ!$C$33:$C$776,СВЦЭМ!$A$33:$A$776,$A55,СВЦЭМ!$B$33:$B$776,P$47)+'СЕТ СН'!$G$9+СВЦЭМ!$D$10+'СЕТ СН'!$G$5-'СЕТ СН'!$G$17</f>
        <v>3490.6490971600001</v>
      </c>
      <c r="Q55" s="36">
        <f>SUMIFS(СВЦЭМ!$C$33:$C$776,СВЦЭМ!$A$33:$A$776,$A55,СВЦЭМ!$B$33:$B$776,Q$47)+'СЕТ СН'!$G$9+СВЦЭМ!$D$10+'СЕТ СН'!$G$5-'СЕТ СН'!$G$17</f>
        <v>3496.8512258000001</v>
      </c>
      <c r="R55" s="36">
        <f>SUMIFS(СВЦЭМ!$C$33:$C$776,СВЦЭМ!$A$33:$A$776,$A55,СВЦЭМ!$B$33:$B$776,R$47)+'СЕТ СН'!$G$9+СВЦЭМ!$D$10+'СЕТ СН'!$G$5-'СЕТ СН'!$G$17</f>
        <v>3492.6412700199999</v>
      </c>
      <c r="S55" s="36">
        <f>SUMIFS(СВЦЭМ!$C$33:$C$776,СВЦЭМ!$A$33:$A$776,$A55,СВЦЭМ!$B$33:$B$776,S$47)+'СЕТ СН'!$G$9+СВЦЭМ!$D$10+'СЕТ СН'!$G$5-'СЕТ СН'!$G$17</f>
        <v>3470.6440068699999</v>
      </c>
      <c r="T55" s="36">
        <f>SUMIFS(СВЦЭМ!$C$33:$C$776,СВЦЭМ!$A$33:$A$776,$A55,СВЦЭМ!$B$33:$B$776,T$47)+'СЕТ СН'!$G$9+СВЦЭМ!$D$10+'СЕТ СН'!$G$5-'СЕТ СН'!$G$17</f>
        <v>3457.0149922099999</v>
      </c>
      <c r="U55" s="36">
        <f>SUMIFS(СВЦЭМ!$C$33:$C$776,СВЦЭМ!$A$33:$A$776,$A55,СВЦЭМ!$B$33:$B$776,U$47)+'СЕТ СН'!$G$9+СВЦЭМ!$D$10+'СЕТ СН'!$G$5-'СЕТ СН'!$G$17</f>
        <v>3446.2595636400001</v>
      </c>
      <c r="V55" s="36">
        <f>SUMIFS(СВЦЭМ!$C$33:$C$776,СВЦЭМ!$A$33:$A$776,$A55,СВЦЭМ!$B$33:$B$776,V$47)+'СЕТ СН'!$G$9+СВЦЭМ!$D$10+'СЕТ СН'!$G$5-'СЕТ СН'!$G$17</f>
        <v>3468.7931816</v>
      </c>
      <c r="W55" s="36">
        <f>SUMIFS(СВЦЭМ!$C$33:$C$776,СВЦЭМ!$A$33:$A$776,$A55,СВЦЭМ!$B$33:$B$776,W$47)+'СЕТ СН'!$G$9+СВЦЭМ!$D$10+'СЕТ СН'!$G$5-'СЕТ СН'!$G$17</f>
        <v>3483.7083062299998</v>
      </c>
      <c r="X55" s="36">
        <f>SUMIFS(СВЦЭМ!$C$33:$C$776,СВЦЭМ!$A$33:$A$776,$A55,СВЦЭМ!$B$33:$B$776,X$47)+'СЕТ СН'!$G$9+СВЦЭМ!$D$10+'СЕТ СН'!$G$5-'СЕТ СН'!$G$17</f>
        <v>3490.8993521000002</v>
      </c>
      <c r="Y55" s="36">
        <f>SUMIFS(СВЦЭМ!$C$33:$C$776,СВЦЭМ!$A$33:$A$776,$A55,СВЦЭМ!$B$33:$B$776,Y$47)+'СЕТ СН'!$G$9+СВЦЭМ!$D$10+'СЕТ СН'!$G$5-'СЕТ СН'!$G$17</f>
        <v>3497.1997396299998</v>
      </c>
    </row>
    <row r="56" spans="1:25" ht="15.75" x14ac:dyDescent="0.2">
      <c r="A56" s="35">
        <f t="shared" si="1"/>
        <v>44144</v>
      </c>
      <c r="B56" s="36">
        <f>SUMIFS(СВЦЭМ!$C$33:$C$776,СВЦЭМ!$A$33:$A$776,$A56,СВЦЭМ!$B$33:$B$776,B$47)+'СЕТ СН'!$G$9+СВЦЭМ!$D$10+'СЕТ СН'!$G$5-'СЕТ СН'!$G$17</f>
        <v>3473.8008287799998</v>
      </c>
      <c r="C56" s="36">
        <f>SUMIFS(СВЦЭМ!$C$33:$C$776,СВЦЭМ!$A$33:$A$776,$A56,СВЦЭМ!$B$33:$B$776,C$47)+'СЕТ СН'!$G$9+СВЦЭМ!$D$10+'СЕТ СН'!$G$5-'СЕТ СН'!$G$17</f>
        <v>3492.58413578</v>
      </c>
      <c r="D56" s="36">
        <f>SUMIFS(СВЦЭМ!$C$33:$C$776,СВЦЭМ!$A$33:$A$776,$A56,СВЦЭМ!$B$33:$B$776,D$47)+'СЕТ СН'!$G$9+СВЦЭМ!$D$10+'СЕТ СН'!$G$5-'СЕТ СН'!$G$17</f>
        <v>3561.1747023600001</v>
      </c>
      <c r="E56" s="36">
        <f>SUMIFS(СВЦЭМ!$C$33:$C$776,СВЦЭМ!$A$33:$A$776,$A56,СВЦЭМ!$B$33:$B$776,E$47)+'СЕТ СН'!$G$9+СВЦЭМ!$D$10+'СЕТ СН'!$G$5-'СЕТ СН'!$G$17</f>
        <v>3568.6310834000001</v>
      </c>
      <c r="F56" s="36">
        <f>SUMIFS(СВЦЭМ!$C$33:$C$776,СВЦЭМ!$A$33:$A$776,$A56,СВЦЭМ!$B$33:$B$776,F$47)+'СЕТ СН'!$G$9+СВЦЭМ!$D$10+'СЕТ СН'!$G$5-'СЕТ СН'!$G$17</f>
        <v>3564.26495737</v>
      </c>
      <c r="G56" s="36">
        <f>SUMIFS(СВЦЭМ!$C$33:$C$776,СВЦЭМ!$A$33:$A$776,$A56,СВЦЭМ!$B$33:$B$776,G$47)+'СЕТ СН'!$G$9+СВЦЭМ!$D$10+'СЕТ СН'!$G$5-'СЕТ СН'!$G$17</f>
        <v>3580.6507129199999</v>
      </c>
      <c r="H56" s="36">
        <f>SUMIFS(СВЦЭМ!$C$33:$C$776,СВЦЭМ!$A$33:$A$776,$A56,СВЦЭМ!$B$33:$B$776,H$47)+'СЕТ СН'!$G$9+СВЦЭМ!$D$10+'СЕТ СН'!$G$5-'СЕТ СН'!$G$17</f>
        <v>3605.53346736</v>
      </c>
      <c r="I56" s="36">
        <f>SUMIFS(СВЦЭМ!$C$33:$C$776,СВЦЭМ!$A$33:$A$776,$A56,СВЦЭМ!$B$33:$B$776,I$47)+'СЕТ СН'!$G$9+СВЦЭМ!$D$10+'СЕТ СН'!$G$5-'СЕТ СН'!$G$17</f>
        <v>3636.3309997799997</v>
      </c>
      <c r="J56" s="36">
        <f>SUMIFS(СВЦЭМ!$C$33:$C$776,СВЦЭМ!$A$33:$A$776,$A56,СВЦЭМ!$B$33:$B$776,J$47)+'СЕТ СН'!$G$9+СВЦЭМ!$D$10+'СЕТ СН'!$G$5-'СЕТ СН'!$G$17</f>
        <v>3623.1312383599998</v>
      </c>
      <c r="K56" s="36">
        <f>SUMIFS(СВЦЭМ!$C$33:$C$776,СВЦЭМ!$A$33:$A$776,$A56,СВЦЭМ!$B$33:$B$776,K$47)+'СЕТ СН'!$G$9+СВЦЭМ!$D$10+'СЕТ СН'!$G$5-'СЕТ СН'!$G$17</f>
        <v>3612.5990486199998</v>
      </c>
      <c r="L56" s="36">
        <f>SUMIFS(СВЦЭМ!$C$33:$C$776,СВЦЭМ!$A$33:$A$776,$A56,СВЦЭМ!$B$33:$B$776,L$47)+'СЕТ СН'!$G$9+СВЦЭМ!$D$10+'СЕТ СН'!$G$5-'СЕТ СН'!$G$17</f>
        <v>3580.73945314</v>
      </c>
      <c r="M56" s="36">
        <f>SUMIFS(СВЦЭМ!$C$33:$C$776,СВЦЭМ!$A$33:$A$776,$A56,СВЦЭМ!$B$33:$B$776,M$47)+'СЕТ СН'!$G$9+СВЦЭМ!$D$10+'СЕТ СН'!$G$5-'СЕТ СН'!$G$17</f>
        <v>3545.7017414900001</v>
      </c>
      <c r="N56" s="36">
        <f>SUMIFS(СВЦЭМ!$C$33:$C$776,СВЦЭМ!$A$33:$A$776,$A56,СВЦЭМ!$B$33:$B$776,N$47)+'СЕТ СН'!$G$9+СВЦЭМ!$D$10+'СЕТ СН'!$G$5-'СЕТ СН'!$G$17</f>
        <v>3541.9999457200001</v>
      </c>
      <c r="O56" s="36">
        <f>SUMIFS(СВЦЭМ!$C$33:$C$776,СВЦЭМ!$A$33:$A$776,$A56,СВЦЭМ!$B$33:$B$776,O$47)+'СЕТ СН'!$G$9+СВЦЭМ!$D$10+'СЕТ СН'!$G$5-'СЕТ СН'!$G$17</f>
        <v>3552.8987521899999</v>
      </c>
      <c r="P56" s="36">
        <f>SUMIFS(СВЦЭМ!$C$33:$C$776,СВЦЭМ!$A$33:$A$776,$A56,СВЦЭМ!$B$33:$B$776,P$47)+'СЕТ СН'!$G$9+СВЦЭМ!$D$10+'СЕТ СН'!$G$5-'СЕТ СН'!$G$17</f>
        <v>3547.00059147</v>
      </c>
      <c r="Q56" s="36">
        <f>SUMIFS(СВЦЭМ!$C$33:$C$776,СВЦЭМ!$A$33:$A$776,$A56,СВЦЭМ!$B$33:$B$776,Q$47)+'СЕТ СН'!$G$9+СВЦЭМ!$D$10+'СЕТ СН'!$G$5-'СЕТ СН'!$G$17</f>
        <v>3546.8195530600001</v>
      </c>
      <c r="R56" s="36">
        <f>SUMIFS(СВЦЭМ!$C$33:$C$776,СВЦЭМ!$A$33:$A$776,$A56,СВЦЭМ!$B$33:$B$776,R$47)+'СЕТ СН'!$G$9+СВЦЭМ!$D$10+'СЕТ СН'!$G$5-'СЕТ СН'!$G$17</f>
        <v>3543.2301056199999</v>
      </c>
      <c r="S56" s="36">
        <f>SUMIFS(СВЦЭМ!$C$33:$C$776,СВЦЭМ!$A$33:$A$776,$A56,СВЦЭМ!$B$33:$B$776,S$47)+'СЕТ СН'!$G$9+СВЦЭМ!$D$10+'СЕТ СН'!$G$5-'СЕТ СН'!$G$17</f>
        <v>3544.6632375999998</v>
      </c>
      <c r="T56" s="36">
        <f>SUMIFS(СВЦЭМ!$C$33:$C$776,СВЦЭМ!$A$33:$A$776,$A56,СВЦЭМ!$B$33:$B$776,T$47)+'СЕТ СН'!$G$9+СВЦЭМ!$D$10+'СЕТ СН'!$G$5-'СЕТ СН'!$G$17</f>
        <v>3531.91107087</v>
      </c>
      <c r="U56" s="36">
        <f>SUMIFS(СВЦЭМ!$C$33:$C$776,СВЦЭМ!$A$33:$A$776,$A56,СВЦЭМ!$B$33:$B$776,U$47)+'СЕТ СН'!$G$9+СВЦЭМ!$D$10+'СЕТ СН'!$G$5-'СЕТ СН'!$G$17</f>
        <v>3523.9683359700002</v>
      </c>
      <c r="V56" s="36">
        <f>SUMIFS(СВЦЭМ!$C$33:$C$776,СВЦЭМ!$A$33:$A$776,$A56,СВЦЭМ!$B$33:$B$776,V$47)+'СЕТ СН'!$G$9+СВЦЭМ!$D$10+'СЕТ СН'!$G$5-'СЕТ СН'!$G$17</f>
        <v>3521.3854061800002</v>
      </c>
      <c r="W56" s="36">
        <f>SUMIFS(СВЦЭМ!$C$33:$C$776,СВЦЭМ!$A$33:$A$776,$A56,СВЦЭМ!$B$33:$B$776,W$47)+'СЕТ СН'!$G$9+СВЦЭМ!$D$10+'СЕТ СН'!$G$5-'СЕТ СН'!$G$17</f>
        <v>3537.1932436699999</v>
      </c>
      <c r="X56" s="36">
        <f>SUMIFS(СВЦЭМ!$C$33:$C$776,СВЦЭМ!$A$33:$A$776,$A56,СВЦЭМ!$B$33:$B$776,X$47)+'СЕТ СН'!$G$9+СВЦЭМ!$D$10+'СЕТ СН'!$G$5-'СЕТ СН'!$G$17</f>
        <v>3568.6853316699999</v>
      </c>
      <c r="Y56" s="36">
        <f>SUMIFS(СВЦЭМ!$C$33:$C$776,СВЦЭМ!$A$33:$A$776,$A56,СВЦЭМ!$B$33:$B$776,Y$47)+'СЕТ СН'!$G$9+СВЦЭМ!$D$10+'СЕТ СН'!$G$5-'СЕТ СН'!$G$17</f>
        <v>3597.1098149499999</v>
      </c>
    </row>
    <row r="57" spans="1:25" ht="15.75" x14ac:dyDescent="0.2">
      <c r="A57" s="35">
        <f t="shared" si="1"/>
        <v>44145</v>
      </c>
      <c r="B57" s="36">
        <f>SUMIFS(СВЦЭМ!$C$33:$C$776,СВЦЭМ!$A$33:$A$776,$A57,СВЦЭМ!$B$33:$B$776,B$47)+'СЕТ СН'!$G$9+СВЦЭМ!$D$10+'СЕТ СН'!$G$5-'СЕТ СН'!$G$17</f>
        <v>3512.3556519899998</v>
      </c>
      <c r="C57" s="36">
        <f>SUMIFS(СВЦЭМ!$C$33:$C$776,СВЦЭМ!$A$33:$A$776,$A57,СВЦЭМ!$B$33:$B$776,C$47)+'СЕТ СН'!$G$9+СВЦЭМ!$D$10+'СЕТ СН'!$G$5-'СЕТ СН'!$G$17</f>
        <v>3606.1996442899999</v>
      </c>
      <c r="D57" s="36">
        <f>SUMIFS(СВЦЭМ!$C$33:$C$776,СВЦЭМ!$A$33:$A$776,$A57,СВЦЭМ!$B$33:$B$776,D$47)+'СЕТ СН'!$G$9+СВЦЭМ!$D$10+'СЕТ СН'!$G$5-'СЕТ СН'!$G$17</f>
        <v>3642.4272804900002</v>
      </c>
      <c r="E57" s="36">
        <f>SUMIFS(СВЦЭМ!$C$33:$C$776,СВЦЭМ!$A$33:$A$776,$A57,СВЦЭМ!$B$33:$B$776,E$47)+'СЕТ СН'!$G$9+СВЦЭМ!$D$10+'СЕТ СН'!$G$5-'СЕТ СН'!$G$17</f>
        <v>3645.69392333</v>
      </c>
      <c r="F57" s="36">
        <f>SUMIFS(СВЦЭМ!$C$33:$C$776,СВЦЭМ!$A$33:$A$776,$A57,СВЦЭМ!$B$33:$B$776,F$47)+'СЕТ СН'!$G$9+СВЦЭМ!$D$10+'СЕТ СН'!$G$5-'СЕТ СН'!$G$17</f>
        <v>3647.57291915</v>
      </c>
      <c r="G57" s="36">
        <f>SUMIFS(СВЦЭМ!$C$33:$C$776,СВЦЭМ!$A$33:$A$776,$A57,СВЦЭМ!$B$33:$B$776,G$47)+'СЕТ СН'!$G$9+СВЦЭМ!$D$10+'СЕТ СН'!$G$5-'СЕТ СН'!$G$17</f>
        <v>3650.92900431</v>
      </c>
      <c r="H57" s="36">
        <f>SUMIFS(СВЦЭМ!$C$33:$C$776,СВЦЭМ!$A$33:$A$776,$A57,СВЦЭМ!$B$33:$B$776,H$47)+'СЕТ СН'!$G$9+СВЦЭМ!$D$10+'СЕТ СН'!$G$5-'СЕТ СН'!$G$17</f>
        <v>3622.68452957</v>
      </c>
      <c r="I57" s="36">
        <f>SUMIFS(СВЦЭМ!$C$33:$C$776,СВЦЭМ!$A$33:$A$776,$A57,СВЦЭМ!$B$33:$B$776,I$47)+'СЕТ СН'!$G$9+СВЦЭМ!$D$10+'СЕТ СН'!$G$5-'СЕТ СН'!$G$17</f>
        <v>3581.3886155299997</v>
      </c>
      <c r="J57" s="36">
        <f>SUMIFS(СВЦЭМ!$C$33:$C$776,СВЦЭМ!$A$33:$A$776,$A57,СВЦЭМ!$B$33:$B$776,J$47)+'СЕТ СН'!$G$9+СВЦЭМ!$D$10+'СЕТ СН'!$G$5-'СЕТ СН'!$G$17</f>
        <v>3566.8771625600002</v>
      </c>
      <c r="K57" s="36">
        <f>SUMIFS(СВЦЭМ!$C$33:$C$776,СВЦЭМ!$A$33:$A$776,$A57,СВЦЭМ!$B$33:$B$776,K$47)+'СЕТ СН'!$G$9+СВЦЭМ!$D$10+'СЕТ СН'!$G$5-'СЕТ СН'!$G$17</f>
        <v>3570.9958263799999</v>
      </c>
      <c r="L57" s="36">
        <f>SUMIFS(СВЦЭМ!$C$33:$C$776,СВЦЭМ!$A$33:$A$776,$A57,СВЦЭМ!$B$33:$B$776,L$47)+'СЕТ СН'!$G$9+СВЦЭМ!$D$10+'СЕТ СН'!$G$5-'СЕТ СН'!$G$17</f>
        <v>3536.15126414</v>
      </c>
      <c r="M57" s="36">
        <f>SUMIFS(СВЦЭМ!$C$33:$C$776,СВЦЭМ!$A$33:$A$776,$A57,СВЦЭМ!$B$33:$B$776,M$47)+'СЕТ СН'!$G$9+СВЦЭМ!$D$10+'СЕТ СН'!$G$5-'СЕТ СН'!$G$17</f>
        <v>3498.5423622200001</v>
      </c>
      <c r="N57" s="36">
        <f>SUMIFS(СВЦЭМ!$C$33:$C$776,СВЦЭМ!$A$33:$A$776,$A57,СВЦЭМ!$B$33:$B$776,N$47)+'СЕТ СН'!$G$9+СВЦЭМ!$D$10+'СЕТ СН'!$G$5-'СЕТ СН'!$G$17</f>
        <v>3494.2728825599997</v>
      </c>
      <c r="O57" s="36">
        <f>SUMIFS(СВЦЭМ!$C$33:$C$776,СВЦЭМ!$A$33:$A$776,$A57,СВЦЭМ!$B$33:$B$776,O$47)+'СЕТ СН'!$G$9+СВЦЭМ!$D$10+'СЕТ СН'!$G$5-'СЕТ СН'!$G$17</f>
        <v>3500.2483041800001</v>
      </c>
      <c r="P57" s="36">
        <f>SUMIFS(СВЦЭМ!$C$33:$C$776,СВЦЭМ!$A$33:$A$776,$A57,СВЦЭМ!$B$33:$B$776,P$47)+'СЕТ СН'!$G$9+СВЦЭМ!$D$10+'СЕТ СН'!$G$5-'СЕТ СН'!$G$17</f>
        <v>3497.5172533999998</v>
      </c>
      <c r="Q57" s="36">
        <f>SUMIFS(СВЦЭМ!$C$33:$C$776,СВЦЭМ!$A$33:$A$776,$A57,СВЦЭМ!$B$33:$B$776,Q$47)+'СЕТ СН'!$G$9+СВЦЭМ!$D$10+'СЕТ СН'!$G$5-'СЕТ СН'!$G$17</f>
        <v>3496.8118998899999</v>
      </c>
      <c r="R57" s="36">
        <f>SUMIFS(СВЦЭМ!$C$33:$C$776,СВЦЭМ!$A$33:$A$776,$A57,СВЦЭМ!$B$33:$B$776,R$47)+'СЕТ СН'!$G$9+СВЦЭМ!$D$10+'СЕТ СН'!$G$5-'СЕТ СН'!$G$17</f>
        <v>3490.6509076399998</v>
      </c>
      <c r="S57" s="36">
        <f>SUMIFS(СВЦЭМ!$C$33:$C$776,СВЦЭМ!$A$33:$A$776,$A57,СВЦЭМ!$B$33:$B$776,S$47)+'СЕТ СН'!$G$9+СВЦЭМ!$D$10+'СЕТ СН'!$G$5-'СЕТ СН'!$G$17</f>
        <v>3479.9227615499999</v>
      </c>
      <c r="T57" s="36">
        <f>SUMIFS(СВЦЭМ!$C$33:$C$776,СВЦЭМ!$A$33:$A$776,$A57,СВЦЭМ!$B$33:$B$776,T$47)+'СЕТ СН'!$G$9+СВЦЭМ!$D$10+'СЕТ СН'!$G$5-'СЕТ СН'!$G$17</f>
        <v>3491.9317356500001</v>
      </c>
      <c r="U57" s="36">
        <f>SUMIFS(СВЦЭМ!$C$33:$C$776,СВЦЭМ!$A$33:$A$776,$A57,СВЦЭМ!$B$33:$B$776,U$47)+'СЕТ СН'!$G$9+СВЦЭМ!$D$10+'СЕТ СН'!$G$5-'СЕТ СН'!$G$17</f>
        <v>3499.3665905299999</v>
      </c>
      <c r="V57" s="36">
        <f>SUMIFS(СВЦЭМ!$C$33:$C$776,СВЦЭМ!$A$33:$A$776,$A57,СВЦЭМ!$B$33:$B$776,V$47)+'СЕТ СН'!$G$9+СВЦЭМ!$D$10+'СЕТ СН'!$G$5-'СЕТ СН'!$G$17</f>
        <v>3491.5068254899998</v>
      </c>
      <c r="W57" s="36">
        <f>SUMIFS(СВЦЭМ!$C$33:$C$776,СВЦЭМ!$A$33:$A$776,$A57,СВЦЭМ!$B$33:$B$776,W$47)+'СЕТ СН'!$G$9+СВЦЭМ!$D$10+'СЕТ СН'!$G$5-'СЕТ СН'!$G$17</f>
        <v>3481.2208892999997</v>
      </c>
      <c r="X57" s="36">
        <f>SUMIFS(СВЦЭМ!$C$33:$C$776,СВЦЭМ!$A$33:$A$776,$A57,СВЦЭМ!$B$33:$B$776,X$47)+'СЕТ СН'!$G$9+СВЦЭМ!$D$10+'СЕТ СН'!$G$5-'СЕТ СН'!$G$17</f>
        <v>3481.79027421</v>
      </c>
      <c r="Y57" s="36">
        <f>SUMIFS(СВЦЭМ!$C$33:$C$776,СВЦЭМ!$A$33:$A$776,$A57,СВЦЭМ!$B$33:$B$776,Y$47)+'СЕТ СН'!$G$9+СВЦЭМ!$D$10+'СЕТ СН'!$G$5-'СЕТ СН'!$G$17</f>
        <v>3564.90078223</v>
      </c>
    </row>
    <row r="58" spans="1:25" ht="15.75" x14ac:dyDescent="0.2">
      <c r="A58" s="35">
        <f t="shared" si="1"/>
        <v>44146</v>
      </c>
      <c r="B58" s="36">
        <f>SUMIFS(СВЦЭМ!$C$33:$C$776,СВЦЭМ!$A$33:$A$776,$A58,СВЦЭМ!$B$33:$B$776,B$47)+'СЕТ СН'!$G$9+СВЦЭМ!$D$10+'СЕТ СН'!$G$5-'СЕТ СН'!$G$17</f>
        <v>3560.5440041800002</v>
      </c>
      <c r="C58" s="36">
        <f>SUMIFS(СВЦЭМ!$C$33:$C$776,СВЦЭМ!$A$33:$A$776,$A58,СВЦЭМ!$B$33:$B$776,C$47)+'СЕТ СН'!$G$9+СВЦЭМ!$D$10+'СЕТ СН'!$G$5-'СЕТ СН'!$G$17</f>
        <v>3617.2195335699998</v>
      </c>
      <c r="D58" s="36">
        <f>SUMIFS(СВЦЭМ!$C$33:$C$776,СВЦЭМ!$A$33:$A$776,$A58,СВЦЭМ!$B$33:$B$776,D$47)+'СЕТ СН'!$G$9+СВЦЭМ!$D$10+'СЕТ СН'!$G$5-'СЕТ СН'!$G$17</f>
        <v>3679.7392187</v>
      </c>
      <c r="E58" s="36">
        <f>SUMIFS(СВЦЭМ!$C$33:$C$776,СВЦЭМ!$A$33:$A$776,$A58,СВЦЭМ!$B$33:$B$776,E$47)+'СЕТ СН'!$G$9+СВЦЭМ!$D$10+'СЕТ СН'!$G$5-'СЕТ СН'!$G$17</f>
        <v>3697.9634142499999</v>
      </c>
      <c r="F58" s="36">
        <f>SUMIFS(СВЦЭМ!$C$33:$C$776,СВЦЭМ!$A$33:$A$776,$A58,СВЦЭМ!$B$33:$B$776,F$47)+'СЕТ СН'!$G$9+СВЦЭМ!$D$10+'СЕТ СН'!$G$5-'СЕТ СН'!$G$17</f>
        <v>3701.7497045700002</v>
      </c>
      <c r="G58" s="36">
        <f>SUMIFS(СВЦЭМ!$C$33:$C$776,СВЦЭМ!$A$33:$A$776,$A58,СВЦЭМ!$B$33:$B$776,G$47)+'СЕТ СН'!$G$9+СВЦЭМ!$D$10+'СЕТ СН'!$G$5-'СЕТ СН'!$G$17</f>
        <v>3683.5477234</v>
      </c>
      <c r="H58" s="36">
        <f>SUMIFS(СВЦЭМ!$C$33:$C$776,СВЦЭМ!$A$33:$A$776,$A58,СВЦЭМ!$B$33:$B$776,H$47)+'СЕТ СН'!$G$9+СВЦЭМ!$D$10+'СЕТ СН'!$G$5-'СЕТ СН'!$G$17</f>
        <v>3643.6425200899998</v>
      </c>
      <c r="I58" s="36">
        <f>SUMIFS(СВЦЭМ!$C$33:$C$776,СВЦЭМ!$A$33:$A$776,$A58,СВЦЭМ!$B$33:$B$776,I$47)+'СЕТ СН'!$G$9+СВЦЭМ!$D$10+'СЕТ СН'!$G$5-'СЕТ СН'!$G$17</f>
        <v>3603.74785802</v>
      </c>
      <c r="J58" s="36">
        <f>SUMIFS(СВЦЭМ!$C$33:$C$776,СВЦЭМ!$A$33:$A$776,$A58,СВЦЭМ!$B$33:$B$776,J$47)+'СЕТ СН'!$G$9+СВЦЭМ!$D$10+'СЕТ СН'!$G$5-'СЕТ СН'!$G$17</f>
        <v>3582.6838723599999</v>
      </c>
      <c r="K58" s="36">
        <f>SUMIFS(СВЦЭМ!$C$33:$C$776,СВЦЭМ!$A$33:$A$776,$A58,СВЦЭМ!$B$33:$B$776,K$47)+'СЕТ СН'!$G$9+СВЦЭМ!$D$10+'СЕТ СН'!$G$5-'СЕТ СН'!$G$17</f>
        <v>3570.97277437</v>
      </c>
      <c r="L58" s="36">
        <f>SUMIFS(СВЦЭМ!$C$33:$C$776,СВЦЭМ!$A$33:$A$776,$A58,СВЦЭМ!$B$33:$B$776,L$47)+'СЕТ СН'!$G$9+СВЦЭМ!$D$10+'СЕТ СН'!$G$5-'СЕТ СН'!$G$17</f>
        <v>3546.9574155999999</v>
      </c>
      <c r="M58" s="36">
        <f>SUMIFS(СВЦЭМ!$C$33:$C$776,СВЦЭМ!$A$33:$A$776,$A58,СВЦЭМ!$B$33:$B$776,M$47)+'СЕТ СН'!$G$9+СВЦЭМ!$D$10+'СЕТ СН'!$G$5-'СЕТ СН'!$G$17</f>
        <v>3520.3990484999999</v>
      </c>
      <c r="N58" s="36">
        <f>SUMIFS(СВЦЭМ!$C$33:$C$776,СВЦЭМ!$A$33:$A$776,$A58,СВЦЭМ!$B$33:$B$776,N$47)+'СЕТ СН'!$G$9+СВЦЭМ!$D$10+'СЕТ СН'!$G$5-'СЕТ СН'!$G$17</f>
        <v>3506.87140929</v>
      </c>
      <c r="O58" s="36">
        <f>SUMIFS(СВЦЭМ!$C$33:$C$776,СВЦЭМ!$A$33:$A$776,$A58,СВЦЭМ!$B$33:$B$776,O$47)+'СЕТ СН'!$G$9+СВЦЭМ!$D$10+'СЕТ СН'!$G$5-'СЕТ СН'!$G$17</f>
        <v>3512.0913619900002</v>
      </c>
      <c r="P58" s="36">
        <f>SUMIFS(СВЦЭМ!$C$33:$C$776,СВЦЭМ!$A$33:$A$776,$A58,СВЦЭМ!$B$33:$B$776,P$47)+'СЕТ СН'!$G$9+СВЦЭМ!$D$10+'СЕТ СН'!$G$5-'СЕТ СН'!$G$17</f>
        <v>3517.09623405</v>
      </c>
      <c r="Q58" s="36">
        <f>SUMIFS(СВЦЭМ!$C$33:$C$776,СВЦЭМ!$A$33:$A$776,$A58,СВЦЭМ!$B$33:$B$776,Q$47)+'СЕТ СН'!$G$9+СВЦЭМ!$D$10+'СЕТ СН'!$G$5-'СЕТ СН'!$G$17</f>
        <v>3517.2833831799999</v>
      </c>
      <c r="R58" s="36">
        <f>SUMIFS(СВЦЭМ!$C$33:$C$776,СВЦЭМ!$A$33:$A$776,$A58,СВЦЭМ!$B$33:$B$776,R$47)+'СЕТ СН'!$G$9+СВЦЭМ!$D$10+'СЕТ СН'!$G$5-'СЕТ СН'!$G$17</f>
        <v>3515.6006181799999</v>
      </c>
      <c r="S58" s="36">
        <f>SUMIFS(СВЦЭМ!$C$33:$C$776,СВЦЭМ!$A$33:$A$776,$A58,СВЦЭМ!$B$33:$B$776,S$47)+'СЕТ СН'!$G$9+СВЦЭМ!$D$10+'СЕТ СН'!$G$5-'СЕТ СН'!$G$17</f>
        <v>3511.18916618</v>
      </c>
      <c r="T58" s="36">
        <f>SUMIFS(СВЦЭМ!$C$33:$C$776,СВЦЭМ!$A$33:$A$776,$A58,СВЦЭМ!$B$33:$B$776,T$47)+'СЕТ СН'!$G$9+СВЦЭМ!$D$10+'СЕТ СН'!$G$5-'СЕТ СН'!$G$17</f>
        <v>3529.5775181499998</v>
      </c>
      <c r="U58" s="36">
        <f>SUMIFS(СВЦЭМ!$C$33:$C$776,СВЦЭМ!$A$33:$A$776,$A58,СВЦЭМ!$B$33:$B$776,U$47)+'СЕТ СН'!$G$9+СВЦЭМ!$D$10+'СЕТ СН'!$G$5-'СЕТ СН'!$G$17</f>
        <v>3525.3293156899999</v>
      </c>
      <c r="V58" s="36">
        <f>SUMIFS(СВЦЭМ!$C$33:$C$776,СВЦЭМ!$A$33:$A$776,$A58,СВЦЭМ!$B$33:$B$776,V$47)+'СЕТ СН'!$G$9+СВЦЭМ!$D$10+'СЕТ СН'!$G$5-'СЕТ СН'!$G$17</f>
        <v>3514.43033036</v>
      </c>
      <c r="W58" s="36">
        <f>SUMIFS(СВЦЭМ!$C$33:$C$776,СВЦЭМ!$A$33:$A$776,$A58,СВЦЭМ!$B$33:$B$776,W$47)+'СЕТ СН'!$G$9+СВЦЭМ!$D$10+'СЕТ СН'!$G$5-'СЕТ СН'!$G$17</f>
        <v>3507.4180781099999</v>
      </c>
      <c r="X58" s="36">
        <f>SUMIFS(СВЦЭМ!$C$33:$C$776,СВЦЭМ!$A$33:$A$776,$A58,СВЦЭМ!$B$33:$B$776,X$47)+'СЕТ СН'!$G$9+СВЦЭМ!$D$10+'СЕТ СН'!$G$5-'СЕТ СН'!$G$17</f>
        <v>3508.2347284100001</v>
      </c>
      <c r="Y58" s="36">
        <f>SUMIFS(СВЦЭМ!$C$33:$C$776,СВЦЭМ!$A$33:$A$776,$A58,СВЦЭМ!$B$33:$B$776,Y$47)+'СЕТ СН'!$G$9+СВЦЭМ!$D$10+'СЕТ СН'!$G$5-'СЕТ СН'!$G$17</f>
        <v>3526.99531862</v>
      </c>
    </row>
    <row r="59" spans="1:25" ht="15.75" x14ac:dyDescent="0.2">
      <c r="A59" s="35">
        <f t="shared" si="1"/>
        <v>44147</v>
      </c>
      <c r="B59" s="36">
        <f>SUMIFS(СВЦЭМ!$C$33:$C$776,СВЦЭМ!$A$33:$A$776,$A59,СВЦЭМ!$B$33:$B$776,B$47)+'СЕТ СН'!$G$9+СВЦЭМ!$D$10+'СЕТ СН'!$G$5-'СЕТ СН'!$G$17</f>
        <v>3525.4650268300002</v>
      </c>
      <c r="C59" s="36">
        <f>SUMIFS(СВЦЭМ!$C$33:$C$776,СВЦЭМ!$A$33:$A$776,$A59,СВЦЭМ!$B$33:$B$776,C$47)+'СЕТ СН'!$G$9+СВЦЭМ!$D$10+'СЕТ СН'!$G$5-'СЕТ СН'!$G$17</f>
        <v>3606.10860899</v>
      </c>
      <c r="D59" s="36">
        <f>SUMIFS(СВЦЭМ!$C$33:$C$776,СВЦЭМ!$A$33:$A$776,$A59,СВЦЭМ!$B$33:$B$776,D$47)+'СЕТ СН'!$G$9+СВЦЭМ!$D$10+'СЕТ СН'!$G$5-'СЕТ СН'!$G$17</f>
        <v>3650.15206373</v>
      </c>
      <c r="E59" s="36">
        <f>SUMIFS(СВЦЭМ!$C$33:$C$776,СВЦЭМ!$A$33:$A$776,$A59,СВЦЭМ!$B$33:$B$776,E$47)+'СЕТ СН'!$G$9+СВЦЭМ!$D$10+'СЕТ СН'!$G$5-'СЕТ СН'!$G$17</f>
        <v>3666.00211833</v>
      </c>
      <c r="F59" s="36">
        <f>SUMIFS(СВЦЭМ!$C$33:$C$776,СВЦЭМ!$A$33:$A$776,$A59,СВЦЭМ!$B$33:$B$776,F$47)+'СЕТ СН'!$G$9+СВЦЭМ!$D$10+'СЕТ СН'!$G$5-'СЕТ СН'!$G$17</f>
        <v>3667.9508529499999</v>
      </c>
      <c r="G59" s="36">
        <f>SUMIFS(СВЦЭМ!$C$33:$C$776,СВЦЭМ!$A$33:$A$776,$A59,СВЦЭМ!$B$33:$B$776,G$47)+'СЕТ СН'!$G$9+СВЦЭМ!$D$10+'СЕТ СН'!$G$5-'СЕТ СН'!$G$17</f>
        <v>3661.0931739899997</v>
      </c>
      <c r="H59" s="36">
        <f>SUMIFS(СВЦЭМ!$C$33:$C$776,СВЦЭМ!$A$33:$A$776,$A59,СВЦЭМ!$B$33:$B$776,H$47)+'СЕТ СН'!$G$9+СВЦЭМ!$D$10+'СЕТ СН'!$G$5-'СЕТ СН'!$G$17</f>
        <v>3633.8023108400002</v>
      </c>
      <c r="I59" s="36">
        <f>SUMIFS(СВЦЭМ!$C$33:$C$776,СВЦЭМ!$A$33:$A$776,$A59,СВЦЭМ!$B$33:$B$776,I$47)+'СЕТ СН'!$G$9+СВЦЭМ!$D$10+'СЕТ СН'!$G$5-'СЕТ СН'!$G$17</f>
        <v>3597.82056771</v>
      </c>
      <c r="J59" s="36">
        <f>SUMIFS(СВЦЭМ!$C$33:$C$776,СВЦЭМ!$A$33:$A$776,$A59,СВЦЭМ!$B$33:$B$776,J$47)+'СЕТ СН'!$G$9+СВЦЭМ!$D$10+'СЕТ СН'!$G$5-'СЕТ СН'!$G$17</f>
        <v>3597.94499898</v>
      </c>
      <c r="K59" s="36">
        <f>SUMIFS(СВЦЭМ!$C$33:$C$776,СВЦЭМ!$A$33:$A$776,$A59,СВЦЭМ!$B$33:$B$776,K$47)+'СЕТ СН'!$G$9+СВЦЭМ!$D$10+'СЕТ СН'!$G$5-'СЕТ СН'!$G$17</f>
        <v>3592.4781704699999</v>
      </c>
      <c r="L59" s="36">
        <f>SUMIFS(СВЦЭМ!$C$33:$C$776,СВЦЭМ!$A$33:$A$776,$A59,СВЦЭМ!$B$33:$B$776,L$47)+'СЕТ СН'!$G$9+СВЦЭМ!$D$10+'СЕТ СН'!$G$5-'СЕТ СН'!$G$17</f>
        <v>3554.1477315500001</v>
      </c>
      <c r="M59" s="36">
        <f>SUMIFS(СВЦЭМ!$C$33:$C$776,СВЦЭМ!$A$33:$A$776,$A59,СВЦЭМ!$B$33:$B$776,M$47)+'СЕТ СН'!$G$9+СВЦЭМ!$D$10+'СЕТ СН'!$G$5-'СЕТ СН'!$G$17</f>
        <v>3523.4156392999998</v>
      </c>
      <c r="N59" s="36">
        <f>SUMIFS(СВЦЭМ!$C$33:$C$776,СВЦЭМ!$A$33:$A$776,$A59,СВЦЭМ!$B$33:$B$776,N$47)+'СЕТ СН'!$G$9+СВЦЭМ!$D$10+'СЕТ СН'!$G$5-'СЕТ СН'!$G$17</f>
        <v>3522.1370323199999</v>
      </c>
      <c r="O59" s="36">
        <f>SUMIFS(СВЦЭМ!$C$33:$C$776,СВЦЭМ!$A$33:$A$776,$A59,СВЦЭМ!$B$33:$B$776,O$47)+'СЕТ СН'!$G$9+СВЦЭМ!$D$10+'СЕТ СН'!$G$5-'СЕТ СН'!$G$17</f>
        <v>3520.0377383099999</v>
      </c>
      <c r="P59" s="36">
        <f>SUMIFS(СВЦЭМ!$C$33:$C$776,СВЦЭМ!$A$33:$A$776,$A59,СВЦЭМ!$B$33:$B$776,P$47)+'СЕТ СН'!$G$9+СВЦЭМ!$D$10+'СЕТ СН'!$G$5-'СЕТ СН'!$G$17</f>
        <v>3518.69662122</v>
      </c>
      <c r="Q59" s="36">
        <f>SUMIFS(СВЦЭМ!$C$33:$C$776,СВЦЭМ!$A$33:$A$776,$A59,СВЦЭМ!$B$33:$B$776,Q$47)+'СЕТ СН'!$G$9+СВЦЭМ!$D$10+'СЕТ СН'!$G$5-'СЕТ СН'!$G$17</f>
        <v>3516.87217844</v>
      </c>
      <c r="R59" s="36">
        <f>SUMIFS(СВЦЭМ!$C$33:$C$776,СВЦЭМ!$A$33:$A$776,$A59,СВЦЭМ!$B$33:$B$776,R$47)+'СЕТ СН'!$G$9+СВЦЭМ!$D$10+'СЕТ СН'!$G$5-'СЕТ СН'!$G$17</f>
        <v>3518.4315462</v>
      </c>
      <c r="S59" s="36">
        <f>SUMIFS(СВЦЭМ!$C$33:$C$776,СВЦЭМ!$A$33:$A$776,$A59,СВЦЭМ!$B$33:$B$776,S$47)+'СЕТ СН'!$G$9+СВЦЭМ!$D$10+'СЕТ СН'!$G$5-'СЕТ СН'!$G$17</f>
        <v>3514.3368949400001</v>
      </c>
      <c r="T59" s="36">
        <f>SUMIFS(СВЦЭМ!$C$33:$C$776,СВЦЭМ!$A$33:$A$776,$A59,СВЦЭМ!$B$33:$B$776,T$47)+'СЕТ СН'!$G$9+СВЦЭМ!$D$10+'СЕТ СН'!$G$5-'СЕТ СН'!$G$17</f>
        <v>3536.35703805</v>
      </c>
      <c r="U59" s="36">
        <f>SUMIFS(СВЦЭМ!$C$33:$C$776,СВЦЭМ!$A$33:$A$776,$A59,СВЦЭМ!$B$33:$B$776,U$47)+'СЕТ СН'!$G$9+СВЦЭМ!$D$10+'СЕТ СН'!$G$5-'СЕТ СН'!$G$17</f>
        <v>3532.0094804199998</v>
      </c>
      <c r="V59" s="36">
        <f>SUMIFS(СВЦЭМ!$C$33:$C$776,СВЦЭМ!$A$33:$A$776,$A59,СВЦЭМ!$B$33:$B$776,V$47)+'СЕТ СН'!$G$9+СВЦЭМ!$D$10+'СЕТ СН'!$G$5-'СЕТ СН'!$G$17</f>
        <v>3511.4347332100001</v>
      </c>
      <c r="W59" s="36">
        <f>SUMIFS(СВЦЭМ!$C$33:$C$776,СВЦЭМ!$A$33:$A$776,$A59,СВЦЭМ!$B$33:$B$776,W$47)+'СЕТ СН'!$G$9+СВЦЭМ!$D$10+'СЕТ СН'!$G$5-'СЕТ СН'!$G$17</f>
        <v>3513.3878725200002</v>
      </c>
      <c r="X59" s="36">
        <f>SUMIFS(СВЦЭМ!$C$33:$C$776,СВЦЭМ!$A$33:$A$776,$A59,СВЦЭМ!$B$33:$B$776,X$47)+'СЕТ СН'!$G$9+СВЦЭМ!$D$10+'СЕТ СН'!$G$5-'СЕТ СН'!$G$17</f>
        <v>3597.0924916200001</v>
      </c>
      <c r="Y59" s="36">
        <f>SUMIFS(СВЦЭМ!$C$33:$C$776,СВЦЭМ!$A$33:$A$776,$A59,СВЦЭМ!$B$33:$B$776,Y$47)+'СЕТ СН'!$G$9+СВЦЭМ!$D$10+'СЕТ СН'!$G$5-'СЕТ СН'!$G$17</f>
        <v>3564.4339269900001</v>
      </c>
    </row>
    <row r="60" spans="1:25" ht="15.75" x14ac:dyDescent="0.2">
      <c r="A60" s="35">
        <f t="shared" si="1"/>
        <v>44148</v>
      </c>
      <c r="B60" s="36">
        <f>SUMIFS(СВЦЭМ!$C$33:$C$776,СВЦЭМ!$A$33:$A$776,$A60,СВЦЭМ!$B$33:$B$776,B$47)+'СЕТ СН'!$G$9+СВЦЭМ!$D$10+'СЕТ СН'!$G$5-'СЕТ СН'!$G$17</f>
        <v>3532.7671715699998</v>
      </c>
      <c r="C60" s="36">
        <f>SUMIFS(СВЦЭМ!$C$33:$C$776,СВЦЭМ!$A$33:$A$776,$A60,СВЦЭМ!$B$33:$B$776,C$47)+'СЕТ СН'!$G$9+СВЦЭМ!$D$10+'СЕТ СН'!$G$5-'СЕТ СН'!$G$17</f>
        <v>3606.7990983499999</v>
      </c>
      <c r="D60" s="36">
        <f>SUMIFS(СВЦЭМ!$C$33:$C$776,СВЦЭМ!$A$33:$A$776,$A60,СВЦЭМ!$B$33:$B$776,D$47)+'СЕТ СН'!$G$9+СВЦЭМ!$D$10+'СЕТ СН'!$G$5-'СЕТ СН'!$G$17</f>
        <v>3668.3262394899998</v>
      </c>
      <c r="E60" s="36">
        <f>SUMIFS(СВЦЭМ!$C$33:$C$776,СВЦЭМ!$A$33:$A$776,$A60,СВЦЭМ!$B$33:$B$776,E$47)+'СЕТ СН'!$G$9+СВЦЭМ!$D$10+'СЕТ СН'!$G$5-'СЕТ СН'!$G$17</f>
        <v>3682.65708627</v>
      </c>
      <c r="F60" s="36">
        <f>SUMIFS(СВЦЭМ!$C$33:$C$776,СВЦЭМ!$A$33:$A$776,$A60,СВЦЭМ!$B$33:$B$776,F$47)+'СЕТ СН'!$G$9+СВЦЭМ!$D$10+'СЕТ СН'!$G$5-'СЕТ СН'!$G$17</f>
        <v>3675.7456441099998</v>
      </c>
      <c r="G60" s="36">
        <f>SUMIFS(СВЦЭМ!$C$33:$C$776,СВЦЭМ!$A$33:$A$776,$A60,СВЦЭМ!$B$33:$B$776,G$47)+'СЕТ СН'!$G$9+СВЦЭМ!$D$10+'СЕТ СН'!$G$5-'СЕТ СН'!$G$17</f>
        <v>3661.1068522699998</v>
      </c>
      <c r="H60" s="36">
        <f>SUMIFS(СВЦЭМ!$C$33:$C$776,СВЦЭМ!$A$33:$A$776,$A60,СВЦЭМ!$B$33:$B$776,H$47)+'СЕТ СН'!$G$9+СВЦЭМ!$D$10+'СЕТ СН'!$G$5-'СЕТ СН'!$G$17</f>
        <v>3623.7583046300001</v>
      </c>
      <c r="I60" s="36">
        <f>SUMIFS(СВЦЭМ!$C$33:$C$776,СВЦЭМ!$A$33:$A$776,$A60,СВЦЭМ!$B$33:$B$776,I$47)+'СЕТ СН'!$G$9+СВЦЭМ!$D$10+'СЕТ СН'!$G$5-'СЕТ СН'!$G$17</f>
        <v>3584.2454380899999</v>
      </c>
      <c r="J60" s="36">
        <f>SUMIFS(СВЦЭМ!$C$33:$C$776,СВЦЭМ!$A$33:$A$776,$A60,СВЦЭМ!$B$33:$B$776,J$47)+'СЕТ СН'!$G$9+СВЦЭМ!$D$10+'СЕТ СН'!$G$5-'СЕТ СН'!$G$17</f>
        <v>3557.9623417499997</v>
      </c>
      <c r="K60" s="36">
        <f>SUMIFS(СВЦЭМ!$C$33:$C$776,СВЦЭМ!$A$33:$A$776,$A60,СВЦЭМ!$B$33:$B$776,K$47)+'СЕТ СН'!$G$9+СВЦЭМ!$D$10+'СЕТ СН'!$G$5-'СЕТ СН'!$G$17</f>
        <v>3552.1214786599999</v>
      </c>
      <c r="L60" s="36">
        <f>SUMIFS(СВЦЭМ!$C$33:$C$776,СВЦЭМ!$A$33:$A$776,$A60,СВЦЭМ!$B$33:$B$776,L$47)+'СЕТ СН'!$G$9+СВЦЭМ!$D$10+'СЕТ СН'!$G$5-'СЕТ СН'!$G$17</f>
        <v>3523.2400623100002</v>
      </c>
      <c r="M60" s="36">
        <f>SUMIFS(СВЦЭМ!$C$33:$C$776,СВЦЭМ!$A$33:$A$776,$A60,СВЦЭМ!$B$33:$B$776,M$47)+'СЕТ СН'!$G$9+СВЦЭМ!$D$10+'СЕТ СН'!$G$5-'СЕТ СН'!$G$17</f>
        <v>3502.2407768399999</v>
      </c>
      <c r="N60" s="36">
        <f>SUMIFS(СВЦЭМ!$C$33:$C$776,СВЦЭМ!$A$33:$A$776,$A60,СВЦЭМ!$B$33:$B$776,N$47)+'СЕТ СН'!$G$9+СВЦЭМ!$D$10+'СЕТ СН'!$G$5-'СЕТ СН'!$G$17</f>
        <v>3493.0903295799999</v>
      </c>
      <c r="O60" s="36">
        <f>SUMIFS(СВЦЭМ!$C$33:$C$776,СВЦЭМ!$A$33:$A$776,$A60,СВЦЭМ!$B$33:$B$776,O$47)+'СЕТ СН'!$G$9+СВЦЭМ!$D$10+'СЕТ СН'!$G$5-'СЕТ СН'!$G$17</f>
        <v>3488.5923004900001</v>
      </c>
      <c r="P60" s="36">
        <f>SUMIFS(СВЦЭМ!$C$33:$C$776,СВЦЭМ!$A$33:$A$776,$A60,СВЦЭМ!$B$33:$B$776,P$47)+'СЕТ СН'!$G$9+СВЦЭМ!$D$10+'СЕТ СН'!$G$5-'СЕТ СН'!$G$17</f>
        <v>3488.7408394300001</v>
      </c>
      <c r="Q60" s="36">
        <f>SUMIFS(СВЦЭМ!$C$33:$C$776,СВЦЭМ!$A$33:$A$776,$A60,СВЦЭМ!$B$33:$B$776,Q$47)+'СЕТ СН'!$G$9+СВЦЭМ!$D$10+'СЕТ СН'!$G$5-'СЕТ СН'!$G$17</f>
        <v>3486.3639578000002</v>
      </c>
      <c r="R60" s="36">
        <f>SUMIFS(СВЦЭМ!$C$33:$C$776,СВЦЭМ!$A$33:$A$776,$A60,СВЦЭМ!$B$33:$B$776,R$47)+'СЕТ СН'!$G$9+СВЦЭМ!$D$10+'СЕТ СН'!$G$5-'СЕТ СН'!$G$17</f>
        <v>3486.6846484100001</v>
      </c>
      <c r="S60" s="36">
        <f>SUMIFS(СВЦЭМ!$C$33:$C$776,СВЦЭМ!$A$33:$A$776,$A60,СВЦЭМ!$B$33:$B$776,S$47)+'СЕТ СН'!$G$9+СВЦЭМ!$D$10+'СЕТ СН'!$G$5-'СЕТ СН'!$G$17</f>
        <v>3500.80091846</v>
      </c>
      <c r="T60" s="36">
        <f>SUMIFS(СВЦЭМ!$C$33:$C$776,СВЦЭМ!$A$33:$A$776,$A60,СВЦЭМ!$B$33:$B$776,T$47)+'СЕТ СН'!$G$9+СВЦЭМ!$D$10+'СЕТ СН'!$G$5-'СЕТ СН'!$G$17</f>
        <v>3522.8770620599998</v>
      </c>
      <c r="U60" s="36">
        <f>SUMIFS(СВЦЭМ!$C$33:$C$776,СВЦЭМ!$A$33:$A$776,$A60,СВЦЭМ!$B$33:$B$776,U$47)+'СЕТ СН'!$G$9+СВЦЭМ!$D$10+'СЕТ СН'!$G$5-'СЕТ СН'!$G$17</f>
        <v>3517.48373227</v>
      </c>
      <c r="V60" s="36">
        <f>SUMIFS(СВЦЭМ!$C$33:$C$776,СВЦЭМ!$A$33:$A$776,$A60,СВЦЭМ!$B$33:$B$776,V$47)+'СЕТ СН'!$G$9+СВЦЭМ!$D$10+'СЕТ СН'!$G$5-'СЕТ СН'!$G$17</f>
        <v>3501.5028743499997</v>
      </c>
      <c r="W60" s="36">
        <f>SUMIFS(СВЦЭМ!$C$33:$C$776,СВЦЭМ!$A$33:$A$776,$A60,СВЦЭМ!$B$33:$B$776,W$47)+'СЕТ СН'!$G$9+СВЦЭМ!$D$10+'СЕТ СН'!$G$5-'СЕТ СН'!$G$17</f>
        <v>3493.46990405</v>
      </c>
      <c r="X60" s="36">
        <f>SUMIFS(СВЦЭМ!$C$33:$C$776,СВЦЭМ!$A$33:$A$776,$A60,СВЦЭМ!$B$33:$B$776,X$47)+'СЕТ СН'!$G$9+СВЦЭМ!$D$10+'СЕТ СН'!$G$5-'СЕТ СН'!$G$17</f>
        <v>3475.3537558899998</v>
      </c>
      <c r="Y60" s="36">
        <f>SUMIFS(СВЦЭМ!$C$33:$C$776,СВЦЭМ!$A$33:$A$776,$A60,СВЦЭМ!$B$33:$B$776,Y$47)+'СЕТ СН'!$G$9+СВЦЭМ!$D$10+'СЕТ СН'!$G$5-'СЕТ СН'!$G$17</f>
        <v>3486.20863173</v>
      </c>
    </row>
    <row r="61" spans="1:25" ht="15.75" x14ac:dyDescent="0.2">
      <c r="A61" s="35">
        <f t="shared" si="1"/>
        <v>44149</v>
      </c>
      <c r="B61" s="36">
        <f>SUMIFS(СВЦЭМ!$C$33:$C$776,СВЦЭМ!$A$33:$A$776,$A61,СВЦЭМ!$B$33:$B$776,B$47)+'СЕТ СН'!$G$9+СВЦЭМ!$D$10+'СЕТ СН'!$G$5-'СЕТ СН'!$G$17</f>
        <v>3535.6130921499998</v>
      </c>
      <c r="C61" s="36">
        <f>SUMIFS(СВЦЭМ!$C$33:$C$776,СВЦЭМ!$A$33:$A$776,$A61,СВЦЭМ!$B$33:$B$776,C$47)+'СЕТ СН'!$G$9+СВЦЭМ!$D$10+'СЕТ СН'!$G$5-'СЕТ СН'!$G$17</f>
        <v>3602.0815455100001</v>
      </c>
      <c r="D61" s="36">
        <f>SUMIFS(СВЦЭМ!$C$33:$C$776,СВЦЭМ!$A$33:$A$776,$A61,СВЦЭМ!$B$33:$B$776,D$47)+'СЕТ СН'!$G$9+СВЦЭМ!$D$10+'СЕТ СН'!$G$5-'СЕТ СН'!$G$17</f>
        <v>3656.2068729699999</v>
      </c>
      <c r="E61" s="36">
        <f>SUMIFS(СВЦЭМ!$C$33:$C$776,СВЦЭМ!$A$33:$A$776,$A61,СВЦЭМ!$B$33:$B$776,E$47)+'СЕТ СН'!$G$9+СВЦЭМ!$D$10+'СЕТ СН'!$G$5-'СЕТ СН'!$G$17</f>
        <v>3666.5682482299999</v>
      </c>
      <c r="F61" s="36">
        <f>SUMIFS(СВЦЭМ!$C$33:$C$776,СВЦЭМ!$A$33:$A$776,$A61,СВЦЭМ!$B$33:$B$776,F$47)+'СЕТ СН'!$G$9+СВЦЭМ!$D$10+'СЕТ СН'!$G$5-'СЕТ СН'!$G$17</f>
        <v>3653.9049047200001</v>
      </c>
      <c r="G61" s="36">
        <f>SUMIFS(СВЦЭМ!$C$33:$C$776,СВЦЭМ!$A$33:$A$776,$A61,СВЦЭМ!$B$33:$B$776,G$47)+'СЕТ СН'!$G$9+СВЦЭМ!$D$10+'СЕТ СН'!$G$5-'СЕТ СН'!$G$17</f>
        <v>3637.4228409400002</v>
      </c>
      <c r="H61" s="36">
        <f>SUMIFS(СВЦЭМ!$C$33:$C$776,СВЦЭМ!$A$33:$A$776,$A61,СВЦЭМ!$B$33:$B$776,H$47)+'СЕТ СН'!$G$9+СВЦЭМ!$D$10+'СЕТ СН'!$G$5-'СЕТ СН'!$G$17</f>
        <v>3615.2305779799999</v>
      </c>
      <c r="I61" s="36">
        <f>SUMIFS(СВЦЭМ!$C$33:$C$776,СВЦЭМ!$A$33:$A$776,$A61,СВЦЭМ!$B$33:$B$776,I$47)+'СЕТ СН'!$G$9+СВЦЭМ!$D$10+'СЕТ СН'!$G$5-'СЕТ СН'!$G$17</f>
        <v>3598.1449201300002</v>
      </c>
      <c r="J61" s="36">
        <f>SUMIFS(СВЦЭМ!$C$33:$C$776,СВЦЭМ!$A$33:$A$776,$A61,СВЦЭМ!$B$33:$B$776,J$47)+'СЕТ СН'!$G$9+СВЦЭМ!$D$10+'СЕТ СН'!$G$5-'СЕТ СН'!$G$17</f>
        <v>3580.3500352599999</v>
      </c>
      <c r="K61" s="36">
        <f>SUMIFS(СВЦЭМ!$C$33:$C$776,СВЦЭМ!$A$33:$A$776,$A61,СВЦЭМ!$B$33:$B$776,K$47)+'СЕТ СН'!$G$9+СВЦЭМ!$D$10+'СЕТ СН'!$G$5-'СЕТ СН'!$G$17</f>
        <v>3562.48855594</v>
      </c>
      <c r="L61" s="36">
        <f>SUMIFS(СВЦЭМ!$C$33:$C$776,СВЦЭМ!$A$33:$A$776,$A61,СВЦЭМ!$B$33:$B$776,L$47)+'СЕТ СН'!$G$9+СВЦЭМ!$D$10+'СЕТ СН'!$G$5-'СЕТ СН'!$G$17</f>
        <v>3537.6448641900001</v>
      </c>
      <c r="M61" s="36">
        <f>SUMIFS(СВЦЭМ!$C$33:$C$776,СВЦЭМ!$A$33:$A$776,$A61,СВЦЭМ!$B$33:$B$776,M$47)+'СЕТ СН'!$G$9+СВЦЭМ!$D$10+'СЕТ СН'!$G$5-'СЕТ СН'!$G$17</f>
        <v>3492.2238920300001</v>
      </c>
      <c r="N61" s="36">
        <f>SUMIFS(СВЦЭМ!$C$33:$C$776,СВЦЭМ!$A$33:$A$776,$A61,СВЦЭМ!$B$33:$B$776,N$47)+'СЕТ СН'!$G$9+СВЦЭМ!$D$10+'СЕТ СН'!$G$5-'СЕТ СН'!$G$17</f>
        <v>3488.3973708899998</v>
      </c>
      <c r="O61" s="36">
        <f>SUMIFS(СВЦЭМ!$C$33:$C$776,СВЦЭМ!$A$33:$A$776,$A61,СВЦЭМ!$B$33:$B$776,O$47)+'СЕТ СН'!$G$9+СВЦЭМ!$D$10+'СЕТ СН'!$G$5-'СЕТ СН'!$G$17</f>
        <v>3512.7835775799999</v>
      </c>
      <c r="P61" s="36">
        <f>SUMIFS(СВЦЭМ!$C$33:$C$776,СВЦЭМ!$A$33:$A$776,$A61,СВЦЭМ!$B$33:$B$776,P$47)+'СЕТ СН'!$G$9+СВЦЭМ!$D$10+'СЕТ СН'!$G$5-'СЕТ СН'!$G$17</f>
        <v>3525.51671433</v>
      </c>
      <c r="Q61" s="36">
        <f>SUMIFS(СВЦЭМ!$C$33:$C$776,СВЦЭМ!$A$33:$A$776,$A61,СВЦЭМ!$B$33:$B$776,Q$47)+'СЕТ СН'!$G$9+СВЦЭМ!$D$10+'СЕТ СН'!$G$5-'СЕТ СН'!$G$17</f>
        <v>3523.7152935300001</v>
      </c>
      <c r="R61" s="36">
        <f>SUMIFS(СВЦЭМ!$C$33:$C$776,СВЦЭМ!$A$33:$A$776,$A61,СВЦЭМ!$B$33:$B$776,R$47)+'СЕТ СН'!$G$9+СВЦЭМ!$D$10+'СЕТ СН'!$G$5-'СЕТ СН'!$G$17</f>
        <v>3517.4939773199999</v>
      </c>
      <c r="S61" s="36">
        <f>SUMIFS(СВЦЭМ!$C$33:$C$776,СВЦЭМ!$A$33:$A$776,$A61,СВЦЭМ!$B$33:$B$776,S$47)+'СЕТ СН'!$G$9+СВЦЭМ!$D$10+'СЕТ СН'!$G$5-'СЕТ СН'!$G$17</f>
        <v>3487.4862809599999</v>
      </c>
      <c r="T61" s="36">
        <f>SUMIFS(СВЦЭМ!$C$33:$C$776,СВЦЭМ!$A$33:$A$776,$A61,СВЦЭМ!$B$33:$B$776,T$47)+'СЕТ СН'!$G$9+СВЦЭМ!$D$10+'СЕТ СН'!$G$5-'СЕТ СН'!$G$17</f>
        <v>3458.9376742200002</v>
      </c>
      <c r="U61" s="36">
        <f>SUMIFS(СВЦЭМ!$C$33:$C$776,СВЦЭМ!$A$33:$A$776,$A61,СВЦЭМ!$B$33:$B$776,U$47)+'СЕТ СН'!$G$9+СВЦЭМ!$D$10+'СЕТ СН'!$G$5-'СЕТ СН'!$G$17</f>
        <v>3461.0490544200002</v>
      </c>
      <c r="V61" s="36">
        <f>SUMIFS(СВЦЭМ!$C$33:$C$776,СВЦЭМ!$A$33:$A$776,$A61,СВЦЭМ!$B$33:$B$776,V$47)+'СЕТ СН'!$G$9+СВЦЭМ!$D$10+'СЕТ СН'!$G$5-'СЕТ СН'!$G$17</f>
        <v>3490.2450708199999</v>
      </c>
      <c r="W61" s="36">
        <f>SUMIFS(СВЦЭМ!$C$33:$C$776,СВЦЭМ!$A$33:$A$776,$A61,СВЦЭМ!$B$33:$B$776,W$47)+'СЕТ СН'!$G$9+СВЦЭМ!$D$10+'СЕТ СН'!$G$5-'СЕТ СН'!$G$17</f>
        <v>3508.3557694900001</v>
      </c>
      <c r="X61" s="36">
        <f>SUMIFS(СВЦЭМ!$C$33:$C$776,СВЦЭМ!$A$33:$A$776,$A61,СВЦЭМ!$B$33:$B$776,X$47)+'СЕТ СН'!$G$9+СВЦЭМ!$D$10+'СЕТ СН'!$G$5-'СЕТ СН'!$G$17</f>
        <v>3516.28471889</v>
      </c>
      <c r="Y61" s="36">
        <f>SUMIFS(СВЦЭМ!$C$33:$C$776,СВЦЭМ!$A$33:$A$776,$A61,СВЦЭМ!$B$33:$B$776,Y$47)+'СЕТ СН'!$G$9+СВЦЭМ!$D$10+'СЕТ СН'!$G$5-'СЕТ СН'!$G$17</f>
        <v>3512.3255161299999</v>
      </c>
    </row>
    <row r="62" spans="1:25" ht="15.75" x14ac:dyDescent="0.2">
      <c r="A62" s="35">
        <f t="shared" si="1"/>
        <v>44150</v>
      </c>
      <c r="B62" s="36">
        <f>SUMIFS(СВЦЭМ!$C$33:$C$776,СВЦЭМ!$A$33:$A$776,$A62,СВЦЭМ!$B$33:$B$776,B$47)+'СЕТ СН'!$G$9+СВЦЭМ!$D$10+'СЕТ СН'!$G$5-'СЕТ СН'!$G$17</f>
        <v>3535.0784834599999</v>
      </c>
      <c r="C62" s="36">
        <f>SUMIFS(СВЦЭМ!$C$33:$C$776,СВЦЭМ!$A$33:$A$776,$A62,СВЦЭМ!$B$33:$B$776,C$47)+'СЕТ СН'!$G$9+СВЦЭМ!$D$10+'СЕТ СН'!$G$5-'СЕТ СН'!$G$17</f>
        <v>3614.04606818</v>
      </c>
      <c r="D62" s="36">
        <f>SUMIFS(СВЦЭМ!$C$33:$C$776,СВЦЭМ!$A$33:$A$776,$A62,СВЦЭМ!$B$33:$B$776,D$47)+'СЕТ СН'!$G$9+СВЦЭМ!$D$10+'СЕТ СН'!$G$5-'СЕТ СН'!$G$17</f>
        <v>3675.1406029700001</v>
      </c>
      <c r="E62" s="36">
        <f>SUMIFS(СВЦЭМ!$C$33:$C$776,СВЦЭМ!$A$33:$A$776,$A62,СВЦЭМ!$B$33:$B$776,E$47)+'СЕТ СН'!$G$9+СВЦЭМ!$D$10+'СЕТ СН'!$G$5-'СЕТ СН'!$G$17</f>
        <v>3688.6872790500001</v>
      </c>
      <c r="F62" s="36">
        <f>SUMIFS(СВЦЭМ!$C$33:$C$776,СВЦЭМ!$A$33:$A$776,$A62,СВЦЭМ!$B$33:$B$776,F$47)+'СЕТ СН'!$G$9+СВЦЭМ!$D$10+'СЕТ СН'!$G$5-'СЕТ СН'!$G$17</f>
        <v>3693.0071037500002</v>
      </c>
      <c r="G62" s="36">
        <f>SUMIFS(СВЦЭМ!$C$33:$C$776,СВЦЭМ!$A$33:$A$776,$A62,СВЦЭМ!$B$33:$B$776,G$47)+'СЕТ СН'!$G$9+СВЦЭМ!$D$10+'СЕТ СН'!$G$5-'СЕТ СН'!$G$17</f>
        <v>3681.3373582599997</v>
      </c>
      <c r="H62" s="36">
        <f>SUMIFS(СВЦЭМ!$C$33:$C$776,СВЦЭМ!$A$33:$A$776,$A62,СВЦЭМ!$B$33:$B$776,H$47)+'СЕТ СН'!$G$9+СВЦЭМ!$D$10+'СЕТ СН'!$G$5-'СЕТ СН'!$G$17</f>
        <v>3670.54957784</v>
      </c>
      <c r="I62" s="36">
        <f>SUMIFS(СВЦЭМ!$C$33:$C$776,СВЦЭМ!$A$33:$A$776,$A62,СВЦЭМ!$B$33:$B$776,I$47)+'СЕТ СН'!$G$9+СВЦЭМ!$D$10+'СЕТ СН'!$G$5-'СЕТ СН'!$G$17</f>
        <v>3641.2341047599998</v>
      </c>
      <c r="J62" s="36">
        <f>SUMIFS(СВЦЭМ!$C$33:$C$776,СВЦЭМ!$A$33:$A$776,$A62,СВЦЭМ!$B$33:$B$776,J$47)+'СЕТ СН'!$G$9+СВЦЭМ!$D$10+'СЕТ СН'!$G$5-'СЕТ СН'!$G$17</f>
        <v>3618.5125204000001</v>
      </c>
      <c r="K62" s="36">
        <f>SUMIFS(СВЦЭМ!$C$33:$C$776,СВЦЭМ!$A$33:$A$776,$A62,СВЦЭМ!$B$33:$B$776,K$47)+'СЕТ СН'!$G$9+СВЦЭМ!$D$10+'СЕТ СН'!$G$5-'СЕТ СН'!$G$17</f>
        <v>3605.20573061</v>
      </c>
      <c r="L62" s="36">
        <f>SUMIFS(СВЦЭМ!$C$33:$C$776,СВЦЭМ!$A$33:$A$776,$A62,СВЦЭМ!$B$33:$B$776,L$47)+'СЕТ СН'!$G$9+СВЦЭМ!$D$10+'СЕТ СН'!$G$5-'СЕТ СН'!$G$17</f>
        <v>3563.9075381000002</v>
      </c>
      <c r="M62" s="36">
        <f>SUMIFS(СВЦЭМ!$C$33:$C$776,СВЦЭМ!$A$33:$A$776,$A62,СВЦЭМ!$B$33:$B$776,M$47)+'СЕТ СН'!$G$9+СВЦЭМ!$D$10+'СЕТ СН'!$G$5-'СЕТ СН'!$G$17</f>
        <v>3508.33431191</v>
      </c>
      <c r="N62" s="36">
        <f>SUMIFS(СВЦЭМ!$C$33:$C$776,СВЦЭМ!$A$33:$A$776,$A62,СВЦЭМ!$B$33:$B$776,N$47)+'СЕТ СН'!$G$9+СВЦЭМ!$D$10+'СЕТ СН'!$G$5-'СЕТ СН'!$G$17</f>
        <v>3499.9711121299997</v>
      </c>
      <c r="O62" s="36">
        <f>SUMIFS(СВЦЭМ!$C$33:$C$776,СВЦЭМ!$A$33:$A$776,$A62,СВЦЭМ!$B$33:$B$776,O$47)+'СЕТ СН'!$G$9+СВЦЭМ!$D$10+'СЕТ СН'!$G$5-'СЕТ СН'!$G$17</f>
        <v>3505.2489720200001</v>
      </c>
      <c r="P62" s="36">
        <f>SUMIFS(СВЦЭМ!$C$33:$C$776,СВЦЭМ!$A$33:$A$776,$A62,СВЦЭМ!$B$33:$B$776,P$47)+'СЕТ СН'!$G$9+СВЦЭМ!$D$10+'СЕТ СН'!$G$5-'СЕТ СН'!$G$17</f>
        <v>3505.9246311699999</v>
      </c>
      <c r="Q62" s="36">
        <f>SUMIFS(СВЦЭМ!$C$33:$C$776,СВЦЭМ!$A$33:$A$776,$A62,СВЦЭМ!$B$33:$B$776,Q$47)+'СЕТ СН'!$G$9+СВЦЭМ!$D$10+'СЕТ СН'!$G$5-'СЕТ СН'!$G$17</f>
        <v>3503.16814161</v>
      </c>
      <c r="R62" s="36">
        <f>SUMIFS(СВЦЭМ!$C$33:$C$776,СВЦЭМ!$A$33:$A$776,$A62,СВЦЭМ!$B$33:$B$776,R$47)+'СЕТ СН'!$G$9+СВЦЭМ!$D$10+'СЕТ СН'!$G$5-'СЕТ СН'!$G$17</f>
        <v>3499.77233019</v>
      </c>
      <c r="S62" s="36">
        <f>SUMIFS(СВЦЭМ!$C$33:$C$776,СВЦЭМ!$A$33:$A$776,$A62,СВЦЭМ!$B$33:$B$776,S$47)+'СЕТ СН'!$G$9+СВЦЭМ!$D$10+'СЕТ СН'!$G$5-'СЕТ СН'!$G$17</f>
        <v>3482.8861116899998</v>
      </c>
      <c r="T62" s="36">
        <f>SUMIFS(СВЦЭМ!$C$33:$C$776,СВЦЭМ!$A$33:$A$776,$A62,СВЦЭМ!$B$33:$B$776,T$47)+'СЕТ СН'!$G$9+СВЦЭМ!$D$10+'СЕТ СН'!$G$5-'СЕТ СН'!$G$17</f>
        <v>3450.3692381000001</v>
      </c>
      <c r="U62" s="36">
        <f>SUMIFS(СВЦЭМ!$C$33:$C$776,СВЦЭМ!$A$33:$A$776,$A62,СВЦЭМ!$B$33:$B$776,U$47)+'СЕТ СН'!$G$9+СВЦЭМ!$D$10+'СЕТ СН'!$G$5-'СЕТ СН'!$G$17</f>
        <v>3452.10643966</v>
      </c>
      <c r="V62" s="36">
        <f>SUMIFS(СВЦЭМ!$C$33:$C$776,СВЦЭМ!$A$33:$A$776,$A62,СВЦЭМ!$B$33:$B$776,V$47)+'СЕТ СН'!$G$9+СВЦЭМ!$D$10+'СЕТ СН'!$G$5-'СЕТ СН'!$G$17</f>
        <v>3472.0899022399999</v>
      </c>
      <c r="W62" s="36">
        <f>SUMIFS(СВЦЭМ!$C$33:$C$776,СВЦЭМ!$A$33:$A$776,$A62,СВЦЭМ!$B$33:$B$776,W$47)+'СЕТ СН'!$G$9+СВЦЭМ!$D$10+'СЕТ СН'!$G$5-'СЕТ СН'!$G$17</f>
        <v>3484.62792782</v>
      </c>
      <c r="X62" s="36">
        <f>SUMIFS(СВЦЭМ!$C$33:$C$776,СВЦЭМ!$A$33:$A$776,$A62,СВЦЭМ!$B$33:$B$776,X$47)+'СЕТ СН'!$G$9+СВЦЭМ!$D$10+'СЕТ СН'!$G$5-'СЕТ СН'!$G$17</f>
        <v>3499.7534845</v>
      </c>
      <c r="Y62" s="36">
        <f>SUMIFS(СВЦЭМ!$C$33:$C$776,СВЦЭМ!$A$33:$A$776,$A62,СВЦЭМ!$B$33:$B$776,Y$47)+'СЕТ СН'!$G$9+СВЦЭМ!$D$10+'СЕТ СН'!$G$5-'СЕТ СН'!$G$17</f>
        <v>3505.3820439000001</v>
      </c>
    </row>
    <row r="63" spans="1:25" ht="15.75" x14ac:dyDescent="0.2">
      <c r="A63" s="35">
        <f t="shared" si="1"/>
        <v>44151</v>
      </c>
      <c r="B63" s="36">
        <f>SUMIFS(СВЦЭМ!$C$33:$C$776,СВЦЭМ!$A$33:$A$776,$A63,СВЦЭМ!$B$33:$B$776,B$47)+'СЕТ СН'!$G$9+СВЦЭМ!$D$10+'СЕТ СН'!$G$5-'СЕТ СН'!$G$17</f>
        <v>3575.8352331300002</v>
      </c>
      <c r="C63" s="36">
        <f>SUMIFS(СВЦЭМ!$C$33:$C$776,СВЦЭМ!$A$33:$A$776,$A63,СВЦЭМ!$B$33:$B$776,C$47)+'СЕТ СН'!$G$9+СВЦЭМ!$D$10+'СЕТ СН'!$G$5-'СЕТ СН'!$G$17</f>
        <v>3660.73727027</v>
      </c>
      <c r="D63" s="36">
        <f>SUMIFS(СВЦЭМ!$C$33:$C$776,СВЦЭМ!$A$33:$A$776,$A63,СВЦЭМ!$B$33:$B$776,D$47)+'СЕТ СН'!$G$9+СВЦЭМ!$D$10+'СЕТ СН'!$G$5-'СЕТ СН'!$G$17</f>
        <v>3713.9818308900003</v>
      </c>
      <c r="E63" s="36">
        <f>SUMIFS(СВЦЭМ!$C$33:$C$776,СВЦЭМ!$A$33:$A$776,$A63,СВЦЭМ!$B$33:$B$776,E$47)+'СЕТ СН'!$G$9+СВЦЭМ!$D$10+'СЕТ СН'!$G$5-'СЕТ СН'!$G$17</f>
        <v>3727.8422801699999</v>
      </c>
      <c r="F63" s="36">
        <f>SUMIFS(СВЦЭМ!$C$33:$C$776,СВЦЭМ!$A$33:$A$776,$A63,СВЦЭМ!$B$33:$B$776,F$47)+'СЕТ СН'!$G$9+СВЦЭМ!$D$10+'СЕТ СН'!$G$5-'СЕТ СН'!$G$17</f>
        <v>3719.8736655399998</v>
      </c>
      <c r="G63" s="36">
        <f>SUMIFS(СВЦЭМ!$C$33:$C$776,СВЦЭМ!$A$33:$A$776,$A63,СВЦЭМ!$B$33:$B$776,G$47)+'СЕТ СН'!$G$9+СВЦЭМ!$D$10+'СЕТ СН'!$G$5-'СЕТ СН'!$G$17</f>
        <v>3694.5399717099999</v>
      </c>
      <c r="H63" s="36">
        <f>SUMIFS(СВЦЭМ!$C$33:$C$776,СВЦЭМ!$A$33:$A$776,$A63,СВЦЭМ!$B$33:$B$776,H$47)+'СЕТ СН'!$G$9+СВЦЭМ!$D$10+'СЕТ СН'!$G$5-'СЕТ СН'!$G$17</f>
        <v>3655.0509642500001</v>
      </c>
      <c r="I63" s="36">
        <f>SUMIFS(СВЦЭМ!$C$33:$C$776,СВЦЭМ!$A$33:$A$776,$A63,СВЦЭМ!$B$33:$B$776,I$47)+'СЕТ СН'!$G$9+СВЦЭМ!$D$10+'СЕТ СН'!$G$5-'СЕТ СН'!$G$17</f>
        <v>3618.0011072100001</v>
      </c>
      <c r="J63" s="36">
        <f>SUMIFS(СВЦЭМ!$C$33:$C$776,СВЦЭМ!$A$33:$A$776,$A63,СВЦЭМ!$B$33:$B$776,J$47)+'СЕТ СН'!$G$9+СВЦЭМ!$D$10+'СЕТ СН'!$G$5-'СЕТ СН'!$G$17</f>
        <v>3601.1057450399999</v>
      </c>
      <c r="K63" s="36">
        <f>SUMIFS(СВЦЭМ!$C$33:$C$776,СВЦЭМ!$A$33:$A$776,$A63,СВЦЭМ!$B$33:$B$776,K$47)+'СЕТ СН'!$G$9+СВЦЭМ!$D$10+'СЕТ СН'!$G$5-'СЕТ СН'!$G$17</f>
        <v>3604.2095505899997</v>
      </c>
      <c r="L63" s="36">
        <f>SUMIFS(СВЦЭМ!$C$33:$C$776,СВЦЭМ!$A$33:$A$776,$A63,СВЦЭМ!$B$33:$B$776,L$47)+'СЕТ СН'!$G$9+СВЦЭМ!$D$10+'СЕТ СН'!$G$5-'СЕТ СН'!$G$17</f>
        <v>3571.75331822</v>
      </c>
      <c r="M63" s="36">
        <f>SUMIFS(СВЦЭМ!$C$33:$C$776,СВЦЭМ!$A$33:$A$776,$A63,СВЦЭМ!$B$33:$B$776,M$47)+'СЕТ СН'!$G$9+СВЦЭМ!$D$10+'СЕТ СН'!$G$5-'СЕТ СН'!$G$17</f>
        <v>3537.5245094000002</v>
      </c>
      <c r="N63" s="36">
        <f>SUMIFS(СВЦЭМ!$C$33:$C$776,СВЦЭМ!$A$33:$A$776,$A63,СВЦЭМ!$B$33:$B$776,N$47)+'СЕТ СН'!$G$9+СВЦЭМ!$D$10+'СЕТ СН'!$G$5-'СЕТ СН'!$G$17</f>
        <v>3524.6396335700001</v>
      </c>
      <c r="O63" s="36">
        <f>SUMIFS(СВЦЭМ!$C$33:$C$776,СВЦЭМ!$A$33:$A$776,$A63,СВЦЭМ!$B$33:$B$776,O$47)+'СЕТ СН'!$G$9+СВЦЭМ!$D$10+'СЕТ СН'!$G$5-'СЕТ СН'!$G$17</f>
        <v>3534.21603009</v>
      </c>
      <c r="P63" s="36">
        <f>SUMIFS(СВЦЭМ!$C$33:$C$776,СВЦЭМ!$A$33:$A$776,$A63,СВЦЭМ!$B$33:$B$776,P$47)+'СЕТ СН'!$G$9+СВЦЭМ!$D$10+'СЕТ СН'!$G$5-'СЕТ СН'!$G$17</f>
        <v>3534.8950127500002</v>
      </c>
      <c r="Q63" s="36">
        <f>SUMIFS(СВЦЭМ!$C$33:$C$776,СВЦЭМ!$A$33:$A$776,$A63,СВЦЭМ!$B$33:$B$776,Q$47)+'СЕТ СН'!$G$9+СВЦЭМ!$D$10+'СЕТ СН'!$G$5-'СЕТ СН'!$G$17</f>
        <v>3534.93850479</v>
      </c>
      <c r="R63" s="36">
        <f>SUMIFS(СВЦЭМ!$C$33:$C$776,СВЦЭМ!$A$33:$A$776,$A63,СВЦЭМ!$B$33:$B$776,R$47)+'СЕТ СН'!$G$9+СВЦЭМ!$D$10+'СЕТ СН'!$G$5-'СЕТ СН'!$G$17</f>
        <v>3521.1513577400001</v>
      </c>
      <c r="S63" s="36">
        <f>SUMIFS(СВЦЭМ!$C$33:$C$776,СВЦЭМ!$A$33:$A$776,$A63,СВЦЭМ!$B$33:$B$776,S$47)+'СЕТ СН'!$G$9+СВЦЭМ!$D$10+'СЕТ СН'!$G$5-'СЕТ СН'!$G$17</f>
        <v>3509.9013185399999</v>
      </c>
      <c r="T63" s="36">
        <f>SUMIFS(СВЦЭМ!$C$33:$C$776,СВЦЭМ!$A$33:$A$776,$A63,СВЦЭМ!$B$33:$B$776,T$47)+'СЕТ СН'!$G$9+СВЦЭМ!$D$10+'СЕТ СН'!$G$5-'СЕТ СН'!$G$17</f>
        <v>3495.5018129300001</v>
      </c>
      <c r="U63" s="36">
        <f>SUMIFS(СВЦЭМ!$C$33:$C$776,СВЦЭМ!$A$33:$A$776,$A63,СВЦЭМ!$B$33:$B$776,U$47)+'СЕТ СН'!$G$9+СВЦЭМ!$D$10+'СЕТ СН'!$G$5-'СЕТ СН'!$G$17</f>
        <v>3469.0916609599999</v>
      </c>
      <c r="V63" s="36">
        <f>SUMIFS(СВЦЭМ!$C$33:$C$776,СВЦЭМ!$A$33:$A$776,$A63,СВЦЭМ!$B$33:$B$776,V$47)+'СЕТ СН'!$G$9+СВЦЭМ!$D$10+'СЕТ СН'!$G$5-'СЕТ СН'!$G$17</f>
        <v>3463.02753261</v>
      </c>
      <c r="W63" s="36">
        <f>SUMIFS(СВЦЭМ!$C$33:$C$776,СВЦЭМ!$A$33:$A$776,$A63,СВЦЭМ!$B$33:$B$776,W$47)+'СЕТ СН'!$G$9+СВЦЭМ!$D$10+'СЕТ СН'!$G$5-'СЕТ СН'!$G$17</f>
        <v>3487.47631138</v>
      </c>
      <c r="X63" s="36">
        <f>SUMIFS(СВЦЭМ!$C$33:$C$776,СВЦЭМ!$A$33:$A$776,$A63,СВЦЭМ!$B$33:$B$776,X$47)+'СЕТ СН'!$G$9+СВЦЭМ!$D$10+'СЕТ СН'!$G$5-'СЕТ СН'!$G$17</f>
        <v>3498.1971384899998</v>
      </c>
      <c r="Y63" s="36">
        <f>SUMIFS(СВЦЭМ!$C$33:$C$776,СВЦЭМ!$A$33:$A$776,$A63,СВЦЭМ!$B$33:$B$776,Y$47)+'СЕТ СН'!$G$9+СВЦЭМ!$D$10+'СЕТ СН'!$G$5-'СЕТ СН'!$G$17</f>
        <v>3523.7178699999999</v>
      </c>
    </row>
    <row r="64" spans="1:25" ht="15.75" x14ac:dyDescent="0.2">
      <c r="A64" s="35">
        <f t="shared" si="1"/>
        <v>44152</v>
      </c>
      <c r="B64" s="36">
        <f>SUMIFS(СВЦЭМ!$C$33:$C$776,СВЦЭМ!$A$33:$A$776,$A64,СВЦЭМ!$B$33:$B$776,B$47)+'СЕТ СН'!$G$9+СВЦЭМ!$D$10+'СЕТ СН'!$G$5-'СЕТ СН'!$G$17</f>
        <v>3540.90627451</v>
      </c>
      <c r="C64" s="36">
        <f>SUMIFS(СВЦЭМ!$C$33:$C$776,СВЦЭМ!$A$33:$A$776,$A64,СВЦЭМ!$B$33:$B$776,C$47)+'СЕТ СН'!$G$9+СВЦЭМ!$D$10+'СЕТ СН'!$G$5-'СЕТ СН'!$G$17</f>
        <v>3612.5882246400001</v>
      </c>
      <c r="D64" s="36">
        <f>SUMIFS(СВЦЭМ!$C$33:$C$776,СВЦЭМ!$A$33:$A$776,$A64,СВЦЭМ!$B$33:$B$776,D$47)+'СЕТ СН'!$G$9+СВЦЭМ!$D$10+'СЕТ СН'!$G$5-'СЕТ СН'!$G$17</f>
        <v>3677.0141696700002</v>
      </c>
      <c r="E64" s="36">
        <f>SUMIFS(СВЦЭМ!$C$33:$C$776,СВЦЭМ!$A$33:$A$776,$A64,СВЦЭМ!$B$33:$B$776,E$47)+'СЕТ СН'!$G$9+СВЦЭМ!$D$10+'СЕТ СН'!$G$5-'СЕТ СН'!$G$17</f>
        <v>3681.14986722</v>
      </c>
      <c r="F64" s="36">
        <f>SUMIFS(СВЦЭМ!$C$33:$C$776,СВЦЭМ!$A$33:$A$776,$A64,СВЦЭМ!$B$33:$B$776,F$47)+'СЕТ СН'!$G$9+СВЦЭМ!$D$10+'СЕТ СН'!$G$5-'СЕТ СН'!$G$17</f>
        <v>3683.74410106</v>
      </c>
      <c r="G64" s="36">
        <f>SUMIFS(СВЦЭМ!$C$33:$C$776,СВЦЭМ!$A$33:$A$776,$A64,СВЦЭМ!$B$33:$B$776,G$47)+'СЕТ СН'!$G$9+СВЦЭМ!$D$10+'СЕТ СН'!$G$5-'СЕТ СН'!$G$17</f>
        <v>3669.8637086899998</v>
      </c>
      <c r="H64" s="36">
        <f>SUMIFS(СВЦЭМ!$C$33:$C$776,СВЦЭМ!$A$33:$A$776,$A64,СВЦЭМ!$B$33:$B$776,H$47)+'СЕТ СН'!$G$9+СВЦЭМ!$D$10+'СЕТ СН'!$G$5-'СЕТ СН'!$G$17</f>
        <v>3632.6621065600002</v>
      </c>
      <c r="I64" s="36">
        <f>SUMIFS(СВЦЭМ!$C$33:$C$776,СВЦЭМ!$A$33:$A$776,$A64,СВЦЭМ!$B$33:$B$776,I$47)+'СЕТ СН'!$G$9+СВЦЭМ!$D$10+'СЕТ СН'!$G$5-'СЕТ СН'!$G$17</f>
        <v>3589.2137525500002</v>
      </c>
      <c r="J64" s="36">
        <f>SUMIFS(СВЦЭМ!$C$33:$C$776,СВЦЭМ!$A$33:$A$776,$A64,СВЦЭМ!$B$33:$B$776,J$47)+'СЕТ СН'!$G$9+СВЦЭМ!$D$10+'СЕТ СН'!$G$5-'СЕТ СН'!$G$17</f>
        <v>3562.4501640399999</v>
      </c>
      <c r="K64" s="36">
        <f>SUMIFS(СВЦЭМ!$C$33:$C$776,СВЦЭМ!$A$33:$A$776,$A64,СВЦЭМ!$B$33:$B$776,K$47)+'СЕТ СН'!$G$9+СВЦЭМ!$D$10+'СЕТ СН'!$G$5-'СЕТ СН'!$G$17</f>
        <v>3610.1910197799998</v>
      </c>
      <c r="L64" s="36">
        <f>SUMIFS(СВЦЭМ!$C$33:$C$776,СВЦЭМ!$A$33:$A$776,$A64,СВЦЭМ!$B$33:$B$776,L$47)+'СЕТ СН'!$G$9+СВЦЭМ!$D$10+'СЕТ СН'!$G$5-'СЕТ СН'!$G$17</f>
        <v>3570.5768387500002</v>
      </c>
      <c r="M64" s="36">
        <f>SUMIFS(СВЦЭМ!$C$33:$C$776,СВЦЭМ!$A$33:$A$776,$A64,СВЦЭМ!$B$33:$B$776,M$47)+'СЕТ СН'!$G$9+СВЦЭМ!$D$10+'СЕТ СН'!$G$5-'СЕТ СН'!$G$17</f>
        <v>3507.72994208</v>
      </c>
      <c r="N64" s="36">
        <f>SUMIFS(СВЦЭМ!$C$33:$C$776,СВЦЭМ!$A$33:$A$776,$A64,СВЦЭМ!$B$33:$B$776,N$47)+'СЕТ СН'!$G$9+СВЦЭМ!$D$10+'СЕТ СН'!$G$5-'СЕТ СН'!$G$17</f>
        <v>3493.7389341600001</v>
      </c>
      <c r="O64" s="36">
        <f>SUMIFS(СВЦЭМ!$C$33:$C$776,СВЦЭМ!$A$33:$A$776,$A64,СВЦЭМ!$B$33:$B$776,O$47)+'СЕТ СН'!$G$9+СВЦЭМ!$D$10+'СЕТ СН'!$G$5-'СЕТ СН'!$G$17</f>
        <v>3497.4181180400001</v>
      </c>
      <c r="P64" s="36">
        <f>SUMIFS(СВЦЭМ!$C$33:$C$776,СВЦЭМ!$A$33:$A$776,$A64,СВЦЭМ!$B$33:$B$776,P$47)+'СЕТ СН'!$G$9+СВЦЭМ!$D$10+'СЕТ СН'!$G$5-'СЕТ СН'!$G$17</f>
        <v>3496.8838539799999</v>
      </c>
      <c r="Q64" s="36">
        <f>SUMIFS(СВЦЭМ!$C$33:$C$776,СВЦЭМ!$A$33:$A$776,$A64,СВЦЭМ!$B$33:$B$776,Q$47)+'СЕТ СН'!$G$9+СВЦЭМ!$D$10+'СЕТ СН'!$G$5-'СЕТ СН'!$G$17</f>
        <v>3496.3352296499997</v>
      </c>
      <c r="R64" s="36">
        <f>SUMIFS(СВЦЭМ!$C$33:$C$776,СВЦЭМ!$A$33:$A$776,$A64,СВЦЭМ!$B$33:$B$776,R$47)+'СЕТ СН'!$G$9+СВЦЭМ!$D$10+'СЕТ СН'!$G$5-'СЕТ СН'!$G$17</f>
        <v>3598.6643002299998</v>
      </c>
      <c r="S64" s="36">
        <f>SUMIFS(СВЦЭМ!$C$33:$C$776,СВЦЭМ!$A$33:$A$776,$A64,СВЦЭМ!$B$33:$B$776,S$47)+'СЕТ СН'!$G$9+СВЦЭМ!$D$10+'СЕТ СН'!$G$5-'СЕТ СН'!$G$17</f>
        <v>3569.8032966800001</v>
      </c>
      <c r="T64" s="36">
        <f>SUMIFS(СВЦЭМ!$C$33:$C$776,СВЦЭМ!$A$33:$A$776,$A64,СВЦЭМ!$B$33:$B$776,T$47)+'СЕТ СН'!$G$9+СВЦЭМ!$D$10+'СЕТ СН'!$G$5-'СЕТ СН'!$G$17</f>
        <v>3503.2892101799998</v>
      </c>
      <c r="U64" s="36">
        <f>SUMIFS(СВЦЭМ!$C$33:$C$776,СВЦЭМ!$A$33:$A$776,$A64,СВЦЭМ!$B$33:$B$776,U$47)+'СЕТ СН'!$G$9+СВЦЭМ!$D$10+'СЕТ СН'!$G$5-'СЕТ СН'!$G$17</f>
        <v>3453.3120635199998</v>
      </c>
      <c r="V64" s="36">
        <f>SUMIFS(СВЦЭМ!$C$33:$C$776,СВЦЭМ!$A$33:$A$776,$A64,СВЦЭМ!$B$33:$B$776,V$47)+'СЕТ СН'!$G$9+СВЦЭМ!$D$10+'СЕТ СН'!$G$5-'СЕТ СН'!$G$17</f>
        <v>3444.4585056800001</v>
      </c>
      <c r="W64" s="36">
        <f>SUMIFS(СВЦЭМ!$C$33:$C$776,СВЦЭМ!$A$33:$A$776,$A64,СВЦЭМ!$B$33:$B$776,W$47)+'СЕТ СН'!$G$9+СВЦЭМ!$D$10+'СЕТ СН'!$G$5-'СЕТ СН'!$G$17</f>
        <v>3476.5161606199999</v>
      </c>
      <c r="X64" s="36">
        <f>SUMIFS(СВЦЭМ!$C$33:$C$776,СВЦЭМ!$A$33:$A$776,$A64,СВЦЭМ!$B$33:$B$776,X$47)+'СЕТ СН'!$G$9+СВЦЭМ!$D$10+'СЕТ СН'!$G$5-'СЕТ СН'!$G$17</f>
        <v>3478.1164046899999</v>
      </c>
      <c r="Y64" s="36">
        <f>SUMIFS(СВЦЭМ!$C$33:$C$776,СВЦЭМ!$A$33:$A$776,$A64,СВЦЭМ!$B$33:$B$776,Y$47)+'СЕТ СН'!$G$9+СВЦЭМ!$D$10+'СЕТ СН'!$G$5-'СЕТ СН'!$G$17</f>
        <v>3497.64283897</v>
      </c>
    </row>
    <row r="65" spans="1:27" ht="15.75" x14ac:dyDescent="0.2">
      <c r="A65" s="35">
        <f t="shared" si="1"/>
        <v>44153</v>
      </c>
      <c r="B65" s="36">
        <f>SUMIFS(СВЦЭМ!$C$33:$C$776,СВЦЭМ!$A$33:$A$776,$A65,СВЦЭМ!$B$33:$B$776,B$47)+'СЕТ СН'!$G$9+СВЦЭМ!$D$10+'СЕТ СН'!$G$5-'СЕТ СН'!$G$17</f>
        <v>3556.2539411399998</v>
      </c>
      <c r="C65" s="36">
        <f>SUMIFS(СВЦЭМ!$C$33:$C$776,СВЦЭМ!$A$33:$A$776,$A65,СВЦЭМ!$B$33:$B$776,C$47)+'СЕТ СН'!$G$9+СВЦЭМ!$D$10+'СЕТ СН'!$G$5-'СЕТ СН'!$G$17</f>
        <v>3602.8510322100001</v>
      </c>
      <c r="D65" s="36">
        <f>SUMIFS(СВЦЭМ!$C$33:$C$776,СВЦЭМ!$A$33:$A$776,$A65,СВЦЭМ!$B$33:$B$776,D$47)+'СЕТ СН'!$G$9+СВЦЭМ!$D$10+'СЕТ СН'!$G$5-'СЕТ СН'!$G$17</f>
        <v>3647.7178921099999</v>
      </c>
      <c r="E65" s="36">
        <f>SUMIFS(СВЦЭМ!$C$33:$C$776,СВЦЭМ!$A$33:$A$776,$A65,СВЦЭМ!$B$33:$B$776,E$47)+'СЕТ СН'!$G$9+СВЦЭМ!$D$10+'СЕТ СН'!$G$5-'СЕТ СН'!$G$17</f>
        <v>3661.9685997000001</v>
      </c>
      <c r="F65" s="36">
        <f>SUMIFS(СВЦЭМ!$C$33:$C$776,СВЦЭМ!$A$33:$A$776,$A65,СВЦЭМ!$B$33:$B$776,F$47)+'СЕТ СН'!$G$9+СВЦЭМ!$D$10+'СЕТ СН'!$G$5-'СЕТ СН'!$G$17</f>
        <v>3657.3274016400001</v>
      </c>
      <c r="G65" s="36">
        <f>SUMIFS(СВЦЭМ!$C$33:$C$776,СВЦЭМ!$A$33:$A$776,$A65,СВЦЭМ!$B$33:$B$776,G$47)+'СЕТ СН'!$G$9+СВЦЭМ!$D$10+'СЕТ СН'!$G$5-'СЕТ СН'!$G$17</f>
        <v>3629.6497872499999</v>
      </c>
      <c r="H65" s="36">
        <f>SUMIFS(СВЦЭМ!$C$33:$C$776,СВЦЭМ!$A$33:$A$776,$A65,СВЦЭМ!$B$33:$B$776,H$47)+'СЕТ СН'!$G$9+СВЦЭМ!$D$10+'СЕТ СН'!$G$5-'СЕТ СН'!$G$17</f>
        <v>3632.5290188499998</v>
      </c>
      <c r="I65" s="36">
        <f>SUMIFS(СВЦЭМ!$C$33:$C$776,СВЦЭМ!$A$33:$A$776,$A65,СВЦЭМ!$B$33:$B$776,I$47)+'СЕТ СН'!$G$9+СВЦЭМ!$D$10+'СЕТ СН'!$G$5-'СЕТ СН'!$G$17</f>
        <v>3618.1255654299998</v>
      </c>
      <c r="J65" s="36">
        <f>SUMIFS(СВЦЭМ!$C$33:$C$776,СВЦЭМ!$A$33:$A$776,$A65,СВЦЭМ!$B$33:$B$776,J$47)+'СЕТ СН'!$G$9+СВЦЭМ!$D$10+'СЕТ СН'!$G$5-'СЕТ СН'!$G$17</f>
        <v>3591.9968007699999</v>
      </c>
      <c r="K65" s="36">
        <f>SUMIFS(СВЦЭМ!$C$33:$C$776,СВЦЭМ!$A$33:$A$776,$A65,СВЦЭМ!$B$33:$B$776,K$47)+'СЕТ СН'!$G$9+СВЦЭМ!$D$10+'СЕТ СН'!$G$5-'СЕТ СН'!$G$17</f>
        <v>3581.3852092299999</v>
      </c>
      <c r="L65" s="36">
        <f>SUMIFS(СВЦЭМ!$C$33:$C$776,СВЦЭМ!$A$33:$A$776,$A65,СВЦЭМ!$B$33:$B$776,L$47)+'СЕТ СН'!$G$9+СВЦЭМ!$D$10+'СЕТ СН'!$G$5-'СЕТ СН'!$G$17</f>
        <v>3553.1574773299999</v>
      </c>
      <c r="M65" s="36">
        <f>SUMIFS(СВЦЭМ!$C$33:$C$776,СВЦЭМ!$A$33:$A$776,$A65,СВЦЭМ!$B$33:$B$776,M$47)+'СЕТ СН'!$G$9+СВЦЭМ!$D$10+'СЕТ СН'!$G$5-'СЕТ СН'!$G$17</f>
        <v>3529.13983409</v>
      </c>
      <c r="N65" s="36">
        <f>SUMIFS(СВЦЭМ!$C$33:$C$776,СВЦЭМ!$A$33:$A$776,$A65,СВЦЭМ!$B$33:$B$776,N$47)+'СЕТ СН'!$G$9+СВЦЭМ!$D$10+'СЕТ СН'!$G$5-'СЕТ СН'!$G$17</f>
        <v>3515.1947932600001</v>
      </c>
      <c r="O65" s="36">
        <f>SUMIFS(СВЦЭМ!$C$33:$C$776,СВЦЭМ!$A$33:$A$776,$A65,СВЦЭМ!$B$33:$B$776,O$47)+'СЕТ СН'!$G$9+СВЦЭМ!$D$10+'СЕТ СН'!$G$5-'СЕТ СН'!$G$17</f>
        <v>3514.3531760800001</v>
      </c>
      <c r="P65" s="36">
        <f>SUMIFS(СВЦЭМ!$C$33:$C$776,СВЦЭМ!$A$33:$A$776,$A65,СВЦЭМ!$B$33:$B$776,P$47)+'СЕТ СН'!$G$9+СВЦЭМ!$D$10+'СЕТ СН'!$G$5-'СЕТ СН'!$G$17</f>
        <v>3517.5975182500001</v>
      </c>
      <c r="Q65" s="36">
        <f>SUMIFS(СВЦЭМ!$C$33:$C$776,СВЦЭМ!$A$33:$A$776,$A65,СВЦЭМ!$B$33:$B$776,Q$47)+'СЕТ СН'!$G$9+СВЦЭМ!$D$10+'СЕТ СН'!$G$5-'СЕТ СН'!$G$17</f>
        <v>3515.71314059</v>
      </c>
      <c r="R65" s="36">
        <f>SUMIFS(СВЦЭМ!$C$33:$C$776,СВЦЭМ!$A$33:$A$776,$A65,СВЦЭМ!$B$33:$B$776,R$47)+'СЕТ СН'!$G$9+СВЦЭМ!$D$10+'СЕТ СН'!$G$5-'СЕТ СН'!$G$17</f>
        <v>3508.6883115599999</v>
      </c>
      <c r="S65" s="36">
        <f>SUMIFS(СВЦЭМ!$C$33:$C$776,СВЦЭМ!$A$33:$A$776,$A65,СВЦЭМ!$B$33:$B$776,S$47)+'СЕТ СН'!$G$9+СВЦЭМ!$D$10+'СЕТ СН'!$G$5-'СЕТ СН'!$G$17</f>
        <v>3523.9397037899998</v>
      </c>
      <c r="T65" s="36">
        <f>SUMIFS(СВЦЭМ!$C$33:$C$776,СВЦЭМ!$A$33:$A$776,$A65,СВЦЭМ!$B$33:$B$776,T$47)+'СЕТ СН'!$G$9+СВЦЭМ!$D$10+'СЕТ СН'!$G$5-'СЕТ СН'!$G$17</f>
        <v>3538.8935370300001</v>
      </c>
      <c r="U65" s="36">
        <f>SUMIFS(СВЦЭМ!$C$33:$C$776,СВЦЭМ!$A$33:$A$776,$A65,СВЦЭМ!$B$33:$B$776,U$47)+'СЕТ СН'!$G$9+СВЦЭМ!$D$10+'СЕТ СН'!$G$5-'СЕТ СН'!$G$17</f>
        <v>3545.4073903999997</v>
      </c>
      <c r="V65" s="36">
        <f>SUMIFS(СВЦЭМ!$C$33:$C$776,СВЦЭМ!$A$33:$A$776,$A65,СВЦЭМ!$B$33:$B$776,V$47)+'СЕТ СН'!$G$9+СВЦЭМ!$D$10+'СЕТ СН'!$G$5-'СЕТ СН'!$G$17</f>
        <v>3535.9511542199998</v>
      </c>
      <c r="W65" s="36">
        <f>SUMIFS(СВЦЭМ!$C$33:$C$776,СВЦЭМ!$A$33:$A$776,$A65,СВЦЭМ!$B$33:$B$776,W$47)+'СЕТ СН'!$G$9+СВЦЭМ!$D$10+'СЕТ СН'!$G$5-'СЕТ СН'!$G$17</f>
        <v>3527.5878500700001</v>
      </c>
      <c r="X65" s="36">
        <f>SUMIFS(СВЦЭМ!$C$33:$C$776,СВЦЭМ!$A$33:$A$776,$A65,СВЦЭМ!$B$33:$B$776,X$47)+'СЕТ СН'!$G$9+СВЦЭМ!$D$10+'СЕТ СН'!$G$5-'СЕТ СН'!$G$17</f>
        <v>3518.2976619000001</v>
      </c>
      <c r="Y65" s="36">
        <f>SUMIFS(СВЦЭМ!$C$33:$C$776,СВЦЭМ!$A$33:$A$776,$A65,СВЦЭМ!$B$33:$B$776,Y$47)+'СЕТ СН'!$G$9+СВЦЭМ!$D$10+'СЕТ СН'!$G$5-'СЕТ СН'!$G$17</f>
        <v>3520.9283891599998</v>
      </c>
    </row>
    <row r="66" spans="1:27" ht="15.75" x14ac:dyDescent="0.2">
      <c r="A66" s="35">
        <f t="shared" si="1"/>
        <v>44154</v>
      </c>
      <c r="B66" s="36">
        <f>SUMIFS(СВЦЭМ!$C$33:$C$776,СВЦЭМ!$A$33:$A$776,$A66,СВЦЭМ!$B$33:$B$776,B$47)+'СЕТ СН'!$G$9+СВЦЭМ!$D$10+'СЕТ СН'!$G$5-'СЕТ СН'!$G$17</f>
        <v>3587.4885087900002</v>
      </c>
      <c r="C66" s="36">
        <f>SUMIFS(СВЦЭМ!$C$33:$C$776,СВЦЭМ!$A$33:$A$776,$A66,СВЦЭМ!$B$33:$B$776,C$47)+'СЕТ СН'!$G$9+СВЦЭМ!$D$10+'СЕТ СН'!$G$5-'СЕТ СН'!$G$17</f>
        <v>3656.7552659600001</v>
      </c>
      <c r="D66" s="36">
        <f>SUMIFS(СВЦЭМ!$C$33:$C$776,СВЦЭМ!$A$33:$A$776,$A66,СВЦЭМ!$B$33:$B$776,D$47)+'СЕТ СН'!$G$9+СВЦЭМ!$D$10+'СЕТ СН'!$G$5-'СЕТ СН'!$G$17</f>
        <v>3687.4585718099997</v>
      </c>
      <c r="E66" s="36">
        <f>SUMIFS(СВЦЭМ!$C$33:$C$776,СВЦЭМ!$A$33:$A$776,$A66,СВЦЭМ!$B$33:$B$776,E$47)+'СЕТ СН'!$G$9+СВЦЭМ!$D$10+'СЕТ СН'!$G$5-'СЕТ СН'!$G$17</f>
        <v>3690.7644908299999</v>
      </c>
      <c r="F66" s="36">
        <f>SUMIFS(СВЦЭМ!$C$33:$C$776,СВЦЭМ!$A$33:$A$776,$A66,СВЦЭМ!$B$33:$B$776,F$47)+'СЕТ СН'!$G$9+СВЦЭМ!$D$10+'СЕТ СН'!$G$5-'СЕТ СН'!$G$17</f>
        <v>3687.9948396199998</v>
      </c>
      <c r="G66" s="36">
        <f>SUMIFS(СВЦЭМ!$C$33:$C$776,СВЦЭМ!$A$33:$A$776,$A66,СВЦЭМ!$B$33:$B$776,G$47)+'СЕТ СН'!$G$9+СВЦЭМ!$D$10+'СЕТ СН'!$G$5-'СЕТ СН'!$G$17</f>
        <v>3688.7784257800004</v>
      </c>
      <c r="H66" s="36">
        <f>SUMIFS(СВЦЭМ!$C$33:$C$776,СВЦЭМ!$A$33:$A$776,$A66,СВЦЭМ!$B$33:$B$776,H$47)+'СЕТ СН'!$G$9+СВЦЭМ!$D$10+'СЕТ СН'!$G$5-'СЕТ СН'!$G$17</f>
        <v>3666.7187055499999</v>
      </c>
      <c r="I66" s="36">
        <f>SUMIFS(СВЦЭМ!$C$33:$C$776,СВЦЭМ!$A$33:$A$776,$A66,СВЦЭМ!$B$33:$B$776,I$47)+'СЕТ СН'!$G$9+СВЦЭМ!$D$10+'СЕТ СН'!$G$5-'СЕТ СН'!$G$17</f>
        <v>3619.6238279499998</v>
      </c>
      <c r="J66" s="36">
        <f>SUMIFS(СВЦЭМ!$C$33:$C$776,СВЦЭМ!$A$33:$A$776,$A66,СВЦЭМ!$B$33:$B$776,J$47)+'СЕТ СН'!$G$9+СВЦЭМ!$D$10+'СЕТ СН'!$G$5-'СЕТ СН'!$G$17</f>
        <v>3590.6318963100002</v>
      </c>
      <c r="K66" s="36">
        <f>SUMIFS(СВЦЭМ!$C$33:$C$776,СВЦЭМ!$A$33:$A$776,$A66,СВЦЭМ!$B$33:$B$776,K$47)+'СЕТ СН'!$G$9+СВЦЭМ!$D$10+'СЕТ СН'!$G$5-'СЕТ СН'!$G$17</f>
        <v>3585.0123362499999</v>
      </c>
      <c r="L66" s="36">
        <f>SUMIFS(СВЦЭМ!$C$33:$C$776,СВЦЭМ!$A$33:$A$776,$A66,СВЦЭМ!$B$33:$B$776,L$47)+'СЕТ СН'!$G$9+СВЦЭМ!$D$10+'СЕТ СН'!$G$5-'СЕТ СН'!$G$17</f>
        <v>3554.00190789</v>
      </c>
      <c r="M66" s="36">
        <f>SUMIFS(СВЦЭМ!$C$33:$C$776,СВЦЭМ!$A$33:$A$776,$A66,СВЦЭМ!$B$33:$B$776,M$47)+'СЕТ СН'!$G$9+СВЦЭМ!$D$10+'СЕТ СН'!$G$5-'СЕТ СН'!$G$17</f>
        <v>3521.5663028200001</v>
      </c>
      <c r="N66" s="36">
        <f>SUMIFS(СВЦЭМ!$C$33:$C$776,СВЦЭМ!$A$33:$A$776,$A66,СВЦЭМ!$B$33:$B$776,N$47)+'СЕТ СН'!$G$9+СВЦЭМ!$D$10+'СЕТ СН'!$G$5-'СЕТ СН'!$G$17</f>
        <v>3514.9664842000002</v>
      </c>
      <c r="O66" s="36">
        <f>SUMIFS(СВЦЭМ!$C$33:$C$776,СВЦЭМ!$A$33:$A$776,$A66,СВЦЭМ!$B$33:$B$776,O$47)+'СЕТ СН'!$G$9+СВЦЭМ!$D$10+'СЕТ СН'!$G$5-'СЕТ СН'!$G$17</f>
        <v>3517.4440262799999</v>
      </c>
      <c r="P66" s="36">
        <f>SUMIFS(СВЦЭМ!$C$33:$C$776,СВЦЭМ!$A$33:$A$776,$A66,СВЦЭМ!$B$33:$B$776,P$47)+'СЕТ СН'!$G$9+СВЦЭМ!$D$10+'СЕТ СН'!$G$5-'СЕТ СН'!$G$17</f>
        <v>3520.5860306099999</v>
      </c>
      <c r="Q66" s="36">
        <f>SUMIFS(СВЦЭМ!$C$33:$C$776,СВЦЭМ!$A$33:$A$776,$A66,СВЦЭМ!$B$33:$B$776,Q$47)+'СЕТ СН'!$G$9+СВЦЭМ!$D$10+'СЕТ СН'!$G$5-'СЕТ СН'!$G$17</f>
        <v>3528.24685181</v>
      </c>
      <c r="R66" s="36">
        <f>SUMIFS(СВЦЭМ!$C$33:$C$776,СВЦЭМ!$A$33:$A$776,$A66,СВЦЭМ!$B$33:$B$776,R$47)+'СЕТ СН'!$G$9+СВЦЭМ!$D$10+'СЕТ СН'!$G$5-'СЕТ СН'!$G$17</f>
        <v>3524.54769115</v>
      </c>
      <c r="S66" s="36">
        <f>SUMIFS(СВЦЭМ!$C$33:$C$776,СВЦЭМ!$A$33:$A$776,$A66,СВЦЭМ!$B$33:$B$776,S$47)+'СЕТ СН'!$G$9+СВЦЭМ!$D$10+'СЕТ СН'!$G$5-'СЕТ СН'!$G$17</f>
        <v>3526.7868356899999</v>
      </c>
      <c r="T66" s="36">
        <f>SUMIFS(СВЦЭМ!$C$33:$C$776,СВЦЭМ!$A$33:$A$776,$A66,СВЦЭМ!$B$33:$B$776,T$47)+'СЕТ СН'!$G$9+СВЦЭМ!$D$10+'СЕТ СН'!$G$5-'СЕТ СН'!$G$17</f>
        <v>3542.1232496399998</v>
      </c>
      <c r="U66" s="36">
        <f>SUMIFS(СВЦЭМ!$C$33:$C$776,СВЦЭМ!$A$33:$A$776,$A66,СВЦЭМ!$B$33:$B$776,U$47)+'СЕТ СН'!$G$9+СВЦЭМ!$D$10+'СЕТ СН'!$G$5-'СЕТ СН'!$G$17</f>
        <v>3536.8181638400001</v>
      </c>
      <c r="V66" s="36">
        <f>SUMIFS(СВЦЭМ!$C$33:$C$776,СВЦЭМ!$A$33:$A$776,$A66,СВЦЭМ!$B$33:$B$776,V$47)+'СЕТ СН'!$G$9+СВЦЭМ!$D$10+'СЕТ СН'!$G$5-'СЕТ СН'!$G$17</f>
        <v>3522.1185644699999</v>
      </c>
      <c r="W66" s="36">
        <f>SUMIFS(СВЦЭМ!$C$33:$C$776,СВЦЭМ!$A$33:$A$776,$A66,СВЦЭМ!$B$33:$B$776,W$47)+'СЕТ СН'!$G$9+СВЦЭМ!$D$10+'СЕТ СН'!$G$5-'СЕТ СН'!$G$17</f>
        <v>3512.4442142899998</v>
      </c>
      <c r="X66" s="36">
        <f>SUMIFS(СВЦЭМ!$C$33:$C$776,СВЦЭМ!$A$33:$A$776,$A66,СВЦЭМ!$B$33:$B$776,X$47)+'СЕТ СН'!$G$9+СВЦЭМ!$D$10+'СЕТ СН'!$G$5-'СЕТ СН'!$G$17</f>
        <v>3504.64259386</v>
      </c>
      <c r="Y66" s="36">
        <f>SUMIFS(СВЦЭМ!$C$33:$C$776,СВЦЭМ!$A$33:$A$776,$A66,СВЦЭМ!$B$33:$B$776,Y$47)+'СЕТ СН'!$G$9+СВЦЭМ!$D$10+'СЕТ СН'!$G$5-'СЕТ СН'!$G$17</f>
        <v>3500.6217526999999</v>
      </c>
    </row>
    <row r="67" spans="1:27" ht="15.75" x14ac:dyDescent="0.2">
      <c r="A67" s="35">
        <f t="shared" si="1"/>
        <v>44155</v>
      </c>
      <c r="B67" s="36">
        <f>SUMIFS(СВЦЭМ!$C$33:$C$776,СВЦЭМ!$A$33:$A$776,$A67,СВЦЭМ!$B$33:$B$776,B$47)+'СЕТ СН'!$G$9+СВЦЭМ!$D$10+'СЕТ СН'!$G$5-'СЕТ СН'!$G$17</f>
        <v>3573.5062378399998</v>
      </c>
      <c r="C67" s="36">
        <f>SUMIFS(СВЦЭМ!$C$33:$C$776,СВЦЭМ!$A$33:$A$776,$A67,СВЦЭМ!$B$33:$B$776,C$47)+'СЕТ СН'!$G$9+СВЦЭМ!$D$10+'СЕТ СН'!$G$5-'СЕТ СН'!$G$17</f>
        <v>3660.8752559200002</v>
      </c>
      <c r="D67" s="36">
        <f>SUMIFS(СВЦЭМ!$C$33:$C$776,СВЦЭМ!$A$33:$A$776,$A67,СВЦЭМ!$B$33:$B$776,D$47)+'СЕТ СН'!$G$9+СВЦЭМ!$D$10+'СЕТ СН'!$G$5-'СЕТ СН'!$G$17</f>
        <v>3707.0842844099998</v>
      </c>
      <c r="E67" s="36">
        <f>SUMIFS(СВЦЭМ!$C$33:$C$776,СВЦЭМ!$A$33:$A$776,$A67,СВЦЭМ!$B$33:$B$776,E$47)+'СЕТ СН'!$G$9+СВЦЭМ!$D$10+'СЕТ СН'!$G$5-'СЕТ СН'!$G$17</f>
        <v>3711.9715509899997</v>
      </c>
      <c r="F67" s="36">
        <f>SUMIFS(СВЦЭМ!$C$33:$C$776,СВЦЭМ!$A$33:$A$776,$A67,СВЦЭМ!$B$33:$B$776,F$47)+'СЕТ СН'!$G$9+СВЦЭМ!$D$10+'СЕТ СН'!$G$5-'СЕТ СН'!$G$17</f>
        <v>3708.8683447499998</v>
      </c>
      <c r="G67" s="36">
        <f>SUMIFS(СВЦЭМ!$C$33:$C$776,СВЦЭМ!$A$33:$A$776,$A67,СВЦЭМ!$B$33:$B$776,G$47)+'СЕТ СН'!$G$9+СВЦЭМ!$D$10+'СЕТ СН'!$G$5-'СЕТ СН'!$G$17</f>
        <v>3691.1428009800002</v>
      </c>
      <c r="H67" s="36">
        <f>SUMIFS(СВЦЭМ!$C$33:$C$776,СВЦЭМ!$A$33:$A$776,$A67,СВЦЭМ!$B$33:$B$776,H$47)+'СЕТ СН'!$G$9+СВЦЭМ!$D$10+'СЕТ СН'!$G$5-'СЕТ СН'!$G$17</f>
        <v>3653.4752741500001</v>
      </c>
      <c r="I67" s="36">
        <f>SUMIFS(СВЦЭМ!$C$33:$C$776,СВЦЭМ!$A$33:$A$776,$A67,СВЦЭМ!$B$33:$B$776,I$47)+'СЕТ СН'!$G$9+СВЦЭМ!$D$10+'СЕТ СН'!$G$5-'СЕТ СН'!$G$17</f>
        <v>3610.09545927</v>
      </c>
      <c r="J67" s="36">
        <f>SUMIFS(СВЦЭМ!$C$33:$C$776,СВЦЭМ!$A$33:$A$776,$A67,СВЦЭМ!$B$33:$B$776,J$47)+'СЕТ СН'!$G$9+СВЦЭМ!$D$10+'СЕТ СН'!$G$5-'СЕТ СН'!$G$17</f>
        <v>3588.7820101899997</v>
      </c>
      <c r="K67" s="36">
        <f>SUMIFS(СВЦЭМ!$C$33:$C$776,СВЦЭМ!$A$33:$A$776,$A67,СВЦЭМ!$B$33:$B$776,K$47)+'СЕТ СН'!$G$9+СВЦЭМ!$D$10+'СЕТ СН'!$G$5-'СЕТ СН'!$G$17</f>
        <v>3587.1571107700001</v>
      </c>
      <c r="L67" s="36">
        <f>SUMIFS(СВЦЭМ!$C$33:$C$776,СВЦЭМ!$A$33:$A$776,$A67,СВЦЭМ!$B$33:$B$776,L$47)+'СЕТ СН'!$G$9+СВЦЭМ!$D$10+'СЕТ СН'!$G$5-'СЕТ СН'!$G$17</f>
        <v>3565.76844076</v>
      </c>
      <c r="M67" s="36">
        <f>SUMIFS(СВЦЭМ!$C$33:$C$776,СВЦЭМ!$A$33:$A$776,$A67,СВЦЭМ!$B$33:$B$776,M$47)+'СЕТ СН'!$G$9+СВЦЭМ!$D$10+'СЕТ СН'!$G$5-'СЕТ СН'!$G$17</f>
        <v>3517.4997944299998</v>
      </c>
      <c r="N67" s="36">
        <f>SUMIFS(СВЦЭМ!$C$33:$C$776,СВЦЭМ!$A$33:$A$776,$A67,СВЦЭМ!$B$33:$B$776,N$47)+'СЕТ СН'!$G$9+СВЦЭМ!$D$10+'СЕТ СН'!$G$5-'СЕТ СН'!$G$17</f>
        <v>3498.5819244300001</v>
      </c>
      <c r="O67" s="36">
        <f>SUMIFS(СВЦЭМ!$C$33:$C$776,СВЦЭМ!$A$33:$A$776,$A67,СВЦЭМ!$B$33:$B$776,O$47)+'СЕТ СН'!$G$9+СВЦЭМ!$D$10+'СЕТ СН'!$G$5-'СЕТ СН'!$G$17</f>
        <v>3509.0089774799999</v>
      </c>
      <c r="P67" s="36">
        <f>SUMIFS(СВЦЭМ!$C$33:$C$776,СВЦЭМ!$A$33:$A$776,$A67,СВЦЭМ!$B$33:$B$776,P$47)+'СЕТ СН'!$G$9+СВЦЭМ!$D$10+'СЕТ СН'!$G$5-'СЕТ СН'!$G$17</f>
        <v>3517.45744986</v>
      </c>
      <c r="Q67" s="36">
        <f>SUMIFS(СВЦЭМ!$C$33:$C$776,СВЦЭМ!$A$33:$A$776,$A67,СВЦЭМ!$B$33:$B$776,Q$47)+'СЕТ СН'!$G$9+СВЦЭМ!$D$10+'СЕТ СН'!$G$5-'СЕТ СН'!$G$17</f>
        <v>3516.4658293799998</v>
      </c>
      <c r="R67" s="36">
        <f>SUMIFS(СВЦЭМ!$C$33:$C$776,СВЦЭМ!$A$33:$A$776,$A67,СВЦЭМ!$B$33:$B$776,R$47)+'СЕТ СН'!$G$9+СВЦЭМ!$D$10+'СЕТ СН'!$G$5-'СЕТ СН'!$G$17</f>
        <v>3502.18708474</v>
      </c>
      <c r="S67" s="36">
        <f>SUMIFS(СВЦЭМ!$C$33:$C$776,СВЦЭМ!$A$33:$A$776,$A67,СВЦЭМ!$B$33:$B$776,S$47)+'СЕТ СН'!$G$9+СВЦЭМ!$D$10+'СЕТ СН'!$G$5-'СЕТ СН'!$G$17</f>
        <v>3472.4717637200001</v>
      </c>
      <c r="T67" s="36">
        <f>SUMIFS(СВЦЭМ!$C$33:$C$776,СВЦЭМ!$A$33:$A$776,$A67,СВЦЭМ!$B$33:$B$776,T$47)+'СЕТ СН'!$G$9+СВЦЭМ!$D$10+'СЕТ СН'!$G$5-'СЕТ СН'!$G$17</f>
        <v>3464.4930604900001</v>
      </c>
      <c r="U67" s="36">
        <f>SUMIFS(СВЦЭМ!$C$33:$C$776,СВЦЭМ!$A$33:$A$776,$A67,СВЦЭМ!$B$33:$B$776,U$47)+'СЕТ СН'!$G$9+СВЦЭМ!$D$10+'СЕТ СН'!$G$5-'СЕТ СН'!$G$17</f>
        <v>3469.43115777</v>
      </c>
      <c r="V67" s="36">
        <f>SUMIFS(СВЦЭМ!$C$33:$C$776,СВЦЭМ!$A$33:$A$776,$A67,СВЦЭМ!$B$33:$B$776,V$47)+'СЕТ СН'!$G$9+СВЦЭМ!$D$10+'СЕТ СН'!$G$5-'СЕТ СН'!$G$17</f>
        <v>3477.0602697899999</v>
      </c>
      <c r="W67" s="36">
        <f>SUMIFS(СВЦЭМ!$C$33:$C$776,СВЦЭМ!$A$33:$A$776,$A67,СВЦЭМ!$B$33:$B$776,W$47)+'СЕТ СН'!$G$9+СВЦЭМ!$D$10+'СЕТ СН'!$G$5-'СЕТ СН'!$G$17</f>
        <v>3487.6065836399998</v>
      </c>
      <c r="X67" s="36">
        <f>SUMIFS(СВЦЭМ!$C$33:$C$776,СВЦЭМ!$A$33:$A$776,$A67,СВЦЭМ!$B$33:$B$776,X$47)+'СЕТ СН'!$G$9+СВЦЭМ!$D$10+'СЕТ СН'!$G$5-'СЕТ СН'!$G$17</f>
        <v>3487.7089409700002</v>
      </c>
      <c r="Y67" s="36">
        <f>SUMIFS(СВЦЭМ!$C$33:$C$776,СВЦЭМ!$A$33:$A$776,$A67,СВЦЭМ!$B$33:$B$776,Y$47)+'СЕТ СН'!$G$9+СВЦЭМ!$D$10+'СЕТ СН'!$G$5-'СЕТ СН'!$G$17</f>
        <v>3503.42541368</v>
      </c>
    </row>
    <row r="68" spans="1:27" ht="15.75" x14ac:dyDescent="0.2">
      <c r="A68" s="35">
        <f t="shared" si="1"/>
        <v>44156</v>
      </c>
      <c r="B68" s="36">
        <f>SUMIFS(СВЦЭМ!$C$33:$C$776,СВЦЭМ!$A$33:$A$776,$A68,СВЦЭМ!$B$33:$B$776,B$47)+'СЕТ СН'!$G$9+СВЦЭМ!$D$10+'СЕТ СН'!$G$5-'СЕТ СН'!$G$17</f>
        <v>3588.1684217100001</v>
      </c>
      <c r="C68" s="36">
        <f>SUMIFS(СВЦЭМ!$C$33:$C$776,СВЦЭМ!$A$33:$A$776,$A68,СВЦЭМ!$B$33:$B$776,C$47)+'СЕТ СН'!$G$9+СВЦЭМ!$D$10+'СЕТ СН'!$G$5-'СЕТ СН'!$G$17</f>
        <v>3637.7472952799999</v>
      </c>
      <c r="D68" s="36">
        <f>SUMIFS(СВЦЭМ!$C$33:$C$776,СВЦЭМ!$A$33:$A$776,$A68,СВЦЭМ!$B$33:$B$776,D$47)+'СЕТ СН'!$G$9+СВЦЭМ!$D$10+'СЕТ СН'!$G$5-'СЕТ СН'!$G$17</f>
        <v>3690.5351572600002</v>
      </c>
      <c r="E68" s="36">
        <f>SUMIFS(СВЦЭМ!$C$33:$C$776,СВЦЭМ!$A$33:$A$776,$A68,СВЦЭМ!$B$33:$B$776,E$47)+'СЕТ СН'!$G$9+СВЦЭМ!$D$10+'СЕТ СН'!$G$5-'СЕТ СН'!$G$17</f>
        <v>3694.82646768</v>
      </c>
      <c r="F68" s="36">
        <f>SUMIFS(СВЦЭМ!$C$33:$C$776,СВЦЭМ!$A$33:$A$776,$A68,СВЦЭМ!$B$33:$B$776,F$47)+'СЕТ СН'!$G$9+СВЦЭМ!$D$10+'СЕТ СН'!$G$5-'СЕТ СН'!$G$17</f>
        <v>3692.1566976100003</v>
      </c>
      <c r="G68" s="36">
        <f>SUMIFS(СВЦЭМ!$C$33:$C$776,СВЦЭМ!$A$33:$A$776,$A68,СВЦЭМ!$B$33:$B$776,G$47)+'СЕТ СН'!$G$9+СВЦЭМ!$D$10+'СЕТ СН'!$G$5-'СЕТ СН'!$G$17</f>
        <v>3674.4466302700002</v>
      </c>
      <c r="H68" s="36">
        <f>SUMIFS(СВЦЭМ!$C$33:$C$776,СВЦЭМ!$A$33:$A$776,$A68,СВЦЭМ!$B$33:$B$776,H$47)+'СЕТ СН'!$G$9+СВЦЭМ!$D$10+'СЕТ СН'!$G$5-'СЕТ СН'!$G$17</f>
        <v>3657.0830520600002</v>
      </c>
      <c r="I68" s="36">
        <f>SUMIFS(СВЦЭМ!$C$33:$C$776,СВЦЭМ!$A$33:$A$776,$A68,СВЦЭМ!$B$33:$B$776,I$47)+'СЕТ СН'!$G$9+СВЦЭМ!$D$10+'СЕТ СН'!$G$5-'СЕТ СН'!$G$17</f>
        <v>3624.5153685400001</v>
      </c>
      <c r="J68" s="36">
        <f>SUMIFS(СВЦЭМ!$C$33:$C$776,СВЦЭМ!$A$33:$A$776,$A68,СВЦЭМ!$B$33:$B$776,J$47)+'СЕТ СН'!$G$9+СВЦЭМ!$D$10+'СЕТ СН'!$G$5-'СЕТ СН'!$G$17</f>
        <v>3592.6547535199998</v>
      </c>
      <c r="K68" s="36">
        <f>SUMIFS(СВЦЭМ!$C$33:$C$776,СВЦЭМ!$A$33:$A$776,$A68,СВЦЭМ!$B$33:$B$776,K$47)+'СЕТ СН'!$G$9+СВЦЭМ!$D$10+'СЕТ СН'!$G$5-'СЕТ СН'!$G$17</f>
        <v>3566.2969109300002</v>
      </c>
      <c r="L68" s="36">
        <f>SUMIFS(СВЦЭМ!$C$33:$C$776,СВЦЭМ!$A$33:$A$776,$A68,СВЦЭМ!$B$33:$B$776,L$47)+'СЕТ СН'!$G$9+СВЦЭМ!$D$10+'СЕТ СН'!$G$5-'СЕТ СН'!$G$17</f>
        <v>3520.5931408400002</v>
      </c>
      <c r="M68" s="36">
        <f>SUMIFS(СВЦЭМ!$C$33:$C$776,СВЦЭМ!$A$33:$A$776,$A68,СВЦЭМ!$B$33:$B$776,M$47)+'СЕТ СН'!$G$9+СВЦЭМ!$D$10+'СЕТ СН'!$G$5-'СЕТ СН'!$G$17</f>
        <v>3481.1667363000001</v>
      </c>
      <c r="N68" s="36">
        <f>SUMIFS(СВЦЭМ!$C$33:$C$776,СВЦЭМ!$A$33:$A$776,$A68,СВЦЭМ!$B$33:$B$776,N$47)+'СЕТ СН'!$G$9+СВЦЭМ!$D$10+'СЕТ СН'!$G$5-'СЕТ СН'!$G$17</f>
        <v>3467.0394725799997</v>
      </c>
      <c r="O68" s="36">
        <f>SUMIFS(СВЦЭМ!$C$33:$C$776,СВЦЭМ!$A$33:$A$776,$A68,СВЦЭМ!$B$33:$B$776,O$47)+'СЕТ СН'!$G$9+СВЦЭМ!$D$10+'СЕТ СН'!$G$5-'СЕТ СН'!$G$17</f>
        <v>3474.0795855199999</v>
      </c>
      <c r="P68" s="36">
        <f>SUMIFS(СВЦЭМ!$C$33:$C$776,СВЦЭМ!$A$33:$A$776,$A68,СВЦЭМ!$B$33:$B$776,P$47)+'СЕТ СН'!$G$9+СВЦЭМ!$D$10+'СЕТ СН'!$G$5-'СЕТ СН'!$G$17</f>
        <v>3482.8871668100001</v>
      </c>
      <c r="Q68" s="36">
        <f>SUMIFS(СВЦЭМ!$C$33:$C$776,СВЦЭМ!$A$33:$A$776,$A68,СВЦЭМ!$B$33:$B$776,Q$47)+'СЕТ СН'!$G$9+СВЦЭМ!$D$10+'СЕТ СН'!$G$5-'СЕТ СН'!$G$17</f>
        <v>3468.8298507</v>
      </c>
      <c r="R68" s="36">
        <f>SUMIFS(СВЦЭМ!$C$33:$C$776,СВЦЭМ!$A$33:$A$776,$A68,СВЦЭМ!$B$33:$B$776,R$47)+'СЕТ СН'!$G$9+СВЦЭМ!$D$10+'СЕТ СН'!$G$5-'СЕТ СН'!$G$17</f>
        <v>3467.6865593499997</v>
      </c>
      <c r="S68" s="36">
        <f>SUMIFS(СВЦЭМ!$C$33:$C$776,СВЦЭМ!$A$33:$A$776,$A68,СВЦЭМ!$B$33:$B$776,S$47)+'СЕТ СН'!$G$9+СВЦЭМ!$D$10+'СЕТ СН'!$G$5-'СЕТ СН'!$G$17</f>
        <v>3442.6480014899998</v>
      </c>
      <c r="T68" s="36">
        <f>SUMIFS(СВЦЭМ!$C$33:$C$776,СВЦЭМ!$A$33:$A$776,$A68,СВЦЭМ!$B$33:$B$776,T$47)+'СЕТ СН'!$G$9+СВЦЭМ!$D$10+'СЕТ СН'!$G$5-'СЕТ СН'!$G$17</f>
        <v>3435.9615408899999</v>
      </c>
      <c r="U68" s="36">
        <f>SUMIFS(СВЦЭМ!$C$33:$C$776,СВЦЭМ!$A$33:$A$776,$A68,СВЦЭМ!$B$33:$B$776,U$47)+'СЕТ СН'!$G$9+СВЦЭМ!$D$10+'СЕТ СН'!$G$5-'СЕТ СН'!$G$17</f>
        <v>3436.5790599100001</v>
      </c>
      <c r="V68" s="36">
        <f>SUMIFS(СВЦЭМ!$C$33:$C$776,СВЦЭМ!$A$33:$A$776,$A68,СВЦЭМ!$B$33:$B$776,V$47)+'СЕТ СН'!$G$9+СВЦЭМ!$D$10+'СЕТ СН'!$G$5-'СЕТ СН'!$G$17</f>
        <v>3446.30951555</v>
      </c>
      <c r="W68" s="36">
        <f>SUMIFS(СВЦЭМ!$C$33:$C$776,СВЦЭМ!$A$33:$A$776,$A68,СВЦЭМ!$B$33:$B$776,W$47)+'СЕТ СН'!$G$9+СВЦЭМ!$D$10+'СЕТ СН'!$G$5-'СЕТ СН'!$G$17</f>
        <v>3460.4991826199998</v>
      </c>
      <c r="X68" s="36">
        <f>SUMIFS(СВЦЭМ!$C$33:$C$776,СВЦЭМ!$A$33:$A$776,$A68,СВЦЭМ!$B$33:$B$776,X$47)+'СЕТ СН'!$G$9+СВЦЭМ!$D$10+'СЕТ СН'!$G$5-'СЕТ СН'!$G$17</f>
        <v>3479.2950464099999</v>
      </c>
      <c r="Y68" s="36">
        <f>SUMIFS(СВЦЭМ!$C$33:$C$776,СВЦЭМ!$A$33:$A$776,$A68,СВЦЭМ!$B$33:$B$776,Y$47)+'СЕТ СН'!$G$9+СВЦЭМ!$D$10+'СЕТ СН'!$G$5-'СЕТ СН'!$G$17</f>
        <v>3514.05282278</v>
      </c>
    </row>
    <row r="69" spans="1:27" ht="15.75" x14ac:dyDescent="0.2">
      <c r="A69" s="35">
        <f t="shared" si="1"/>
        <v>44157</v>
      </c>
      <c r="B69" s="36">
        <f>SUMIFS(СВЦЭМ!$C$33:$C$776,СВЦЭМ!$A$33:$A$776,$A69,СВЦЭМ!$B$33:$B$776,B$47)+'СЕТ СН'!$G$9+СВЦЭМ!$D$10+'СЕТ СН'!$G$5-'СЕТ СН'!$G$17</f>
        <v>3558.9621719400002</v>
      </c>
      <c r="C69" s="36">
        <f>SUMIFS(СВЦЭМ!$C$33:$C$776,СВЦЭМ!$A$33:$A$776,$A69,СВЦЭМ!$B$33:$B$776,C$47)+'СЕТ СН'!$G$9+СВЦЭМ!$D$10+'СЕТ СН'!$G$5-'СЕТ СН'!$G$17</f>
        <v>3641.2893626800001</v>
      </c>
      <c r="D69" s="36">
        <f>SUMIFS(СВЦЭМ!$C$33:$C$776,СВЦЭМ!$A$33:$A$776,$A69,СВЦЭМ!$B$33:$B$776,D$47)+'СЕТ СН'!$G$9+СВЦЭМ!$D$10+'СЕТ СН'!$G$5-'СЕТ СН'!$G$17</f>
        <v>3693.34333449</v>
      </c>
      <c r="E69" s="36">
        <f>SUMIFS(СВЦЭМ!$C$33:$C$776,СВЦЭМ!$A$33:$A$776,$A69,СВЦЭМ!$B$33:$B$776,E$47)+'СЕТ СН'!$G$9+СВЦЭМ!$D$10+'СЕТ СН'!$G$5-'СЕТ СН'!$G$17</f>
        <v>3700.4387190799998</v>
      </c>
      <c r="F69" s="36">
        <f>SUMIFS(СВЦЭМ!$C$33:$C$776,СВЦЭМ!$A$33:$A$776,$A69,СВЦЭМ!$B$33:$B$776,F$47)+'СЕТ СН'!$G$9+СВЦЭМ!$D$10+'СЕТ СН'!$G$5-'СЕТ СН'!$G$17</f>
        <v>3698.62274634</v>
      </c>
      <c r="G69" s="36">
        <f>SUMIFS(СВЦЭМ!$C$33:$C$776,СВЦЭМ!$A$33:$A$776,$A69,СВЦЭМ!$B$33:$B$776,G$47)+'СЕТ СН'!$G$9+СВЦЭМ!$D$10+'СЕТ СН'!$G$5-'СЕТ СН'!$G$17</f>
        <v>3688.9965464100001</v>
      </c>
      <c r="H69" s="36">
        <f>SUMIFS(СВЦЭМ!$C$33:$C$776,СВЦЭМ!$A$33:$A$776,$A69,СВЦЭМ!$B$33:$B$776,H$47)+'СЕТ СН'!$G$9+СВЦЭМ!$D$10+'СЕТ СН'!$G$5-'СЕТ СН'!$G$17</f>
        <v>3666.8351090599999</v>
      </c>
      <c r="I69" s="36">
        <f>SUMIFS(СВЦЭМ!$C$33:$C$776,СВЦЭМ!$A$33:$A$776,$A69,СВЦЭМ!$B$33:$B$776,I$47)+'СЕТ СН'!$G$9+СВЦЭМ!$D$10+'СЕТ СН'!$G$5-'СЕТ СН'!$G$17</f>
        <v>3641.66952296</v>
      </c>
      <c r="J69" s="36">
        <f>SUMIFS(СВЦЭМ!$C$33:$C$776,СВЦЭМ!$A$33:$A$776,$A69,СВЦЭМ!$B$33:$B$776,J$47)+'СЕТ СН'!$G$9+СВЦЭМ!$D$10+'СЕТ СН'!$G$5-'СЕТ СН'!$G$17</f>
        <v>3608.3984158399999</v>
      </c>
      <c r="K69" s="36">
        <f>SUMIFS(СВЦЭМ!$C$33:$C$776,СВЦЭМ!$A$33:$A$776,$A69,СВЦЭМ!$B$33:$B$776,K$47)+'СЕТ СН'!$G$9+СВЦЭМ!$D$10+'СЕТ СН'!$G$5-'СЕТ СН'!$G$17</f>
        <v>3586.0489503499998</v>
      </c>
      <c r="L69" s="36">
        <f>SUMIFS(СВЦЭМ!$C$33:$C$776,СВЦЭМ!$A$33:$A$776,$A69,СВЦЭМ!$B$33:$B$776,L$47)+'СЕТ СН'!$G$9+СВЦЭМ!$D$10+'СЕТ СН'!$G$5-'СЕТ СН'!$G$17</f>
        <v>3542.8676216200001</v>
      </c>
      <c r="M69" s="36">
        <f>SUMIFS(СВЦЭМ!$C$33:$C$776,СВЦЭМ!$A$33:$A$776,$A69,СВЦЭМ!$B$33:$B$776,M$47)+'СЕТ СН'!$G$9+СВЦЭМ!$D$10+'СЕТ СН'!$G$5-'СЕТ СН'!$G$17</f>
        <v>3486.7669172000001</v>
      </c>
      <c r="N69" s="36">
        <f>SUMIFS(СВЦЭМ!$C$33:$C$776,СВЦЭМ!$A$33:$A$776,$A69,СВЦЭМ!$B$33:$B$776,N$47)+'СЕТ СН'!$G$9+СВЦЭМ!$D$10+'СЕТ СН'!$G$5-'СЕТ СН'!$G$17</f>
        <v>3483.7888241299997</v>
      </c>
      <c r="O69" s="36">
        <f>SUMIFS(СВЦЭМ!$C$33:$C$776,СВЦЭМ!$A$33:$A$776,$A69,СВЦЭМ!$B$33:$B$776,O$47)+'СЕТ СН'!$G$9+СВЦЭМ!$D$10+'СЕТ СН'!$G$5-'СЕТ СН'!$G$17</f>
        <v>3492.5262136299998</v>
      </c>
      <c r="P69" s="36">
        <f>SUMIFS(СВЦЭМ!$C$33:$C$776,СВЦЭМ!$A$33:$A$776,$A69,СВЦЭМ!$B$33:$B$776,P$47)+'СЕТ СН'!$G$9+СВЦЭМ!$D$10+'СЕТ СН'!$G$5-'СЕТ СН'!$G$17</f>
        <v>3497.2778774799999</v>
      </c>
      <c r="Q69" s="36">
        <f>SUMIFS(СВЦЭМ!$C$33:$C$776,СВЦЭМ!$A$33:$A$776,$A69,СВЦЭМ!$B$33:$B$776,Q$47)+'СЕТ СН'!$G$9+СВЦЭМ!$D$10+'СЕТ СН'!$G$5-'СЕТ СН'!$G$17</f>
        <v>3494.3327436999998</v>
      </c>
      <c r="R69" s="36">
        <f>SUMIFS(СВЦЭМ!$C$33:$C$776,СВЦЭМ!$A$33:$A$776,$A69,СВЦЭМ!$B$33:$B$776,R$47)+'СЕТ СН'!$G$9+СВЦЭМ!$D$10+'СЕТ СН'!$G$5-'СЕТ СН'!$G$17</f>
        <v>3490.0342443199997</v>
      </c>
      <c r="S69" s="36">
        <f>SUMIFS(СВЦЭМ!$C$33:$C$776,СВЦЭМ!$A$33:$A$776,$A69,СВЦЭМ!$B$33:$B$776,S$47)+'СЕТ СН'!$G$9+СВЦЭМ!$D$10+'СЕТ СН'!$G$5-'СЕТ СН'!$G$17</f>
        <v>3482.71691435</v>
      </c>
      <c r="T69" s="36">
        <f>SUMIFS(СВЦЭМ!$C$33:$C$776,СВЦЭМ!$A$33:$A$776,$A69,СВЦЭМ!$B$33:$B$776,T$47)+'СЕТ СН'!$G$9+СВЦЭМ!$D$10+'СЕТ СН'!$G$5-'СЕТ СН'!$G$17</f>
        <v>3446.41366681</v>
      </c>
      <c r="U69" s="36">
        <f>SUMIFS(СВЦЭМ!$C$33:$C$776,СВЦЭМ!$A$33:$A$776,$A69,СВЦЭМ!$B$33:$B$776,U$47)+'СЕТ СН'!$G$9+СВЦЭМ!$D$10+'СЕТ СН'!$G$5-'СЕТ СН'!$G$17</f>
        <v>3446.9677535000001</v>
      </c>
      <c r="V69" s="36">
        <f>SUMIFS(СВЦЭМ!$C$33:$C$776,СВЦЭМ!$A$33:$A$776,$A69,СВЦЭМ!$B$33:$B$776,V$47)+'СЕТ СН'!$G$9+СВЦЭМ!$D$10+'СЕТ СН'!$G$5-'СЕТ СН'!$G$17</f>
        <v>3450.8583807</v>
      </c>
      <c r="W69" s="36">
        <f>SUMIFS(СВЦЭМ!$C$33:$C$776,СВЦЭМ!$A$33:$A$776,$A69,СВЦЭМ!$B$33:$B$776,W$47)+'СЕТ СН'!$G$9+СВЦЭМ!$D$10+'СЕТ СН'!$G$5-'СЕТ СН'!$G$17</f>
        <v>3480.9513771699999</v>
      </c>
      <c r="X69" s="36">
        <f>SUMIFS(СВЦЭМ!$C$33:$C$776,СВЦЭМ!$A$33:$A$776,$A69,СВЦЭМ!$B$33:$B$776,X$47)+'СЕТ СН'!$G$9+СВЦЭМ!$D$10+'СЕТ СН'!$G$5-'СЕТ СН'!$G$17</f>
        <v>3496.36245194</v>
      </c>
      <c r="Y69" s="36">
        <f>SUMIFS(СВЦЭМ!$C$33:$C$776,СВЦЭМ!$A$33:$A$776,$A69,СВЦЭМ!$B$33:$B$776,Y$47)+'СЕТ СН'!$G$9+СВЦЭМ!$D$10+'СЕТ СН'!$G$5-'СЕТ СН'!$G$17</f>
        <v>3518.8703136700001</v>
      </c>
    </row>
    <row r="70" spans="1:27" ht="15.75" x14ac:dyDescent="0.2">
      <c r="A70" s="35">
        <f t="shared" si="1"/>
        <v>44158</v>
      </c>
      <c r="B70" s="36">
        <f>SUMIFS(СВЦЭМ!$C$33:$C$776,СВЦЭМ!$A$33:$A$776,$A70,СВЦЭМ!$B$33:$B$776,B$47)+'СЕТ СН'!$G$9+СВЦЭМ!$D$10+'СЕТ СН'!$G$5-'СЕТ СН'!$G$17</f>
        <v>3528.8880320899998</v>
      </c>
      <c r="C70" s="36">
        <f>SUMIFS(СВЦЭМ!$C$33:$C$776,СВЦЭМ!$A$33:$A$776,$A70,СВЦЭМ!$B$33:$B$776,C$47)+'СЕТ СН'!$G$9+СВЦЭМ!$D$10+'СЕТ СН'!$G$5-'СЕТ СН'!$G$17</f>
        <v>3579.5761765100001</v>
      </c>
      <c r="D70" s="36">
        <f>SUMIFS(СВЦЭМ!$C$33:$C$776,СВЦЭМ!$A$33:$A$776,$A70,СВЦЭМ!$B$33:$B$776,D$47)+'СЕТ СН'!$G$9+СВЦЭМ!$D$10+'СЕТ СН'!$G$5-'СЕТ СН'!$G$17</f>
        <v>3622.16435254</v>
      </c>
      <c r="E70" s="36">
        <f>SUMIFS(СВЦЭМ!$C$33:$C$776,СВЦЭМ!$A$33:$A$776,$A70,СВЦЭМ!$B$33:$B$776,E$47)+'СЕТ СН'!$G$9+СВЦЭМ!$D$10+'СЕТ СН'!$G$5-'СЕТ СН'!$G$17</f>
        <v>3627.2266542899997</v>
      </c>
      <c r="F70" s="36">
        <f>SUMIFS(СВЦЭМ!$C$33:$C$776,СВЦЭМ!$A$33:$A$776,$A70,СВЦЭМ!$B$33:$B$776,F$47)+'СЕТ СН'!$G$9+СВЦЭМ!$D$10+'СЕТ СН'!$G$5-'СЕТ СН'!$G$17</f>
        <v>3622.9028681700001</v>
      </c>
      <c r="G70" s="36">
        <f>SUMIFS(СВЦЭМ!$C$33:$C$776,СВЦЭМ!$A$33:$A$776,$A70,СВЦЭМ!$B$33:$B$776,G$47)+'СЕТ СН'!$G$9+СВЦЭМ!$D$10+'СЕТ СН'!$G$5-'СЕТ СН'!$G$17</f>
        <v>3619.49982082</v>
      </c>
      <c r="H70" s="36">
        <f>SUMIFS(СВЦЭМ!$C$33:$C$776,СВЦЭМ!$A$33:$A$776,$A70,СВЦЭМ!$B$33:$B$776,H$47)+'СЕТ СН'!$G$9+СВЦЭМ!$D$10+'СЕТ СН'!$G$5-'СЕТ СН'!$G$17</f>
        <v>3621.3412381399999</v>
      </c>
      <c r="I70" s="36">
        <f>SUMIFS(СВЦЭМ!$C$33:$C$776,СВЦЭМ!$A$33:$A$776,$A70,СВЦЭМ!$B$33:$B$776,I$47)+'СЕТ СН'!$G$9+СВЦЭМ!$D$10+'СЕТ СН'!$G$5-'СЕТ СН'!$G$17</f>
        <v>3604.2376990600001</v>
      </c>
      <c r="J70" s="36">
        <f>SUMIFS(СВЦЭМ!$C$33:$C$776,СВЦЭМ!$A$33:$A$776,$A70,СВЦЭМ!$B$33:$B$776,J$47)+'СЕТ СН'!$G$9+СВЦЭМ!$D$10+'СЕТ СН'!$G$5-'СЕТ СН'!$G$17</f>
        <v>3599.5036163700001</v>
      </c>
      <c r="K70" s="36">
        <f>SUMIFS(СВЦЭМ!$C$33:$C$776,СВЦЭМ!$A$33:$A$776,$A70,СВЦЭМ!$B$33:$B$776,K$47)+'СЕТ СН'!$G$9+СВЦЭМ!$D$10+'СЕТ СН'!$G$5-'СЕТ СН'!$G$17</f>
        <v>3617.7057686500002</v>
      </c>
      <c r="L70" s="36">
        <f>SUMIFS(СВЦЭМ!$C$33:$C$776,СВЦЭМ!$A$33:$A$776,$A70,СВЦЭМ!$B$33:$B$776,L$47)+'СЕТ СН'!$G$9+СВЦЭМ!$D$10+'СЕТ СН'!$G$5-'СЕТ СН'!$G$17</f>
        <v>3586.7246838400001</v>
      </c>
      <c r="M70" s="36">
        <f>SUMIFS(СВЦЭМ!$C$33:$C$776,СВЦЭМ!$A$33:$A$776,$A70,СВЦЭМ!$B$33:$B$776,M$47)+'СЕТ СН'!$G$9+СВЦЭМ!$D$10+'СЕТ СН'!$G$5-'СЕТ СН'!$G$17</f>
        <v>3540.7678137100002</v>
      </c>
      <c r="N70" s="36">
        <f>SUMIFS(СВЦЭМ!$C$33:$C$776,СВЦЭМ!$A$33:$A$776,$A70,СВЦЭМ!$B$33:$B$776,N$47)+'СЕТ СН'!$G$9+СВЦЭМ!$D$10+'СЕТ СН'!$G$5-'СЕТ СН'!$G$17</f>
        <v>3515.5745600700002</v>
      </c>
      <c r="O70" s="36">
        <f>SUMIFS(СВЦЭМ!$C$33:$C$776,СВЦЭМ!$A$33:$A$776,$A70,СВЦЭМ!$B$33:$B$776,O$47)+'СЕТ СН'!$G$9+СВЦЭМ!$D$10+'СЕТ СН'!$G$5-'СЕТ СН'!$G$17</f>
        <v>3528.5895771699998</v>
      </c>
      <c r="P70" s="36">
        <f>SUMIFS(СВЦЭМ!$C$33:$C$776,СВЦЭМ!$A$33:$A$776,$A70,СВЦЭМ!$B$33:$B$776,P$47)+'СЕТ СН'!$G$9+СВЦЭМ!$D$10+'СЕТ СН'!$G$5-'СЕТ СН'!$G$17</f>
        <v>3531.4894020399997</v>
      </c>
      <c r="Q70" s="36">
        <f>SUMIFS(СВЦЭМ!$C$33:$C$776,СВЦЭМ!$A$33:$A$776,$A70,СВЦЭМ!$B$33:$B$776,Q$47)+'СЕТ СН'!$G$9+СВЦЭМ!$D$10+'СЕТ СН'!$G$5-'СЕТ СН'!$G$17</f>
        <v>3532.17473492</v>
      </c>
      <c r="R70" s="36">
        <f>SUMIFS(СВЦЭМ!$C$33:$C$776,СВЦЭМ!$A$33:$A$776,$A70,СВЦЭМ!$B$33:$B$776,R$47)+'СЕТ СН'!$G$9+СВЦЭМ!$D$10+'СЕТ СН'!$G$5-'СЕТ СН'!$G$17</f>
        <v>3520.76539086</v>
      </c>
      <c r="S70" s="36">
        <f>SUMIFS(СВЦЭМ!$C$33:$C$776,СВЦЭМ!$A$33:$A$776,$A70,СВЦЭМ!$B$33:$B$776,S$47)+'СЕТ СН'!$G$9+СВЦЭМ!$D$10+'СЕТ СН'!$G$5-'СЕТ СН'!$G$17</f>
        <v>3504.5951480799999</v>
      </c>
      <c r="T70" s="36">
        <f>SUMIFS(СВЦЭМ!$C$33:$C$776,СВЦЭМ!$A$33:$A$776,$A70,СВЦЭМ!$B$33:$B$776,T$47)+'СЕТ СН'!$G$9+СВЦЭМ!$D$10+'СЕТ СН'!$G$5-'СЕТ СН'!$G$17</f>
        <v>3491.55705777</v>
      </c>
      <c r="U70" s="36">
        <f>SUMIFS(СВЦЭМ!$C$33:$C$776,СВЦЭМ!$A$33:$A$776,$A70,СВЦЭМ!$B$33:$B$776,U$47)+'СЕТ СН'!$G$9+СВЦЭМ!$D$10+'СЕТ СН'!$G$5-'СЕТ СН'!$G$17</f>
        <v>3488.0575900499998</v>
      </c>
      <c r="V70" s="36">
        <f>SUMIFS(СВЦЭМ!$C$33:$C$776,СВЦЭМ!$A$33:$A$776,$A70,СВЦЭМ!$B$33:$B$776,V$47)+'СЕТ СН'!$G$9+СВЦЭМ!$D$10+'СЕТ СН'!$G$5-'СЕТ СН'!$G$17</f>
        <v>3498.7559360400001</v>
      </c>
      <c r="W70" s="36">
        <f>SUMIFS(СВЦЭМ!$C$33:$C$776,СВЦЭМ!$A$33:$A$776,$A70,СВЦЭМ!$B$33:$B$776,W$47)+'СЕТ СН'!$G$9+СВЦЭМ!$D$10+'СЕТ СН'!$G$5-'СЕТ СН'!$G$17</f>
        <v>3512.2566564700001</v>
      </c>
      <c r="X70" s="36">
        <f>SUMIFS(СВЦЭМ!$C$33:$C$776,СВЦЭМ!$A$33:$A$776,$A70,СВЦЭМ!$B$33:$B$776,X$47)+'СЕТ СН'!$G$9+СВЦЭМ!$D$10+'СЕТ СН'!$G$5-'СЕТ СН'!$G$17</f>
        <v>3506.1379556299999</v>
      </c>
      <c r="Y70" s="36">
        <f>SUMIFS(СВЦЭМ!$C$33:$C$776,СВЦЭМ!$A$33:$A$776,$A70,СВЦЭМ!$B$33:$B$776,Y$47)+'СЕТ СН'!$G$9+СВЦЭМ!$D$10+'СЕТ СН'!$G$5-'СЕТ СН'!$G$17</f>
        <v>3525.6117394499997</v>
      </c>
    </row>
    <row r="71" spans="1:27" ht="15.75" x14ac:dyDescent="0.2">
      <c r="A71" s="35">
        <f t="shared" si="1"/>
        <v>44159</v>
      </c>
      <c r="B71" s="36">
        <f>SUMIFS(СВЦЭМ!$C$33:$C$776,СВЦЭМ!$A$33:$A$776,$A71,СВЦЭМ!$B$33:$B$776,B$47)+'СЕТ СН'!$G$9+СВЦЭМ!$D$10+'СЕТ СН'!$G$5-'СЕТ СН'!$G$17</f>
        <v>3540.0095391200002</v>
      </c>
      <c r="C71" s="36">
        <f>SUMIFS(СВЦЭМ!$C$33:$C$776,СВЦЭМ!$A$33:$A$776,$A71,СВЦЭМ!$B$33:$B$776,C$47)+'СЕТ СН'!$G$9+СВЦЭМ!$D$10+'СЕТ СН'!$G$5-'СЕТ СН'!$G$17</f>
        <v>3622.51077988</v>
      </c>
      <c r="D71" s="36">
        <f>SUMIFS(СВЦЭМ!$C$33:$C$776,СВЦЭМ!$A$33:$A$776,$A71,СВЦЭМ!$B$33:$B$776,D$47)+'СЕТ СН'!$G$9+СВЦЭМ!$D$10+'СЕТ СН'!$G$5-'СЕТ СН'!$G$17</f>
        <v>3681.5674411199998</v>
      </c>
      <c r="E71" s="36">
        <f>SUMIFS(СВЦЭМ!$C$33:$C$776,СВЦЭМ!$A$33:$A$776,$A71,СВЦЭМ!$B$33:$B$776,E$47)+'СЕТ СН'!$G$9+СВЦЭМ!$D$10+'СЕТ СН'!$G$5-'СЕТ СН'!$G$17</f>
        <v>3699.3070492899997</v>
      </c>
      <c r="F71" s="36">
        <f>SUMIFS(СВЦЭМ!$C$33:$C$776,СВЦЭМ!$A$33:$A$776,$A71,СВЦЭМ!$B$33:$B$776,F$47)+'СЕТ СН'!$G$9+СВЦЭМ!$D$10+'СЕТ СН'!$G$5-'СЕТ СН'!$G$17</f>
        <v>3694.8913865100003</v>
      </c>
      <c r="G71" s="36">
        <f>SUMIFS(СВЦЭМ!$C$33:$C$776,СВЦЭМ!$A$33:$A$776,$A71,СВЦЭМ!$B$33:$B$776,G$47)+'СЕТ СН'!$G$9+СВЦЭМ!$D$10+'СЕТ СН'!$G$5-'СЕТ СН'!$G$17</f>
        <v>3687.69050543</v>
      </c>
      <c r="H71" s="36">
        <f>SUMIFS(СВЦЭМ!$C$33:$C$776,СВЦЭМ!$A$33:$A$776,$A71,СВЦЭМ!$B$33:$B$776,H$47)+'СЕТ СН'!$G$9+СВЦЭМ!$D$10+'СЕТ СН'!$G$5-'СЕТ СН'!$G$17</f>
        <v>3649.29606853</v>
      </c>
      <c r="I71" s="36">
        <f>SUMIFS(СВЦЭМ!$C$33:$C$776,СВЦЭМ!$A$33:$A$776,$A71,СВЦЭМ!$B$33:$B$776,I$47)+'СЕТ СН'!$G$9+СВЦЭМ!$D$10+'СЕТ СН'!$G$5-'СЕТ СН'!$G$17</f>
        <v>3596.3026532599997</v>
      </c>
      <c r="J71" s="36">
        <f>SUMIFS(СВЦЭМ!$C$33:$C$776,СВЦЭМ!$A$33:$A$776,$A71,СВЦЭМ!$B$33:$B$776,J$47)+'СЕТ СН'!$G$9+СВЦЭМ!$D$10+'СЕТ СН'!$G$5-'СЕТ СН'!$G$17</f>
        <v>3566.6055778700002</v>
      </c>
      <c r="K71" s="36">
        <f>SUMIFS(СВЦЭМ!$C$33:$C$776,СВЦЭМ!$A$33:$A$776,$A71,СВЦЭМ!$B$33:$B$776,K$47)+'СЕТ СН'!$G$9+СВЦЭМ!$D$10+'СЕТ СН'!$G$5-'СЕТ СН'!$G$17</f>
        <v>3564.88617656</v>
      </c>
      <c r="L71" s="36">
        <f>SUMIFS(СВЦЭМ!$C$33:$C$776,СВЦЭМ!$A$33:$A$776,$A71,СВЦЭМ!$B$33:$B$776,L$47)+'СЕТ СН'!$G$9+СВЦЭМ!$D$10+'СЕТ СН'!$G$5-'СЕТ СН'!$G$17</f>
        <v>3532.8320395000001</v>
      </c>
      <c r="M71" s="36">
        <f>SUMIFS(СВЦЭМ!$C$33:$C$776,СВЦЭМ!$A$33:$A$776,$A71,СВЦЭМ!$B$33:$B$776,M$47)+'СЕТ СН'!$G$9+СВЦЭМ!$D$10+'СЕТ СН'!$G$5-'СЕТ СН'!$G$17</f>
        <v>3487.0436849100001</v>
      </c>
      <c r="N71" s="36">
        <f>SUMIFS(СВЦЭМ!$C$33:$C$776,СВЦЭМ!$A$33:$A$776,$A71,СВЦЭМ!$B$33:$B$776,N$47)+'СЕТ СН'!$G$9+СВЦЭМ!$D$10+'СЕТ СН'!$G$5-'СЕТ СН'!$G$17</f>
        <v>3478.91901624</v>
      </c>
      <c r="O71" s="36">
        <f>SUMIFS(СВЦЭМ!$C$33:$C$776,СВЦЭМ!$A$33:$A$776,$A71,СВЦЭМ!$B$33:$B$776,O$47)+'СЕТ СН'!$G$9+СВЦЭМ!$D$10+'СЕТ СН'!$G$5-'СЕТ СН'!$G$17</f>
        <v>3495.1783118799999</v>
      </c>
      <c r="P71" s="36">
        <f>SUMIFS(СВЦЭМ!$C$33:$C$776,СВЦЭМ!$A$33:$A$776,$A71,СВЦЭМ!$B$33:$B$776,P$47)+'СЕТ СН'!$G$9+СВЦЭМ!$D$10+'СЕТ СН'!$G$5-'СЕТ СН'!$G$17</f>
        <v>3507.7348100600002</v>
      </c>
      <c r="Q71" s="36">
        <f>SUMIFS(СВЦЭМ!$C$33:$C$776,СВЦЭМ!$A$33:$A$776,$A71,СВЦЭМ!$B$33:$B$776,Q$47)+'СЕТ СН'!$G$9+СВЦЭМ!$D$10+'СЕТ СН'!$G$5-'СЕТ СН'!$G$17</f>
        <v>3508.1825693700002</v>
      </c>
      <c r="R71" s="36">
        <f>SUMIFS(СВЦЭМ!$C$33:$C$776,СВЦЭМ!$A$33:$A$776,$A71,СВЦЭМ!$B$33:$B$776,R$47)+'СЕТ СН'!$G$9+СВЦЭМ!$D$10+'СЕТ СН'!$G$5-'СЕТ СН'!$G$17</f>
        <v>3516.9141181599998</v>
      </c>
      <c r="S71" s="36">
        <f>SUMIFS(СВЦЭМ!$C$33:$C$776,СВЦЭМ!$A$33:$A$776,$A71,СВЦЭМ!$B$33:$B$776,S$47)+'СЕТ СН'!$G$9+СВЦЭМ!$D$10+'СЕТ СН'!$G$5-'СЕТ СН'!$G$17</f>
        <v>3511.4559868300003</v>
      </c>
      <c r="T71" s="36">
        <f>SUMIFS(СВЦЭМ!$C$33:$C$776,СВЦЭМ!$A$33:$A$776,$A71,СВЦЭМ!$B$33:$B$776,T$47)+'СЕТ СН'!$G$9+СВЦЭМ!$D$10+'СЕТ СН'!$G$5-'СЕТ СН'!$G$17</f>
        <v>3474.6807783200002</v>
      </c>
      <c r="U71" s="36">
        <f>SUMIFS(СВЦЭМ!$C$33:$C$776,СВЦЭМ!$A$33:$A$776,$A71,СВЦЭМ!$B$33:$B$776,U$47)+'СЕТ СН'!$G$9+СВЦЭМ!$D$10+'СЕТ СН'!$G$5-'СЕТ СН'!$G$17</f>
        <v>3453.4611504899999</v>
      </c>
      <c r="V71" s="36">
        <f>SUMIFS(СВЦЭМ!$C$33:$C$776,СВЦЭМ!$A$33:$A$776,$A71,СВЦЭМ!$B$33:$B$776,V$47)+'СЕТ СН'!$G$9+СВЦЭМ!$D$10+'СЕТ СН'!$G$5-'СЕТ СН'!$G$17</f>
        <v>3466.4273839699999</v>
      </c>
      <c r="W71" s="36">
        <f>SUMIFS(СВЦЭМ!$C$33:$C$776,СВЦЭМ!$A$33:$A$776,$A71,СВЦЭМ!$B$33:$B$776,W$47)+'СЕТ СН'!$G$9+СВЦЭМ!$D$10+'СЕТ СН'!$G$5-'СЕТ СН'!$G$17</f>
        <v>3476.4513735400001</v>
      </c>
      <c r="X71" s="36">
        <f>SUMIFS(СВЦЭМ!$C$33:$C$776,СВЦЭМ!$A$33:$A$776,$A71,СВЦЭМ!$B$33:$B$776,X$47)+'СЕТ СН'!$G$9+СВЦЭМ!$D$10+'СЕТ СН'!$G$5-'СЕТ СН'!$G$17</f>
        <v>3476.8587439200001</v>
      </c>
      <c r="Y71" s="36">
        <f>SUMIFS(СВЦЭМ!$C$33:$C$776,СВЦЭМ!$A$33:$A$776,$A71,СВЦЭМ!$B$33:$B$776,Y$47)+'СЕТ СН'!$G$9+СВЦЭМ!$D$10+'СЕТ СН'!$G$5-'СЕТ СН'!$G$17</f>
        <v>3502.1896655700002</v>
      </c>
    </row>
    <row r="72" spans="1:27" ht="15.75" x14ac:dyDescent="0.2">
      <c r="A72" s="35">
        <f t="shared" si="1"/>
        <v>44160</v>
      </c>
      <c r="B72" s="36">
        <f>SUMIFS(СВЦЭМ!$C$33:$C$776,СВЦЭМ!$A$33:$A$776,$A72,СВЦЭМ!$B$33:$B$776,B$47)+'СЕТ СН'!$G$9+СВЦЭМ!$D$10+'СЕТ СН'!$G$5-'СЕТ СН'!$G$17</f>
        <v>3540.5134673900002</v>
      </c>
      <c r="C72" s="36">
        <f>SUMIFS(СВЦЭМ!$C$33:$C$776,СВЦЭМ!$A$33:$A$776,$A72,СВЦЭМ!$B$33:$B$776,C$47)+'СЕТ СН'!$G$9+СВЦЭМ!$D$10+'СЕТ СН'!$G$5-'СЕТ СН'!$G$17</f>
        <v>3615.1306097699999</v>
      </c>
      <c r="D72" s="36">
        <f>SUMIFS(СВЦЭМ!$C$33:$C$776,СВЦЭМ!$A$33:$A$776,$A72,СВЦЭМ!$B$33:$B$776,D$47)+'СЕТ СН'!$G$9+СВЦЭМ!$D$10+'СЕТ СН'!$G$5-'СЕТ СН'!$G$17</f>
        <v>3665.3691135700001</v>
      </c>
      <c r="E72" s="36">
        <f>SUMIFS(СВЦЭМ!$C$33:$C$776,СВЦЭМ!$A$33:$A$776,$A72,СВЦЭМ!$B$33:$B$776,E$47)+'СЕТ СН'!$G$9+СВЦЭМ!$D$10+'СЕТ СН'!$G$5-'СЕТ СН'!$G$17</f>
        <v>3674.1549145099998</v>
      </c>
      <c r="F72" s="36">
        <f>SUMIFS(СВЦЭМ!$C$33:$C$776,СВЦЭМ!$A$33:$A$776,$A72,СВЦЭМ!$B$33:$B$776,F$47)+'СЕТ СН'!$G$9+СВЦЭМ!$D$10+'СЕТ СН'!$G$5-'СЕТ СН'!$G$17</f>
        <v>3668.7708640999999</v>
      </c>
      <c r="G72" s="36">
        <f>SUMIFS(СВЦЭМ!$C$33:$C$776,СВЦЭМ!$A$33:$A$776,$A72,СВЦЭМ!$B$33:$B$776,G$47)+'СЕТ СН'!$G$9+СВЦЭМ!$D$10+'СЕТ СН'!$G$5-'СЕТ СН'!$G$17</f>
        <v>3658.2133302500001</v>
      </c>
      <c r="H72" s="36">
        <f>SUMIFS(СВЦЭМ!$C$33:$C$776,СВЦЭМ!$A$33:$A$776,$A72,СВЦЭМ!$B$33:$B$776,H$47)+'СЕТ СН'!$G$9+СВЦЭМ!$D$10+'СЕТ СН'!$G$5-'СЕТ СН'!$G$17</f>
        <v>3635.7231439299999</v>
      </c>
      <c r="I72" s="36">
        <f>SUMIFS(СВЦЭМ!$C$33:$C$776,СВЦЭМ!$A$33:$A$776,$A72,СВЦЭМ!$B$33:$B$776,I$47)+'СЕТ СН'!$G$9+СВЦЭМ!$D$10+'СЕТ СН'!$G$5-'СЕТ СН'!$G$17</f>
        <v>3599.3218807799999</v>
      </c>
      <c r="J72" s="36">
        <f>SUMIFS(СВЦЭМ!$C$33:$C$776,СВЦЭМ!$A$33:$A$776,$A72,СВЦЭМ!$B$33:$B$776,J$47)+'СЕТ СН'!$G$9+СВЦЭМ!$D$10+'СЕТ СН'!$G$5-'СЕТ СН'!$G$17</f>
        <v>3583.6467286299999</v>
      </c>
      <c r="K72" s="36">
        <f>SUMIFS(СВЦЭМ!$C$33:$C$776,СВЦЭМ!$A$33:$A$776,$A72,СВЦЭМ!$B$33:$B$776,K$47)+'СЕТ СН'!$G$9+СВЦЭМ!$D$10+'СЕТ СН'!$G$5-'СЕТ СН'!$G$17</f>
        <v>3575.4373088299999</v>
      </c>
      <c r="L72" s="36">
        <f>SUMIFS(СВЦЭМ!$C$33:$C$776,СВЦЭМ!$A$33:$A$776,$A72,СВЦЭМ!$B$33:$B$776,L$47)+'СЕТ СН'!$G$9+СВЦЭМ!$D$10+'СЕТ СН'!$G$5-'СЕТ СН'!$G$17</f>
        <v>3546.31721986</v>
      </c>
      <c r="M72" s="36">
        <f>SUMIFS(СВЦЭМ!$C$33:$C$776,СВЦЭМ!$A$33:$A$776,$A72,СВЦЭМ!$B$33:$B$776,M$47)+'СЕТ СН'!$G$9+СВЦЭМ!$D$10+'СЕТ СН'!$G$5-'СЕТ СН'!$G$17</f>
        <v>3496.3854889700001</v>
      </c>
      <c r="N72" s="36">
        <f>SUMIFS(СВЦЭМ!$C$33:$C$776,СВЦЭМ!$A$33:$A$776,$A72,СВЦЭМ!$B$33:$B$776,N$47)+'СЕТ СН'!$G$9+СВЦЭМ!$D$10+'СЕТ СН'!$G$5-'СЕТ СН'!$G$17</f>
        <v>3480.5130787600001</v>
      </c>
      <c r="O72" s="36">
        <f>SUMIFS(СВЦЭМ!$C$33:$C$776,СВЦЭМ!$A$33:$A$776,$A72,СВЦЭМ!$B$33:$B$776,O$47)+'СЕТ СН'!$G$9+СВЦЭМ!$D$10+'СЕТ СН'!$G$5-'СЕТ СН'!$G$17</f>
        <v>3501.2840593700003</v>
      </c>
      <c r="P72" s="36">
        <f>SUMIFS(СВЦЭМ!$C$33:$C$776,СВЦЭМ!$A$33:$A$776,$A72,СВЦЭМ!$B$33:$B$776,P$47)+'СЕТ СН'!$G$9+СВЦЭМ!$D$10+'СЕТ СН'!$G$5-'СЕТ СН'!$G$17</f>
        <v>3503.6399423600001</v>
      </c>
      <c r="Q72" s="36">
        <f>SUMIFS(СВЦЭМ!$C$33:$C$776,СВЦЭМ!$A$33:$A$776,$A72,СВЦЭМ!$B$33:$B$776,Q$47)+'СЕТ СН'!$G$9+СВЦЭМ!$D$10+'СЕТ СН'!$G$5-'СЕТ СН'!$G$17</f>
        <v>3509.72449938</v>
      </c>
      <c r="R72" s="36">
        <f>SUMIFS(СВЦЭМ!$C$33:$C$776,СВЦЭМ!$A$33:$A$776,$A72,СВЦЭМ!$B$33:$B$776,R$47)+'СЕТ СН'!$G$9+СВЦЭМ!$D$10+'СЕТ СН'!$G$5-'СЕТ СН'!$G$17</f>
        <v>3509.5365754700001</v>
      </c>
      <c r="S72" s="36">
        <f>SUMIFS(СВЦЭМ!$C$33:$C$776,СВЦЭМ!$A$33:$A$776,$A72,СВЦЭМ!$B$33:$B$776,S$47)+'СЕТ СН'!$G$9+СВЦЭМ!$D$10+'СЕТ СН'!$G$5-'СЕТ СН'!$G$17</f>
        <v>3488.4765303099998</v>
      </c>
      <c r="T72" s="36">
        <f>SUMIFS(СВЦЭМ!$C$33:$C$776,СВЦЭМ!$A$33:$A$776,$A72,СВЦЭМ!$B$33:$B$776,T$47)+'СЕТ СН'!$G$9+СВЦЭМ!$D$10+'СЕТ СН'!$G$5-'СЕТ СН'!$G$17</f>
        <v>3500.7654002600002</v>
      </c>
      <c r="U72" s="36">
        <f>SUMIFS(СВЦЭМ!$C$33:$C$776,СВЦЭМ!$A$33:$A$776,$A72,СВЦЭМ!$B$33:$B$776,U$47)+'СЕТ СН'!$G$9+СВЦЭМ!$D$10+'СЕТ СН'!$G$5-'СЕТ СН'!$G$17</f>
        <v>3503.0385882800001</v>
      </c>
      <c r="V72" s="36">
        <f>SUMIFS(СВЦЭМ!$C$33:$C$776,СВЦЭМ!$A$33:$A$776,$A72,СВЦЭМ!$B$33:$B$776,V$47)+'СЕТ СН'!$G$9+СВЦЭМ!$D$10+'СЕТ СН'!$G$5-'СЕТ СН'!$G$17</f>
        <v>3489.3452636299999</v>
      </c>
      <c r="W72" s="36">
        <f>SUMIFS(СВЦЭМ!$C$33:$C$776,СВЦЭМ!$A$33:$A$776,$A72,СВЦЭМ!$B$33:$B$776,W$47)+'СЕТ СН'!$G$9+СВЦЭМ!$D$10+'СЕТ СН'!$G$5-'СЕТ СН'!$G$17</f>
        <v>3493.44781496</v>
      </c>
      <c r="X72" s="36">
        <f>SUMIFS(СВЦЭМ!$C$33:$C$776,СВЦЭМ!$A$33:$A$776,$A72,СВЦЭМ!$B$33:$B$776,X$47)+'СЕТ СН'!$G$9+СВЦЭМ!$D$10+'СЕТ СН'!$G$5-'СЕТ СН'!$G$17</f>
        <v>3507.06836785</v>
      </c>
      <c r="Y72" s="36">
        <f>SUMIFS(СВЦЭМ!$C$33:$C$776,СВЦЭМ!$A$33:$A$776,$A72,СВЦЭМ!$B$33:$B$776,Y$47)+'СЕТ СН'!$G$9+СВЦЭМ!$D$10+'СЕТ СН'!$G$5-'СЕТ СН'!$G$17</f>
        <v>3526.2638086699999</v>
      </c>
    </row>
    <row r="73" spans="1:27" ht="15.75" x14ac:dyDescent="0.2">
      <c r="A73" s="35">
        <f t="shared" si="1"/>
        <v>44161</v>
      </c>
      <c r="B73" s="36">
        <f>SUMIFS(СВЦЭМ!$C$33:$C$776,СВЦЭМ!$A$33:$A$776,$A73,СВЦЭМ!$B$33:$B$776,B$47)+'СЕТ СН'!$G$9+СВЦЭМ!$D$10+'СЕТ СН'!$G$5-'СЕТ СН'!$G$17</f>
        <v>3524.1351075600001</v>
      </c>
      <c r="C73" s="36">
        <f>SUMIFS(СВЦЭМ!$C$33:$C$776,СВЦЭМ!$A$33:$A$776,$A73,СВЦЭМ!$B$33:$B$776,C$47)+'СЕТ СН'!$G$9+СВЦЭМ!$D$10+'СЕТ СН'!$G$5-'СЕТ СН'!$G$17</f>
        <v>3600.6402200299999</v>
      </c>
      <c r="D73" s="36">
        <f>SUMIFS(СВЦЭМ!$C$33:$C$776,СВЦЭМ!$A$33:$A$776,$A73,СВЦЭМ!$B$33:$B$776,D$47)+'СЕТ СН'!$G$9+СВЦЭМ!$D$10+'СЕТ СН'!$G$5-'СЕТ СН'!$G$17</f>
        <v>3650.7014355000001</v>
      </c>
      <c r="E73" s="36">
        <f>SUMIFS(СВЦЭМ!$C$33:$C$776,СВЦЭМ!$A$33:$A$776,$A73,СВЦЭМ!$B$33:$B$776,E$47)+'СЕТ СН'!$G$9+СВЦЭМ!$D$10+'СЕТ СН'!$G$5-'СЕТ СН'!$G$17</f>
        <v>3660.8949355099999</v>
      </c>
      <c r="F73" s="36">
        <f>SUMIFS(СВЦЭМ!$C$33:$C$776,СВЦЭМ!$A$33:$A$776,$A73,СВЦЭМ!$B$33:$B$776,F$47)+'СЕТ СН'!$G$9+СВЦЭМ!$D$10+'СЕТ СН'!$G$5-'СЕТ СН'!$G$17</f>
        <v>3657.8113866100002</v>
      </c>
      <c r="G73" s="36">
        <f>SUMIFS(СВЦЭМ!$C$33:$C$776,СВЦЭМ!$A$33:$A$776,$A73,СВЦЭМ!$B$33:$B$776,G$47)+'СЕТ СН'!$G$9+СВЦЭМ!$D$10+'СЕТ СН'!$G$5-'СЕТ СН'!$G$17</f>
        <v>3641.00607206</v>
      </c>
      <c r="H73" s="36">
        <f>SUMIFS(СВЦЭМ!$C$33:$C$776,СВЦЭМ!$A$33:$A$776,$A73,СВЦЭМ!$B$33:$B$776,H$47)+'СЕТ СН'!$G$9+СВЦЭМ!$D$10+'СЕТ СН'!$G$5-'СЕТ СН'!$G$17</f>
        <v>3616.7156502600001</v>
      </c>
      <c r="I73" s="36">
        <f>SUMIFS(СВЦЭМ!$C$33:$C$776,СВЦЭМ!$A$33:$A$776,$A73,СВЦЭМ!$B$33:$B$776,I$47)+'СЕТ СН'!$G$9+СВЦЭМ!$D$10+'СЕТ СН'!$G$5-'СЕТ СН'!$G$17</f>
        <v>3589.3373551700001</v>
      </c>
      <c r="J73" s="36">
        <f>SUMIFS(СВЦЭМ!$C$33:$C$776,СВЦЭМ!$A$33:$A$776,$A73,СВЦЭМ!$B$33:$B$776,J$47)+'СЕТ СН'!$G$9+СВЦЭМ!$D$10+'СЕТ СН'!$G$5-'СЕТ СН'!$G$17</f>
        <v>3569.9491395699997</v>
      </c>
      <c r="K73" s="36">
        <f>SUMIFS(СВЦЭМ!$C$33:$C$776,СВЦЭМ!$A$33:$A$776,$A73,СВЦЭМ!$B$33:$B$776,K$47)+'СЕТ СН'!$G$9+СВЦЭМ!$D$10+'СЕТ СН'!$G$5-'СЕТ СН'!$G$17</f>
        <v>3572.9951489300001</v>
      </c>
      <c r="L73" s="36">
        <f>SUMIFS(СВЦЭМ!$C$33:$C$776,СВЦЭМ!$A$33:$A$776,$A73,СВЦЭМ!$B$33:$B$776,L$47)+'СЕТ СН'!$G$9+СВЦЭМ!$D$10+'СЕТ СН'!$G$5-'СЕТ СН'!$G$17</f>
        <v>3545.4844383199998</v>
      </c>
      <c r="M73" s="36">
        <f>SUMIFS(СВЦЭМ!$C$33:$C$776,СВЦЭМ!$A$33:$A$776,$A73,СВЦЭМ!$B$33:$B$776,M$47)+'СЕТ СН'!$G$9+СВЦЭМ!$D$10+'СЕТ СН'!$G$5-'СЕТ СН'!$G$17</f>
        <v>3511.0026967399999</v>
      </c>
      <c r="N73" s="36">
        <f>SUMIFS(СВЦЭМ!$C$33:$C$776,СВЦЭМ!$A$33:$A$776,$A73,СВЦЭМ!$B$33:$B$776,N$47)+'СЕТ СН'!$G$9+СВЦЭМ!$D$10+'СЕТ СН'!$G$5-'СЕТ СН'!$G$17</f>
        <v>3518.64017461</v>
      </c>
      <c r="O73" s="36">
        <f>SUMIFS(СВЦЭМ!$C$33:$C$776,СВЦЭМ!$A$33:$A$776,$A73,СВЦЭМ!$B$33:$B$776,O$47)+'СЕТ СН'!$G$9+СВЦЭМ!$D$10+'СЕТ СН'!$G$5-'СЕТ СН'!$G$17</f>
        <v>3521.5804215399999</v>
      </c>
      <c r="P73" s="36">
        <f>SUMIFS(СВЦЭМ!$C$33:$C$776,СВЦЭМ!$A$33:$A$776,$A73,СВЦЭМ!$B$33:$B$776,P$47)+'СЕТ СН'!$G$9+СВЦЭМ!$D$10+'СЕТ СН'!$G$5-'СЕТ СН'!$G$17</f>
        <v>3522.9836109299999</v>
      </c>
      <c r="Q73" s="36">
        <f>SUMIFS(СВЦЭМ!$C$33:$C$776,СВЦЭМ!$A$33:$A$776,$A73,СВЦЭМ!$B$33:$B$776,Q$47)+'СЕТ СН'!$G$9+СВЦЭМ!$D$10+'СЕТ СН'!$G$5-'СЕТ СН'!$G$17</f>
        <v>3525.0807056399999</v>
      </c>
      <c r="R73" s="36">
        <f>SUMIFS(СВЦЭМ!$C$33:$C$776,СВЦЭМ!$A$33:$A$776,$A73,СВЦЭМ!$B$33:$B$776,R$47)+'СЕТ СН'!$G$9+СВЦЭМ!$D$10+'СЕТ СН'!$G$5-'СЕТ СН'!$G$17</f>
        <v>3512.36309936</v>
      </c>
      <c r="S73" s="36">
        <f>SUMIFS(СВЦЭМ!$C$33:$C$776,СВЦЭМ!$A$33:$A$776,$A73,СВЦЭМ!$B$33:$B$776,S$47)+'СЕТ СН'!$G$9+СВЦЭМ!$D$10+'СЕТ СН'!$G$5-'СЕТ СН'!$G$17</f>
        <v>3493.0568367800001</v>
      </c>
      <c r="T73" s="36">
        <f>SUMIFS(СВЦЭМ!$C$33:$C$776,СВЦЭМ!$A$33:$A$776,$A73,СВЦЭМ!$B$33:$B$776,T$47)+'СЕТ СН'!$G$9+СВЦЭМ!$D$10+'СЕТ СН'!$G$5-'СЕТ СН'!$G$17</f>
        <v>3509.9304055499997</v>
      </c>
      <c r="U73" s="36">
        <f>SUMIFS(СВЦЭМ!$C$33:$C$776,СВЦЭМ!$A$33:$A$776,$A73,СВЦЭМ!$B$33:$B$776,U$47)+'СЕТ СН'!$G$9+СВЦЭМ!$D$10+'СЕТ СН'!$G$5-'СЕТ СН'!$G$17</f>
        <v>3500.19669896</v>
      </c>
      <c r="V73" s="36">
        <f>SUMIFS(СВЦЭМ!$C$33:$C$776,СВЦЭМ!$A$33:$A$776,$A73,СВЦЭМ!$B$33:$B$776,V$47)+'СЕТ СН'!$G$9+СВЦЭМ!$D$10+'СЕТ СН'!$G$5-'СЕТ СН'!$G$17</f>
        <v>3486.1807973599998</v>
      </c>
      <c r="W73" s="36">
        <f>SUMIFS(СВЦЭМ!$C$33:$C$776,СВЦЭМ!$A$33:$A$776,$A73,СВЦЭМ!$B$33:$B$776,W$47)+'СЕТ СН'!$G$9+СВЦЭМ!$D$10+'СЕТ СН'!$G$5-'СЕТ СН'!$G$17</f>
        <v>3509.5993383</v>
      </c>
      <c r="X73" s="36">
        <f>SUMIFS(СВЦЭМ!$C$33:$C$776,СВЦЭМ!$A$33:$A$776,$A73,СВЦЭМ!$B$33:$B$776,X$47)+'СЕТ СН'!$G$9+СВЦЭМ!$D$10+'СЕТ СН'!$G$5-'СЕТ СН'!$G$17</f>
        <v>3515.4878120799999</v>
      </c>
      <c r="Y73" s="36">
        <f>SUMIFS(СВЦЭМ!$C$33:$C$776,СВЦЭМ!$A$33:$A$776,$A73,СВЦЭМ!$B$33:$B$776,Y$47)+'СЕТ СН'!$G$9+СВЦЭМ!$D$10+'СЕТ СН'!$G$5-'СЕТ СН'!$G$17</f>
        <v>3528.4724896299999</v>
      </c>
    </row>
    <row r="74" spans="1:27" ht="15.75" x14ac:dyDescent="0.2">
      <c r="A74" s="35">
        <f t="shared" si="1"/>
        <v>44162</v>
      </c>
      <c r="B74" s="36">
        <f>SUMIFS(СВЦЭМ!$C$33:$C$776,СВЦЭМ!$A$33:$A$776,$A74,СВЦЭМ!$B$33:$B$776,B$47)+'СЕТ СН'!$G$9+СВЦЭМ!$D$10+'СЕТ СН'!$G$5-'СЕТ СН'!$G$17</f>
        <v>3530.6485698400002</v>
      </c>
      <c r="C74" s="36">
        <f>SUMIFS(СВЦЭМ!$C$33:$C$776,СВЦЭМ!$A$33:$A$776,$A74,СВЦЭМ!$B$33:$B$776,C$47)+'СЕТ СН'!$G$9+СВЦЭМ!$D$10+'СЕТ СН'!$G$5-'СЕТ СН'!$G$17</f>
        <v>3612.6590480499999</v>
      </c>
      <c r="D74" s="36">
        <f>SUMIFS(СВЦЭМ!$C$33:$C$776,СВЦЭМ!$A$33:$A$776,$A74,СВЦЭМ!$B$33:$B$776,D$47)+'СЕТ СН'!$G$9+СВЦЭМ!$D$10+'СЕТ СН'!$G$5-'СЕТ СН'!$G$17</f>
        <v>3662.6651304900001</v>
      </c>
      <c r="E74" s="36">
        <f>SUMIFS(СВЦЭМ!$C$33:$C$776,СВЦЭМ!$A$33:$A$776,$A74,СВЦЭМ!$B$33:$B$776,E$47)+'СЕТ СН'!$G$9+СВЦЭМ!$D$10+'СЕТ СН'!$G$5-'СЕТ СН'!$G$17</f>
        <v>3680.4627285299998</v>
      </c>
      <c r="F74" s="36">
        <f>SUMIFS(СВЦЭМ!$C$33:$C$776,СВЦЭМ!$A$33:$A$776,$A74,СВЦЭМ!$B$33:$B$776,F$47)+'СЕТ СН'!$G$9+СВЦЭМ!$D$10+'СЕТ СН'!$G$5-'СЕТ СН'!$G$17</f>
        <v>3683.26619446</v>
      </c>
      <c r="G74" s="36">
        <f>SUMIFS(СВЦЭМ!$C$33:$C$776,СВЦЭМ!$A$33:$A$776,$A74,СВЦЭМ!$B$33:$B$776,G$47)+'СЕТ СН'!$G$9+СВЦЭМ!$D$10+'СЕТ СН'!$G$5-'СЕТ СН'!$G$17</f>
        <v>3663.7660028099999</v>
      </c>
      <c r="H74" s="36">
        <f>SUMIFS(СВЦЭМ!$C$33:$C$776,СВЦЭМ!$A$33:$A$776,$A74,СВЦЭМ!$B$33:$B$776,H$47)+'СЕТ СН'!$G$9+СВЦЭМ!$D$10+'СЕТ СН'!$G$5-'СЕТ СН'!$G$17</f>
        <v>3626.9929751999998</v>
      </c>
      <c r="I74" s="36">
        <f>SUMIFS(СВЦЭМ!$C$33:$C$776,СВЦЭМ!$A$33:$A$776,$A74,СВЦЭМ!$B$33:$B$776,I$47)+'СЕТ СН'!$G$9+СВЦЭМ!$D$10+'СЕТ СН'!$G$5-'СЕТ СН'!$G$17</f>
        <v>3591.0412830400001</v>
      </c>
      <c r="J74" s="36">
        <f>SUMIFS(СВЦЭМ!$C$33:$C$776,СВЦЭМ!$A$33:$A$776,$A74,СВЦЭМ!$B$33:$B$776,J$47)+'СЕТ СН'!$G$9+СВЦЭМ!$D$10+'СЕТ СН'!$G$5-'СЕТ СН'!$G$17</f>
        <v>3581.4539103699999</v>
      </c>
      <c r="K74" s="36">
        <f>SUMIFS(СВЦЭМ!$C$33:$C$776,СВЦЭМ!$A$33:$A$776,$A74,СВЦЭМ!$B$33:$B$776,K$47)+'СЕТ СН'!$G$9+СВЦЭМ!$D$10+'СЕТ СН'!$G$5-'СЕТ СН'!$G$17</f>
        <v>3577.7564932400001</v>
      </c>
      <c r="L74" s="36">
        <f>SUMIFS(СВЦЭМ!$C$33:$C$776,СВЦЭМ!$A$33:$A$776,$A74,СВЦЭМ!$B$33:$B$776,L$47)+'СЕТ СН'!$G$9+СВЦЭМ!$D$10+'СЕТ СН'!$G$5-'СЕТ СН'!$G$17</f>
        <v>3549.7827504900001</v>
      </c>
      <c r="M74" s="36">
        <f>SUMIFS(СВЦЭМ!$C$33:$C$776,СВЦЭМ!$A$33:$A$776,$A74,СВЦЭМ!$B$33:$B$776,M$47)+'СЕТ СН'!$G$9+СВЦЭМ!$D$10+'СЕТ СН'!$G$5-'СЕТ СН'!$G$17</f>
        <v>3505.3577001499998</v>
      </c>
      <c r="N74" s="36">
        <f>SUMIFS(СВЦЭМ!$C$33:$C$776,СВЦЭМ!$A$33:$A$776,$A74,СВЦЭМ!$B$33:$B$776,N$47)+'СЕТ СН'!$G$9+СВЦЭМ!$D$10+'СЕТ СН'!$G$5-'СЕТ СН'!$G$17</f>
        <v>3493.3752441400002</v>
      </c>
      <c r="O74" s="36">
        <f>SUMIFS(СВЦЭМ!$C$33:$C$776,СВЦЭМ!$A$33:$A$776,$A74,СВЦЭМ!$B$33:$B$776,O$47)+'СЕТ СН'!$G$9+СВЦЭМ!$D$10+'СЕТ СН'!$G$5-'СЕТ СН'!$G$17</f>
        <v>3489.5071307799999</v>
      </c>
      <c r="P74" s="36">
        <f>SUMIFS(СВЦЭМ!$C$33:$C$776,СВЦЭМ!$A$33:$A$776,$A74,СВЦЭМ!$B$33:$B$776,P$47)+'СЕТ СН'!$G$9+СВЦЭМ!$D$10+'СЕТ СН'!$G$5-'СЕТ СН'!$G$17</f>
        <v>3499.9265459500002</v>
      </c>
      <c r="Q74" s="36">
        <f>SUMIFS(СВЦЭМ!$C$33:$C$776,СВЦЭМ!$A$33:$A$776,$A74,СВЦЭМ!$B$33:$B$776,Q$47)+'СЕТ СН'!$G$9+СВЦЭМ!$D$10+'СЕТ СН'!$G$5-'СЕТ СН'!$G$17</f>
        <v>3507.33667449</v>
      </c>
      <c r="R74" s="36">
        <f>SUMIFS(СВЦЭМ!$C$33:$C$776,СВЦЭМ!$A$33:$A$776,$A74,СВЦЭМ!$B$33:$B$776,R$47)+'СЕТ СН'!$G$9+СВЦЭМ!$D$10+'СЕТ СН'!$G$5-'СЕТ СН'!$G$17</f>
        <v>3508.3154696199999</v>
      </c>
      <c r="S74" s="36">
        <f>SUMIFS(СВЦЭМ!$C$33:$C$776,СВЦЭМ!$A$33:$A$776,$A74,СВЦЭМ!$B$33:$B$776,S$47)+'СЕТ СН'!$G$9+СВЦЭМ!$D$10+'СЕТ СН'!$G$5-'СЕТ СН'!$G$17</f>
        <v>3484.1419526199998</v>
      </c>
      <c r="T74" s="36">
        <f>SUMIFS(СВЦЭМ!$C$33:$C$776,СВЦЭМ!$A$33:$A$776,$A74,СВЦЭМ!$B$33:$B$776,T$47)+'СЕТ СН'!$G$9+СВЦЭМ!$D$10+'СЕТ СН'!$G$5-'СЕТ СН'!$G$17</f>
        <v>3463.4796876299997</v>
      </c>
      <c r="U74" s="36">
        <f>SUMIFS(СВЦЭМ!$C$33:$C$776,СВЦЭМ!$A$33:$A$776,$A74,СВЦЭМ!$B$33:$B$776,U$47)+'СЕТ СН'!$G$9+СВЦЭМ!$D$10+'СЕТ СН'!$G$5-'СЕТ СН'!$G$17</f>
        <v>3464.5536481499998</v>
      </c>
      <c r="V74" s="36">
        <f>SUMIFS(СВЦЭМ!$C$33:$C$776,СВЦЭМ!$A$33:$A$776,$A74,СВЦЭМ!$B$33:$B$776,V$47)+'СЕТ СН'!$G$9+СВЦЭМ!$D$10+'СЕТ СН'!$G$5-'СЕТ СН'!$G$17</f>
        <v>3463.0350809000001</v>
      </c>
      <c r="W74" s="36">
        <f>SUMIFS(СВЦЭМ!$C$33:$C$776,СВЦЭМ!$A$33:$A$776,$A74,СВЦЭМ!$B$33:$B$776,W$47)+'СЕТ СН'!$G$9+СВЦЭМ!$D$10+'СЕТ СН'!$G$5-'СЕТ СН'!$G$17</f>
        <v>3482.2444321399998</v>
      </c>
      <c r="X74" s="36">
        <f>SUMIFS(СВЦЭМ!$C$33:$C$776,СВЦЭМ!$A$33:$A$776,$A74,СВЦЭМ!$B$33:$B$776,X$47)+'СЕТ СН'!$G$9+СВЦЭМ!$D$10+'СЕТ СН'!$G$5-'СЕТ СН'!$G$17</f>
        <v>3488.9454789699998</v>
      </c>
      <c r="Y74" s="36">
        <f>SUMIFS(СВЦЭМ!$C$33:$C$776,СВЦЭМ!$A$33:$A$776,$A74,СВЦЭМ!$B$33:$B$776,Y$47)+'СЕТ СН'!$G$9+СВЦЭМ!$D$10+'СЕТ СН'!$G$5-'СЕТ СН'!$G$17</f>
        <v>3509.7987251300001</v>
      </c>
    </row>
    <row r="75" spans="1:27" ht="15.75" x14ac:dyDescent="0.2">
      <c r="A75" s="35">
        <f t="shared" si="1"/>
        <v>44163</v>
      </c>
      <c r="B75" s="36">
        <f>SUMIFS(СВЦЭМ!$C$33:$C$776,СВЦЭМ!$A$33:$A$776,$A75,СВЦЭМ!$B$33:$B$776,B$47)+'СЕТ СН'!$G$9+СВЦЭМ!$D$10+'СЕТ СН'!$G$5-'СЕТ СН'!$G$17</f>
        <v>3541.0841816399998</v>
      </c>
      <c r="C75" s="36">
        <f>SUMIFS(СВЦЭМ!$C$33:$C$776,СВЦЭМ!$A$33:$A$776,$A75,СВЦЭМ!$B$33:$B$776,C$47)+'СЕТ СН'!$G$9+СВЦЭМ!$D$10+'СЕТ СН'!$G$5-'СЕТ СН'!$G$17</f>
        <v>3609.1972624300001</v>
      </c>
      <c r="D75" s="36">
        <f>SUMIFS(СВЦЭМ!$C$33:$C$776,СВЦЭМ!$A$33:$A$776,$A75,СВЦЭМ!$B$33:$B$776,D$47)+'СЕТ СН'!$G$9+СВЦЭМ!$D$10+'СЕТ СН'!$G$5-'СЕТ СН'!$G$17</f>
        <v>3651.0843285599999</v>
      </c>
      <c r="E75" s="36">
        <f>SUMIFS(СВЦЭМ!$C$33:$C$776,СВЦЭМ!$A$33:$A$776,$A75,СВЦЭМ!$B$33:$B$776,E$47)+'СЕТ СН'!$G$9+СВЦЭМ!$D$10+'СЕТ СН'!$G$5-'СЕТ СН'!$G$17</f>
        <v>3658.1127271099999</v>
      </c>
      <c r="F75" s="36">
        <f>SUMIFS(СВЦЭМ!$C$33:$C$776,СВЦЭМ!$A$33:$A$776,$A75,СВЦЭМ!$B$33:$B$776,F$47)+'СЕТ СН'!$G$9+СВЦЭМ!$D$10+'СЕТ СН'!$G$5-'СЕТ СН'!$G$17</f>
        <v>3662.0977353399999</v>
      </c>
      <c r="G75" s="36">
        <f>SUMIFS(СВЦЭМ!$C$33:$C$776,СВЦЭМ!$A$33:$A$776,$A75,СВЦЭМ!$B$33:$B$776,G$47)+'СЕТ СН'!$G$9+СВЦЭМ!$D$10+'СЕТ СН'!$G$5-'СЕТ СН'!$G$17</f>
        <v>3651.3698215099998</v>
      </c>
      <c r="H75" s="36">
        <f>SUMIFS(СВЦЭМ!$C$33:$C$776,СВЦЭМ!$A$33:$A$776,$A75,СВЦЭМ!$B$33:$B$776,H$47)+'СЕТ СН'!$G$9+СВЦЭМ!$D$10+'СЕТ СН'!$G$5-'СЕТ СН'!$G$17</f>
        <v>3635.3001165000001</v>
      </c>
      <c r="I75" s="36">
        <f>SUMIFS(СВЦЭМ!$C$33:$C$776,СВЦЭМ!$A$33:$A$776,$A75,СВЦЭМ!$B$33:$B$776,I$47)+'СЕТ СН'!$G$9+СВЦЭМ!$D$10+'СЕТ СН'!$G$5-'СЕТ СН'!$G$17</f>
        <v>3617.2528125600002</v>
      </c>
      <c r="J75" s="36">
        <f>SUMIFS(СВЦЭМ!$C$33:$C$776,СВЦЭМ!$A$33:$A$776,$A75,СВЦЭМ!$B$33:$B$776,J$47)+'СЕТ СН'!$G$9+СВЦЭМ!$D$10+'СЕТ СН'!$G$5-'СЕТ СН'!$G$17</f>
        <v>3597.3203019900002</v>
      </c>
      <c r="K75" s="36">
        <f>SUMIFS(СВЦЭМ!$C$33:$C$776,СВЦЭМ!$A$33:$A$776,$A75,СВЦЭМ!$B$33:$B$776,K$47)+'СЕТ СН'!$G$9+СВЦЭМ!$D$10+'СЕТ СН'!$G$5-'СЕТ СН'!$G$17</f>
        <v>3579.4083897599999</v>
      </c>
      <c r="L75" s="36">
        <f>SUMIFS(СВЦЭМ!$C$33:$C$776,СВЦЭМ!$A$33:$A$776,$A75,СВЦЭМ!$B$33:$B$776,L$47)+'СЕТ СН'!$G$9+СВЦЭМ!$D$10+'СЕТ СН'!$G$5-'СЕТ СН'!$G$17</f>
        <v>3539.6624048399999</v>
      </c>
      <c r="M75" s="36">
        <f>SUMIFS(СВЦЭМ!$C$33:$C$776,СВЦЭМ!$A$33:$A$776,$A75,СВЦЭМ!$B$33:$B$776,M$47)+'СЕТ СН'!$G$9+СВЦЭМ!$D$10+'СЕТ СН'!$G$5-'СЕТ СН'!$G$17</f>
        <v>3497.1459205000001</v>
      </c>
      <c r="N75" s="36">
        <f>SUMIFS(СВЦЭМ!$C$33:$C$776,СВЦЭМ!$A$33:$A$776,$A75,СВЦЭМ!$B$33:$B$776,N$47)+'СЕТ СН'!$G$9+СВЦЭМ!$D$10+'СЕТ СН'!$G$5-'СЕТ СН'!$G$17</f>
        <v>3496.67983731</v>
      </c>
      <c r="O75" s="36">
        <f>SUMIFS(СВЦЭМ!$C$33:$C$776,СВЦЭМ!$A$33:$A$776,$A75,СВЦЭМ!$B$33:$B$776,O$47)+'СЕТ СН'!$G$9+СВЦЭМ!$D$10+'СЕТ СН'!$G$5-'СЕТ СН'!$G$17</f>
        <v>3505.8582951999997</v>
      </c>
      <c r="P75" s="36">
        <f>SUMIFS(СВЦЭМ!$C$33:$C$776,СВЦЭМ!$A$33:$A$776,$A75,СВЦЭМ!$B$33:$B$776,P$47)+'СЕТ СН'!$G$9+СВЦЭМ!$D$10+'СЕТ СН'!$G$5-'СЕТ СН'!$G$17</f>
        <v>3516.90720534</v>
      </c>
      <c r="Q75" s="36">
        <f>SUMIFS(СВЦЭМ!$C$33:$C$776,СВЦЭМ!$A$33:$A$776,$A75,СВЦЭМ!$B$33:$B$776,Q$47)+'СЕТ СН'!$G$9+СВЦЭМ!$D$10+'СЕТ СН'!$G$5-'СЕТ СН'!$G$17</f>
        <v>3509.0616617300002</v>
      </c>
      <c r="R75" s="36">
        <f>SUMIFS(СВЦЭМ!$C$33:$C$776,СВЦЭМ!$A$33:$A$776,$A75,СВЦЭМ!$B$33:$B$776,R$47)+'СЕТ СН'!$G$9+СВЦЭМ!$D$10+'СЕТ СН'!$G$5-'СЕТ СН'!$G$17</f>
        <v>3501.1061212700001</v>
      </c>
      <c r="S75" s="36">
        <f>SUMIFS(СВЦЭМ!$C$33:$C$776,СВЦЭМ!$A$33:$A$776,$A75,СВЦЭМ!$B$33:$B$776,S$47)+'СЕТ СН'!$G$9+СВЦЭМ!$D$10+'СЕТ СН'!$G$5-'СЕТ СН'!$G$17</f>
        <v>3482.1444488299999</v>
      </c>
      <c r="T75" s="36">
        <f>SUMIFS(СВЦЭМ!$C$33:$C$776,СВЦЭМ!$A$33:$A$776,$A75,СВЦЭМ!$B$33:$B$776,T$47)+'СЕТ СН'!$G$9+СВЦЭМ!$D$10+'СЕТ СН'!$G$5-'СЕТ СН'!$G$17</f>
        <v>3473.8329636500002</v>
      </c>
      <c r="U75" s="36">
        <f>SUMIFS(СВЦЭМ!$C$33:$C$776,СВЦЭМ!$A$33:$A$776,$A75,СВЦЭМ!$B$33:$B$776,U$47)+'СЕТ СН'!$G$9+СВЦЭМ!$D$10+'СЕТ СН'!$G$5-'СЕТ СН'!$G$17</f>
        <v>3462.6613667500001</v>
      </c>
      <c r="V75" s="36">
        <f>SUMIFS(СВЦЭМ!$C$33:$C$776,СВЦЭМ!$A$33:$A$776,$A75,СВЦЭМ!$B$33:$B$776,V$47)+'СЕТ СН'!$G$9+СВЦЭМ!$D$10+'СЕТ СН'!$G$5-'СЕТ СН'!$G$17</f>
        <v>3460.2415377299999</v>
      </c>
      <c r="W75" s="36">
        <f>SUMIFS(СВЦЭМ!$C$33:$C$776,СВЦЭМ!$A$33:$A$776,$A75,СВЦЭМ!$B$33:$B$776,W$47)+'СЕТ СН'!$G$9+СВЦЭМ!$D$10+'СЕТ СН'!$G$5-'СЕТ СН'!$G$17</f>
        <v>3481.7243347899998</v>
      </c>
      <c r="X75" s="36">
        <f>SUMIFS(СВЦЭМ!$C$33:$C$776,СВЦЭМ!$A$33:$A$776,$A75,СВЦЭМ!$B$33:$B$776,X$47)+'СЕТ СН'!$G$9+СВЦЭМ!$D$10+'СЕТ СН'!$G$5-'СЕТ СН'!$G$17</f>
        <v>3497.1929795799997</v>
      </c>
      <c r="Y75" s="36">
        <f>SUMIFS(СВЦЭМ!$C$33:$C$776,СВЦЭМ!$A$33:$A$776,$A75,СВЦЭМ!$B$33:$B$776,Y$47)+'СЕТ СН'!$G$9+СВЦЭМ!$D$10+'СЕТ СН'!$G$5-'СЕТ СН'!$G$17</f>
        <v>3519.4341685099998</v>
      </c>
    </row>
    <row r="76" spans="1:27" ht="15.75" x14ac:dyDescent="0.2">
      <c r="A76" s="35">
        <f t="shared" si="1"/>
        <v>44164</v>
      </c>
      <c r="B76" s="36">
        <f>SUMIFS(СВЦЭМ!$C$33:$C$776,СВЦЭМ!$A$33:$A$776,$A76,СВЦЭМ!$B$33:$B$776,B$47)+'СЕТ СН'!$G$9+СВЦЭМ!$D$10+'СЕТ СН'!$G$5-'СЕТ СН'!$G$17</f>
        <v>3534.58114071</v>
      </c>
      <c r="C76" s="36">
        <f>SUMIFS(СВЦЭМ!$C$33:$C$776,СВЦЭМ!$A$33:$A$776,$A76,СВЦЭМ!$B$33:$B$776,C$47)+'СЕТ СН'!$G$9+СВЦЭМ!$D$10+'СЕТ СН'!$G$5-'СЕТ СН'!$G$17</f>
        <v>3614.4505058700001</v>
      </c>
      <c r="D76" s="36">
        <f>SUMIFS(СВЦЭМ!$C$33:$C$776,СВЦЭМ!$A$33:$A$776,$A76,СВЦЭМ!$B$33:$B$776,D$47)+'СЕТ СН'!$G$9+СВЦЭМ!$D$10+'СЕТ СН'!$G$5-'СЕТ СН'!$G$17</f>
        <v>3664.7634981000001</v>
      </c>
      <c r="E76" s="36">
        <f>SUMIFS(СВЦЭМ!$C$33:$C$776,СВЦЭМ!$A$33:$A$776,$A76,СВЦЭМ!$B$33:$B$776,E$47)+'СЕТ СН'!$G$9+СВЦЭМ!$D$10+'СЕТ СН'!$G$5-'СЕТ СН'!$G$17</f>
        <v>3671.7730057099998</v>
      </c>
      <c r="F76" s="36">
        <f>SUMIFS(СВЦЭМ!$C$33:$C$776,СВЦЭМ!$A$33:$A$776,$A76,СВЦЭМ!$B$33:$B$776,F$47)+'СЕТ СН'!$G$9+СВЦЭМ!$D$10+'СЕТ СН'!$G$5-'СЕТ СН'!$G$17</f>
        <v>3669.3398707599999</v>
      </c>
      <c r="G76" s="36">
        <f>SUMIFS(СВЦЭМ!$C$33:$C$776,СВЦЭМ!$A$33:$A$776,$A76,СВЦЭМ!$B$33:$B$776,G$47)+'СЕТ СН'!$G$9+СВЦЭМ!$D$10+'СЕТ СН'!$G$5-'СЕТ СН'!$G$17</f>
        <v>3666.1274173900001</v>
      </c>
      <c r="H76" s="36">
        <f>SUMIFS(СВЦЭМ!$C$33:$C$776,СВЦЭМ!$A$33:$A$776,$A76,СВЦЭМ!$B$33:$B$776,H$47)+'СЕТ СН'!$G$9+СВЦЭМ!$D$10+'СЕТ СН'!$G$5-'СЕТ СН'!$G$17</f>
        <v>3650.2764748</v>
      </c>
      <c r="I76" s="36">
        <f>SUMIFS(СВЦЭМ!$C$33:$C$776,СВЦЭМ!$A$33:$A$776,$A76,СВЦЭМ!$B$33:$B$776,I$47)+'СЕТ СН'!$G$9+СВЦЭМ!$D$10+'СЕТ СН'!$G$5-'СЕТ СН'!$G$17</f>
        <v>3624.0232231499999</v>
      </c>
      <c r="J76" s="36">
        <f>SUMIFS(СВЦЭМ!$C$33:$C$776,СВЦЭМ!$A$33:$A$776,$A76,СВЦЭМ!$B$33:$B$776,J$47)+'СЕТ СН'!$G$9+СВЦЭМ!$D$10+'СЕТ СН'!$G$5-'СЕТ СН'!$G$17</f>
        <v>3586.4529314900001</v>
      </c>
      <c r="K76" s="36">
        <f>SUMIFS(СВЦЭМ!$C$33:$C$776,СВЦЭМ!$A$33:$A$776,$A76,СВЦЭМ!$B$33:$B$776,K$47)+'СЕТ СН'!$G$9+СВЦЭМ!$D$10+'СЕТ СН'!$G$5-'СЕТ СН'!$G$17</f>
        <v>3574.7366453599998</v>
      </c>
      <c r="L76" s="36">
        <f>SUMIFS(СВЦЭМ!$C$33:$C$776,СВЦЭМ!$A$33:$A$776,$A76,СВЦЭМ!$B$33:$B$776,L$47)+'СЕТ СН'!$G$9+СВЦЭМ!$D$10+'СЕТ СН'!$G$5-'СЕТ СН'!$G$17</f>
        <v>3537.5546737499999</v>
      </c>
      <c r="M76" s="36">
        <f>SUMIFS(СВЦЭМ!$C$33:$C$776,СВЦЭМ!$A$33:$A$776,$A76,СВЦЭМ!$B$33:$B$776,M$47)+'СЕТ СН'!$G$9+СВЦЭМ!$D$10+'СЕТ СН'!$G$5-'СЕТ СН'!$G$17</f>
        <v>3496.1533570500001</v>
      </c>
      <c r="N76" s="36">
        <f>SUMIFS(СВЦЭМ!$C$33:$C$776,СВЦЭМ!$A$33:$A$776,$A76,СВЦЭМ!$B$33:$B$776,N$47)+'СЕТ СН'!$G$9+СВЦЭМ!$D$10+'СЕТ СН'!$G$5-'СЕТ СН'!$G$17</f>
        <v>3481.94611536</v>
      </c>
      <c r="O76" s="36">
        <f>SUMIFS(СВЦЭМ!$C$33:$C$776,СВЦЭМ!$A$33:$A$776,$A76,СВЦЭМ!$B$33:$B$776,O$47)+'СЕТ СН'!$G$9+СВЦЭМ!$D$10+'СЕТ СН'!$G$5-'СЕТ СН'!$G$17</f>
        <v>3496.88684306</v>
      </c>
      <c r="P76" s="36">
        <f>SUMIFS(СВЦЭМ!$C$33:$C$776,СВЦЭМ!$A$33:$A$776,$A76,СВЦЭМ!$B$33:$B$776,P$47)+'СЕТ СН'!$G$9+СВЦЭМ!$D$10+'СЕТ СН'!$G$5-'СЕТ СН'!$G$17</f>
        <v>3502.3631349899997</v>
      </c>
      <c r="Q76" s="36">
        <f>SUMIFS(СВЦЭМ!$C$33:$C$776,СВЦЭМ!$A$33:$A$776,$A76,СВЦЭМ!$B$33:$B$776,Q$47)+'СЕТ СН'!$G$9+СВЦЭМ!$D$10+'СЕТ СН'!$G$5-'СЕТ СН'!$G$17</f>
        <v>3503.0461925999998</v>
      </c>
      <c r="R76" s="36">
        <f>SUMIFS(СВЦЭМ!$C$33:$C$776,СВЦЭМ!$A$33:$A$776,$A76,СВЦЭМ!$B$33:$B$776,R$47)+'СЕТ СН'!$G$9+СВЦЭМ!$D$10+'СЕТ СН'!$G$5-'СЕТ СН'!$G$17</f>
        <v>3497.24188671</v>
      </c>
      <c r="S76" s="36">
        <f>SUMIFS(СВЦЭМ!$C$33:$C$776,СВЦЭМ!$A$33:$A$776,$A76,СВЦЭМ!$B$33:$B$776,S$47)+'СЕТ СН'!$G$9+СВЦЭМ!$D$10+'СЕТ СН'!$G$5-'СЕТ СН'!$G$17</f>
        <v>3483.7454270500002</v>
      </c>
      <c r="T76" s="36">
        <f>SUMIFS(СВЦЭМ!$C$33:$C$776,СВЦЭМ!$A$33:$A$776,$A76,СВЦЭМ!$B$33:$B$776,T$47)+'СЕТ СН'!$G$9+СВЦЭМ!$D$10+'СЕТ СН'!$G$5-'СЕТ СН'!$G$17</f>
        <v>3460.7053023099998</v>
      </c>
      <c r="U76" s="36">
        <f>SUMIFS(СВЦЭМ!$C$33:$C$776,СВЦЭМ!$A$33:$A$776,$A76,СВЦЭМ!$B$33:$B$776,U$47)+'СЕТ СН'!$G$9+СВЦЭМ!$D$10+'СЕТ СН'!$G$5-'СЕТ СН'!$G$17</f>
        <v>3459.3570271799999</v>
      </c>
      <c r="V76" s="36">
        <f>SUMIFS(СВЦЭМ!$C$33:$C$776,СВЦЭМ!$A$33:$A$776,$A76,СВЦЭМ!$B$33:$B$776,V$47)+'СЕТ СН'!$G$9+СВЦЭМ!$D$10+'СЕТ СН'!$G$5-'СЕТ СН'!$G$17</f>
        <v>3467.1880188</v>
      </c>
      <c r="W76" s="36">
        <f>SUMIFS(СВЦЭМ!$C$33:$C$776,СВЦЭМ!$A$33:$A$776,$A76,СВЦЭМ!$B$33:$B$776,W$47)+'СЕТ СН'!$G$9+СВЦЭМ!$D$10+'СЕТ СН'!$G$5-'СЕТ СН'!$G$17</f>
        <v>3476.4831343199999</v>
      </c>
      <c r="X76" s="36">
        <f>SUMIFS(СВЦЭМ!$C$33:$C$776,СВЦЭМ!$A$33:$A$776,$A76,СВЦЭМ!$B$33:$B$776,X$47)+'СЕТ СН'!$G$9+СВЦЭМ!$D$10+'СЕТ СН'!$G$5-'СЕТ СН'!$G$17</f>
        <v>3498.47661122</v>
      </c>
      <c r="Y76" s="36">
        <f>SUMIFS(СВЦЭМ!$C$33:$C$776,СВЦЭМ!$A$33:$A$776,$A76,СВЦЭМ!$B$33:$B$776,Y$47)+'СЕТ СН'!$G$9+СВЦЭМ!$D$10+'СЕТ СН'!$G$5-'СЕТ СН'!$G$17</f>
        <v>3514.8911982600002</v>
      </c>
    </row>
    <row r="77" spans="1:27" ht="15.75" x14ac:dyDescent="0.2">
      <c r="A77" s="35">
        <f t="shared" si="1"/>
        <v>44165</v>
      </c>
      <c r="B77" s="36">
        <f>SUMIFS(СВЦЭМ!$C$33:$C$776,СВЦЭМ!$A$33:$A$776,$A77,СВЦЭМ!$B$33:$B$776,B$47)+'СЕТ СН'!$G$9+СВЦЭМ!$D$10+'СЕТ СН'!$G$5-'СЕТ СН'!$G$17</f>
        <v>3585.20102473</v>
      </c>
      <c r="C77" s="36">
        <f>SUMIFS(СВЦЭМ!$C$33:$C$776,СВЦЭМ!$A$33:$A$776,$A77,СВЦЭМ!$B$33:$B$776,C$47)+'СЕТ СН'!$G$9+СВЦЭМ!$D$10+'СЕТ СН'!$G$5-'СЕТ СН'!$G$17</f>
        <v>3655.01870113</v>
      </c>
      <c r="D77" s="36">
        <f>SUMIFS(СВЦЭМ!$C$33:$C$776,СВЦЭМ!$A$33:$A$776,$A77,СВЦЭМ!$B$33:$B$776,D$47)+'СЕТ СН'!$G$9+СВЦЭМ!$D$10+'СЕТ СН'!$G$5-'СЕТ СН'!$G$17</f>
        <v>3706.0470969400003</v>
      </c>
      <c r="E77" s="36">
        <f>SUMIFS(СВЦЭМ!$C$33:$C$776,СВЦЭМ!$A$33:$A$776,$A77,СВЦЭМ!$B$33:$B$776,E$47)+'СЕТ СН'!$G$9+СВЦЭМ!$D$10+'СЕТ СН'!$G$5-'СЕТ СН'!$G$17</f>
        <v>3717.8252331100002</v>
      </c>
      <c r="F77" s="36">
        <f>SUMIFS(СВЦЭМ!$C$33:$C$776,СВЦЭМ!$A$33:$A$776,$A77,СВЦЭМ!$B$33:$B$776,F$47)+'СЕТ СН'!$G$9+СВЦЭМ!$D$10+'СЕТ СН'!$G$5-'СЕТ СН'!$G$17</f>
        <v>3714.3543860199998</v>
      </c>
      <c r="G77" s="36">
        <f>SUMIFS(СВЦЭМ!$C$33:$C$776,СВЦЭМ!$A$33:$A$776,$A77,СВЦЭМ!$B$33:$B$776,G$47)+'СЕТ СН'!$G$9+СВЦЭМ!$D$10+'СЕТ СН'!$G$5-'СЕТ СН'!$G$17</f>
        <v>3699.2287357</v>
      </c>
      <c r="H77" s="36">
        <f>SUMIFS(СВЦЭМ!$C$33:$C$776,СВЦЭМ!$A$33:$A$776,$A77,СВЦЭМ!$B$33:$B$776,H$47)+'СЕТ СН'!$G$9+СВЦЭМ!$D$10+'СЕТ СН'!$G$5-'СЕТ СН'!$G$17</f>
        <v>3685.6442494000003</v>
      </c>
      <c r="I77" s="36">
        <f>SUMIFS(СВЦЭМ!$C$33:$C$776,СВЦЭМ!$A$33:$A$776,$A77,СВЦЭМ!$B$33:$B$776,I$47)+'СЕТ СН'!$G$9+СВЦЭМ!$D$10+'СЕТ СН'!$G$5-'СЕТ СН'!$G$17</f>
        <v>3656.6244194599999</v>
      </c>
      <c r="J77" s="36">
        <f>SUMIFS(СВЦЭМ!$C$33:$C$776,СВЦЭМ!$A$33:$A$776,$A77,СВЦЭМ!$B$33:$B$776,J$47)+'СЕТ СН'!$G$9+СВЦЭМ!$D$10+'СЕТ СН'!$G$5-'СЕТ СН'!$G$17</f>
        <v>3630.3454482500001</v>
      </c>
      <c r="K77" s="36">
        <f>SUMIFS(СВЦЭМ!$C$33:$C$776,СВЦЭМ!$A$33:$A$776,$A77,СВЦЭМ!$B$33:$B$776,K$47)+'СЕТ СН'!$G$9+СВЦЭМ!$D$10+'СЕТ СН'!$G$5-'СЕТ СН'!$G$17</f>
        <v>3620.9995243900003</v>
      </c>
      <c r="L77" s="36">
        <f>SUMIFS(СВЦЭМ!$C$33:$C$776,СВЦЭМ!$A$33:$A$776,$A77,СВЦЭМ!$B$33:$B$776,L$47)+'СЕТ СН'!$G$9+СВЦЭМ!$D$10+'СЕТ СН'!$G$5-'СЕТ СН'!$G$17</f>
        <v>3589.81458836</v>
      </c>
      <c r="M77" s="36">
        <f>SUMIFS(СВЦЭМ!$C$33:$C$776,СВЦЭМ!$A$33:$A$776,$A77,СВЦЭМ!$B$33:$B$776,M$47)+'СЕТ СН'!$G$9+СВЦЭМ!$D$10+'СЕТ СН'!$G$5-'СЕТ СН'!$G$17</f>
        <v>3548.1228101500001</v>
      </c>
      <c r="N77" s="36">
        <f>SUMIFS(СВЦЭМ!$C$33:$C$776,СВЦЭМ!$A$33:$A$776,$A77,СВЦЭМ!$B$33:$B$776,N$47)+'СЕТ СН'!$G$9+СВЦЭМ!$D$10+'СЕТ СН'!$G$5-'СЕТ СН'!$G$17</f>
        <v>3535.8847770399998</v>
      </c>
      <c r="O77" s="36">
        <f>SUMIFS(СВЦЭМ!$C$33:$C$776,СВЦЭМ!$A$33:$A$776,$A77,СВЦЭМ!$B$33:$B$776,O$47)+'СЕТ СН'!$G$9+СВЦЭМ!$D$10+'СЕТ СН'!$G$5-'СЕТ СН'!$G$17</f>
        <v>3540.5633444499999</v>
      </c>
      <c r="P77" s="36">
        <f>SUMIFS(СВЦЭМ!$C$33:$C$776,СВЦЭМ!$A$33:$A$776,$A77,СВЦЭМ!$B$33:$B$776,P$47)+'СЕТ СН'!$G$9+СВЦЭМ!$D$10+'СЕТ СН'!$G$5-'СЕТ СН'!$G$17</f>
        <v>3551.3160782099999</v>
      </c>
      <c r="Q77" s="36">
        <f>SUMIFS(СВЦЭМ!$C$33:$C$776,СВЦЭМ!$A$33:$A$776,$A77,СВЦЭМ!$B$33:$B$776,Q$47)+'СЕТ СН'!$G$9+СВЦЭМ!$D$10+'СЕТ СН'!$G$5-'СЕТ СН'!$G$17</f>
        <v>3544.39482443</v>
      </c>
      <c r="R77" s="36">
        <f>SUMIFS(СВЦЭМ!$C$33:$C$776,СВЦЭМ!$A$33:$A$776,$A77,СВЦЭМ!$B$33:$B$776,R$47)+'СЕТ СН'!$G$9+СВЦЭМ!$D$10+'СЕТ СН'!$G$5-'СЕТ СН'!$G$17</f>
        <v>3533.8730904200002</v>
      </c>
      <c r="S77" s="36">
        <f>SUMIFS(СВЦЭМ!$C$33:$C$776,СВЦЭМ!$A$33:$A$776,$A77,СВЦЭМ!$B$33:$B$776,S$47)+'СЕТ СН'!$G$9+СВЦЭМ!$D$10+'СЕТ СН'!$G$5-'СЕТ СН'!$G$17</f>
        <v>3525.46160599</v>
      </c>
      <c r="T77" s="36">
        <f>SUMIFS(СВЦЭМ!$C$33:$C$776,СВЦЭМ!$A$33:$A$776,$A77,СВЦЭМ!$B$33:$B$776,T$47)+'СЕТ СН'!$G$9+СВЦЭМ!$D$10+'СЕТ СН'!$G$5-'СЕТ СН'!$G$17</f>
        <v>3513.1228739600001</v>
      </c>
      <c r="U77" s="36">
        <f>SUMIFS(СВЦЭМ!$C$33:$C$776,СВЦЭМ!$A$33:$A$776,$A77,СВЦЭМ!$B$33:$B$776,U$47)+'СЕТ СН'!$G$9+СВЦЭМ!$D$10+'СЕТ СН'!$G$5-'СЕТ СН'!$G$17</f>
        <v>3512.1580806299999</v>
      </c>
      <c r="V77" s="36">
        <f>SUMIFS(СВЦЭМ!$C$33:$C$776,СВЦЭМ!$A$33:$A$776,$A77,СВЦЭМ!$B$33:$B$776,V$47)+'СЕТ СН'!$G$9+СВЦЭМ!$D$10+'СЕТ СН'!$G$5-'СЕТ СН'!$G$17</f>
        <v>3523.3599870600001</v>
      </c>
      <c r="W77" s="36">
        <f>SUMIFS(СВЦЭМ!$C$33:$C$776,СВЦЭМ!$A$33:$A$776,$A77,СВЦЭМ!$B$33:$B$776,W$47)+'СЕТ СН'!$G$9+СВЦЭМ!$D$10+'СЕТ СН'!$G$5-'СЕТ СН'!$G$17</f>
        <v>3535.73051463</v>
      </c>
      <c r="X77" s="36">
        <f>SUMIFS(СВЦЭМ!$C$33:$C$776,СВЦЭМ!$A$33:$A$776,$A77,СВЦЭМ!$B$33:$B$776,X$47)+'СЕТ СН'!$G$9+СВЦЭМ!$D$10+'СЕТ СН'!$G$5-'СЕТ СН'!$G$17</f>
        <v>3538.6693764199999</v>
      </c>
      <c r="Y77" s="36">
        <f>SUMIFS(СВЦЭМ!$C$33:$C$776,СВЦЭМ!$A$33:$A$776,$A77,СВЦЭМ!$B$33:$B$776,Y$47)+'СЕТ СН'!$G$9+СВЦЭМ!$D$10+'СЕТ СН'!$G$5-'СЕТ СН'!$G$17</f>
        <v>3562.0164467300001</v>
      </c>
      <c r="AA77" s="37"/>
    </row>
    <row r="78" spans="1:27" ht="15.75" hidden="1" x14ac:dyDescent="0.2">
      <c r="A78" s="35">
        <f t="shared" si="1"/>
        <v>44166</v>
      </c>
      <c r="B78" s="36">
        <f>SUMIFS(СВЦЭМ!$C$33:$C$776,СВЦЭМ!$A$33:$A$776,$A78,СВЦЭМ!$B$33:$B$776,B$47)+'СЕТ СН'!$G$9+СВЦЭМ!$D$10+'СЕТ СН'!$G$5-'СЕТ СН'!$G$17</f>
        <v>2716.3213155100002</v>
      </c>
      <c r="C78" s="36">
        <f>SUMIFS(СВЦЭМ!$C$33:$C$776,СВЦЭМ!$A$33:$A$776,$A78,СВЦЭМ!$B$33:$B$776,C$47)+'СЕТ СН'!$G$9+СВЦЭМ!$D$10+'СЕТ СН'!$G$5-'СЕТ СН'!$G$17</f>
        <v>2716.3213155100002</v>
      </c>
      <c r="D78" s="36">
        <f>SUMIFS(СВЦЭМ!$C$33:$C$776,СВЦЭМ!$A$33:$A$776,$A78,СВЦЭМ!$B$33:$B$776,D$47)+'СЕТ СН'!$G$9+СВЦЭМ!$D$10+'СЕТ СН'!$G$5-'СЕТ СН'!$G$17</f>
        <v>2716.3213155100002</v>
      </c>
      <c r="E78" s="36">
        <f>SUMIFS(СВЦЭМ!$C$33:$C$776,СВЦЭМ!$A$33:$A$776,$A78,СВЦЭМ!$B$33:$B$776,E$47)+'СЕТ СН'!$G$9+СВЦЭМ!$D$10+'СЕТ СН'!$G$5-'СЕТ СН'!$G$17</f>
        <v>2716.3213155100002</v>
      </c>
      <c r="F78" s="36">
        <f>SUMIFS(СВЦЭМ!$C$33:$C$776,СВЦЭМ!$A$33:$A$776,$A78,СВЦЭМ!$B$33:$B$776,F$47)+'СЕТ СН'!$G$9+СВЦЭМ!$D$10+'СЕТ СН'!$G$5-'СЕТ СН'!$G$17</f>
        <v>2716.3213155100002</v>
      </c>
      <c r="G78" s="36">
        <f>SUMIFS(СВЦЭМ!$C$33:$C$776,СВЦЭМ!$A$33:$A$776,$A78,СВЦЭМ!$B$33:$B$776,G$47)+'СЕТ СН'!$G$9+СВЦЭМ!$D$10+'СЕТ СН'!$G$5-'СЕТ СН'!$G$17</f>
        <v>2716.3213155100002</v>
      </c>
      <c r="H78" s="36">
        <f>SUMIFS(СВЦЭМ!$C$33:$C$776,СВЦЭМ!$A$33:$A$776,$A78,СВЦЭМ!$B$33:$B$776,H$47)+'СЕТ СН'!$G$9+СВЦЭМ!$D$10+'СЕТ СН'!$G$5-'СЕТ СН'!$G$17</f>
        <v>2716.3213155100002</v>
      </c>
      <c r="I78" s="36">
        <f>SUMIFS(СВЦЭМ!$C$33:$C$776,СВЦЭМ!$A$33:$A$776,$A78,СВЦЭМ!$B$33:$B$776,I$47)+'СЕТ СН'!$G$9+СВЦЭМ!$D$10+'СЕТ СН'!$G$5-'СЕТ СН'!$G$17</f>
        <v>2716.3213155100002</v>
      </c>
      <c r="J78" s="36">
        <f>SUMIFS(СВЦЭМ!$C$33:$C$776,СВЦЭМ!$A$33:$A$776,$A78,СВЦЭМ!$B$33:$B$776,J$47)+'СЕТ СН'!$G$9+СВЦЭМ!$D$10+'СЕТ СН'!$G$5-'СЕТ СН'!$G$17</f>
        <v>2716.3213155100002</v>
      </c>
      <c r="K78" s="36">
        <f>SUMIFS(СВЦЭМ!$C$33:$C$776,СВЦЭМ!$A$33:$A$776,$A78,СВЦЭМ!$B$33:$B$776,K$47)+'СЕТ СН'!$G$9+СВЦЭМ!$D$10+'СЕТ СН'!$G$5-'СЕТ СН'!$G$17</f>
        <v>2716.3213155100002</v>
      </c>
      <c r="L78" s="36">
        <f>SUMIFS(СВЦЭМ!$C$33:$C$776,СВЦЭМ!$A$33:$A$776,$A78,СВЦЭМ!$B$33:$B$776,L$47)+'СЕТ СН'!$G$9+СВЦЭМ!$D$10+'СЕТ СН'!$G$5-'СЕТ СН'!$G$17</f>
        <v>2716.3213155100002</v>
      </c>
      <c r="M78" s="36">
        <f>SUMIFS(СВЦЭМ!$C$33:$C$776,СВЦЭМ!$A$33:$A$776,$A78,СВЦЭМ!$B$33:$B$776,M$47)+'СЕТ СН'!$G$9+СВЦЭМ!$D$10+'СЕТ СН'!$G$5-'СЕТ СН'!$G$17</f>
        <v>2716.3213155100002</v>
      </c>
      <c r="N78" s="36">
        <f>SUMIFS(СВЦЭМ!$C$33:$C$776,СВЦЭМ!$A$33:$A$776,$A78,СВЦЭМ!$B$33:$B$776,N$47)+'СЕТ СН'!$G$9+СВЦЭМ!$D$10+'СЕТ СН'!$G$5-'СЕТ СН'!$G$17</f>
        <v>2716.3213155100002</v>
      </c>
      <c r="O78" s="36">
        <f>SUMIFS(СВЦЭМ!$C$33:$C$776,СВЦЭМ!$A$33:$A$776,$A78,СВЦЭМ!$B$33:$B$776,O$47)+'СЕТ СН'!$G$9+СВЦЭМ!$D$10+'СЕТ СН'!$G$5-'СЕТ СН'!$G$17</f>
        <v>2716.3213155100002</v>
      </c>
      <c r="P78" s="36">
        <f>SUMIFS(СВЦЭМ!$C$33:$C$776,СВЦЭМ!$A$33:$A$776,$A78,СВЦЭМ!$B$33:$B$776,P$47)+'СЕТ СН'!$G$9+СВЦЭМ!$D$10+'СЕТ СН'!$G$5-'СЕТ СН'!$G$17</f>
        <v>2716.3213155100002</v>
      </c>
      <c r="Q78" s="36">
        <f>SUMIFS(СВЦЭМ!$C$33:$C$776,СВЦЭМ!$A$33:$A$776,$A78,СВЦЭМ!$B$33:$B$776,Q$47)+'СЕТ СН'!$G$9+СВЦЭМ!$D$10+'СЕТ СН'!$G$5-'СЕТ СН'!$G$17</f>
        <v>2716.3213155100002</v>
      </c>
      <c r="R78" s="36">
        <f>SUMIFS(СВЦЭМ!$C$33:$C$776,СВЦЭМ!$A$33:$A$776,$A78,СВЦЭМ!$B$33:$B$776,R$47)+'СЕТ СН'!$G$9+СВЦЭМ!$D$10+'СЕТ СН'!$G$5-'СЕТ СН'!$G$17</f>
        <v>2716.3213155100002</v>
      </c>
      <c r="S78" s="36">
        <f>SUMIFS(СВЦЭМ!$C$33:$C$776,СВЦЭМ!$A$33:$A$776,$A78,СВЦЭМ!$B$33:$B$776,S$47)+'СЕТ СН'!$G$9+СВЦЭМ!$D$10+'СЕТ СН'!$G$5-'СЕТ СН'!$G$17</f>
        <v>2716.3213155100002</v>
      </c>
      <c r="T78" s="36">
        <f>SUMIFS(СВЦЭМ!$C$33:$C$776,СВЦЭМ!$A$33:$A$776,$A78,СВЦЭМ!$B$33:$B$776,T$47)+'СЕТ СН'!$G$9+СВЦЭМ!$D$10+'СЕТ СН'!$G$5-'СЕТ СН'!$G$17</f>
        <v>2716.3213155100002</v>
      </c>
      <c r="U78" s="36">
        <f>SUMIFS(СВЦЭМ!$C$33:$C$776,СВЦЭМ!$A$33:$A$776,$A78,СВЦЭМ!$B$33:$B$776,U$47)+'СЕТ СН'!$G$9+СВЦЭМ!$D$10+'СЕТ СН'!$G$5-'СЕТ СН'!$G$17</f>
        <v>2716.3213155100002</v>
      </c>
      <c r="V78" s="36">
        <f>SUMIFS(СВЦЭМ!$C$33:$C$776,СВЦЭМ!$A$33:$A$776,$A78,СВЦЭМ!$B$33:$B$776,V$47)+'СЕТ СН'!$G$9+СВЦЭМ!$D$10+'СЕТ СН'!$G$5-'СЕТ СН'!$G$17</f>
        <v>2716.3213155100002</v>
      </c>
      <c r="W78" s="36">
        <f>SUMIFS(СВЦЭМ!$C$33:$C$776,СВЦЭМ!$A$33:$A$776,$A78,СВЦЭМ!$B$33:$B$776,W$47)+'СЕТ СН'!$G$9+СВЦЭМ!$D$10+'СЕТ СН'!$G$5-'СЕТ СН'!$G$17</f>
        <v>2716.3213155100002</v>
      </c>
      <c r="X78" s="36">
        <f>SUMIFS(СВЦЭМ!$C$33:$C$776,СВЦЭМ!$A$33:$A$776,$A78,СВЦЭМ!$B$33:$B$776,X$47)+'СЕТ СН'!$G$9+СВЦЭМ!$D$10+'СЕТ СН'!$G$5-'СЕТ СН'!$G$17</f>
        <v>2716.3213155100002</v>
      </c>
      <c r="Y78" s="36">
        <f>SUMIFS(СВЦЭМ!$C$33:$C$776,СВЦЭМ!$A$33:$A$776,$A78,СВЦЭМ!$B$33:$B$776,Y$47)+'СЕТ СН'!$G$9+СВЦЭМ!$D$10+'СЕТ СН'!$G$5-'СЕТ СН'!$G$17</f>
        <v>2716.3213155100002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01.11.2020</v>
      </c>
      <c r="B84" s="36">
        <f>SUMIFS(СВЦЭМ!$C$33:$C$776,СВЦЭМ!$A$33:$A$776,$A84,СВЦЭМ!$B$33:$B$776,B$83)+'СЕТ СН'!$H$9+СВЦЭМ!$D$10+'СЕТ СН'!$H$5-'СЕТ СН'!$H$17</f>
        <v>3568.9508523099998</v>
      </c>
      <c r="C84" s="36">
        <f>SUMIFS(СВЦЭМ!$C$33:$C$776,СВЦЭМ!$A$33:$A$776,$A84,СВЦЭМ!$B$33:$B$776,C$83)+'СЕТ СН'!$H$9+СВЦЭМ!$D$10+'СЕТ СН'!$H$5-'СЕТ СН'!$H$17</f>
        <v>3643.9749891800002</v>
      </c>
      <c r="D84" s="36">
        <f>SUMIFS(СВЦЭМ!$C$33:$C$776,СВЦЭМ!$A$33:$A$776,$A84,СВЦЭМ!$B$33:$B$776,D$83)+'СЕТ СН'!$H$9+СВЦЭМ!$D$10+'СЕТ СН'!$H$5-'СЕТ СН'!$H$17</f>
        <v>3692.08633452</v>
      </c>
      <c r="E84" s="36">
        <f>SUMIFS(СВЦЭМ!$C$33:$C$776,СВЦЭМ!$A$33:$A$776,$A84,СВЦЭМ!$B$33:$B$776,E$83)+'СЕТ СН'!$H$9+СВЦЭМ!$D$10+'СЕТ СН'!$H$5-'СЕТ СН'!$H$17</f>
        <v>3699.9791453399998</v>
      </c>
      <c r="F84" s="36">
        <f>SUMIFS(СВЦЭМ!$C$33:$C$776,СВЦЭМ!$A$33:$A$776,$A84,СВЦЭМ!$B$33:$B$776,F$83)+'СЕТ СН'!$H$9+СВЦЭМ!$D$10+'СЕТ СН'!$H$5-'СЕТ СН'!$H$17</f>
        <v>3701.4866456700001</v>
      </c>
      <c r="G84" s="36">
        <f>SUMIFS(СВЦЭМ!$C$33:$C$776,СВЦЭМ!$A$33:$A$776,$A84,СВЦЭМ!$B$33:$B$776,G$83)+'СЕТ СН'!$H$9+СВЦЭМ!$D$10+'СЕТ СН'!$H$5-'СЕТ СН'!$H$17</f>
        <v>3692.4211820400001</v>
      </c>
      <c r="H84" s="36">
        <f>SUMIFS(СВЦЭМ!$C$33:$C$776,СВЦЭМ!$A$33:$A$776,$A84,СВЦЭМ!$B$33:$B$776,H$83)+'СЕТ СН'!$H$9+СВЦЭМ!$D$10+'СЕТ СН'!$H$5-'СЕТ СН'!$H$17</f>
        <v>3675.5997239600001</v>
      </c>
      <c r="I84" s="36">
        <f>SUMIFS(СВЦЭМ!$C$33:$C$776,СВЦЭМ!$A$33:$A$776,$A84,СВЦЭМ!$B$33:$B$776,I$83)+'СЕТ СН'!$H$9+СВЦЭМ!$D$10+'СЕТ СН'!$H$5-'СЕТ СН'!$H$17</f>
        <v>3643.7566193399998</v>
      </c>
      <c r="J84" s="36">
        <f>SUMIFS(СВЦЭМ!$C$33:$C$776,СВЦЭМ!$A$33:$A$776,$A84,СВЦЭМ!$B$33:$B$776,J$83)+'СЕТ СН'!$H$9+СВЦЭМ!$D$10+'СЕТ СН'!$H$5-'СЕТ СН'!$H$17</f>
        <v>3624.1239676099999</v>
      </c>
      <c r="K84" s="36">
        <f>SUMIFS(СВЦЭМ!$C$33:$C$776,СВЦЭМ!$A$33:$A$776,$A84,СВЦЭМ!$B$33:$B$776,K$83)+'СЕТ СН'!$H$9+СВЦЭМ!$D$10+'СЕТ СН'!$H$5-'СЕТ СН'!$H$17</f>
        <v>3591.48921625</v>
      </c>
      <c r="L84" s="36">
        <f>SUMIFS(СВЦЭМ!$C$33:$C$776,СВЦЭМ!$A$33:$A$776,$A84,СВЦЭМ!$B$33:$B$776,L$83)+'СЕТ СН'!$H$9+СВЦЭМ!$D$10+'СЕТ СН'!$H$5-'СЕТ СН'!$H$17</f>
        <v>3566.0409524900001</v>
      </c>
      <c r="M84" s="36">
        <f>SUMIFS(СВЦЭМ!$C$33:$C$776,СВЦЭМ!$A$33:$A$776,$A84,СВЦЭМ!$B$33:$B$776,M$83)+'СЕТ СН'!$H$9+СВЦЭМ!$D$10+'СЕТ СН'!$H$5-'СЕТ СН'!$H$17</f>
        <v>3526.9950856800001</v>
      </c>
      <c r="N84" s="36">
        <f>SUMIFS(СВЦЭМ!$C$33:$C$776,СВЦЭМ!$A$33:$A$776,$A84,СВЦЭМ!$B$33:$B$776,N$83)+'СЕТ СН'!$H$9+СВЦЭМ!$D$10+'СЕТ СН'!$H$5-'СЕТ СН'!$H$17</f>
        <v>3523.0489438300001</v>
      </c>
      <c r="O84" s="36">
        <f>SUMIFS(СВЦЭМ!$C$33:$C$776,СВЦЭМ!$A$33:$A$776,$A84,СВЦЭМ!$B$33:$B$776,O$83)+'СЕТ СН'!$H$9+СВЦЭМ!$D$10+'СЕТ СН'!$H$5-'СЕТ СН'!$H$17</f>
        <v>3528.5562523899998</v>
      </c>
      <c r="P84" s="36">
        <f>SUMIFS(СВЦЭМ!$C$33:$C$776,СВЦЭМ!$A$33:$A$776,$A84,СВЦЭМ!$B$33:$B$776,P$83)+'СЕТ СН'!$H$9+СВЦЭМ!$D$10+'СЕТ СН'!$H$5-'СЕТ СН'!$H$17</f>
        <v>3551.4266228400002</v>
      </c>
      <c r="Q84" s="36">
        <f>SUMIFS(СВЦЭМ!$C$33:$C$776,СВЦЭМ!$A$33:$A$776,$A84,СВЦЭМ!$B$33:$B$776,Q$83)+'СЕТ СН'!$H$9+СВЦЭМ!$D$10+'СЕТ СН'!$H$5-'СЕТ СН'!$H$17</f>
        <v>3554.0780691599998</v>
      </c>
      <c r="R84" s="36">
        <f>SUMIFS(СВЦЭМ!$C$33:$C$776,СВЦЭМ!$A$33:$A$776,$A84,СВЦЭМ!$B$33:$B$776,R$83)+'СЕТ СН'!$H$9+СВЦЭМ!$D$10+'СЕТ СН'!$H$5-'СЕТ СН'!$H$17</f>
        <v>3546.5360398900002</v>
      </c>
      <c r="S84" s="36">
        <f>SUMIFS(СВЦЭМ!$C$33:$C$776,СВЦЭМ!$A$33:$A$776,$A84,СВЦЭМ!$B$33:$B$776,S$83)+'СЕТ СН'!$H$9+СВЦЭМ!$D$10+'СЕТ СН'!$H$5-'СЕТ СН'!$H$17</f>
        <v>3533.0619598499998</v>
      </c>
      <c r="T84" s="36">
        <f>SUMIFS(СВЦЭМ!$C$33:$C$776,СВЦЭМ!$A$33:$A$776,$A84,СВЦЭМ!$B$33:$B$776,T$83)+'СЕТ СН'!$H$9+СВЦЭМ!$D$10+'СЕТ СН'!$H$5-'СЕТ СН'!$H$17</f>
        <v>3508.4931568699999</v>
      </c>
      <c r="U84" s="36">
        <f>SUMIFS(СВЦЭМ!$C$33:$C$776,СВЦЭМ!$A$33:$A$776,$A84,СВЦЭМ!$B$33:$B$776,U$83)+'СЕТ СН'!$H$9+СВЦЭМ!$D$10+'СЕТ СН'!$H$5-'СЕТ СН'!$H$17</f>
        <v>3501.7968065699997</v>
      </c>
      <c r="V84" s="36">
        <f>SUMIFS(СВЦЭМ!$C$33:$C$776,СВЦЭМ!$A$33:$A$776,$A84,СВЦЭМ!$B$33:$B$776,V$83)+'СЕТ СН'!$H$9+СВЦЭМ!$D$10+'СЕТ СН'!$H$5-'СЕТ СН'!$H$17</f>
        <v>3509.9237115400001</v>
      </c>
      <c r="W84" s="36">
        <f>SUMIFS(СВЦЭМ!$C$33:$C$776,СВЦЭМ!$A$33:$A$776,$A84,СВЦЭМ!$B$33:$B$776,W$83)+'СЕТ СН'!$H$9+СВЦЭМ!$D$10+'СЕТ СН'!$H$5-'СЕТ СН'!$H$17</f>
        <v>3522.63082115</v>
      </c>
      <c r="X84" s="36">
        <f>SUMIFS(СВЦЭМ!$C$33:$C$776,СВЦЭМ!$A$33:$A$776,$A84,СВЦЭМ!$B$33:$B$776,X$83)+'СЕТ СН'!$H$9+СВЦЭМ!$D$10+'СЕТ СН'!$H$5-'СЕТ СН'!$H$17</f>
        <v>3537.19325157</v>
      </c>
      <c r="Y84" s="36">
        <f>SUMIFS(СВЦЭМ!$C$33:$C$776,СВЦЭМ!$A$33:$A$776,$A84,СВЦЭМ!$B$33:$B$776,Y$83)+'СЕТ СН'!$H$9+СВЦЭМ!$D$10+'СЕТ СН'!$H$5-'СЕТ СН'!$H$17</f>
        <v>3556.40382632</v>
      </c>
    </row>
    <row r="85" spans="1:25" ht="15.75" x14ac:dyDescent="0.2">
      <c r="A85" s="35">
        <f>A84+1</f>
        <v>44137</v>
      </c>
      <c r="B85" s="36">
        <f>SUMIFS(СВЦЭМ!$C$33:$C$776,СВЦЭМ!$A$33:$A$776,$A85,СВЦЭМ!$B$33:$B$776,B$83)+'СЕТ СН'!$H$9+СВЦЭМ!$D$10+'СЕТ СН'!$H$5-'СЕТ СН'!$H$17</f>
        <v>3561.4301812799999</v>
      </c>
      <c r="C85" s="36">
        <f>SUMIFS(СВЦЭМ!$C$33:$C$776,СВЦЭМ!$A$33:$A$776,$A85,СВЦЭМ!$B$33:$B$776,C$83)+'СЕТ СН'!$H$9+СВЦЭМ!$D$10+'СЕТ СН'!$H$5-'СЕТ СН'!$H$17</f>
        <v>3660.4633308799998</v>
      </c>
      <c r="D85" s="36">
        <f>SUMIFS(СВЦЭМ!$C$33:$C$776,СВЦЭМ!$A$33:$A$776,$A85,СВЦЭМ!$B$33:$B$776,D$83)+'СЕТ СН'!$H$9+СВЦЭМ!$D$10+'СЕТ СН'!$H$5-'СЕТ СН'!$H$17</f>
        <v>3742.6780920000001</v>
      </c>
      <c r="E85" s="36">
        <f>SUMIFS(СВЦЭМ!$C$33:$C$776,СВЦЭМ!$A$33:$A$776,$A85,СВЦЭМ!$B$33:$B$776,E$83)+'СЕТ СН'!$H$9+СВЦЭМ!$D$10+'СЕТ СН'!$H$5-'СЕТ СН'!$H$17</f>
        <v>3777.9442997599999</v>
      </c>
      <c r="F85" s="36">
        <f>SUMIFS(СВЦЭМ!$C$33:$C$776,СВЦЭМ!$A$33:$A$776,$A85,СВЦЭМ!$B$33:$B$776,F$83)+'СЕТ СН'!$H$9+СВЦЭМ!$D$10+'СЕТ СН'!$H$5-'СЕТ СН'!$H$17</f>
        <v>3786.7143284200001</v>
      </c>
      <c r="G85" s="36">
        <f>SUMIFS(СВЦЭМ!$C$33:$C$776,СВЦЭМ!$A$33:$A$776,$A85,СВЦЭМ!$B$33:$B$776,G$83)+'СЕТ СН'!$H$9+СВЦЭМ!$D$10+'СЕТ СН'!$H$5-'СЕТ СН'!$H$17</f>
        <v>3768.0510442699997</v>
      </c>
      <c r="H85" s="36">
        <f>SUMIFS(СВЦЭМ!$C$33:$C$776,СВЦЭМ!$A$33:$A$776,$A85,СВЦЭМ!$B$33:$B$776,H$83)+'СЕТ СН'!$H$9+СВЦЭМ!$D$10+'СЕТ СН'!$H$5-'СЕТ СН'!$H$17</f>
        <v>3719.15797109</v>
      </c>
      <c r="I85" s="36">
        <f>SUMIFS(СВЦЭМ!$C$33:$C$776,СВЦЭМ!$A$33:$A$776,$A85,СВЦЭМ!$B$33:$B$776,I$83)+'СЕТ СН'!$H$9+СВЦЭМ!$D$10+'СЕТ СН'!$H$5-'СЕТ СН'!$H$17</f>
        <v>3645.49077201</v>
      </c>
      <c r="J85" s="36">
        <f>SUMIFS(СВЦЭМ!$C$33:$C$776,СВЦЭМ!$A$33:$A$776,$A85,СВЦЭМ!$B$33:$B$776,J$83)+'СЕТ СН'!$H$9+СВЦЭМ!$D$10+'СЕТ СН'!$H$5-'СЕТ СН'!$H$17</f>
        <v>3616.6071936099997</v>
      </c>
      <c r="K85" s="36">
        <f>SUMIFS(СВЦЭМ!$C$33:$C$776,СВЦЭМ!$A$33:$A$776,$A85,СВЦЭМ!$B$33:$B$776,K$83)+'СЕТ СН'!$H$9+СВЦЭМ!$D$10+'СЕТ СН'!$H$5-'СЕТ СН'!$H$17</f>
        <v>3624.28609607</v>
      </c>
      <c r="L85" s="36">
        <f>SUMIFS(СВЦЭМ!$C$33:$C$776,СВЦЭМ!$A$33:$A$776,$A85,СВЦЭМ!$B$33:$B$776,L$83)+'СЕТ СН'!$H$9+СВЦЭМ!$D$10+'СЕТ СН'!$H$5-'СЕТ СН'!$H$17</f>
        <v>3596.2043573000001</v>
      </c>
      <c r="M85" s="36">
        <f>SUMIFS(СВЦЭМ!$C$33:$C$776,СВЦЭМ!$A$33:$A$776,$A85,СВЦЭМ!$B$33:$B$776,M$83)+'СЕТ СН'!$H$9+СВЦЭМ!$D$10+'СЕТ СН'!$H$5-'СЕТ СН'!$H$17</f>
        <v>3555.9552941100001</v>
      </c>
      <c r="N85" s="36">
        <f>SUMIFS(СВЦЭМ!$C$33:$C$776,СВЦЭМ!$A$33:$A$776,$A85,СВЦЭМ!$B$33:$B$776,N$83)+'СЕТ СН'!$H$9+СВЦЭМ!$D$10+'СЕТ СН'!$H$5-'СЕТ СН'!$H$17</f>
        <v>3551.0132952100003</v>
      </c>
      <c r="O85" s="36">
        <f>SUMIFS(СВЦЭМ!$C$33:$C$776,СВЦЭМ!$A$33:$A$776,$A85,СВЦЭМ!$B$33:$B$776,O$83)+'СЕТ СН'!$H$9+СВЦЭМ!$D$10+'СЕТ СН'!$H$5-'СЕТ СН'!$H$17</f>
        <v>3549.0322654299998</v>
      </c>
      <c r="P85" s="36">
        <f>SUMIFS(СВЦЭМ!$C$33:$C$776,СВЦЭМ!$A$33:$A$776,$A85,СВЦЭМ!$B$33:$B$776,P$83)+'СЕТ СН'!$H$9+СВЦЭМ!$D$10+'СЕТ СН'!$H$5-'СЕТ СН'!$H$17</f>
        <v>3551.5416607299999</v>
      </c>
      <c r="Q85" s="36">
        <f>SUMIFS(СВЦЭМ!$C$33:$C$776,СВЦЭМ!$A$33:$A$776,$A85,СВЦЭМ!$B$33:$B$776,Q$83)+'СЕТ СН'!$H$9+СВЦЭМ!$D$10+'СЕТ СН'!$H$5-'СЕТ СН'!$H$17</f>
        <v>3550.4827042900001</v>
      </c>
      <c r="R85" s="36">
        <f>SUMIFS(СВЦЭМ!$C$33:$C$776,СВЦЭМ!$A$33:$A$776,$A85,СВЦЭМ!$B$33:$B$776,R$83)+'СЕТ СН'!$H$9+СВЦЭМ!$D$10+'СЕТ СН'!$H$5-'СЕТ СН'!$H$17</f>
        <v>3552.1234202300002</v>
      </c>
      <c r="S85" s="36">
        <f>SUMIFS(СВЦЭМ!$C$33:$C$776,СВЦЭМ!$A$33:$A$776,$A85,СВЦЭМ!$B$33:$B$776,S$83)+'СЕТ СН'!$H$9+СВЦЭМ!$D$10+'СЕТ СН'!$H$5-'СЕТ СН'!$H$17</f>
        <v>3535.7874413099998</v>
      </c>
      <c r="T85" s="36">
        <f>SUMIFS(СВЦЭМ!$C$33:$C$776,СВЦЭМ!$A$33:$A$776,$A85,СВЦЭМ!$B$33:$B$776,T$83)+'СЕТ СН'!$H$9+СВЦЭМ!$D$10+'СЕТ СН'!$H$5-'СЕТ СН'!$H$17</f>
        <v>3508.4637536199998</v>
      </c>
      <c r="U85" s="36">
        <f>SUMIFS(СВЦЭМ!$C$33:$C$776,СВЦЭМ!$A$33:$A$776,$A85,СВЦЭМ!$B$33:$B$776,U$83)+'СЕТ СН'!$H$9+СВЦЭМ!$D$10+'СЕТ СН'!$H$5-'СЕТ СН'!$H$17</f>
        <v>3504.41095761</v>
      </c>
      <c r="V85" s="36">
        <f>SUMIFS(СВЦЭМ!$C$33:$C$776,СВЦЭМ!$A$33:$A$776,$A85,СВЦЭМ!$B$33:$B$776,V$83)+'СЕТ СН'!$H$9+СВЦЭМ!$D$10+'СЕТ СН'!$H$5-'СЕТ СН'!$H$17</f>
        <v>3496.7332803499999</v>
      </c>
      <c r="W85" s="36">
        <f>SUMIFS(СВЦЭМ!$C$33:$C$776,СВЦЭМ!$A$33:$A$776,$A85,СВЦЭМ!$B$33:$B$776,W$83)+'СЕТ СН'!$H$9+СВЦЭМ!$D$10+'СЕТ СН'!$H$5-'СЕТ СН'!$H$17</f>
        <v>3516.3923961599999</v>
      </c>
      <c r="X85" s="36">
        <f>SUMIFS(СВЦЭМ!$C$33:$C$776,СВЦЭМ!$A$33:$A$776,$A85,СВЦЭМ!$B$33:$B$776,X$83)+'СЕТ СН'!$H$9+СВЦЭМ!$D$10+'СЕТ СН'!$H$5-'СЕТ СН'!$H$17</f>
        <v>3525.2596125800001</v>
      </c>
      <c r="Y85" s="36">
        <f>SUMIFS(СВЦЭМ!$C$33:$C$776,СВЦЭМ!$A$33:$A$776,$A85,СВЦЭМ!$B$33:$B$776,Y$83)+'СЕТ СН'!$H$9+СВЦЭМ!$D$10+'СЕТ СН'!$H$5-'СЕТ СН'!$H$17</f>
        <v>3552.2235171699999</v>
      </c>
    </row>
    <row r="86" spans="1:25" ht="15.75" x14ac:dyDescent="0.2">
      <c r="A86" s="35">
        <f t="shared" ref="A86:A114" si="2">A85+1</f>
        <v>44138</v>
      </c>
      <c r="B86" s="36">
        <f>SUMIFS(СВЦЭМ!$C$33:$C$776,СВЦЭМ!$A$33:$A$776,$A86,СВЦЭМ!$B$33:$B$776,B$83)+'СЕТ СН'!$H$9+СВЦЭМ!$D$10+'СЕТ СН'!$H$5-'СЕТ СН'!$H$17</f>
        <v>3614.9514159</v>
      </c>
      <c r="C86" s="36">
        <f>SUMIFS(СВЦЭМ!$C$33:$C$776,СВЦЭМ!$A$33:$A$776,$A86,СВЦЭМ!$B$33:$B$776,C$83)+'СЕТ СН'!$H$9+СВЦЭМ!$D$10+'СЕТ СН'!$H$5-'СЕТ СН'!$H$17</f>
        <v>3698.1038952399999</v>
      </c>
      <c r="D86" s="36">
        <f>SUMIFS(СВЦЭМ!$C$33:$C$776,СВЦЭМ!$A$33:$A$776,$A86,СВЦЭМ!$B$33:$B$776,D$83)+'СЕТ СН'!$H$9+СВЦЭМ!$D$10+'СЕТ СН'!$H$5-'СЕТ СН'!$H$17</f>
        <v>3749.0252714600001</v>
      </c>
      <c r="E86" s="36">
        <f>SUMIFS(СВЦЭМ!$C$33:$C$776,СВЦЭМ!$A$33:$A$776,$A86,СВЦЭМ!$B$33:$B$776,E$83)+'СЕТ СН'!$H$9+СВЦЭМ!$D$10+'СЕТ СН'!$H$5-'СЕТ СН'!$H$17</f>
        <v>3756.3329469800001</v>
      </c>
      <c r="F86" s="36">
        <f>SUMIFS(СВЦЭМ!$C$33:$C$776,СВЦЭМ!$A$33:$A$776,$A86,СВЦЭМ!$B$33:$B$776,F$83)+'СЕТ СН'!$H$9+СВЦЭМ!$D$10+'СЕТ СН'!$H$5-'СЕТ СН'!$H$17</f>
        <v>3754.59843692</v>
      </c>
      <c r="G86" s="36">
        <f>SUMIFS(СВЦЭМ!$C$33:$C$776,СВЦЭМ!$A$33:$A$776,$A86,СВЦЭМ!$B$33:$B$776,G$83)+'СЕТ СН'!$H$9+СВЦЭМ!$D$10+'СЕТ СН'!$H$5-'СЕТ СН'!$H$17</f>
        <v>3737.5021480300002</v>
      </c>
      <c r="H86" s="36">
        <f>SUMIFS(СВЦЭМ!$C$33:$C$776,СВЦЭМ!$A$33:$A$776,$A86,СВЦЭМ!$B$33:$B$776,H$83)+'СЕТ СН'!$H$9+СВЦЭМ!$D$10+'СЕТ СН'!$H$5-'СЕТ СН'!$H$17</f>
        <v>3691.1085367300002</v>
      </c>
      <c r="I86" s="36">
        <f>SUMIFS(СВЦЭМ!$C$33:$C$776,СВЦЭМ!$A$33:$A$776,$A86,СВЦЭМ!$B$33:$B$776,I$83)+'СЕТ СН'!$H$9+СВЦЭМ!$D$10+'СЕТ СН'!$H$5-'СЕТ СН'!$H$17</f>
        <v>3630.6061579299999</v>
      </c>
      <c r="J86" s="36">
        <f>SUMIFS(СВЦЭМ!$C$33:$C$776,СВЦЭМ!$A$33:$A$776,$A86,СВЦЭМ!$B$33:$B$776,J$83)+'СЕТ СН'!$H$9+СВЦЭМ!$D$10+'СЕТ СН'!$H$5-'СЕТ СН'!$H$17</f>
        <v>3609.3885208500001</v>
      </c>
      <c r="K86" s="36">
        <f>SUMIFS(СВЦЭМ!$C$33:$C$776,СВЦЭМ!$A$33:$A$776,$A86,СВЦЭМ!$B$33:$B$776,K$83)+'СЕТ СН'!$H$9+СВЦЭМ!$D$10+'СЕТ СН'!$H$5-'СЕТ СН'!$H$17</f>
        <v>3608.9835721300001</v>
      </c>
      <c r="L86" s="36">
        <f>SUMIFS(СВЦЭМ!$C$33:$C$776,СВЦЭМ!$A$33:$A$776,$A86,СВЦЭМ!$B$33:$B$776,L$83)+'СЕТ СН'!$H$9+СВЦЭМ!$D$10+'СЕТ СН'!$H$5-'СЕТ СН'!$H$17</f>
        <v>3587.8237013099997</v>
      </c>
      <c r="M86" s="36">
        <f>SUMIFS(СВЦЭМ!$C$33:$C$776,СВЦЭМ!$A$33:$A$776,$A86,СВЦЭМ!$B$33:$B$776,M$83)+'СЕТ СН'!$H$9+СВЦЭМ!$D$10+'СЕТ СН'!$H$5-'СЕТ СН'!$H$17</f>
        <v>3566.0141917700003</v>
      </c>
      <c r="N86" s="36">
        <f>SUMIFS(СВЦЭМ!$C$33:$C$776,СВЦЭМ!$A$33:$A$776,$A86,СВЦЭМ!$B$33:$B$776,N$83)+'СЕТ СН'!$H$9+СВЦЭМ!$D$10+'СЕТ СН'!$H$5-'СЕТ СН'!$H$17</f>
        <v>3555.9470805299998</v>
      </c>
      <c r="O86" s="36">
        <f>SUMIFS(СВЦЭМ!$C$33:$C$776,СВЦЭМ!$A$33:$A$776,$A86,СВЦЭМ!$B$33:$B$776,O$83)+'СЕТ СН'!$H$9+СВЦЭМ!$D$10+'СЕТ СН'!$H$5-'СЕТ СН'!$H$17</f>
        <v>3566.7380135799999</v>
      </c>
      <c r="P86" s="36">
        <f>SUMIFS(СВЦЭМ!$C$33:$C$776,СВЦЭМ!$A$33:$A$776,$A86,СВЦЭМ!$B$33:$B$776,P$83)+'СЕТ СН'!$H$9+СВЦЭМ!$D$10+'СЕТ СН'!$H$5-'СЕТ СН'!$H$17</f>
        <v>3572.1704205400001</v>
      </c>
      <c r="Q86" s="36">
        <f>SUMIFS(СВЦЭМ!$C$33:$C$776,СВЦЭМ!$A$33:$A$776,$A86,СВЦЭМ!$B$33:$B$776,Q$83)+'СЕТ СН'!$H$9+СВЦЭМ!$D$10+'СЕТ СН'!$H$5-'СЕТ СН'!$H$17</f>
        <v>3569.0803256499998</v>
      </c>
      <c r="R86" s="36">
        <f>SUMIFS(СВЦЭМ!$C$33:$C$776,СВЦЭМ!$A$33:$A$776,$A86,СВЦЭМ!$B$33:$B$776,R$83)+'СЕТ СН'!$H$9+СВЦЭМ!$D$10+'СЕТ СН'!$H$5-'СЕТ СН'!$H$17</f>
        <v>3562.7736912099999</v>
      </c>
      <c r="S86" s="36">
        <f>SUMIFS(СВЦЭМ!$C$33:$C$776,СВЦЭМ!$A$33:$A$776,$A86,СВЦЭМ!$B$33:$B$776,S$83)+'СЕТ СН'!$H$9+СВЦЭМ!$D$10+'СЕТ СН'!$H$5-'СЕТ СН'!$H$17</f>
        <v>3570.0347838299999</v>
      </c>
      <c r="T86" s="36">
        <f>SUMIFS(СВЦЭМ!$C$33:$C$776,СВЦЭМ!$A$33:$A$776,$A86,СВЦЭМ!$B$33:$B$776,T$83)+'СЕТ СН'!$H$9+СВЦЭМ!$D$10+'СЕТ СН'!$H$5-'СЕТ СН'!$H$17</f>
        <v>3518.90250148</v>
      </c>
      <c r="U86" s="36">
        <f>SUMIFS(СВЦЭМ!$C$33:$C$776,СВЦЭМ!$A$33:$A$776,$A86,СВЦЭМ!$B$33:$B$776,U$83)+'СЕТ СН'!$H$9+СВЦЭМ!$D$10+'СЕТ СН'!$H$5-'СЕТ СН'!$H$17</f>
        <v>3510.2429945200001</v>
      </c>
      <c r="V86" s="36">
        <f>SUMIFS(СВЦЭМ!$C$33:$C$776,СВЦЭМ!$A$33:$A$776,$A86,СВЦЭМ!$B$33:$B$776,V$83)+'СЕТ СН'!$H$9+СВЦЭМ!$D$10+'СЕТ СН'!$H$5-'СЕТ СН'!$H$17</f>
        <v>3500.3818005200001</v>
      </c>
      <c r="W86" s="36">
        <f>SUMIFS(СВЦЭМ!$C$33:$C$776,СВЦЭМ!$A$33:$A$776,$A86,СВЦЭМ!$B$33:$B$776,W$83)+'СЕТ СН'!$H$9+СВЦЭМ!$D$10+'СЕТ СН'!$H$5-'СЕТ СН'!$H$17</f>
        <v>3512.5511821599998</v>
      </c>
      <c r="X86" s="36">
        <f>SUMIFS(СВЦЭМ!$C$33:$C$776,СВЦЭМ!$A$33:$A$776,$A86,СВЦЭМ!$B$33:$B$776,X$83)+'СЕТ СН'!$H$9+СВЦЭМ!$D$10+'СЕТ СН'!$H$5-'СЕТ СН'!$H$17</f>
        <v>3551.6413504399998</v>
      </c>
      <c r="Y86" s="36">
        <f>SUMIFS(СВЦЭМ!$C$33:$C$776,СВЦЭМ!$A$33:$A$776,$A86,СВЦЭМ!$B$33:$B$776,Y$83)+'СЕТ СН'!$H$9+СВЦЭМ!$D$10+'СЕТ СН'!$H$5-'СЕТ СН'!$H$17</f>
        <v>3587.8452931100001</v>
      </c>
    </row>
    <row r="87" spans="1:25" ht="15.75" x14ac:dyDescent="0.2">
      <c r="A87" s="35">
        <f t="shared" si="2"/>
        <v>44139</v>
      </c>
      <c r="B87" s="36">
        <f>SUMIFS(СВЦЭМ!$C$33:$C$776,СВЦЭМ!$A$33:$A$776,$A87,СВЦЭМ!$B$33:$B$776,B$83)+'СЕТ СН'!$H$9+СВЦЭМ!$D$10+'СЕТ СН'!$H$5-'СЕТ СН'!$H$17</f>
        <v>3580.6552954499998</v>
      </c>
      <c r="C87" s="36">
        <f>SUMIFS(СВЦЭМ!$C$33:$C$776,СВЦЭМ!$A$33:$A$776,$A87,СВЦЭМ!$B$33:$B$776,C$83)+'СЕТ СН'!$H$9+СВЦЭМ!$D$10+'СЕТ СН'!$H$5-'СЕТ СН'!$H$17</f>
        <v>3663.2169798</v>
      </c>
      <c r="D87" s="36">
        <f>SUMIFS(СВЦЭМ!$C$33:$C$776,СВЦЭМ!$A$33:$A$776,$A87,СВЦЭМ!$B$33:$B$776,D$83)+'СЕТ СН'!$H$9+СВЦЭМ!$D$10+'СЕТ СН'!$H$5-'СЕТ СН'!$H$17</f>
        <v>3728.6752956599998</v>
      </c>
      <c r="E87" s="36">
        <f>SUMIFS(СВЦЭМ!$C$33:$C$776,СВЦЭМ!$A$33:$A$776,$A87,СВЦЭМ!$B$33:$B$776,E$83)+'СЕТ СН'!$H$9+СВЦЭМ!$D$10+'СЕТ СН'!$H$5-'СЕТ СН'!$H$17</f>
        <v>3734.27200051</v>
      </c>
      <c r="F87" s="36">
        <f>SUMIFS(СВЦЭМ!$C$33:$C$776,СВЦЭМ!$A$33:$A$776,$A87,СВЦЭМ!$B$33:$B$776,F$83)+'СЕТ СН'!$H$9+СВЦЭМ!$D$10+'СЕТ СН'!$H$5-'СЕТ СН'!$H$17</f>
        <v>3723.2020407300001</v>
      </c>
      <c r="G87" s="36">
        <f>SUMIFS(СВЦЭМ!$C$33:$C$776,СВЦЭМ!$A$33:$A$776,$A87,СВЦЭМ!$B$33:$B$776,G$83)+'СЕТ СН'!$H$9+СВЦЭМ!$D$10+'СЕТ СН'!$H$5-'СЕТ СН'!$H$17</f>
        <v>3709.2268558400001</v>
      </c>
      <c r="H87" s="36">
        <f>SUMIFS(СВЦЭМ!$C$33:$C$776,СВЦЭМ!$A$33:$A$776,$A87,СВЦЭМ!$B$33:$B$776,H$83)+'СЕТ СН'!$H$9+СВЦЭМ!$D$10+'СЕТ СН'!$H$5-'СЕТ СН'!$H$17</f>
        <v>3683.6216473300001</v>
      </c>
      <c r="I87" s="36">
        <f>SUMIFS(СВЦЭМ!$C$33:$C$776,СВЦЭМ!$A$33:$A$776,$A87,СВЦЭМ!$B$33:$B$776,I$83)+'СЕТ СН'!$H$9+СВЦЭМ!$D$10+'СЕТ СН'!$H$5-'СЕТ СН'!$H$17</f>
        <v>3637.0860506899999</v>
      </c>
      <c r="J87" s="36">
        <f>SUMIFS(СВЦЭМ!$C$33:$C$776,СВЦЭМ!$A$33:$A$776,$A87,СВЦЭМ!$B$33:$B$776,J$83)+'СЕТ СН'!$H$9+СВЦЭМ!$D$10+'СЕТ СН'!$H$5-'СЕТ СН'!$H$17</f>
        <v>3605.9346388499998</v>
      </c>
      <c r="K87" s="36">
        <f>SUMIFS(СВЦЭМ!$C$33:$C$776,СВЦЭМ!$A$33:$A$776,$A87,СВЦЭМ!$B$33:$B$776,K$83)+'СЕТ СН'!$H$9+СВЦЭМ!$D$10+'СЕТ СН'!$H$5-'СЕТ СН'!$H$17</f>
        <v>3604.0660563800002</v>
      </c>
      <c r="L87" s="36">
        <f>SUMIFS(СВЦЭМ!$C$33:$C$776,СВЦЭМ!$A$33:$A$776,$A87,СВЦЭМ!$B$33:$B$776,L$83)+'СЕТ СН'!$H$9+СВЦЭМ!$D$10+'СЕТ СН'!$H$5-'СЕТ СН'!$H$17</f>
        <v>3577.70481281</v>
      </c>
      <c r="M87" s="36">
        <f>SUMIFS(СВЦЭМ!$C$33:$C$776,СВЦЭМ!$A$33:$A$776,$A87,СВЦЭМ!$B$33:$B$776,M$83)+'СЕТ СН'!$H$9+СВЦЭМ!$D$10+'СЕТ СН'!$H$5-'СЕТ СН'!$H$17</f>
        <v>3534.3344918299999</v>
      </c>
      <c r="N87" s="36">
        <f>SUMIFS(СВЦЭМ!$C$33:$C$776,СВЦЭМ!$A$33:$A$776,$A87,СВЦЭМ!$B$33:$B$776,N$83)+'СЕТ СН'!$H$9+СВЦЭМ!$D$10+'СЕТ СН'!$H$5-'СЕТ СН'!$H$17</f>
        <v>3516.0131694900001</v>
      </c>
      <c r="O87" s="36">
        <f>SUMIFS(СВЦЭМ!$C$33:$C$776,СВЦЭМ!$A$33:$A$776,$A87,СВЦЭМ!$B$33:$B$776,O$83)+'СЕТ СН'!$H$9+СВЦЭМ!$D$10+'СЕТ СН'!$H$5-'СЕТ СН'!$H$17</f>
        <v>3525.01924302</v>
      </c>
      <c r="P87" s="36">
        <f>SUMIFS(СВЦЭМ!$C$33:$C$776,СВЦЭМ!$A$33:$A$776,$A87,СВЦЭМ!$B$33:$B$776,P$83)+'СЕТ СН'!$H$9+СВЦЭМ!$D$10+'СЕТ СН'!$H$5-'СЕТ СН'!$H$17</f>
        <v>3544.2219352800003</v>
      </c>
      <c r="Q87" s="36">
        <f>SUMIFS(СВЦЭМ!$C$33:$C$776,СВЦЭМ!$A$33:$A$776,$A87,СВЦЭМ!$B$33:$B$776,Q$83)+'СЕТ СН'!$H$9+СВЦЭМ!$D$10+'СЕТ СН'!$H$5-'СЕТ СН'!$H$17</f>
        <v>3545.1365227799997</v>
      </c>
      <c r="R87" s="36">
        <f>SUMIFS(СВЦЭМ!$C$33:$C$776,СВЦЭМ!$A$33:$A$776,$A87,СВЦЭМ!$B$33:$B$776,R$83)+'СЕТ СН'!$H$9+СВЦЭМ!$D$10+'СЕТ СН'!$H$5-'СЕТ СН'!$H$17</f>
        <v>3531.15665089</v>
      </c>
      <c r="S87" s="36">
        <f>SUMIFS(СВЦЭМ!$C$33:$C$776,СВЦЭМ!$A$33:$A$776,$A87,СВЦЭМ!$B$33:$B$776,S$83)+'СЕТ СН'!$H$9+СВЦЭМ!$D$10+'СЕТ СН'!$H$5-'СЕТ СН'!$H$17</f>
        <v>3529.4258428100002</v>
      </c>
      <c r="T87" s="36">
        <f>SUMIFS(СВЦЭМ!$C$33:$C$776,СВЦЭМ!$A$33:$A$776,$A87,СВЦЭМ!$B$33:$B$776,T$83)+'СЕТ СН'!$H$9+СВЦЭМ!$D$10+'СЕТ СН'!$H$5-'СЕТ СН'!$H$17</f>
        <v>3536.9522814299999</v>
      </c>
      <c r="U87" s="36">
        <f>SUMIFS(СВЦЭМ!$C$33:$C$776,СВЦЭМ!$A$33:$A$776,$A87,СВЦЭМ!$B$33:$B$776,U$83)+'СЕТ СН'!$H$9+СВЦЭМ!$D$10+'СЕТ СН'!$H$5-'СЕТ СН'!$H$17</f>
        <v>3535.66301587</v>
      </c>
      <c r="V87" s="36">
        <f>SUMIFS(СВЦЭМ!$C$33:$C$776,СВЦЭМ!$A$33:$A$776,$A87,СВЦЭМ!$B$33:$B$776,V$83)+'СЕТ СН'!$H$9+СВЦЭМ!$D$10+'СЕТ СН'!$H$5-'СЕТ СН'!$H$17</f>
        <v>3524.4477762000001</v>
      </c>
      <c r="W87" s="36">
        <f>SUMIFS(СВЦЭМ!$C$33:$C$776,СВЦЭМ!$A$33:$A$776,$A87,СВЦЭМ!$B$33:$B$776,W$83)+'СЕТ СН'!$H$9+СВЦЭМ!$D$10+'СЕТ СН'!$H$5-'СЕТ СН'!$H$17</f>
        <v>3516.3562358099998</v>
      </c>
      <c r="X87" s="36">
        <f>SUMIFS(СВЦЭМ!$C$33:$C$776,СВЦЭМ!$A$33:$A$776,$A87,СВЦЭМ!$B$33:$B$776,X$83)+'СЕТ СН'!$H$9+СВЦЭМ!$D$10+'СЕТ СН'!$H$5-'СЕТ СН'!$H$17</f>
        <v>3521.8917068000001</v>
      </c>
      <c r="Y87" s="36">
        <f>SUMIFS(СВЦЭМ!$C$33:$C$776,СВЦЭМ!$A$33:$A$776,$A87,СВЦЭМ!$B$33:$B$776,Y$83)+'СЕТ СН'!$H$9+СВЦЭМ!$D$10+'СЕТ СН'!$H$5-'СЕТ СН'!$H$17</f>
        <v>3552.6290154999997</v>
      </c>
    </row>
    <row r="88" spans="1:25" ht="15.75" x14ac:dyDescent="0.2">
      <c r="A88" s="35">
        <f t="shared" si="2"/>
        <v>44140</v>
      </c>
      <c r="B88" s="36">
        <f>SUMIFS(СВЦЭМ!$C$33:$C$776,СВЦЭМ!$A$33:$A$776,$A88,СВЦЭМ!$B$33:$B$776,B$83)+'СЕТ СН'!$H$9+СВЦЭМ!$D$10+'СЕТ СН'!$H$5-'СЕТ СН'!$H$17</f>
        <v>3543.80233653</v>
      </c>
      <c r="C88" s="36">
        <f>SUMIFS(СВЦЭМ!$C$33:$C$776,СВЦЭМ!$A$33:$A$776,$A88,СВЦЭМ!$B$33:$B$776,C$83)+'СЕТ СН'!$H$9+СВЦЭМ!$D$10+'СЕТ СН'!$H$5-'СЕТ СН'!$H$17</f>
        <v>3620.9500672499998</v>
      </c>
      <c r="D88" s="36">
        <f>SUMIFS(СВЦЭМ!$C$33:$C$776,СВЦЭМ!$A$33:$A$776,$A88,СВЦЭМ!$B$33:$B$776,D$83)+'СЕТ СН'!$H$9+СВЦЭМ!$D$10+'СЕТ СН'!$H$5-'СЕТ СН'!$H$17</f>
        <v>3667.3342326100001</v>
      </c>
      <c r="E88" s="36">
        <f>SUMIFS(СВЦЭМ!$C$33:$C$776,СВЦЭМ!$A$33:$A$776,$A88,СВЦЭМ!$B$33:$B$776,E$83)+'СЕТ СН'!$H$9+СВЦЭМ!$D$10+'СЕТ СН'!$H$5-'СЕТ СН'!$H$17</f>
        <v>3669.0021074300003</v>
      </c>
      <c r="F88" s="36">
        <f>SUMIFS(СВЦЭМ!$C$33:$C$776,СВЦЭМ!$A$33:$A$776,$A88,СВЦЭМ!$B$33:$B$776,F$83)+'СЕТ СН'!$H$9+СВЦЭМ!$D$10+'СЕТ СН'!$H$5-'СЕТ СН'!$H$17</f>
        <v>3674.6679469599999</v>
      </c>
      <c r="G88" s="36">
        <f>SUMIFS(СВЦЭМ!$C$33:$C$776,СВЦЭМ!$A$33:$A$776,$A88,СВЦЭМ!$B$33:$B$776,G$83)+'СЕТ СН'!$H$9+СВЦЭМ!$D$10+'СЕТ СН'!$H$5-'СЕТ СН'!$H$17</f>
        <v>3666.8540840400001</v>
      </c>
      <c r="H88" s="36">
        <f>SUMIFS(СВЦЭМ!$C$33:$C$776,СВЦЭМ!$A$33:$A$776,$A88,СВЦЭМ!$B$33:$B$776,H$83)+'СЕТ СН'!$H$9+СВЦЭМ!$D$10+'СЕТ СН'!$H$5-'СЕТ СН'!$H$17</f>
        <v>3648.7348739199997</v>
      </c>
      <c r="I88" s="36">
        <f>SUMIFS(СВЦЭМ!$C$33:$C$776,СВЦЭМ!$A$33:$A$776,$A88,СВЦЭМ!$B$33:$B$776,I$83)+'СЕТ СН'!$H$9+СВЦЭМ!$D$10+'СЕТ СН'!$H$5-'СЕТ СН'!$H$17</f>
        <v>3661.23785456</v>
      </c>
      <c r="J88" s="36">
        <f>SUMIFS(СВЦЭМ!$C$33:$C$776,СВЦЭМ!$A$33:$A$776,$A88,СВЦЭМ!$B$33:$B$776,J$83)+'СЕТ СН'!$H$9+СВЦЭМ!$D$10+'СЕТ СН'!$H$5-'СЕТ СН'!$H$17</f>
        <v>3646.8258802800001</v>
      </c>
      <c r="K88" s="36">
        <f>SUMIFS(СВЦЭМ!$C$33:$C$776,СВЦЭМ!$A$33:$A$776,$A88,СВЦЭМ!$B$33:$B$776,K$83)+'СЕТ СН'!$H$9+СВЦЭМ!$D$10+'СЕТ СН'!$H$5-'СЕТ СН'!$H$17</f>
        <v>3641.2075879100003</v>
      </c>
      <c r="L88" s="36">
        <f>SUMIFS(СВЦЭМ!$C$33:$C$776,СВЦЭМ!$A$33:$A$776,$A88,СВЦЭМ!$B$33:$B$776,L$83)+'СЕТ СН'!$H$9+СВЦЭМ!$D$10+'СЕТ СН'!$H$5-'СЕТ СН'!$H$17</f>
        <v>3626.7547929799998</v>
      </c>
      <c r="M88" s="36">
        <f>SUMIFS(СВЦЭМ!$C$33:$C$776,СВЦЭМ!$A$33:$A$776,$A88,СВЦЭМ!$B$33:$B$776,M$83)+'СЕТ СН'!$H$9+СВЦЭМ!$D$10+'СЕТ СН'!$H$5-'СЕТ СН'!$H$17</f>
        <v>3580.5650575700001</v>
      </c>
      <c r="N88" s="36">
        <f>SUMIFS(СВЦЭМ!$C$33:$C$776,СВЦЭМ!$A$33:$A$776,$A88,СВЦЭМ!$B$33:$B$776,N$83)+'СЕТ СН'!$H$9+СВЦЭМ!$D$10+'СЕТ СН'!$H$5-'СЕТ СН'!$H$17</f>
        <v>3550.18413384</v>
      </c>
      <c r="O88" s="36">
        <f>SUMIFS(СВЦЭМ!$C$33:$C$776,СВЦЭМ!$A$33:$A$776,$A88,СВЦЭМ!$B$33:$B$776,O$83)+'СЕТ СН'!$H$9+СВЦЭМ!$D$10+'СЕТ СН'!$H$5-'СЕТ СН'!$H$17</f>
        <v>3558.4402293799999</v>
      </c>
      <c r="P88" s="36">
        <f>SUMIFS(СВЦЭМ!$C$33:$C$776,СВЦЭМ!$A$33:$A$776,$A88,СВЦЭМ!$B$33:$B$776,P$83)+'СЕТ СН'!$H$9+СВЦЭМ!$D$10+'СЕТ СН'!$H$5-'СЕТ СН'!$H$17</f>
        <v>3561.1357997200003</v>
      </c>
      <c r="Q88" s="36">
        <f>SUMIFS(СВЦЭМ!$C$33:$C$776,СВЦЭМ!$A$33:$A$776,$A88,СВЦЭМ!$B$33:$B$776,Q$83)+'СЕТ СН'!$H$9+СВЦЭМ!$D$10+'СЕТ СН'!$H$5-'СЕТ СН'!$H$17</f>
        <v>3563.9079633699998</v>
      </c>
      <c r="R88" s="36">
        <f>SUMIFS(СВЦЭМ!$C$33:$C$776,СВЦЭМ!$A$33:$A$776,$A88,СВЦЭМ!$B$33:$B$776,R$83)+'СЕТ СН'!$H$9+СВЦЭМ!$D$10+'СЕТ СН'!$H$5-'СЕТ СН'!$H$17</f>
        <v>3557.6906383999999</v>
      </c>
      <c r="S88" s="36">
        <f>SUMIFS(СВЦЭМ!$C$33:$C$776,СВЦЭМ!$A$33:$A$776,$A88,СВЦЭМ!$B$33:$B$776,S$83)+'СЕТ СН'!$H$9+СВЦЭМ!$D$10+'СЕТ СН'!$H$5-'СЕТ СН'!$H$17</f>
        <v>3550.6120152399999</v>
      </c>
      <c r="T88" s="36">
        <f>SUMIFS(СВЦЭМ!$C$33:$C$776,СВЦЭМ!$A$33:$A$776,$A88,СВЦЭМ!$B$33:$B$776,T$83)+'СЕТ СН'!$H$9+СВЦЭМ!$D$10+'СЕТ СН'!$H$5-'СЕТ СН'!$H$17</f>
        <v>3499.0036515800002</v>
      </c>
      <c r="U88" s="36">
        <f>SUMIFS(СВЦЭМ!$C$33:$C$776,СВЦЭМ!$A$33:$A$776,$A88,СВЦЭМ!$B$33:$B$776,U$83)+'СЕТ СН'!$H$9+СВЦЭМ!$D$10+'СЕТ СН'!$H$5-'СЕТ СН'!$H$17</f>
        <v>3494.7102729799999</v>
      </c>
      <c r="V88" s="36">
        <f>SUMIFS(СВЦЭМ!$C$33:$C$776,СВЦЭМ!$A$33:$A$776,$A88,СВЦЭМ!$B$33:$B$776,V$83)+'СЕТ СН'!$H$9+СВЦЭМ!$D$10+'СЕТ СН'!$H$5-'СЕТ СН'!$H$17</f>
        <v>3516.1867024499998</v>
      </c>
      <c r="W88" s="36">
        <f>SUMIFS(СВЦЭМ!$C$33:$C$776,СВЦЭМ!$A$33:$A$776,$A88,СВЦЭМ!$B$33:$B$776,W$83)+'СЕТ СН'!$H$9+СВЦЭМ!$D$10+'СЕТ СН'!$H$5-'СЕТ СН'!$H$17</f>
        <v>3550.5148603600001</v>
      </c>
      <c r="X88" s="36">
        <f>SUMIFS(СВЦЭМ!$C$33:$C$776,СВЦЭМ!$A$33:$A$776,$A88,СВЦЭМ!$B$33:$B$776,X$83)+'СЕТ СН'!$H$9+СВЦЭМ!$D$10+'СЕТ СН'!$H$5-'СЕТ СН'!$H$17</f>
        <v>3562.29635216</v>
      </c>
      <c r="Y88" s="36">
        <f>SUMIFS(СВЦЭМ!$C$33:$C$776,СВЦЭМ!$A$33:$A$776,$A88,СВЦЭМ!$B$33:$B$776,Y$83)+'СЕТ СН'!$H$9+СВЦЭМ!$D$10+'СЕТ СН'!$H$5-'СЕТ СН'!$H$17</f>
        <v>3600.77341806</v>
      </c>
    </row>
    <row r="89" spans="1:25" ht="15.75" x14ac:dyDescent="0.2">
      <c r="A89" s="35">
        <f t="shared" si="2"/>
        <v>44141</v>
      </c>
      <c r="B89" s="36">
        <f>SUMIFS(СВЦЭМ!$C$33:$C$776,СВЦЭМ!$A$33:$A$776,$A89,СВЦЭМ!$B$33:$B$776,B$83)+'СЕТ СН'!$H$9+СВЦЭМ!$D$10+'СЕТ СН'!$H$5-'СЕТ СН'!$H$17</f>
        <v>3581.7037765499999</v>
      </c>
      <c r="C89" s="36">
        <f>SUMIFS(СВЦЭМ!$C$33:$C$776,СВЦЭМ!$A$33:$A$776,$A89,СВЦЭМ!$B$33:$B$776,C$83)+'СЕТ СН'!$H$9+СВЦЭМ!$D$10+'СЕТ СН'!$H$5-'СЕТ СН'!$H$17</f>
        <v>3654.9288027699999</v>
      </c>
      <c r="D89" s="36">
        <f>SUMIFS(СВЦЭМ!$C$33:$C$776,СВЦЭМ!$A$33:$A$776,$A89,СВЦЭМ!$B$33:$B$776,D$83)+'СЕТ СН'!$H$9+СВЦЭМ!$D$10+'СЕТ СН'!$H$5-'СЕТ СН'!$H$17</f>
        <v>3712.1786671499999</v>
      </c>
      <c r="E89" s="36">
        <f>SUMIFS(СВЦЭМ!$C$33:$C$776,СВЦЭМ!$A$33:$A$776,$A89,СВЦЭМ!$B$33:$B$776,E$83)+'СЕТ СН'!$H$9+СВЦЭМ!$D$10+'СЕТ СН'!$H$5-'СЕТ СН'!$H$17</f>
        <v>3713.0882168600001</v>
      </c>
      <c r="F89" s="36">
        <f>SUMIFS(СВЦЭМ!$C$33:$C$776,СВЦЭМ!$A$33:$A$776,$A89,СВЦЭМ!$B$33:$B$776,F$83)+'СЕТ СН'!$H$9+СВЦЭМ!$D$10+'СЕТ СН'!$H$5-'СЕТ СН'!$H$17</f>
        <v>3716.3243231199999</v>
      </c>
      <c r="G89" s="36">
        <f>SUMIFS(СВЦЭМ!$C$33:$C$776,СВЦЭМ!$A$33:$A$776,$A89,СВЦЭМ!$B$33:$B$776,G$83)+'СЕТ СН'!$H$9+СВЦЭМ!$D$10+'СЕТ СН'!$H$5-'СЕТ СН'!$H$17</f>
        <v>3705.8585470899998</v>
      </c>
      <c r="H89" s="36">
        <f>SUMIFS(СВЦЭМ!$C$33:$C$776,СВЦЭМ!$A$33:$A$776,$A89,СВЦЭМ!$B$33:$B$776,H$83)+'СЕТ СН'!$H$9+СВЦЭМ!$D$10+'СЕТ СН'!$H$5-'СЕТ СН'!$H$17</f>
        <v>3679.3895555199997</v>
      </c>
      <c r="I89" s="36">
        <f>SUMIFS(СВЦЭМ!$C$33:$C$776,СВЦЭМ!$A$33:$A$776,$A89,СВЦЭМ!$B$33:$B$776,I$83)+'СЕТ СН'!$H$9+СВЦЭМ!$D$10+'СЕТ СН'!$H$5-'СЕТ СН'!$H$17</f>
        <v>3683.7704280299999</v>
      </c>
      <c r="J89" s="36">
        <f>SUMIFS(СВЦЭМ!$C$33:$C$776,СВЦЭМ!$A$33:$A$776,$A89,СВЦЭМ!$B$33:$B$776,J$83)+'СЕТ СН'!$H$9+СВЦЭМ!$D$10+'СЕТ СН'!$H$5-'СЕТ СН'!$H$17</f>
        <v>3670.16839544</v>
      </c>
      <c r="K89" s="36">
        <f>SUMIFS(СВЦЭМ!$C$33:$C$776,СВЦЭМ!$A$33:$A$776,$A89,СВЦЭМ!$B$33:$B$776,K$83)+'СЕТ СН'!$H$9+СВЦЭМ!$D$10+'СЕТ СН'!$H$5-'СЕТ СН'!$H$17</f>
        <v>3665.5847242199998</v>
      </c>
      <c r="L89" s="36">
        <f>SUMIFS(СВЦЭМ!$C$33:$C$776,СВЦЭМ!$A$33:$A$776,$A89,СВЦЭМ!$B$33:$B$776,L$83)+'СЕТ СН'!$H$9+СВЦЭМ!$D$10+'СЕТ СН'!$H$5-'СЕТ СН'!$H$17</f>
        <v>3645.0921300099999</v>
      </c>
      <c r="M89" s="36">
        <f>SUMIFS(СВЦЭМ!$C$33:$C$776,СВЦЭМ!$A$33:$A$776,$A89,СВЦЭМ!$B$33:$B$776,M$83)+'СЕТ СН'!$H$9+СВЦЭМ!$D$10+'СЕТ СН'!$H$5-'СЕТ СН'!$H$17</f>
        <v>3615.8354264899999</v>
      </c>
      <c r="N89" s="36">
        <f>SUMIFS(СВЦЭМ!$C$33:$C$776,СВЦЭМ!$A$33:$A$776,$A89,СВЦЭМ!$B$33:$B$776,N$83)+'СЕТ СН'!$H$9+СВЦЭМ!$D$10+'СЕТ СН'!$H$5-'СЕТ СН'!$H$17</f>
        <v>3572.0682599100001</v>
      </c>
      <c r="O89" s="36">
        <f>SUMIFS(СВЦЭМ!$C$33:$C$776,СВЦЭМ!$A$33:$A$776,$A89,СВЦЭМ!$B$33:$B$776,O$83)+'СЕТ СН'!$H$9+СВЦЭМ!$D$10+'СЕТ СН'!$H$5-'СЕТ СН'!$H$17</f>
        <v>3559.8770125599999</v>
      </c>
      <c r="P89" s="36">
        <f>SUMIFS(СВЦЭМ!$C$33:$C$776,СВЦЭМ!$A$33:$A$776,$A89,СВЦЭМ!$B$33:$B$776,P$83)+'СЕТ СН'!$H$9+СВЦЭМ!$D$10+'СЕТ СН'!$H$5-'СЕТ СН'!$H$17</f>
        <v>3564.6398633099998</v>
      </c>
      <c r="Q89" s="36">
        <f>SUMIFS(СВЦЭМ!$C$33:$C$776,СВЦЭМ!$A$33:$A$776,$A89,СВЦЭМ!$B$33:$B$776,Q$83)+'СЕТ СН'!$H$9+СВЦЭМ!$D$10+'СЕТ СН'!$H$5-'СЕТ СН'!$H$17</f>
        <v>3575.84119203</v>
      </c>
      <c r="R89" s="36">
        <f>SUMIFS(СВЦЭМ!$C$33:$C$776,СВЦЭМ!$A$33:$A$776,$A89,СВЦЭМ!$B$33:$B$776,R$83)+'СЕТ СН'!$H$9+СВЦЭМ!$D$10+'СЕТ СН'!$H$5-'СЕТ СН'!$H$17</f>
        <v>3571.1197559500001</v>
      </c>
      <c r="S89" s="36">
        <f>SUMIFS(СВЦЭМ!$C$33:$C$776,СВЦЭМ!$A$33:$A$776,$A89,СВЦЭМ!$B$33:$B$776,S$83)+'СЕТ СН'!$H$9+СВЦЭМ!$D$10+'СЕТ СН'!$H$5-'СЕТ СН'!$H$17</f>
        <v>3559.22552688</v>
      </c>
      <c r="T89" s="36">
        <f>SUMIFS(СВЦЭМ!$C$33:$C$776,СВЦЭМ!$A$33:$A$776,$A89,СВЦЭМ!$B$33:$B$776,T$83)+'СЕТ СН'!$H$9+СВЦЭМ!$D$10+'СЕТ СН'!$H$5-'СЕТ СН'!$H$17</f>
        <v>3521.8897523999999</v>
      </c>
      <c r="U89" s="36">
        <f>SUMIFS(СВЦЭМ!$C$33:$C$776,СВЦЭМ!$A$33:$A$776,$A89,СВЦЭМ!$B$33:$B$776,U$83)+'СЕТ СН'!$H$9+СВЦЭМ!$D$10+'СЕТ СН'!$H$5-'СЕТ СН'!$H$17</f>
        <v>3521.1972082699999</v>
      </c>
      <c r="V89" s="36">
        <f>SUMIFS(СВЦЭМ!$C$33:$C$776,СВЦЭМ!$A$33:$A$776,$A89,СВЦЭМ!$B$33:$B$776,V$83)+'СЕТ СН'!$H$9+СВЦЭМ!$D$10+'СЕТ СН'!$H$5-'СЕТ СН'!$H$17</f>
        <v>3527.7331262299999</v>
      </c>
      <c r="W89" s="36">
        <f>SUMIFS(СВЦЭМ!$C$33:$C$776,СВЦЭМ!$A$33:$A$776,$A89,СВЦЭМ!$B$33:$B$776,W$83)+'СЕТ СН'!$H$9+СВЦЭМ!$D$10+'СЕТ СН'!$H$5-'СЕТ СН'!$H$17</f>
        <v>3559.95553273</v>
      </c>
      <c r="X89" s="36">
        <f>SUMIFS(СВЦЭМ!$C$33:$C$776,СВЦЭМ!$A$33:$A$776,$A89,СВЦЭМ!$B$33:$B$776,X$83)+'СЕТ СН'!$H$9+СВЦЭМ!$D$10+'СЕТ СН'!$H$5-'СЕТ СН'!$H$17</f>
        <v>3571.5449768999997</v>
      </c>
      <c r="Y89" s="36">
        <f>SUMIFS(СВЦЭМ!$C$33:$C$776,СВЦЭМ!$A$33:$A$776,$A89,СВЦЭМ!$B$33:$B$776,Y$83)+'СЕТ СН'!$H$9+СВЦЭМ!$D$10+'СЕТ СН'!$H$5-'СЕТ СН'!$H$17</f>
        <v>3603.9509964399999</v>
      </c>
    </row>
    <row r="90" spans="1:25" ht="15.75" x14ac:dyDescent="0.2">
      <c r="A90" s="35">
        <f t="shared" si="2"/>
        <v>44142</v>
      </c>
      <c r="B90" s="36">
        <f>SUMIFS(СВЦЭМ!$C$33:$C$776,СВЦЭМ!$A$33:$A$776,$A90,СВЦЭМ!$B$33:$B$776,B$83)+'СЕТ СН'!$H$9+СВЦЭМ!$D$10+'СЕТ СН'!$H$5-'СЕТ СН'!$H$17</f>
        <v>3610.3003878600002</v>
      </c>
      <c r="C90" s="36">
        <f>SUMIFS(СВЦЭМ!$C$33:$C$776,СВЦЭМ!$A$33:$A$776,$A90,СВЦЭМ!$B$33:$B$776,C$83)+'СЕТ СН'!$H$9+СВЦЭМ!$D$10+'СЕТ СН'!$H$5-'СЕТ СН'!$H$17</f>
        <v>3673.8935348</v>
      </c>
      <c r="D90" s="36">
        <f>SUMIFS(СВЦЭМ!$C$33:$C$776,СВЦЭМ!$A$33:$A$776,$A90,СВЦЭМ!$B$33:$B$776,D$83)+'СЕТ СН'!$H$9+СВЦЭМ!$D$10+'СЕТ СН'!$H$5-'СЕТ СН'!$H$17</f>
        <v>3735.21895365</v>
      </c>
      <c r="E90" s="36">
        <f>SUMIFS(СВЦЭМ!$C$33:$C$776,СВЦЭМ!$A$33:$A$776,$A90,СВЦЭМ!$B$33:$B$776,E$83)+'СЕТ СН'!$H$9+СВЦЭМ!$D$10+'СЕТ СН'!$H$5-'СЕТ СН'!$H$17</f>
        <v>3757.0329425700002</v>
      </c>
      <c r="F90" s="36">
        <f>SUMIFS(СВЦЭМ!$C$33:$C$776,СВЦЭМ!$A$33:$A$776,$A90,СВЦЭМ!$B$33:$B$776,F$83)+'СЕТ СН'!$H$9+СВЦЭМ!$D$10+'СЕТ СН'!$H$5-'СЕТ СН'!$H$17</f>
        <v>3747.0497888599998</v>
      </c>
      <c r="G90" s="36">
        <f>SUMIFS(СВЦЭМ!$C$33:$C$776,СВЦЭМ!$A$33:$A$776,$A90,СВЦЭМ!$B$33:$B$776,G$83)+'СЕТ СН'!$H$9+СВЦЭМ!$D$10+'СЕТ СН'!$H$5-'СЕТ СН'!$H$17</f>
        <v>3733.0390342199998</v>
      </c>
      <c r="H90" s="36">
        <f>SUMIFS(СВЦЭМ!$C$33:$C$776,СВЦЭМ!$A$33:$A$776,$A90,СВЦЭМ!$B$33:$B$776,H$83)+'СЕТ СН'!$H$9+СВЦЭМ!$D$10+'СЕТ СН'!$H$5-'СЕТ СН'!$H$17</f>
        <v>3710.3239218399999</v>
      </c>
      <c r="I90" s="36">
        <f>SUMIFS(СВЦЭМ!$C$33:$C$776,СВЦЭМ!$A$33:$A$776,$A90,СВЦЭМ!$B$33:$B$776,I$83)+'СЕТ СН'!$H$9+СВЦЭМ!$D$10+'СЕТ СН'!$H$5-'СЕТ СН'!$H$17</f>
        <v>3666.6079971999998</v>
      </c>
      <c r="J90" s="36">
        <f>SUMIFS(СВЦЭМ!$C$33:$C$776,СВЦЭМ!$A$33:$A$776,$A90,СВЦЭМ!$B$33:$B$776,J$83)+'СЕТ СН'!$H$9+СВЦЭМ!$D$10+'СЕТ СН'!$H$5-'СЕТ СН'!$H$17</f>
        <v>3635.1989281300002</v>
      </c>
      <c r="K90" s="36">
        <f>SUMIFS(СВЦЭМ!$C$33:$C$776,СВЦЭМ!$A$33:$A$776,$A90,СВЦЭМ!$B$33:$B$776,K$83)+'СЕТ СН'!$H$9+СВЦЭМ!$D$10+'СЕТ СН'!$H$5-'СЕТ СН'!$H$17</f>
        <v>3613.9609843600001</v>
      </c>
      <c r="L90" s="36">
        <f>SUMIFS(СВЦЭМ!$C$33:$C$776,СВЦЭМ!$A$33:$A$776,$A90,СВЦЭМ!$B$33:$B$776,L$83)+'СЕТ СН'!$H$9+СВЦЭМ!$D$10+'СЕТ СН'!$H$5-'СЕТ СН'!$H$17</f>
        <v>3585.4176115400001</v>
      </c>
      <c r="M90" s="36">
        <f>SUMIFS(СВЦЭМ!$C$33:$C$776,СВЦЭМ!$A$33:$A$776,$A90,СВЦЭМ!$B$33:$B$776,M$83)+'СЕТ СН'!$H$9+СВЦЭМ!$D$10+'СЕТ СН'!$H$5-'СЕТ СН'!$H$17</f>
        <v>3546.39601692</v>
      </c>
      <c r="N90" s="36">
        <f>SUMIFS(СВЦЭМ!$C$33:$C$776,СВЦЭМ!$A$33:$A$776,$A90,СВЦЭМ!$B$33:$B$776,N$83)+'СЕТ СН'!$H$9+СВЦЭМ!$D$10+'СЕТ СН'!$H$5-'СЕТ СН'!$H$17</f>
        <v>3530.6303525799999</v>
      </c>
      <c r="O90" s="36">
        <f>SUMIFS(СВЦЭМ!$C$33:$C$776,СВЦЭМ!$A$33:$A$776,$A90,СВЦЭМ!$B$33:$B$776,O$83)+'СЕТ СН'!$H$9+СВЦЭМ!$D$10+'СЕТ СН'!$H$5-'СЕТ СН'!$H$17</f>
        <v>3542.7914634099998</v>
      </c>
      <c r="P90" s="36">
        <f>SUMIFS(СВЦЭМ!$C$33:$C$776,СВЦЭМ!$A$33:$A$776,$A90,СВЦЭМ!$B$33:$B$776,P$83)+'СЕТ СН'!$H$9+СВЦЭМ!$D$10+'СЕТ СН'!$H$5-'СЕТ СН'!$H$17</f>
        <v>3543.5035577799999</v>
      </c>
      <c r="Q90" s="36">
        <f>SUMIFS(СВЦЭМ!$C$33:$C$776,СВЦЭМ!$A$33:$A$776,$A90,СВЦЭМ!$B$33:$B$776,Q$83)+'СЕТ СН'!$H$9+СВЦЭМ!$D$10+'СЕТ СН'!$H$5-'СЕТ СН'!$H$17</f>
        <v>3537.1481085199998</v>
      </c>
      <c r="R90" s="36">
        <f>SUMIFS(СВЦЭМ!$C$33:$C$776,СВЦЭМ!$A$33:$A$776,$A90,СВЦЭМ!$B$33:$B$776,R$83)+'СЕТ СН'!$H$9+СВЦЭМ!$D$10+'СЕТ СН'!$H$5-'СЕТ СН'!$H$17</f>
        <v>3520.30789882</v>
      </c>
      <c r="S90" s="36">
        <f>SUMIFS(СВЦЭМ!$C$33:$C$776,СВЦЭМ!$A$33:$A$776,$A90,СВЦЭМ!$B$33:$B$776,S$83)+'СЕТ СН'!$H$9+СВЦЭМ!$D$10+'СЕТ СН'!$H$5-'СЕТ СН'!$H$17</f>
        <v>3517.5736966499999</v>
      </c>
      <c r="T90" s="36">
        <f>SUMIFS(СВЦЭМ!$C$33:$C$776,СВЦЭМ!$A$33:$A$776,$A90,СВЦЭМ!$B$33:$B$776,T$83)+'СЕТ СН'!$H$9+СВЦЭМ!$D$10+'СЕТ СН'!$H$5-'СЕТ СН'!$H$17</f>
        <v>3500.5604189599999</v>
      </c>
      <c r="U90" s="36">
        <f>SUMIFS(СВЦЭМ!$C$33:$C$776,СВЦЭМ!$A$33:$A$776,$A90,СВЦЭМ!$B$33:$B$776,U$83)+'СЕТ СН'!$H$9+СВЦЭМ!$D$10+'СЕТ СН'!$H$5-'СЕТ СН'!$H$17</f>
        <v>3506.2457393599998</v>
      </c>
      <c r="V90" s="36">
        <f>SUMIFS(СВЦЭМ!$C$33:$C$776,СВЦЭМ!$A$33:$A$776,$A90,СВЦЭМ!$B$33:$B$776,V$83)+'СЕТ СН'!$H$9+СВЦЭМ!$D$10+'СЕТ СН'!$H$5-'СЕТ СН'!$H$17</f>
        <v>3511.4327492100001</v>
      </c>
      <c r="W90" s="36">
        <f>SUMIFS(СВЦЭМ!$C$33:$C$776,СВЦЭМ!$A$33:$A$776,$A90,СВЦЭМ!$B$33:$B$776,W$83)+'СЕТ СН'!$H$9+СВЦЭМ!$D$10+'СЕТ СН'!$H$5-'СЕТ СН'!$H$17</f>
        <v>3524.33488244</v>
      </c>
      <c r="X90" s="36">
        <f>SUMIFS(СВЦЭМ!$C$33:$C$776,СВЦЭМ!$A$33:$A$776,$A90,СВЦЭМ!$B$33:$B$776,X$83)+'СЕТ СН'!$H$9+СВЦЭМ!$D$10+'СЕТ СН'!$H$5-'СЕТ СН'!$H$17</f>
        <v>3534.04668812</v>
      </c>
      <c r="Y90" s="36">
        <f>SUMIFS(СВЦЭМ!$C$33:$C$776,СВЦЭМ!$A$33:$A$776,$A90,СВЦЭМ!$B$33:$B$776,Y$83)+'СЕТ СН'!$H$9+СВЦЭМ!$D$10+'СЕТ СН'!$H$5-'СЕТ СН'!$H$17</f>
        <v>3564.4511350000002</v>
      </c>
    </row>
    <row r="91" spans="1:25" ht="15.75" x14ac:dyDescent="0.2">
      <c r="A91" s="35">
        <f t="shared" si="2"/>
        <v>44143</v>
      </c>
      <c r="B91" s="36">
        <f>SUMIFS(СВЦЭМ!$C$33:$C$776,СВЦЭМ!$A$33:$A$776,$A91,СВЦЭМ!$B$33:$B$776,B$83)+'СЕТ СН'!$H$9+СВЦЭМ!$D$10+'СЕТ СН'!$H$5-'СЕТ СН'!$H$17</f>
        <v>3611.7051024399998</v>
      </c>
      <c r="C91" s="36">
        <f>SUMIFS(СВЦЭМ!$C$33:$C$776,СВЦЭМ!$A$33:$A$776,$A91,СВЦЭМ!$B$33:$B$776,C$83)+'СЕТ СН'!$H$9+СВЦЭМ!$D$10+'СЕТ СН'!$H$5-'СЕТ СН'!$H$17</f>
        <v>3693.7918032899997</v>
      </c>
      <c r="D91" s="36">
        <f>SUMIFS(СВЦЭМ!$C$33:$C$776,СВЦЭМ!$A$33:$A$776,$A91,СВЦЭМ!$B$33:$B$776,D$83)+'СЕТ СН'!$H$9+СВЦЭМ!$D$10+'СЕТ СН'!$H$5-'СЕТ СН'!$H$17</f>
        <v>3757.8086379799997</v>
      </c>
      <c r="E91" s="36">
        <f>SUMIFS(СВЦЭМ!$C$33:$C$776,СВЦЭМ!$A$33:$A$776,$A91,СВЦЭМ!$B$33:$B$776,E$83)+'СЕТ СН'!$H$9+СВЦЭМ!$D$10+'СЕТ СН'!$H$5-'СЕТ СН'!$H$17</f>
        <v>3766.4044453699998</v>
      </c>
      <c r="F91" s="36">
        <f>SUMIFS(СВЦЭМ!$C$33:$C$776,СВЦЭМ!$A$33:$A$776,$A91,СВЦЭМ!$B$33:$B$776,F$83)+'СЕТ СН'!$H$9+СВЦЭМ!$D$10+'СЕТ СН'!$H$5-'СЕТ СН'!$H$17</f>
        <v>3756.86078765</v>
      </c>
      <c r="G91" s="36">
        <f>SUMIFS(СВЦЭМ!$C$33:$C$776,СВЦЭМ!$A$33:$A$776,$A91,СВЦЭМ!$B$33:$B$776,G$83)+'СЕТ СН'!$H$9+СВЦЭМ!$D$10+'СЕТ СН'!$H$5-'СЕТ СН'!$H$17</f>
        <v>3765.0969515300003</v>
      </c>
      <c r="H91" s="36">
        <f>SUMIFS(СВЦЭМ!$C$33:$C$776,СВЦЭМ!$A$33:$A$776,$A91,СВЦЭМ!$B$33:$B$776,H$83)+'СЕТ СН'!$H$9+СВЦЭМ!$D$10+'СЕТ СН'!$H$5-'СЕТ СН'!$H$17</f>
        <v>3748.9126548599997</v>
      </c>
      <c r="I91" s="36">
        <f>SUMIFS(СВЦЭМ!$C$33:$C$776,СВЦЭМ!$A$33:$A$776,$A91,СВЦЭМ!$B$33:$B$776,I$83)+'СЕТ СН'!$H$9+СВЦЭМ!$D$10+'СЕТ СН'!$H$5-'СЕТ СН'!$H$17</f>
        <v>3711.8253912299997</v>
      </c>
      <c r="J91" s="36">
        <f>SUMIFS(СВЦЭМ!$C$33:$C$776,СВЦЭМ!$A$33:$A$776,$A91,СВЦЭМ!$B$33:$B$776,J$83)+'СЕТ СН'!$H$9+СВЦЭМ!$D$10+'СЕТ СН'!$H$5-'СЕТ СН'!$H$17</f>
        <v>3675.2745961400001</v>
      </c>
      <c r="K91" s="36">
        <f>SUMIFS(СВЦЭМ!$C$33:$C$776,СВЦЭМ!$A$33:$A$776,$A91,СВЦЭМ!$B$33:$B$776,K$83)+'СЕТ СН'!$H$9+СВЦЭМ!$D$10+'СЕТ СН'!$H$5-'СЕТ СН'!$H$17</f>
        <v>3637.9356238599999</v>
      </c>
      <c r="L91" s="36">
        <f>SUMIFS(СВЦЭМ!$C$33:$C$776,СВЦЭМ!$A$33:$A$776,$A91,СВЦЭМ!$B$33:$B$776,L$83)+'СЕТ СН'!$H$9+СВЦЭМ!$D$10+'СЕТ СН'!$H$5-'СЕТ СН'!$H$17</f>
        <v>3590.7258398399999</v>
      </c>
      <c r="M91" s="36">
        <f>SUMIFS(СВЦЭМ!$C$33:$C$776,СВЦЭМ!$A$33:$A$776,$A91,СВЦЭМ!$B$33:$B$776,M$83)+'СЕТ СН'!$H$9+СВЦЭМ!$D$10+'СЕТ СН'!$H$5-'СЕТ СН'!$H$17</f>
        <v>3557.7383556899999</v>
      </c>
      <c r="N91" s="36">
        <f>SUMIFS(СВЦЭМ!$C$33:$C$776,СВЦЭМ!$A$33:$A$776,$A91,СВЦЭМ!$B$33:$B$776,N$83)+'СЕТ СН'!$H$9+СВЦЭМ!$D$10+'СЕТ СН'!$H$5-'СЕТ СН'!$H$17</f>
        <v>3551.7982004199998</v>
      </c>
      <c r="O91" s="36">
        <f>SUMIFS(СВЦЭМ!$C$33:$C$776,СВЦЭМ!$A$33:$A$776,$A91,СВЦЭМ!$B$33:$B$776,O$83)+'СЕТ СН'!$H$9+СВЦЭМ!$D$10+'СЕТ СН'!$H$5-'СЕТ СН'!$H$17</f>
        <v>3552.7849657299998</v>
      </c>
      <c r="P91" s="36">
        <f>SUMIFS(СВЦЭМ!$C$33:$C$776,СВЦЭМ!$A$33:$A$776,$A91,СВЦЭМ!$B$33:$B$776,P$83)+'СЕТ СН'!$H$9+СВЦЭМ!$D$10+'СЕТ СН'!$H$5-'СЕТ СН'!$H$17</f>
        <v>3560.6490971600001</v>
      </c>
      <c r="Q91" s="36">
        <f>SUMIFS(СВЦЭМ!$C$33:$C$776,СВЦЭМ!$A$33:$A$776,$A91,СВЦЭМ!$B$33:$B$776,Q$83)+'СЕТ СН'!$H$9+СВЦЭМ!$D$10+'СЕТ СН'!$H$5-'СЕТ СН'!$H$17</f>
        <v>3566.8512258000001</v>
      </c>
      <c r="R91" s="36">
        <f>SUMIFS(СВЦЭМ!$C$33:$C$776,СВЦЭМ!$A$33:$A$776,$A91,СВЦЭМ!$B$33:$B$776,R$83)+'СЕТ СН'!$H$9+СВЦЭМ!$D$10+'СЕТ СН'!$H$5-'СЕТ СН'!$H$17</f>
        <v>3562.6412700199999</v>
      </c>
      <c r="S91" s="36">
        <f>SUMIFS(СВЦЭМ!$C$33:$C$776,СВЦЭМ!$A$33:$A$776,$A91,СВЦЭМ!$B$33:$B$776,S$83)+'СЕТ СН'!$H$9+СВЦЭМ!$D$10+'СЕТ СН'!$H$5-'СЕТ СН'!$H$17</f>
        <v>3540.6440068699999</v>
      </c>
      <c r="T91" s="36">
        <f>SUMIFS(СВЦЭМ!$C$33:$C$776,СВЦЭМ!$A$33:$A$776,$A91,СВЦЭМ!$B$33:$B$776,T$83)+'СЕТ СН'!$H$9+СВЦЭМ!$D$10+'СЕТ СН'!$H$5-'СЕТ СН'!$H$17</f>
        <v>3527.0149922099999</v>
      </c>
      <c r="U91" s="36">
        <f>SUMIFS(СВЦЭМ!$C$33:$C$776,СВЦЭМ!$A$33:$A$776,$A91,СВЦЭМ!$B$33:$B$776,U$83)+'СЕТ СН'!$H$9+СВЦЭМ!$D$10+'СЕТ СН'!$H$5-'СЕТ СН'!$H$17</f>
        <v>3516.2595636400001</v>
      </c>
      <c r="V91" s="36">
        <f>SUMIFS(СВЦЭМ!$C$33:$C$776,СВЦЭМ!$A$33:$A$776,$A91,СВЦЭМ!$B$33:$B$776,V$83)+'СЕТ СН'!$H$9+СВЦЭМ!$D$10+'СЕТ СН'!$H$5-'СЕТ СН'!$H$17</f>
        <v>3538.7931816</v>
      </c>
      <c r="W91" s="36">
        <f>SUMIFS(СВЦЭМ!$C$33:$C$776,СВЦЭМ!$A$33:$A$776,$A91,СВЦЭМ!$B$33:$B$776,W$83)+'СЕТ СН'!$H$9+СВЦЭМ!$D$10+'СЕТ СН'!$H$5-'СЕТ СН'!$H$17</f>
        <v>3553.7083062299998</v>
      </c>
      <c r="X91" s="36">
        <f>SUMIFS(СВЦЭМ!$C$33:$C$776,СВЦЭМ!$A$33:$A$776,$A91,СВЦЭМ!$B$33:$B$776,X$83)+'СЕТ СН'!$H$9+СВЦЭМ!$D$10+'СЕТ СН'!$H$5-'СЕТ СН'!$H$17</f>
        <v>3560.8993521000002</v>
      </c>
      <c r="Y91" s="36">
        <f>SUMIFS(СВЦЭМ!$C$33:$C$776,СВЦЭМ!$A$33:$A$776,$A91,СВЦЭМ!$B$33:$B$776,Y$83)+'СЕТ СН'!$H$9+СВЦЭМ!$D$10+'СЕТ СН'!$H$5-'СЕТ СН'!$H$17</f>
        <v>3567.1997396299998</v>
      </c>
    </row>
    <row r="92" spans="1:25" ht="15.75" x14ac:dyDescent="0.2">
      <c r="A92" s="35">
        <f t="shared" si="2"/>
        <v>44144</v>
      </c>
      <c r="B92" s="36">
        <f>SUMIFS(СВЦЭМ!$C$33:$C$776,СВЦЭМ!$A$33:$A$776,$A92,СВЦЭМ!$B$33:$B$776,B$83)+'СЕТ СН'!$H$9+СВЦЭМ!$D$10+'СЕТ СН'!$H$5-'СЕТ СН'!$H$17</f>
        <v>3543.8008287799998</v>
      </c>
      <c r="C92" s="36">
        <f>SUMIFS(СВЦЭМ!$C$33:$C$776,СВЦЭМ!$A$33:$A$776,$A92,СВЦЭМ!$B$33:$B$776,C$83)+'СЕТ СН'!$H$9+СВЦЭМ!$D$10+'СЕТ СН'!$H$5-'СЕТ СН'!$H$17</f>
        <v>3562.58413578</v>
      </c>
      <c r="D92" s="36">
        <f>SUMIFS(СВЦЭМ!$C$33:$C$776,СВЦЭМ!$A$33:$A$776,$A92,СВЦЭМ!$B$33:$B$776,D$83)+'СЕТ СН'!$H$9+СВЦЭМ!$D$10+'СЕТ СН'!$H$5-'СЕТ СН'!$H$17</f>
        <v>3631.1747023600001</v>
      </c>
      <c r="E92" s="36">
        <f>SUMIFS(СВЦЭМ!$C$33:$C$776,СВЦЭМ!$A$33:$A$776,$A92,СВЦЭМ!$B$33:$B$776,E$83)+'СЕТ СН'!$H$9+СВЦЭМ!$D$10+'СЕТ СН'!$H$5-'СЕТ СН'!$H$17</f>
        <v>3638.6310834000001</v>
      </c>
      <c r="F92" s="36">
        <f>SUMIFS(СВЦЭМ!$C$33:$C$776,СВЦЭМ!$A$33:$A$776,$A92,СВЦЭМ!$B$33:$B$776,F$83)+'СЕТ СН'!$H$9+СВЦЭМ!$D$10+'СЕТ СН'!$H$5-'СЕТ СН'!$H$17</f>
        <v>3634.26495737</v>
      </c>
      <c r="G92" s="36">
        <f>SUMIFS(СВЦЭМ!$C$33:$C$776,СВЦЭМ!$A$33:$A$776,$A92,СВЦЭМ!$B$33:$B$776,G$83)+'СЕТ СН'!$H$9+СВЦЭМ!$D$10+'СЕТ СН'!$H$5-'СЕТ СН'!$H$17</f>
        <v>3650.6507129199999</v>
      </c>
      <c r="H92" s="36">
        <f>SUMIFS(СВЦЭМ!$C$33:$C$776,СВЦЭМ!$A$33:$A$776,$A92,СВЦЭМ!$B$33:$B$776,H$83)+'СЕТ СН'!$H$9+СВЦЭМ!$D$10+'СЕТ СН'!$H$5-'СЕТ СН'!$H$17</f>
        <v>3675.53346736</v>
      </c>
      <c r="I92" s="36">
        <f>SUMIFS(СВЦЭМ!$C$33:$C$776,СВЦЭМ!$A$33:$A$776,$A92,СВЦЭМ!$B$33:$B$776,I$83)+'СЕТ СН'!$H$9+СВЦЭМ!$D$10+'СЕТ СН'!$H$5-'СЕТ СН'!$H$17</f>
        <v>3706.3309997799997</v>
      </c>
      <c r="J92" s="36">
        <f>SUMIFS(СВЦЭМ!$C$33:$C$776,СВЦЭМ!$A$33:$A$776,$A92,СВЦЭМ!$B$33:$B$776,J$83)+'СЕТ СН'!$H$9+СВЦЭМ!$D$10+'СЕТ СН'!$H$5-'СЕТ СН'!$H$17</f>
        <v>3693.1312383599998</v>
      </c>
      <c r="K92" s="36">
        <f>SUMIFS(СВЦЭМ!$C$33:$C$776,СВЦЭМ!$A$33:$A$776,$A92,СВЦЭМ!$B$33:$B$776,K$83)+'СЕТ СН'!$H$9+СВЦЭМ!$D$10+'СЕТ СН'!$H$5-'СЕТ СН'!$H$17</f>
        <v>3682.5990486199998</v>
      </c>
      <c r="L92" s="36">
        <f>SUMIFS(СВЦЭМ!$C$33:$C$776,СВЦЭМ!$A$33:$A$776,$A92,СВЦЭМ!$B$33:$B$776,L$83)+'СЕТ СН'!$H$9+СВЦЭМ!$D$10+'СЕТ СН'!$H$5-'СЕТ СН'!$H$17</f>
        <v>3650.73945314</v>
      </c>
      <c r="M92" s="36">
        <f>SUMIFS(СВЦЭМ!$C$33:$C$776,СВЦЭМ!$A$33:$A$776,$A92,СВЦЭМ!$B$33:$B$776,M$83)+'СЕТ СН'!$H$9+СВЦЭМ!$D$10+'СЕТ СН'!$H$5-'СЕТ СН'!$H$17</f>
        <v>3615.7017414900001</v>
      </c>
      <c r="N92" s="36">
        <f>SUMIFS(СВЦЭМ!$C$33:$C$776,СВЦЭМ!$A$33:$A$776,$A92,СВЦЭМ!$B$33:$B$776,N$83)+'СЕТ СН'!$H$9+СВЦЭМ!$D$10+'СЕТ СН'!$H$5-'СЕТ СН'!$H$17</f>
        <v>3611.9999457200001</v>
      </c>
      <c r="O92" s="36">
        <f>SUMIFS(СВЦЭМ!$C$33:$C$776,СВЦЭМ!$A$33:$A$776,$A92,СВЦЭМ!$B$33:$B$776,O$83)+'СЕТ СН'!$H$9+СВЦЭМ!$D$10+'СЕТ СН'!$H$5-'СЕТ СН'!$H$17</f>
        <v>3622.8987521899999</v>
      </c>
      <c r="P92" s="36">
        <f>SUMIFS(СВЦЭМ!$C$33:$C$776,СВЦЭМ!$A$33:$A$776,$A92,СВЦЭМ!$B$33:$B$776,P$83)+'СЕТ СН'!$H$9+СВЦЭМ!$D$10+'СЕТ СН'!$H$5-'СЕТ СН'!$H$17</f>
        <v>3617.00059147</v>
      </c>
      <c r="Q92" s="36">
        <f>SUMIFS(СВЦЭМ!$C$33:$C$776,СВЦЭМ!$A$33:$A$776,$A92,СВЦЭМ!$B$33:$B$776,Q$83)+'СЕТ СН'!$H$9+СВЦЭМ!$D$10+'СЕТ СН'!$H$5-'СЕТ СН'!$H$17</f>
        <v>3616.8195530600001</v>
      </c>
      <c r="R92" s="36">
        <f>SUMIFS(СВЦЭМ!$C$33:$C$776,СВЦЭМ!$A$33:$A$776,$A92,СВЦЭМ!$B$33:$B$776,R$83)+'СЕТ СН'!$H$9+СВЦЭМ!$D$10+'СЕТ СН'!$H$5-'СЕТ СН'!$H$17</f>
        <v>3613.2301056199999</v>
      </c>
      <c r="S92" s="36">
        <f>SUMIFS(СВЦЭМ!$C$33:$C$776,СВЦЭМ!$A$33:$A$776,$A92,СВЦЭМ!$B$33:$B$776,S$83)+'СЕТ СН'!$H$9+СВЦЭМ!$D$10+'СЕТ СН'!$H$5-'СЕТ СН'!$H$17</f>
        <v>3614.6632375999998</v>
      </c>
      <c r="T92" s="36">
        <f>SUMIFS(СВЦЭМ!$C$33:$C$776,СВЦЭМ!$A$33:$A$776,$A92,СВЦЭМ!$B$33:$B$776,T$83)+'СЕТ СН'!$H$9+СВЦЭМ!$D$10+'СЕТ СН'!$H$5-'СЕТ СН'!$H$17</f>
        <v>3601.91107087</v>
      </c>
      <c r="U92" s="36">
        <f>SUMIFS(СВЦЭМ!$C$33:$C$776,СВЦЭМ!$A$33:$A$776,$A92,СВЦЭМ!$B$33:$B$776,U$83)+'СЕТ СН'!$H$9+СВЦЭМ!$D$10+'СЕТ СН'!$H$5-'СЕТ СН'!$H$17</f>
        <v>3593.9683359700002</v>
      </c>
      <c r="V92" s="36">
        <f>SUMIFS(СВЦЭМ!$C$33:$C$776,СВЦЭМ!$A$33:$A$776,$A92,СВЦЭМ!$B$33:$B$776,V$83)+'СЕТ СН'!$H$9+СВЦЭМ!$D$10+'СЕТ СН'!$H$5-'СЕТ СН'!$H$17</f>
        <v>3591.3854061800002</v>
      </c>
      <c r="W92" s="36">
        <f>SUMIFS(СВЦЭМ!$C$33:$C$776,СВЦЭМ!$A$33:$A$776,$A92,СВЦЭМ!$B$33:$B$776,W$83)+'СЕТ СН'!$H$9+СВЦЭМ!$D$10+'СЕТ СН'!$H$5-'СЕТ СН'!$H$17</f>
        <v>3607.1932436699999</v>
      </c>
      <c r="X92" s="36">
        <f>SUMIFS(СВЦЭМ!$C$33:$C$776,СВЦЭМ!$A$33:$A$776,$A92,СВЦЭМ!$B$33:$B$776,X$83)+'СЕТ СН'!$H$9+СВЦЭМ!$D$10+'СЕТ СН'!$H$5-'СЕТ СН'!$H$17</f>
        <v>3638.6853316699999</v>
      </c>
      <c r="Y92" s="36">
        <f>SUMIFS(СВЦЭМ!$C$33:$C$776,СВЦЭМ!$A$33:$A$776,$A92,СВЦЭМ!$B$33:$B$776,Y$83)+'СЕТ СН'!$H$9+СВЦЭМ!$D$10+'СЕТ СН'!$H$5-'СЕТ СН'!$H$17</f>
        <v>3667.1098149499999</v>
      </c>
    </row>
    <row r="93" spans="1:25" ht="15.75" x14ac:dyDescent="0.2">
      <c r="A93" s="35">
        <f t="shared" si="2"/>
        <v>44145</v>
      </c>
      <c r="B93" s="36">
        <f>SUMIFS(СВЦЭМ!$C$33:$C$776,СВЦЭМ!$A$33:$A$776,$A93,СВЦЭМ!$B$33:$B$776,B$83)+'СЕТ СН'!$H$9+СВЦЭМ!$D$10+'СЕТ СН'!$H$5-'СЕТ СН'!$H$17</f>
        <v>3582.3556519899998</v>
      </c>
      <c r="C93" s="36">
        <f>SUMIFS(СВЦЭМ!$C$33:$C$776,СВЦЭМ!$A$33:$A$776,$A93,СВЦЭМ!$B$33:$B$776,C$83)+'СЕТ СН'!$H$9+СВЦЭМ!$D$10+'СЕТ СН'!$H$5-'СЕТ СН'!$H$17</f>
        <v>3676.1996442899999</v>
      </c>
      <c r="D93" s="36">
        <f>SUMIFS(СВЦЭМ!$C$33:$C$776,СВЦЭМ!$A$33:$A$776,$A93,СВЦЭМ!$B$33:$B$776,D$83)+'СЕТ СН'!$H$9+СВЦЭМ!$D$10+'СЕТ СН'!$H$5-'СЕТ СН'!$H$17</f>
        <v>3712.4272804900002</v>
      </c>
      <c r="E93" s="36">
        <f>SUMIFS(СВЦЭМ!$C$33:$C$776,СВЦЭМ!$A$33:$A$776,$A93,СВЦЭМ!$B$33:$B$776,E$83)+'СЕТ СН'!$H$9+СВЦЭМ!$D$10+'СЕТ СН'!$H$5-'СЕТ СН'!$H$17</f>
        <v>3715.69392333</v>
      </c>
      <c r="F93" s="36">
        <f>SUMIFS(СВЦЭМ!$C$33:$C$776,СВЦЭМ!$A$33:$A$776,$A93,СВЦЭМ!$B$33:$B$776,F$83)+'СЕТ СН'!$H$9+СВЦЭМ!$D$10+'СЕТ СН'!$H$5-'СЕТ СН'!$H$17</f>
        <v>3717.57291915</v>
      </c>
      <c r="G93" s="36">
        <f>SUMIFS(СВЦЭМ!$C$33:$C$776,СВЦЭМ!$A$33:$A$776,$A93,СВЦЭМ!$B$33:$B$776,G$83)+'СЕТ СН'!$H$9+СВЦЭМ!$D$10+'СЕТ СН'!$H$5-'СЕТ СН'!$H$17</f>
        <v>3720.92900431</v>
      </c>
      <c r="H93" s="36">
        <f>SUMIFS(СВЦЭМ!$C$33:$C$776,СВЦЭМ!$A$33:$A$776,$A93,СВЦЭМ!$B$33:$B$776,H$83)+'СЕТ СН'!$H$9+СВЦЭМ!$D$10+'СЕТ СН'!$H$5-'СЕТ СН'!$H$17</f>
        <v>3692.68452957</v>
      </c>
      <c r="I93" s="36">
        <f>SUMIFS(СВЦЭМ!$C$33:$C$776,СВЦЭМ!$A$33:$A$776,$A93,СВЦЭМ!$B$33:$B$776,I$83)+'СЕТ СН'!$H$9+СВЦЭМ!$D$10+'СЕТ СН'!$H$5-'СЕТ СН'!$H$17</f>
        <v>3651.3886155299997</v>
      </c>
      <c r="J93" s="36">
        <f>SUMIFS(СВЦЭМ!$C$33:$C$776,СВЦЭМ!$A$33:$A$776,$A93,СВЦЭМ!$B$33:$B$776,J$83)+'СЕТ СН'!$H$9+СВЦЭМ!$D$10+'СЕТ СН'!$H$5-'СЕТ СН'!$H$17</f>
        <v>3636.8771625600002</v>
      </c>
      <c r="K93" s="36">
        <f>SUMIFS(СВЦЭМ!$C$33:$C$776,СВЦЭМ!$A$33:$A$776,$A93,СВЦЭМ!$B$33:$B$776,K$83)+'СЕТ СН'!$H$9+СВЦЭМ!$D$10+'СЕТ СН'!$H$5-'СЕТ СН'!$H$17</f>
        <v>3640.9958263799999</v>
      </c>
      <c r="L93" s="36">
        <f>SUMIFS(СВЦЭМ!$C$33:$C$776,СВЦЭМ!$A$33:$A$776,$A93,СВЦЭМ!$B$33:$B$776,L$83)+'СЕТ СН'!$H$9+СВЦЭМ!$D$10+'СЕТ СН'!$H$5-'СЕТ СН'!$H$17</f>
        <v>3606.15126414</v>
      </c>
      <c r="M93" s="36">
        <f>SUMIFS(СВЦЭМ!$C$33:$C$776,СВЦЭМ!$A$33:$A$776,$A93,СВЦЭМ!$B$33:$B$776,M$83)+'СЕТ СН'!$H$9+СВЦЭМ!$D$10+'СЕТ СН'!$H$5-'СЕТ СН'!$H$17</f>
        <v>3568.5423622200001</v>
      </c>
      <c r="N93" s="36">
        <f>SUMIFS(СВЦЭМ!$C$33:$C$776,СВЦЭМ!$A$33:$A$776,$A93,СВЦЭМ!$B$33:$B$776,N$83)+'СЕТ СН'!$H$9+СВЦЭМ!$D$10+'СЕТ СН'!$H$5-'СЕТ СН'!$H$17</f>
        <v>3564.2728825599997</v>
      </c>
      <c r="O93" s="36">
        <f>SUMIFS(СВЦЭМ!$C$33:$C$776,СВЦЭМ!$A$33:$A$776,$A93,СВЦЭМ!$B$33:$B$776,O$83)+'СЕТ СН'!$H$9+СВЦЭМ!$D$10+'СЕТ СН'!$H$5-'СЕТ СН'!$H$17</f>
        <v>3570.2483041800001</v>
      </c>
      <c r="P93" s="36">
        <f>SUMIFS(СВЦЭМ!$C$33:$C$776,СВЦЭМ!$A$33:$A$776,$A93,СВЦЭМ!$B$33:$B$776,P$83)+'СЕТ СН'!$H$9+СВЦЭМ!$D$10+'СЕТ СН'!$H$5-'СЕТ СН'!$H$17</f>
        <v>3567.5172533999998</v>
      </c>
      <c r="Q93" s="36">
        <f>SUMIFS(СВЦЭМ!$C$33:$C$776,СВЦЭМ!$A$33:$A$776,$A93,СВЦЭМ!$B$33:$B$776,Q$83)+'СЕТ СН'!$H$9+СВЦЭМ!$D$10+'СЕТ СН'!$H$5-'СЕТ СН'!$H$17</f>
        <v>3566.8118998899999</v>
      </c>
      <c r="R93" s="36">
        <f>SUMIFS(СВЦЭМ!$C$33:$C$776,СВЦЭМ!$A$33:$A$776,$A93,СВЦЭМ!$B$33:$B$776,R$83)+'СЕТ СН'!$H$9+СВЦЭМ!$D$10+'СЕТ СН'!$H$5-'СЕТ СН'!$H$17</f>
        <v>3560.6509076399998</v>
      </c>
      <c r="S93" s="36">
        <f>SUMIFS(СВЦЭМ!$C$33:$C$776,СВЦЭМ!$A$33:$A$776,$A93,СВЦЭМ!$B$33:$B$776,S$83)+'СЕТ СН'!$H$9+СВЦЭМ!$D$10+'СЕТ СН'!$H$5-'СЕТ СН'!$H$17</f>
        <v>3549.9227615499999</v>
      </c>
      <c r="T93" s="36">
        <f>SUMIFS(СВЦЭМ!$C$33:$C$776,СВЦЭМ!$A$33:$A$776,$A93,СВЦЭМ!$B$33:$B$776,T$83)+'СЕТ СН'!$H$9+СВЦЭМ!$D$10+'СЕТ СН'!$H$5-'СЕТ СН'!$H$17</f>
        <v>3561.9317356500001</v>
      </c>
      <c r="U93" s="36">
        <f>SUMIFS(СВЦЭМ!$C$33:$C$776,СВЦЭМ!$A$33:$A$776,$A93,СВЦЭМ!$B$33:$B$776,U$83)+'СЕТ СН'!$H$9+СВЦЭМ!$D$10+'СЕТ СН'!$H$5-'СЕТ СН'!$H$17</f>
        <v>3569.3665905299999</v>
      </c>
      <c r="V93" s="36">
        <f>SUMIFS(СВЦЭМ!$C$33:$C$776,СВЦЭМ!$A$33:$A$776,$A93,СВЦЭМ!$B$33:$B$776,V$83)+'СЕТ СН'!$H$9+СВЦЭМ!$D$10+'СЕТ СН'!$H$5-'СЕТ СН'!$H$17</f>
        <v>3561.5068254899998</v>
      </c>
      <c r="W93" s="36">
        <f>SUMIFS(СВЦЭМ!$C$33:$C$776,СВЦЭМ!$A$33:$A$776,$A93,СВЦЭМ!$B$33:$B$776,W$83)+'СЕТ СН'!$H$9+СВЦЭМ!$D$10+'СЕТ СН'!$H$5-'СЕТ СН'!$H$17</f>
        <v>3551.2208892999997</v>
      </c>
      <c r="X93" s="36">
        <f>SUMIFS(СВЦЭМ!$C$33:$C$776,СВЦЭМ!$A$33:$A$776,$A93,СВЦЭМ!$B$33:$B$776,X$83)+'СЕТ СН'!$H$9+СВЦЭМ!$D$10+'СЕТ СН'!$H$5-'СЕТ СН'!$H$17</f>
        <v>3551.79027421</v>
      </c>
      <c r="Y93" s="36">
        <f>SUMIFS(СВЦЭМ!$C$33:$C$776,СВЦЭМ!$A$33:$A$776,$A93,СВЦЭМ!$B$33:$B$776,Y$83)+'СЕТ СН'!$H$9+СВЦЭМ!$D$10+'СЕТ СН'!$H$5-'СЕТ СН'!$H$17</f>
        <v>3634.90078223</v>
      </c>
    </row>
    <row r="94" spans="1:25" ht="15.75" x14ac:dyDescent="0.2">
      <c r="A94" s="35">
        <f t="shared" si="2"/>
        <v>44146</v>
      </c>
      <c r="B94" s="36">
        <f>SUMIFS(СВЦЭМ!$C$33:$C$776,СВЦЭМ!$A$33:$A$776,$A94,СВЦЭМ!$B$33:$B$776,B$83)+'СЕТ СН'!$H$9+СВЦЭМ!$D$10+'СЕТ СН'!$H$5-'СЕТ СН'!$H$17</f>
        <v>3630.5440041800002</v>
      </c>
      <c r="C94" s="36">
        <f>SUMIFS(СВЦЭМ!$C$33:$C$776,СВЦЭМ!$A$33:$A$776,$A94,СВЦЭМ!$B$33:$B$776,C$83)+'СЕТ СН'!$H$9+СВЦЭМ!$D$10+'СЕТ СН'!$H$5-'СЕТ СН'!$H$17</f>
        <v>3687.2195335699998</v>
      </c>
      <c r="D94" s="36">
        <f>SUMIFS(СВЦЭМ!$C$33:$C$776,СВЦЭМ!$A$33:$A$776,$A94,СВЦЭМ!$B$33:$B$776,D$83)+'СЕТ СН'!$H$9+СВЦЭМ!$D$10+'СЕТ СН'!$H$5-'СЕТ СН'!$H$17</f>
        <v>3749.7392187</v>
      </c>
      <c r="E94" s="36">
        <f>SUMIFS(СВЦЭМ!$C$33:$C$776,СВЦЭМ!$A$33:$A$776,$A94,СВЦЭМ!$B$33:$B$776,E$83)+'СЕТ СН'!$H$9+СВЦЭМ!$D$10+'СЕТ СН'!$H$5-'СЕТ СН'!$H$17</f>
        <v>3767.9634142499999</v>
      </c>
      <c r="F94" s="36">
        <f>SUMIFS(СВЦЭМ!$C$33:$C$776,СВЦЭМ!$A$33:$A$776,$A94,СВЦЭМ!$B$33:$B$776,F$83)+'СЕТ СН'!$H$9+СВЦЭМ!$D$10+'СЕТ СН'!$H$5-'СЕТ СН'!$H$17</f>
        <v>3771.7497045700002</v>
      </c>
      <c r="G94" s="36">
        <f>SUMIFS(СВЦЭМ!$C$33:$C$776,СВЦЭМ!$A$33:$A$776,$A94,СВЦЭМ!$B$33:$B$776,G$83)+'СЕТ СН'!$H$9+СВЦЭМ!$D$10+'СЕТ СН'!$H$5-'СЕТ СН'!$H$17</f>
        <v>3753.5477234</v>
      </c>
      <c r="H94" s="36">
        <f>SUMIFS(СВЦЭМ!$C$33:$C$776,СВЦЭМ!$A$33:$A$776,$A94,СВЦЭМ!$B$33:$B$776,H$83)+'СЕТ СН'!$H$9+СВЦЭМ!$D$10+'СЕТ СН'!$H$5-'СЕТ СН'!$H$17</f>
        <v>3713.6425200899998</v>
      </c>
      <c r="I94" s="36">
        <f>SUMIFS(СВЦЭМ!$C$33:$C$776,СВЦЭМ!$A$33:$A$776,$A94,СВЦЭМ!$B$33:$B$776,I$83)+'СЕТ СН'!$H$9+СВЦЭМ!$D$10+'СЕТ СН'!$H$5-'СЕТ СН'!$H$17</f>
        <v>3673.74785802</v>
      </c>
      <c r="J94" s="36">
        <f>SUMIFS(СВЦЭМ!$C$33:$C$776,СВЦЭМ!$A$33:$A$776,$A94,СВЦЭМ!$B$33:$B$776,J$83)+'СЕТ СН'!$H$9+СВЦЭМ!$D$10+'СЕТ СН'!$H$5-'СЕТ СН'!$H$17</f>
        <v>3652.6838723599999</v>
      </c>
      <c r="K94" s="36">
        <f>SUMIFS(СВЦЭМ!$C$33:$C$776,СВЦЭМ!$A$33:$A$776,$A94,СВЦЭМ!$B$33:$B$776,K$83)+'СЕТ СН'!$H$9+СВЦЭМ!$D$10+'СЕТ СН'!$H$5-'СЕТ СН'!$H$17</f>
        <v>3640.97277437</v>
      </c>
      <c r="L94" s="36">
        <f>SUMIFS(СВЦЭМ!$C$33:$C$776,СВЦЭМ!$A$33:$A$776,$A94,СВЦЭМ!$B$33:$B$776,L$83)+'СЕТ СН'!$H$9+СВЦЭМ!$D$10+'СЕТ СН'!$H$5-'СЕТ СН'!$H$17</f>
        <v>3616.9574155999999</v>
      </c>
      <c r="M94" s="36">
        <f>SUMIFS(СВЦЭМ!$C$33:$C$776,СВЦЭМ!$A$33:$A$776,$A94,СВЦЭМ!$B$33:$B$776,M$83)+'СЕТ СН'!$H$9+СВЦЭМ!$D$10+'СЕТ СН'!$H$5-'СЕТ СН'!$H$17</f>
        <v>3590.3990484999999</v>
      </c>
      <c r="N94" s="36">
        <f>SUMIFS(СВЦЭМ!$C$33:$C$776,СВЦЭМ!$A$33:$A$776,$A94,СВЦЭМ!$B$33:$B$776,N$83)+'СЕТ СН'!$H$9+СВЦЭМ!$D$10+'СЕТ СН'!$H$5-'СЕТ СН'!$H$17</f>
        <v>3576.87140929</v>
      </c>
      <c r="O94" s="36">
        <f>SUMIFS(СВЦЭМ!$C$33:$C$776,СВЦЭМ!$A$33:$A$776,$A94,СВЦЭМ!$B$33:$B$776,O$83)+'СЕТ СН'!$H$9+СВЦЭМ!$D$10+'СЕТ СН'!$H$5-'СЕТ СН'!$H$17</f>
        <v>3582.0913619900002</v>
      </c>
      <c r="P94" s="36">
        <f>SUMIFS(СВЦЭМ!$C$33:$C$776,СВЦЭМ!$A$33:$A$776,$A94,СВЦЭМ!$B$33:$B$776,P$83)+'СЕТ СН'!$H$9+СВЦЭМ!$D$10+'СЕТ СН'!$H$5-'СЕТ СН'!$H$17</f>
        <v>3587.09623405</v>
      </c>
      <c r="Q94" s="36">
        <f>SUMIFS(СВЦЭМ!$C$33:$C$776,СВЦЭМ!$A$33:$A$776,$A94,СВЦЭМ!$B$33:$B$776,Q$83)+'СЕТ СН'!$H$9+СВЦЭМ!$D$10+'СЕТ СН'!$H$5-'СЕТ СН'!$H$17</f>
        <v>3587.2833831799999</v>
      </c>
      <c r="R94" s="36">
        <f>SUMIFS(СВЦЭМ!$C$33:$C$776,СВЦЭМ!$A$33:$A$776,$A94,СВЦЭМ!$B$33:$B$776,R$83)+'СЕТ СН'!$H$9+СВЦЭМ!$D$10+'СЕТ СН'!$H$5-'СЕТ СН'!$H$17</f>
        <v>3585.6006181799999</v>
      </c>
      <c r="S94" s="36">
        <f>SUMIFS(СВЦЭМ!$C$33:$C$776,СВЦЭМ!$A$33:$A$776,$A94,СВЦЭМ!$B$33:$B$776,S$83)+'СЕТ СН'!$H$9+СВЦЭМ!$D$10+'СЕТ СН'!$H$5-'СЕТ СН'!$H$17</f>
        <v>3581.18916618</v>
      </c>
      <c r="T94" s="36">
        <f>SUMIFS(СВЦЭМ!$C$33:$C$776,СВЦЭМ!$A$33:$A$776,$A94,СВЦЭМ!$B$33:$B$776,T$83)+'СЕТ СН'!$H$9+СВЦЭМ!$D$10+'СЕТ СН'!$H$5-'СЕТ СН'!$H$17</f>
        <v>3599.5775181499998</v>
      </c>
      <c r="U94" s="36">
        <f>SUMIFS(СВЦЭМ!$C$33:$C$776,СВЦЭМ!$A$33:$A$776,$A94,СВЦЭМ!$B$33:$B$776,U$83)+'СЕТ СН'!$H$9+СВЦЭМ!$D$10+'СЕТ СН'!$H$5-'СЕТ СН'!$H$17</f>
        <v>3595.3293156899999</v>
      </c>
      <c r="V94" s="36">
        <f>SUMIFS(СВЦЭМ!$C$33:$C$776,СВЦЭМ!$A$33:$A$776,$A94,СВЦЭМ!$B$33:$B$776,V$83)+'СЕТ СН'!$H$9+СВЦЭМ!$D$10+'СЕТ СН'!$H$5-'СЕТ СН'!$H$17</f>
        <v>3584.43033036</v>
      </c>
      <c r="W94" s="36">
        <f>SUMIFS(СВЦЭМ!$C$33:$C$776,СВЦЭМ!$A$33:$A$776,$A94,СВЦЭМ!$B$33:$B$776,W$83)+'СЕТ СН'!$H$9+СВЦЭМ!$D$10+'СЕТ СН'!$H$5-'СЕТ СН'!$H$17</f>
        <v>3577.4180781099999</v>
      </c>
      <c r="X94" s="36">
        <f>SUMIFS(СВЦЭМ!$C$33:$C$776,СВЦЭМ!$A$33:$A$776,$A94,СВЦЭМ!$B$33:$B$776,X$83)+'СЕТ СН'!$H$9+СВЦЭМ!$D$10+'СЕТ СН'!$H$5-'СЕТ СН'!$H$17</f>
        <v>3578.2347284100001</v>
      </c>
      <c r="Y94" s="36">
        <f>SUMIFS(СВЦЭМ!$C$33:$C$776,СВЦЭМ!$A$33:$A$776,$A94,СВЦЭМ!$B$33:$B$776,Y$83)+'СЕТ СН'!$H$9+СВЦЭМ!$D$10+'СЕТ СН'!$H$5-'СЕТ СН'!$H$17</f>
        <v>3596.99531862</v>
      </c>
    </row>
    <row r="95" spans="1:25" ht="15.75" x14ac:dyDescent="0.2">
      <c r="A95" s="35">
        <f t="shared" si="2"/>
        <v>44147</v>
      </c>
      <c r="B95" s="36">
        <f>SUMIFS(СВЦЭМ!$C$33:$C$776,СВЦЭМ!$A$33:$A$776,$A95,СВЦЭМ!$B$33:$B$776,B$83)+'СЕТ СН'!$H$9+СВЦЭМ!$D$10+'СЕТ СН'!$H$5-'СЕТ СН'!$H$17</f>
        <v>3595.4650268300002</v>
      </c>
      <c r="C95" s="36">
        <f>SUMIFS(СВЦЭМ!$C$33:$C$776,СВЦЭМ!$A$33:$A$776,$A95,СВЦЭМ!$B$33:$B$776,C$83)+'СЕТ СН'!$H$9+СВЦЭМ!$D$10+'СЕТ СН'!$H$5-'СЕТ СН'!$H$17</f>
        <v>3676.10860899</v>
      </c>
      <c r="D95" s="36">
        <f>SUMIFS(СВЦЭМ!$C$33:$C$776,СВЦЭМ!$A$33:$A$776,$A95,СВЦЭМ!$B$33:$B$776,D$83)+'СЕТ СН'!$H$9+СВЦЭМ!$D$10+'СЕТ СН'!$H$5-'СЕТ СН'!$H$17</f>
        <v>3720.15206373</v>
      </c>
      <c r="E95" s="36">
        <f>SUMIFS(СВЦЭМ!$C$33:$C$776,СВЦЭМ!$A$33:$A$776,$A95,СВЦЭМ!$B$33:$B$776,E$83)+'СЕТ СН'!$H$9+СВЦЭМ!$D$10+'СЕТ СН'!$H$5-'СЕТ СН'!$H$17</f>
        <v>3736.00211833</v>
      </c>
      <c r="F95" s="36">
        <f>SUMIFS(СВЦЭМ!$C$33:$C$776,СВЦЭМ!$A$33:$A$776,$A95,СВЦЭМ!$B$33:$B$776,F$83)+'СЕТ СН'!$H$9+СВЦЭМ!$D$10+'СЕТ СН'!$H$5-'СЕТ СН'!$H$17</f>
        <v>3737.9508529499999</v>
      </c>
      <c r="G95" s="36">
        <f>SUMIFS(СВЦЭМ!$C$33:$C$776,СВЦЭМ!$A$33:$A$776,$A95,СВЦЭМ!$B$33:$B$776,G$83)+'СЕТ СН'!$H$9+СВЦЭМ!$D$10+'СЕТ СН'!$H$5-'СЕТ СН'!$H$17</f>
        <v>3731.0931739899997</v>
      </c>
      <c r="H95" s="36">
        <f>SUMIFS(СВЦЭМ!$C$33:$C$776,СВЦЭМ!$A$33:$A$776,$A95,СВЦЭМ!$B$33:$B$776,H$83)+'СЕТ СН'!$H$9+СВЦЭМ!$D$10+'СЕТ СН'!$H$5-'СЕТ СН'!$H$17</f>
        <v>3703.8023108400002</v>
      </c>
      <c r="I95" s="36">
        <f>SUMIFS(СВЦЭМ!$C$33:$C$776,СВЦЭМ!$A$33:$A$776,$A95,СВЦЭМ!$B$33:$B$776,I$83)+'СЕТ СН'!$H$9+СВЦЭМ!$D$10+'СЕТ СН'!$H$5-'СЕТ СН'!$H$17</f>
        <v>3667.82056771</v>
      </c>
      <c r="J95" s="36">
        <f>SUMIFS(СВЦЭМ!$C$33:$C$776,СВЦЭМ!$A$33:$A$776,$A95,СВЦЭМ!$B$33:$B$776,J$83)+'СЕТ СН'!$H$9+СВЦЭМ!$D$10+'СЕТ СН'!$H$5-'СЕТ СН'!$H$17</f>
        <v>3667.94499898</v>
      </c>
      <c r="K95" s="36">
        <f>SUMIFS(СВЦЭМ!$C$33:$C$776,СВЦЭМ!$A$33:$A$776,$A95,СВЦЭМ!$B$33:$B$776,K$83)+'СЕТ СН'!$H$9+СВЦЭМ!$D$10+'СЕТ СН'!$H$5-'СЕТ СН'!$H$17</f>
        <v>3662.4781704699999</v>
      </c>
      <c r="L95" s="36">
        <f>SUMIFS(СВЦЭМ!$C$33:$C$776,СВЦЭМ!$A$33:$A$776,$A95,СВЦЭМ!$B$33:$B$776,L$83)+'СЕТ СН'!$H$9+СВЦЭМ!$D$10+'СЕТ СН'!$H$5-'СЕТ СН'!$H$17</f>
        <v>3624.1477315500001</v>
      </c>
      <c r="M95" s="36">
        <f>SUMIFS(СВЦЭМ!$C$33:$C$776,СВЦЭМ!$A$33:$A$776,$A95,СВЦЭМ!$B$33:$B$776,M$83)+'СЕТ СН'!$H$9+СВЦЭМ!$D$10+'СЕТ СН'!$H$5-'СЕТ СН'!$H$17</f>
        <v>3593.4156392999998</v>
      </c>
      <c r="N95" s="36">
        <f>SUMIFS(СВЦЭМ!$C$33:$C$776,СВЦЭМ!$A$33:$A$776,$A95,СВЦЭМ!$B$33:$B$776,N$83)+'СЕТ СН'!$H$9+СВЦЭМ!$D$10+'СЕТ СН'!$H$5-'СЕТ СН'!$H$17</f>
        <v>3592.1370323199999</v>
      </c>
      <c r="O95" s="36">
        <f>SUMIFS(СВЦЭМ!$C$33:$C$776,СВЦЭМ!$A$33:$A$776,$A95,СВЦЭМ!$B$33:$B$776,O$83)+'СЕТ СН'!$H$9+СВЦЭМ!$D$10+'СЕТ СН'!$H$5-'СЕТ СН'!$H$17</f>
        <v>3590.0377383099999</v>
      </c>
      <c r="P95" s="36">
        <f>SUMIFS(СВЦЭМ!$C$33:$C$776,СВЦЭМ!$A$33:$A$776,$A95,СВЦЭМ!$B$33:$B$776,P$83)+'СЕТ СН'!$H$9+СВЦЭМ!$D$10+'СЕТ СН'!$H$5-'СЕТ СН'!$H$17</f>
        <v>3588.69662122</v>
      </c>
      <c r="Q95" s="36">
        <f>SUMIFS(СВЦЭМ!$C$33:$C$776,СВЦЭМ!$A$33:$A$776,$A95,СВЦЭМ!$B$33:$B$776,Q$83)+'СЕТ СН'!$H$9+СВЦЭМ!$D$10+'СЕТ СН'!$H$5-'СЕТ СН'!$H$17</f>
        <v>3586.87217844</v>
      </c>
      <c r="R95" s="36">
        <f>SUMIFS(СВЦЭМ!$C$33:$C$776,СВЦЭМ!$A$33:$A$776,$A95,СВЦЭМ!$B$33:$B$776,R$83)+'СЕТ СН'!$H$9+СВЦЭМ!$D$10+'СЕТ СН'!$H$5-'СЕТ СН'!$H$17</f>
        <v>3588.4315462</v>
      </c>
      <c r="S95" s="36">
        <f>SUMIFS(СВЦЭМ!$C$33:$C$776,СВЦЭМ!$A$33:$A$776,$A95,СВЦЭМ!$B$33:$B$776,S$83)+'СЕТ СН'!$H$9+СВЦЭМ!$D$10+'СЕТ СН'!$H$5-'СЕТ СН'!$H$17</f>
        <v>3584.3368949400001</v>
      </c>
      <c r="T95" s="36">
        <f>SUMIFS(СВЦЭМ!$C$33:$C$776,СВЦЭМ!$A$33:$A$776,$A95,СВЦЭМ!$B$33:$B$776,T$83)+'СЕТ СН'!$H$9+СВЦЭМ!$D$10+'СЕТ СН'!$H$5-'СЕТ СН'!$H$17</f>
        <v>3606.35703805</v>
      </c>
      <c r="U95" s="36">
        <f>SUMIFS(СВЦЭМ!$C$33:$C$776,СВЦЭМ!$A$33:$A$776,$A95,СВЦЭМ!$B$33:$B$776,U$83)+'СЕТ СН'!$H$9+СВЦЭМ!$D$10+'СЕТ СН'!$H$5-'СЕТ СН'!$H$17</f>
        <v>3602.0094804199998</v>
      </c>
      <c r="V95" s="36">
        <f>SUMIFS(СВЦЭМ!$C$33:$C$776,СВЦЭМ!$A$33:$A$776,$A95,СВЦЭМ!$B$33:$B$776,V$83)+'СЕТ СН'!$H$9+СВЦЭМ!$D$10+'СЕТ СН'!$H$5-'СЕТ СН'!$H$17</f>
        <v>3581.4347332100001</v>
      </c>
      <c r="W95" s="36">
        <f>SUMIFS(СВЦЭМ!$C$33:$C$776,СВЦЭМ!$A$33:$A$776,$A95,СВЦЭМ!$B$33:$B$776,W$83)+'СЕТ СН'!$H$9+СВЦЭМ!$D$10+'СЕТ СН'!$H$5-'СЕТ СН'!$H$17</f>
        <v>3583.3878725200002</v>
      </c>
      <c r="X95" s="36">
        <f>SUMIFS(СВЦЭМ!$C$33:$C$776,СВЦЭМ!$A$33:$A$776,$A95,СВЦЭМ!$B$33:$B$776,X$83)+'СЕТ СН'!$H$9+СВЦЭМ!$D$10+'СЕТ СН'!$H$5-'СЕТ СН'!$H$17</f>
        <v>3667.0924916200001</v>
      </c>
      <c r="Y95" s="36">
        <f>SUMIFS(СВЦЭМ!$C$33:$C$776,СВЦЭМ!$A$33:$A$776,$A95,СВЦЭМ!$B$33:$B$776,Y$83)+'СЕТ СН'!$H$9+СВЦЭМ!$D$10+'СЕТ СН'!$H$5-'СЕТ СН'!$H$17</f>
        <v>3634.4339269900001</v>
      </c>
    </row>
    <row r="96" spans="1:25" ht="15.75" x14ac:dyDescent="0.2">
      <c r="A96" s="35">
        <f t="shared" si="2"/>
        <v>44148</v>
      </c>
      <c r="B96" s="36">
        <f>SUMIFS(СВЦЭМ!$C$33:$C$776,СВЦЭМ!$A$33:$A$776,$A96,СВЦЭМ!$B$33:$B$776,B$83)+'СЕТ СН'!$H$9+СВЦЭМ!$D$10+'СЕТ СН'!$H$5-'СЕТ СН'!$H$17</f>
        <v>3602.7671715699998</v>
      </c>
      <c r="C96" s="36">
        <f>SUMIFS(СВЦЭМ!$C$33:$C$776,СВЦЭМ!$A$33:$A$776,$A96,СВЦЭМ!$B$33:$B$776,C$83)+'СЕТ СН'!$H$9+СВЦЭМ!$D$10+'СЕТ СН'!$H$5-'СЕТ СН'!$H$17</f>
        <v>3676.7990983499999</v>
      </c>
      <c r="D96" s="36">
        <f>SUMIFS(СВЦЭМ!$C$33:$C$776,СВЦЭМ!$A$33:$A$776,$A96,СВЦЭМ!$B$33:$B$776,D$83)+'СЕТ СН'!$H$9+СВЦЭМ!$D$10+'СЕТ СН'!$H$5-'СЕТ СН'!$H$17</f>
        <v>3738.3262394899998</v>
      </c>
      <c r="E96" s="36">
        <f>SUMIFS(СВЦЭМ!$C$33:$C$776,СВЦЭМ!$A$33:$A$776,$A96,СВЦЭМ!$B$33:$B$776,E$83)+'СЕТ СН'!$H$9+СВЦЭМ!$D$10+'СЕТ СН'!$H$5-'СЕТ СН'!$H$17</f>
        <v>3752.65708627</v>
      </c>
      <c r="F96" s="36">
        <f>SUMIFS(СВЦЭМ!$C$33:$C$776,СВЦЭМ!$A$33:$A$776,$A96,СВЦЭМ!$B$33:$B$776,F$83)+'СЕТ СН'!$H$9+СВЦЭМ!$D$10+'СЕТ СН'!$H$5-'СЕТ СН'!$H$17</f>
        <v>3745.7456441099998</v>
      </c>
      <c r="G96" s="36">
        <f>SUMIFS(СВЦЭМ!$C$33:$C$776,СВЦЭМ!$A$33:$A$776,$A96,СВЦЭМ!$B$33:$B$776,G$83)+'СЕТ СН'!$H$9+СВЦЭМ!$D$10+'СЕТ СН'!$H$5-'СЕТ СН'!$H$17</f>
        <v>3731.1068522699998</v>
      </c>
      <c r="H96" s="36">
        <f>SUMIFS(СВЦЭМ!$C$33:$C$776,СВЦЭМ!$A$33:$A$776,$A96,СВЦЭМ!$B$33:$B$776,H$83)+'СЕТ СН'!$H$9+СВЦЭМ!$D$10+'СЕТ СН'!$H$5-'СЕТ СН'!$H$17</f>
        <v>3693.7583046300001</v>
      </c>
      <c r="I96" s="36">
        <f>SUMIFS(СВЦЭМ!$C$33:$C$776,СВЦЭМ!$A$33:$A$776,$A96,СВЦЭМ!$B$33:$B$776,I$83)+'СЕТ СН'!$H$9+СВЦЭМ!$D$10+'СЕТ СН'!$H$5-'СЕТ СН'!$H$17</f>
        <v>3654.2454380899999</v>
      </c>
      <c r="J96" s="36">
        <f>SUMIFS(СВЦЭМ!$C$33:$C$776,СВЦЭМ!$A$33:$A$776,$A96,СВЦЭМ!$B$33:$B$776,J$83)+'СЕТ СН'!$H$9+СВЦЭМ!$D$10+'СЕТ СН'!$H$5-'СЕТ СН'!$H$17</f>
        <v>3627.9623417499997</v>
      </c>
      <c r="K96" s="36">
        <f>SUMIFS(СВЦЭМ!$C$33:$C$776,СВЦЭМ!$A$33:$A$776,$A96,СВЦЭМ!$B$33:$B$776,K$83)+'СЕТ СН'!$H$9+СВЦЭМ!$D$10+'СЕТ СН'!$H$5-'СЕТ СН'!$H$17</f>
        <v>3622.1214786599999</v>
      </c>
      <c r="L96" s="36">
        <f>SUMIFS(СВЦЭМ!$C$33:$C$776,СВЦЭМ!$A$33:$A$776,$A96,СВЦЭМ!$B$33:$B$776,L$83)+'СЕТ СН'!$H$9+СВЦЭМ!$D$10+'СЕТ СН'!$H$5-'СЕТ СН'!$H$17</f>
        <v>3593.2400623100002</v>
      </c>
      <c r="M96" s="36">
        <f>SUMIFS(СВЦЭМ!$C$33:$C$776,СВЦЭМ!$A$33:$A$776,$A96,СВЦЭМ!$B$33:$B$776,M$83)+'СЕТ СН'!$H$9+СВЦЭМ!$D$10+'СЕТ СН'!$H$5-'СЕТ СН'!$H$17</f>
        <v>3572.2407768399999</v>
      </c>
      <c r="N96" s="36">
        <f>SUMIFS(СВЦЭМ!$C$33:$C$776,СВЦЭМ!$A$33:$A$776,$A96,СВЦЭМ!$B$33:$B$776,N$83)+'СЕТ СН'!$H$9+СВЦЭМ!$D$10+'СЕТ СН'!$H$5-'СЕТ СН'!$H$17</f>
        <v>3563.0903295799999</v>
      </c>
      <c r="O96" s="36">
        <f>SUMIFS(СВЦЭМ!$C$33:$C$776,СВЦЭМ!$A$33:$A$776,$A96,СВЦЭМ!$B$33:$B$776,O$83)+'СЕТ СН'!$H$9+СВЦЭМ!$D$10+'СЕТ СН'!$H$5-'СЕТ СН'!$H$17</f>
        <v>3558.5923004900001</v>
      </c>
      <c r="P96" s="36">
        <f>SUMIFS(СВЦЭМ!$C$33:$C$776,СВЦЭМ!$A$33:$A$776,$A96,СВЦЭМ!$B$33:$B$776,P$83)+'СЕТ СН'!$H$9+СВЦЭМ!$D$10+'СЕТ СН'!$H$5-'СЕТ СН'!$H$17</f>
        <v>3558.7408394300001</v>
      </c>
      <c r="Q96" s="36">
        <f>SUMIFS(СВЦЭМ!$C$33:$C$776,СВЦЭМ!$A$33:$A$776,$A96,СВЦЭМ!$B$33:$B$776,Q$83)+'СЕТ СН'!$H$9+СВЦЭМ!$D$10+'СЕТ СН'!$H$5-'СЕТ СН'!$H$17</f>
        <v>3556.3639578000002</v>
      </c>
      <c r="R96" s="36">
        <f>SUMIFS(СВЦЭМ!$C$33:$C$776,СВЦЭМ!$A$33:$A$776,$A96,СВЦЭМ!$B$33:$B$776,R$83)+'СЕТ СН'!$H$9+СВЦЭМ!$D$10+'СЕТ СН'!$H$5-'СЕТ СН'!$H$17</f>
        <v>3556.6846484100001</v>
      </c>
      <c r="S96" s="36">
        <f>SUMIFS(СВЦЭМ!$C$33:$C$776,СВЦЭМ!$A$33:$A$776,$A96,СВЦЭМ!$B$33:$B$776,S$83)+'СЕТ СН'!$H$9+СВЦЭМ!$D$10+'СЕТ СН'!$H$5-'СЕТ СН'!$H$17</f>
        <v>3570.80091846</v>
      </c>
      <c r="T96" s="36">
        <f>SUMIFS(СВЦЭМ!$C$33:$C$776,СВЦЭМ!$A$33:$A$776,$A96,СВЦЭМ!$B$33:$B$776,T$83)+'СЕТ СН'!$H$9+СВЦЭМ!$D$10+'СЕТ СН'!$H$5-'СЕТ СН'!$H$17</f>
        <v>3592.8770620599998</v>
      </c>
      <c r="U96" s="36">
        <f>SUMIFS(СВЦЭМ!$C$33:$C$776,СВЦЭМ!$A$33:$A$776,$A96,СВЦЭМ!$B$33:$B$776,U$83)+'СЕТ СН'!$H$9+СВЦЭМ!$D$10+'СЕТ СН'!$H$5-'СЕТ СН'!$H$17</f>
        <v>3587.48373227</v>
      </c>
      <c r="V96" s="36">
        <f>SUMIFS(СВЦЭМ!$C$33:$C$776,СВЦЭМ!$A$33:$A$776,$A96,СВЦЭМ!$B$33:$B$776,V$83)+'СЕТ СН'!$H$9+СВЦЭМ!$D$10+'СЕТ СН'!$H$5-'СЕТ СН'!$H$17</f>
        <v>3571.5028743499997</v>
      </c>
      <c r="W96" s="36">
        <f>SUMIFS(СВЦЭМ!$C$33:$C$776,СВЦЭМ!$A$33:$A$776,$A96,СВЦЭМ!$B$33:$B$776,W$83)+'СЕТ СН'!$H$9+СВЦЭМ!$D$10+'СЕТ СН'!$H$5-'СЕТ СН'!$H$17</f>
        <v>3563.46990405</v>
      </c>
      <c r="X96" s="36">
        <f>SUMIFS(СВЦЭМ!$C$33:$C$776,СВЦЭМ!$A$33:$A$776,$A96,СВЦЭМ!$B$33:$B$776,X$83)+'СЕТ СН'!$H$9+СВЦЭМ!$D$10+'СЕТ СН'!$H$5-'СЕТ СН'!$H$17</f>
        <v>3545.3537558899998</v>
      </c>
      <c r="Y96" s="36">
        <f>SUMIFS(СВЦЭМ!$C$33:$C$776,СВЦЭМ!$A$33:$A$776,$A96,СВЦЭМ!$B$33:$B$776,Y$83)+'СЕТ СН'!$H$9+СВЦЭМ!$D$10+'СЕТ СН'!$H$5-'СЕТ СН'!$H$17</f>
        <v>3556.20863173</v>
      </c>
    </row>
    <row r="97" spans="1:25" ht="15.75" x14ac:dyDescent="0.2">
      <c r="A97" s="35">
        <f t="shared" si="2"/>
        <v>44149</v>
      </c>
      <c r="B97" s="36">
        <f>SUMIFS(СВЦЭМ!$C$33:$C$776,СВЦЭМ!$A$33:$A$776,$A97,СВЦЭМ!$B$33:$B$776,B$83)+'СЕТ СН'!$H$9+СВЦЭМ!$D$10+'СЕТ СН'!$H$5-'СЕТ СН'!$H$17</f>
        <v>3605.6130921499998</v>
      </c>
      <c r="C97" s="36">
        <f>SUMIFS(СВЦЭМ!$C$33:$C$776,СВЦЭМ!$A$33:$A$776,$A97,СВЦЭМ!$B$33:$B$776,C$83)+'СЕТ СН'!$H$9+СВЦЭМ!$D$10+'СЕТ СН'!$H$5-'СЕТ СН'!$H$17</f>
        <v>3672.0815455100001</v>
      </c>
      <c r="D97" s="36">
        <f>SUMIFS(СВЦЭМ!$C$33:$C$776,СВЦЭМ!$A$33:$A$776,$A97,СВЦЭМ!$B$33:$B$776,D$83)+'СЕТ СН'!$H$9+СВЦЭМ!$D$10+'СЕТ СН'!$H$5-'СЕТ СН'!$H$17</f>
        <v>3726.2068729699999</v>
      </c>
      <c r="E97" s="36">
        <f>SUMIFS(СВЦЭМ!$C$33:$C$776,СВЦЭМ!$A$33:$A$776,$A97,СВЦЭМ!$B$33:$B$776,E$83)+'СЕТ СН'!$H$9+СВЦЭМ!$D$10+'СЕТ СН'!$H$5-'СЕТ СН'!$H$17</f>
        <v>3736.5682482299999</v>
      </c>
      <c r="F97" s="36">
        <f>SUMIFS(СВЦЭМ!$C$33:$C$776,СВЦЭМ!$A$33:$A$776,$A97,СВЦЭМ!$B$33:$B$776,F$83)+'СЕТ СН'!$H$9+СВЦЭМ!$D$10+'СЕТ СН'!$H$5-'СЕТ СН'!$H$17</f>
        <v>3723.9049047200001</v>
      </c>
      <c r="G97" s="36">
        <f>SUMIFS(СВЦЭМ!$C$33:$C$776,СВЦЭМ!$A$33:$A$776,$A97,СВЦЭМ!$B$33:$B$776,G$83)+'СЕТ СН'!$H$9+СВЦЭМ!$D$10+'СЕТ СН'!$H$5-'СЕТ СН'!$H$17</f>
        <v>3707.4228409400002</v>
      </c>
      <c r="H97" s="36">
        <f>SUMIFS(СВЦЭМ!$C$33:$C$776,СВЦЭМ!$A$33:$A$776,$A97,СВЦЭМ!$B$33:$B$776,H$83)+'СЕТ СН'!$H$9+СВЦЭМ!$D$10+'СЕТ СН'!$H$5-'СЕТ СН'!$H$17</f>
        <v>3685.2305779799999</v>
      </c>
      <c r="I97" s="36">
        <f>SUMIFS(СВЦЭМ!$C$33:$C$776,СВЦЭМ!$A$33:$A$776,$A97,СВЦЭМ!$B$33:$B$776,I$83)+'СЕТ СН'!$H$9+СВЦЭМ!$D$10+'СЕТ СН'!$H$5-'СЕТ СН'!$H$17</f>
        <v>3668.1449201300002</v>
      </c>
      <c r="J97" s="36">
        <f>SUMIFS(СВЦЭМ!$C$33:$C$776,СВЦЭМ!$A$33:$A$776,$A97,СВЦЭМ!$B$33:$B$776,J$83)+'СЕТ СН'!$H$9+СВЦЭМ!$D$10+'СЕТ СН'!$H$5-'СЕТ СН'!$H$17</f>
        <v>3650.3500352599999</v>
      </c>
      <c r="K97" s="36">
        <f>SUMIFS(СВЦЭМ!$C$33:$C$776,СВЦЭМ!$A$33:$A$776,$A97,СВЦЭМ!$B$33:$B$776,K$83)+'СЕТ СН'!$H$9+СВЦЭМ!$D$10+'СЕТ СН'!$H$5-'СЕТ СН'!$H$17</f>
        <v>3632.48855594</v>
      </c>
      <c r="L97" s="36">
        <f>SUMIFS(СВЦЭМ!$C$33:$C$776,СВЦЭМ!$A$33:$A$776,$A97,СВЦЭМ!$B$33:$B$776,L$83)+'СЕТ СН'!$H$9+СВЦЭМ!$D$10+'СЕТ СН'!$H$5-'СЕТ СН'!$H$17</f>
        <v>3607.6448641900001</v>
      </c>
      <c r="M97" s="36">
        <f>SUMIFS(СВЦЭМ!$C$33:$C$776,СВЦЭМ!$A$33:$A$776,$A97,СВЦЭМ!$B$33:$B$776,M$83)+'СЕТ СН'!$H$9+СВЦЭМ!$D$10+'СЕТ СН'!$H$5-'СЕТ СН'!$H$17</f>
        <v>3562.2238920300001</v>
      </c>
      <c r="N97" s="36">
        <f>SUMIFS(СВЦЭМ!$C$33:$C$776,СВЦЭМ!$A$33:$A$776,$A97,СВЦЭМ!$B$33:$B$776,N$83)+'СЕТ СН'!$H$9+СВЦЭМ!$D$10+'СЕТ СН'!$H$5-'СЕТ СН'!$H$17</f>
        <v>3558.3973708899998</v>
      </c>
      <c r="O97" s="36">
        <f>SUMIFS(СВЦЭМ!$C$33:$C$776,СВЦЭМ!$A$33:$A$776,$A97,СВЦЭМ!$B$33:$B$776,O$83)+'СЕТ СН'!$H$9+СВЦЭМ!$D$10+'СЕТ СН'!$H$5-'СЕТ СН'!$H$17</f>
        <v>3582.7835775799999</v>
      </c>
      <c r="P97" s="36">
        <f>SUMIFS(СВЦЭМ!$C$33:$C$776,СВЦЭМ!$A$33:$A$776,$A97,СВЦЭМ!$B$33:$B$776,P$83)+'СЕТ СН'!$H$9+СВЦЭМ!$D$10+'СЕТ СН'!$H$5-'СЕТ СН'!$H$17</f>
        <v>3595.51671433</v>
      </c>
      <c r="Q97" s="36">
        <f>SUMIFS(СВЦЭМ!$C$33:$C$776,СВЦЭМ!$A$33:$A$776,$A97,СВЦЭМ!$B$33:$B$776,Q$83)+'СЕТ СН'!$H$9+СВЦЭМ!$D$10+'СЕТ СН'!$H$5-'СЕТ СН'!$H$17</f>
        <v>3593.7152935300001</v>
      </c>
      <c r="R97" s="36">
        <f>SUMIFS(СВЦЭМ!$C$33:$C$776,СВЦЭМ!$A$33:$A$776,$A97,СВЦЭМ!$B$33:$B$776,R$83)+'СЕТ СН'!$H$9+СВЦЭМ!$D$10+'СЕТ СН'!$H$5-'СЕТ СН'!$H$17</f>
        <v>3587.4939773199999</v>
      </c>
      <c r="S97" s="36">
        <f>SUMIFS(СВЦЭМ!$C$33:$C$776,СВЦЭМ!$A$33:$A$776,$A97,СВЦЭМ!$B$33:$B$776,S$83)+'СЕТ СН'!$H$9+СВЦЭМ!$D$10+'СЕТ СН'!$H$5-'СЕТ СН'!$H$17</f>
        <v>3557.4862809599999</v>
      </c>
      <c r="T97" s="36">
        <f>SUMIFS(СВЦЭМ!$C$33:$C$776,СВЦЭМ!$A$33:$A$776,$A97,СВЦЭМ!$B$33:$B$776,T$83)+'СЕТ СН'!$H$9+СВЦЭМ!$D$10+'СЕТ СН'!$H$5-'СЕТ СН'!$H$17</f>
        <v>3528.9376742200002</v>
      </c>
      <c r="U97" s="36">
        <f>SUMIFS(СВЦЭМ!$C$33:$C$776,СВЦЭМ!$A$33:$A$776,$A97,СВЦЭМ!$B$33:$B$776,U$83)+'СЕТ СН'!$H$9+СВЦЭМ!$D$10+'СЕТ СН'!$H$5-'СЕТ СН'!$H$17</f>
        <v>3531.0490544200002</v>
      </c>
      <c r="V97" s="36">
        <f>SUMIFS(СВЦЭМ!$C$33:$C$776,СВЦЭМ!$A$33:$A$776,$A97,СВЦЭМ!$B$33:$B$776,V$83)+'СЕТ СН'!$H$9+СВЦЭМ!$D$10+'СЕТ СН'!$H$5-'СЕТ СН'!$H$17</f>
        <v>3560.2450708199999</v>
      </c>
      <c r="W97" s="36">
        <f>SUMIFS(СВЦЭМ!$C$33:$C$776,СВЦЭМ!$A$33:$A$776,$A97,СВЦЭМ!$B$33:$B$776,W$83)+'СЕТ СН'!$H$9+СВЦЭМ!$D$10+'СЕТ СН'!$H$5-'СЕТ СН'!$H$17</f>
        <v>3578.3557694900001</v>
      </c>
      <c r="X97" s="36">
        <f>SUMIFS(СВЦЭМ!$C$33:$C$776,СВЦЭМ!$A$33:$A$776,$A97,СВЦЭМ!$B$33:$B$776,X$83)+'СЕТ СН'!$H$9+СВЦЭМ!$D$10+'СЕТ СН'!$H$5-'СЕТ СН'!$H$17</f>
        <v>3586.28471889</v>
      </c>
      <c r="Y97" s="36">
        <f>SUMIFS(СВЦЭМ!$C$33:$C$776,СВЦЭМ!$A$33:$A$776,$A97,СВЦЭМ!$B$33:$B$776,Y$83)+'СЕТ СН'!$H$9+СВЦЭМ!$D$10+'СЕТ СН'!$H$5-'СЕТ СН'!$H$17</f>
        <v>3582.3255161299999</v>
      </c>
    </row>
    <row r="98" spans="1:25" ht="15.75" x14ac:dyDescent="0.2">
      <c r="A98" s="35">
        <f t="shared" si="2"/>
        <v>44150</v>
      </c>
      <c r="B98" s="36">
        <f>SUMIFS(СВЦЭМ!$C$33:$C$776,СВЦЭМ!$A$33:$A$776,$A98,СВЦЭМ!$B$33:$B$776,B$83)+'СЕТ СН'!$H$9+СВЦЭМ!$D$10+'СЕТ СН'!$H$5-'СЕТ СН'!$H$17</f>
        <v>3605.0784834599999</v>
      </c>
      <c r="C98" s="36">
        <f>SUMIFS(СВЦЭМ!$C$33:$C$776,СВЦЭМ!$A$33:$A$776,$A98,СВЦЭМ!$B$33:$B$776,C$83)+'СЕТ СН'!$H$9+СВЦЭМ!$D$10+'СЕТ СН'!$H$5-'СЕТ СН'!$H$17</f>
        <v>3684.04606818</v>
      </c>
      <c r="D98" s="36">
        <f>SUMIFS(СВЦЭМ!$C$33:$C$776,СВЦЭМ!$A$33:$A$776,$A98,СВЦЭМ!$B$33:$B$776,D$83)+'СЕТ СН'!$H$9+СВЦЭМ!$D$10+'СЕТ СН'!$H$5-'СЕТ СН'!$H$17</f>
        <v>3745.1406029700001</v>
      </c>
      <c r="E98" s="36">
        <f>SUMIFS(СВЦЭМ!$C$33:$C$776,СВЦЭМ!$A$33:$A$776,$A98,СВЦЭМ!$B$33:$B$776,E$83)+'СЕТ СН'!$H$9+СВЦЭМ!$D$10+'СЕТ СН'!$H$5-'СЕТ СН'!$H$17</f>
        <v>3758.6872790500001</v>
      </c>
      <c r="F98" s="36">
        <f>SUMIFS(СВЦЭМ!$C$33:$C$776,СВЦЭМ!$A$33:$A$776,$A98,СВЦЭМ!$B$33:$B$776,F$83)+'СЕТ СН'!$H$9+СВЦЭМ!$D$10+'СЕТ СН'!$H$5-'СЕТ СН'!$H$17</f>
        <v>3763.0071037500002</v>
      </c>
      <c r="G98" s="36">
        <f>SUMIFS(СВЦЭМ!$C$33:$C$776,СВЦЭМ!$A$33:$A$776,$A98,СВЦЭМ!$B$33:$B$776,G$83)+'СЕТ СН'!$H$9+СВЦЭМ!$D$10+'СЕТ СН'!$H$5-'СЕТ СН'!$H$17</f>
        <v>3751.3373582599997</v>
      </c>
      <c r="H98" s="36">
        <f>SUMIFS(СВЦЭМ!$C$33:$C$776,СВЦЭМ!$A$33:$A$776,$A98,СВЦЭМ!$B$33:$B$776,H$83)+'СЕТ СН'!$H$9+СВЦЭМ!$D$10+'СЕТ СН'!$H$5-'СЕТ СН'!$H$17</f>
        <v>3740.54957784</v>
      </c>
      <c r="I98" s="36">
        <f>SUMIFS(СВЦЭМ!$C$33:$C$776,СВЦЭМ!$A$33:$A$776,$A98,СВЦЭМ!$B$33:$B$776,I$83)+'СЕТ СН'!$H$9+СВЦЭМ!$D$10+'СЕТ СН'!$H$5-'СЕТ СН'!$H$17</f>
        <v>3711.2341047599998</v>
      </c>
      <c r="J98" s="36">
        <f>SUMIFS(СВЦЭМ!$C$33:$C$776,СВЦЭМ!$A$33:$A$776,$A98,СВЦЭМ!$B$33:$B$776,J$83)+'СЕТ СН'!$H$9+СВЦЭМ!$D$10+'СЕТ СН'!$H$5-'СЕТ СН'!$H$17</f>
        <v>3688.5125204000001</v>
      </c>
      <c r="K98" s="36">
        <f>SUMIFS(СВЦЭМ!$C$33:$C$776,СВЦЭМ!$A$33:$A$776,$A98,СВЦЭМ!$B$33:$B$776,K$83)+'СЕТ СН'!$H$9+СВЦЭМ!$D$10+'СЕТ СН'!$H$5-'СЕТ СН'!$H$17</f>
        <v>3675.20573061</v>
      </c>
      <c r="L98" s="36">
        <f>SUMIFS(СВЦЭМ!$C$33:$C$776,СВЦЭМ!$A$33:$A$776,$A98,СВЦЭМ!$B$33:$B$776,L$83)+'СЕТ СН'!$H$9+СВЦЭМ!$D$10+'СЕТ СН'!$H$5-'СЕТ СН'!$H$17</f>
        <v>3633.9075381000002</v>
      </c>
      <c r="M98" s="36">
        <f>SUMIFS(СВЦЭМ!$C$33:$C$776,СВЦЭМ!$A$33:$A$776,$A98,СВЦЭМ!$B$33:$B$776,M$83)+'СЕТ СН'!$H$9+СВЦЭМ!$D$10+'СЕТ СН'!$H$5-'СЕТ СН'!$H$17</f>
        <v>3578.33431191</v>
      </c>
      <c r="N98" s="36">
        <f>SUMIFS(СВЦЭМ!$C$33:$C$776,СВЦЭМ!$A$33:$A$776,$A98,СВЦЭМ!$B$33:$B$776,N$83)+'СЕТ СН'!$H$9+СВЦЭМ!$D$10+'СЕТ СН'!$H$5-'СЕТ СН'!$H$17</f>
        <v>3569.9711121299997</v>
      </c>
      <c r="O98" s="36">
        <f>SUMIFS(СВЦЭМ!$C$33:$C$776,СВЦЭМ!$A$33:$A$776,$A98,СВЦЭМ!$B$33:$B$776,O$83)+'СЕТ СН'!$H$9+СВЦЭМ!$D$10+'СЕТ СН'!$H$5-'СЕТ СН'!$H$17</f>
        <v>3575.2489720200001</v>
      </c>
      <c r="P98" s="36">
        <f>SUMIFS(СВЦЭМ!$C$33:$C$776,СВЦЭМ!$A$33:$A$776,$A98,СВЦЭМ!$B$33:$B$776,P$83)+'СЕТ СН'!$H$9+СВЦЭМ!$D$10+'СЕТ СН'!$H$5-'СЕТ СН'!$H$17</f>
        <v>3575.9246311699999</v>
      </c>
      <c r="Q98" s="36">
        <f>SUMIFS(СВЦЭМ!$C$33:$C$776,СВЦЭМ!$A$33:$A$776,$A98,СВЦЭМ!$B$33:$B$776,Q$83)+'СЕТ СН'!$H$9+СВЦЭМ!$D$10+'СЕТ СН'!$H$5-'СЕТ СН'!$H$17</f>
        <v>3573.16814161</v>
      </c>
      <c r="R98" s="36">
        <f>SUMIFS(СВЦЭМ!$C$33:$C$776,СВЦЭМ!$A$33:$A$776,$A98,СВЦЭМ!$B$33:$B$776,R$83)+'СЕТ СН'!$H$9+СВЦЭМ!$D$10+'СЕТ СН'!$H$5-'СЕТ СН'!$H$17</f>
        <v>3569.77233019</v>
      </c>
      <c r="S98" s="36">
        <f>SUMIFS(СВЦЭМ!$C$33:$C$776,СВЦЭМ!$A$33:$A$776,$A98,СВЦЭМ!$B$33:$B$776,S$83)+'СЕТ СН'!$H$9+СВЦЭМ!$D$10+'СЕТ СН'!$H$5-'СЕТ СН'!$H$17</f>
        <v>3552.8861116899998</v>
      </c>
      <c r="T98" s="36">
        <f>SUMIFS(СВЦЭМ!$C$33:$C$776,СВЦЭМ!$A$33:$A$776,$A98,СВЦЭМ!$B$33:$B$776,T$83)+'СЕТ СН'!$H$9+СВЦЭМ!$D$10+'СЕТ СН'!$H$5-'СЕТ СН'!$H$17</f>
        <v>3520.3692381000001</v>
      </c>
      <c r="U98" s="36">
        <f>SUMIFS(СВЦЭМ!$C$33:$C$776,СВЦЭМ!$A$33:$A$776,$A98,СВЦЭМ!$B$33:$B$776,U$83)+'СЕТ СН'!$H$9+СВЦЭМ!$D$10+'СЕТ СН'!$H$5-'СЕТ СН'!$H$17</f>
        <v>3522.10643966</v>
      </c>
      <c r="V98" s="36">
        <f>SUMIFS(СВЦЭМ!$C$33:$C$776,СВЦЭМ!$A$33:$A$776,$A98,СВЦЭМ!$B$33:$B$776,V$83)+'СЕТ СН'!$H$9+СВЦЭМ!$D$10+'СЕТ СН'!$H$5-'СЕТ СН'!$H$17</f>
        <v>3542.0899022399999</v>
      </c>
      <c r="W98" s="36">
        <f>SUMIFS(СВЦЭМ!$C$33:$C$776,СВЦЭМ!$A$33:$A$776,$A98,СВЦЭМ!$B$33:$B$776,W$83)+'СЕТ СН'!$H$9+СВЦЭМ!$D$10+'СЕТ СН'!$H$5-'СЕТ СН'!$H$17</f>
        <v>3554.62792782</v>
      </c>
      <c r="X98" s="36">
        <f>SUMIFS(СВЦЭМ!$C$33:$C$776,СВЦЭМ!$A$33:$A$776,$A98,СВЦЭМ!$B$33:$B$776,X$83)+'СЕТ СН'!$H$9+СВЦЭМ!$D$10+'СЕТ СН'!$H$5-'СЕТ СН'!$H$17</f>
        <v>3569.7534845</v>
      </c>
      <c r="Y98" s="36">
        <f>SUMIFS(СВЦЭМ!$C$33:$C$776,СВЦЭМ!$A$33:$A$776,$A98,СВЦЭМ!$B$33:$B$776,Y$83)+'СЕТ СН'!$H$9+СВЦЭМ!$D$10+'СЕТ СН'!$H$5-'СЕТ СН'!$H$17</f>
        <v>3575.3820439000001</v>
      </c>
    </row>
    <row r="99" spans="1:25" ht="15.75" x14ac:dyDescent="0.2">
      <c r="A99" s="35">
        <f t="shared" si="2"/>
        <v>44151</v>
      </c>
      <c r="B99" s="36">
        <f>SUMIFS(СВЦЭМ!$C$33:$C$776,СВЦЭМ!$A$33:$A$776,$A99,СВЦЭМ!$B$33:$B$776,B$83)+'СЕТ СН'!$H$9+СВЦЭМ!$D$10+'СЕТ СН'!$H$5-'СЕТ СН'!$H$17</f>
        <v>3645.8352331300002</v>
      </c>
      <c r="C99" s="36">
        <f>SUMIFS(СВЦЭМ!$C$33:$C$776,СВЦЭМ!$A$33:$A$776,$A99,СВЦЭМ!$B$33:$B$776,C$83)+'СЕТ СН'!$H$9+СВЦЭМ!$D$10+'СЕТ СН'!$H$5-'СЕТ СН'!$H$17</f>
        <v>3730.73727027</v>
      </c>
      <c r="D99" s="36">
        <f>SUMIFS(СВЦЭМ!$C$33:$C$776,СВЦЭМ!$A$33:$A$776,$A99,СВЦЭМ!$B$33:$B$776,D$83)+'СЕТ СН'!$H$9+СВЦЭМ!$D$10+'СЕТ СН'!$H$5-'СЕТ СН'!$H$17</f>
        <v>3783.9818308900003</v>
      </c>
      <c r="E99" s="36">
        <f>SUMIFS(СВЦЭМ!$C$33:$C$776,СВЦЭМ!$A$33:$A$776,$A99,СВЦЭМ!$B$33:$B$776,E$83)+'СЕТ СН'!$H$9+СВЦЭМ!$D$10+'СЕТ СН'!$H$5-'СЕТ СН'!$H$17</f>
        <v>3797.8422801699999</v>
      </c>
      <c r="F99" s="36">
        <f>SUMIFS(СВЦЭМ!$C$33:$C$776,СВЦЭМ!$A$33:$A$776,$A99,СВЦЭМ!$B$33:$B$776,F$83)+'СЕТ СН'!$H$9+СВЦЭМ!$D$10+'СЕТ СН'!$H$5-'СЕТ СН'!$H$17</f>
        <v>3789.8736655399998</v>
      </c>
      <c r="G99" s="36">
        <f>SUMIFS(СВЦЭМ!$C$33:$C$776,СВЦЭМ!$A$33:$A$776,$A99,СВЦЭМ!$B$33:$B$776,G$83)+'СЕТ СН'!$H$9+СВЦЭМ!$D$10+'СЕТ СН'!$H$5-'СЕТ СН'!$H$17</f>
        <v>3764.5399717099999</v>
      </c>
      <c r="H99" s="36">
        <f>SUMIFS(СВЦЭМ!$C$33:$C$776,СВЦЭМ!$A$33:$A$776,$A99,СВЦЭМ!$B$33:$B$776,H$83)+'СЕТ СН'!$H$9+СВЦЭМ!$D$10+'СЕТ СН'!$H$5-'СЕТ СН'!$H$17</f>
        <v>3725.0509642500001</v>
      </c>
      <c r="I99" s="36">
        <f>SUMIFS(СВЦЭМ!$C$33:$C$776,СВЦЭМ!$A$33:$A$776,$A99,СВЦЭМ!$B$33:$B$776,I$83)+'СЕТ СН'!$H$9+СВЦЭМ!$D$10+'СЕТ СН'!$H$5-'СЕТ СН'!$H$17</f>
        <v>3688.0011072100001</v>
      </c>
      <c r="J99" s="36">
        <f>SUMIFS(СВЦЭМ!$C$33:$C$776,СВЦЭМ!$A$33:$A$776,$A99,СВЦЭМ!$B$33:$B$776,J$83)+'СЕТ СН'!$H$9+СВЦЭМ!$D$10+'СЕТ СН'!$H$5-'СЕТ СН'!$H$17</f>
        <v>3671.1057450399999</v>
      </c>
      <c r="K99" s="36">
        <f>SUMIFS(СВЦЭМ!$C$33:$C$776,СВЦЭМ!$A$33:$A$776,$A99,СВЦЭМ!$B$33:$B$776,K$83)+'СЕТ СН'!$H$9+СВЦЭМ!$D$10+'СЕТ СН'!$H$5-'СЕТ СН'!$H$17</f>
        <v>3674.2095505899997</v>
      </c>
      <c r="L99" s="36">
        <f>SUMIFS(СВЦЭМ!$C$33:$C$776,СВЦЭМ!$A$33:$A$776,$A99,СВЦЭМ!$B$33:$B$776,L$83)+'СЕТ СН'!$H$9+СВЦЭМ!$D$10+'СЕТ СН'!$H$5-'СЕТ СН'!$H$17</f>
        <v>3641.75331822</v>
      </c>
      <c r="M99" s="36">
        <f>SUMIFS(СВЦЭМ!$C$33:$C$776,СВЦЭМ!$A$33:$A$776,$A99,СВЦЭМ!$B$33:$B$776,M$83)+'СЕТ СН'!$H$9+СВЦЭМ!$D$10+'СЕТ СН'!$H$5-'СЕТ СН'!$H$17</f>
        <v>3607.5245094000002</v>
      </c>
      <c r="N99" s="36">
        <f>SUMIFS(СВЦЭМ!$C$33:$C$776,СВЦЭМ!$A$33:$A$776,$A99,СВЦЭМ!$B$33:$B$776,N$83)+'СЕТ СН'!$H$9+СВЦЭМ!$D$10+'СЕТ СН'!$H$5-'СЕТ СН'!$H$17</f>
        <v>3594.6396335700001</v>
      </c>
      <c r="O99" s="36">
        <f>SUMIFS(СВЦЭМ!$C$33:$C$776,СВЦЭМ!$A$33:$A$776,$A99,СВЦЭМ!$B$33:$B$776,O$83)+'СЕТ СН'!$H$9+СВЦЭМ!$D$10+'СЕТ СН'!$H$5-'СЕТ СН'!$H$17</f>
        <v>3604.21603009</v>
      </c>
      <c r="P99" s="36">
        <f>SUMIFS(СВЦЭМ!$C$33:$C$776,СВЦЭМ!$A$33:$A$776,$A99,СВЦЭМ!$B$33:$B$776,P$83)+'СЕТ СН'!$H$9+СВЦЭМ!$D$10+'СЕТ СН'!$H$5-'СЕТ СН'!$H$17</f>
        <v>3604.8950127500002</v>
      </c>
      <c r="Q99" s="36">
        <f>SUMIFS(СВЦЭМ!$C$33:$C$776,СВЦЭМ!$A$33:$A$776,$A99,СВЦЭМ!$B$33:$B$776,Q$83)+'СЕТ СН'!$H$9+СВЦЭМ!$D$10+'СЕТ СН'!$H$5-'СЕТ СН'!$H$17</f>
        <v>3604.93850479</v>
      </c>
      <c r="R99" s="36">
        <f>SUMIFS(СВЦЭМ!$C$33:$C$776,СВЦЭМ!$A$33:$A$776,$A99,СВЦЭМ!$B$33:$B$776,R$83)+'СЕТ СН'!$H$9+СВЦЭМ!$D$10+'СЕТ СН'!$H$5-'СЕТ СН'!$H$17</f>
        <v>3591.1513577400001</v>
      </c>
      <c r="S99" s="36">
        <f>SUMIFS(СВЦЭМ!$C$33:$C$776,СВЦЭМ!$A$33:$A$776,$A99,СВЦЭМ!$B$33:$B$776,S$83)+'СЕТ СН'!$H$9+СВЦЭМ!$D$10+'СЕТ СН'!$H$5-'СЕТ СН'!$H$17</f>
        <v>3579.9013185399999</v>
      </c>
      <c r="T99" s="36">
        <f>SUMIFS(СВЦЭМ!$C$33:$C$776,СВЦЭМ!$A$33:$A$776,$A99,СВЦЭМ!$B$33:$B$776,T$83)+'СЕТ СН'!$H$9+СВЦЭМ!$D$10+'СЕТ СН'!$H$5-'СЕТ СН'!$H$17</f>
        <v>3565.5018129300001</v>
      </c>
      <c r="U99" s="36">
        <f>SUMIFS(СВЦЭМ!$C$33:$C$776,СВЦЭМ!$A$33:$A$776,$A99,СВЦЭМ!$B$33:$B$776,U$83)+'СЕТ СН'!$H$9+СВЦЭМ!$D$10+'СЕТ СН'!$H$5-'СЕТ СН'!$H$17</f>
        <v>3539.0916609599999</v>
      </c>
      <c r="V99" s="36">
        <f>SUMIFS(СВЦЭМ!$C$33:$C$776,СВЦЭМ!$A$33:$A$776,$A99,СВЦЭМ!$B$33:$B$776,V$83)+'СЕТ СН'!$H$9+СВЦЭМ!$D$10+'СЕТ СН'!$H$5-'СЕТ СН'!$H$17</f>
        <v>3533.02753261</v>
      </c>
      <c r="W99" s="36">
        <f>SUMIFS(СВЦЭМ!$C$33:$C$776,СВЦЭМ!$A$33:$A$776,$A99,СВЦЭМ!$B$33:$B$776,W$83)+'СЕТ СН'!$H$9+СВЦЭМ!$D$10+'СЕТ СН'!$H$5-'СЕТ СН'!$H$17</f>
        <v>3557.47631138</v>
      </c>
      <c r="X99" s="36">
        <f>SUMIFS(СВЦЭМ!$C$33:$C$776,СВЦЭМ!$A$33:$A$776,$A99,СВЦЭМ!$B$33:$B$776,X$83)+'СЕТ СН'!$H$9+СВЦЭМ!$D$10+'СЕТ СН'!$H$5-'СЕТ СН'!$H$17</f>
        <v>3568.1971384899998</v>
      </c>
      <c r="Y99" s="36">
        <f>SUMIFS(СВЦЭМ!$C$33:$C$776,СВЦЭМ!$A$33:$A$776,$A99,СВЦЭМ!$B$33:$B$776,Y$83)+'СЕТ СН'!$H$9+СВЦЭМ!$D$10+'СЕТ СН'!$H$5-'СЕТ СН'!$H$17</f>
        <v>3593.7178699999999</v>
      </c>
    </row>
    <row r="100" spans="1:25" ht="15.75" x14ac:dyDescent="0.2">
      <c r="A100" s="35">
        <f t="shared" si="2"/>
        <v>44152</v>
      </c>
      <c r="B100" s="36">
        <f>SUMIFS(СВЦЭМ!$C$33:$C$776,СВЦЭМ!$A$33:$A$776,$A100,СВЦЭМ!$B$33:$B$776,B$83)+'СЕТ СН'!$H$9+СВЦЭМ!$D$10+'СЕТ СН'!$H$5-'СЕТ СН'!$H$17</f>
        <v>3610.90627451</v>
      </c>
      <c r="C100" s="36">
        <f>SUMIFS(СВЦЭМ!$C$33:$C$776,СВЦЭМ!$A$33:$A$776,$A100,СВЦЭМ!$B$33:$B$776,C$83)+'СЕТ СН'!$H$9+СВЦЭМ!$D$10+'СЕТ СН'!$H$5-'СЕТ СН'!$H$17</f>
        <v>3682.5882246400001</v>
      </c>
      <c r="D100" s="36">
        <f>SUMIFS(СВЦЭМ!$C$33:$C$776,СВЦЭМ!$A$33:$A$776,$A100,СВЦЭМ!$B$33:$B$776,D$83)+'СЕТ СН'!$H$9+СВЦЭМ!$D$10+'СЕТ СН'!$H$5-'СЕТ СН'!$H$17</f>
        <v>3747.0141696700002</v>
      </c>
      <c r="E100" s="36">
        <f>SUMIFS(СВЦЭМ!$C$33:$C$776,СВЦЭМ!$A$33:$A$776,$A100,СВЦЭМ!$B$33:$B$776,E$83)+'СЕТ СН'!$H$9+СВЦЭМ!$D$10+'СЕТ СН'!$H$5-'СЕТ СН'!$H$17</f>
        <v>3751.14986722</v>
      </c>
      <c r="F100" s="36">
        <f>SUMIFS(СВЦЭМ!$C$33:$C$776,СВЦЭМ!$A$33:$A$776,$A100,СВЦЭМ!$B$33:$B$776,F$83)+'СЕТ СН'!$H$9+СВЦЭМ!$D$10+'СЕТ СН'!$H$5-'СЕТ СН'!$H$17</f>
        <v>3753.74410106</v>
      </c>
      <c r="G100" s="36">
        <f>SUMIFS(СВЦЭМ!$C$33:$C$776,СВЦЭМ!$A$33:$A$776,$A100,СВЦЭМ!$B$33:$B$776,G$83)+'СЕТ СН'!$H$9+СВЦЭМ!$D$10+'СЕТ СН'!$H$5-'СЕТ СН'!$H$17</f>
        <v>3739.8637086899998</v>
      </c>
      <c r="H100" s="36">
        <f>SUMIFS(СВЦЭМ!$C$33:$C$776,СВЦЭМ!$A$33:$A$776,$A100,СВЦЭМ!$B$33:$B$776,H$83)+'СЕТ СН'!$H$9+СВЦЭМ!$D$10+'СЕТ СН'!$H$5-'СЕТ СН'!$H$17</f>
        <v>3702.6621065600002</v>
      </c>
      <c r="I100" s="36">
        <f>SUMIFS(СВЦЭМ!$C$33:$C$776,СВЦЭМ!$A$33:$A$776,$A100,СВЦЭМ!$B$33:$B$776,I$83)+'СЕТ СН'!$H$9+СВЦЭМ!$D$10+'СЕТ СН'!$H$5-'СЕТ СН'!$H$17</f>
        <v>3659.2137525500002</v>
      </c>
      <c r="J100" s="36">
        <f>SUMIFS(СВЦЭМ!$C$33:$C$776,СВЦЭМ!$A$33:$A$776,$A100,СВЦЭМ!$B$33:$B$776,J$83)+'СЕТ СН'!$H$9+СВЦЭМ!$D$10+'СЕТ СН'!$H$5-'СЕТ СН'!$H$17</f>
        <v>3632.4501640399999</v>
      </c>
      <c r="K100" s="36">
        <f>SUMIFS(СВЦЭМ!$C$33:$C$776,СВЦЭМ!$A$33:$A$776,$A100,СВЦЭМ!$B$33:$B$776,K$83)+'СЕТ СН'!$H$9+СВЦЭМ!$D$10+'СЕТ СН'!$H$5-'СЕТ СН'!$H$17</f>
        <v>3680.1910197799998</v>
      </c>
      <c r="L100" s="36">
        <f>SUMIFS(СВЦЭМ!$C$33:$C$776,СВЦЭМ!$A$33:$A$776,$A100,СВЦЭМ!$B$33:$B$776,L$83)+'СЕТ СН'!$H$9+СВЦЭМ!$D$10+'СЕТ СН'!$H$5-'СЕТ СН'!$H$17</f>
        <v>3640.5768387500002</v>
      </c>
      <c r="M100" s="36">
        <f>SUMIFS(СВЦЭМ!$C$33:$C$776,СВЦЭМ!$A$33:$A$776,$A100,СВЦЭМ!$B$33:$B$776,M$83)+'СЕТ СН'!$H$9+СВЦЭМ!$D$10+'СЕТ СН'!$H$5-'СЕТ СН'!$H$17</f>
        <v>3577.72994208</v>
      </c>
      <c r="N100" s="36">
        <f>SUMIFS(СВЦЭМ!$C$33:$C$776,СВЦЭМ!$A$33:$A$776,$A100,СВЦЭМ!$B$33:$B$776,N$83)+'СЕТ СН'!$H$9+СВЦЭМ!$D$10+'СЕТ СН'!$H$5-'СЕТ СН'!$H$17</f>
        <v>3563.7389341600001</v>
      </c>
      <c r="O100" s="36">
        <f>SUMIFS(СВЦЭМ!$C$33:$C$776,СВЦЭМ!$A$33:$A$776,$A100,СВЦЭМ!$B$33:$B$776,O$83)+'СЕТ СН'!$H$9+СВЦЭМ!$D$10+'СЕТ СН'!$H$5-'СЕТ СН'!$H$17</f>
        <v>3567.4181180400001</v>
      </c>
      <c r="P100" s="36">
        <f>SUMIFS(СВЦЭМ!$C$33:$C$776,СВЦЭМ!$A$33:$A$776,$A100,СВЦЭМ!$B$33:$B$776,P$83)+'СЕТ СН'!$H$9+СВЦЭМ!$D$10+'СЕТ СН'!$H$5-'СЕТ СН'!$H$17</f>
        <v>3566.8838539799999</v>
      </c>
      <c r="Q100" s="36">
        <f>SUMIFS(СВЦЭМ!$C$33:$C$776,СВЦЭМ!$A$33:$A$776,$A100,СВЦЭМ!$B$33:$B$776,Q$83)+'СЕТ СН'!$H$9+СВЦЭМ!$D$10+'СЕТ СН'!$H$5-'СЕТ СН'!$H$17</f>
        <v>3566.3352296499997</v>
      </c>
      <c r="R100" s="36">
        <f>SUMIFS(СВЦЭМ!$C$33:$C$776,СВЦЭМ!$A$33:$A$776,$A100,СВЦЭМ!$B$33:$B$776,R$83)+'СЕТ СН'!$H$9+СВЦЭМ!$D$10+'СЕТ СН'!$H$5-'СЕТ СН'!$H$17</f>
        <v>3668.6643002299998</v>
      </c>
      <c r="S100" s="36">
        <f>SUMIFS(СВЦЭМ!$C$33:$C$776,СВЦЭМ!$A$33:$A$776,$A100,СВЦЭМ!$B$33:$B$776,S$83)+'СЕТ СН'!$H$9+СВЦЭМ!$D$10+'СЕТ СН'!$H$5-'СЕТ СН'!$H$17</f>
        <v>3639.8032966800001</v>
      </c>
      <c r="T100" s="36">
        <f>SUMIFS(СВЦЭМ!$C$33:$C$776,СВЦЭМ!$A$33:$A$776,$A100,СВЦЭМ!$B$33:$B$776,T$83)+'СЕТ СН'!$H$9+СВЦЭМ!$D$10+'СЕТ СН'!$H$5-'СЕТ СН'!$H$17</f>
        <v>3573.2892101799998</v>
      </c>
      <c r="U100" s="36">
        <f>SUMIFS(СВЦЭМ!$C$33:$C$776,СВЦЭМ!$A$33:$A$776,$A100,СВЦЭМ!$B$33:$B$776,U$83)+'СЕТ СН'!$H$9+СВЦЭМ!$D$10+'СЕТ СН'!$H$5-'СЕТ СН'!$H$17</f>
        <v>3523.3120635199998</v>
      </c>
      <c r="V100" s="36">
        <f>SUMIFS(СВЦЭМ!$C$33:$C$776,СВЦЭМ!$A$33:$A$776,$A100,СВЦЭМ!$B$33:$B$776,V$83)+'СЕТ СН'!$H$9+СВЦЭМ!$D$10+'СЕТ СН'!$H$5-'СЕТ СН'!$H$17</f>
        <v>3514.4585056800001</v>
      </c>
      <c r="W100" s="36">
        <f>SUMIFS(СВЦЭМ!$C$33:$C$776,СВЦЭМ!$A$33:$A$776,$A100,СВЦЭМ!$B$33:$B$776,W$83)+'СЕТ СН'!$H$9+СВЦЭМ!$D$10+'СЕТ СН'!$H$5-'СЕТ СН'!$H$17</f>
        <v>3546.5161606199999</v>
      </c>
      <c r="X100" s="36">
        <f>SUMIFS(СВЦЭМ!$C$33:$C$776,СВЦЭМ!$A$33:$A$776,$A100,СВЦЭМ!$B$33:$B$776,X$83)+'СЕТ СН'!$H$9+СВЦЭМ!$D$10+'СЕТ СН'!$H$5-'СЕТ СН'!$H$17</f>
        <v>3548.1164046899999</v>
      </c>
      <c r="Y100" s="36">
        <f>SUMIFS(СВЦЭМ!$C$33:$C$776,СВЦЭМ!$A$33:$A$776,$A100,СВЦЭМ!$B$33:$B$776,Y$83)+'СЕТ СН'!$H$9+СВЦЭМ!$D$10+'СЕТ СН'!$H$5-'СЕТ СН'!$H$17</f>
        <v>3567.64283897</v>
      </c>
    </row>
    <row r="101" spans="1:25" ht="15.75" x14ac:dyDescent="0.2">
      <c r="A101" s="35">
        <f t="shared" si="2"/>
        <v>44153</v>
      </c>
      <c r="B101" s="36">
        <f>SUMIFS(СВЦЭМ!$C$33:$C$776,СВЦЭМ!$A$33:$A$776,$A101,СВЦЭМ!$B$33:$B$776,B$83)+'СЕТ СН'!$H$9+СВЦЭМ!$D$10+'СЕТ СН'!$H$5-'СЕТ СН'!$H$17</f>
        <v>3626.2539411399998</v>
      </c>
      <c r="C101" s="36">
        <f>SUMIFS(СВЦЭМ!$C$33:$C$776,СВЦЭМ!$A$33:$A$776,$A101,СВЦЭМ!$B$33:$B$776,C$83)+'СЕТ СН'!$H$9+СВЦЭМ!$D$10+'СЕТ СН'!$H$5-'СЕТ СН'!$H$17</f>
        <v>3672.8510322100001</v>
      </c>
      <c r="D101" s="36">
        <f>SUMIFS(СВЦЭМ!$C$33:$C$776,СВЦЭМ!$A$33:$A$776,$A101,СВЦЭМ!$B$33:$B$776,D$83)+'СЕТ СН'!$H$9+СВЦЭМ!$D$10+'СЕТ СН'!$H$5-'СЕТ СН'!$H$17</f>
        <v>3717.7178921099999</v>
      </c>
      <c r="E101" s="36">
        <f>SUMIFS(СВЦЭМ!$C$33:$C$776,СВЦЭМ!$A$33:$A$776,$A101,СВЦЭМ!$B$33:$B$776,E$83)+'СЕТ СН'!$H$9+СВЦЭМ!$D$10+'СЕТ СН'!$H$5-'СЕТ СН'!$H$17</f>
        <v>3731.9685997000001</v>
      </c>
      <c r="F101" s="36">
        <f>SUMIFS(СВЦЭМ!$C$33:$C$776,СВЦЭМ!$A$33:$A$776,$A101,СВЦЭМ!$B$33:$B$776,F$83)+'СЕТ СН'!$H$9+СВЦЭМ!$D$10+'СЕТ СН'!$H$5-'СЕТ СН'!$H$17</f>
        <v>3727.3274016400001</v>
      </c>
      <c r="G101" s="36">
        <f>SUMIFS(СВЦЭМ!$C$33:$C$776,СВЦЭМ!$A$33:$A$776,$A101,СВЦЭМ!$B$33:$B$776,G$83)+'СЕТ СН'!$H$9+СВЦЭМ!$D$10+'СЕТ СН'!$H$5-'СЕТ СН'!$H$17</f>
        <v>3699.6497872499999</v>
      </c>
      <c r="H101" s="36">
        <f>SUMIFS(СВЦЭМ!$C$33:$C$776,СВЦЭМ!$A$33:$A$776,$A101,СВЦЭМ!$B$33:$B$776,H$83)+'СЕТ СН'!$H$9+СВЦЭМ!$D$10+'СЕТ СН'!$H$5-'СЕТ СН'!$H$17</f>
        <v>3702.5290188499998</v>
      </c>
      <c r="I101" s="36">
        <f>SUMIFS(СВЦЭМ!$C$33:$C$776,СВЦЭМ!$A$33:$A$776,$A101,СВЦЭМ!$B$33:$B$776,I$83)+'СЕТ СН'!$H$9+СВЦЭМ!$D$10+'СЕТ СН'!$H$5-'СЕТ СН'!$H$17</f>
        <v>3688.1255654299998</v>
      </c>
      <c r="J101" s="36">
        <f>SUMIFS(СВЦЭМ!$C$33:$C$776,СВЦЭМ!$A$33:$A$776,$A101,СВЦЭМ!$B$33:$B$776,J$83)+'СЕТ СН'!$H$9+СВЦЭМ!$D$10+'СЕТ СН'!$H$5-'СЕТ СН'!$H$17</f>
        <v>3661.9968007699999</v>
      </c>
      <c r="K101" s="36">
        <f>SUMIFS(СВЦЭМ!$C$33:$C$776,СВЦЭМ!$A$33:$A$776,$A101,СВЦЭМ!$B$33:$B$776,K$83)+'СЕТ СН'!$H$9+СВЦЭМ!$D$10+'СЕТ СН'!$H$5-'СЕТ СН'!$H$17</f>
        <v>3651.3852092299999</v>
      </c>
      <c r="L101" s="36">
        <f>SUMIFS(СВЦЭМ!$C$33:$C$776,СВЦЭМ!$A$33:$A$776,$A101,СВЦЭМ!$B$33:$B$776,L$83)+'СЕТ СН'!$H$9+СВЦЭМ!$D$10+'СЕТ СН'!$H$5-'СЕТ СН'!$H$17</f>
        <v>3623.1574773299999</v>
      </c>
      <c r="M101" s="36">
        <f>SUMIFS(СВЦЭМ!$C$33:$C$776,СВЦЭМ!$A$33:$A$776,$A101,СВЦЭМ!$B$33:$B$776,M$83)+'СЕТ СН'!$H$9+СВЦЭМ!$D$10+'СЕТ СН'!$H$5-'СЕТ СН'!$H$17</f>
        <v>3599.13983409</v>
      </c>
      <c r="N101" s="36">
        <f>SUMIFS(СВЦЭМ!$C$33:$C$776,СВЦЭМ!$A$33:$A$776,$A101,СВЦЭМ!$B$33:$B$776,N$83)+'СЕТ СН'!$H$9+СВЦЭМ!$D$10+'СЕТ СН'!$H$5-'СЕТ СН'!$H$17</f>
        <v>3585.1947932600001</v>
      </c>
      <c r="O101" s="36">
        <f>SUMIFS(СВЦЭМ!$C$33:$C$776,СВЦЭМ!$A$33:$A$776,$A101,СВЦЭМ!$B$33:$B$776,O$83)+'СЕТ СН'!$H$9+СВЦЭМ!$D$10+'СЕТ СН'!$H$5-'СЕТ СН'!$H$17</f>
        <v>3584.3531760800001</v>
      </c>
      <c r="P101" s="36">
        <f>SUMIFS(СВЦЭМ!$C$33:$C$776,СВЦЭМ!$A$33:$A$776,$A101,СВЦЭМ!$B$33:$B$776,P$83)+'СЕТ СН'!$H$9+СВЦЭМ!$D$10+'СЕТ СН'!$H$5-'СЕТ СН'!$H$17</f>
        <v>3587.5975182500001</v>
      </c>
      <c r="Q101" s="36">
        <f>SUMIFS(СВЦЭМ!$C$33:$C$776,СВЦЭМ!$A$33:$A$776,$A101,СВЦЭМ!$B$33:$B$776,Q$83)+'СЕТ СН'!$H$9+СВЦЭМ!$D$10+'СЕТ СН'!$H$5-'СЕТ СН'!$H$17</f>
        <v>3585.71314059</v>
      </c>
      <c r="R101" s="36">
        <f>SUMIFS(СВЦЭМ!$C$33:$C$776,СВЦЭМ!$A$33:$A$776,$A101,СВЦЭМ!$B$33:$B$776,R$83)+'СЕТ СН'!$H$9+СВЦЭМ!$D$10+'СЕТ СН'!$H$5-'СЕТ СН'!$H$17</f>
        <v>3578.6883115599999</v>
      </c>
      <c r="S101" s="36">
        <f>SUMIFS(СВЦЭМ!$C$33:$C$776,СВЦЭМ!$A$33:$A$776,$A101,СВЦЭМ!$B$33:$B$776,S$83)+'СЕТ СН'!$H$9+СВЦЭМ!$D$10+'СЕТ СН'!$H$5-'СЕТ СН'!$H$17</f>
        <v>3593.9397037899998</v>
      </c>
      <c r="T101" s="36">
        <f>SUMIFS(СВЦЭМ!$C$33:$C$776,СВЦЭМ!$A$33:$A$776,$A101,СВЦЭМ!$B$33:$B$776,T$83)+'СЕТ СН'!$H$9+СВЦЭМ!$D$10+'СЕТ СН'!$H$5-'СЕТ СН'!$H$17</f>
        <v>3608.8935370300001</v>
      </c>
      <c r="U101" s="36">
        <f>SUMIFS(СВЦЭМ!$C$33:$C$776,СВЦЭМ!$A$33:$A$776,$A101,СВЦЭМ!$B$33:$B$776,U$83)+'СЕТ СН'!$H$9+СВЦЭМ!$D$10+'СЕТ СН'!$H$5-'СЕТ СН'!$H$17</f>
        <v>3615.4073903999997</v>
      </c>
      <c r="V101" s="36">
        <f>SUMIFS(СВЦЭМ!$C$33:$C$776,СВЦЭМ!$A$33:$A$776,$A101,СВЦЭМ!$B$33:$B$776,V$83)+'СЕТ СН'!$H$9+СВЦЭМ!$D$10+'СЕТ СН'!$H$5-'СЕТ СН'!$H$17</f>
        <v>3605.9511542199998</v>
      </c>
      <c r="W101" s="36">
        <f>SUMIFS(СВЦЭМ!$C$33:$C$776,СВЦЭМ!$A$33:$A$776,$A101,СВЦЭМ!$B$33:$B$776,W$83)+'СЕТ СН'!$H$9+СВЦЭМ!$D$10+'СЕТ СН'!$H$5-'СЕТ СН'!$H$17</f>
        <v>3597.5878500700001</v>
      </c>
      <c r="X101" s="36">
        <f>SUMIFS(СВЦЭМ!$C$33:$C$776,СВЦЭМ!$A$33:$A$776,$A101,СВЦЭМ!$B$33:$B$776,X$83)+'СЕТ СН'!$H$9+СВЦЭМ!$D$10+'СЕТ СН'!$H$5-'СЕТ СН'!$H$17</f>
        <v>3588.2976619000001</v>
      </c>
      <c r="Y101" s="36">
        <f>SUMIFS(СВЦЭМ!$C$33:$C$776,СВЦЭМ!$A$33:$A$776,$A101,СВЦЭМ!$B$33:$B$776,Y$83)+'СЕТ СН'!$H$9+СВЦЭМ!$D$10+'СЕТ СН'!$H$5-'СЕТ СН'!$H$17</f>
        <v>3590.9283891599998</v>
      </c>
    </row>
    <row r="102" spans="1:25" ht="15.75" x14ac:dyDescent="0.2">
      <c r="A102" s="35">
        <f t="shared" si="2"/>
        <v>44154</v>
      </c>
      <c r="B102" s="36">
        <f>SUMIFS(СВЦЭМ!$C$33:$C$776,СВЦЭМ!$A$33:$A$776,$A102,СВЦЭМ!$B$33:$B$776,B$83)+'СЕТ СН'!$H$9+СВЦЭМ!$D$10+'СЕТ СН'!$H$5-'СЕТ СН'!$H$17</f>
        <v>3657.4885087900002</v>
      </c>
      <c r="C102" s="36">
        <f>SUMIFS(СВЦЭМ!$C$33:$C$776,СВЦЭМ!$A$33:$A$776,$A102,СВЦЭМ!$B$33:$B$776,C$83)+'СЕТ СН'!$H$9+СВЦЭМ!$D$10+'СЕТ СН'!$H$5-'СЕТ СН'!$H$17</f>
        <v>3726.7552659600001</v>
      </c>
      <c r="D102" s="36">
        <f>SUMIFS(СВЦЭМ!$C$33:$C$776,СВЦЭМ!$A$33:$A$776,$A102,СВЦЭМ!$B$33:$B$776,D$83)+'СЕТ СН'!$H$9+СВЦЭМ!$D$10+'СЕТ СН'!$H$5-'СЕТ СН'!$H$17</f>
        <v>3757.4585718099997</v>
      </c>
      <c r="E102" s="36">
        <f>SUMIFS(СВЦЭМ!$C$33:$C$776,СВЦЭМ!$A$33:$A$776,$A102,СВЦЭМ!$B$33:$B$776,E$83)+'СЕТ СН'!$H$9+СВЦЭМ!$D$10+'СЕТ СН'!$H$5-'СЕТ СН'!$H$17</f>
        <v>3760.7644908299999</v>
      </c>
      <c r="F102" s="36">
        <f>SUMIFS(СВЦЭМ!$C$33:$C$776,СВЦЭМ!$A$33:$A$776,$A102,СВЦЭМ!$B$33:$B$776,F$83)+'СЕТ СН'!$H$9+СВЦЭМ!$D$10+'СЕТ СН'!$H$5-'СЕТ СН'!$H$17</f>
        <v>3757.9948396199998</v>
      </c>
      <c r="G102" s="36">
        <f>SUMIFS(СВЦЭМ!$C$33:$C$776,СВЦЭМ!$A$33:$A$776,$A102,СВЦЭМ!$B$33:$B$776,G$83)+'СЕТ СН'!$H$9+СВЦЭМ!$D$10+'СЕТ СН'!$H$5-'СЕТ СН'!$H$17</f>
        <v>3758.7784257800004</v>
      </c>
      <c r="H102" s="36">
        <f>SUMIFS(СВЦЭМ!$C$33:$C$776,СВЦЭМ!$A$33:$A$776,$A102,СВЦЭМ!$B$33:$B$776,H$83)+'СЕТ СН'!$H$9+СВЦЭМ!$D$10+'СЕТ СН'!$H$5-'СЕТ СН'!$H$17</f>
        <v>3736.7187055499999</v>
      </c>
      <c r="I102" s="36">
        <f>SUMIFS(СВЦЭМ!$C$33:$C$776,СВЦЭМ!$A$33:$A$776,$A102,СВЦЭМ!$B$33:$B$776,I$83)+'СЕТ СН'!$H$9+СВЦЭМ!$D$10+'СЕТ СН'!$H$5-'СЕТ СН'!$H$17</f>
        <v>3689.6238279499998</v>
      </c>
      <c r="J102" s="36">
        <f>SUMIFS(СВЦЭМ!$C$33:$C$776,СВЦЭМ!$A$33:$A$776,$A102,СВЦЭМ!$B$33:$B$776,J$83)+'СЕТ СН'!$H$9+СВЦЭМ!$D$10+'СЕТ СН'!$H$5-'СЕТ СН'!$H$17</f>
        <v>3660.6318963100002</v>
      </c>
      <c r="K102" s="36">
        <f>SUMIFS(СВЦЭМ!$C$33:$C$776,СВЦЭМ!$A$33:$A$776,$A102,СВЦЭМ!$B$33:$B$776,K$83)+'СЕТ СН'!$H$9+СВЦЭМ!$D$10+'СЕТ СН'!$H$5-'СЕТ СН'!$H$17</f>
        <v>3655.0123362499999</v>
      </c>
      <c r="L102" s="36">
        <f>SUMIFS(СВЦЭМ!$C$33:$C$776,СВЦЭМ!$A$33:$A$776,$A102,СВЦЭМ!$B$33:$B$776,L$83)+'СЕТ СН'!$H$9+СВЦЭМ!$D$10+'СЕТ СН'!$H$5-'СЕТ СН'!$H$17</f>
        <v>3624.00190789</v>
      </c>
      <c r="M102" s="36">
        <f>SUMIFS(СВЦЭМ!$C$33:$C$776,СВЦЭМ!$A$33:$A$776,$A102,СВЦЭМ!$B$33:$B$776,M$83)+'СЕТ СН'!$H$9+СВЦЭМ!$D$10+'СЕТ СН'!$H$5-'СЕТ СН'!$H$17</f>
        <v>3591.5663028200001</v>
      </c>
      <c r="N102" s="36">
        <f>SUMIFS(СВЦЭМ!$C$33:$C$776,СВЦЭМ!$A$33:$A$776,$A102,СВЦЭМ!$B$33:$B$776,N$83)+'СЕТ СН'!$H$9+СВЦЭМ!$D$10+'СЕТ СН'!$H$5-'СЕТ СН'!$H$17</f>
        <v>3584.9664842000002</v>
      </c>
      <c r="O102" s="36">
        <f>SUMIFS(СВЦЭМ!$C$33:$C$776,СВЦЭМ!$A$33:$A$776,$A102,СВЦЭМ!$B$33:$B$776,O$83)+'СЕТ СН'!$H$9+СВЦЭМ!$D$10+'СЕТ СН'!$H$5-'СЕТ СН'!$H$17</f>
        <v>3587.4440262799999</v>
      </c>
      <c r="P102" s="36">
        <f>SUMIFS(СВЦЭМ!$C$33:$C$776,СВЦЭМ!$A$33:$A$776,$A102,СВЦЭМ!$B$33:$B$776,P$83)+'СЕТ СН'!$H$9+СВЦЭМ!$D$10+'СЕТ СН'!$H$5-'СЕТ СН'!$H$17</f>
        <v>3590.5860306099999</v>
      </c>
      <c r="Q102" s="36">
        <f>SUMIFS(СВЦЭМ!$C$33:$C$776,СВЦЭМ!$A$33:$A$776,$A102,СВЦЭМ!$B$33:$B$776,Q$83)+'СЕТ СН'!$H$9+СВЦЭМ!$D$10+'СЕТ СН'!$H$5-'СЕТ СН'!$H$17</f>
        <v>3598.24685181</v>
      </c>
      <c r="R102" s="36">
        <f>SUMIFS(СВЦЭМ!$C$33:$C$776,СВЦЭМ!$A$33:$A$776,$A102,СВЦЭМ!$B$33:$B$776,R$83)+'СЕТ СН'!$H$9+СВЦЭМ!$D$10+'СЕТ СН'!$H$5-'СЕТ СН'!$H$17</f>
        <v>3594.54769115</v>
      </c>
      <c r="S102" s="36">
        <f>SUMIFS(СВЦЭМ!$C$33:$C$776,СВЦЭМ!$A$33:$A$776,$A102,СВЦЭМ!$B$33:$B$776,S$83)+'СЕТ СН'!$H$9+СВЦЭМ!$D$10+'СЕТ СН'!$H$5-'СЕТ СН'!$H$17</f>
        <v>3596.7868356899999</v>
      </c>
      <c r="T102" s="36">
        <f>SUMIFS(СВЦЭМ!$C$33:$C$776,СВЦЭМ!$A$33:$A$776,$A102,СВЦЭМ!$B$33:$B$776,T$83)+'СЕТ СН'!$H$9+СВЦЭМ!$D$10+'СЕТ СН'!$H$5-'СЕТ СН'!$H$17</f>
        <v>3612.1232496399998</v>
      </c>
      <c r="U102" s="36">
        <f>SUMIFS(СВЦЭМ!$C$33:$C$776,СВЦЭМ!$A$33:$A$776,$A102,СВЦЭМ!$B$33:$B$776,U$83)+'СЕТ СН'!$H$9+СВЦЭМ!$D$10+'СЕТ СН'!$H$5-'СЕТ СН'!$H$17</f>
        <v>3606.8181638400001</v>
      </c>
      <c r="V102" s="36">
        <f>SUMIFS(СВЦЭМ!$C$33:$C$776,СВЦЭМ!$A$33:$A$776,$A102,СВЦЭМ!$B$33:$B$776,V$83)+'СЕТ СН'!$H$9+СВЦЭМ!$D$10+'СЕТ СН'!$H$5-'СЕТ СН'!$H$17</f>
        <v>3592.1185644699999</v>
      </c>
      <c r="W102" s="36">
        <f>SUMIFS(СВЦЭМ!$C$33:$C$776,СВЦЭМ!$A$33:$A$776,$A102,СВЦЭМ!$B$33:$B$776,W$83)+'СЕТ СН'!$H$9+СВЦЭМ!$D$10+'СЕТ СН'!$H$5-'СЕТ СН'!$H$17</f>
        <v>3582.4442142899998</v>
      </c>
      <c r="X102" s="36">
        <f>SUMIFS(СВЦЭМ!$C$33:$C$776,СВЦЭМ!$A$33:$A$776,$A102,СВЦЭМ!$B$33:$B$776,X$83)+'СЕТ СН'!$H$9+СВЦЭМ!$D$10+'СЕТ СН'!$H$5-'СЕТ СН'!$H$17</f>
        <v>3574.64259386</v>
      </c>
      <c r="Y102" s="36">
        <f>SUMIFS(СВЦЭМ!$C$33:$C$776,СВЦЭМ!$A$33:$A$776,$A102,СВЦЭМ!$B$33:$B$776,Y$83)+'СЕТ СН'!$H$9+СВЦЭМ!$D$10+'СЕТ СН'!$H$5-'СЕТ СН'!$H$17</f>
        <v>3570.6217526999999</v>
      </c>
    </row>
    <row r="103" spans="1:25" ht="15.75" x14ac:dyDescent="0.2">
      <c r="A103" s="35">
        <f t="shared" si="2"/>
        <v>44155</v>
      </c>
      <c r="B103" s="36">
        <f>SUMIFS(СВЦЭМ!$C$33:$C$776,СВЦЭМ!$A$33:$A$776,$A103,СВЦЭМ!$B$33:$B$776,B$83)+'СЕТ СН'!$H$9+СВЦЭМ!$D$10+'СЕТ СН'!$H$5-'СЕТ СН'!$H$17</f>
        <v>3643.5062378399998</v>
      </c>
      <c r="C103" s="36">
        <f>SUMIFS(СВЦЭМ!$C$33:$C$776,СВЦЭМ!$A$33:$A$776,$A103,СВЦЭМ!$B$33:$B$776,C$83)+'СЕТ СН'!$H$9+СВЦЭМ!$D$10+'СЕТ СН'!$H$5-'СЕТ СН'!$H$17</f>
        <v>3730.8752559200002</v>
      </c>
      <c r="D103" s="36">
        <f>SUMIFS(СВЦЭМ!$C$33:$C$776,СВЦЭМ!$A$33:$A$776,$A103,СВЦЭМ!$B$33:$B$776,D$83)+'СЕТ СН'!$H$9+СВЦЭМ!$D$10+'СЕТ СН'!$H$5-'СЕТ СН'!$H$17</f>
        <v>3777.0842844099998</v>
      </c>
      <c r="E103" s="36">
        <f>SUMIFS(СВЦЭМ!$C$33:$C$776,СВЦЭМ!$A$33:$A$776,$A103,СВЦЭМ!$B$33:$B$776,E$83)+'СЕТ СН'!$H$9+СВЦЭМ!$D$10+'СЕТ СН'!$H$5-'СЕТ СН'!$H$17</f>
        <v>3781.9715509899997</v>
      </c>
      <c r="F103" s="36">
        <f>SUMIFS(СВЦЭМ!$C$33:$C$776,СВЦЭМ!$A$33:$A$776,$A103,СВЦЭМ!$B$33:$B$776,F$83)+'СЕТ СН'!$H$9+СВЦЭМ!$D$10+'СЕТ СН'!$H$5-'СЕТ СН'!$H$17</f>
        <v>3778.8683447499998</v>
      </c>
      <c r="G103" s="36">
        <f>SUMIFS(СВЦЭМ!$C$33:$C$776,СВЦЭМ!$A$33:$A$776,$A103,СВЦЭМ!$B$33:$B$776,G$83)+'СЕТ СН'!$H$9+СВЦЭМ!$D$10+'СЕТ СН'!$H$5-'СЕТ СН'!$H$17</f>
        <v>3761.1428009800002</v>
      </c>
      <c r="H103" s="36">
        <f>SUMIFS(СВЦЭМ!$C$33:$C$776,СВЦЭМ!$A$33:$A$776,$A103,СВЦЭМ!$B$33:$B$776,H$83)+'СЕТ СН'!$H$9+СВЦЭМ!$D$10+'СЕТ СН'!$H$5-'СЕТ СН'!$H$17</f>
        <v>3723.4752741500001</v>
      </c>
      <c r="I103" s="36">
        <f>SUMIFS(СВЦЭМ!$C$33:$C$776,СВЦЭМ!$A$33:$A$776,$A103,СВЦЭМ!$B$33:$B$776,I$83)+'СЕТ СН'!$H$9+СВЦЭМ!$D$10+'СЕТ СН'!$H$5-'СЕТ СН'!$H$17</f>
        <v>3680.09545927</v>
      </c>
      <c r="J103" s="36">
        <f>SUMIFS(СВЦЭМ!$C$33:$C$776,СВЦЭМ!$A$33:$A$776,$A103,СВЦЭМ!$B$33:$B$776,J$83)+'СЕТ СН'!$H$9+СВЦЭМ!$D$10+'СЕТ СН'!$H$5-'СЕТ СН'!$H$17</f>
        <v>3658.7820101899997</v>
      </c>
      <c r="K103" s="36">
        <f>SUMIFS(СВЦЭМ!$C$33:$C$776,СВЦЭМ!$A$33:$A$776,$A103,СВЦЭМ!$B$33:$B$776,K$83)+'СЕТ СН'!$H$9+СВЦЭМ!$D$10+'СЕТ СН'!$H$5-'СЕТ СН'!$H$17</f>
        <v>3657.1571107700001</v>
      </c>
      <c r="L103" s="36">
        <f>SUMIFS(СВЦЭМ!$C$33:$C$776,СВЦЭМ!$A$33:$A$776,$A103,СВЦЭМ!$B$33:$B$776,L$83)+'СЕТ СН'!$H$9+СВЦЭМ!$D$10+'СЕТ СН'!$H$5-'СЕТ СН'!$H$17</f>
        <v>3635.76844076</v>
      </c>
      <c r="M103" s="36">
        <f>SUMIFS(СВЦЭМ!$C$33:$C$776,СВЦЭМ!$A$33:$A$776,$A103,СВЦЭМ!$B$33:$B$776,M$83)+'СЕТ СН'!$H$9+СВЦЭМ!$D$10+'СЕТ СН'!$H$5-'СЕТ СН'!$H$17</f>
        <v>3587.4997944299998</v>
      </c>
      <c r="N103" s="36">
        <f>SUMIFS(СВЦЭМ!$C$33:$C$776,СВЦЭМ!$A$33:$A$776,$A103,СВЦЭМ!$B$33:$B$776,N$83)+'СЕТ СН'!$H$9+СВЦЭМ!$D$10+'СЕТ СН'!$H$5-'СЕТ СН'!$H$17</f>
        <v>3568.5819244300001</v>
      </c>
      <c r="O103" s="36">
        <f>SUMIFS(СВЦЭМ!$C$33:$C$776,СВЦЭМ!$A$33:$A$776,$A103,СВЦЭМ!$B$33:$B$776,O$83)+'СЕТ СН'!$H$9+СВЦЭМ!$D$10+'СЕТ СН'!$H$5-'СЕТ СН'!$H$17</f>
        <v>3579.0089774799999</v>
      </c>
      <c r="P103" s="36">
        <f>SUMIFS(СВЦЭМ!$C$33:$C$776,СВЦЭМ!$A$33:$A$776,$A103,СВЦЭМ!$B$33:$B$776,P$83)+'СЕТ СН'!$H$9+СВЦЭМ!$D$10+'СЕТ СН'!$H$5-'СЕТ СН'!$H$17</f>
        <v>3587.45744986</v>
      </c>
      <c r="Q103" s="36">
        <f>SUMIFS(СВЦЭМ!$C$33:$C$776,СВЦЭМ!$A$33:$A$776,$A103,СВЦЭМ!$B$33:$B$776,Q$83)+'СЕТ СН'!$H$9+СВЦЭМ!$D$10+'СЕТ СН'!$H$5-'СЕТ СН'!$H$17</f>
        <v>3586.4658293799998</v>
      </c>
      <c r="R103" s="36">
        <f>SUMIFS(СВЦЭМ!$C$33:$C$776,СВЦЭМ!$A$33:$A$776,$A103,СВЦЭМ!$B$33:$B$776,R$83)+'СЕТ СН'!$H$9+СВЦЭМ!$D$10+'СЕТ СН'!$H$5-'СЕТ СН'!$H$17</f>
        <v>3572.18708474</v>
      </c>
      <c r="S103" s="36">
        <f>SUMIFS(СВЦЭМ!$C$33:$C$776,СВЦЭМ!$A$33:$A$776,$A103,СВЦЭМ!$B$33:$B$776,S$83)+'СЕТ СН'!$H$9+СВЦЭМ!$D$10+'СЕТ СН'!$H$5-'СЕТ СН'!$H$17</f>
        <v>3542.4717637200001</v>
      </c>
      <c r="T103" s="36">
        <f>SUMIFS(СВЦЭМ!$C$33:$C$776,СВЦЭМ!$A$33:$A$776,$A103,СВЦЭМ!$B$33:$B$776,T$83)+'СЕТ СН'!$H$9+СВЦЭМ!$D$10+'СЕТ СН'!$H$5-'СЕТ СН'!$H$17</f>
        <v>3534.4930604900001</v>
      </c>
      <c r="U103" s="36">
        <f>SUMIFS(СВЦЭМ!$C$33:$C$776,СВЦЭМ!$A$33:$A$776,$A103,СВЦЭМ!$B$33:$B$776,U$83)+'СЕТ СН'!$H$9+СВЦЭМ!$D$10+'СЕТ СН'!$H$5-'СЕТ СН'!$H$17</f>
        <v>3539.43115777</v>
      </c>
      <c r="V103" s="36">
        <f>SUMIFS(СВЦЭМ!$C$33:$C$776,СВЦЭМ!$A$33:$A$776,$A103,СВЦЭМ!$B$33:$B$776,V$83)+'СЕТ СН'!$H$9+СВЦЭМ!$D$10+'СЕТ СН'!$H$5-'СЕТ СН'!$H$17</f>
        <v>3547.0602697899999</v>
      </c>
      <c r="W103" s="36">
        <f>SUMIFS(СВЦЭМ!$C$33:$C$776,СВЦЭМ!$A$33:$A$776,$A103,СВЦЭМ!$B$33:$B$776,W$83)+'СЕТ СН'!$H$9+СВЦЭМ!$D$10+'СЕТ СН'!$H$5-'СЕТ СН'!$H$17</f>
        <v>3557.6065836399998</v>
      </c>
      <c r="X103" s="36">
        <f>SUMIFS(СВЦЭМ!$C$33:$C$776,СВЦЭМ!$A$33:$A$776,$A103,СВЦЭМ!$B$33:$B$776,X$83)+'СЕТ СН'!$H$9+СВЦЭМ!$D$10+'СЕТ СН'!$H$5-'СЕТ СН'!$H$17</f>
        <v>3557.7089409700002</v>
      </c>
      <c r="Y103" s="36">
        <f>SUMIFS(СВЦЭМ!$C$33:$C$776,СВЦЭМ!$A$33:$A$776,$A103,СВЦЭМ!$B$33:$B$776,Y$83)+'СЕТ СН'!$H$9+СВЦЭМ!$D$10+'СЕТ СН'!$H$5-'СЕТ СН'!$H$17</f>
        <v>3573.42541368</v>
      </c>
    </row>
    <row r="104" spans="1:25" ht="15.75" x14ac:dyDescent="0.2">
      <c r="A104" s="35">
        <f t="shared" si="2"/>
        <v>44156</v>
      </c>
      <c r="B104" s="36">
        <f>SUMIFS(СВЦЭМ!$C$33:$C$776,СВЦЭМ!$A$33:$A$776,$A104,СВЦЭМ!$B$33:$B$776,B$83)+'СЕТ СН'!$H$9+СВЦЭМ!$D$10+'СЕТ СН'!$H$5-'СЕТ СН'!$H$17</f>
        <v>3658.1684217100001</v>
      </c>
      <c r="C104" s="36">
        <f>SUMIFS(СВЦЭМ!$C$33:$C$776,СВЦЭМ!$A$33:$A$776,$A104,СВЦЭМ!$B$33:$B$776,C$83)+'СЕТ СН'!$H$9+СВЦЭМ!$D$10+'СЕТ СН'!$H$5-'СЕТ СН'!$H$17</f>
        <v>3707.7472952799999</v>
      </c>
      <c r="D104" s="36">
        <f>SUMIFS(СВЦЭМ!$C$33:$C$776,СВЦЭМ!$A$33:$A$776,$A104,СВЦЭМ!$B$33:$B$776,D$83)+'СЕТ СН'!$H$9+СВЦЭМ!$D$10+'СЕТ СН'!$H$5-'СЕТ СН'!$H$17</f>
        <v>3760.5351572600002</v>
      </c>
      <c r="E104" s="36">
        <f>SUMIFS(СВЦЭМ!$C$33:$C$776,СВЦЭМ!$A$33:$A$776,$A104,СВЦЭМ!$B$33:$B$776,E$83)+'СЕТ СН'!$H$9+СВЦЭМ!$D$10+'СЕТ СН'!$H$5-'СЕТ СН'!$H$17</f>
        <v>3764.82646768</v>
      </c>
      <c r="F104" s="36">
        <f>SUMIFS(СВЦЭМ!$C$33:$C$776,СВЦЭМ!$A$33:$A$776,$A104,СВЦЭМ!$B$33:$B$776,F$83)+'СЕТ СН'!$H$9+СВЦЭМ!$D$10+'СЕТ СН'!$H$5-'СЕТ СН'!$H$17</f>
        <v>3762.1566976100003</v>
      </c>
      <c r="G104" s="36">
        <f>SUMIFS(СВЦЭМ!$C$33:$C$776,СВЦЭМ!$A$33:$A$776,$A104,СВЦЭМ!$B$33:$B$776,G$83)+'СЕТ СН'!$H$9+СВЦЭМ!$D$10+'СЕТ СН'!$H$5-'СЕТ СН'!$H$17</f>
        <v>3744.4466302700002</v>
      </c>
      <c r="H104" s="36">
        <f>SUMIFS(СВЦЭМ!$C$33:$C$776,СВЦЭМ!$A$33:$A$776,$A104,СВЦЭМ!$B$33:$B$776,H$83)+'СЕТ СН'!$H$9+СВЦЭМ!$D$10+'СЕТ СН'!$H$5-'СЕТ СН'!$H$17</f>
        <v>3727.0830520600002</v>
      </c>
      <c r="I104" s="36">
        <f>SUMIFS(СВЦЭМ!$C$33:$C$776,СВЦЭМ!$A$33:$A$776,$A104,СВЦЭМ!$B$33:$B$776,I$83)+'СЕТ СН'!$H$9+СВЦЭМ!$D$10+'СЕТ СН'!$H$5-'СЕТ СН'!$H$17</f>
        <v>3694.5153685400001</v>
      </c>
      <c r="J104" s="36">
        <f>SUMIFS(СВЦЭМ!$C$33:$C$776,СВЦЭМ!$A$33:$A$776,$A104,СВЦЭМ!$B$33:$B$776,J$83)+'СЕТ СН'!$H$9+СВЦЭМ!$D$10+'СЕТ СН'!$H$5-'СЕТ СН'!$H$17</f>
        <v>3662.6547535199998</v>
      </c>
      <c r="K104" s="36">
        <f>SUMIFS(СВЦЭМ!$C$33:$C$776,СВЦЭМ!$A$33:$A$776,$A104,СВЦЭМ!$B$33:$B$776,K$83)+'СЕТ СН'!$H$9+СВЦЭМ!$D$10+'СЕТ СН'!$H$5-'СЕТ СН'!$H$17</f>
        <v>3636.2969109300002</v>
      </c>
      <c r="L104" s="36">
        <f>SUMIFS(СВЦЭМ!$C$33:$C$776,СВЦЭМ!$A$33:$A$776,$A104,СВЦЭМ!$B$33:$B$776,L$83)+'СЕТ СН'!$H$9+СВЦЭМ!$D$10+'СЕТ СН'!$H$5-'СЕТ СН'!$H$17</f>
        <v>3590.5931408400002</v>
      </c>
      <c r="M104" s="36">
        <f>SUMIFS(СВЦЭМ!$C$33:$C$776,СВЦЭМ!$A$33:$A$776,$A104,СВЦЭМ!$B$33:$B$776,M$83)+'СЕТ СН'!$H$9+СВЦЭМ!$D$10+'СЕТ СН'!$H$5-'СЕТ СН'!$H$17</f>
        <v>3551.1667363000001</v>
      </c>
      <c r="N104" s="36">
        <f>SUMIFS(СВЦЭМ!$C$33:$C$776,СВЦЭМ!$A$33:$A$776,$A104,СВЦЭМ!$B$33:$B$776,N$83)+'СЕТ СН'!$H$9+СВЦЭМ!$D$10+'СЕТ СН'!$H$5-'СЕТ СН'!$H$17</f>
        <v>3537.0394725799997</v>
      </c>
      <c r="O104" s="36">
        <f>SUMIFS(СВЦЭМ!$C$33:$C$776,СВЦЭМ!$A$33:$A$776,$A104,СВЦЭМ!$B$33:$B$776,O$83)+'СЕТ СН'!$H$9+СВЦЭМ!$D$10+'СЕТ СН'!$H$5-'СЕТ СН'!$H$17</f>
        <v>3544.0795855199999</v>
      </c>
      <c r="P104" s="36">
        <f>SUMIFS(СВЦЭМ!$C$33:$C$776,СВЦЭМ!$A$33:$A$776,$A104,СВЦЭМ!$B$33:$B$776,P$83)+'СЕТ СН'!$H$9+СВЦЭМ!$D$10+'СЕТ СН'!$H$5-'СЕТ СН'!$H$17</f>
        <v>3552.8871668100001</v>
      </c>
      <c r="Q104" s="36">
        <f>SUMIFS(СВЦЭМ!$C$33:$C$776,СВЦЭМ!$A$33:$A$776,$A104,СВЦЭМ!$B$33:$B$776,Q$83)+'СЕТ СН'!$H$9+СВЦЭМ!$D$10+'СЕТ СН'!$H$5-'СЕТ СН'!$H$17</f>
        <v>3538.8298507</v>
      </c>
      <c r="R104" s="36">
        <f>SUMIFS(СВЦЭМ!$C$33:$C$776,СВЦЭМ!$A$33:$A$776,$A104,СВЦЭМ!$B$33:$B$776,R$83)+'СЕТ СН'!$H$9+СВЦЭМ!$D$10+'СЕТ СН'!$H$5-'СЕТ СН'!$H$17</f>
        <v>3537.6865593499997</v>
      </c>
      <c r="S104" s="36">
        <f>SUMIFS(СВЦЭМ!$C$33:$C$776,СВЦЭМ!$A$33:$A$776,$A104,СВЦЭМ!$B$33:$B$776,S$83)+'СЕТ СН'!$H$9+СВЦЭМ!$D$10+'СЕТ СН'!$H$5-'СЕТ СН'!$H$17</f>
        <v>3512.6480014899998</v>
      </c>
      <c r="T104" s="36">
        <f>SUMIFS(СВЦЭМ!$C$33:$C$776,СВЦЭМ!$A$33:$A$776,$A104,СВЦЭМ!$B$33:$B$776,T$83)+'СЕТ СН'!$H$9+СВЦЭМ!$D$10+'СЕТ СН'!$H$5-'СЕТ СН'!$H$17</f>
        <v>3505.9615408899999</v>
      </c>
      <c r="U104" s="36">
        <f>SUMIFS(СВЦЭМ!$C$33:$C$776,СВЦЭМ!$A$33:$A$776,$A104,СВЦЭМ!$B$33:$B$776,U$83)+'СЕТ СН'!$H$9+СВЦЭМ!$D$10+'СЕТ СН'!$H$5-'СЕТ СН'!$H$17</f>
        <v>3506.5790599100001</v>
      </c>
      <c r="V104" s="36">
        <f>SUMIFS(СВЦЭМ!$C$33:$C$776,СВЦЭМ!$A$33:$A$776,$A104,СВЦЭМ!$B$33:$B$776,V$83)+'СЕТ СН'!$H$9+СВЦЭМ!$D$10+'СЕТ СН'!$H$5-'СЕТ СН'!$H$17</f>
        <v>3516.30951555</v>
      </c>
      <c r="W104" s="36">
        <f>SUMIFS(СВЦЭМ!$C$33:$C$776,СВЦЭМ!$A$33:$A$776,$A104,СВЦЭМ!$B$33:$B$776,W$83)+'СЕТ СН'!$H$9+СВЦЭМ!$D$10+'СЕТ СН'!$H$5-'СЕТ СН'!$H$17</f>
        <v>3530.4991826199998</v>
      </c>
      <c r="X104" s="36">
        <f>SUMIFS(СВЦЭМ!$C$33:$C$776,СВЦЭМ!$A$33:$A$776,$A104,СВЦЭМ!$B$33:$B$776,X$83)+'СЕТ СН'!$H$9+СВЦЭМ!$D$10+'СЕТ СН'!$H$5-'СЕТ СН'!$H$17</f>
        <v>3549.2950464099999</v>
      </c>
      <c r="Y104" s="36">
        <f>SUMIFS(СВЦЭМ!$C$33:$C$776,СВЦЭМ!$A$33:$A$776,$A104,СВЦЭМ!$B$33:$B$776,Y$83)+'СЕТ СН'!$H$9+СВЦЭМ!$D$10+'СЕТ СН'!$H$5-'СЕТ СН'!$H$17</f>
        <v>3584.05282278</v>
      </c>
    </row>
    <row r="105" spans="1:25" ht="15.75" x14ac:dyDescent="0.2">
      <c r="A105" s="35">
        <f t="shared" si="2"/>
        <v>44157</v>
      </c>
      <c r="B105" s="36">
        <f>SUMIFS(СВЦЭМ!$C$33:$C$776,СВЦЭМ!$A$33:$A$776,$A105,СВЦЭМ!$B$33:$B$776,B$83)+'СЕТ СН'!$H$9+СВЦЭМ!$D$10+'СЕТ СН'!$H$5-'СЕТ СН'!$H$17</f>
        <v>3628.9621719400002</v>
      </c>
      <c r="C105" s="36">
        <f>SUMIFS(СВЦЭМ!$C$33:$C$776,СВЦЭМ!$A$33:$A$776,$A105,СВЦЭМ!$B$33:$B$776,C$83)+'СЕТ СН'!$H$9+СВЦЭМ!$D$10+'СЕТ СН'!$H$5-'СЕТ СН'!$H$17</f>
        <v>3711.2893626800001</v>
      </c>
      <c r="D105" s="36">
        <f>SUMIFS(СВЦЭМ!$C$33:$C$776,СВЦЭМ!$A$33:$A$776,$A105,СВЦЭМ!$B$33:$B$776,D$83)+'СЕТ СН'!$H$9+СВЦЭМ!$D$10+'СЕТ СН'!$H$5-'СЕТ СН'!$H$17</f>
        <v>3763.34333449</v>
      </c>
      <c r="E105" s="36">
        <f>SUMIFS(СВЦЭМ!$C$33:$C$776,СВЦЭМ!$A$33:$A$776,$A105,СВЦЭМ!$B$33:$B$776,E$83)+'СЕТ СН'!$H$9+СВЦЭМ!$D$10+'СЕТ СН'!$H$5-'СЕТ СН'!$H$17</f>
        <v>3770.4387190799998</v>
      </c>
      <c r="F105" s="36">
        <f>SUMIFS(СВЦЭМ!$C$33:$C$776,СВЦЭМ!$A$33:$A$776,$A105,СВЦЭМ!$B$33:$B$776,F$83)+'СЕТ СН'!$H$9+СВЦЭМ!$D$10+'СЕТ СН'!$H$5-'СЕТ СН'!$H$17</f>
        <v>3768.62274634</v>
      </c>
      <c r="G105" s="36">
        <f>SUMIFS(СВЦЭМ!$C$33:$C$776,СВЦЭМ!$A$33:$A$776,$A105,СВЦЭМ!$B$33:$B$776,G$83)+'СЕТ СН'!$H$9+СВЦЭМ!$D$10+'СЕТ СН'!$H$5-'СЕТ СН'!$H$17</f>
        <v>3758.9965464100001</v>
      </c>
      <c r="H105" s="36">
        <f>SUMIFS(СВЦЭМ!$C$33:$C$776,СВЦЭМ!$A$33:$A$776,$A105,СВЦЭМ!$B$33:$B$776,H$83)+'СЕТ СН'!$H$9+СВЦЭМ!$D$10+'СЕТ СН'!$H$5-'СЕТ СН'!$H$17</f>
        <v>3736.8351090599999</v>
      </c>
      <c r="I105" s="36">
        <f>SUMIFS(СВЦЭМ!$C$33:$C$776,СВЦЭМ!$A$33:$A$776,$A105,СВЦЭМ!$B$33:$B$776,I$83)+'СЕТ СН'!$H$9+СВЦЭМ!$D$10+'СЕТ СН'!$H$5-'СЕТ СН'!$H$17</f>
        <v>3711.66952296</v>
      </c>
      <c r="J105" s="36">
        <f>SUMIFS(СВЦЭМ!$C$33:$C$776,СВЦЭМ!$A$33:$A$776,$A105,СВЦЭМ!$B$33:$B$776,J$83)+'СЕТ СН'!$H$9+СВЦЭМ!$D$10+'СЕТ СН'!$H$5-'СЕТ СН'!$H$17</f>
        <v>3678.3984158399999</v>
      </c>
      <c r="K105" s="36">
        <f>SUMIFS(СВЦЭМ!$C$33:$C$776,СВЦЭМ!$A$33:$A$776,$A105,СВЦЭМ!$B$33:$B$776,K$83)+'СЕТ СН'!$H$9+СВЦЭМ!$D$10+'СЕТ СН'!$H$5-'СЕТ СН'!$H$17</f>
        <v>3656.0489503499998</v>
      </c>
      <c r="L105" s="36">
        <f>SUMIFS(СВЦЭМ!$C$33:$C$776,СВЦЭМ!$A$33:$A$776,$A105,СВЦЭМ!$B$33:$B$776,L$83)+'СЕТ СН'!$H$9+СВЦЭМ!$D$10+'СЕТ СН'!$H$5-'СЕТ СН'!$H$17</f>
        <v>3612.8676216200001</v>
      </c>
      <c r="M105" s="36">
        <f>SUMIFS(СВЦЭМ!$C$33:$C$776,СВЦЭМ!$A$33:$A$776,$A105,СВЦЭМ!$B$33:$B$776,M$83)+'СЕТ СН'!$H$9+СВЦЭМ!$D$10+'СЕТ СН'!$H$5-'СЕТ СН'!$H$17</f>
        <v>3556.7669172000001</v>
      </c>
      <c r="N105" s="36">
        <f>SUMIFS(СВЦЭМ!$C$33:$C$776,СВЦЭМ!$A$33:$A$776,$A105,СВЦЭМ!$B$33:$B$776,N$83)+'СЕТ СН'!$H$9+СВЦЭМ!$D$10+'СЕТ СН'!$H$5-'СЕТ СН'!$H$17</f>
        <v>3553.7888241299997</v>
      </c>
      <c r="O105" s="36">
        <f>SUMIFS(СВЦЭМ!$C$33:$C$776,СВЦЭМ!$A$33:$A$776,$A105,СВЦЭМ!$B$33:$B$776,O$83)+'СЕТ СН'!$H$9+СВЦЭМ!$D$10+'СЕТ СН'!$H$5-'СЕТ СН'!$H$17</f>
        <v>3562.5262136299998</v>
      </c>
      <c r="P105" s="36">
        <f>SUMIFS(СВЦЭМ!$C$33:$C$776,СВЦЭМ!$A$33:$A$776,$A105,СВЦЭМ!$B$33:$B$776,P$83)+'СЕТ СН'!$H$9+СВЦЭМ!$D$10+'СЕТ СН'!$H$5-'СЕТ СН'!$H$17</f>
        <v>3567.2778774799999</v>
      </c>
      <c r="Q105" s="36">
        <f>SUMIFS(СВЦЭМ!$C$33:$C$776,СВЦЭМ!$A$33:$A$776,$A105,СВЦЭМ!$B$33:$B$776,Q$83)+'СЕТ СН'!$H$9+СВЦЭМ!$D$10+'СЕТ СН'!$H$5-'СЕТ СН'!$H$17</f>
        <v>3564.3327436999998</v>
      </c>
      <c r="R105" s="36">
        <f>SUMIFS(СВЦЭМ!$C$33:$C$776,СВЦЭМ!$A$33:$A$776,$A105,СВЦЭМ!$B$33:$B$776,R$83)+'СЕТ СН'!$H$9+СВЦЭМ!$D$10+'СЕТ СН'!$H$5-'СЕТ СН'!$H$17</f>
        <v>3560.0342443199997</v>
      </c>
      <c r="S105" s="36">
        <f>SUMIFS(СВЦЭМ!$C$33:$C$776,СВЦЭМ!$A$33:$A$776,$A105,СВЦЭМ!$B$33:$B$776,S$83)+'СЕТ СН'!$H$9+СВЦЭМ!$D$10+'СЕТ СН'!$H$5-'СЕТ СН'!$H$17</f>
        <v>3552.71691435</v>
      </c>
      <c r="T105" s="36">
        <f>SUMIFS(СВЦЭМ!$C$33:$C$776,СВЦЭМ!$A$33:$A$776,$A105,СВЦЭМ!$B$33:$B$776,T$83)+'СЕТ СН'!$H$9+СВЦЭМ!$D$10+'СЕТ СН'!$H$5-'СЕТ СН'!$H$17</f>
        <v>3516.41366681</v>
      </c>
      <c r="U105" s="36">
        <f>SUMIFS(СВЦЭМ!$C$33:$C$776,СВЦЭМ!$A$33:$A$776,$A105,СВЦЭМ!$B$33:$B$776,U$83)+'СЕТ СН'!$H$9+СВЦЭМ!$D$10+'СЕТ СН'!$H$5-'СЕТ СН'!$H$17</f>
        <v>3516.9677535000001</v>
      </c>
      <c r="V105" s="36">
        <f>SUMIFS(СВЦЭМ!$C$33:$C$776,СВЦЭМ!$A$33:$A$776,$A105,СВЦЭМ!$B$33:$B$776,V$83)+'СЕТ СН'!$H$9+СВЦЭМ!$D$10+'СЕТ СН'!$H$5-'СЕТ СН'!$H$17</f>
        <v>3520.8583807</v>
      </c>
      <c r="W105" s="36">
        <f>SUMIFS(СВЦЭМ!$C$33:$C$776,СВЦЭМ!$A$33:$A$776,$A105,СВЦЭМ!$B$33:$B$776,W$83)+'СЕТ СН'!$H$9+СВЦЭМ!$D$10+'СЕТ СН'!$H$5-'СЕТ СН'!$H$17</f>
        <v>3550.9513771699999</v>
      </c>
      <c r="X105" s="36">
        <f>SUMIFS(СВЦЭМ!$C$33:$C$776,СВЦЭМ!$A$33:$A$776,$A105,СВЦЭМ!$B$33:$B$776,X$83)+'СЕТ СН'!$H$9+СВЦЭМ!$D$10+'СЕТ СН'!$H$5-'СЕТ СН'!$H$17</f>
        <v>3566.36245194</v>
      </c>
      <c r="Y105" s="36">
        <f>SUMIFS(СВЦЭМ!$C$33:$C$776,СВЦЭМ!$A$33:$A$776,$A105,СВЦЭМ!$B$33:$B$776,Y$83)+'СЕТ СН'!$H$9+СВЦЭМ!$D$10+'СЕТ СН'!$H$5-'СЕТ СН'!$H$17</f>
        <v>3588.8703136700001</v>
      </c>
    </row>
    <row r="106" spans="1:25" ht="15.75" x14ac:dyDescent="0.2">
      <c r="A106" s="35">
        <f t="shared" si="2"/>
        <v>44158</v>
      </c>
      <c r="B106" s="36">
        <f>SUMIFS(СВЦЭМ!$C$33:$C$776,СВЦЭМ!$A$33:$A$776,$A106,СВЦЭМ!$B$33:$B$776,B$83)+'СЕТ СН'!$H$9+СВЦЭМ!$D$10+'СЕТ СН'!$H$5-'СЕТ СН'!$H$17</f>
        <v>3598.8880320899998</v>
      </c>
      <c r="C106" s="36">
        <f>SUMIFS(СВЦЭМ!$C$33:$C$776,СВЦЭМ!$A$33:$A$776,$A106,СВЦЭМ!$B$33:$B$776,C$83)+'СЕТ СН'!$H$9+СВЦЭМ!$D$10+'СЕТ СН'!$H$5-'СЕТ СН'!$H$17</f>
        <v>3649.5761765100001</v>
      </c>
      <c r="D106" s="36">
        <f>SUMIFS(СВЦЭМ!$C$33:$C$776,СВЦЭМ!$A$33:$A$776,$A106,СВЦЭМ!$B$33:$B$776,D$83)+'СЕТ СН'!$H$9+СВЦЭМ!$D$10+'СЕТ СН'!$H$5-'СЕТ СН'!$H$17</f>
        <v>3692.16435254</v>
      </c>
      <c r="E106" s="36">
        <f>SUMIFS(СВЦЭМ!$C$33:$C$776,СВЦЭМ!$A$33:$A$776,$A106,СВЦЭМ!$B$33:$B$776,E$83)+'СЕТ СН'!$H$9+СВЦЭМ!$D$10+'СЕТ СН'!$H$5-'СЕТ СН'!$H$17</f>
        <v>3697.2266542899997</v>
      </c>
      <c r="F106" s="36">
        <f>SUMIFS(СВЦЭМ!$C$33:$C$776,СВЦЭМ!$A$33:$A$776,$A106,СВЦЭМ!$B$33:$B$776,F$83)+'СЕТ СН'!$H$9+СВЦЭМ!$D$10+'СЕТ СН'!$H$5-'СЕТ СН'!$H$17</f>
        <v>3692.9028681700001</v>
      </c>
      <c r="G106" s="36">
        <f>SUMIFS(СВЦЭМ!$C$33:$C$776,СВЦЭМ!$A$33:$A$776,$A106,СВЦЭМ!$B$33:$B$776,G$83)+'СЕТ СН'!$H$9+СВЦЭМ!$D$10+'СЕТ СН'!$H$5-'СЕТ СН'!$H$17</f>
        <v>3689.49982082</v>
      </c>
      <c r="H106" s="36">
        <f>SUMIFS(СВЦЭМ!$C$33:$C$776,СВЦЭМ!$A$33:$A$776,$A106,СВЦЭМ!$B$33:$B$776,H$83)+'СЕТ СН'!$H$9+СВЦЭМ!$D$10+'СЕТ СН'!$H$5-'СЕТ СН'!$H$17</f>
        <v>3691.3412381399999</v>
      </c>
      <c r="I106" s="36">
        <f>SUMIFS(СВЦЭМ!$C$33:$C$776,СВЦЭМ!$A$33:$A$776,$A106,СВЦЭМ!$B$33:$B$776,I$83)+'СЕТ СН'!$H$9+СВЦЭМ!$D$10+'СЕТ СН'!$H$5-'СЕТ СН'!$H$17</f>
        <v>3674.2376990600001</v>
      </c>
      <c r="J106" s="36">
        <f>SUMIFS(СВЦЭМ!$C$33:$C$776,СВЦЭМ!$A$33:$A$776,$A106,СВЦЭМ!$B$33:$B$776,J$83)+'СЕТ СН'!$H$9+СВЦЭМ!$D$10+'СЕТ СН'!$H$5-'СЕТ СН'!$H$17</f>
        <v>3669.5036163700001</v>
      </c>
      <c r="K106" s="36">
        <f>SUMIFS(СВЦЭМ!$C$33:$C$776,СВЦЭМ!$A$33:$A$776,$A106,СВЦЭМ!$B$33:$B$776,K$83)+'СЕТ СН'!$H$9+СВЦЭМ!$D$10+'СЕТ СН'!$H$5-'СЕТ СН'!$H$17</f>
        <v>3687.7057686500002</v>
      </c>
      <c r="L106" s="36">
        <f>SUMIFS(СВЦЭМ!$C$33:$C$776,СВЦЭМ!$A$33:$A$776,$A106,СВЦЭМ!$B$33:$B$776,L$83)+'СЕТ СН'!$H$9+СВЦЭМ!$D$10+'СЕТ СН'!$H$5-'СЕТ СН'!$H$17</f>
        <v>3656.7246838400001</v>
      </c>
      <c r="M106" s="36">
        <f>SUMIFS(СВЦЭМ!$C$33:$C$776,СВЦЭМ!$A$33:$A$776,$A106,СВЦЭМ!$B$33:$B$776,M$83)+'СЕТ СН'!$H$9+СВЦЭМ!$D$10+'СЕТ СН'!$H$5-'СЕТ СН'!$H$17</f>
        <v>3610.7678137100002</v>
      </c>
      <c r="N106" s="36">
        <f>SUMIFS(СВЦЭМ!$C$33:$C$776,СВЦЭМ!$A$33:$A$776,$A106,СВЦЭМ!$B$33:$B$776,N$83)+'СЕТ СН'!$H$9+СВЦЭМ!$D$10+'СЕТ СН'!$H$5-'СЕТ СН'!$H$17</f>
        <v>3585.5745600700002</v>
      </c>
      <c r="O106" s="36">
        <f>SUMIFS(СВЦЭМ!$C$33:$C$776,СВЦЭМ!$A$33:$A$776,$A106,СВЦЭМ!$B$33:$B$776,O$83)+'СЕТ СН'!$H$9+СВЦЭМ!$D$10+'СЕТ СН'!$H$5-'СЕТ СН'!$H$17</f>
        <v>3598.5895771699998</v>
      </c>
      <c r="P106" s="36">
        <f>SUMIFS(СВЦЭМ!$C$33:$C$776,СВЦЭМ!$A$33:$A$776,$A106,СВЦЭМ!$B$33:$B$776,P$83)+'СЕТ СН'!$H$9+СВЦЭМ!$D$10+'СЕТ СН'!$H$5-'СЕТ СН'!$H$17</f>
        <v>3601.4894020399997</v>
      </c>
      <c r="Q106" s="36">
        <f>SUMIFS(СВЦЭМ!$C$33:$C$776,СВЦЭМ!$A$33:$A$776,$A106,СВЦЭМ!$B$33:$B$776,Q$83)+'СЕТ СН'!$H$9+СВЦЭМ!$D$10+'СЕТ СН'!$H$5-'СЕТ СН'!$H$17</f>
        <v>3602.17473492</v>
      </c>
      <c r="R106" s="36">
        <f>SUMIFS(СВЦЭМ!$C$33:$C$776,СВЦЭМ!$A$33:$A$776,$A106,СВЦЭМ!$B$33:$B$776,R$83)+'СЕТ СН'!$H$9+СВЦЭМ!$D$10+'СЕТ СН'!$H$5-'СЕТ СН'!$H$17</f>
        <v>3590.76539086</v>
      </c>
      <c r="S106" s="36">
        <f>SUMIFS(СВЦЭМ!$C$33:$C$776,СВЦЭМ!$A$33:$A$776,$A106,СВЦЭМ!$B$33:$B$776,S$83)+'СЕТ СН'!$H$9+СВЦЭМ!$D$10+'СЕТ СН'!$H$5-'СЕТ СН'!$H$17</f>
        <v>3574.5951480799999</v>
      </c>
      <c r="T106" s="36">
        <f>SUMIFS(СВЦЭМ!$C$33:$C$776,СВЦЭМ!$A$33:$A$776,$A106,СВЦЭМ!$B$33:$B$776,T$83)+'СЕТ СН'!$H$9+СВЦЭМ!$D$10+'СЕТ СН'!$H$5-'СЕТ СН'!$H$17</f>
        <v>3561.55705777</v>
      </c>
      <c r="U106" s="36">
        <f>SUMIFS(СВЦЭМ!$C$33:$C$776,СВЦЭМ!$A$33:$A$776,$A106,СВЦЭМ!$B$33:$B$776,U$83)+'СЕТ СН'!$H$9+СВЦЭМ!$D$10+'СЕТ СН'!$H$5-'СЕТ СН'!$H$17</f>
        <v>3558.0575900499998</v>
      </c>
      <c r="V106" s="36">
        <f>SUMIFS(СВЦЭМ!$C$33:$C$776,СВЦЭМ!$A$33:$A$776,$A106,СВЦЭМ!$B$33:$B$776,V$83)+'СЕТ СН'!$H$9+СВЦЭМ!$D$10+'СЕТ СН'!$H$5-'СЕТ СН'!$H$17</f>
        <v>3568.7559360400001</v>
      </c>
      <c r="W106" s="36">
        <f>SUMIFS(СВЦЭМ!$C$33:$C$776,СВЦЭМ!$A$33:$A$776,$A106,СВЦЭМ!$B$33:$B$776,W$83)+'СЕТ СН'!$H$9+СВЦЭМ!$D$10+'СЕТ СН'!$H$5-'СЕТ СН'!$H$17</f>
        <v>3582.2566564700001</v>
      </c>
      <c r="X106" s="36">
        <f>SUMIFS(СВЦЭМ!$C$33:$C$776,СВЦЭМ!$A$33:$A$776,$A106,СВЦЭМ!$B$33:$B$776,X$83)+'СЕТ СН'!$H$9+СВЦЭМ!$D$10+'СЕТ СН'!$H$5-'СЕТ СН'!$H$17</f>
        <v>3576.1379556299999</v>
      </c>
      <c r="Y106" s="36">
        <f>SUMIFS(СВЦЭМ!$C$33:$C$776,СВЦЭМ!$A$33:$A$776,$A106,СВЦЭМ!$B$33:$B$776,Y$83)+'СЕТ СН'!$H$9+СВЦЭМ!$D$10+'СЕТ СН'!$H$5-'СЕТ СН'!$H$17</f>
        <v>3595.6117394499997</v>
      </c>
    </row>
    <row r="107" spans="1:25" ht="15.75" x14ac:dyDescent="0.2">
      <c r="A107" s="35">
        <f t="shared" si="2"/>
        <v>44159</v>
      </c>
      <c r="B107" s="36">
        <f>SUMIFS(СВЦЭМ!$C$33:$C$776,СВЦЭМ!$A$33:$A$776,$A107,СВЦЭМ!$B$33:$B$776,B$83)+'СЕТ СН'!$H$9+СВЦЭМ!$D$10+'СЕТ СН'!$H$5-'СЕТ СН'!$H$17</f>
        <v>3610.0095391200002</v>
      </c>
      <c r="C107" s="36">
        <f>SUMIFS(СВЦЭМ!$C$33:$C$776,СВЦЭМ!$A$33:$A$776,$A107,СВЦЭМ!$B$33:$B$776,C$83)+'СЕТ СН'!$H$9+СВЦЭМ!$D$10+'СЕТ СН'!$H$5-'СЕТ СН'!$H$17</f>
        <v>3692.51077988</v>
      </c>
      <c r="D107" s="36">
        <f>SUMIFS(СВЦЭМ!$C$33:$C$776,СВЦЭМ!$A$33:$A$776,$A107,СВЦЭМ!$B$33:$B$776,D$83)+'СЕТ СН'!$H$9+СВЦЭМ!$D$10+'СЕТ СН'!$H$5-'СЕТ СН'!$H$17</f>
        <v>3751.5674411199998</v>
      </c>
      <c r="E107" s="36">
        <f>SUMIFS(СВЦЭМ!$C$33:$C$776,СВЦЭМ!$A$33:$A$776,$A107,СВЦЭМ!$B$33:$B$776,E$83)+'СЕТ СН'!$H$9+СВЦЭМ!$D$10+'СЕТ СН'!$H$5-'СЕТ СН'!$H$17</f>
        <v>3769.3070492899997</v>
      </c>
      <c r="F107" s="36">
        <f>SUMIFS(СВЦЭМ!$C$33:$C$776,СВЦЭМ!$A$33:$A$776,$A107,СВЦЭМ!$B$33:$B$776,F$83)+'СЕТ СН'!$H$9+СВЦЭМ!$D$10+'СЕТ СН'!$H$5-'СЕТ СН'!$H$17</f>
        <v>3764.8913865100003</v>
      </c>
      <c r="G107" s="36">
        <f>SUMIFS(СВЦЭМ!$C$33:$C$776,СВЦЭМ!$A$33:$A$776,$A107,СВЦЭМ!$B$33:$B$776,G$83)+'СЕТ СН'!$H$9+СВЦЭМ!$D$10+'СЕТ СН'!$H$5-'СЕТ СН'!$H$17</f>
        <v>3757.69050543</v>
      </c>
      <c r="H107" s="36">
        <f>SUMIFS(СВЦЭМ!$C$33:$C$776,СВЦЭМ!$A$33:$A$776,$A107,СВЦЭМ!$B$33:$B$776,H$83)+'СЕТ СН'!$H$9+СВЦЭМ!$D$10+'СЕТ СН'!$H$5-'СЕТ СН'!$H$17</f>
        <v>3719.29606853</v>
      </c>
      <c r="I107" s="36">
        <f>SUMIFS(СВЦЭМ!$C$33:$C$776,СВЦЭМ!$A$33:$A$776,$A107,СВЦЭМ!$B$33:$B$776,I$83)+'СЕТ СН'!$H$9+СВЦЭМ!$D$10+'СЕТ СН'!$H$5-'СЕТ СН'!$H$17</f>
        <v>3666.3026532599997</v>
      </c>
      <c r="J107" s="36">
        <f>SUMIFS(СВЦЭМ!$C$33:$C$776,СВЦЭМ!$A$33:$A$776,$A107,СВЦЭМ!$B$33:$B$776,J$83)+'СЕТ СН'!$H$9+СВЦЭМ!$D$10+'СЕТ СН'!$H$5-'СЕТ СН'!$H$17</f>
        <v>3636.6055778700002</v>
      </c>
      <c r="K107" s="36">
        <f>SUMIFS(СВЦЭМ!$C$33:$C$776,СВЦЭМ!$A$33:$A$776,$A107,СВЦЭМ!$B$33:$B$776,K$83)+'СЕТ СН'!$H$9+СВЦЭМ!$D$10+'СЕТ СН'!$H$5-'СЕТ СН'!$H$17</f>
        <v>3634.88617656</v>
      </c>
      <c r="L107" s="36">
        <f>SUMIFS(СВЦЭМ!$C$33:$C$776,СВЦЭМ!$A$33:$A$776,$A107,СВЦЭМ!$B$33:$B$776,L$83)+'СЕТ СН'!$H$9+СВЦЭМ!$D$10+'СЕТ СН'!$H$5-'СЕТ СН'!$H$17</f>
        <v>3602.8320395000001</v>
      </c>
      <c r="M107" s="36">
        <f>SUMIFS(СВЦЭМ!$C$33:$C$776,СВЦЭМ!$A$33:$A$776,$A107,СВЦЭМ!$B$33:$B$776,M$83)+'СЕТ СН'!$H$9+СВЦЭМ!$D$10+'СЕТ СН'!$H$5-'СЕТ СН'!$H$17</f>
        <v>3557.0436849100001</v>
      </c>
      <c r="N107" s="36">
        <f>SUMIFS(СВЦЭМ!$C$33:$C$776,СВЦЭМ!$A$33:$A$776,$A107,СВЦЭМ!$B$33:$B$776,N$83)+'СЕТ СН'!$H$9+СВЦЭМ!$D$10+'СЕТ СН'!$H$5-'СЕТ СН'!$H$17</f>
        <v>3548.91901624</v>
      </c>
      <c r="O107" s="36">
        <f>SUMIFS(СВЦЭМ!$C$33:$C$776,СВЦЭМ!$A$33:$A$776,$A107,СВЦЭМ!$B$33:$B$776,O$83)+'СЕТ СН'!$H$9+СВЦЭМ!$D$10+'СЕТ СН'!$H$5-'СЕТ СН'!$H$17</f>
        <v>3565.1783118799999</v>
      </c>
      <c r="P107" s="36">
        <f>SUMIFS(СВЦЭМ!$C$33:$C$776,СВЦЭМ!$A$33:$A$776,$A107,СВЦЭМ!$B$33:$B$776,P$83)+'СЕТ СН'!$H$9+СВЦЭМ!$D$10+'СЕТ СН'!$H$5-'СЕТ СН'!$H$17</f>
        <v>3577.7348100600002</v>
      </c>
      <c r="Q107" s="36">
        <f>SUMIFS(СВЦЭМ!$C$33:$C$776,СВЦЭМ!$A$33:$A$776,$A107,СВЦЭМ!$B$33:$B$776,Q$83)+'СЕТ СН'!$H$9+СВЦЭМ!$D$10+'СЕТ СН'!$H$5-'СЕТ СН'!$H$17</f>
        <v>3578.1825693700002</v>
      </c>
      <c r="R107" s="36">
        <f>SUMIFS(СВЦЭМ!$C$33:$C$776,СВЦЭМ!$A$33:$A$776,$A107,СВЦЭМ!$B$33:$B$776,R$83)+'СЕТ СН'!$H$9+СВЦЭМ!$D$10+'СЕТ СН'!$H$5-'СЕТ СН'!$H$17</f>
        <v>3586.9141181599998</v>
      </c>
      <c r="S107" s="36">
        <f>SUMIFS(СВЦЭМ!$C$33:$C$776,СВЦЭМ!$A$33:$A$776,$A107,СВЦЭМ!$B$33:$B$776,S$83)+'СЕТ СН'!$H$9+СВЦЭМ!$D$10+'СЕТ СН'!$H$5-'СЕТ СН'!$H$17</f>
        <v>3581.4559868300003</v>
      </c>
      <c r="T107" s="36">
        <f>SUMIFS(СВЦЭМ!$C$33:$C$776,СВЦЭМ!$A$33:$A$776,$A107,СВЦЭМ!$B$33:$B$776,T$83)+'СЕТ СН'!$H$9+СВЦЭМ!$D$10+'СЕТ СН'!$H$5-'СЕТ СН'!$H$17</f>
        <v>3544.6807783200002</v>
      </c>
      <c r="U107" s="36">
        <f>SUMIFS(СВЦЭМ!$C$33:$C$776,СВЦЭМ!$A$33:$A$776,$A107,СВЦЭМ!$B$33:$B$776,U$83)+'СЕТ СН'!$H$9+СВЦЭМ!$D$10+'СЕТ СН'!$H$5-'СЕТ СН'!$H$17</f>
        <v>3523.4611504899999</v>
      </c>
      <c r="V107" s="36">
        <f>SUMIFS(СВЦЭМ!$C$33:$C$776,СВЦЭМ!$A$33:$A$776,$A107,СВЦЭМ!$B$33:$B$776,V$83)+'СЕТ СН'!$H$9+СВЦЭМ!$D$10+'СЕТ СН'!$H$5-'СЕТ СН'!$H$17</f>
        <v>3536.4273839699999</v>
      </c>
      <c r="W107" s="36">
        <f>SUMIFS(СВЦЭМ!$C$33:$C$776,СВЦЭМ!$A$33:$A$776,$A107,СВЦЭМ!$B$33:$B$776,W$83)+'СЕТ СН'!$H$9+СВЦЭМ!$D$10+'СЕТ СН'!$H$5-'СЕТ СН'!$H$17</f>
        <v>3546.4513735400001</v>
      </c>
      <c r="X107" s="36">
        <f>SUMIFS(СВЦЭМ!$C$33:$C$776,СВЦЭМ!$A$33:$A$776,$A107,СВЦЭМ!$B$33:$B$776,X$83)+'СЕТ СН'!$H$9+СВЦЭМ!$D$10+'СЕТ СН'!$H$5-'СЕТ СН'!$H$17</f>
        <v>3546.8587439200001</v>
      </c>
      <c r="Y107" s="36">
        <f>SUMIFS(СВЦЭМ!$C$33:$C$776,СВЦЭМ!$A$33:$A$776,$A107,СВЦЭМ!$B$33:$B$776,Y$83)+'СЕТ СН'!$H$9+СВЦЭМ!$D$10+'СЕТ СН'!$H$5-'СЕТ СН'!$H$17</f>
        <v>3572.1896655700002</v>
      </c>
    </row>
    <row r="108" spans="1:25" ht="15.75" x14ac:dyDescent="0.2">
      <c r="A108" s="35">
        <f t="shared" si="2"/>
        <v>44160</v>
      </c>
      <c r="B108" s="36">
        <f>SUMIFS(СВЦЭМ!$C$33:$C$776,СВЦЭМ!$A$33:$A$776,$A108,СВЦЭМ!$B$33:$B$776,B$83)+'СЕТ СН'!$H$9+СВЦЭМ!$D$10+'СЕТ СН'!$H$5-'СЕТ СН'!$H$17</f>
        <v>3610.5134673900002</v>
      </c>
      <c r="C108" s="36">
        <f>SUMIFS(СВЦЭМ!$C$33:$C$776,СВЦЭМ!$A$33:$A$776,$A108,СВЦЭМ!$B$33:$B$776,C$83)+'СЕТ СН'!$H$9+СВЦЭМ!$D$10+'СЕТ СН'!$H$5-'СЕТ СН'!$H$17</f>
        <v>3685.1306097699999</v>
      </c>
      <c r="D108" s="36">
        <f>SUMIFS(СВЦЭМ!$C$33:$C$776,СВЦЭМ!$A$33:$A$776,$A108,СВЦЭМ!$B$33:$B$776,D$83)+'СЕТ СН'!$H$9+СВЦЭМ!$D$10+'СЕТ СН'!$H$5-'СЕТ СН'!$H$17</f>
        <v>3735.3691135700001</v>
      </c>
      <c r="E108" s="36">
        <f>SUMIFS(СВЦЭМ!$C$33:$C$776,СВЦЭМ!$A$33:$A$776,$A108,СВЦЭМ!$B$33:$B$776,E$83)+'СЕТ СН'!$H$9+СВЦЭМ!$D$10+'СЕТ СН'!$H$5-'СЕТ СН'!$H$17</f>
        <v>3744.1549145099998</v>
      </c>
      <c r="F108" s="36">
        <f>SUMIFS(СВЦЭМ!$C$33:$C$776,СВЦЭМ!$A$33:$A$776,$A108,СВЦЭМ!$B$33:$B$776,F$83)+'СЕТ СН'!$H$9+СВЦЭМ!$D$10+'СЕТ СН'!$H$5-'СЕТ СН'!$H$17</f>
        <v>3738.7708640999999</v>
      </c>
      <c r="G108" s="36">
        <f>SUMIFS(СВЦЭМ!$C$33:$C$776,СВЦЭМ!$A$33:$A$776,$A108,СВЦЭМ!$B$33:$B$776,G$83)+'СЕТ СН'!$H$9+СВЦЭМ!$D$10+'СЕТ СН'!$H$5-'СЕТ СН'!$H$17</f>
        <v>3728.2133302500001</v>
      </c>
      <c r="H108" s="36">
        <f>SUMIFS(СВЦЭМ!$C$33:$C$776,СВЦЭМ!$A$33:$A$776,$A108,СВЦЭМ!$B$33:$B$776,H$83)+'СЕТ СН'!$H$9+СВЦЭМ!$D$10+'СЕТ СН'!$H$5-'СЕТ СН'!$H$17</f>
        <v>3705.7231439299999</v>
      </c>
      <c r="I108" s="36">
        <f>SUMIFS(СВЦЭМ!$C$33:$C$776,СВЦЭМ!$A$33:$A$776,$A108,СВЦЭМ!$B$33:$B$776,I$83)+'СЕТ СН'!$H$9+СВЦЭМ!$D$10+'СЕТ СН'!$H$5-'СЕТ СН'!$H$17</f>
        <v>3669.3218807799999</v>
      </c>
      <c r="J108" s="36">
        <f>SUMIFS(СВЦЭМ!$C$33:$C$776,СВЦЭМ!$A$33:$A$776,$A108,СВЦЭМ!$B$33:$B$776,J$83)+'СЕТ СН'!$H$9+СВЦЭМ!$D$10+'СЕТ СН'!$H$5-'СЕТ СН'!$H$17</f>
        <v>3653.6467286299999</v>
      </c>
      <c r="K108" s="36">
        <f>SUMIFS(СВЦЭМ!$C$33:$C$776,СВЦЭМ!$A$33:$A$776,$A108,СВЦЭМ!$B$33:$B$776,K$83)+'СЕТ СН'!$H$9+СВЦЭМ!$D$10+'СЕТ СН'!$H$5-'СЕТ СН'!$H$17</f>
        <v>3645.4373088299999</v>
      </c>
      <c r="L108" s="36">
        <f>SUMIFS(СВЦЭМ!$C$33:$C$776,СВЦЭМ!$A$33:$A$776,$A108,СВЦЭМ!$B$33:$B$776,L$83)+'СЕТ СН'!$H$9+СВЦЭМ!$D$10+'СЕТ СН'!$H$5-'СЕТ СН'!$H$17</f>
        <v>3616.31721986</v>
      </c>
      <c r="M108" s="36">
        <f>SUMIFS(СВЦЭМ!$C$33:$C$776,СВЦЭМ!$A$33:$A$776,$A108,СВЦЭМ!$B$33:$B$776,M$83)+'СЕТ СН'!$H$9+СВЦЭМ!$D$10+'СЕТ СН'!$H$5-'СЕТ СН'!$H$17</f>
        <v>3566.3854889700001</v>
      </c>
      <c r="N108" s="36">
        <f>SUMIFS(СВЦЭМ!$C$33:$C$776,СВЦЭМ!$A$33:$A$776,$A108,СВЦЭМ!$B$33:$B$776,N$83)+'СЕТ СН'!$H$9+СВЦЭМ!$D$10+'СЕТ СН'!$H$5-'СЕТ СН'!$H$17</f>
        <v>3550.5130787600001</v>
      </c>
      <c r="O108" s="36">
        <f>SUMIFS(СВЦЭМ!$C$33:$C$776,СВЦЭМ!$A$33:$A$776,$A108,СВЦЭМ!$B$33:$B$776,O$83)+'СЕТ СН'!$H$9+СВЦЭМ!$D$10+'СЕТ СН'!$H$5-'СЕТ СН'!$H$17</f>
        <v>3571.2840593700003</v>
      </c>
      <c r="P108" s="36">
        <f>SUMIFS(СВЦЭМ!$C$33:$C$776,СВЦЭМ!$A$33:$A$776,$A108,СВЦЭМ!$B$33:$B$776,P$83)+'СЕТ СН'!$H$9+СВЦЭМ!$D$10+'СЕТ СН'!$H$5-'СЕТ СН'!$H$17</f>
        <v>3573.6399423600001</v>
      </c>
      <c r="Q108" s="36">
        <f>SUMIFS(СВЦЭМ!$C$33:$C$776,СВЦЭМ!$A$33:$A$776,$A108,СВЦЭМ!$B$33:$B$776,Q$83)+'СЕТ СН'!$H$9+СВЦЭМ!$D$10+'СЕТ СН'!$H$5-'СЕТ СН'!$H$17</f>
        <v>3579.72449938</v>
      </c>
      <c r="R108" s="36">
        <f>SUMIFS(СВЦЭМ!$C$33:$C$776,СВЦЭМ!$A$33:$A$776,$A108,СВЦЭМ!$B$33:$B$776,R$83)+'СЕТ СН'!$H$9+СВЦЭМ!$D$10+'СЕТ СН'!$H$5-'СЕТ СН'!$H$17</f>
        <v>3579.5365754700001</v>
      </c>
      <c r="S108" s="36">
        <f>SUMIFS(СВЦЭМ!$C$33:$C$776,СВЦЭМ!$A$33:$A$776,$A108,СВЦЭМ!$B$33:$B$776,S$83)+'СЕТ СН'!$H$9+СВЦЭМ!$D$10+'СЕТ СН'!$H$5-'СЕТ СН'!$H$17</f>
        <v>3558.4765303099998</v>
      </c>
      <c r="T108" s="36">
        <f>SUMIFS(СВЦЭМ!$C$33:$C$776,СВЦЭМ!$A$33:$A$776,$A108,СВЦЭМ!$B$33:$B$776,T$83)+'СЕТ СН'!$H$9+СВЦЭМ!$D$10+'СЕТ СН'!$H$5-'СЕТ СН'!$H$17</f>
        <v>3570.7654002600002</v>
      </c>
      <c r="U108" s="36">
        <f>SUMIFS(СВЦЭМ!$C$33:$C$776,СВЦЭМ!$A$33:$A$776,$A108,СВЦЭМ!$B$33:$B$776,U$83)+'СЕТ СН'!$H$9+СВЦЭМ!$D$10+'СЕТ СН'!$H$5-'СЕТ СН'!$H$17</f>
        <v>3573.0385882800001</v>
      </c>
      <c r="V108" s="36">
        <f>SUMIFS(СВЦЭМ!$C$33:$C$776,СВЦЭМ!$A$33:$A$776,$A108,СВЦЭМ!$B$33:$B$776,V$83)+'СЕТ СН'!$H$9+СВЦЭМ!$D$10+'СЕТ СН'!$H$5-'СЕТ СН'!$H$17</f>
        <v>3559.3452636299999</v>
      </c>
      <c r="W108" s="36">
        <f>SUMIFS(СВЦЭМ!$C$33:$C$776,СВЦЭМ!$A$33:$A$776,$A108,СВЦЭМ!$B$33:$B$776,W$83)+'СЕТ СН'!$H$9+СВЦЭМ!$D$10+'СЕТ СН'!$H$5-'СЕТ СН'!$H$17</f>
        <v>3563.44781496</v>
      </c>
      <c r="X108" s="36">
        <f>SUMIFS(СВЦЭМ!$C$33:$C$776,СВЦЭМ!$A$33:$A$776,$A108,СВЦЭМ!$B$33:$B$776,X$83)+'СЕТ СН'!$H$9+СВЦЭМ!$D$10+'СЕТ СН'!$H$5-'СЕТ СН'!$H$17</f>
        <v>3577.06836785</v>
      </c>
      <c r="Y108" s="36">
        <f>SUMIFS(СВЦЭМ!$C$33:$C$776,СВЦЭМ!$A$33:$A$776,$A108,СВЦЭМ!$B$33:$B$776,Y$83)+'СЕТ СН'!$H$9+СВЦЭМ!$D$10+'СЕТ СН'!$H$5-'СЕТ СН'!$H$17</f>
        <v>3596.2638086699999</v>
      </c>
    </row>
    <row r="109" spans="1:25" ht="15.75" x14ac:dyDescent="0.2">
      <c r="A109" s="35">
        <f t="shared" si="2"/>
        <v>44161</v>
      </c>
      <c r="B109" s="36">
        <f>SUMIFS(СВЦЭМ!$C$33:$C$776,СВЦЭМ!$A$33:$A$776,$A109,СВЦЭМ!$B$33:$B$776,B$83)+'СЕТ СН'!$H$9+СВЦЭМ!$D$10+'СЕТ СН'!$H$5-'СЕТ СН'!$H$17</f>
        <v>3594.1351075600001</v>
      </c>
      <c r="C109" s="36">
        <f>SUMIFS(СВЦЭМ!$C$33:$C$776,СВЦЭМ!$A$33:$A$776,$A109,СВЦЭМ!$B$33:$B$776,C$83)+'СЕТ СН'!$H$9+СВЦЭМ!$D$10+'СЕТ СН'!$H$5-'СЕТ СН'!$H$17</f>
        <v>3670.6402200299999</v>
      </c>
      <c r="D109" s="36">
        <f>SUMIFS(СВЦЭМ!$C$33:$C$776,СВЦЭМ!$A$33:$A$776,$A109,СВЦЭМ!$B$33:$B$776,D$83)+'СЕТ СН'!$H$9+СВЦЭМ!$D$10+'СЕТ СН'!$H$5-'СЕТ СН'!$H$17</f>
        <v>3720.7014355000001</v>
      </c>
      <c r="E109" s="36">
        <f>SUMIFS(СВЦЭМ!$C$33:$C$776,СВЦЭМ!$A$33:$A$776,$A109,СВЦЭМ!$B$33:$B$776,E$83)+'СЕТ СН'!$H$9+СВЦЭМ!$D$10+'СЕТ СН'!$H$5-'СЕТ СН'!$H$17</f>
        <v>3730.8949355099999</v>
      </c>
      <c r="F109" s="36">
        <f>SUMIFS(СВЦЭМ!$C$33:$C$776,СВЦЭМ!$A$33:$A$776,$A109,СВЦЭМ!$B$33:$B$776,F$83)+'СЕТ СН'!$H$9+СВЦЭМ!$D$10+'СЕТ СН'!$H$5-'СЕТ СН'!$H$17</f>
        <v>3727.8113866100002</v>
      </c>
      <c r="G109" s="36">
        <f>SUMIFS(СВЦЭМ!$C$33:$C$776,СВЦЭМ!$A$33:$A$776,$A109,СВЦЭМ!$B$33:$B$776,G$83)+'СЕТ СН'!$H$9+СВЦЭМ!$D$10+'СЕТ СН'!$H$5-'СЕТ СН'!$H$17</f>
        <v>3711.00607206</v>
      </c>
      <c r="H109" s="36">
        <f>SUMIFS(СВЦЭМ!$C$33:$C$776,СВЦЭМ!$A$33:$A$776,$A109,СВЦЭМ!$B$33:$B$776,H$83)+'СЕТ СН'!$H$9+СВЦЭМ!$D$10+'СЕТ СН'!$H$5-'СЕТ СН'!$H$17</f>
        <v>3686.7156502600001</v>
      </c>
      <c r="I109" s="36">
        <f>SUMIFS(СВЦЭМ!$C$33:$C$776,СВЦЭМ!$A$33:$A$776,$A109,СВЦЭМ!$B$33:$B$776,I$83)+'СЕТ СН'!$H$9+СВЦЭМ!$D$10+'СЕТ СН'!$H$5-'СЕТ СН'!$H$17</f>
        <v>3659.3373551700001</v>
      </c>
      <c r="J109" s="36">
        <f>SUMIFS(СВЦЭМ!$C$33:$C$776,СВЦЭМ!$A$33:$A$776,$A109,СВЦЭМ!$B$33:$B$776,J$83)+'СЕТ СН'!$H$9+СВЦЭМ!$D$10+'СЕТ СН'!$H$5-'СЕТ СН'!$H$17</f>
        <v>3639.9491395699997</v>
      </c>
      <c r="K109" s="36">
        <f>SUMIFS(СВЦЭМ!$C$33:$C$776,СВЦЭМ!$A$33:$A$776,$A109,СВЦЭМ!$B$33:$B$776,K$83)+'СЕТ СН'!$H$9+СВЦЭМ!$D$10+'СЕТ СН'!$H$5-'СЕТ СН'!$H$17</f>
        <v>3642.9951489300001</v>
      </c>
      <c r="L109" s="36">
        <f>SUMIFS(СВЦЭМ!$C$33:$C$776,СВЦЭМ!$A$33:$A$776,$A109,СВЦЭМ!$B$33:$B$776,L$83)+'СЕТ СН'!$H$9+СВЦЭМ!$D$10+'СЕТ СН'!$H$5-'СЕТ СН'!$H$17</f>
        <v>3615.4844383199998</v>
      </c>
      <c r="M109" s="36">
        <f>SUMIFS(СВЦЭМ!$C$33:$C$776,СВЦЭМ!$A$33:$A$776,$A109,СВЦЭМ!$B$33:$B$776,M$83)+'СЕТ СН'!$H$9+СВЦЭМ!$D$10+'СЕТ СН'!$H$5-'СЕТ СН'!$H$17</f>
        <v>3581.0026967399999</v>
      </c>
      <c r="N109" s="36">
        <f>SUMIFS(СВЦЭМ!$C$33:$C$776,СВЦЭМ!$A$33:$A$776,$A109,СВЦЭМ!$B$33:$B$776,N$83)+'СЕТ СН'!$H$9+СВЦЭМ!$D$10+'СЕТ СН'!$H$5-'СЕТ СН'!$H$17</f>
        <v>3588.64017461</v>
      </c>
      <c r="O109" s="36">
        <f>SUMIFS(СВЦЭМ!$C$33:$C$776,СВЦЭМ!$A$33:$A$776,$A109,СВЦЭМ!$B$33:$B$776,O$83)+'СЕТ СН'!$H$9+СВЦЭМ!$D$10+'СЕТ СН'!$H$5-'СЕТ СН'!$H$17</f>
        <v>3591.5804215399999</v>
      </c>
      <c r="P109" s="36">
        <f>SUMIFS(СВЦЭМ!$C$33:$C$776,СВЦЭМ!$A$33:$A$776,$A109,СВЦЭМ!$B$33:$B$776,P$83)+'СЕТ СН'!$H$9+СВЦЭМ!$D$10+'СЕТ СН'!$H$5-'СЕТ СН'!$H$17</f>
        <v>3592.9836109299999</v>
      </c>
      <c r="Q109" s="36">
        <f>SUMIFS(СВЦЭМ!$C$33:$C$776,СВЦЭМ!$A$33:$A$776,$A109,СВЦЭМ!$B$33:$B$776,Q$83)+'СЕТ СН'!$H$9+СВЦЭМ!$D$10+'СЕТ СН'!$H$5-'СЕТ СН'!$H$17</f>
        <v>3595.0807056399999</v>
      </c>
      <c r="R109" s="36">
        <f>SUMIFS(СВЦЭМ!$C$33:$C$776,СВЦЭМ!$A$33:$A$776,$A109,СВЦЭМ!$B$33:$B$776,R$83)+'СЕТ СН'!$H$9+СВЦЭМ!$D$10+'СЕТ СН'!$H$5-'СЕТ СН'!$H$17</f>
        <v>3582.36309936</v>
      </c>
      <c r="S109" s="36">
        <f>SUMIFS(СВЦЭМ!$C$33:$C$776,СВЦЭМ!$A$33:$A$776,$A109,СВЦЭМ!$B$33:$B$776,S$83)+'СЕТ СН'!$H$9+СВЦЭМ!$D$10+'СЕТ СН'!$H$5-'СЕТ СН'!$H$17</f>
        <v>3563.0568367800001</v>
      </c>
      <c r="T109" s="36">
        <f>SUMIFS(СВЦЭМ!$C$33:$C$776,СВЦЭМ!$A$33:$A$776,$A109,СВЦЭМ!$B$33:$B$776,T$83)+'СЕТ СН'!$H$9+СВЦЭМ!$D$10+'СЕТ СН'!$H$5-'СЕТ СН'!$H$17</f>
        <v>3579.9304055499997</v>
      </c>
      <c r="U109" s="36">
        <f>SUMIFS(СВЦЭМ!$C$33:$C$776,СВЦЭМ!$A$33:$A$776,$A109,СВЦЭМ!$B$33:$B$776,U$83)+'СЕТ СН'!$H$9+СВЦЭМ!$D$10+'СЕТ СН'!$H$5-'СЕТ СН'!$H$17</f>
        <v>3570.19669896</v>
      </c>
      <c r="V109" s="36">
        <f>SUMIFS(СВЦЭМ!$C$33:$C$776,СВЦЭМ!$A$33:$A$776,$A109,СВЦЭМ!$B$33:$B$776,V$83)+'СЕТ СН'!$H$9+СВЦЭМ!$D$10+'СЕТ СН'!$H$5-'СЕТ СН'!$H$17</f>
        <v>3556.1807973599998</v>
      </c>
      <c r="W109" s="36">
        <f>SUMIFS(СВЦЭМ!$C$33:$C$776,СВЦЭМ!$A$33:$A$776,$A109,СВЦЭМ!$B$33:$B$776,W$83)+'СЕТ СН'!$H$9+СВЦЭМ!$D$10+'СЕТ СН'!$H$5-'СЕТ СН'!$H$17</f>
        <v>3579.5993383</v>
      </c>
      <c r="X109" s="36">
        <f>SUMIFS(СВЦЭМ!$C$33:$C$776,СВЦЭМ!$A$33:$A$776,$A109,СВЦЭМ!$B$33:$B$776,X$83)+'СЕТ СН'!$H$9+СВЦЭМ!$D$10+'СЕТ СН'!$H$5-'СЕТ СН'!$H$17</f>
        <v>3585.4878120799999</v>
      </c>
      <c r="Y109" s="36">
        <f>SUMIFS(СВЦЭМ!$C$33:$C$776,СВЦЭМ!$A$33:$A$776,$A109,СВЦЭМ!$B$33:$B$776,Y$83)+'СЕТ СН'!$H$9+СВЦЭМ!$D$10+'СЕТ СН'!$H$5-'СЕТ СН'!$H$17</f>
        <v>3598.4724896299999</v>
      </c>
    </row>
    <row r="110" spans="1:25" ht="15.75" x14ac:dyDescent="0.2">
      <c r="A110" s="35">
        <f t="shared" si="2"/>
        <v>44162</v>
      </c>
      <c r="B110" s="36">
        <f>SUMIFS(СВЦЭМ!$C$33:$C$776,СВЦЭМ!$A$33:$A$776,$A110,СВЦЭМ!$B$33:$B$776,B$83)+'СЕТ СН'!$H$9+СВЦЭМ!$D$10+'СЕТ СН'!$H$5-'СЕТ СН'!$H$17</f>
        <v>3600.6485698400002</v>
      </c>
      <c r="C110" s="36">
        <f>SUMIFS(СВЦЭМ!$C$33:$C$776,СВЦЭМ!$A$33:$A$776,$A110,СВЦЭМ!$B$33:$B$776,C$83)+'СЕТ СН'!$H$9+СВЦЭМ!$D$10+'СЕТ СН'!$H$5-'СЕТ СН'!$H$17</f>
        <v>3682.6590480499999</v>
      </c>
      <c r="D110" s="36">
        <f>SUMIFS(СВЦЭМ!$C$33:$C$776,СВЦЭМ!$A$33:$A$776,$A110,СВЦЭМ!$B$33:$B$776,D$83)+'СЕТ СН'!$H$9+СВЦЭМ!$D$10+'СЕТ СН'!$H$5-'СЕТ СН'!$H$17</f>
        <v>3732.6651304900001</v>
      </c>
      <c r="E110" s="36">
        <f>SUMIFS(СВЦЭМ!$C$33:$C$776,СВЦЭМ!$A$33:$A$776,$A110,СВЦЭМ!$B$33:$B$776,E$83)+'СЕТ СН'!$H$9+СВЦЭМ!$D$10+'СЕТ СН'!$H$5-'СЕТ СН'!$H$17</f>
        <v>3750.4627285299998</v>
      </c>
      <c r="F110" s="36">
        <f>SUMIFS(СВЦЭМ!$C$33:$C$776,СВЦЭМ!$A$33:$A$776,$A110,СВЦЭМ!$B$33:$B$776,F$83)+'СЕТ СН'!$H$9+СВЦЭМ!$D$10+'СЕТ СН'!$H$5-'СЕТ СН'!$H$17</f>
        <v>3753.26619446</v>
      </c>
      <c r="G110" s="36">
        <f>SUMIFS(СВЦЭМ!$C$33:$C$776,СВЦЭМ!$A$33:$A$776,$A110,СВЦЭМ!$B$33:$B$776,G$83)+'СЕТ СН'!$H$9+СВЦЭМ!$D$10+'СЕТ СН'!$H$5-'СЕТ СН'!$H$17</f>
        <v>3733.7660028099999</v>
      </c>
      <c r="H110" s="36">
        <f>SUMIFS(СВЦЭМ!$C$33:$C$776,СВЦЭМ!$A$33:$A$776,$A110,СВЦЭМ!$B$33:$B$776,H$83)+'СЕТ СН'!$H$9+СВЦЭМ!$D$10+'СЕТ СН'!$H$5-'СЕТ СН'!$H$17</f>
        <v>3696.9929751999998</v>
      </c>
      <c r="I110" s="36">
        <f>SUMIFS(СВЦЭМ!$C$33:$C$776,СВЦЭМ!$A$33:$A$776,$A110,СВЦЭМ!$B$33:$B$776,I$83)+'СЕТ СН'!$H$9+СВЦЭМ!$D$10+'СЕТ СН'!$H$5-'СЕТ СН'!$H$17</f>
        <v>3661.0412830400001</v>
      </c>
      <c r="J110" s="36">
        <f>SUMIFS(СВЦЭМ!$C$33:$C$776,СВЦЭМ!$A$33:$A$776,$A110,СВЦЭМ!$B$33:$B$776,J$83)+'СЕТ СН'!$H$9+СВЦЭМ!$D$10+'СЕТ СН'!$H$5-'СЕТ СН'!$H$17</f>
        <v>3651.4539103699999</v>
      </c>
      <c r="K110" s="36">
        <f>SUMIFS(СВЦЭМ!$C$33:$C$776,СВЦЭМ!$A$33:$A$776,$A110,СВЦЭМ!$B$33:$B$776,K$83)+'СЕТ СН'!$H$9+СВЦЭМ!$D$10+'СЕТ СН'!$H$5-'СЕТ СН'!$H$17</f>
        <v>3647.7564932400001</v>
      </c>
      <c r="L110" s="36">
        <f>SUMIFS(СВЦЭМ!$C$33:$C$776,СВЦЭМ!$A$33:$A$776,$A110,СВЦЭМ!$B$33:$B$776,L$83)+'СЕТ СН'!$H$9+СВЦЭМ!$D$10+'СЕТ СН'!$H$5-'СЕТ СН'!$H$17</f>
        <v>3619.7827504900001</v>
      </c>
      <c r="M110" s="36">
        <f>SUMIFS(СВЦЭМ!$C$33:$C$776,СВЦЭМ!$A$33:$A$776,$A110,СВЦЭМ!$B$33:$B$776,M$83)+'СЕТ СН'!$H$9+СВЦЭМ!$D$10+'СЕТ СН'!$H$5-'СЕТ СН'!$H$17</f>
        <v>3575.3577001499998</v>
      </c>
      <c r="N110" s="36">
        <f>SUMIFS(СВЦЭМ!$C$33:$C$776,СВЦЭМ!$A$33:$A$776,$A110,СВЦЭМ!$B$33:$B$776,N$83)+'СЕТ СН'!$H$9+СВЦЭМ!$D$10+'СЕТ СН'!$H$5-'СЕТ СН'!$H$17</f>
        <v>3563.3752441400002</v>
      </c>
      <c r="O110" s="36">
        <f>SUMIFS(СВЦЭМ!$C$33:$C$776,СВЦЭМ!$A$33:$A$776,$A110,СВЦЭМ!$B$33:$B$776,O$83)+'СЕТ СН'!$H$9+СВЦЭМ!$D$10+'СЕТ СН'!$H$5-'СЕТ СН'!$H$17</f>
        <v>3559.5071307799999</v>
      </c>
      <c r="P110" s="36">
        <f>SUMIFS(СВЦЭМ!$C$33:$C$776,СВЦЭМ!$A$33:$A$776,$A110,СВЦЭМ!$B$33:$B$776,P$83)+'СЕТ СН'!$H$9+СВЦЭМ!$D$10+'СЕТ СН'!$H$5-'СЕТ СН'!$H$17</f>
        <v>3569.9265459500002</v>
      </c>
      <c r="Q110" s="36">
        <f>SUMIFS(СВЦЭМ!$C$33:$C$776,СВЦЭМ!$A$33:$A$776,$A110,СВЦЭМ!$B$33:$B$776,Q$83)+'СЕТ СН'!$H$9+СВЦЭМ!$D$10+'СЕТ СН'!$H$5-'СЕТ СН'!$H$17</f>
        <v>3577.33667449</v>
      </c>
      <c r="R110" s="36">
        <f>SUMIFS(СВЦЭМ!$C$33:$C$776,СВЦЭМ!$A$33:$A$776,$A110,СВЦЭМ!$B$33:$B$776,R$83)+'СЕТ СН'!$H$9+СВЦЭМ!$D$10+'СЕТ СН'!$H$5-'СЕТ СН'!$H$17</f>
        <v>3578.3154696199999</v>
      </c>
      <c r="S110" s="36">
        <f>SUMIFS(СВЦЭМ!$C$33:$C$776,СВЦЭМ!$A$33:$A$776,$A110,СВЦЭМ!$B$33:$B$776,S$83)+'СЕТ СН'!$H$9+СВЦЭМ!$D$10+'СЕТ СН'!$H$5-'СЕТ СН'!$H$17</f>
        <v>3554.1419526199998</v>
      </c>
      <c r="T110" s="36">
        <f>SUMIFS(СВЦЭМ!$C$33:$C$776,СВЦЭМ!$A$33:$A$776,$A110,СВЦЭМ!$B$33:$B$776,T$83)+'СЕТ СН'!$H$9+СВЦЭМ!$D$10+'СЕТ СН'!$H$5-'СЕТ СН'!$H$17</f>
        <v>3533.4796876299997</v>
      </c>
      <c r="U110" s="36">
        <f>SUMIFS(СВЦЭМ!$C$33:$C$776,СВЦЭМ!$A$33:$A$776,$A110,СВЦЭМ!$B$33:$B$776,U$83)+'СЕТ СН'!$H$9+СВЦЭМ!$D$10+'СЕТ СН'!$H$5-'СЕТ СН'!$H$17</f>
        <v>3534.5536481499998</v>
      </c>
      <c r="V110" s="36">
        <f>SUMIFS(СВЦЭМ!$C$33:$C$776,СВЦЭМ!$A$33:$A$776,$A110,СВЦЭМ!$B$33:$B$776,V$83)+'СЕТ СН'!$H$9+СВЦЭМ!$D$10+'СЕТ СН'!$H$5-'СЕТ СН'!$H$17</f>
        <v>3533.0350809000001</v>
      </c>
      <c r="W110" s="36">
        <f>SUMIFS(СВЦЭМ!$C$33:$C$776,СВЦЭМ!$A$33:$A$776,$A110,СВЦЭМ!$B$33:$B$776,W$83)+'СЕТ СН'!$H$9+СВЦЭМ!$D$10+'СЕТ СН'!$H$5-'СЕТ СН'!$H$17</f>
        <v>3552.2444321399998</v>
      </c>
      <c r="X110" s="36">
        <f>SUMIFS(СВЦЭМ!$C$33:$C$776,СВЦЭМ!$A$33:$A$776,$A110,СВЦЭМ!$B$33:$B$776,X$83)+'СЕТ СН'!$H$9+СВЦЭМ!$D$10+'СЕТ СН'!$H$5-'СЕТ СН'!$H$17</f>
        <v>3558.9454789699998</v>
      </c>
      <c r="Y110" s="36">
        <f>SUMIFS(СВЦЭМ!$C$33:$C$776,СВЦЭМ!$A$33:$A$776,$A110,СВЦЭМ!$B$33:$B$776,Y$83)+'СЕТ СН'!$H$9+СВЦЭМ!$D$10+'СЕТ СН'!$H$5-'СЕТ СН'!$H$17</f>
        <v>3579.7987251300001</v>
      </c>
    </row>
    <row r="111" spans="1:25" ht="15.75" x14ac:dyDescent="0.2">
      <c r="A111" s="35">
        <f t="shared" si="2"/>
        <v>44163</v>
      </c>
      <c r="B111" s="36">
        <f>SUMIFS(СВЦЭМ!$C$33:$C$776,СВЦЭМ!$A$33:$A$776,$A111,СВЦЭМ!$B$33:$B$776,B$83)+'СЕТ СН'!$H$9+СВЦЭМ!$D$10+'СЕТ СН'!$H$5-'СЕТ СН'!$H$17</f>
        <v>3611.0841816399998</v>
      </c>
      <c r="C111" s="36">
        <f>SUMIFS(СВЦЭМ!$C$33:$C$776,СВЦЭМ!$A$33:$A$776,$A111,СВЦЭМ!$B$33:$B$776,C$83)+'СЕТ СН'!$H$9+СВЦЭМ!$D$10+'СЕТ СН'!$H$5-'СЕТ СН'!$H$17</f>
        <v>3679.1972624300001</v>
      </c>
      <c r="D111" s="36">
        <f>SUMIFS(СВЦЭМ!$C$33:$C$776,СВЦЭМ!$A$33:$A$776,$A111,СВЦЭМ!$B$33:$B$776,D$83)+'СЕТ СН'!$H$9+СВЦЭМ!$D$10+'СЕТ СН'!$H$5-'СЕТ СН'!$H$17</f>
        <v>3721.0843285599999</v>
      </c>
      <c r="E111" s="36">
        <f>SUMIFS(СВЦЭМ!$C$33:$C$776,СВЦЭМ!$A$33:$A$776,$A111,СВЦЭМ!$B$33:$B$776,E$83)+'СЕТ СН'!$H$9+СВЦЭМ!$D$10+'СЕТ СН'!$H$5-'СЕТ СН'!$H$17</f>
        <v>3728.1127271099999</v>
      </c>
      <c r="F111" s="36">
        <f>SUMIFS(СВЦЭМ!$C$33:$C$776,СВЦЭМ!$A$33:$A$776,$A111,СВЦЭМ!$B$33:$B$776,F$83)+'СЕТ СН'!$H$9+СВЦЭМ!$D$10+'СЕТ СН'!$H$5-'СЕТ СН'!$H$17</f>
        <v>3732.0977353399999</v>
      </c>
      <c r="G111" s="36">
        <f>SUMIFS(СВЦЭМ!$C$33:$C$776,СВЦЭМ!$A$33:$A$776,$A111,СВЦЭМ!$B$33:$B$776,G$83)+'СЕТ СН'!$H$9+СВЦЭМ!$D$10+'СЕТ СН'!$H$5-'СЕТ СН'!$H$17</f>
        <v>3721.3698215099998</v>
      </c>
      <c r="H111" s="36">
        <f>SUMIFS(СВЦЭМ!$C$33:$C$776,СВЦЭМ!$A$33:$A$776,$A111,СВЦЭМ!$B$33:$B$776,H$83)+'СЕТ СН'!$H$9+СВЦЭМ!$D$10+'СЕТ СН'!$H$5-'СЕТ СН'!$H$17</f>
        <v>3705.3001165000001</v>
      </c>
      <c r="I111" s="36">
        <f>SUMIFS(СВЦЭМ!$C$33:$C$776,СВЦЭМ!$A$33:$A$776,$A111,СВЦЭМ!$B$33:$B$776,I$83)+'СЕТ СН'!$H$9+СВЦЭМ!$D$10+'СЕТ СН'!$H$5-'СЕТ СН'!$H$17</f>
        <v>3687.2528125600002</v>
      </c>
      <c r="J111" s="36">
        <f>SUMIFS(СВЦЭМ!$C$33:$C$776,СВЦЭМ!$A$33:$A$776,$A111,СВЦЭМ!$B$33:$B$776,J$83)+'СЕТ СН'!$H$9+СВЦЭМ!$D$10+'СЕТ СН'!$H$5-'СЕТ СН'!$H$17</f>
        <v>3667.3203019900002</v>
      </c>
      <c r="K111" s="36">
        <f>SUMIFS(СВЦЭМ!$C$33:$C$776,СВЦЭМ!$A$33:$A$776,$A111,СВЦЭМ!$B$33:$B$776,K$83)+'СЕТ СН'!$H$9+СВЦЭМ!$D$10+'СЕТ СН'!$H$5-'СЕТ СН'!$H$17</f>
        <v>3649.4083897599999</v>
      </c>
      <c r="L111" s="36">
        <f>SUMIFS(СВЦЭМ!$C$33:$C$776,СВЦЭМ!$A$33:$A$776,$A111,СВЦЭМ!$B$33:$B$776,L$83)+'СЕТ СН'!$H$9+СВЦЭМ!$D$10+'СЕТ СН'!$H$5-'СЕТ СН'!$H$17</f>
        <v>3609.6624048399999</v>
      </c>
      <c r="M111" s="36">
        <f>SUMIFS(СВЦЭМ!$C$33:$C$776,СВЦЭМ!$A$33:$A$776,$A111,СВЦЭМ!$B$33:$B$776,M$83)+'СЕТ СН'!$H$9+СВЦЭМ!$D$10+'СЕТ СН'!$H$5-'СЕТ СН'!$H$17</f>
        <v>3567.1459205000001</v>
      </c>
      <c r="N111" s="36">
        <f>SUMIFS(СВЦЭМ!$C$33:$C$776,СВЦЭМ!$A$33:$A$776,$A111,СВЦЭМ!$B$33:$B$776,N$83)+'СЕТ СН'!$H$9+СВЦЭМ!$D$10+'СЕТ СН'!$H$5-'СЕТ СН'!$H$17</f>
        <v>3566.67983731</v>
      </c>
      <c r="O111" s="36">
        <f>SUMIFS(СВЦЭМ!$C$33:$C$776,СВЦЭМ!$A$33:$A$776,$A111,СВЦЭМ!$B$33:$B$776,O$83)+'СЕТ СН'!$H$9+СВЦЭМ!$D$10+'СЕТ СН'!$H$5-'СЕТ СН'!$H$17</f>
        <v>3575.8582951999997</v>
      </c>
      <c r="P111" s="36">
        <f>SUMIFS(СВЦЭМ!$C$33:$C$776,СВЦЭМ!$A$33:$A$776,$A111,СВЦЭМ!$B$33:$B$776,P$83)+'СЕТ СН'!$H$9+СВЦЭМ!$D$10+'СЕТ СН'!$H$5-'СЕТ СН'!$H$17</f>
        <v>3586.90720534</v>
      </c>
      <c r="Q111" s="36">
        <f>SUMIFS(СВЦЭМ!$C$33:$C$776,СВЦЭМ!$A$33:$A$776,$A111,СВЦЭМ!$B$33:$B$776,Q$83)+'СЕТ СН'!$H$9+СВЦЭМ!$D$10+'СЕТ СН'!$H$5-'СЕТ СН'!$H$17</f>
        <v>3579.0616617300002</v>
      </c>
      <c r="R111" s="36">
        <f>SUMIFS(СВЦЭМ!$C$33:$C$776,СВЦЭМ!$A$33:$A$776,$A111,СВЦЭМ!$B$33:$B$776,R$83)+'СЕТ СН'!$H$9+СВЦЭМ!$D$10+'СЕТ СН'!$H$5-'СЕТ СН'!$H$17</f>
        <v>3571.1061212700001</v>
      </c>
      <c r="S111" s="36">
        <f>SUMIFS(СВЦЭМ!$C$33:$C$776,СВЦЭМ!$A$33:$A$776,$A111,СВЦЭМ!$B$33:$B$776,S$83)+'СЕТ СН'!$H$9+СВЦЭМ!$D$10+'СЕТ СН'!$H$5-'СЕТ СН'!$H$17</f>
        <v>3552.1444488299999</v>
      </c>
      <c r="T111" s="36">
        <f>SUMIFS(СВЦЭМ!$C$33:$C$776,СВЦЭМ!$A$33:$A$776,$A111,СВЦЭМ!$B$33:$B$776,T$83)+'СЕТ СН'!$H$9+СВЦЭМ!$D$10+'СЕТ СН'!$H$5-'СЕТ СН'!$H$17</f>
        <v>3543.8329636500002</v>
      </c>
      <c r="U111" s="36">
        <f>SUMIFS(СВЦЭМ!$C$33:$C$776,СВЦЭМ!$A$33:$A$776,$A111,СВЦЭМ!$B$33:$B$776,U$83)+'СЕТ СН'!$H$9+СВЦЭМ!$D$10+'СЕТ СН'!$H$5-'СЕТ СН'!$H$17</f>
        <v>3532.6613667500001</v>
      </c>
      <c r="V111" s="36">
        <f>SUMIFS(СВЦЭМ!$C$33:$C$776,СВЦЭМ!$A$33:$A$776,$A111,СВЦЭМ!$B$33:$B$776,V$83)+'СЕТ СН'!$H$9+СВЦЭМ!$D$10+'СЕТ СН'!$H$5-'СЕТ СН'!$H$17</f>
        <v>3530.2415377299999</v>
      </c>
      <c r="W111" s="36">
        <f>SUMIFS(СВЦЭМ!$C$33:$C$776,СВЦЭМ!$A$33:$A$776,$A111,СВЦЭМ!$B$33:$B$776,W$83)+'СЕТ СН'!$H$9+СВЦЭМ!$D$10+'СЕТ СН'!$H$5-'СЕТ СН'!$H$17</f>
        <v>3551.7243347899998</v>
      </c>
      <c r="X111" s="36">
        <f>SUMIFS(СВЦЭМ!$C$33:$C$776,СВЦЭМ!$A$33:$A$776,$A111,СВЦЭМ!$B$33:$B$776,X$83)+'СЕТ СН'!$H$9+СВЦЭМ!$D$10+'СЕТ СН'!$H$5-'СЕТ СН'!$H$17</f>
        <v>3567.1929795799997</v>
      </c>
      <c r="Y111" s="36">
        <f>SUMIFS(СВЦЭМ!$C$33:$C$776,СВЦЭМ!$A$33:$A$776,$A111,СВЦЭМ!$B$33:$B$776,Y$83)+'СЕТ СН'!$H$9+СВЦЭМ!$D$10+'СЕТ СН'!$H$5-'СЕТ СН'!$H$17</f>
        <v>3589.4341685099998</v>
      </c>
    </row>
    <row r="112" spans="1:25" ht="15.75" x14ac:dyDescent="0.2">
      <c r="A112" s="35">
        <f t="shared" si="2"/>
        <v>44164</v>
      </c>
      <c r="B112" s="36">
        <f>SUMIFS(СВЦЭМ!$C$33:$C$776,СВЦЭМ!$A$33:$A$776,$A112,СВЦЭМ!$B$33:$B$776,B$83)+'СЕТ СН'!$H$9+СВЦЭМ!$D$10+'СЕТ СН'!$H$5-'СЕТ СН'!$H$17</f>
        <v>3604.58114071</v>
      </c>
      <c r="C112" s="36">
        <f>SUMIFS(СВЦЭМ!$C$33:$C$776,СВЦЭМ!$A$33:$A$776,$A112,СВЦЭМ!$B$33:$B$776,C$83)+'СЕТ СН'!$H$9+СВЦЭМ!$D$10+'СЕТ СН'!$H$5-'СЕТ СН'!$H$17</f>
        <v>3684.4505058700001</v>
      </c>
      <c r="D112" s="36">
        <f>SUMIFS(СВЦЭМ!$C$33:$C$776,СВЦЭМ!$A$33:$A$776,$A112,СВЦЭМ!$B$33:$B$776,D$83)+'СЕТ СН'!$H$9+СВЦЭМ!$D$10+'СЕТ СН'!$H$5-'СЕТ СН'!$H$17</f>
        <v>3734.7634981000001</v>
      </c>
      <c r="E112" s="36">
        <f>SUMIFS(СВЦЭМ!$C$33:$C$776,СВЦЭМ!$A$33:$A$776,$A112,СВЦЭМ!$B$33:$B$776,E$83)+'СЕТ СН'!$H$9+СВЦЭМ!$D$10+'СЕТ СН'!$H$5-'СЕТ СН'!$H$17</f>
        <v>3741.7730057099998</v>
      </c>
      <c r="F112" s="36">
        <f>SUMIFS(СВЦЭМ!$C$33:$C$776,СВЦЭМ!$A$33:$A$776,$A112,СВЦЭМ!$B$33:$B$776,F$83)+'СЕТ СН'!$H$9+СВЦЭМ!$D$10+'СЕТ СН'!$H$5-'СЕТ СН'!$H$17</f>
        <v>3739.3398707599999</v>
      </c>
      <c r="G112" s="36">
        <f>SUMIFS(СВЦЭМ!$C$33:$C$776,СВЦЭМ!$A$33:$A$776,$A112,СВЦЭМ!$B$33:$B$776,G$83)+'СЕТ СН'!$H$9+СВЦЭМ!$D$10+'СЕТ СН'!$H$5-'СЕТ СН'!$H$17</f>
        <v>3736.1274173900001</v>
      </c>
      <c r="H112" s="36">
        <f>SUMIFS(СВЦЭМ!$C$33:$C$776,СВЦЭМ!$A$33:$A$776,$A112,СВЦЭМ!$B$33:$B$776,H$83)+'СЕТ СН'!$H$9+СВЦЭМ!$D$10+'СЕТ СН'!$H$5-'СЕТ СН'!$H$17</f>
        <v>3720.2764748</v>
      </c>
      <c r="I112" s="36">
        <f>SUMIFS(СВЦЭМ!$C$33:$C$776,СВЦЭМ!$A$33:$A$776,$A112,СВЦЭМ!$B$33:$B$776,I$83)+'СЕТ СН'!$H$9+СВЦЭМ!$D$10+'СЕТ СН'!$H$5-'СЕТ СН'!$H$17</f>
        <v>3694.0232231499999</v>
      </c>
      <c r="J112" s="36">
        <f>SUMIFS(СВЦЭМ!$C$33:$C$776,СВЦЭМ!$A$33:$A$776,$A112,СВЦЭМ!$B$33:$B$776,J$83)+'СЕТ СН'!$H$9+СВЦЭМ!$D$10+'СЕТ СН'!$H$5-'СЕТ СН'!$H$17</f>
        <v>3656.4529314900001</v>
      </c>
      <c r="K112" s="36">
        <f>SUMIFS(СВЦЭМ!$C$33:$C$776,СВЦЭМ!$A$33:$A$776,$A112,СВЦЭМ!$B$33:$B$776,K$83)+'СЕТ СН'!$H$9+СВЦЭМ!$D$10+'СЕТ СН'!$H$5-'СЕТ СН'!$H$17</f>
        <v>3644.7366453599998</v>
      </c>
      <c r="L112" s="36">
        <f>SUMIFS(СВЦЭМ!$C$33:$C$776,СВЦЭМ!$A$33:$A$776,$A112,СВЦЭМ!$B$33:$B$776,L$83)+'СЕТ СН'!$H$9+СВЦЭМ!$D$10+'СЕТ СН'!$H$5-'СЕТ СН'!$H$17</f>
        <v>3607.5546737499999</v>
      </c>
      <c r="M112" s="36">
        <f>SUMIFS(СВЦЭМ!$C$33:$C$776,СВЦЭМ!$A$33:$A$776,$A112,СВЦЭМ!$B$33:$B$776,M$83)+'СЕТ СН'!$H$9+СВЦЭМ!$D$10+'СЕТ СН'!$H$5-'СЕТ СН'!$H$17</f>
        <v>3566.1533570500001</v>
      </c>
      <c r="N112" s="36">
        <f>SUMIFS(СВЦЭМ!$C$33:$C$776,СВЦЭМ!$A$33:$A$776,$A112,СВЦЭМ!$B$33:$B$776,N$83)+'СЕТ СН'!$H$9+СВЦЭМ!$D$10+'СЕТ СН'!$H$5-'СЕТ СН'!$H$17</f>
        <v>3551.94611536</v>
      </c>
      <c r="O112" s="36">
        <f>SUMIFS(СВЦЭМ!$C$33:$C$776,СВЦЭМ!$A$33:$A$776,$A112,СВЦЭМ!$B$33:$B$776,O$83)+'СЕТ СН'!$H$9+СВЦЭМ!$D$10+'СЕТ СН'!$H$5-'СЕТ СН'!$H$17</f>
        <v>3566.88684306</v>
      </c>
      <c r="P112" s="36">
        <f>SUMIFS(СВЦЭМ!$C$33:$C$776,СВЦЭМ!$A$33:$A$776,$A112,СВЦЭМ!$B$33:$B$776,P$83)+'СЕТ СН'!$H$9+СВЦЭМ!$D$10+'СЕТ СН'!$H$5-'СЕТ СН'!$H$17</f>
        <v>3572.3631349899997</v>
      </c>
      <c r="Q112" s="36">
        <f>SUMIFS(СВЦЭМ!$C$33:$C$776,СВЦЭМ!$A$33:$A$776,$A112,СВЦЭМ!$B$33:$B$776,Q$83)+'СЕТ СН'!$H$9+СВЦЭМ!$D$10+'СЕТ СН'!$H$5-'СЕТ СН'!$H$17</f>
        <v>3573.0461925999998</v>
      </c>
      <c r="R112" s="36">
        <f>SUMIFS(СВЦЭМ!$C$33:$C$776,СВЦЭМ!$A$33:$A$776,$A112,СВЦЭМ!$B$33:$B$776,R$83)+'СЕТ СН'!$H$9+СВЦЭМ!$D$10+'СЕТ СН'!$H$5-'СЕТ СН'!$H$17</f>
        <v>3567.24188671</v>
      </c>
      <c r="S112" s="36">
        <f>SUMIFS(СВЦЭМ!$C$33:$C$776,СВЦЭМ!$A$33:$A$776,$A112,СВЦЭМ!$B$33:$B$776,S$83)+'СЕТ СН'!$H$9+СВЦЭМ!$D$10+'СЕТ СН'!$H$5-'СЕТ СН'!$H$17</f>
        <v>3553.7454270500002</v>
      </c>
      <c r="T112" s="36">
        <f>SUMIFS(СВЦЭМ!$C$33:$C$776,СВЦЭМ!$A$33:$A$776,$A112,СВЦЭМ!$B$33:$B$776,T$83)+'СЕТ СН'!$H$9+СВЦЭМ!$D$10+'СЕТ СН'!$H$5-'СЕТ СН'!$H$17</f>
        <v>3530.7053023099998</v>
      </c>
      <c r="U112" s="36">
        <f>SUMIFS(СВЦЭМ!$C$33:$C$776,СВЦЭМ!$A$33:$A$776,$A112,СВЦЭМ!$B$33:$B$776,U$83)+'СЕТ СН'!$H$9+СВЦЭМ!$D$10+'СЕТ СН'!$H$5-'СЕТ СН'!$H$17</f>
        <v>3529.3570271799999</v>
      </c>
      <c r="V112" s="36">
        <f>SUMIFS(СВЦЭМ!$C$33:$C$776,СВЦЭМ!$A$33:$A$776,$A112,СВЦЭМ!$B$33:$B$776,V$83)+'СЕТ СН'!$H$9+СВЦЭМ!$D$10+'СЕТ СН'!$H$5-'СЕТ СН'!$H$17</f>
        <v>3537.1880188</v>
      </c>
      <c r="W112" s="36">
        <f>SUMIFS(СВЦЭМ!$C$33:$C$776,СВЦЭМ!$A$33:$A$776,$A112,СВЦЭМ!$B$33:$B$776,W$83)+'СЕТ СН'!$H$9+СВЦЭМ!$D$10+'СЕТ СН'!$H$5-'СЕТ СН'!$H$17</f>
        <v>3546.4831343199999</v>
      </c>
      <c r="X112" s="36">
        <f>SUMIFS(СВЦЭМ!$C$33:$C$776,СВЦЭМ!$A$33:$A$776,$A112,СВЦЭМ!$B$33:$B$776,X$83)+'СЕТ СН'!$H$9+СВЦЭМ!$D$10+'СЕТ СН'!$H$5-'СЕТ СН'!$H$17</f>
        <v>3568.47661122</v>
      </c>
      <c r="Y112" s="36">
        <f>SUMIFS(СВЦЭМ!$C$33:$C$776,СВЦЭМ!$A$33:$A$776,$A112,СВЦЭМ!$B$33:$B$776,Y$83)+'СЕТ СН'!$H$9+СВЦЭМ!$D$10+'СЕТ СН'!$H$5-'СЕТ СН'!$H$17</f>
        <v>3584.8911982600002</v>
      </c>
    </row>
    <row r="113" spans="1:27" ht="15.75" x14ac:dyDescent="0.2">
      <c r="A113" s="35">
        <f t="shared" si="2"/>
        <v>44165</v>
      </c>
      <c r="B113" s="36">
        <f>SUMIFS(СВЦЭМ!$C$33:$C$776,СВЦЭМ!$A$33:$A$776,$A113,СВЦЭМ!$B$33:$B$776,B$83)+'СЕТ СН'!$H$9+СВЦЭМ!$D$10+'СЕТ СН'!$H$5-'СЕТ СН'!$H$17</f>
        <v>3655.20102473</v>
      </c>
      <c r="C113" s="36">
        <f>SUMIFS(СВЦЭМ!$C$33:$C$776,СВЦЭМ!$A$33:$A$776,$A113,СВЦЭМ!$B$33:$B$776,C$83)+'СЕТ СН'!$H$9+СВЦЭМ!$D$10+'СЕТ СН'!$H$5-'СЕТ СН'!$H$17</f>
        <v>3725.01870113</v>
      </c>
      <c r="D113" s="36">
        <f>SUMIFS(СВЦЭМ!$C$33:$C$776,СВЦЭМ!$A$33:$A$776,$A113,СВЦЭМ!$B$33:$B$776,D$83)+'СЕТ СН'!$H$9+СВЦЭМ!$D$10+'СЕТ СН'!$H$5-'СЕТ СН'!$H$17</f>
        <v>3776.0470969400003</v>
      </c>
      <c r="E113" s="36">
        <f>SUMIFS(СВЦЭМ!$C$33:$C$776,СВЦЭМ!$A$33:$A$776,$A113,СВЦЭМ!$B$33:$B$776,E$83)+'СЕТ СН'!$H$9+СВЦЭМ!$D$10+'СЕТ СН'!$H$5-'СЕТ СН'!$H$17</f>
        <v>3787.8252331100002</v>
      </c>
      <c r="F113" s="36">
        <f>SUMIFS(СВЦЭМ!$C$33:$C$776,СВЦЭМ!$A$33:$A$776,$A113,СВЦЭМ!$B$33:$B$776,F$83)+'СЕТ СН'!$H$9+СВЦЭМ!$D$10+'СЕТ СН'!$H$5-'СЕТ СН'!$H$17</f>
        <v>3784.3543860199998</v>
      </c>
      <c r="G113" s="36">
        <f>SUMIFS(СВЦЭМ!$C$33:$C$776,СВЦЭМ!$A$33:$A$776,$A113,СВЦЭМ!$B$33:$B$776,G$83)+'СЕТ СН'!$H$9+СВЦЭМ!$D$10+'СЕТ СН'!$H$5-'СЕТ СН'!$H$17</f>
        <v>3769.2287357</v>
      </c>
      <c r="H113" s="36">
        <f>SUMIFS(СВЦЭМ!$C$33:$C$776,СВЦЭМ!$A$33:$A$776,$A113,СВЦЭМ!$B$33:$B$776,H$83)+'СЕТ СН'!$H$9+СВЦЭМ!$D$10+'СЕТ СН'!$H$5-'СЕТ СН'!$H$17</f>
        <v>3755.6442494000003</v>
      </c>
      <c r="I113" s="36">
        <f>SUMIFS(СВЦЭМ!$C$33:$C$776,СВЦЭМ!$A$33:$A$776,$A113,СВЦЭМ!$B$33:$B$776,I$83)+'СЕТ СН'!$H$9+СВЦЭМ!$D$10+'СЕТ СН'!$H$5-'СЕТ СН'!$H$17</f>
        <v>3726.6244194599999</v>
      </c>
      <c r="J113" s="36">
        <f>SUMIFS(СВЦЭМ!$C$33:$C$776,СВЦЭМ!$A$33:$A$776,$A113,СВЦЭМ!$B$33:$B$776,J$83)+'СЕТ СН'!$H$9+СВЦЭМ!$D$10+'СЕТ СН'!$H$5-'СЕТ СН'!$H$17</f>
        <v>3700.3454482500001</v>
      </c>
      <c r="K113" s="36">
        <f>SUMIFS(СВЦЭМ!$C$33:$C$776,СВЦЭМ!$A$33:$A$776,$A113,СВЦЭМ!$B$33:$B$776,K$83)+'СЕТ СН'!$H$9+СВЦЭМ!$D$10+'СЕТ СН'!$H$5-'СЕТ СН'!$H$17</f>
        <v>3690.9995243900003</v>
      </c>
      <c r="L113" s="36">
        <f>SUMIFS(СВЦЭМ!$C$33:$C$776,СВЦЭМ!$A$33:$A$776,$A113,СВЦЭМ!$B$33:$B$776,L$83)+'СЕТ СН'!$H$9+СВЦЭМ!$D$10+'СЕТ СН'!$H$5-'СЕТ СН'!$H$17</f>
        <v>3659.81458836</v>
      </c>
      <c r="M113" s="36">
        <f>SUMIFS(СВЦЭМ!$C$33:$C$776,СВЦЭМ!$A$33:$A$776,$A113,СВЦЭМ!$B$33:$B$776,M$83)+'СЕТ СН'!$H$9+СВЦЭМ!$D$10+'СЕТ СН'!$H$5-'СЕТ СН'!$H$17</f>
        <v>3618.1228101500001</v>
      </c>
      <c r="N113" s="36">
        <f>SUMIFS(СВЦЭМ!$C$33:$C$776,СВЦЭМ!$A$33:$A$776,$A113,СВЦЭМ!$B$33:$B$776,N$83)+'СЕТ СН'!$H$9+СВЦЭМ!$D$10+'СЕТ СН'!$H$5-'СЕТ СН'!$H$17</f>
        <v>3605.8847770399998</v>
      </c>
      <c r="O113" s="36">
        <f>SUMIFS(СВЦЭМ!$C$33:$C$776,СВЦЭМ!$A$33:$A$776,$A113,СВЦЭМ!$B$33:$B$776,O$83)+'СЕТ СН'!$H$9+СВЦЭМ!$D$10+'СЕТ СН'!$H$5-'СЕТ СН'!$H$17</f>
        <v>3610.5633444499999</v>
      </c>
      <c r="P113" s="36">
        <f>SUMIFS(СВЦЭМ!$C$33:$C$776,СВЦЭМ!$A$33:$A$776,$A113,СВЦЭМ!$B$33:$B$776,P$83)+'СЕТ СН'!$H$9+СВЦЭМ!$D$10+'СЕТ СН'!$H$5-'СЕТ СН'!$H$17</f>
        <v>3621.3160782099999</v>
      </c>
      <c r="Q113" s="36">
        <f>SUMIFS(СВЦЭМ!$C$33:$C$776,СВЦЭМ!$A$33:$A$776,$A113,СВЦЭМ!$B$33:$B$776,Q$83)+'СЕТ СН'!$H$9+СВЦЭМ!$D$10+'СЕТ СН'!$H$5-'СЕТ СН'!$H$17</f>
        <v>3614.39482443</v>
      </c>
      <c r="R113" s="36">
        <f>SUMIFS(СВЦЭМ!$C$33:$C$776,СВЦЭМ!$A$33:$A$776,$A113,СВЦЭМ!$B$33:$B$776,R$83)+'СЕТ СН'!$H$9+СВЦЭМ!$D$10+'СЕТ СН'!$H$5-'СЕТ СН'!$H$17</f>
        <v>3603.8730904200002</v>
      </c>
      <c r="S113" s="36">
        <f>SUMIFS(СВЦЭМ!$C$33:$C$776,СВЦЭМ!$A$33:$A$776,$A113,СВЦЭМ!$B$33:$B$776,S$83)+'СЕТ СН'!$H$9+СВЦЭМ!$D$10+'СЕТ СН'!$H$5-'СЕТ СН'!$H$17</f>
        <v>3595.46160599</v>
      </c>
      <c r="T113" s="36">
        <f>SUMIFS(СВЦЭМ!$C$33:$C$776,СВЦЭМ!$A$33:$A$776,$A113,СВЦЭМ!$B$33:$B$776,T$83)+'СЕТ СН'!$H$9+СВЦЭМ!$D$10+'СЕТ СН'!$H$5-'СЕТ СН'!$H$17</f>
        <v>3583.1228739600001</v>
      </c>
      <c r="U113" s="36">
        <f>SUMIFS(СВЦЭМ!$C$33:$C$776,СВЦЭМ!$A$33:$A$776,$A113,СВЦЭМ!$B$33:$B$776,U$83)+'СЕТ СН'!$H$9+СВЦЭМ!$D$10+'СЕТ СН'!$H$5-'СЕТ СН'!$H$17</f>
        <v>3582.1580806299999</v>
      </c>
      <c r="V113" s="36">
        <f>SUMIFS(СВЦЭМ!$C$33:$C$776,СВЦЭМ!$A$33:$A$776,$A113,СВЦЭМ!$B$33:$B$776,V$83)+'СЕТ СН'!$H$9+СВЦЭМ!$D$10+'СЕТ СН'!$H$5-'СЕТ СН'!$H$17</f>
        <v>3593.3599870600001</v>
      </c>
      <c r="W113" s="36">
        <f>SUMIFS(СВЦЭМ!$C$33:$C$776,СВЦЭМ!$A$33:$A$776,$A113,СВЦЭМ!$B$33:$B$776,W$83)+'СЕТ СН'!$H$9+СВЦЭМ!$D$10+'СЕТ СН'!$H$5-'СЕТ СН'!$H$17</f>
        <v>3605.73051463</v>
      </c>
      <c r="X113" s="36">
        <f>SUMIFS(СВЦЭМ!$C$33:$C$776,СВЦЭМ!$A$33:$A$776,$A113,СВЦЭМ!$B$33:$B$776,X$83)+'СЕТ СН'!$H$9+СВЦЭМ!$D$10+'СЕТ СН'!$H$5-'СЕТ СН'!$H$17</f>
        <v>3608.6693764199999</v>
      </c>
      <c r="Y113" s="36">
        <f>SUMIFS(СВЦЭМ!$C$33:$C$776,СВЦЭМ!$A$33:$A$776,$A113,СВЦЭМ!$B$33:$B$776,Y$83)+'СЕТ СН'!$H$9+СВЦЭМ!$D$10+'СЕТ СН'!$H$5-'СЕТ СН'!$H$17</f>
        <v>3632.0164467300001</v>
      </c>
      <c r="AA113" s="37"/>
    </row>
    <row r="114" spans="1:27" ht="15.75" hidden="1" x14ac:dyDescent="0.2">
      <c r="A114" s="35">
        <f t="shared" si="2"/>
        <v>44166</v>
      </c>
      <c r="B114" s="36">
        <f>SUMIFS(СВЦЭМ!$C$33:$C$776,СВЦЭМ!$A$33:$A$776,$A114,СВЦЭМ!$B$33:$B$776,B$83)+'СЕТ СН'!$H$9+СВЦЭМ!$D$10+'СЕТ СН'!$H$5-'СЕТ СН'!$H$17</f>
        <v>2786.3213155100002</v>
      </c>
      <c r="C114" s="36">
        <f>SUMIFS(СВЦЭМ!$C$33:$C$776,СВЦЭМ!$A$33:$A$776,$A114,СВЦЭМ!$B$33:$B$776,C$83)+'СЕТ СН'!$H$9+СВЦЭМ!$D$10+'СЕТ СН'!$H$5-'СЕТ СН'!$H$17</f>
        <v>2786.3213155100002</v>
      </c>
      <c r="D114" s="36">
        <f>SUMIFS(СВЦЭМ!$C$33:$C$776,СВЦЭМ!$A$33:$A$776,$A114,СВЦЭМ!$B$33:$B$776,D$83)+'СЕТ СН'!$H$9+СВЦЭМ!$D$10+'СЕТ СН'!$H$5-'СЕТ СН'!$H$17</f>
        <v>2786.3213155100002</v>
      </c>
      <c r="E114" s="36">
        <f>SUMIFS(СВЦЭМ!$C$33:$C$776,СВЦЭМ!$A$33:$A$776,$A114,СВЦЭМ!$B$33:$B$776,E$83)+'СЕТ СН'!$H$9+СВЦЭМ!$D$10+'СЕТ СН'!$H$5-'СЕТ СН'!$H$17</f>
        <v>2786.3213155100002</v>
      </c>
      <c r="F114" s="36">
        <f>SUMIFS(СВЦЭМ!$C$33:$C$776,СВЦЭМ!$A$33:$A$776,$A114,СВЦЭМ!$B$33:$B$776,F$83)+'СЕТ СН'!$H$9+СВЦЭМ!$D$10+'СЕТ СН'!$H$5-'СЕТ СН'!$H$17</f>
        <v>2786.3213155100002</v>
      </c>
      <c r="G114" s="36">
        <f>SUMIFS(СВЦЭМ!$C$33:$C$776,СВЦЭМ!$A$33:$A$776,$A114,СВЦЭМ!$B$33:$B$776,G$83)+'СЕТ СН'!$H$9+СВЦЭМ!$D$10+'СЕТ СН'!$H$5-'СЕТ СН'!$H$17</f>
        <v>2786.3213155100002</v>
      </c>
      <c r="H114" s="36">
        <f>SUMIFS(СВЦЭМ!$C$33:$C$776,СВЦЭМ!$A$33:$A$776,$A114,СВЦЭМ!$B$33:$B$776,H$83)+'СЕТ СН'!$H$9+СВЦЭМ!$D$10+'СЕТ СН'!$H$5-'СЕТ СН'!$H$17</f>
        <v>2786.3213155100002</v>
      </c>
      <c r="I114" s="36">
        <f>SUMIFS(СВЦЭМ!$C$33:$C$776,СВЦЭМ!$A$33:$A$776,$A114,СВЦЭМ!$B$33:$B$776,I$83)+'СЕТ СН'!$H$9+СВЦЭМ!$D$10+'СЕТ СН'!$H$5-'СЕТ СН'!$H$17</f>
        <v>2786.3213155100002</v>
      </c>
      <c r="J114" s="36">
        <f>SUMIFS(СВЦЭМ!$C$33:$C$776,СВЦЭМ!$A$33:$A$776,$A114,СВЦЭМ!$B$33:$B$776,J$83)+'СЕТ СН'!$H$9+СВЦЭМ!$D$10+'СЕТ СН'!$H$5-'СЕТ СН'!$H$17</f>
        <v>2786.3213155100002</v>
      </c>
      <c r="K114" s="36">
        <f>SUMIFS(СВЦЭМ!$C$33:$C$776,СВЦЭМ!$A$33:$A$776,$A114,СВЦЭМ!$B$33:$B$776,K$83)+'СЕТ СН'!$H$9+СВЦЭМ!$D$10+'СЕТ СН'!$H$5-'СЕТ СН'!$H$17</f>
        <v>2786.3213155100002</v>
      </c>
      <c r="L114" s="36">
        <f>SUMIFS(СВЦЭМ!$C$33:$C$776,СВЦЭМ!$A$33:$A$776,$A114,СВЦЭМ!$B$33:$B$776,L$83)+'СЕТ СН'!$H$9+СВЦЭМ!$D$10+'СЕТ СН'!$H$5-'СЕТ СН'!$H$17</f>
        <v>2786.3213155100002</v>
      </c>
      <c r="M114" s="36">
        <f>SUMIFS(СВЦЭМ!$C$33:$C$776,СВЦЭМ!$A$33:$A$776,$A114,СВЦЭМ!$B$33:$B$776,M$83)+'СЕТ СН'!$H$9+СВЦЭМ!$D$10+'СЕТ СН'!$H$5-'СЕТ СН'!$H$17</f>
        <v>2786.3213155100002</v>
      </c>
      <c r="N114" s="36">
        <f>SUMIFS(СВЦЭМ!$C$33:$C$776,СВЦЭМ!$A$33:$A$776,$A114,СВЦЭМ!$B$33:$B$776,N$83)+'СЕТ СН'!$H$9+СВЦЭМ!$D$10+'СЕТ СН'!$H$5-'СЕТ СН'!$H$17</f>
        <v>2786.3213155100002</v>
      </c>
      <c r="O114" s="36">
        <f>SUMIFS(СВЦЭМ!$C$33:$C$776,СВЦЭМ!$A$33:$A$776,$A114,СВЦЭМ!$B$33:$B$776,O$83)+'СЕТ СН'!$H$9+СВЦЭМ!$D$10+'СЕТ СН'!$H$5-'СЕТ СН'!$H$17</f>
        <v>2786.3213155100002</v>
      </c>
      <c r="P114" s="36">
        <f>SUMIFS(СВЦЭМ!$C$33:$C$776,СВЦЭМ!$A$33:$A$776,$A114,СВЦЭМ!$B$33:$B$776,P$83)+'СЕТ СН'!$H$9+СВЦЭМ!$D$10+'СЕТ СН'!$H$5-'СЕТ СН'!$H$17</f>
        <v>2786.3213155100002</v>
      </c>
      <c r="Q114" s="36">
        <f>SUMIFS(СВЦЭМ!$C$33:$C$776,СВЦЭМ!$A$33:$A$776,$A114,СВЦЭМ!$B$33:$B$776,Q$83)+'СЕТ СН'!$H$9+СВЦЭМ!$D$10+'СЕТ СН'!$H$5-'СЕТ СН'!$H$17</f>
        <v>2786.3213155100002</v>
      </c>
      <c r="R114" s="36">
        <f>SUMIFS(СВЦЭМ!$C$33:$C$776,СВЦЭМ!$A$33:$A$776,$A114,СВЦЭМ!$B$33:$B$776,R$83)+'СЕТ СН'!$H$9+СВЦЭМ!$D$10+'СЕТ СН'!$H$5-'СЕТ СН'!$H$17</f>
        <v>2786.3213155100002</v>
      </c>
      <c r="S114" s="36">
        <f>SUMIFS(СВЦЭМ!$C$33:$C$776,СВЦЭМ!$A$33:$A$776,$A114,СВЦЭМ!$B$33:$B$776,S$83)+'СЕТ СН'!$H$9+СВЦЭМ!$D$10+'СЕТ СН'!$H$5-'СЕТ СН'!$H$17</f>
        <v>2786.3213155100002</v>
      </c>
      <c r="T114" s="36">
        <f>SUMIFS(СВЦЭМ!$C$33:$C$776,СВЦЭМ!$A$33:$A$776,$A114,СВЦЭМ!$B$33:$B$776,T$83)+'СЕТ СН'!$H$9+СВЦЭМ!$D$10+'СЕТ СН'!$H$5-'СЕТ СН'!$H$17</f>
        <v>2786.3213155100002</v>
      </c>
      <c r="U114" s="36">
        <f>SUMIFS(СВЦЭМ!$C$33:$C$776,СВЦЭМ!$A$33:$A$776,$A114,СВЦЭМ!$B$33:$B$776,U$83)+'СЕТ СН'!$H$9+СВЦЭМ!$D$10+'СЕТ СН'!$H$5-'СЕТ СН'!$H$17</f>
        <v>2786.3213155100002</v>
      </c>
      <c r="V114" s="36">
        <f>SUMIFS(СВЦЭМ!$C$33:$C$776,СВЦЭМ!$A$33:$A$776,$A114,СВЦЭМ!$B$33:$B$776,V$83)+'СЕТ СН'!$H$9+СВЦЭМ!$D$10+'СЕТ СН'!$H$5-'СЕТ СН'!$H$17</f>
        <v>2786.3213155100002</v>
      </c>
      <c r="W114" s="36">
        <f>SUMIFS(СВЦЭМ!$C$33:$C$776,СВЦЭМ!$A$33:$A$776,$A114,СВЦЭМ!$B$33:$B$776,W$83)+'СЕТ СН'!$H$9+СВЦЭМ!$D$10+'СЕТ СН'!$H$5-'СЕТ СН'!$H$17</f>
        <v>2786.3213155100002</v>
      </c>
      <c r="X114" s="36">
        <f>SUMIFS(СВЦЭМ!$C$33:$C$776,СВЦЭМ!$A$33:$A$776,$A114,СВЦЭМ!$B$33:$B$776,X$83)+'СЕТ СН'!$H$9+СВЦЭМ!$D$10+'СЕТ СН'!$H$5-'СЕТ СН'!$H$17</f>
        <v>2786.3213155100002</v>
      </c>
      <c r="Y114" s="36">
        <f>SUMIFS(СВЦЭМ!$C$33:$C$776,СВЦЭМ!$A$33:$A$776,$A114,СВЦЭМ!$B$33:$B$776,Y$83)+'СЕТ СН'!$H$9+СВЦЭМ!$D$10+'СЕТ СН'!$H$5-'СЕТ СН'!$H$17</f>
        <v>2786.3213155100002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01.11.2020</v>
      </c>
      <c r="B120" s="36">
        <f>SUMIFS(СВЦЭМ!$C$33:$C$776,СВЦЭМ!$A$33:$A$776,$A120,СВЦЭМ!$B$33:$B$776,B$119)+'СЕТ СН'!$I$9+СВЦЭМ!$D$10+'СЕТ СН'!$I$5-'СЕТ СН'!$I$17</f>
        <v>3568.9508523099998</v>
      </c>
      <c r="C120" s="36">
        <f>SUMIFS(СВЦЭМ!$C$33:$C$776,СВЦЭМ!$A$33:$A$776,$A120,СВЦЭМ!$B$33:$B$776,C$119)+'СЕТ СН'!$I$9+СВЦЭМ!$D$10+'СЕТ СН'!$I$5-'СЕТ СН'!$I$17</f>
        <v>3643.9749891800002</v>
      </c>
      <c r="D120" s="36">
        <f>SUMIFS(СВЦЭМ!$C$33:$C$776,СВЦЭМ!$A$33:$A$776,$A120,СВЦЭМ!$B$33:$B$776,D$119)+'СЕТ СН'!$I$9+СВЦЭМ!$D$10+'СЕТ СН'!$I$5-'СЕТ СН'!$I$17</f>
        <v>3692.08633452</v>
      </c>
      <c r="E120" s="36">
        <f>SUMIFS(СВЦЭМ!$C$33:$C$776,СВЦЭМ!$A$33:$A$776,$A120,СВЦЭМ!$B$33:$B$776,E$119)+'СЕТ СН'!$I$9+СВЦЭМ!$D$10+'СЕТ СН'!$I$5-'СЕТ СН'!$I$17</f>
        <v>3699.9791453399998</v>
      </c>
      <c r="F120" s="36">
        <f>SUMIFS(СВЦЭМ!$C$33:$C$776,СВЦЭМ!$A$33:$A$776,$A120,СВЦЭМ!$B$33:$B$776,F$119)+'СЕТ СН'!$I$9+СВЦЭМ!$D$10+'СЕТ СН'!$I$5-'СЕТ СН'!$I$17</f>
        <v>3701.4866456700001</v>
      </c>
      <c r="G120" s="36">
        <f>SUMIFS(СВЦЭМ!$C$33:$C$776,СВЦЭМ!$A$33:$A$776,$A120,СВЦЭМ!$B$33:$B$776,G$119)+'СЕТ СН'!$I$9+СВЦЭМ!$D$10+'СЕТ СН'!$I$5-'СЕТ СН'!$I$17</f>
        <v>3692.4211820400001</v>
      </c>
      <c r="H120" s="36">
        <f>SUMIFS(СВЦЭМ!$C$33:$C$776,СВЦЭМ!$A$33:$A$776,$A120,СВЦЭМ!$B$33:$B$776,H$119)+'СЕТ СН'!$I$9+СВЦЭМ!$D$10+'СЕТ СН'!$I$5-'СЕТ СН'!$I$17</f>
        <v>3675.5997239600001</v>
      </c>
      <c r="I120" s="36">
        <f>SUMIFS(СВЦЭМ!$C$33:$C$776,СВЦЭМ!$A$33:$A$776,$A120,СВЦЭМ!$B$33:$B$776,I$119)+'СЕТ СН'!$I$9+СВЦЭМ!$D$10+'СЕТ СН'!$I$5-'СЕТ СН'!$I$17</f>
        <v>3643.7566193399998</v>
      </c>
      <c r="J120" s="36">
        <f>SUMIFS(СВЦЭМ!$C$33:$C$776,СВЦЭМ!$A$33:$A$776,$A120,СВЦЭМ!$B$33:$B$776,J$119)+'СЕТ СН'!$I$9+СВЦЭМ!$D$10+'СЕТ СН'!$I$5-'СЕТ СН'!$I$17</f>
        <v>3624.1239676099999</v>
      </c>
      <c r="K120" s="36">
        <f>SUMIFS(СВЦЭМ!$C$33:$C$776,СВЦЭМ!$A$33:$A$776,$A120,СВЦЭМ!$B$33:$B$776,K$119)+'СЕТ СН'!$I$9+СВЦЭМ!$D$10+'СЕТ СН'!$I$5-'СЕТ СН'!$I$17</f>
        <v>3591.48921625</v>
      </c>
      <c r="L120" s="36">
        <f>SUMIFS(СВЦЭМ!$C$33:$C$776,СВЦЭМ!$A$33:$A$776,$A120,СВЦЭМ!$B$33:$B$776,L$119)+'СЕТ СН'!$I$9+СВЦЭМ!$D$10+'СЕТ СН'!$I$5-'СЕТ СН'!$I$17</f>
        <v>3566.0409524900001</v>
      </c>
      <c r="M120" s="36">
        <f>SUMIFS(СВЦЭМ!$C$33:$C$776,СВЦЭМ!$A$33:$A$776,$A120,СВЦЭМ!$B$33:$B$776,M$119)+'СЕТ СН'!$I$9+СВЦЭМ!$D$10+'СЕТ СН'!$I$5-'СЕТ СН'!$I$17</f>
        <v>3526.9950856800001</v>
      </c>
      <c r="N120" s="36">
        <f>SUMIFS(СВЦЭМ!$C$33:$C$776,СВЦЭМ!$A$33:$A$776,$A120,СВЦЭМ!$B$33:$B$776,N$119)+'СЕТ СН'!$I$9+СВЦЭМ!$D$10+'СЕТ СН'!$I$5-'СЕТ СН'!$I$17</f>
        <v>3523.0489438300001</v>
      </c>
      <c r="O120" s="36">
        <f>SUMIFS(СВЦЭМ!$C$33:$C$776,СВЦЭМ!$A$33:$A$776,$A120,СВЦЭМ!$B$33:$B$776,O$119)+'СЕТ СН'!$I$9+СВЦЭМ!$D$10+'СЕТ СН'!$I$5-'СЕТ СН'!$I$17</f>
        <v>3528.5562523899998</v>
      </c>
      <c r="P120" s="36">
        <f>SUMIFS(СВЦЭМ!$C$33:$C$776,СВЦЭМ!$A$33:$A$776,$A120,СВЦЭМ!$B$33:$B$776,P$119)+'СЕТ СН'!$I$9+СВЦЭМ!$D$10+'СЕТ СН'!$I$5-'СЕТ СН'!$I$17</f>
        <v>3551.4266228400002</v>
      </c>
      <c r="Q120" s="36">
        <f>SUMIFS(СВЦЭМ!$C$33:$C$776,СВЦЭМ!$A$33:$A$776,$A120,СВЦЭМ!$B$33:$B$776,Q$119)+'СЕТ СН'!$I$9+СВЦЭМ!$D$10+'СЕТ СН'!$I$5-'СЕТ СН'!$I$17</f>
        <v>3554.0780691599998</v>
      </c>
      <c r="R120" s="36">
        <f>SUMIFS(СВЦЭМ!$C$33:$C$776,СВЦЭМ!$A$33:$A$776,$A120,СВЦЭМ!$B$33:$B$776,R$119)+'СЕТ СН'!$I$9+СВЦЭМ!$D$10+'СЕТ СН'!$I$5-'СЕТ СН'!$I$17</f>
        <v>3546.5360398900002</v>
      </c>
      <c r="S120" s="36">
        <f>SUMIFS(СВЦЭМ!$C$33:$C$776,СВЦЭМ!$A$33:$A$776,$A120,СВЦЭМ!$B$33:$B$776,S$119)+'СЕТ СН'!$I$9+СВЦЭМ!$D$10+'СЕТ СН'!$I$5-'СЕТ СН'!$I$17</f>
        <v>3533.0619598499998</v>
      </c>
      <c r="T120" s="36">
        <f>SUMIFS(СВЦЭМ!$C$33:$C$776,СВЦЭМ!$A$33:$A$776,$A120,СВЦЭМ!$B$33:$B$776,T$119)+'СЕТ СН'!$I$9+СВЦЭМ!$D$10+'СЕТ СН'!$I$5-'СЕТ СН'!$I$17</f>
        <v>3508.4931568699999</v>
      </c>
      <c r="U120" s="36">
        <f>SUMIFS(СВЦЭМ!$C$33:$C$776,СВЦЭМ!$A$33:$A$776,$A120,СВЦЭМ!$B$33:$B$776,U$119)+'СЕТ СН'!$I$9+СВЦЭМ!$D$10+'СЕТ СН'!$I$5-'СЕТ СН'!$I$17</f>
        <v>3501.7968065699997</v>
      </c>
      <c r="V120" s="36">
        <f>SUMIFS(СВЦЭМ!$C$33:$C$776,СВЦЭМ!$A$33:$A$776,$A120,СВЦЭМ!$B$33:$B$776,V$119)+'СЕТ СН'!$I$9+СВЦЭМ!$D$10+'СЕТ СН'!$I$5-'СЕТ СН'!$I$17</f>
        <v>3509.9237115400001</v>
      </c>
      <c r="W120" s="36">
        <f>SUMIFS(СВЦЭМ!$C$33:$C$776,СВЦЭМ!$A$33:$A$776,$A120,СВЦЭМ!$B$33:$B$776,W$119)+'СЕТ СН'!$I$9+СВЦЭМ!$D$10+'СЕТ СН'!$I$5-'СЕТ СН'!$I$17</f>
        <v>3522.63082115</v>
      </c>
      <c r="X120" s="36">
        <f>SUMIFS(СВЦЭМ!$C$33:$C$776,СВЦЭМ!$A$33:$A$776,$A120,СВЦЭМ!$B$33:$B$776,X$119)+'СЕТ СН'!$I$9+СВЦЭМ!$D$10+'СЕТ СН'!$I$5-'СЕТ СН'!$I$17</f>
        <v>3537.19325157</v>
      </c>
      <c r="Y120" s="36">
        <f>SUMIFS(СВЦЭМ!$C$33:$C$776,СВЦЭМ!$A$33:$A$776,$A120,СВЦЭМ!$B$33:$B$776,Y$119)+'СЕТ СН'!$I$9+СВЦЭМ!$D$10+'СЕТ СН'!$I$5-'СЕТ СН'!$I$17</f>
        <v>3556.40382632</v>
      </c>
    </row>
    <row r="121" spans="1:27" ht="15.75" x14ac:dyDescent="0.2">
      <c r="A121" s="35">
        <f>A120+1</f>
        <v>44137</v>
      </c>
      <c r="B121" s="36">
        <f>SUMIFS(СВЦЭМ!$C$33:$C$776,СВЦЭМ!$A$33:$A$776,$A121,СВЦЭМ!$B$33:$B$776,B$119)+'СЕТ СН'!$I$9+СВЦЭМ!$D$10+'СЕТ СН'!$I$5-'СЕТ СН'!$I$17</f>
        <v>3561.4301812799999</v>
      </c>
      <c r="C121" s="36">
        <f>SUMIFS(СВЦЭМ!$C$33:$C$776,СВЦЭМ!$A$33:$A$776,$A121,СВЦЭМ!$B$33:$B$776,C$119)+'СЕТ СН'!$I$9+СВЦЭМ!$D$10+'СЕТ СН'!$I$5-'СЕТ СН'!$I$17</f>
        <v>3660.4633308799998</v>
      </c>
      <c r="D121" s="36">
        <f>SUMIFS(СВЦЭМ!$C$33:$C$776,СВЦЭМ!$A$33:$A$776,$A121,СВЦЭМ!$B$33:$B$776,D$119)+'СЕТ СН'!$I$9+СВЦЭМ!$D$10+'СЕТ СН'!$I$5-'СЕТ СН'!$I$17</f>
        <v>3742.6780920000001</v>
      </c>
      <c r="E121" s="36">
        <f>SUMIFS(СВЦЭМ!$C$33:$C$776,СВЦЭМ!$A$33:$A$776,$A121,СВЦЭМ!$B$33:$B$776,E$119)+'СЕТ СН'!$I$9+СВЦЭМ!$D$10+'СЕТ СН'!$I$5-'СЕТ СН'!$I$17</f>
        <v>3777.9442997599999</v>
      </c>
      <c r="F121" s="36">
        <f>SUMIFS(СВЦЭМ!$C$33:$C$776,СВЦЭМ!$A$33:$A$776,$A121,СВЦЭМ!$B$33:$B$776,F$119)+'СЕТ СН'!$I$9+СВЦЭМ!$D$10+'СЕТ СН'!$I$5-'СЕТ СН'!$I$17</f>
        <v>3786.7143284200001</v>
      </c>
      <c r="G121" s="36">
        <f>SUMIFS(СВЦЭМ!$C$33:$C$776,СВЦЭМ!$A$33:$A$776,$A121,СВЦЭМ!$B$33:$B$776,G$119)+'СЕТ СН'!$I$9+СВЦЭМ!$D$10+'СЕТ СН'!$I$5-'СЕТ СН'!$I$17</f>
        <v>3768.0510442699997</v>
      </c>
      <c r="H121" s="36">
        <f>SUMIFS(СВЦЭМ!$C$33:$C$776,СВЦЭМ!$A$33:$A$776,$A121,СВЦЭМ!$B$33:$B$776,H$119)+'СЕТ СН'!$I$9+СВЦЭМ!$D$10+'СЕТ СН'!$I$5-'СЕТ СН'!$I$17</f>
        <v>3719.15797109</v>
      </c>
      <c r="I121" s="36">
        <f>SUMIFS(СВЦЭМ!$C$33:$C$776,СВЦЭМ!$A$33:$A$776,$A121,СВЦЭМ!$B$33:$B$776,I$119)+'СЕТ СН'!$I$9+СВЦЭМ!$D$10+'СЕТ СН'!$I$5-'СЕТ СН'!$I$17</f>
        <v>3645.49077201</v>
      </c>
      <c r="J121" s="36">
        <f>SUMIFS(СВЦЭМ!$C$33:$C$776,СВЦЭМ!$A$33:$A$776,$A121,СВЦЭМ!$B$33:$B$776,J$119)+'СЕТ СН'!$I$9+СВЦЭМ!$D$10+'СЕТ СН'!$I$5-'СЕТ СН'!$I$17</f>
        <v>3616.6071936099997</v>
      </c>
      <c r="K121" s="36">
        <f>SUMIFS(СВЦЭМ!$C$33:$C$776,СВЦЭМ!$A$33:$A$776,$A121,СВЦЭМ!$B$33:$B$776,K$119)+'СЕТ СН'!$I$9+СВЦЭМ!$D$10+'СЕТ СН'!$I$5-'СЕТ СН'!$I$17</f>
        <v>3624.28609607</v>
      </c>
      <c r="L121" s="36">
        <f>SUMIFS(СВЦЭМ!$C$33:$C$776,СВЦЭМ!$A$33:$A$776,$A121,СВЦЭМ!$B$33:$B$776,L$119)+'СЕТ СН'!$I$9+СВЦЭМ!$D$10+'СЕТ СН'!$I$5-'СЕТ СН'!$I$17</f>
        <v>3596.2043573000001</v>
      </c>
      <c r="M121" s="36">
        <f>SUMIFS(СВЦЭМ!$C$33:$C$776,СВЦЭМ!$A$33:$A$776,$A121,СВЦЭМ!$B$33:$B$776,M$119)+'СЕТ СН'!$I$9+СВЦЭМ!$D$10+'СЕТ СН'!$I$5-'СЕТ СН'!$I$17</f>
        <v>3555.9552941100001</v>
      </c>
      <c r="N121" s="36">
        <f>SUMIFS(СВЦЭМ!$C$33:$C$776,СВЦЭМ!$A$33:$A$776,$A121,СВЦЭМ!$B$33:$B$776,N$119)+'СЕТ СН'!$I$9+СВЦЭМ!$D$10+'СЕТ СН'!$I$5-'СЕТ СН'!$I$17</f>
        <v>3551.0132952100003</v>
      </c>
      <c r="O121" s="36">
        <f>SUMIFS(СВЦЭМ!$C$33:$C$776,СВЦЭМ!$A$33:$A$776,$A121,СВЦЭМ!$B$33:$B$776,O$119)+'СЕТ СН'!$I$9+СВЦЭМ!$D$10+'СЕТ СН'!$I$5-'СЕТ СН'!$I$17</f>
        <v>3549.0322654299998</v>
      </c>
      <c r="P121" s="36">
        <f>SUMIFS(СВЦЭМ!$C$33:$C$776,СВЦЭМ!$A$33:$A$776,$A121,СВЦЭМ!$B$33:$B$776,P$119)+'СЕТ СН'!$I$9+СВЦЭМ!$D$10+'СЕТ СН'!$I$5-'СЕТ СН'!$I$17</f>
        <v>3551.5416607299999</v>
      </c>
      <c r="Q121" s="36">
        <f>SUMIFS(СВЦЭМ!$C$33:$C$776,СВЦЭМ!$A$33:$A$776,$A121,СВЦЭМ!$B$33:$B$776,Q$119)+'СЕТ СН'!$I$9+СВЦЭМ!$D$10+'СЕТ СН'!$I$5-'СЕТ СН'!$I$17</f>
        <v>3550.4827042900001</v>
      </c>
      <c r="R121" s="36">
        <f>SUMIFS(СВЦЭМ!$C$33:$C$776,СВЦЭМ!$A$33:$A$776,$A121,СВЦЭМ!$B$33:$B$776,R$119)+'СЕТ СН'!$I$9+СВЦЭМ!$D$10+'СЕТ СН'!$I$5-'СЕТ СН'!$I$17</f>
        <v>3552.1234202300002</v>
      </c>
      <c r="S121" s="36">
        <f>SUMIFS(СВЦЭМ!$C$33:$C$776,СВЦЭМ!$A$33:$A$776,$A121,СВЦЭМ!$B$33:$B$776,S$119)+'СЕТ СН'!$I$9+СВЦЭМ!$D$10+'СЕТ СН'!$I$5-'СЕТ СН'!$I$17</f>
        <v>3535.7874413099998</v>
      </c>
      <c r="T121" s="36">
        <f>SUMIFS(СВЦЭМ!$C$33:$C$776,СВЦЭМ!$A$33:$A$776,$A121,СВЦЭМ!$B$33:$B$776,T$119)+'СЕТ СН'!$I$9+СВЦЭМ!$D$10+'СЕТ СН'!$I$5-'СЕТ СН'!$I$17</f>
        <v>3508.4637536199998</v>
      </c>
      <c r="U121" s="36">
        <f>SUMIFS(СВЦЭМ!$C$33:$C$776,СВЦЭМ!$A$33:$A$776,$A121,СВЦЭМ!$B$33:$B$776,U$119)+'СЕТ СН'!$I$9+СВЦЭМ!$D$10+'СЕТ СН'!$I$5-'СЕТ СН'!$I$17</f>
        <v>3504.41095761</v>
      </c>
      <c r="V121" s="36">
        <f>SUMIFS(СВЦЭМ!$C$33:$C$776,СВЦЭМ!$A$33:$A$776,$A121,СВЦЭМ!$B$33:$B$776,V$119)+'СЕТ СН'!$I$9+СВЦЭМ!$D$10+'СЕТ СН'!$I$5-'СЕТ СН'!$I$17</f>
        <v>3496.7332803499999</v>
      </c>
      <c r="W121" s="36">
        <f>SUMIFS(СВЦЭМ!$C$33:$C$776,СВЦЭМ!$A$33:$A$776,$A121,СВЦЭМ!$B$33:$B$776,W$119)+'СЕТ СН'!$I$9+СВЦЭМ!$D$10+'СЕТ СН'!$I$5-'СЕТ СН'!$I$17</f>
        <v>3516.3923961599999</v>
      </c>
      <c r="X121" s="36">
        <f>SUMIFS(СВЦЭМ!$C$33:$C$776,СВЦЭМ!$A$33:$A$776,$A121,СВЦЭМ!$B$33:$B$776,X$119)+'СЕТ СН'!$I$9+СВЦЭМ!$D$10+'СЕТ СН'!$I$5-'СЕТ СН'!$I$17</f>
        <v>3525.2596125800001</v>
      </c>
      <c r="Y121" s="36">
        <f>SUMIFS(СВЦЭМ!$C$33:$C$776,СВЦЭМ!$A$33:$A$776,$A121,СВЦЭМ!$B$33:$B$776,Y$119)+'СЕТ СН'!$I$9+СВЦЭМ!$D$10+'СЕТ СН'!$I$5-'СЕТ СН'!$I$17</f>
        <v>3552.2235171699999</v>
      </c>
    </row>
    <row r="122" spans="1:27" ht="15.75" x14ac:dyDescent="0.2">
      <c r="A122" s="35">
        <f t="shared" ref="A122:A150" si="3">A121+1</f>
        <v>44138</v>
      </c>
      <c r="B122" s="36">
        <f>SUMIFS(СВЦЭМ!$C$33:$C$776,СВЦЭМ!$A$33:$A$776,$A122,СВЦЭМ!$B$33:$B$776,B$119)+'СЕТ СН'!$I$9+СВЦЭМ!$D$10+'СЕТ СН'!$I$5-'СЕТ СН'!$I$17</f>
        <v>3614.9514159</v>
      </c>
      <c r="C122" s="36">
        <f>SUMIFS(СВЦЭМ!$C$33:$C$776,СВЦЭМ!$A$33:$A$776,$A122,СВЦЭМ!$B$33:$B$776,C$119)+'СЕТ СН'!$I$9+СВЦЭМ!$D$10+'СЕТ СН'!$I$5-'СЕТ СН'!$I$17</f>
        <v>3698.1038952399999</v>
      </c>
      <c r="D122" s="36">
        <f>SUMIFS(СВЦЭМ!$C$33:$C$776,СВЦЭМ!$A$33:$A$776,$A122,СВЦЭМ!$B$33:$B$776,D$119)+'СЕТ СН'!$I$9+СВЦЭМ!$D$10+'СЕТ СН'!$I$5-'СЕТ СН'!$I$17</f>
        <v>3749.0252714600001</v>
      </c>
      <c r="E122" s="36">
        <f>SUMIFS(СВЦЭМ!$C$33:$C$776,СВЦЭМ!$A$33:$A$776,$A122,СВЦЭМ!$B$33:$B$776,E$119)+'СЕТ СН'!$I$9+СВЦЭМ!$D$10+'СЕТ СН'!$I$5-'СЕТ СН'!$I$17</f>
        <v>3756.3329469800001</v>
      </c>
      <c r="F122" s="36">
        <f>SUMIFS(СВЦЭМ!$C$33:$C$776,СВЦЭМ!$A$33:$A$776,$A122,СВЦЭМ!$B$33:$B$776,F$119)+'СЕТ СН'!$I$9+СВЦЭМ!$D$10+'СЕТ СН'!$I$5-'СЕТ СН'!$I$17</f>
        <v>3754.59843692</v>
      </c>
      <c r="G122" s="36">
        <f>SUMIFS(СВЦЭМ!$C$33:$C$776,СВЦЭМ!$A$33:$A$776,$A122,СВЦЭМ!$B$33:$B$776,G$119)+'СЕТ СН'!$I$9+СВЦЭМ!$D$10+'СЕТ СН'!$I$5-'СЕТ СН'!$I$17</f>
        <v>3737.5021480300002</v>
      </c>
      <c r="H122" s="36">
        <f>SUMIFS(СВЦЭМ!$C$33:$C$776,СВЦЭМ!$A$33:$A$776,$A122,СВЦЭМ!$B$33:$B$776,H$119)+'СЕТ СН'!$I$9+СВЦЭМ!$D$10+'СЕТ СН'!$I$5-'СЕТ СН'!$I$17</f>
        <v>3691.1085367300002</v>
      </c>
      <c r="I122" s="36">
        <f>SUMIFS(СВЦЭМ!$C$33:$C$776,СВЦЭМ!$A$33:$A$776,$A122,СВЦЭМ!$B$33:$B$776,I$119)+'СЕТ СН'!$I$9+СВЦЭМ!$D$10+'СЕТ СН'!$I$5-'СЕТ СН'!$I$17</f>
        <v>3630.6061579299999</v>
      </c>
      <c r="J122" s="36">
        <f>SUMIFS(СВЦЭМ!$C$33:$C$776,СВЦЭМ!$A$33:$A$776,$A122,СВЦЭМ!$B$33:$B$776,J$119)+'СЕТ СН'!$I$9+СВЦЭМ!$D$10+'СЕТ СН'!$I$5-'СЕТ СН'!$I$17</f>
        <v>3609.3885208500001</v>
      </c>
      <c r="K122" s="36">
        <f>SUMIFS(СВЦЭМ!$C$33:$C$776,СВЦЭМ!$A$33:$A$776,$A122,СВЦЭМ!$B$33:$B$776,K$119)+'СЕТ СН'!$I$9+СВЦЭМ!$D$10+'СЕТ СН'!$I$5-'СЕТ СН'!$I$17</f>
        <v>3608.9835721300001</v>
      </c>
      <c r="L122" s="36">
        <f>SUMIFS(СВЦЭМ!$C$33:$C$776,СВЦЭМ!$A$33:$A$776,$A122,СВЦЭМ!$B$33:$B$776,L$119)+'СЕТ СН'!$I$9+СВЦЭМ!$D$10+'СЕТ СН'!$I$5-'СЕТ СН'!$I$17</f>
        <v>3587.8237013099997</v>
      </c>
      <c r="M122" s="36">
        <f>SUMIFS(СВЦЭМ!$C$33:$C$776,СВЦЭМ!$A$33:$A$776,$A122,СВЦЭМ!$B$33:$B$776,M$119)+'СЕТ СН'!$I$9+СВЦЭМ!$D$10+'СЕТ СН'!$I$5-'СЕТ СН'!$I$17</f>
        <v>3566.0141917700003</v>
      </c>
      <c r="N122" s="36">
        <f>SUMIFS(СВЦЭМ!$C$33:$C$776,СВЦЭМ!$A$33:$A$776,$A122,СВЦЭМ!$B$33:$B$776,N$119)+'СЕТ СН'!$I$9+СВЦЭМ!$D$10+'СЕТ СН'!$I$5-'СЕТ СН'!$I$17</f>
        <v>3555.9470805299998</v>
      </c>
      <c r="O122" s="36">
        <f>SUMIFS(СВЦЭМ!$C$33:$C$776,СВЦЭМ!$A$33:$A$776,$A122,СВЦЭМ!$B$33:$B$776,O$119)+'СЕТ СН'!$I$9+СВЦЭМ!$D$10+'СЕТ СН'!$I$5-'СЕТ СН'!$I$17</f>
        <v>3566.7380135799999</v>
      </c>
      <c r="P122" s="36">
        <f>SUMIFS(СВЦЭМ!$C$33:$C$776,СВЦЭМ!$A$33:$A$776,$A122,СВЦЭМ!$B$33:$B$776,P$119)+'СЕТ СН'!$I$9+СВЦЭМ!$D$10+'СЕТ СН'!$I$5-'СЕТ СН'!$I$17</f>
        <v>3572.1704205400001</v>
      </c>
      <c r="Q122" s="36">
        <f>SUMIFS(СВЦЭМ!$C$33:$C$776,СВЦЭМ!$A$33:$A$776,$A122,СВЦЭМ!$B$33:$B$776,Q$119)+'СЕТ СН'!$I$9+СВЦЭМ!$D$10+'СЕТ СН'!$I$5-'СЕТ СН'!$I$17</f>
        <v>3569.0803256499998</v>
      </c>
      <c r="R122" s="36">
        <f>SUMIFS(СВЦЭМ!$C$33:$C$776,СВЦЭМ!$A$33:$A$776,$A122,СВЦЭМ!$B$33:$B$776,R$119)+'СЕТ СН'!$I$9+СВЦЭМ!$D$10+'СЕТ СН'!$I$5-'СЕТ СН'!$I$17</f>
        <v>3562.7736912099999</v>
      </c>
      <c r="S122" s="36">
        <f>SUMIFS(СВЦЭМ!$C$33:$C$776,СВЦЭМ!$A$33:$A$776,$A122,СВЦЭМ!$B$33:$B$776,S$119)+'СЕТ СН'!$I$9+СВЦЭМ!$D$10+'СЕТ СН'!$I$5-'СЕТ СН'!$I$17</f>
        <v>3570.0347838299999</v>
      </c>
      <c r="T122" s="36">
        <f>SUMIFS(СВЦЭМ!$C$33:$C$776,СВЦЭМ!$A$33:$A$776,$A122,СВЦЭМ!$B$33:$B$776,T$119)+'СЕТ СН'!$I$9+СВЦЭМ!$D$10+'СЕТ СН'!$I$5-'СЕТ СН'!$I$17</f>
        <v>3518.90250148</v>
      </c>
      <c r="U122" s="36">
        <f>SUMIFS(СВЦЭМ!$C$33:$C$776,СВЦЭМ!$A$33:$A$776,$A122,СВЦЭМ!$B$33:$B$776,U$119)+'СЕТ СН'!$I$9+СВЦЭМ!$D$10+'СЕТ СН'!$I$5-'СЕТ СН'!$I$17</f>
        <v>3510.2429945200001</v>
      </c>
      <c r="V122" s="36">
        <f>SUMIFS(СВЦЭМ!$C$33:$C$776,СВЦЭМ!$A$33:$A$776,$A122,СВЦЭМ!$B$33:$B$776,V$119)+'СЕТ СН'!$I$9+СВЦЭМ!$D$10+'СЕТ СН'!$I$5-'СЕТ СН'!$I$17</f>
        <v>3500.3818005200001</v>
      </c>
      <c r="W122" s="36">
        <f>SUMIFS(СВЦЭМ!$C$33:$C$776,СВЦЭМ!$A$33:$A$776,$A122,СВЦЭМ!$B$33:$B$776,W$119)+'СЕТ СН'!$I$9+СВЦЭМ!$D$10+'СЕТ СН'!$I$5-'СЕТ СН'!$I$17</f>
        <v>3512.5511821599998</v>
      </c>
      <c r="X122" s="36">
        <f>SUMIFS(СВЦЭМ!$C$33:$C$776,СВЦЭМ!$A$33:$A$776,$A122,СВЦЭМ!$B$33:$B$776,X$119)+'СЕТ СН'!$I$9+СВЦЭМ!$D$10+'СЕТ СН'!$I$5-'СЕТ СН'!$I$17</f>
        <v>3551.6413504399998</v>
      </c>
      <c r="Y122" s="36">
        <f>SUMIFS(СВЦЭМ!$C$33:$C$776,СВЦЭМ!$A$33:$A$776,$A122,СВЦЭМ!$B$33:$B$776,Y$119)+'СЕТ СН'!$I$9+СВЦЭМ!$D$10+'СЕТ СН'!$I$5-'СЕТ СН'!$I$17</f>
        <v>3587.8452931100001</v>
      </c>
    </row>
    <row r="123" spans="1:27" ht="15.75" x14ac:dyDescent="0.2">
      <c r="A123" s="35">
        <f t="shared" si="3"/>
        <v>44139</v>
      </c>
      <c r="B123" s="36">
        <f>SUMIFS(СВЦЭМ!$C$33:$C$776,СВЦЭМ!$A$33:$A$776,$A123,СВЦЭМ!$B$33:$B$776,B$119)+'СЕТ СН'!$I$9+СВЦЭМ!$D$10+'СЕТ СН'!$I$5-'СЕТ СН'!$I$17</f>
        <v>3580.6552954499998</v>
      </c>
      <c r="C123" s="36">
        <f>SUMIFS(СВЦЭМ!$C$33:$C$776,СВЦЭМ!$A$33:$A$776,$A123,СВЦЭМ!$B$33:$B$776,C$119)+'СЕТ СН'!$I$9+СВЦЭМ!$D$10+'СЕТ СН'!$I$5-'СЕТ СН'!$I$17</f>
        <v>3663.2169798</v>
      </c>
      <c r="D123" s="36">
        <f>SUMIFS(СВЦЭМ!$C$33:$C$776,СВЦЭМ!$A$33:$A$776,$A123,СВЦЭМ!$B$33:$B$776,D$119)+'СЕТ СН'!$I$9+СВЦЭМ!$D$10+'СЕТ СН'!$I$5-'СЕТ СН'!$I$17</f>
        <v>3728.6752956599998</v>
      </c>
      <c r="E123" s="36">
        <f>SUMIFS(СВЦЭМ!$C$33:$C$776,СВЦЭМ!$A$33:$A$776,$A123,СВЦЭМ!$B$33:$B$776,E$119)+'СЕТ СН'!$I$9+СВЦЭМ!$D$10+'СЕТ СН'!$I$5-'СЕТ СН'!$I$17</f>
        <v>3734.27200051</v>
      </c>
      <c r="F123" s="36">
        <f>SUMIFS(СВЦЭМ!$C$33:$C$776,СВЦЭМ!$A$33:$A$776,$A123,СВЦЭМ!$B$33:$B$776,F$119)+'СЕТ СН'!$I$9+СВЦЭМ!$D$10+'СЕТ СН'!$I$5-'СЕТ СН'!$I$17</f>
        <v>3723.2020407300001</v>
      </c>
      <c r="G123" s="36">
        <f>SUMIFS(СВЦЭМ!$C$33:$C$776,СВЦЭМ!$A$33:$A$776,$A123,СВЦЭМ!$B$33:$B$776,G$119)+'СЕТ СН'!$I$9+СВЦЭМ!$D$10+'СЕТ СН'!$I$5-'СЕТ СН'!$I$17</f>
        <v>3709.2268558400001</v>
      </c>
      <c r="H123" s="36">
        <f>SUMIFS(СВЦЭМ!$C$33:$C$776,СВЦЭМ!$A$33:$A$776,$A123,СВЦЭМ!$B$33:$B$776,H$119)+'СЕТ СН'!$I$9+СВЦЭМ!$D$10+'СЕТ СН'!$I$5-'СЕТ СН'!$I$17</f>
        <v>3683.6216473300001</v>
      </c>
      <c r="I123" s="36">
        <f>SUMIFS(СВЦЭМ!$C$33:$C$776,СВЦЭМ!$A$33:$A$776,$A123,СВЦЭМ!$B$33:$B$776,I$119)+'СЕТ СН'!$I$9+СВЦЭМ!$D$10+'СЕТ СН'!$I$5-'СЕТ СН'!$I$17</f>
        <v>3637.0860506899999</v>
      </c>
      <c r="J123" s="36">
        <f>SUMIFS(СВЦЭМ!$C$33:$C$776,СВЦЭМ!$A$33:$A$776,$A123,СВЦЭМ!$B$33:$B$776,J$119)+'СЕТ СН'!$I$9+СВЦЭМ!$D$10+'СЕТ СН'!$I$5-'СЕТ СН'!$I$17</f>
        <v>3605.9346388499998</v>
      </c>
      <c r="K123" s="36">
        <f>SUMIFS(СВЦЭМ!$C$33:$C$776,СВЦЭМ!$A$33:$A$776,$A123,СВЦЭМ!$B$33:$B$776,K$119)+'СЕТ СН'!$I$9+СВЦЭМ!$D$10+'СЕТ СН'!$I$5-'СЕТ СН'!$I$17</f>
        <v>3604.0660563800002</v>
      </c>
      <c r="L123" s="36">
        <f>SUMIFS(СВЦЭМ!$C$33:$C$776,СВЦЭМ!$A$33:$A$776,$A123,СВЦЭМ!$B$33:$B$776,L$119)+'СЕТ СН'!$I$9+СВЦЭМ!$D$10+'СЕТ СН'!$I$5-'СЕТ СН'!$I$17</f>
        <v>3577.70481281</v>
      </c>
      <c r="M123" s="36">
        <f>SUMIFS(СВЦЭМ!$C$33:$C$776,СВЦЭМ!$A$33:$A$776,$A123,СВЦЭМ!$B$33:$B$776,M$119)+'СЕТ СН'!$I$9+СВЦЭМ!$D$10+'СЕТ СН'!$I$5-'СЕТ СН'!$I$17</f>
        <v>3534.3344918299999</v>
      </c>
      <c r="N123" s="36">
        <f>SUMIFS(СВЦЭМ!$C$33:$C$776,СВЦЭМ!$A$33:$A$776,$A123,СВЦЭМ!$B$33:$B$776,N$119)+'СЕТ СН'!$I$9+СВЦЭМ!$D$10+'СЕТ СН'!$I$5-'СЕТ СН'!$I$17</f>
        <v>3516.0131694900001</v>
      </c>
      <c r="O123" s="36">
        <f>SUMIFS(СВЦЭМ!$C$33:$C$776,СВЦЭМ!$A$33:$A$776,$A123,СВЦЭМ!$B$33:$B$776,O$119)+'СЕТ СН'!$I$9+СВЦЭМ!$D$10+'СЕТ СН'!$I$5-'СЕТ СН'!$I$17</f>
        <v>3525.01924302</v>
      </c>
      <c r="P123" s="36">
        <f>SUMIFS(СВЦЭМ!$C$33:$C$776,СВЦЭМ!$A$33:$A$776,$A123,СВЦЭМ!$B$33:$B$776,P$119)+'СЕТ СН'!$I$9+СВЦЭМ!$D$10+'СЕТ СН'!$I$5-'СЕТ СН'!$I$17</f>
        <v>3544.2219352800003</v>
      </c>
      <c r="Q123" s="36">
        <f>SUMIFS(СВЦЭМ!$C$33:$C$776,СВЦЭМ!$A$33:$A$776,$A123,СВЦЭМ!$B$33:$B$776,Q$119)+'СЕТ СН'!$I$9+СВЦЭМ!$D$10+'СЕТ СН'!$I$5-'СЕТ СН'!$I$17</f>
        <v>3545.1365227799997</v>
      </c>
      <c r="R123" s="36">
        <f>SUMIFS(СВЦЭМ!$C$33:$C$776,СВЦЭМ!$A$33:$A$776,$A123,СВЦЭМ!$B$33:$B$776,R$119)+'СЕТ СН'!$I$9+СВЦЭМ!$D$10+'СЕТ СН'!$I$5-'СЕТ СН'!$I$17</f>
        <v>3531.15665089</v>
      </c>
      <c r="S123" s="36">
        <f>SUMIFS(СВЦЭМ!$C$33:$C$776,СВЦЭМ!$A$33:$A$776,$A123,СВЦЭМ!$B$33:$B$776,S$119)+'СЕТ СН'!$I$9+СВЦЭМ!$D$10+'СЕТ СН'!$I$5-'СЕТ СН'!$I$17</f>
        <v>3529.4258428100002</v>
      </c>
      <c r="T123" s="36">
        <f>SUMIFS(СВЦЭМ!$C$33:$C$776,СВЦЭМ!$A$33:$A$776,$A123,СВЦЭМ!$B$33:$B$776,T$119)+'СЕТ СН'!$I$9+СВЦЭМ!$D$10+'СЕТ СН'!$I$5-'СЕТ СН'!$I$17</f>
        <v>3536.9522814299999</v>
      </c>
      <c r="U123" s="36">
        <f>SUMIFS(СВЦЭМ!$C$33:$C$776,СВЦЭМ!$A$33:$A$776,$A123,СВЦЭМ!$B$33:$B$776,U$119)+'СЕТ СН'!$I$9+СВЦЭМ!$D$10+'СЕТ СН'!$I$5-'СЕТ СН'!$I$17</f>
        <v>3535.66301587</v>
      </c>
      <c r="V123" s="36">
        <f>SUMIFS(СВЦЭМ!$C$33:$C$776,СВЦЭМ!$A$33:$A$776,$A123,СВЦЭМ!$B$33:$B$776,V$119)+'СЕТ СН'!$I$9+СВЦЭМ!$D$10+'СЕТ СН'!$I$5-'СЕТ СН'!$I$17</f>
        <v>3524.4477762000001</v>
      </c>
      <c r="W123" s="36">
        <f>SUMIFS(СВЦЭМ!$C$33:$C$776,СВЦЭМ!$A$33:$A$776,$A123,СВЦЭМ!$B$33:$B$776,W$119)+'СЕТ СН'!$I$9+СВЦЭМ!$D$10+'СЕТ СН'!$I$5-'СЕТ СН'!$I$17</f>
        <v>3516.3562358099998</v>
      </c>
      <c r="X123" s="36">
        <f>SUMIFS(СВЦЭМ!$C$33:$C$776,СВЦЭМ!$A$33:$A$776,$A123,СВЦЭМ!$B$33:$B$776,X$119)+'СЕТ СН'!$I$9+СВЦЭМ!$D$10+'СЕТ СН'!$I$5-'СЕТ СН'!$I$17</f>
        <v>3521.8917068000001</v>
      </c>
      <c r="Y123" s="36">
        <f>SUMIFS(СВЦЭМ!$C$33:$C$776,СВЦЭМ!$A$33:$A$776,$A123,СВЦЭМ!$B$33:$B$776,Y$119)+'СЕТ СН'!$I$9+СВЦЭМ!$D$10+'СЕТ СН'!$I$5-'СЕТ СН'!$I$17</f>
        <v>3552.6290154999997</v>
      </c>
    </row>
    <row r="124" spans="1:27" ht="15.75" x14ac:dyDescent="0.2">
      <c r="A124" s="35">
        <f t="shared" si="3"/>
        <v>44140</v>
      </c>
      <c r="B124" s="36">
        <f>SUMIFS(СВЦЭМ!$C$33:$C$776,СВЦЭМ!$A$33:$A$776,$A124,СВЦЭМ!$B$33:$B$776,B$119)+'СЕТ СН'!$I$9+СВЦЭМ!$D$10+'СЕТ СН'!$I$5-'СЕТ СН'!$I$17</f>
        <v>3543.80233653</v>
      </c>
      <c r="C124" s="36">
        <f>SUMIFS(СВЦЭМ!$C$33:$C$776,СВЦЭМ!$A$33:$A$776,$A124,СВЦЭМ!$B$33:$B$776,C$119)+'СЕТ СН'!$I$9+СВЦЭМ!$D$10+'СЕТ СН'!$I$5-'СЕТ СН'!$I$17</f>
        <v>3620.9500672499998</v>
      </c>
      <c r="D124" s="36">
        <f>SUMIFS(СВЦЭМ!$C$33:$C$776,СВЦЭМ!$A$33:$A$776,$A124,СВЦЭМ!$B$33:$B$776,D$119)+'СЕТ СН'!$I$9+СВЦЭМ!$D$10+'СЕТ СН'!$I$5-'СЕТ СН'!$I$17</f>
        <v>3667.3342326100001</v>
      </c>
      <c r="E124" s="36">
        <f>SUMIFS(СВЦЭМ!$C$33:$C$776,СВЦЭМ!$A$33:$A$776,$A124,СВЦЭМ!$B$33:$B$776,E$119)+'СЕТ СН'!$I$9+СВЦЭМ!$D$10+'СЕТ СН'!$I$5-'СЕТ СН'!$I$17</f>
        <v>3669.0021074300003</v>
      </c>
      <c r="F124" s="36">
        <f>SUMIFS(СВЦЭМ!$C$33:$C$776,СВЦЭМ!$A$33:$A$776,$A124,СВЦЭМ!$B$33:$B$776,F$119)+'СЕТ СН'!$I$9+СВЦЭМ!$D$10+'СЕТ СН'!$I$5-'СЕТ СН'!$I$17</f>
        <v>3674.6679469599999</v>
      </c>
      <c r="G124" s="36">
        <f>SUMIFS(СВЦЭМ!$C$33:$C$776,СВЦЭМ!$A$33:$A$776,$A124,СВЦЭМ!$B$33:$B$776,G$119)+'СЕТ СН'!$I$9+СВЦЭМ!$D$10+'СЕТ СН'!$I$5-'СЕТ СН'!$I$17</f>
        <v>3666.8540840400001</v>
      </c>
      <c r="H124" s="36">
        <f>SUMIFS(СВЦЭМ!$C$33:$C$776,СВЦЭМ!$A$33:$A$776,$A124,СВЦЭМ!$B$33:$B$776,H$119)+'СЕТ СН'!$I$9+СВЦЭМ!$D$10+'СЕТ СН'!$I$5-'СЕТ СН'!$I$17</f>
        <v>3648.7348739199997</v>
      </c>
      <c r="I124" s="36">
        <f>SUMIFS(СВЦЭМ!$C$33:$C$776,СВЦЭМ!$A$33:$A$776,$A124,СВЦЭМ!$B$33:$B$776,I$119)+'СЕТ СН'!$I$9+СВЦЭМ!$D$10+'СЕТ СН'!$I$5-'СЕТ СН'!$I$17</f>
        <v>3661.23785456</v>
      </c>
      <c r="J124" s="36">
        <f>SUMIFS(СВЦЭМ!$C$33:$C$776,СВЦЭМ!$A$33:$A$776,$A124,СВЦЭМ!$B$33:$B$776,J$119)+'СЕТ СН'!$I$9+СВЦЭМ!$D$10+'СЕТ СН'!$I$5-'СЕТ СН'!$I$17</f>
        <v>3646.8258802800001</v>
      </c>
      <c r="K124" s="36">
        <f>SUMIFS(СВЦЭМ!$C$33:$C$776,СВЦЭМ!$A$33:$A$776,$A124,СВЦЭМ!$B$33:$B$776,K$119)+'СЕТ СН'!$I$9+СВЦЭМ!$D$10+'СЕТ СН'!$I$5-'СЕТ СН'!$I$17</f>
        <v>3641.2075879100003</v>
      </c>
      <c r="L124" s="36">
        <f>SUMIFS(СВЦЭМ!$C$33:$C$776,СВЦЭМ!$A$33:$A$776,$A124,СВЦЭМ!$B$33:$B$776,L$119)+'СЕТ СН'!$I$9+СВЦЭМ!$D$10+'СЕТ СН'!$I$5-'СЕТ СН'!$I$17</f>
        <v>3626.7547929799998</v>
      </c>
      <c r="M124" s="36">
        <f>SUMIFS(СВЦЭМ!$C$33:$C$776,СВЦЭМ!$A$33:$A$776,$A124,СВЦЭМ!$B$33:$B$776,M$119)+'СЕТ СН'!$I$9+СВЦЭМ!$D$10+'СЕТ СН'!$I$5-'СЕТ СН'!$I$17</f>
        <v>3580.5650575700001</v>
      </c>
      <c r="N124" s="36">
        <f>SUMIFS(СВЦЭМ!$C$33:$C$776,СВЦЭМ!$A$33:$A$776,$A124,СВЦЭМ!$B$33:$B$776,N$119)+'СЕТ СН'!$I$9+СВЦЭМ!$D$10+'СЕТ СН'!$I$5-'СЕТ СН'!$I$17</f>
        <v>3550.18413384</v>
      </c>
      <c r="O124" s="36">
        <f>SUMIFS(СВЦЭМ!$C$33:$C$776,СВЦЭМ!$A$33:$A$776,$A124,СВЦЭМ!$B$33:$B$776,O$119)+'СЕТ СН'!$I$9+СВЦЭМ!$D$10+'СЕТ СН'!$I$5-'СЕТ СН'!$I$17</f>
        <v>3558.4402293799999</v>
      </c>
      <c r="P124" s="36">
        <f>SUMIFS(СВЦЭМ!$C$33:$C$776,СВЦЭМ!$A$33:$A$776,$A124,СВЦЭМ!$B$33:$B$776,P$119)+'СЕТ СН'!$I$9+СВЦЭМ!$D$10+'СЕТ СН'!$I$5-'СЕТ СН'!$I$17</f>
        <v>3561.1357997200003</v>
      </c>
      <c r="Q124" s="36">
        <f>SUMIFS(СВЦЭМ!$C$33:$C$776,СВЦЭМ!$A$33:$A$776,$A124,СВЦЭМ!$B$33:$B$776,Q$119)+'СЕТ СН'!$I$9+СВЦЭМ!$D$10+'СЕТ СН'!$I$5-'СЕТ СН'!$I$17</f>
        <v>3563.9079633699998</v>
      </c>
      <c r="R124" s="36">
        <f>SUMIFS(СВЦЭМ!$C$33:$C$776,СВЦЭМ!$A$33:$A$776,$A124,СВЦЭМ!$B$33:$B$776,R$119)+'СЕТ СН'!$I$9+СВЦЭМ!$D$10+'СЕТ СН'!$I$5-'СЕТ СН'!$I$17</f>
        <v>3557.6906383999999</v>
      </c>
      <c r="S124" s="36">
        <f>SUMIFS(СВЦЭМ!$C$33:$C$776,СВЦЭМ!$A$33:$A$776,$A124,СВЦЭМ!$B$33:$B$776,S$119)+'СЕТ СН'!$I$9+СВЦЭМ!$D$10+'СЕТ СН'!$I$5-'СЕТ СН'!$I$17</f>
        <v>3550.6120152399999</v>
      </c>
      <c r="T124" s="36">
        <f>SUMIFS(СВЦЭМ!$C$33:$C$776,СВЦЭМ!$A$33:$A$776,$A124,СВЦЭМ!$B$33:$B$776,T$119)+'СЕТ СН'!$I$9+СВЦЭМ!$D$10+'СЕТ СН'!$I$5-'СЕТ СН'!$I$17</f>
        <v>3499.0036515800002</v>
      </c>
      <c r="U124" s="36">
        <f>SUMIFS(СВЦЭМ!$C$33:$C$776,СВЦЭМ!$A$33:$A$776,$A124,СВЦЭМ!$B$33:$B$776,U$119)+'СЕТ СН'!$I$9+СВЦЭМ!$D$10+'СЕТ СН'!$I$5-'СЕТ СН'!$I$17</f>
        <v>3494.7102729799999</v>
      </c>
      <c r="V124" s="36">
        <f>SUMIFS(СВЦЭМ!$C$33:$C$776,СВЦЭМ!$A$33:$A$776,$A124,СВЦЭМ!$B$33:$B$776,V$119)+'СЕТ СН'!$I$9+СВЦЭМ!$D$10+'СЕТ СН'!$I$5-'СЕТ СН'!$I$17</f>
        <v>3516.1867024499998</v>
      </c>
      <c r="W124" s="36">
        <f>SUMIFS(СВЦЭМ!$C$33:$C$776,СВЦЭМ!$A$33:$A$776,$A124,СВЦЭМ!$B$33:$B$776,W$119)+'СЕТ СН'!$I$9+СВЦЭМ!$D$10+'СЕТ СН'!$I$5-'СЕТ СН'!$I$17</f>
        <v>3550.5148603600001</v>
      </c>
      <c r="X124" s="36">
        <f>SUMIFS(СВЦЭМ!$C$33:$C$776,СВЦЭМ!$A$33:$A$776,$A124,СВЦЭМ!$B$33:$B$776,X$119)+'СЕТ СН'!$I$9+СВЦЭМ!$D$10+'СЕТ СН'!$I$5-'СЕТ СН'!$I$17</f>
        <v>3562.29635216</v>
      </c>
      <c r="Y124" s="36">
        <f>SUMIFS(СВЦЭМ!$C$33:$C$776,СВЦЭМ!$A$33:$A$776,$A124,СВЦЭМ!$B$33:$B$776,Y$119)+'СЕТ СН'!$I$9+СВЦЭМ!$D$10+'СЕТ СН'!$I$5-'СЕТ СН'!$I$17</f>
        <v>3600.77341806</v>
      </c>
    </row>
    <row r="125" spans="1:27" ht="15.75" x14ac:dyDescent="0.2">
      <c r="A125" s="35">
        <f t="shared" si="3"/>
        <v>44141</v>
      </c>
      <c r="B125" s="36">
        <f>SUMIFS(СВЦЭМ!$C$33:$C$776,СВЦЭМ!$A$33:$A$776,$A125,СВЦЭМ!$B$33:$B$776,B$119)+'СЕТ СН'!$I$9+СВЦЭМ!$D$10+'СЕТ СН'!$I$5-'СЕТ СН'!$I$17</f>
        <v>3581.7037765499999</v>
      </c>
      <c r="C125" s="36">
        <f>SUMIFS(СВЦЭМ!$C$33:$C$776,СВЦЭМ!$A$33:$A$776,$A125,СВЦЭМ!$B$33:$B$776,C$119)+'СЕТ СН'!$I$9+СВЦЭМ!$D$10+'СЕТ СН'!$I$5-'СЕТ СН'!$I$17</f>
        <v>3654.9288027699999</v>
      </c>
      <c r="D125" s="36">
        <f>SUMIFS(СВЦЭМ!$C$33:$C$776,СВЦЭМ!$A$33:$A$776,$A125,СВЦЭМ!$B$33:$B$776,D$119)+'СЕТ СН'!$I$9+СВЦЭМ!$D$10+'СЕТ СН'!$I$5-'СЕТ СН'!$I$17</f>
        <v>3712.1786671499999</v>
      </c>
      <c r="E125" s="36">
        <f>SUMIFS(СВЦЭМ!$C$33:$C$776,СВЦЭМ!$A$33:$A$776,$A125,СВЦЭМ!$B$33:$B$776,E$119)+'СЕТ СН'!$I$9+СВЦЭМ!$D$10+'СЕТ СН'!$I$5-'СЕТ СН'!$I$17</f>
        <v>3713.0882168600001</v>
      </c>
      <c r="F125" s="36">
        <f>SUMIFS(СВЦЭМ!$C$33:$C$776,СВЦЭМ!$A$33:$A$776,$A125,СВЦЭМ!$B$33:$B$776,F$119)+'СЕТ СН'!$I$9+СВЦЭМ!$D$10+'СЕТ СН'!$I$5-'СЕТ СН'!$I$17</f>
        <v>3716.3243231199999</v>
      </c>
      <c r="G125" s="36">
        <f>SUMIFS(СВЦЭМ!$C$33:$C$776,СВЦЭМ!$A$33:$A$776,$A125,СВЦЭМ!$B$33:$B$776,G$119)+'СЕТ СН'!$I$9+СВЦЭМ!$D$10+'СЕТ СН'!$I$5-'СЕТ СН'!$I$17</f>
        <v>3705.8585470899998</v>
      </c>
      <c r="H125" s="36">
        <f>SUMIFS(СВЦЭМ!$C$33:$C$776,СВЦЭМ!$A$33:$A$776,$A125,СВЦЭМ!$B$33:$B$776,H$119)+'СЕТ СН'!$I$9+СВЦЭМ!$D$10+'СЕТ СН'!$I$5-'СЕТ СН'!$I$17</f>
        <v>3679.3895555199997</v>
      </c>
      <c r="I125" s="36">
        <f>SUMIFS(СВЦЭМ!$C$33:$C$776,СВЦЭМ!$A$33:$A$776,$A125,СВЦЭМ!$B$33:$B$776,I$119)+'СЕТ СН'!$I$9+СВЦЭМ!$D$10+'СЕТ СН'!$I$5-'СЕТ СН'!$I$17</f>
        <v>3683.7704280299999</v>
      </c>
      <c r="J125" s="36">
        <f>SUMIFS(СВЦЭМ!$C$33:$C$776,СВЦЭМ!$A$33:$A$776,$A125,СВЦЭМ!$B$33:$B$776,J$119)+'СЕТ СН'!$I$9+СВЦЭМ!$D$10+'СЕТ СН'!$I$5-'СЕТ СН'!$I$17</f>
        <v>3670.16839544</v>
      </c>
      <c r="K125" s="36">
        <f>SUMIFS(СВЦЭМ!$C$33:$C$776,СВЦЭМ!$A$33:$A$776,$A125,СВЦЭМ!$B$33:$B$776,K$119)+'СЕТ СН'!$I$9+СВЦЭМ!$D$10+'СЕТ СН'!$I$5-'СЕТ СН'!$I$17</f>
        <v>3665.5847242199998</v>
      </c>
      <c r="L125" s="36">
        <f>SUMIFS(СВЦЭМ!$C$33:$C$776,СВЦЭМ!$A$33:$A$776,$A125,СВЦЭМ!$B$33:$B$776,L$119)+'СЕТ СН'!$I$9+СВЦЭМ!$D$10+'СЕТ СН'!$I$5-'СЕТ СН'!$I$17</f>
        <v>3645.0921300099999</v>
      </c>
      <c r="M125" s="36">
        <f>SUMIFS(СВЦЭМ!$C$33:$C$776,СВЦЭМ!$A$33:$A$776,$A125,СВЦЭМ!$B$33:$B$776,M$119)+'СЕТ СН'!$I$9+СВЦЭМ!$D$10+'СЕТ СН'!$I$5-'СЕТ СН'!$I$17</f>
        <v>3615.8354264899999</v>
      </c>
      <c r="N125" s="36">
        <f>SUMIFS(СВЦЭМ!$C$33:$C$776,СВЦЭМ!$A$33:$A$776,$A125,СВЦЭМ!$B$33:$B$776,N$119)+'СЕТ СН'!$I$9+СВЦЭМ!$D$10+'СЕТ СН'!$I$5-'СЕТ СН'!$I$17</f>
        <v>3572.0682599100001</v>
      </c>
      <c r="O125" s="36">
        <f>SUMIFS(СВЦЭМ!$C$33:$C$776,СВЦЭМ!$A$33:$A$776,$A125,СВЦЭМ!$B$33:$B$776,O$119)+'СЕТ СН'!$I$9+СВЦЭМ!$D$10+'СЕТ СН'!$I$5-'СЕТ СН'!$I$17</f>
        <v>3559.8770125599999</v>
      </c>
      <c r="P125" s="36">
        <f>SUMIFS(СВЦЭМ!$C$33:$C$776,СВЦЭМ!$A$33:$A$776,$A125,СВЦЭМ!$B$33:$B$776,P$119)+'СЕТ СН'!$I$9+СВЦЭМ!$D$10+'СЕТ СН'!$I$5-'СЕТ СН'!$I$17</f>
        <v>3564.6398633099998</v>
      </c>
      <c r="Q125" s="36">
        <f>SUMIFS(СВЦЭМ!$C$33:$C$776,СВЦЭМ!$A$33:$A$776,$A125,СВЦЭМ!$B$33:$B$776,Q$119)+'СЕТ СН'!$I$9+СВЦЭМ!$D$10+'СЕТ СН'!$I$5-'СЕТ СН'!$I$17</f>
        <v>3575.84119203</v>
      </c>
      <c r="R125" s="36">
        <f>SUMIFS(СВЦЭМ!$C$33:$C$776,СВЦЭМ!$A$33:$A$776,$A125,СВЦЭМ!$B$33:$B$776,R$119)+'СЕТ СН'!$I$9+СВЦЭМ!$D$10+'СЕТ СН'!$I$5-'СЕТ СН'!$I$17</f>
        <v>3571.1197559500001</v>
      </c>
      <c r="S125" s="36">
        <f>SUMIFS(СВЦЭМ!$C$33:$C$776,СВЦЭМ!$A$33:$A$776,$A125,СВЦЭМ!$B$33:$B$776,S$119)+'СЕТ СН'!$I$9+СВЦЭМ!$D$10+'СЕТ СН'!$I$5-'СЕТ СН'!$I$17</f>
        <v>3559.22552688</v>
      </c>
      <c r="T125" s="36">
        <f>SUMIFS(СВЦЭМ!$C$33:$C$776,СВЦЭМ!$A$33:$A$776,$A125,СВЦЭМ!$B$33:$B$776,T$119)+'СЕТ СН'!$I$9+СВЦЭМ!$D$10+'СЕТ СН'!$I$5-'СЕТ СН'!$I$17</f>
        <v>3521.8897523999999</v>
      </c>
      <c r="U125" s="36">
        <f>SUMIFS(СВЦЭМ!$C$33:$C$776,СВЦЭМ!$A$33:$A$776,$A125,СВЦЭМ!$B$33:$B$776,U$119)+'СЕТ СН'!$I$9+СВЦЭМ!$D$10+'СЕТ СН'!$I$5-'СЕТ СН'!$I$17</f>
        <v>3521.1972082699999</v>
      </c>
      <c r="V125" s="36">
        <f>SUMIFS(СВЦЭМ!$C$33:$C$776,СВЦЭМ!$A$33:$A$776,$A125,СВЦЭМ!$B$33:$B$776,V$119)+'СЕТ СН'!$I$9+СВЦЭМ!$D$10+'СЕТ СН'!$I$5-'СЕТ СН'!$I$17</f>
        <v>3527.7331262299999</v>
      </c>
      <c r="W125" s="36">
        <f>SUMIFS(СВЦЭМ!$C$33:$C$776,СВЦЭМ!$A$33:$A$776,$A125,СВЦЭМ!$B$33:$B$776,W$119)+'СЕТ СН'!$I$9+СВЦЭМ!$D$10+'СЕТ СН'!$I$5-'СЕТ СН'!$I$17</f>
        <v>3559.95553273</v>
      </c>
      <c r="X125" s="36">
        <f>SUMIFS(СВЦЭМ!$C$33:$C$776,СВЦЭМ!$A$33:$A$776,$A125,СВЦЭМ!$B$33:$B$776,X$119)+'СЕТ СН'!$I$9+СВЦЭМ!$D$10+'СЕТ СН'!$I$5-'СЕТ СН'!$I$17</f>
        <v>3571.5449768999997</v>
      </c>
      <c r="Y125" s="36">
        <f>SUMIFS(СВЦЭМ!$C$33:$C$776,СВЦЭМ!$A$33:$A$776,$A125,СВЦЭМ!$B$33:$B$776,Y$119)+'СЕТ СН'!$I$9+СВЦЭМ!$D$10+'СЕТ СН'!$I$5-'СЕТ СН'!$I$17</f>
        <v>3603.9509964399999</v>
      </c>
    </row>
    <row r="126" spans="1:27" ht="15.75" x14ac:dyDescent="0.2">
      <c r="A126" s="35">
        <f t="shared" si="3"/>
        <v>44142</v>
      </c>
      <c r="B126" s="36">
        <f>SUMIFS(СВЦЭМ!$C$33:$C$776,СВЦЭМ!$A$33:$A$776,$A126,СВЦЭМ!$B$33:$B$776,B$119)+'СЕТ СН'!$I$9+СВЦЭМ!$D$10+'СЕТ СН'!$I$5-'СЕТ СН'!$I$17</f>
        <v>3610.3003878600002</v>
      </c>
      <c r="C126" s="36">
        <f>SUMIFS(СВЦЭМ!$C$33:$C$776,СВЦЭМ!$A$33:$A$776,$A126,СВЦЭМ!$B$33:$B$776,C$119)+'СЕТ СН'!$I$9+СВЦЭМ!$D$10+'СЕТ СН'!$I$5-'СЕТ СН'!$I$17</f>
        <v>3673.8935348</v>
      </c>
      <c r="D126" s="36">
        <f>SUMIFS(СВЦЭМ!$C$33:$C$776,СВЦЭМ!$A$33:$A$776,$A126,СВЦЭМ!$B$33:$B$776,D$119)+'СЕТ СН'!$I$9+СВЦЭМ!$D$10+'СЕТ СН'!$I$5-'СЕТ СН'!$I$17</f>
        <v>3735.21895365</v>
      </c>
      <c r="E126" s="36">
        <f>SUMIFS(СВЦЭМ!$C$33:$C$776,СВЦЭМ!$A$33:$A$776,$A126,СВЦЭМ!$B$33:$B$776,E$119)+'СЕТ СН'!$I$9+СВЦЭМ!$D$10+'СЕТ СН'!$I$5-'СЕТ СН'!$I$17</f>
        <v>3757.0329425700002</v>
      </c>
      <c r="F126" s="36">
        <f>SUMIFS(СВЦЭМ!$C$33:$C$776,СВЦЭМ!$A$33:$A$776,$A126,СВЦЭМ!$B$33:$B$776,F$119)+'СЕТ СН'!$I$9+СВЦЭМ!$D$10+'СЕТ СН'!$I$5-'СЕТ СН'!$I$17</f>
        <v>3747.0497888599998</v>
      </c>
      <c r="G126" s="36">
        <f>SUMIFS(СВЦЭМ!$C$33:$C$776,СВЦЭМ!$A$33:$A$776,$A126,СВЦЭМ!$B$33:$B$776,G$119)+'СЕТ СН'!$I$9+СВЦЭМ!$D$10+'СЕТ СН'!$I$5-'СЕТ СН'!$I$17</f>
        <v>3733.0390342199998</v>
      </c>
      <c r="H126" s="36">
        <f>SUMIFS(СВЦЭМ!$C$33:$C$776,СВЦЭМ!$A$33:$A$776,$A126,СВЦЭМ!$B$33:$B$776,H$119)+'СЕТ СН'!$I$9+СВЦЭМ!$D$10+'СЕТ СН'!$I$5-'СЕТ СН'!$I$17</f>
        <v>3710.3239218399999</v>
      </c>
      <c r="I126" s="36">
        <f>SUMIFS(СВЦЭМ!$C$33:$C$776,СВЦЭМ!$A$33:$A$776,$A126,СВЦЭМ!$B$33:$B$776,I$119)+'СЕТ СН'!$I$9+СВЦЭМ!$D$10+'СЕТ СН'!$I$5-'СЕТ СН'!$I$17</f>
        <v>3666.6079971999998</v>
      </c>
      <c r="J126" s="36">
        <f>SUMIFS(СВЦЭМ!$C$33:$C$776,СВЦЭМ!$A$33:$A$776,$A126,СВЦЭМ!$B$33:$B$776,J$119)+'СЕТ СН'!$I$9+СВЦЭМ!$D$10+'СЕТ СН'!$I$5-'СЕТ СН'!$I$17</f>
        <v>3635.1989281300002</v>
      </c>
      <c r="K126" s="36">
        <f>SUMIFS(СВЦЭМ!$C$33:$C$776,СВЦЭМ!$A$33:$A$776,$A126,СВЦЭМ!$B$33:$B$776,K$119)+'СЕТ СН'!$I$9+СВЦЭМ!$D$10+'СЕТ СН'!$I$5-'СЕТ СН'!$I$17</f>
        <v>3613.9609843600001</v>
      </c>
      <c r="L126" s="36">
        <f>SUMIFS(СВЦЭМ!$C$33:$C$776,СВЦЭМ!$A$33:$A$776,$A126,СВЦЭМ!$B$33:$B$776,L$119)+'СЕТ СН'!$I$9+СВЦЭМ!$D$10+'СЕТ СН'!$I$5-'СЕТ СН'!$I$17</f>
        <v>3585.4176115400001</v>
      </c>
      <c r="M126" s="36">
        <f>SUMIFS(СВЦЭМ!$C$33:$C$776,СВЦЭМ!$A$33:$A$776,$A126,СВЦЭМ!$B$33:$B$776,M$119)+'СЕТ СН'!$I$9+СВЦЭМ!$D$10+'СЕТ СН'!$I$5-'СЕТ СН'!$I$17</f>
        <v>3546.39601692</v>
      </c>
      <c r="N126" s="36">
        <f>SUMIFS(СВЦЭМ!$C$33:$C$776,СВЦЭМ!$A$33:$A$776,$A126,СВЦЭМ!$B$33:$B$776,N$119)+'СЕТ СН'!$I$9+СВЦЭМ!$D$10+'СЕТ СН'!$I$5-'СЕТ СН'!$I$17</f>
        <v>3530.6303525799999</v>
      </c>
      <c r="O126" s="36">
        <f>SUMIFS(СВЦЭМ!$C$33:$C$776,СВЦЭМ!$A$33:$A$776,$A126,СВЦЭМ!$B$33:$B$776,O$119)+'СЕТ СН'!$I$9+СВЦЭМ!$D$10+'СЕТ СН'!$I$5-'СЕТ СН'!$I$17</f>
        <v>3542.7914634099998</v>
      </c>
      <c r="P126" s="36">
        <f>SUMIFS(СВЦЭМ!$C$33:$C$776,СВЦЭМ!$A$33:$A$776,$A126,СВЦЭМ!$B$33:$B$776,P$119)+'СЕТ СН'!$I$9+СВЦЭМ!$D$10+'СЕТ СН'!$I$5-'СЕТ СН'!$I$17</f>
        <v>3543.5035577799999</v>
      </c>
      <c r="Q126" s="36">
        <f>SUMIFS(СВЦЭМ!$C$33:$C$776,СВЦЭМ!$A$33:$A$776,$A126,СВЦЭМ!$B$33:$B$776,Q$119)+'СЕТ СН'!$I$9+СВЦЭМ!$D$10+'СЕТ СН'!$I$5-'СЕТ СН'!$I$17</f>
        <v>3537.1481085199998</v>
      </c>
      <c r="R126" s="36">
        <f>SUMIFS(СВЦЭМ!$C$33:$C$776,СВЦЭМ!$A$33:$A$776,$A126,СВЦЭМ!$B$33:$B$776,R$119)+'СЕТ СН'!$I$9+СВЦЭМ!$D$10+'СЕТ СН'!$I$5-'СЕТ СН'!$I$17</f>
        <v>3520.30789882</v>
      </c>
      <c r="S126" s="36">
        <f>SUMIFS(СВЦЭМ!$C$33:$C$776,СВЦЭМ!$A$33:$A$776,$A126,СВЦЭМ!$B$33:$B$776,S$119)+'СЕТ СН'!$I$9+СВЦЭМ!$D$10+'СЕТ СН'!$I$5-'СЕТ СН'!$I$17</f>
        <v>3517.5736966499999</v>
      </c>
      <c r="T126" s="36">
        <f>SUMIFS(СВЦЭМ!$C$33:$C$776,СВЦЭМ!$A$33:$A$776,$A126,СВЦЭМ!$B$33:$B$776,T$119)+'СЕТ СН'!$I$9+СВЦЭМ!$D$10+'СЕТ СН'!$I$5-'СЕТ СН'!$I$17</f>
        <v>3500.5604189599999</v>
      </c>
      <c r="U126" s="36">
        <f>SUMIFS(СВЦЭМ!$C$33:$C$776,СВЦЭМ!$A$33:$A$776,$A126,СВЦЭМ!$B$33:$B$776,U$119)+'СЕТ СН'!$I$9+СВЦЭМ!$D$10+'СЕТ СН'!$I$5-'СЕТ СН'!$I$17</f>
        <v>3506.2457393599998</v>
      </c>
      <c r="V126" s="36">
        <f>SUMIFS(СВЦЭМ!$C$33:$C$776,СВЦЭМ!$A$33:$A$776,$A126,СВЦЭМ!$B$33:$B$776,V$119)+'СЕТ СН'!$I$9+СВЦЭМ!$D$10+'СЕТ СН'!$I$5-'СЕТ СН'!$I$17</f>
        <v>3511.4327492100001</v>
      </c>
      <c r="W126" s="36">
        <f>SUMIFS(СВЦЭМ!$C$33:$C$776,СВЦЭМ!$A$33:$A$776,$A126,СВЦЭМ!$B$33:$B$776,W$119)+'СЕТ СН'!$I$9+СВЦЭМ!$D$10+'СЕТ СН'!$I$5-'СЕТ СН'!$I$17</f>
        <v>3524.33488244</v>
      </c>
      <c r="X126" s="36">
        <f>SUMIFS(СВЦЭМ!$C$33:$C$776,СВЦЭМ!$A$33:$A$776,$A126,СВЦЭМ!$B$33:$B$776,X$119)+'СЕТ СН'!$I$9+СВЦЭМ!$D$10+'СЕТ СН'!$I$5-'СЕТ СН'!$I$17</f>
        <v>3534.04668812</v>
      </c>
      <c r="Y126" s="36">
        <f>SUMIFS(СВЦЭМ!$C$33:$C$776,СВЦЭМ!$A$33:$A$776,$A126,СВЦЭМ!$B$33:$B$776,Y$119)+'СЕТ СН'!$I$9+СВЦЭМ!$D$10+'СЕТ СН'!$I$5-'СЕТ СН'!$I$17</f>
        <v>3564.4511350000002</v>
      </c>
    </row>
    <row r="127" spans="1:27" ht="15.75" x14ac:dyDescent="0.2">
      <c r="A127" s="35">
        <f t="shared" si="3"/>
        <v>44143</v>
      </c>
      <c r="B127" s="36">
        <f>SUMIFS(СВЦЭМ!$C$33:$C$776,СВЦЭМ!$A$33:$A$776,$A127,СВЦЭМ!$B$33:$B$776,B$119)+'СЕТ СН'!$I$9+СВЦЭМ!$D$10+'СЕТ СН'!$I$5-'СЕТ СН'!$I$17</f>
        <v>3611.7051024399998</v>
      </c>
      <c r="C127" s="36">
        <f>SUMIFS(СВЦЭМ!$C$33:$C$776,СВЦЭМ!$A$33:$A$776,$A127,СВЦЭМ!$B$33:$B$776,C$119)+'СЕТ СН'!$I$9+СВЦЭМ!$D$10+'СЕТ СН'!$I$5-'СЕТ СН'!$I$17</f>
        <v>3693.7918032899997</v>
      </c>
      <c r="D127" s="36">
        <f>SUMIFS(СВЦЭМ!$C$33:$C$776,СВЦЭМ!$A$33:$A$776,$A127,СВЦЭМ!$B$33:$B$776,D$119)+'СЕТ СН'!$I$9+СВЦЭМ!$D$10+'СЕТ СН'!$I$5-'СЕТ СН'!$I$17</f>
        <v>3757.8086379799997</v>
      </c>
      <c r="E127" s="36">
        <f>SUMIFS(СВЦЭМ!$C$33:$C$776,СВЦЭМ!$A$33:$A$776,$A127,СВЦЭМ!$B$33:$B$776,E$119)+'СЕТ СН'!$I$9+СВЦЭМ!$D$10+'СЕТ СН'!$I$5-'СЕТ СН'!$I$17</f>
        <v>3766.4044453699998</v>
      </c>
      <c r="F127" s="36">
        <f>SUMIFS(СВЦЭМ!$C$33:$C$776,СВЦЭМ!$A$33:$A$776,$A127,СВЦЭМ!$B$33:$B$776,F$119)+'СЕТ СН'!$I$9+СВЦЭМ!$D$10+'СЕТ СН'!$I$5-'СЕТ СН'!$I$17</f>
        <v>3756.86078765</v>
      </c>
      <c r="G127" s="36">
        <f>SUMIFS(СВЦЭМ!$C$33:$C$776,СВЦЭМ!$A$33:$A$776,$A127,СВЦЭМ!$B$33:$B$776,G$119)+'СЕТ СН'!$I$9+СВЦЭМ!$D$10+'СЕТ СН'!$I$5-'СЕТ СН'!$I$17</f>
        <v>3765.0969515300003</v>
      </c>
      <c r="H127" s="36">
        <f>SUMIFS(СВЦЭМ!$C$33:$C$776,СВЦЭМ!$A$33:$A$776,$A127,СВЦЭМ!$B$33:$B$776,H$119)+'СЕТ СН'!$I$9+СВЦЭМ!$D$10+'СЕТ СН'!$I$5-'СЕТ СН'!$I$17</f>
        <v>3748.9126548599997</v>
      </c>
      <c r="I127" s="36">
        <f>SUMIFS(СВЦЭМ!$C$33:$C$776,СВЦЭМ!$A$33:$A$776,$A127,СВЦЭМ!$B$33:$B$776,I$119)+'СЕТ СН'!$I$9+СВЦЭМ!$D$10+'СЕТ СН'!$I$5-'СЕТ СН'!$I$17</f>
        <v>3711.8253912299997</v>
      </c>
      <c r="J127" s="36">
        <f>SUMIFS(СВЦЭМ!$C$33:$C$776,СВЦЭМ!$A$33:$A$776,$A127,СВЦЭМ!$B$33:$B$776,J$119)+'СЕТ СН'!$I$9+СВЦЭМ!$D$10+'СЕТ СН'!$I$5-'СЕТ СН'!$I$17</f>
        <v>3675.2745961400001</v>
      </c>
      <c r="K127" s="36">
        <f>SUMIFS(СВЦЭМ!$C$33:$C$776,СВЦЭМ!$A$33:$A$776,$A127,СВЦЭМ!$B$33:$B$776,K$119)+'СЕТ СН'!$I$9+СВЦЭМ!$D$10+'СЕТ СН'!$I$5-'СЕТ СН'!$I$17</f>
        <v>3637.9356238599999</v>
      </c>
      <c r="L127" s="36">
        <f>SUMIFS(СВЦЭМ!$C$33:$C$776,СВЦЭМ!$A$33:$A$776,$A127,СВЦЭМ!$B$33:$B$776,L$119)+'СЕТ СН'!$I$9+СВЦЭМ!$D$10+'СЕТ СН'!$I$5-'СЕТ СН'!$I$17</f>
        <v>3590.7258398399999</v>
      </c>
      <c r="M127" s="36">
        <f>SUMIFS(СВЦЭМ!$C$33:$C$776,СВЦЭМ!$A$33:$A$776,$A127,СВЦЭМ!$B$33:$B$776,M$119)+'СЕТ СН'!$I$9+СВЦЭМ!$D$10+'СЕТ СН'!$I$5-'СЕТ СН'!$I$17</f>
        <v>3557.7383556899999</v>
      </c>
      <c r="N127" s="36">
        <f>SUMIFS(СВЦЭМ!$C$33:$C$776,СВЦЭМ!$A$33:$A$776,$A127,СВЦЭМ!$B$33:$B$776,N$119)+'СЕТ СН'!$I$9+СВЦЭМ!$D$10+'СЕТ СН'!$I$5-'СЕТ СН'!$I$17</f>
        <v>3551.7982004199998</v>
      </c>
      <c r="O127" s="36">
        <f>SUMIFS(СВЦЭМ!$C$33:$C$776,СВЦЭМ!$A$33:$A$776,$A127,СВЦЭМ!$B$33:$B$776,O$119)+'СЕТ СН'!$I$9+СВЦЭМ!$D$10+'СЕТ СН'!$I$5-'СЕТ СН'!$I$17</f>
        <v>3552.7849657299998</v>
      </c>
      <c r="P127" s="36">
        <f>SUMIFS(СВЦЭМ!$C$33:$C$776,СВЦЭМ!$A$33:$A$776,$A127,СВЦЭМ!$B$33:$B$776,P$119)+'СЕТ СН'!$I$9+СВЦЭМ!$D$10+'СЕТ СН'!$I$5-'СЕТ СН'!$I$17</f>
        <v>3560.6490971600001</v>
      </c>
      <c r="Q127" s="36">
        <f>SUMIFS(СВЦЭМ!$C$33:$C$776,СВЦЭМ!$A$33:$A$776,$A127,СВЦЭМ!$B$33:$B$776,Q$119)+'СЕТ СН'!$I$9+СВЦЭМ!$D$10+'СЕТ СН'!$I$5-'СЕТ СН'!$I$17</f>
        <v>3566.8512258000001</v>
      </c>
      <c r="R127" s="36">
        <f>SUMIFS(СВЦЭМ!$C$33:$C$776,СВЦЭМ!$A$33:$A$776,$A127,СВЦЭМ!$B$33:$B$776,R$119)+'СЕТ СН'!$I$9+СВЦЭМ!$D$10+'СЕТ СН'!$I$5-'СЕТ СН'!$I$17</f>
        <v>3562.6412700199999</v>
      </c>
      <c r="S127" s="36">
        <f>SUMIFS(СВЦЭМ!$C$33:$C$776,СВЦЭМ!$A$33:$A$776,$A127,СВЦЭМ!$B$33:$B$776,S$119)+'СЕТ СН'!$I$9+СВЦЭМ!$D$10+'СЕТ СН'!$I$5-'СЕТ СН'!$I$17</f>
        <v>3540.6440068699999</v>
      </c>
      <c r="T127" s="36">
        <f>SUMIFS(СВЦЭМ!$C$33:$C$776,СВЦЭМ!$A$33:$A$776,$A127,СВЦЭМ!$B$33:$B$776,T$119)+'СЕТ СН'!$I$9+СВЦЭМ!$D$10+'СЕТ СН'!$I$5-'СЕТ СН'!$I$17</f>
        <v>3527.0149922099999</v>
      </c>
      <c r="U127" s="36">
        <f>SUMIFS(СВЦЭМ!$C$33:$C$776,СВЦЭМ!$A$33:$A$776,$A127,СВЦЭМ!$B$33:$B$776,U$119)+'СЕТ СН'!$I$9+СВЦЭМ!$D$10+'СЕТ СН'!$I$5-'СЕТ СН'!$I$17</f>
        <v>3516.2595636400001</v>
      </c>
      <c r="V127" s="36">
        <f>SUMIFS(СВЦЭМ!$C$33:$C$776,СВЦЭМ!$A$33:$A$776,$A127,СВЦЭМ!$B$33:$B$776,V$119)+'СЕТ СН'!$I$9+СВЦЭМ!$D$10+'СЕТ СН'!$I$5-'СЕТ СН'!$I$17</f>
        <v>3538.7931816</v>
      </c>
      <c r="W127" s="36">
        <f>SUMIFS(СВЦЭМ!$C$33:$C$776,СВЦЭМ!$A$33:$A$776,$A127,СВЦЭМ!$B$33:$B$776,W$119)+'СЕТ СН'!$I$9+СВЦЭМ!$D$10+'СЕТ СН'!$I$5-'СЕТ СН'!$I$17</f>
        <v>3553.7083062299998</v>
      </c>
      <c r="X127" s="36">
        <f>SUMIFS(СВЦЭМ!$C$33:$C$776,СВЦЭМ!$A$33:$A$776,$A127,СВЦЭМ!$B$33:$B$776,X$119)+'СЕТ СН'!$I$9+СВЦЭМ!$D$10+'СЕТ СН'!$I$5-'СЕТ СН'!$I$17</f>
        <v>3560.8993521000002</v>
      </c>
      <c r="Y127" s="36">
        <f>SUMIFS(СВЦЭМ!$C$33:$C$776,СВЦЭМ!$A$33:$A$776,$A127,СВЦЭМ!$B$33:$B$776,Y$119)+'СЕТ СН'!$I$9+СВЦЭМ!$D$10+'СЕТ СН'!$I$5-'СЕТ СН'!$I$17</f>
        <v>3567.1997396299998</v>
      </c>
    </row>
    <row r="128" spans="1:27" ht="15.75" x14ac:dyDescent="0.2">
      <c r="A128" s="35">
        <f t="shared" si="3"/>
        <v>44144</v>
      </c>
      <c r="B128" s="36">
        <f>SUMIFS(СВЦЭМ!$C$33:$C$776,СВЦЭМ!$A$33:$A$776,$A128,СВЦЭМ!$B$33:$B$776,B$119)+'СЕТ СН'!$I$9+СВЦЭМ!$D$10+'СЕТ СН'!$I$5-'СЕТ СН'!$I$17</f>
        <v>3543.8008287799998</v>
      </c>
      <c r="C128" s="36">
        <f>SUMIFS(СВЦЭМ!$C$33:$C$776,СВЦЭМ!$A$33:$A$776,$A128,СВЦЭМ!$B$33:$B$776,C$119)+'СЕТ СН'!$I$9+СВЦЭМ!$D$10+'СЕТ СН'!$I$5-'СЕТ СН'!$I$17</f>
        <v>3562.58413578</v>
      </c>
      <c r="D128" s="36">
        <f>SUMIFS(СВЦЭМ!$C$33:$C$776,СВЦЭМ!$A$33:$A$776,$A128,СВЦЭМ!$B$33:$B$776,D$119)+'СЕТ СН'!$I$9+СВЦЭМ!$D$10+'СЕТ СН'!$I$5-'СЕТ СН'!$I$17</f>
        <v>3631.1747023600001</v>
      </c>
      <c r="E128" s="36">
        <f>SUMIFS(СВЦЭМ!$C$33:$C$776,СВЦЭМ!$A$33:$A$776,$A128,СВЦЭМ!$B$33:$B$776,E$119)+'СЕТ СН'!$I$9+СВЦЭМ!$D$10+'СЕТ СН'!$I$5-'СЕТ СН'!$I$17</f>
        <v>3638.6310834000001</v>
      </c>
      <c r="F128" s="36">
        <f>SUMIFS(СВЦЭМ!$C$33:$C$776,СВЦЭМ!$A$33:$A$776,$A128,СВЦЭМ!$B$33:$B$776,F$119)+'СЕТ СН'!$I$9+СВЦЭМ!$D$10+'СЕТ СН'!$I$5-'СЕТ СН'!$I$17</f>
        <v>3634.26495737</v>
      </c>
      <c r="G128" s="36">
        <f>SUMIFS(СВЦЭМ!$C$33:$C$776,СВЦЭМ!$A$33:$A$776,$A128,СВЦЭМ!$B$33:$B$776,G$119)+'СЕТ СН'!$I$9+СВЦЭМ!$D$10+'СЕТ СН'!$I$5-'СЕТ СН'!$I$17</f>
        <v>3650.6507129199999</v>
      </c>
      <c r="H128" s="36">
        <f>SUMIFS(СВЦЭМ!$C$33:$C$776,СВЦЭМ!$A$33:$A$776,$A128,СВЦЭМ!$B$33:$B$776,H$119)+'СЕТ СН'!$I$9+СВЦЭМ!$D$10+'СЕТ СН'!$I$5-'СЕТ СН'!$I$17</f>
        <v>3675.53346736</v>
      </c>
      <c r="I128" s="36">
        <f>SUMIFS(СВЦЭМ!$C$33:$C$776,СВЦЭМ!$A$33:$A$776,$A128,СВЦЭМ!$B$33:$B$776,I$119)+'СЕТ СН'!$I$9+СВЦЭМ!$D$10+'СЕТ СН'!$I$5-'СЕТ СН'!$I$17</f>
        <v>3706.3309997799997</v>
      </c>
      <c r="J128" s="36">
        <f>SUMIFS(СВЦЭМ!$C$33:$C$776,СВЦЭМ!$A$33:$A$776,$A128,СВЦЭМ!$B$33:$B$776,J$119)+'СЕТ СН'!$I$9+СВЦЭМ!$D$10+'СЕТ СН'!$I$5-'СЕТ СН'!$I$17</f>
        <v>3693.1312383599998</v>
      </c>
      <c r="K128" s="36">
        <f>SUMIFS(СВЦЭМ!$C$33:$C$776,СВЦЭМ!$A$33:$A$776,$A128,СВЦЭМ!$B$33:$B$776,K$119)+'СЕТ СН'!$I$9+СВЦЭМ!$D$10+'СЕТ СН'!$I$5-'СЕТ СН'!$I$17</f>
        <v>3682.5990486199998</v>
      </c>
      <c r="L128" s="36">
        <f>SUMIFS(СВЦЭМ!$C$33:$C$776,СВЦЭМ!$A$33:$A$776,$A128,СВЦЭМ!$B$33:$B$776,L$119)+'СЕТ СН'!$I$9+СВЦЭМ!$D$10+'СЕТ СН'!$I$5-'СЕТ СН'!$I$17</f>
        <v>3650.73945314</v>
      </c>
      <c r="M128" s="36">
        <f>SUMIFS(СВЦЭМ!$C$33:$C$776,СВЦЭМ!$A$33:$A$776,$A128,СВЦЭМ!$B$33:$B$776,M$119)+'СЕТ СН'!$I$9+СВЦЭМ!$D$10+'СЕТ СН'!$I$5-'СЕТ СН'!$I$17</f>
        <v>3615.7017414900001</v>
      </c>
      <c r="N128" s="36">
        <f>SUMIFS(СВЦЭМ!$C$33:$C$776,СВЦЭМ!$A$33:$A$776,$A128,СВЦЭМ!$B$33:$B$776,N$119)+'СЕТ СН'!$I$9+СВЦЭМ!$D$10+'СЕТ СН'!$I$5-'СЕТ СН'!$I$17</f>
        <v>3611.9999457200001</v>
      </c>
      <c r="O128" s="36">
        <f>SUMIFS(СВЦЭМ!$C$33:$C$776,СВЦЭМ!$A$33:$A$776,$A128,СВЦЭМ!$B$33:$B$776,O$119)+'СЕТ СН'!$I$9+СВЦЭМ!$D$10+'СЕТ СН'!$I$5-'СЕТ СН'!$I$17</f>
        <v>3622.8987521899999</v>
      </c>
      <c r="P128" s="36">
        <f>SUMIFS(СВЦЭМ!$C$33:$C$776,СВЦЭМ!$A$33:$A$776,$A128,СВЦЭМ!$B$33:$B$776,P$119)+'СЕТ СН'!$I$9+СВЦЭМ!$D$10+'СЕТ СН'!$I$5-'СЕТ СН'!$I$17</f>
        <v>3617.00059147</v>
      </c>
      <c r="Q128" s="36">
        <f>SUMIFS(СВЦЭМ!$C$33:$C$776,СВЦЭМ!$A$33:$A$776,$A128,СВЦЭМ!$B$33:$B$776,Q$119)+'СЕТ СН'!$I$9+СВЦЭМ!$D$10+'СЕТ СН'!$I$5-'СЕТ СН'!$I$17</f>
        <v>3616.8195530600001</v>
      </c>
      <c r="R128" s="36">
        <f>SUMIFS(СВЦЭМ!$C$33:$C$776,СВЦЭМ!$A$33:$A$776,$A128,СВЦЭМ!$B$33:$B$776,R$119)+'СЕТ СН'!$I$9+СВЦЭМ!$D$10+'СЕТ СН'!$I$5-'СЕТ СН'!$I$17</f>
        <v>3613.2301056199999</v>
      </c>
      <c r="S128" s="36">
        <f>SUMIFS(СВЦЭМ!$C$33:$C$776,СВЦЭМ!$A$33:$A$776,$A128,СВЦЭМ!$B$33:$B$776,S$119)+'СЕТ СН'!$I$9+СВЦЭМ!$D$10+'СЕТ СН'!$I$5-'СЕТ СН'!$I$17</f>
        <v>3614.6632375999998</v>
      </c>
      <c r="T128" s="36">
        <f>SUMIFS(СВЦЭМ!$C$33:$C$776,СВЦЭМ!$A$33:$A$776,$A128,СВЦЭМ!$B$33:$B$776,T$119)+'СЕТ СН'!$I$9+СВЦЭМ!$D$10+'СЕТ СН'!$I$5-'СЕТ СН'!$I$17</f>
        <v>3601.91107087</v>
      </c>
      <c r="U128" s="36">
        <f>SUMIFS(СВЦЭМ!$C$33:$C$776,СВЦЭМ!$A$33:$A$776,$A128,СВЦЭМ!$B$33:$B$776,U$119)+'СЕТ СН'!$I$9+СВЦЭМ!$D$10+'СЕТ СН'!$I$5-'СЕТ СН'!$I$17</f>
        <v>3593.9683359700002</v>
      </c>
      <c r="V128" s="36">
        <f>SUMIFS(СВЦЭМ!$C$33:$C$776,СВЦЭМ!$A$33:$A$776,$A128,СВЦЭМ!$B$33:$B$776,V$119)+'СЕТ СН'!$I$9+СВЦЭМ!$D$10+'СЕТ СН'!$I$5-'СЕТ СН'!$I$17</f>
        <v>3591.3854061800002</v>
      </c>
      <c r="W128" s="36">
        <f>SUMIFS(СВЦЭМ!$C$33:$C$776,СВЦЭМ!$A$33:$A$776,$A128,СВЦЭМ!$B$33:$B$776,W$119)+'СЕТ СН'!$I$9+СВЦЭМ!$D$10+'СЕТ СН'!$I$5-'СЕТ СН'!$I$17</f>
        <v>3607.1932436699999</v>
      </c>
      <c r="X128" s="36">
        <f>SUMIFS(СВЦЭМ!$C$33:$C$776,СВЦЭМ!$A$33:$A$776,$A128,СВЦЭМ!$B$33:$B$776,X$119)+'СЕТ СН'!$I$9+СВЦЭМ!$D$10+'СЕТ СН'!$I$5-'СЕТ СН'!$I$17</f>
        <v>3638.6853316699999</v>
      </c>
      <c r="Y128" s="36">
        <f>SUMIFS(СВЦЭМ!$C$33:$C$776,СВЦЭМ!$A$33:$A$776,$A128,СВЦЭМ!$B$33:$B$776,Y$119)+'СЕТ СН'!$I$9+СВЦЭМ!$D$10+'СЕТ СН'!$I$5-'СЕТ СН'!$I$17</f>
        <v>3667.1098149499999</v>
      </c>
    </row>
    <row r="129" spans="1:25" ht="15.75" x14ac:dyDescent="0.2">
      <c r="A129" s="35">
        <f t="shared" si="3"/>
        <v>44145</v>
      </c>
      <c r="B129" s="36">
        <f>SUMIFS(СВЦЭМ!$C$33:$C$776,СВЦЭМ!$A$33:$A$776,$A129,СВЦЭМ!$B$33:$B$776,B$119)+'СЕТ СН'!$I$9+СВЦЭМ!$D$10+'СЕТ СН'!$I$5-'СЕТ СН'!$I$17</f>
        <v>3582.3556519899998</v>
      </c>
      <c r="C129" s="36">
        <f>SUMIFS(СВЦЭМ!$C$33:$C$776,СВЦЭМ!$A$33:$A$776,$A129,СВЦЭМ!$B$33:$B$776,C$119)+'СЕТ СН'!$I$9+СВЦЭМ!$D$10+'СЕТ СН'!$I$5-'СЕТ СН'!$I$17</f>
        <v>3676.1996442899999</v>
      </c>
      <c r="D129" s="36">
        <f>SUMIFS(СВЦЭМ!$C$33:$C$776,СВЦЭМ!$A$33:$A$776,$A129,СВЦЭМ!$B$33:$B$776,D$119)+'СЕТ СН'!$I$9+СВЦЭМ!$D$10+'СЕТ СН'!$I$5-'СЕТ СН'!$I$17</f>
        <v>3712.4272804900002</v>
      </c>
      <c r="E129" s="36">
        <f>SUMIFS(СВЦЭМ!$C$33:$C$776,СВЦЭМ!$A$33:$A$776,$A129,СВЦЭМ!$B$33:$B$776,E$119)+'СЕТ СН'!$I$9+СВЦЭМ!$D$10+'СЕТ СН'!$I$5-'СЕТ СН'!$I$17</f>
        <v>3715.69392333</v>
      </c>
      <c r="F129" s="36">
        <f>SUMIFS(СВЦЭМ!$C$33:$C$776,СВЦЭМ!$A$33:$A$776,$A129,СВЦЭМ!$B$33:$B$776,F$119)+'СЕТ СН'!$I$9+СВЦЭМ!$D$10+'СЕТ СН'!$I$5-'СЕТ СН'!$I$17</f>
        <v>3717.57291915</v>
      </c>
      <c r="G129" s="36">
        <f>SUMIFS(СВЦЭМ!$C$33:$C$776,СВЦЭМ!$A$33:$A$776,$A129,СВЦЭМ!$B$33:$B$776,G$119)+'СЕТ СН'!$I$9+СВЦЭМ!$D$10+'СЕТ СН'!$I$5-'СЕТ СН'!$I$17</f>
        <v>3720.92900431</v>
      </c>
      <c r="H129" s="36">
        <f>SUMIFS(СВЦЭМ!$C$33:$C$776,СВЦЭМ!$A$33:$A$776,$A129,СВЦЭМ!$B$33:$B$776,H$119)+'СЕТ СН'!$I$9+СВЦЭМ!$D$10+'СЕТ СН'!$I$5-'СЕТ СН'!$I$17</f>
        <v>3692.68452957</v>
      </c>
      <c r="I129" s="36">
        <f>SUMIFS(СВЦЭМ!$C$33:$C$776,СВЦЭМ!$A$33:$A$776,$A129,СВЦЭМ!$B$33:$B$776,I$119)+'СЕТ СН'!$I$9+СВЦЭМ!$D$10+'СЕТ СН'!$I$5-'СЕТ СН'!$I$17</f>
        <v>3651.3886155299997</v>
      </c>
      <c r="J129" s="36">
        <f>SUMIFS(СВЦЭМ!$C$33:$C$776,СВЦЭМ!$A$33:$A$776,$A129,СВЦЭМ!$B$33:$B$776,J$119)+'СЕТ СН'!$I$9+СВЦЭМ!$D$10+'СЕТ СН'!$I$5-'СЕТ СН'!$I$17</f>
        <v>3636.8771625600002</v>
      </c>
      <c r="K129" s="36">
        <f>SUMIFS(СВЦЭМ!$C$33:$C$776,СВЦЭМ!$A$33:$A$776,$A129,СВЦЭМ!$B$33:$B$776,K$119)+'СЕТ СН'!$I$9+СВЦЭМ!$D$10+'СЕТ СН'!$I$5-'СЕТ СН'!$I$17</f>
        <v>3640.9958263799999</v>
      </c>
      <c r="L129" s="36">
        <f>SUMIFS(СВЦЭМ!$C$33:$C$776,СВЦЭМ!$A$33:$A$776,$A129,СВЦЭМ!$B$33:$B$776,L$119)+'СЕТ СН'!$I$9+СВЦЭМ!$D$10+'СЕТ СН'!$I$5-'СЕТ СН'!$I$17</f>
        <v>3606.15126414</v>
      </c>
      <c r="M129" s="36">
        <f>SUMIFS(СВЦЭМ!$C$33:$C$776,СВЦЭМ!$A$33:$A$776,$A129,СВЦЭМ!$B$33:$B$776,M$119)+'СЕТ СН'!$I$9+СВЦЭМ!$D$10+'СЕТ СН'!$I$5-'СЕТ СН'!$I$17</f>
        <v>3568.5423622200001</v>
      </c>
      <c r="N129" s="36">
        <f>SUMIFS(СВЦЭМ!$C$33:$C$776,СВЦЭМ!$A$33:$A$776,$A129,СВЦЭМ!$B$33:$B$776,N$119)+'СЕТ СН'!$I$9+СВЦЭМ!$D$10+'СЕТ СН'!$I$5-'СЕТ СН'!$I$17</f>
        <v>3564.2728825599997</v>
      </c>
      <c r="O129" s="36">
        <f>SUMIFS(СВЦЭМ!$C$33:$C$776,СВЦЭМ!$A$33:$A$776,$A129,СВЦЭМ!$B$33:$B$776,O$119)+'СЕТ СН'!$I$9+СВЦЭМ!$D$10+'СЕТ СН'!$I$5-'СЕТ СН'!$I$17</f>
        <v>3570.2483041800001</v>
      </c>
      <c r="P129" s="36">
        <f>SUMIFS(СВЦЭМ!$C$33:$C$776,СВЦЭМ!$A$33:$A$776,$A129,СВЦЭМ!$B$33:$B$776,P$119)+'СЕТ СН'!$I$9+СВЦЭМ!$D$10+'СЕТ СН'!$I$5-'СЕТ СН'!$I$17</f>
        <v>3567.5172533999998</v>
      </c>
      <c r="Q129" s="36">
        <f>SUMIFS(СВЦЭМ!$C$33:$C$776,СВЦЭМ!$A$33:$A$776,$A129,СВЦЭМ!$B$33:$B$776,Q$119)+'СЕТ СН'!$I$9+СВЦЭМ!$D$10+'СЕТ СН'!$I$5-'СЕТ СН'!$I$17</f>
        <v>3566.8118998899999</v>
      </c>
      <c r="R129" s="36">
        <f>SUMIFS(СВЦЭМ!$C$33:$C$776,СВЦЭМ!$A$33:$A$776,$A129,СВЦЭМ!$B$33:$B$776,R$119)+'СЕТ СН'!$I$9+СВЦЭМ!$D$10+'СЕТ СН'!$I$5-'СЕТ СН'!$I$17</f>
        <v>3560.6509076399998</v>
      </c>
      <c r="S129" s="36">
        <f>SUMIFS(СВЦЭМ!$C$33:$C$776,СВЦЭМ!$A$33:$A$776,$A129,СВЦЭМ!$B$33:$B$776,S$119)+'СЕТ СН'!$I$9+СВЦЭМ!$D$10+'СЕТ СН'!$I$5-'СЕТ СН'!$I$17</f>
        <v>3549.9227615499999</v>
      </c>
      <c r="T129" s="36">
        <f>SUMIFS(СВЦЭМ!$C$33:$C$776,СВЦЭМ!$A$33:$A$776,$A129,СВЦЭМ!$B$33:$B$776,T$119)+'СЕТ СН'!$I$9+СВЦЭМ!$D$10+'СЕТ СН'!$I$5-'СЕТ СН'!$I$17</f>
        <v>3561.9317356500001</v>
      </c>
      <c r="U129" s="36">
        <f>SUMIFS(СВЦЭМ!$C$33:$C$776,СВЦЭМ!$A$33:$A$776,$A129,СВЦЭМ!$B$33:$B$776,U$119)+'СЕТ СН'!$I$9+СВЦЭМ!$D$10+'СЕТ СН'!$I$5-'СЕТ СН'!$I$17</f>
        <v>3569.3665905299999</v>
      </c>
      <c r="V129" s="36">
        <f>SUMIFS(СВЦЭМ!$C$33:$C$776,СВЦЭМ!$A$33:$A$776,$A129,СВЦЭМ!$B$33:$B$776,V$119)+'СЕТ СН'!$I$9+СВЦЭМ!$D$10+'СЕТ СН'!$I$5-'СЕТ СН'!$I$17</f>
        <v>3561.5068254899998</v>
      </c>
      <c r="W129" s="36">
        <f>SUMIFS(СВЦЭМ!$C$33:$C$776,СВЦЭМ!$A$33:$A$776,$A129,СВЦЭМ!$B$33:$B$776,W$119)+'СЕТ СН'!$I$9+СВЦЭМ!$D$10+'СЕТ СН'!$I$5-'СЕТ СН'!$I$17</f>
        <v>3551.2208892999997</v>
      </c>
      <c r="X129" s="36">
        <f>SUMIFS(СВЦЭМ!$C$33:$C$776,СВЦЭМ!$A$33:$A$776,$A129,СВЦЭМ!$B$33:$B$776,X$119)+'СЕТ СН'!$I$9+СВЦЭМ!$D$10+'СЕТ СН'!$I$5-'СЕТ СН'!$I$17</f>
        <v>3551.79027421</v>
      </c>
      <c r="Y129" s="36">
        <f>SUMIFS(СВЦЭМ!$C$33:$C$776,СВЦЭМ!$A$33:$A$776,$A129,СВЦЭМ!$B$33:$B$776,Y$119)+'СЕТ СН'!$I$9+СВЦЭМ!$D$10+'СЕТ СН'!$I$5-'СЕТ СН'!$I$17</f>
        <v>3634.90078223</v>
      </c>
    </row>
    <row r="130" spans="1:25" ht="15.75" x14ac:dyDescent="0.2">
      <c r="A130" s="35">
        <f t="shared" si="3"/>
        <v>44146</v>
      </c>
      <c r="B130" s="36">
        <f>SUMIFS(СВЦЭМ!$C$33:$C$776,СВЦЭМ!$A$33:$A$776,$A130,СВЦЭМ!$B$33:$B$776,B$119)+'СЕТ СН'!$I$9+СВЦЭМ!$D$10+'СЕТ СН'!$I$5-'СЕТ СН'!$I$17</f>
        <v>3630.5440041800002</v>
      </c>
      <c r="C130" s="36">
        <f>SUMIFS(СВЦЭМ!$C$33:$C$776,СВЦЭМ!$A$33:$A$776,$A130,СВЦЭМ!$B$33:$B$776,C$119)+'СЕТ СН'!$I$9+СВЦЭМ!$D$10+'СЕТ СН'!$I$5-'СЕТ СН'!$I$17</f>
        <v>3687.2195335699998</v>
      </c>
      <c r="D130" s="36">
        <f>SUMIFS(СВЦЭМ!$C$33:$C$776,СВЦЭМ!$A$33:$A$776,$A130,СВЦЭМ!$B$33:$B$776,D$119)+'СЕТ СН'!$I$9+СВЦЭМ!$D$10+'СЕТ СН'!$I$5-'СЕТ СН'!$I$17</f>
        <v>3749.7392187</v>
      </c>
      <c r="E130" s="36">
        <f>SUMIFS(СВЦЭМ!$C$33:$C$776,СВЦЭМ!$A$33:$A$776,$A130,СВЦЭМ!$B$33:$B$776,E$119)+'СЕТ СН'!$I$9+СВЦЭМ!$D$10+'СЕТ СН'!$I$5-'СЕТ СН'!$I$17</f>
        <v>3767.9634142499999</v>
      </c>
      <c r="F130" s="36">
        <f>SUMIFS(СВЦЭМ!$C$33:$C$776,СВЦЭМ!$A$33:$A$776,$A130,СВЦЭМ!$B$33:$B$776,F$119)+'СЕТ СН'!$I$9+СВЦЭМ!$D$10+'СЕТ СН'!$I$5-'СЕТ СН'!$I$17</f>
        <v>3771.7497045700002</v>
      </c>
      <c r="G130" s="36">
        <f>SUMIFS(СВЦЭМ!$C$33:$C$776,СВЦЭМ!$A$33:$A$776,$A130,СВЦЭМ!$B$33:$B$776,G$119)+'СЕТ СН'!$I$9+СВЦЭМ!$D$10+'СЕТ СН'!$I$5-'СЕТ СН'!$I$17</f>
        <v>3753.5477234</v>
      </c>
      <c r="H130" s="36">
        <f>SUMIFS(СВЦЭМ!$C$33:$C$776,СВЦЭМ!$A$33:$A$776,$A130,СВЦЭМ!$B$33:$B$776,H$119)+'СЕТ СН'!$I$9+СВЦЭМ!$D$10+'СЕТ СН'!$I$5-'СЕТ СН'!$I$17</f>
        <v>3713.6425200899998</v>
      </c>
      <c r="I130" s="36">
        <f>SUMIFS(СВЦЭМ!$C$33:$C$776,СВЦЭМ!$A$33:$A$776,$A130,СВЦЭМ!$B$33:$B$776,I$119)+'СЕТ СН'!$I$9+СВЦЭМ!$D$10+'СЕТ СН'!$I$5-'СЕТ СН'!$I$17</f>
        <v>3673.74785802</v>
      </c>
      <c r="J130" s="36">
        <f>SUMIFS(СВЦЭМ!$C$33:$C$776,СВЦЭМ!$A$33:$A$776,$A130,СВЦЭМ!$B$33:$B$776,J$119)+'СЕТ СН'!$I$9+СВЦЭМ!$D$10+'СЕТ СН'!$I$5-'СЕТ СН'!$I$17</f>
        <v>3652.6838723599999</v>
      </c>
      <c r="K130" s="36">
        <f>SUMIFS(СВЦЭМ!$C$33:$C$776,СВЦЭМ!$A$33:$A$776,$A130,СВЦЭМ!$B$33:$B$776,K$119)+'СЕТ СН'!$I$9+СВЦЭМ!$D$10+'СЕТ СН'!$I$5-'СЕТ СН'!$I$17</f>
        <v>3640.97277437</v>
      </c>
      <c r="L130" s="36">
        <f>SUMIFS(СВЦЭМ!$C$33:$C$776,СВЦЭМ!$A$33:$A$776,$A130,СВЦЭМ!$B$33:$B$776,L$119)+'СЕТ СН'!$I$9+СВЦЭМ!$D$10+'СЕТ СН'!$I$5-'СЕТ СН'!$I$17</f>
        <v>3616.9574155999999</v>
      </c>
      <c r="M130" s="36">
        <f>SUMIFS(СВЦЭМ!$C$33:$C$776,СВЦЭМ!$A$33:$A$776,$A130,СВЦЭМ!$B$33:$B$776,M$119)+'СЕТ СН'!$I$9+СВЦЭМ!$D$10+'СЕТ СН'!$I$5-'СЕТ СН'!$I$17</f>
        <v>3590.3990484999999</v>
      </c>
      <c r="N130" s="36">
        <f>SUMIFS(СВЦЭМ!$C$33:$C$776,СВЦЭМ!$A$33:$A$776,$A130,СВЦЭМ!$B$33:$B$776,N$119)+'СЕТ СН'!$I$9+СВЦЭМ!$D$10+'СЕТ СН'!$I$5-'СЕТ СН'!$I$17</f>
        <v>3576.87140929</v>
      </c>
      <c r="O130" s="36">
        <f>SUMIFS(СВЦЭМ!$C$33:$C$776,СВЦЭМ!$A$33:$A$776,$A130,СВЦЭМ!$B$33:$B$776,O$119)+'СЕТ СН'!$I$9+СВЦЭМ!$D$10+'СЕТ СН'!$I$5-'СЕТ СН'!$I$17</f>
        <v>3582.0913619900002</v>
      </c>
      <c r="P130" s="36">
        <f>SUMIFS(СВЦЭМ!$C$33:$C$776,СВЦЭМ!$A$33:$A$776,$A130,СВЦЭМ!$B$33:$B$776,P$119)+'СЕТ СН'!$I$9+СВЦЭМ!$D$10+'СЕТ СН'!$I$5-'СЕТ СН'!$I$17</f>
        <v>3587.09623405</v>
      </c>
      <c r="Q130" s="36">
        <f>SUMIFS(СВЦЭМ!$C$33:$C$776,СВЦЭМ!$A$33:$A$776,$A130,СВЦЭМ!$B$33:$B$776,Q$119)+'СЕТ СН'!$I$9+СВЦЭМ!$D$10+'СЕТ СН'!$I$5-'СЕТ СН'!$I$17</f>
        <v>3587.2833831799999</v>
      </c>
      <c r="R130" s="36">
        <f>SUMIFS(СВЦЭМ!$C$33:$C$776,СВЦЭМ!$A$33:$A$776,$A130,СВЦЭМ!$B$33:$B$776,R$119)+'СЕТ СН'!$I$9+СВЦЭМ!$D$10+'СЕТ СН'!$I$5-'СЕТ СН'!$I$17</f>
        <v>3585.6006181799999</v>
      </c>
      <c r="S130" s="36">
        <f>SUMIFS(СВЦЭМ!$C$33:$C$776,СВЦЭМ!$A$33:$A$776,$A130,СВЦЭМ!$B$33:$B$776,S$119)+'СЕТ СН'!$I$9+СВЦЭМ!$D$10+'СЕТ СН'!$I$5-'СЕТ СН'!$I$17</f>
        <v>3581.18916618</v>
      </c>
      <c r="T130" s="36">
        <f>SUMIFS(СВЦЭМ!$C$33:$C$776,СВЦЭМ!$A$33:$A$776,$A130,СВЦЭМ!$B$33:$B$776,T$119)+'СЕТ СН'!$I$9+СВЦЭМ!$D$10+'СЕТ СН'!$I$5-'СЕТ СН'!$I$17</f>
        <v>3599.5775181499998</v>
      </c>
      <c r="U130" s="36">
        <f>SUMIFS(СВЦЭМ!$C$33:$C$776,СВЦЭМ!$A$33:$A$776,$A130,СВЦЭМ!$B$33:$B$776,U$119)+'СЕТ СН'!$I$9+СВЦЭМ!$D$10+'СЕТ СН'!$I$5-'СЕТ СН'!$I$17</f>
        <v>3595.3293156899999</v>
      </c>
      <c r="V130" s="36">
        <f>SUMIFS(СВЦЭМ!$C$33:$C$776,СВЦЭМ!$A$33:$A$776,$A130,СВЦЭМ!$B$33:$B$776,V$119)+'СЕТ СН'!$I$9+СВЦЭМ!$D$10+'СЕТ СН'!$I$5-'СЕТ СН'!$I$17</f>
        <v>3584.43033036</v>
      </c>
      <c r="W130" s="36">
        <f>SUMIFS(СВЦЭМ!$C$33:$C$776,СВЦЭМ!$A$33:$A$776,$A130,СВЦЭМ!$B$33:$B$776,W$119)+'СЕТ СН'!$I$9+СВЦЭМ!$D$10+'СЕТ СН'!$I$5-'СЕТ СН'!$I$17</f>
        <v>3577.4180781099999</v>
      </c>
      <c r="X130" s="36">
        <f>SUMIFS(СВЦЭМ!$C$33:$C$776,СВЦЭМ!$A$33:$A$776,$A130,СВЦЭМ!$B$33:$B$776,X$119)+'СЕТ СН'!$I$9+СВЦЭМ!$D$10+'СЕТ СН'!$I$5-'СЕТ СН'!$I$17</f>
        <v>3578.2347284100001</v>
      </c>
      <c r="Y130" s="36">
        <f>SUMIFS(СВЦЭМ!$C$33:$C$776,СВЦЭМ!$A$33:$A$776,$A130,СВЦЭМ!$B$33:$B$776,Y$119)+'СЕТ СН'!$I$9+СВЦЭМ!$D$10+'СЕТ СН'!$I$5-'СЕТ СН'!$I$17</f>
        <v>3596.99531862</v>
      </c>
    </row>
    <row r="131" spans="1:25" ht="15.75" x14ac:dyDescent="0.2">
      <c r="A131" s="35">
        <f t="shared" si="3"/>
        <v>44147</v>
      </c>
      <c r="B131" s="36">
        <f>SUMIFS(СВЦЭМ!$C$33:$C$776,СВЦЭМ!$A$33:$A$776,$A131,СВЦЭМ!$B$33:$B$776,B$119)+'СЕТ СН'!$I$9+СВЦЭМ!$D$10+'СЕТ СН'!$I$5-'СЕТ СН'!$I$17</f>
        <v>3595.4650268300002</v>
      </c>
      <c r="C131" s="36">
        <f>SUMIFS(СВЦЭМ!$C$33:$C$776,СВЦЭМ!$A$33:$A$776,$A131,СВЦЭМ!$B$33:$B$776,C$119)+'СЕТ СН'!$I$9+СВЦЭМ!$D$10+'СЕТ СН'!$I$5-'СЕТ СН'!$I$17</f>
        <v>3676.10860899</v>
      </c>
      <c r="D131" s="36">
        <f>SUMIFS(СВЦЭМ!$C$33:$C$776,СВЦЭМ!$A$33:$A$776,$A131,СВЦЭМ!$B$33:$B$776,D$119)+'СЕТ СН'!$I$9+СВЦЭМ!$D$10+'СЕТ СН'!$I$5-'СЕТ СН'!$I$17</f>
        <v>3720.15206373</v>
      </c>
      <c r="E131" s="36">
        <f>SUMIFS(СВЦЭМ!$C$33:$C$776,СВЦЭМ!$A$33:$A$776,$A131,СВЦЭМ!$B$33:$B$776,E$119)+'СЕТ СН'!$I$9+СВЦЭМ!$D$10+'СЕТ СН'!$I$5-'СЕТ СН'!$I$17</f>
        <v>3736.00211833</v>
      </c>
      <c r="F131" s="36">
        <f>SUMIFS(СВЦЭМ!$C$33:$C$776,СВЦЭМ!$A$33:$A$776,$A131,СВЦЭМ!$B$33:$B$776,F$119)+'СЕТ СН'!$I$9+СВЦЭМ!$D$10+'СЕТ СН'!$I$5-'СЕТ СН'!$I$17</f>
        <v>3737.9508529499999</v>
      </c>
      <c r="G131" s="36">
        <f>SUMIFS(СВЦЭМ!$C$33:$C$776,СВЦЭМ!$A$33:$A$776,$A131,СВЦЭМ!$B$33:$B$776,G$119)+'СЕТ СН'!$I$9+СВЦЭМ!$D$10+'СЕТ СН'!$I$5-'СЕТ СН'!$I$17</f>
        <v>3731.0931739899997</v>
      </c>
      <c r="H131" s="36">
        <f>SUMIFS(СВЦЭМ!$C$33:$C$776,СВЦЭМ!$A$33:$A$776,$A131,СВЦЭМ!$B$33:$B$776,H$119)+'СЕТ СН'!$I$9+СВЦЭМ!$D$10+'СЕТ СН'!$I$5-'СЕТ СН'!$I$17</f>
        <v>3703.8023108400002</v>
      </c>
      <c r="I131" s="36">
        <f>SUMIFS(СВЦЭМ!$C$33:$C$776,СВЦЭМ!$A$33:$A$776,$A131,СВЦЭМ!$B$33:$B$776,I$119)+'СЕТ СН'!$I$9+СВЦЭМ!$D$10+'СЕТ СН'!$I$5-'СЕТ СН'!$I$17</f>
        <v>3667.82056771</v>
      </c>
      <c r="J131" s="36">
        <f>SUMIFS(СВЦЭМ!$C$33:$C$776,СВЦЭМ!$A$33:$A$776,$A131,СВЦЭМ!$B$33:$B$776,J$119)+'СЕТ СН'!$I$9+СВЦЭМ!$D$10+'СЕТ СН'!$I$5-'СЕТ СН'!$I$17</f>
        <v>3667.94499898</v>
      </c>
      <c r="K131" s="36">
        <f>SUMIFS(СВЦЭМ!$C$33:$C$776,СВЦЭМ!$A$33:$A$776,$A131,СВЦЭМ!$B$33:$B$776,K$119)+'СЕТ СН'!$I$9+СВЦЭМ!$D$10+'СЕТ СН'!$I$5-'СЕТ СН'!$I$17</f>
        <v>3662.4781704699999</v>
      </c>
      <c r="L131" s="36">
        <f>SUMIFS(СВЦЭМ!$C$33:$C$776,СВЦЭМ!$A$33:$A$776,$A131,СВЦЭМ!$B$33:$B$776,L$119)+'СЕТ СН'!$I$9+СВЦЭМ!$D$10+'СЕТ СН'!$I$5-'СЕТ СН'!$I$17</f>
        <v>3624.1477315500001</v>
      </c>
      <c r="M131" s="36">
        <f>SUMIFS(СВЦЭМ!$C$33:$C$776,СВЦЭМ!$A$33:$A$776,$A131,СВЦЭМ!$B$33:$B$776,M$119)+'СЕТ СН'!$I$9+СВЦЭМ!$D$10+'СЕТ СН'!$I$5-'СЕТ СН'!$I$17</f>
        <v>3593.4156392999998</v>
      </c>
      <c r="N131" s="36">
        <f>SUMIFS(СВЦЭМ!$C$33:$C$776,СВЦЭМ!$A$33:$A$776,$A131,СВЦЭМ!$B$33:$B$776,N$119)+'СЕТ СН'!$I$9+СВЦЭМ!$D$10+'СЕТ СН'!$I$5-'СЕТ СН'!$I$17</f>
        <v>3592.1370323199999</v>
      </c>
      <c r="O131" s="36">
        <f>SUMIFS(СВЦЭМ!$C$33:$C$776,СВЦЭМ!$A$33:$A$776,$A131,СВЦЭМ!$B$33:$B$776,O$119)+'СЕТ СН'!$I$9+СВЦЭМ!$D$10+'СЕТ СН'!$I$5-'СЕТ СН'!$I$17</f>
        <v>3590.0377383099999</v>
      </c>
      <c r="P131" s="36">
        <f>SUMIFS(СВЦЭМ!$C$33:$C$776,СВЦЭМ!$A$33:$A$776,$A131,СВЦЭМ!$B$33:$B$776,P$119)+'СЕТ СН'!$I$9+СВЦЭМ!$D$10+'СЕТ СН'!$I$5-'СЕТ СН'!$I$17</f>
        <v>3588.69662122</v>
      </c>
      <c r="Q131" s="36">
        <f>SUMIFS(СВЦЭМ!$C$33:$C$776,СВЦЭМ!$A$33:$A$776,$A131,СВЦЭМ!$B$33:$B$776,Q$119)+'СЕТ СН'!$I$9+СВЦЭМ!$D$10+'СЕТ СН'!$I$5-'СЕТ СН'!$I$17</f>
        <v>3586.87217844</v>
      </c>
      <c r="R131" s="36">
        <f>SUMIFS(СВЦЭМ!$C$33:$C$776,СВЦЭМ!$A$33:$A$776,$A131,СВЦЭМ!$B$33:$B$776,R$119)+'СЕТ СН'!$I$9+СВЦЭМ!$D$10+'СЕТ СН'!$I$5-'СЕТ СН'!$I$17</f>
        <v>3588.4315462</v>
      </c>
      <c r="S131" s="36">
        <f>SUMIFS(СВЦЭМ!$C$33:$C$776,СВЦЭМ!$A$33:$A$776,$A131,СВЦЭМ!$B$33:$B$776,S$119)+'СЕТ СН'!$I$9+СВЦЭМ!$D$10+'СЕТ СН'!$I$5-'СЕТ СН'!$I$17</f>
        <v>3584.3368949400001</v>
      </c>
      <c r="T131" s="36">
        <f>SUMIFS(СВЦЭМ!$C$33:$C$776,СВЦЭМ!$A$33:$A$776,$A131,СВЦЭМ!$B$33:$B$776,T$119)+'СЕТ СН'!$I$9+СВЦЭМ!$D$10+'СЕТ СН'!$I$5-'СЕТ СН'!$I$17</f>
        <v>3606.35703805</v>
      </c>
      <c r="U131" s="36">
        <f>SUMIFS(СВЦЭМ!$C$33:$C$776,СВЦЭМ!$A$33:$A$776,$A131,СВЦЭМ!$B$33:$B$776,U$119)+'СЕТ СН'!$I$9+СВЦЭМ!$D$10+'СЕТ СН'!$I$5-'СЕТ СН'!$I$17</f>
        <v>3602.0094804199998</v>
      </c>
      <c r="V131" s="36">
        <f>SUMIFS(СВЦЭМ!$C$33:$C$776,СВЦЭМ!$A$33:$A$776,$A131,СВЦЭМ!$B$33:$B$776,V$119)+'СЕТ СН'!$I$9+СВЦЭМ!$D$10+'СЕТ СН'!$I$5-'СЕТ СН'!$I$17</f>
        <v>3581.4347332100001</v>
      </c>
      <c r="W131" s="36">
        <f>SUMIFS(СВЦЭМ!$C$33:$C$776,СВЦЭМ!$A$33:$A$776,$A131,СВЦЭМ!$B$33:$B$776,W$119)+'СЕТ СН'!$I$9+СВЦЭМ!$D$10+'СЕТ СН'!$I$5-'СЕТ СН'!$I$17</f>
        <v>3583.3878725200002</v>
      </c>
      <c r="X131" s="36">
        <f>SUMIFS(СВЦЭМ!$C$33:$C$776,СВЦЭМ!$A$33:$A$776,$A131,СВЦЭМ!$B$33:$B$776,X$119)+'СЕТ СН'!$I$9+СВЦЭМ!$D$10+'СЕТ СН'!$I$5-'СЕТ СН'!$I$17</f>
        <v>3667.0924916200001</v>
      </c>
      <c r="Y131" s="36">
        <f>SUMIFS(СВЦЭМ!$C$33:$C$776,СВЦЭМ!$A$33:$A$776,$A131,СВЦЭМ!$B$33:$B$776,Y$119)+'СЕТ СН'!$I$9+СВЦЭМ!$D$10+'СЕТ СН'!$I$5-'СЕТ СН'!$I$17</f>
        <v>3634.4339269900001</v>
      </c>
    </row>
    <row r="132" spans="1:25" ht="15.75" x14ac:dyDescent="0.2">
      <c r="A132" s="35">
        <f t="shared" si="3"/>
        <v>44148</v>
      </c>
      <c r="B132" s="36">
        <f>SUMIFS(СВЦЭМ!$C$33:$C$776,СВЦЭМ!$A$33:$A$776,$A132,СВЦЭМ!$B$33:$B$776,B$119)+'СЕТ СН'!$I$9+СВЦЭМ!$D$10+'СЕТ СН'!$I$5-'СЕТ СН'!$I$17</f>
        <v>3602.7671715699998</v>
      </c>
      <c r="C132" s="36">
        <f>SUMIFS(СВЦЭМ!$C$33:$C$776,СВЦЭМ!$A$33:$A$776,$A132,СВЦЭМ!$B$33:$B$776,C$119)+'СЕТ СН'!$I$9+СВЦЭМ!$D$10+'СЕТ СН'!$I$5-'СЕТ СН'!$I$17</f>
        <v>3676.7990983499999</v>
      </c>
      <c r="D132" s="36">
        <f>SUMIFS(СВЦЭМ!$C$33:$C$776,СВЦЭМ!$A$33:$A$776,$A132,СВЦЭМ!$B$33:$B$776,D$119)+'СЕТ СН'!$I$9+СВЦЭМ!$D$10+'СЕТ СН'!$I$5-'СЕТ СН'!$I$17</f>
        <v>3738.3262394899998</v>
      </c>
      <c r="E132" s="36">
        <f>SUMIFS(СВЦЭМ!$C$33:$C$776,СВЦЭМ!$A$33:$A$776,$A132,СВЦЭМ!$B$33:$B$776,E$119)+'СЕТ СН'!$I$9+СВЦЭМ!$D$10+'СЕТ СН'!$I$5-'СЕТ СН'!$I$17</f>
        <v>3752.65708627</v>
      </c>
      <c r="F132" s="36">
        <f>SUMIFS(СВЦЭМ!$C$33:$C$776,СВЦЭМ!$A$33:$A$776,$A132,СВЦЭМ!$B$33:$B$776,F$119)+'СЕТ СН'!$I$9+СВЦЭМ!$D$10+'СЕТ СН'!$I$5-'СЕТ СН'!$I$17</f>
        <v>3745.7456441099998</v>
      </c>
      <c r="G132" s="36">
        <f>SUMIFS(СВЦЭМ!$C$33:$C$776,СВЦЭМ!$A$33:$A$776,$A132,СВЦЭМ!$B$33:$B$776,G$119)+'СЕТ СН'!$I$9+СВЦЭМ!$D$10+'СЕТ СН'!$I$5-'СЕТ СН'!$I$17</f>
        <v>3731.1068522699998</v>
      </c>
      <c r="H132" s="36">
        <f>SUMIFS(СВЦЭМ!$C$33:$C$776,СВЦЭМ!$A$33:$A$776,$A132,СВЦЭМ!$B$33:$B$776,H$119)+'СЕТ СН'!$I$9+СВЦЭМ!$D$10+'СЕТ СН'!$I$5-'СЕТ СН'!$I$17</f>
        <v>3693.7583046300001</v>
      </c>
      <c r="I132" s="36">
        <f>SUMIFS(СВЦЭМ!$C$33:$C$776,СВЦЭМ!$A$33:$A$776,$A132,СВЦЭМ!$B$33:$B$776,I$119)+'СЕТ СН'!$I$9+СВЦЭМ!$D$10+'СЕТ СН'!$I$5-'СЕТ СН'!$I$17</f>
        <v>3654.2454380899999</v>
      </c>
      <c r="J132" s="36">
        <f>SUMIFS(СВЦЭМ!$C$33:$C$776,СВЦЭМ!$A$33:$A$776,$A132,СВЦЭМ!$B$33:$B$776,J$119)+'СЕТ СН'!$I$9+СВЦЭМ!$D$10+'СЕТ СН'!$I$5-'СЕТ СН'!$I$17</f>
        <v>3627.9623417499997</v>
      </c>
      <c r="K132" s="36">
        <f>SUMIFS(СВЦЭМ!$C$33:$C$776,СВЦЭМ!$A$33:$A$776,$A132,СВЦЭМ!$B$33:$B$776,K$119)+'СЕТ СН'!$I$9+СВЦЭМ!$D$10+'СЕТ СН'!$I$5-'СЕТ СН'!$I$17</f>
        <v>3622.1214786599999</v>
      </c>
      <c r="L132" s="36">
        <f>SUMIFS(СВЦЭМ!$C$33:$C$776,СВЦЭМ!$A$33:$A$776,$A132,СВЦЭМ!$B$33:$B$776,L$119)+'СЕТ СН'!$I$9+СВЦЭМ!$D$10+'СЕТ СН'!$I$5-'СЕТ СН'!$I$17</f>
        <v>3593.2400623100002</v>
      </c>
      <c r="M132" s="36">
        <f>SUMIFS(СВЦЭМ!$C$33:$C$776,СВЦЭМ!$A$33:$A$776,$A132,СВЦЭМ!$B$33:$B$776,M$119)+'СЕТ СН'!$I$9+СВЦЭМ!$D$10+'СЕТ СН'!$I$5-'СЕТ СН'!$I$17</f>
        <v>3572.2407768399999</v>
      </c>
      <c r="N132" s="36">
        <f>SUMIFS(СВЦЭМ!$C$33:$C$776,СВЦЭМ!$A$33:$A$776,$A132,СВЦЭМ!$B$33:$B$776,N$119)+'СЕТ СН'!$I$9+СВЦЭМ!$D$10+'СЕТ СН'!$I$5-'СЕТ СН'!$I$17</f>
        <v>3563.0903295799999</v>
      </c>
      <c r="O132" s="36">
        <f>SUMIFS(СВЦЭМ!$C$33:$C$776,СВЦЭМ!$A$33:$A$776,$A132,СВЦЭМ!$B$33:$B$776,O$119)+'СЕТ СН'!$I$9+СВЦЭМ!$D$10+'СЕТ СН'!$I$5-'СЕТ СН'!$I$17</f>
        <v>3558.5923004900001</v>
      </c>
      <c r="P132" s="36">
        <f>SUMIFS(СВЦЭМ!$C$33:$C$776,СВЦЭМ!$A$33:$A$776,$A132,СВЦЭМ!$B$33:$B$776,P$119)+'СЕТ СН'!$I$9+СВЦЭМ!$D$10+'СЕТ СН'!$I$5-'СЕТ СН'!$I$17</f>
        <v>3558.7408394300001</v>
      </c>
      <c r="Q132" s="36">
        <f>SUMIFS(СВЦЭМ!$C$33:$C$776,СВЦЭМ!$A$33:$A$776,$A132,СВЦЭМ!$B$33:$B$776,Q$119)+'СЕТ СН'!$I$9+СВЦЭМ!$D$10+'СЕТ СН'!$I$5-'СЕТ СН'!$I$17</f>
        <v>3556.3639578000002</v>
      </c>
      <c r="R132" s="36">
        <f>SUMIFS(СВЦЭМ!$C$33:$C$776,СВЦЭМ!$A$33:$A$776,$A132,СВЦЭМ!$B$33:$B$776,R$119)+'СЕТ СН'!$I$9+СВЦЭМ!$D$10+'СЕТ СН'!$I$5-'СЕТ СН'!$I$17</f>
        <v>3556.6846484100001</v>
      </c>
      <c r="S132" s="36">
        <f>SUMIFS(СВЦЭМ!$C$33:$C$776,СВЦЭМ!$A$33:$A$776,$A132,СВЦЭМ!$B$33:$B$776,S$119)+'СЕТ СН'!$I$9+СВЦЭМ!$D$10+'СЕТ СН'!$I$5-'СЕТ СН'!$I$17</f>
        <v>3570.80091846</v>
      </c>
      <c r="T132" s="36">
        <f>SUMIFS(СВЦЭМ!$C$33:$C$776,СВЦЭМ!$A$33:$A$776,$A132,СВЦЭМ!$B$33:$B$776,T$119)+'СЕТ СН'!$I$9+СВЦЭМ!$D$10+'СЕТ СН'!$I$5-'СЕТ СН'!$I$17</f>
        <v>3592.8770620599998</v>
      </c>
      <c r="U132" s="36">
        <f>SUMIFS(СВЦЭМ!$C$33:$C$776,СВЦЭМ!$A$33:$A$776,$A132,СВЦЭМ!$B$33:$B$776,U$119)+'СЕТ СН'!$I$9+СВЦЭМ!$D$10+'СЕТ СН'!$I$5-'СЕТ СН'!$I$17</f>
        <v>3587.48373227</v>
      </c>
      <c r="V132" s="36">
        <f>SUMIFS(СВЦЭМ!$C$33:$C$776,СВЦЭМ!$A$33:$A$776,$A132,СВЦЭМ!$B$33:$B$776,V$119)+'СЕТ СН'!$I$9+СВЦЭМ!$D$10+'СЕТ СН'!$I$5-'СЕТ СН'!$I$17</f>
        <v>3571.5028743499997</v>
      </c>
      <c r="W132" s="36">
        <f>SUMIFS(СВЦЭМ!$C$33:$C$776,СВЦЭМ!$A$33:$A$776,$A132,СВЦЭМ!$B$33:$B$776,W$119)+'СЕТ СН'!$I$9+СВЦЭМ!$D$10+'СЕТ СН'!$I$5-'СЕТ СН'!$I$17</f>
        <v>3563.46990405</v>
      </c>
      <c r="X132" s="36">
        <f>SUMIFS(СВЦЭМ!$C$33:$C$776,СВЦЭМ!$A$33:$A$776,$A132,СВЦЭМ!$B$33:$B$776,X$119)+'СЕТ СН'!$I$9+СВЦЭМ!$D$10+'СЕТ СН'!$I$5-'СЕТ СН'!$I$17</f>
        <v>3545.3537558899998</v>
      </c>
      <c r="Y132" s="36">
        <f>SUMIFS(СВЦЭМ!$C$33:$C$776,СВЦЭМ!$A$33:$A$776,$A132,СВЦЭМ!$B$33:$B$776,Y$119)+'СЕТ СН'!$I$9+СВЦЭМ!$D$10+'СЕТ СН'!$I$5-'СЕТ СН'!$I$17</f>
        <v>3556.20863173</v>
      </c>
    </row>
    <row r="133" spans="1:25" ht="15.75" x14ac:dyDescent="0.2">
      <c r="A133" s="35">
        <f t="shared" si="3"/>
        <v>44149</v>
      </c>
      <c r="B133" s="36">
        <f>SUMIFS(СВЦЭМ!$C$33:$C$776,СВЦЭМ!$A$33:$A$776,$A133,СВЦЭМ!$B$33:$B$776,B$119)+'СЕТ СН'!$I$9+СВЦЭМ!$D$10+'СЕТ СН'!$I$5-'СЕТ СН'!$I$17</f>
        <v>3605.6130921499998</v>
      </c>
      <c r="C133" s="36">
        <f>SUMIFS(СВЦЭМ!$C$33:$C$776,СВЦЭМ!$A$33:$A$776,$A133,СВЦЭМ!$B$33:$B$776,C$119)+'СЕТ СН'!$I$9+СВЦЭМ!$D$10+'СЕТ СН'!$I$5-'СЕТ СН'!$I$17</f>
        <v>3672.0815455100001</v>
      </c>
      <c r="D133" s="36">
        <f>SUMIFS(СВЦЭМ!$C$33:$C$776,СВЦЭМ!$A$33:$A$776,$A133,СВЦЭМ!$B$33:$B$776,D$119)+'СЕТ СН'!$I$9+СВЦЭМ!$D$10+'СЕТ СН'!$I$5-'СЕТ СН'!$I$17</f>
        <v>3726.2068729699999</v>
      </c>
      <c r="E133" s="36">
        <f>SUMIFS(СВЦЭМ!$C$33:$C$776,СВЦЭМ!$A$33:$A$776,$A133,СВЦЭМ!$B$33:$B$776,E$119)+'СЕТ СН'!$I$9+СВЦЭМ!$D$10+'СЕТ СН'!$I$5-'СЕТ СН'!$I$17</f>
        <v>3736.5682482299999</v>
      </c>
      <c r="F133" s="36">
        <f>SUMIFS(СВЦЭМ!$C$33:$C$776,СВЦЭМ!$A$33:$A$776,$A133,СВЦЭМ!$B$33:$B$776,F$119)+'СЕТ СН'!$I$9+СВЦЭМ!$D$10+'СЕТ СН'!$I$5-'СЕТ СН'!$I$17</f>
        <v>3723.9049047200001</v>
      </c>
      <c r="G133" s="36">
        <f>SUMIFS(СВЦЭМ!$C$33:$C$776,СВЦЭМ!$A$33:$A$776,$A133,СВЦЭМ!$B$33:$B$776,G$119)+'СЕТ СН'!$I$9+СВЦЭМ!$D$10+'СЕТ СН'!$I$5-'СЕТ СН'!$I$17</f>
        <v>3707.4228409400002</v>
      </c>
      <c r="H133" s="36">
        <f>SUMIFS(СВЦЭМ!$C$33:$C$776,СВЦЭМ!$A$33:$A$776,$A133,СВЦЭМ!$B$33:$B$776,H$119)+'СЕТ СН'!$I$9+СВЦЭМ!$D$10+'СЕТ СН'!$I$5-'СЕТ СН'!$I$17</f>
        <v>3685.2305779799999</v>
      </c>
      <c r="I133" s="36">
        <f>SUMIFS(СВЦЭМ!$C$33:$C$776,СВЦЭМ!$A$33:$A$776,$A133,СВЦЭМ!$B$33:$B$776,I$119)+'СЕТ СН'!$I$9+СВЦЭМ!$D$10+'СЕТ СН'!$I$5-'СЕТ СН'!$I$17</f>
        <v>3668.1449201300002</v>
      </c>
      <c r="J133" s="36">
        <f>SUMIFS(СВЦЭМ!$C$33:$C$776,СВЦЭМ!$A$33:$A$776,$A133,СВЦЭМ!$B$33:$B$776,J$119)+'СЕТ СН'!$I$9+СВЦЭМ!$D$10+'СЕТ СН'!$I$5-'СЕТ СН'!$I$17</f>
        <v>3650.3500352599999</v>
      </c>
      <c r="K133" s="36">
        <f>SUMIFS(СВЦЭМ!$C$33:$C$776,СВЦЭМ!$A$33:$A$776,$A133,СВЦЭМ!$B$33:$B$776,K$119)+'СЕТ СН'!$I$9+СВЦЭМ!$D$10+'СЕТ СН'!$I$5-'СЕТ СН'!$I$17</f>
        <v>3632.48855594</v>
      </c>
      <c r="L133" s="36">
        <f>SUMIFS(СВЦЭМ!$C$33:$C$776,СВЦЭМ!$A$33:$A$776,$A133,СВЦЭМ!$B$33:$B$776,L$119)+'СЕТ СН'!$I$9+СВЦЭМ!$D$10+'СЕТ СН'!$I$5-'СЕТ СН'!$I$17</f>
        <v>3607.6448641900001</v>
      </c>
      <c r="M133" s="36">
        <f>SUMIFS(СВЦЭМ!$C$33:$C$776,СВЦЭМ!$A$33:$A$776,$A133,СВЦЭМ!$B$33:$B$776,M$119)+'СЕТ СН'!$I$9+СВЦЭМ!$D$10+'СЕТ СН'!$I$5-'СЕТ СН'!$I$17</f>
        <v>3562.2238920300001</v>
      </c>
      <c r="N133" s="36">
        <f>SUMIFS(СВЦЭМ!$C$33:$C$776,СВЦЭМ!$A$33:$A$776,$A133,СВЦЭМ!$B$33:$B$776,N$119)+'СЕТ СН'!$I$9+СВЦЭМ!$D$10+'СЕТ СН'!$I$5-'СЕТ СН'!$I$17</f>
        <v>3558.3973708899998</v>
      </c>
      <c r="O133" s="36">
        <f>SUMIFS(СВЦЭМ!$C$33:$C$776,СВЦЭМ!$A$33:$A$776,$A133,СВЦЭМ!$B$33:$B$776,O$119)+'СЕТ СН'!$I$9+СВЦЭМ!$D$10+'СЕТ СН'!$I$5-'СЕТ СН'!$I$17</f>
        <v>3582.7835775799999</v>
      </c>
      <c r="P133" s="36">
        <f>SUMIFS(СВЦЭМ!$C$33:$C$776,СВЦЭМ!$A$33:$A$776,$A133,СВЦЭМ!$B$33:$B$776,P$119)+'СЕТ СН'!$I$9+СВЦЭМ!$D$10+'СЕТ СН'!$I$5-'СЕТ СН'!$I$17</f>
        <v>3595.51671433</v>
      </c>
      <c r="Q133" s="36">
        <f>SUMIFS(СВЦЭМ!$C$33:$C$776,СВЦЭМ!$A$33:$A$776,$A133,СВЦЭМ!$B$33:$B$776,Q$119)+'СЕТ СН'!$I$9+СВЦЭМ!$D$10+'СЕТ СН'!$I$5-'СЕТ СН'!$I$17</f>
        <v>3593.7152935300001</v>
      </c>
      <c r="R133" s="36">
        <f>SUMIFS(СВЦЭМ!$C$33:$C$776,СВЦЭМ!$A$33:$A$776,$A133,СВЦЭМ!$B$33:$B$776,R$119)+'СЕТ СН'!$I$9+СВЦЭМ!$D$10+'СЕТ СН'!$I$5-'СЕТ СН'!$I$17</f>
        <v>3587.4939773199999</v>
      </c>
      <c r="S133" s="36">
        <f>SUMIFS(СВЦЭМ!$C$33:$C$776,СВЦЭМ!$A$33:$A$776,$A133,СВЦЭМ!$B$33:$B$776,S$119)+'СЕТ СН'!$I$9+СВЦЭМ!$D$10+'СЕТ СН'!$I$5-'СЕТ СН'!$I$17</f>
        <v>3557.4862809599999</v>
      </c>
      <c r="T133" s="36">
        <f>SUMIFS(СВЦЭМ!$C$33:$C$776,СВЦЭМ!$A$33:$A$776,$A133,СВЦЭМ!$B$33:$B$776,T$119)+'СЕТ СН'!$I$9+СВЦЭМ!$D$10+'СЕТ СН'!$I$5-'СЕТ СН'!$I$17</f>
        <v>3528.9376742200002</v>
      </c>
      <c r="U133" s="36">
        <f>SUMIFS(СВЦЭМ!$C$33:$C$776,СВЦЭМ!$A$33:$A$776,$A133,СВЦЭМ!$B$33:$B$776,U$119)+'СЕТ СН'!$I$9+СВЦЭМ!$D$10+'СЕТ СН'!$I$5-'СЕТ СН'!$I$17</f>
        <v>3531.0490544200002</v>
      </c>
      <c r="V133" s="36">
        <f>SUMIFS(СВЦЭМ!$C$33:$C$776,СВЦЭМ!$A$33:$A$776,$A133,СВЦЭМ!$B$33:$B$776,V$119)+'СЕТ СН'!$I$9+СВЦЭМ!$D$10+'СЕТ СН'!$I$5-'СЕТ СН'!$I$17</f>
        <v>3560.2450708199999</v>
      </c>
      <c r="W133" s="36">
        <f>SUMIFS(СВЦЭМ!$C$33:$C$776,СВЦЭМ!$A$33:$A$776,$A133,СВЦЭМ!$B$33:$B$776,W$119)+'СЕТ СН'!$I$9+СВЦЭМ!$D$10+'СЕТ СН'!$I$5-'СЕТ СН'!$I$17</f>
        <v>3578.3557694900001</v>
      </c>
      <c r="X133" s="36">
        <f>SUMIFS(СВЦЭМ!$C$33:$C$776,СВЦЭМ!$A$33:$A$776,$A133,СВЦЭМ!$B$33:$B$776,X$119)+'СЕТ СН'!$I$9+СВЦЭМ!$D$10+'СЕТ СН'!$I$5-'СЕТ СН'!$I$17</f>
        <v>3586.28471889</v>
      </c>
      <c r="Y133" s="36">
        <f>SUMIFS(СВЦЭМ!$C$33:$C$776,СВЦЭМ!$A$33:$A$776,$A133,СВЦЭМ!$B$33:$B$776,Y$119)+'СЕТ СН'!$I$9+СВЦЭМ!$D$10+'СЕТ СН'!$I$5-'СЕТ СН'!$I$17</f>
        <v>3582.3255161299999</v>
      </c>
    </row>
    <row r="134" spans="1:25" ht="15.75" x14ac:dyDescent="0.2">
      <c r="A134" s="35">
        <f t="shared" si="3"/>
        <v>44150</v>
      </c>
      <c r="B134" s="36">
        <f>SUMIFS(СВЦЭМ!$C$33:$C$776,СВЦЭМ!$A$33:$A$776,$A134,СВЦЭМ!$B$33:$B$776,B$119)+'СЕТ СН'!$I$9+СВЦЭМ!$D$10+'СЕТ СН'!$I$5-'СЕТ СН'!$I$17</f>
        <v>3605.0784834599999</v>
      </c>
      <c r="C134" s="36">
        <f>SUMIFS(СВЦЭМ!$C$33:$C$776,СВЦЭМ!$A$33:$A$776,$A134,СВЦЭМ!$B$33:$B$776,C$119)+'СЕТ СН'!$I$9+СВЦЭМ!$D$10+'СЕТ СН'!$I$5-'СЕТ СН'!$I$17</f>
        <v>3684.04606818</v>
      </c>
      <c r="D134" s="36">
        <f>SUMIFS(СВЦЭМ!$C$33:$C$776,СВЦЭМ!$A$33:$A$776,$A134,СВЦЭМ!$B$33:$B$776,D$119)+'СЕТ СН'!$I$9+СВЦЭМ!$D$10+'СЕТ СН'!$I$5-'СЕТ СН'!$I$17</f>
        <v>3745.1406029700001</v>
      </c>
      <c r="E134" s="36">
        <f>SUMIFS(СВЦЭМ!$C$33:$C$776,СВЦЭМ!$A$33:$A$776,$A134,СВЦЭМ!$B$33:$B$776,E$119)+'СЕТ СН'!$I$9+СВЦЭМ!$D$10+'СЕТ СН'!$I$5-'СЕТ СН'!$I$17</f>
        <v>3758.6872790500001</v>
      </c>
      <c r="F134" s="36">
        <f>SUMIFS(СВЦЭМ!$C$33:$C$776,СВЦЭМ!$A$33:$A$776,$A134,СВЦЭМ!$B$33:$B$776,F$119)+'СЕТ СН'!$I$9+СВЦЭМ!$D$10+'СЕТ СН'!$I$5-'СЕТ СН'!$I$17</f>
        <v>3763.0071037500002</v>
      </c>
      <c r="G134" s="36">
        <f>SUMIFS(СВЦЭМ!$C$33:$C$776,СВЦЭМ!$A$33:$A$776,$A134,СВЦЭМ!$B$33:$B$776,G$119)+'СЕТ СН'!$I$9+СВЦЭМ!$D$10+'СЕТ СН'!$I$5-'СЕТ СН'!$I$17</f>
        <v>3751.3373582599997</v>
      </c>
      <c r="H134" s="36">
        <f>SUMIFS(СВЦЭМ!$C$33:$C$776,СВЦЭМ!$A$33:$A$776,$A134,СВЦЭМ!$B$33:$B$776,H$119)+'СЕТ СН'!$I$9+СВЦЭМ!$D$10+'СЕТ СН'!$I$5-'СЕТ СН'!$I$17</f>
        <v>3740.54957784</v>
      </c>
      <c r="I134" s="36">
        <f>SUMIFS(СВЦЭМ!$C$33:$C$776,СВЦЭМ!$A$33:$A$776,$A134,СВЦЭМ!$B$33:$B$776,I$119)+'СЕТ СН'!$I$9+СВЦЭМ!$D$10+'СЕТ СН'!$I$5-'СЕТ СН'!$I$17</f>
        <v>3711.2341047599998</v>
      </c>
      <c r="J134" s="36">
        <f>SUMIFS(СВЦЭМ!$C$33:$C$776,СВЦЭМ!$A$33:$A$776,$A134,СВЦЭМ!$B$33:$B$776,J$119)+'СЕТ СН'!$I$9+СВЦЭМ!$D$10+'СЕТ СН'!$I$5-'СЕТ СН'!$I$17</f>
        <v>3688.5125204000001</v>
      </c>
      <c r="K134" s="36">
        <f>SUMIFS(СВЦЭМ!$C$33:$C$776,СВЦЭМ!$A$33:$A$776,$A134,СВЦЭМ!$B$33:$B$776,K$119)+'СЕТ СН'!$I$9+СВЦЭМ!$D$10+'СЕТ СН'!$I$5-'СЕТ СН'!$I$17</f>
        <v>3675.20573061</v>
      </c>
      <c r="L134" s="36">
        <f>SUMIFS(СВЦЭМ!$C$33:$C$776,СВЦЭМ!$A$33:$A$776,$A134,СВЦЭМ!$B$33:$B$776,L$119)+'СЕТ СН'!$I$9+СВЦЭМ!$D$10+'СЕТ СН'!$I$5-'СЕТ СН'!$I$17</f>
        <v>3633.9075381000002</v>
      </c>
      <c r="M134" s="36">
        <f>SUMIFS(СВЦЭМ!$C$33:$C$776,СВЦЭМ!$A$33:$A$776,$A134,СВЦЭМ!$B$33:$B$776,M$119)+'СЕТ СН'!$I$9+СВЦЭМ!$D$10+'СЕТ СН'!$I$5-'СЕТ СН'!$I$17</f>
        <v>3578.33431191</v>
      </c>
      <c r="N134" s="36">
        <f>SUMIFS(СВЦЭМ!$C$33:$C$776,СВЦЭМ!$A$33:$A$776,$A134,СВЦЭМ!$B$33:$B$776,N$119)+'СЕТ СН'!$I$9+СВЦЭМ!$D$10+'СЕТ СН'!$I$5-'СЕТ СН'!$I$17</f>
        <v>3569.9711121299997</v>
      </c>
      <c r="O134" s="36">
        <f>SUMIFS(СВЦЭМ!$C$33:$C$776,СВЦЭМ!$A$33:$A$776,$A134,СВЦЭМ!$B$33:$B$776,O$119)+'СЕТ СН'!$I$9+СВЦЭМ!$D$10+'СЕТ СН'!$I$5-'СЕТ СН'!$I$17</f>
        <v>3575.2489720200001</v>
      </c>
      <c r="P134" s="36">
        <f>SUMIFS(СВЦЭМ!$C$33:$C$776,СВЦЭМ!$A$33:$A$776,$A134,СВЦЭМ!$B$33:$B$776,P$119)+'СЕТ СН'!$I$9+СВЦЭМ!$D$10+'СЕТ СН'!$I$5-'СЕТ СН'!$I$17</f>
        <v>3575.9246311699999</v>
      </c>
      <c r="Q134" s="36">
        <f>SUMIFS(СВЦЭМ!$C$33:$C$776,СВЦЭМ!$A$33:$A$776,$A134,СВЦЭМ!$B$33:$B$776,Q$119)+'СЕТ СН'!$I$9+СВЦЭМ!$D$10+'СЕТ СН'!$I$5-'СЕТ СН'!$I$17</f>
        <v>3573.16814161</v>
      </c>
      <c r="R134" s="36">
        <f>SUMIFS(СВЦЭМ!$C$33:$C$776,СВЦЭМ!$A$33:$A$776,$A134,СВЦЭМ!$B$33:$B$776,R$119)+'СЕТ СН'!$I$9+СВЦЭМ!$D$10+'СЕТ СН'!$I$5-'СЕТ СН'!$I$17</f>
        <v>3569.77233019</v>
      </c>
      <c r="S134" s="36">
        <f>SUMIFS(СВЦЭМ!$C$33:$C$776,СВЦЭМ!$A$33:$A$776,$A134,СВЦЭМ!$B$33:$B$776,S$119)+'СЕТ СН'!$I$9+СВЦЭМ!$D$10+'СЕТ СН'!$I$5-'СЕТ СН'!$I$17</f>
        <v>3552.8861116899998</v>
      </c>
      <c r="T134" s="36">
        <f>SUMIFS(СВЦЭМ!$C$33:$C$776,СВЦЭМ!$A$33:$A$776,$A134,СВЦЭМ!$B$33:$B$776,T$119)+'СЕТ СН'!$I$9+СВЦЭМ!$D$10+'СЕТ СН'!$I$5-'СЕТ СН'!$I$17</f>
        <v>3520.3692381000001</v>
      </c>
      <c r="U134" s="36">
        <f>SUMIFS(СВЦЭМ!$C$33:$C$776,СВЦЭМ!$A$33:$A$776,$A134,СВЦЭМ!$B$33:$B$776,U$119)+'СЕТ СН'!$I$9+СВЦЭМ!$D$10+'СЕТ СН'!$I$5-'СЕТ СН'!$I$17</f>
        <v>3522.10643966</v>
      </c>
      <c r="V134" s="36">
        <f>SUMIFS(СВЦЭМ!$C$33:$C$776,СВЦЭМ!$A$33:$A$776,$A134,СВЦЭМ!$B$33:$B$776,V$119)+'СЕТ СН'!$I$9+СВЦЭМ!$D$10+'СЕТ СН'!$I$5-'СЕТ СН'!$I$17</f>
        <v>3542.0899022399999</v>
      </c>
      <c r="W134" s="36">
        <f>SUMIFS(СВЦЭМ!$C$33:$C$776,СВЦЭМ!$A$33:$A$776,$A134,СВЦЭМ!$B$33:$B$776,W$119)+'СЕТ СН'!$I$9+СВЦЭМ!$D$10+'СЕТ СН'!$I$5-'СЕТ СН'!$I$17</f>
        <v>3554.62792782</v>
      </c>
      <c r="X134" s="36">
        <f>SUMIFS(СВЦЭМ!$C$33:$C$776,СВЦЭМ!$A$33:$A$776,$A134,СВЦЭМ!$B$33:$B$776,X$119)+'СЕТ СН'!$I$9+СВЦЭМ!$D$10+'СЕТ СН'!$I$5-'СЕТ СН'!$I$17</f>
        <v>3569.7534845</v>
      </c>
      <c r="Y134" s="36">
        <f>SUMIFS(СВЦЭМ!$C$33:$C$776,СВЦЭМ!$A$33:$A$776,$A134,СВЦЭМ!$B$33:$B$776,Y$119)+'СЕТ СН'!$I$9+СВЦЭМ!$D$10+'СЕТ СН'!$I$5-'СЕТ СН'!$I$17</f>
        <v>3575.3820439000001</v>
      </c>
    </row>
    <row r="135" spans="1:25" ht="15.75" x14ac:dyDescent="0.2">
      <c r="A135" s="35">
        <f t="shared" si="3"/>
        <v>44151</v>
      </c>
      <c r="B135" s="36">
        <f>SUMIFS(СВЦЭМ!$C$33:$C$776,СВЦЭМ!$A$33:$A$776,$A135,СВЦЭМ!$B$33:$B$776,B$119)+'СЕТ СН'!$I$9+СВЦЭМ!$D$10+'СЕТ СН'!$I$5-'СЕТ СН'!$I$17</f>
        <v>3645.8352331300002</v>
      </c>
      <c r="C135" s="36">
        <f>SUMIFS(СВЦЭМ!$C$33:$C$776,СВЦЭМ!$A$33:$A$776,$A135,СВЦЭМ!$B$33:$B$776,C$119)+'СЕТ СН'!$I$9+СВЦЭМ!$D$10+'СЕТ СН'!$I$5-'СЕТ СН'!$I$17</f>
        <v>3730.73727027</v>
      </c>
      <c r="D135" s="36">
        <f>SUMIFS(СВЦЭМ!$C$33:$C$776,СВЦЭМ!$A$33:$A$776,$A135,СВЦЭМ!$B$33:$B$776,D$119)+'СЕТ СН'!$I$9+СВЦЭМ!$D$10+'СЕТ СН'!$I$5-'СЕТ СН'!$I$17</f>
        <v>3783.9818308900003</v>
      </c>
      <c r="E135" s="36">
        <f>SUMIFS(СВЦЭМ!$C$33:$C$776,СВЦЭМ!$A$33:$A$776,$A135,СВЦЭМ!$B$33:$B$776,E$119)+'СЕТ СН'!$I$9+СВЦЭМ!$D$10+'СЕТ СН'!$I$5-'СЕТ СН'!$I$17</f>
        <v>3797.8422801699999</v>
      </c>
      <c r="F135" s="36">
        <f>SUMIFS(СВЦЭМ!$C$33:$C$776,СВЦЭМ!$A$33:$A$776,$A135,СВЦЭМ!$B$33:$B$776,F$119)+'СЕТ СН'!$I$9+СВЦЭМ!$D$10+'СЕТ СН'!$I$5-'СЕТ СН'!$I$17</f>
        <v>3789.8736655399998</v>
      </c>
      <c r="G135" s="36">
        <f>SUMIFS(СВЦЭМ!$C$33:$C$776,СВЦЭМ!$A$33:$A$776,$A135,СВЦЭМ!$B$33:$B$776,G$119)+'СЕТ СН'!$I$9+СВЦЭМ!$D$10+'СЕТ СН'!$I$5-'СЕТ СН'!$I$17</f>
        <v>3764.5399717099999</v>
      </c>
      <c r="H135" s="36">
        <f>SUMIFS(СВЦЭМ!$C$33:$C$776,СВЦЭМ!$A$33:$A$776,$A135,СВЦЭМ!$B$33:$B$776,H$119)+'СЕТ СН'!$I$9+СВЦЭМ!$D$10+'СЕТ СН'!$I$5-'СЕТ СН'!$I$17</f>
        <v>3725.0509642500001</v>
      </c>
      <c r="I135" s="36">
        <f>SUMIFS(СВЦЭМ!$C$33:$C$776,СВЦЭМ!$A$33:$A$776,$A135,СВЦЭМ!$B$33:$B$776,I$119)+'СЕТ СН'!$I$9+СВЦЭМ!$D$10+'СЕТ СН'!$I$5-'СЕТ СН'!$I$17</f>
        <v>3688.0011072100001</v>
      </c>
      <c r="J135" s="36">
        <f>SUMIFS(СВЦЭМ!$C$33:$C$776,СВЦЭМ!$A$33:$A$776,$A135,СВЦЭМ!$B$33:$B$776,J$119)+'СЕТ СН'!$I$9+СВЦЭМ!$D$10+'СЕТ СН'!$I$5-'СЕТ СН'!$I$17</f>
        <v>3671.1057450399999</v>
      </c>
      <c r="K135" s="36">
        <f>SUMIFS(СВЦЭМ!$C$33:$C$776,СВЦЭМ!$A$33:$A$776,$A135,СВЦЭМ!$B$33:$B$776,K$119)+'СЕТ СН'!$I$9+СВЦЭМ!$D$10+'СЕТ СН'!$I$5-'СЕТ СН'!$I$17</f>
        <v>3674.2095505899997</v>
      </c>
      <c r="L135" s="36">
        <f>SUMIFS(СВЦЭМ!$C$33:$C$776,СВЦЭМ!$A$33:$A$776,$A135,СВЦЭМ!$B$33:$B$776,L$119)+'СЕТ СН'!$I$9+СВЦЭМ!$D$10+'СЕТ СН'!$I$5-'СЕТ СН'!$I$17</f>
        <v>3641.75331822</v>
      </c>
      <c r="M135" s="36">
        <f>SUMIFS(СВЦЭМ!$C$33:$C$776,СВЦЭМ!$A$33:$A$776,$A135,СВЦЭМ!$B$33:$B$776,M$119)+'СЕТ СН'!$I$9+СВЦЭМ!$D$10+'СЕТ СН'!$I$5-'СЕТ СН'!$I$17</f>
        <v>3607.5245094000002</v>
      </c>
      <c r="N135" s="36">
        <f>SUMIFS(СВЦЭМ!$C$33:$C$776,СВЦЭМ!$A$33:$A$776,$A135,СВЦЭМ!$B$33:$B$776,N$119)+'СЕТ СН'!$I$9+СВЦЭМ!$D$10+'СЕТ СН'!$I$5-'СЕТ СН'!$I$17</f>
        <v>3594.6396335700001</v>
      </c>
      <c r="O135" s="36">
        <f>SUMIFS(СВЦЭМ!$C$33:$C$776,СВЦЭМ!$A$33:$A$776,$A135,СВЦЭМ!$B$33:$B$776,O$119)+'СЕТ СН'!$I$9+СВЦЭМ!$D$10+'СЕТ СН'!$I$5-'СЕТ СН'!$I$17</f>
        <v>3604.21603009</v>
      </c>
      <c r="P135" s="36">
        <f>SUMIFS(СВЦЭМ!$C$33:$C$776,СВЦЭМ!$A$33:$A$776,$A135,СВЦЭМ!$B$33:$B$776,P$119)+'СЕТ СН'!$I$9+СВЦЭМ!$D$10+'СЕТ СН'!$I$5-'СЕТ СН'!$I$17</f>
        <v>3604.8950127500002</v>
      </c>
      <c r="Q135" s="36">
        <f>SUMIFS(СВЦЭМ!$C$33:$C$776,СВЦЭМ!$A$33:$A$776,$A135,СВЦЭМ!$B$33:$B$776,Q$119)+'СЕТ СН'!$I$9+СВЦЭМ!$D$10+'СЕТ СН'!$I$5-'СЕТ СН'!$I$17</f>
        <v>3604.93850479</v>
      </c>
      <c r="R135" s="36">
        <f>SUMIFS(СВЦЭМ!$C$33:$C$776,СВЦЭМ!$A$33:$A$776,$A135,СВЦЭМ!$B$33:$B$776,R$119)+'СЕТ СН'!$I$9+СВЦЭМ!$D$10+'СЕТ СН'!$I$5-'СЕТ СН'!$I$17</f>
        <v>3591.1513577400001</v>
      </c>
      <c r="S135" s="36">
        <f>SUMIFS(СВЦЭМ!$C$33:$C$776,СВЦЭМ!$A$33:$A$776,$A135,СВЦЭМ!$B$33:$B$776,S$119)+'СЕТ СН'!$I$9+СВЦЭМ!$D$10+'СЕТ СН'!$I$5-'СЕТ СН'!$I$17</f>
        <v>3579.9013185399999</v>
      </c>
      <c r="T135" s="36">
        <f>SUMIFS(СВЦЭМ!$C$33:$C$776,СВЦЭМ!$A$33:$A$776,$A135,СВЦЭМ!$B$33:$B$776,T$119)+'СЕТ СН'!$I$9+СВЦЭМ!$D$10+'СЕТ СН'!$I$5-'СЕТ СН'!$I$17</f>
        <v>3565.5018129300001</v>
      </c>
      <c r="U135" s="36">
        <f>SUMIFS(СВЦЭМ!$C$33:$C$776,СВЦЭМ!$A$33:$A$776,$A135,СВЦЭМ!$B$33:$B$776,U$119)+'СЕТ СН'!$I$9+СВЦЭМ!$D$10+'СЕТ СН'!$I$5-'СЕТ СН'!$I$17</f>
        <v>3539.0916609599999</v>
      </c>
      <c r="V135" s="36">
        <f>SUMIFS(СВЦЭМ!$C$33:$C$776,СВЦЭМ!$A$33:$A$776,$A135,СВЦЭМ!$B$33:$B$776,V$119)+'СЕТ СН'!$I$9+СВЦЭМ!$D$10+'СЕТ СН'!$I$5-'СЕТ СН'!$I$17</f>
        <v>3533.02753261</v>
      </c>
      <c r="W135" s="36">
        <f>SUMIFS(СВЦЭМ!$C$33:$C$776,СВЦЭМ!$A$33:$A$776,$A135,СВЦЭМ!$B$33:$B$776,W$119)+'СЕТ СН'!$I$9+СВЦЭМ!$D$10+'СЕТ СН'!$I$5-'СЕТ СН'!$I$17</f>
        <v>3557.47631138</v>
      </c>
      <c r="X135" s="36">
        <f>SUMIFS(СВЦЭМ!$C$33:$C$776,СВЦЭМ!$A$33:$A$776,$A135,СВЦЭМ!$B$33:$B$776,X$119)+'СЕТ СН'!$I$9+СВЦЭМ!$D$10+'СЕТ СН'!$I$5-'СЕТ СН'!$I$17</f>
        <v>3568.1971384899998</v>
      </c>
      <c r="Y135" s="36">
        <f>SUMIFS(СВЦЭМ!$C$33:$C$776,СВЦЭМ!$A$33:$A$776,$A135,СВЦЭМ!$B$33:$B$776,Y$119)+'СЕТ СН'!$I$9+СВЦЭМ!$D$10+'СЕТ СН'!$I$5-'СЕТ СН'!$I$17</f>
        <v>3593.7178699999999</v>
      </c>
    </row>
    <row r="136" spans="1:25" ht="15.75" x14ac:dyDescent="0.2">
      <c r="A136" s="35">
        <f t="shared" si="3"/>
        <v>44152</v>
      </c>
      <c r="B136" s="36">
        <f>SUMIFS(СВЦЭМ!$C$33:$C$776,СВЦЭМ!$A$33:$A$776,$A136,СВЦЭМ!$B$33:$B$776,B$119)+'СЕТ СН'!$I$9+СВЦЭМ!$D$10+'СЕТ СН'!$I$5-'СЕТ СН'!$I$17</f>
        <v>3610.90627451</v>
      </c>
      <c r="C136" s="36">
        <f>SUMIFS(СВЦЭМ!$C$33:$C$776,СВЦЭМ!$A$33:$A$776,$A136,СВЦЭМ!$B$33:$B$776,C$119)+'СЕТ СН'!$I$9+СВЦЭМ!$D$10+'СЕТ СН'!$I$5-'СЕТ СН'!$I$17</f>
        <v>3682.5882246400001</v>
      </c>
      <c r="D136" s="36">
        <f>SUMIFS(СВЦЭМ!$C$33:$C$776,СВЦЭМ!$A$33:$A$776,$A136,СВЦЭМ!$B$33:$B$776,D$119)+'СЕТ СН'!$I$9+СВЦЭМ!$D$10+'СЕТ СН'!$I$5-'СЕТ СН'!$I$17</f>
        <v>3747.0141696700002</v>
      </c>
      <c r="E136" s="36">
        <f>SUMIFS(СВЦЭМ!$C$33:$C$776,СВЦЭМ!$A$33:$A$776,$A136,СВЦЭМ!$B$33:$B$776,E$119)+'СЕТ СН'!$I$9+СВЦЭМ!$D$10+'СЕТ СН'!$I$5-'СЕТ СН'!$I$17</f>
        <v>3751.14986722</v>
      </c>
      <c r="F136" s="36">
        <f>SUMIFS(СВЦЭМ!$C$33:$C$776,СВЦЭМ!$A$33:$A$776,$A136,СВЦЭМ!$B$33:$B$776,F$119)+'СЕТ СН'!$I$9+СВЦЭМ!$D$10+'СЕТ СН'!$I$5-'СЕТ СН'!$I$17</f>
        <v>3753.74410106</v>
      </c>
      <c r="G136" s="36">
        <f>SUMIFS(СВЦЭМ!$C$33:$C$776,СВЦЭМ!$A$33:$A$776,$A136,СВЦЭМ!$B$33:$B$776,G$119)+'СЕТ СН'!$I$9+СВЦЭМ!$D$10+'СЕТ СН'!$I$5-'СЕТ СН'!$I$17</f>
        <v>3739.8637086899998</v>
      </c>
      <c r="H136" s="36">
        <f>SUMIFS(СВЦЭМ!$C$33:$C$776,СВЦЭМ!$A$33:$A$776,$A136,СВЦЭМ!$B$33:$B$776,H$119)+'СЕТ СН'!$I$9+СВЦЭМ!$D$10+'СЕТ СН'!$I$5-'СЕТ СН'!$I$17</f>
        <v>3702.6621065600002</v>
      </c>
      <c r="I136" s="36">
        <f>SUMIFS(СВЦЭМ!$C$33:$C$776,СВЦЭМ!$A$33:$A$776,$A136,СВЦЭМ!$B$33:$B$776,I$119)+'СЕТ СН'!$I$9+СВЦЭМ!$D$10+'СЕТ СН'!$I$5-'СЕТ СН'!$I$17</f>
        <v>3659.2137525500002</v>
      </c>
      <c r="J136" s="36">
        <f>SUMIFS(СВЦЭМ!$C$33:$C$776,СВЦЭМ!$A$33:$A$776,$A136,СВЦЭМ!$B$33:$B$776,J$119)+'СЕТ СН'!$I$9+СВЦЭМ!$D$10+'СЕТ СН'!$I$5-'СЕТ СН'!$I$17</f>
        <v>3632.4501640399999</v>
      </c>
      <c r="K136" s="36">
        <f>SUMIFS(СВЦЭМ!$C$33:$C$776,СВЦЭМ!$A$33:$A$776,$A136,СВЦЭМ!$B$33:$B$776,K$119)+'СЕТ СН'!$I$9+СВЦЭМ!$D$10+'СЕТ СН'!$I$5-'СЕТ СН'!$I$17</f>
        <v>3680.1910197799998</v>
      </c>
      <c r="L136" s="36">
        <f>SUMIFS(СВЦЭМ!$C$33:$C$776,СВЦЭМ!$A$33:$A$776,$A136,СВЦЭМ!$B$33:$B$776,L$119)+'СЕТ СН'!$I$9+СВЦЭМ!$D$10+'СЕТ СН'!$I$5-'СЕТ СН'!$I$17</f>
        <v>3640.5768387500002</v>
      </c>
      <c r="M136" s="36">
        <f>SUMIFS(СВЦЭМ!$C$33:$C$776,СВЦЭМ!$A$33:$A$776,$A136,СВЦЭМ!$B$33:$B$776,M$119)+'СЕТ СН'!$I$9+СВЦЭМ!$D$10+'СЕТ СН'!$I$5-'СЕТ СН'!$I$17</f>
        <v>3577.72994208</v>
      </c>
      <c r="N136" s="36">
        <f>SUMIFS(СВЦЭМ!$C$33:$C$776,СВЦЭМ!$A$33:$A$776,$A136,СВЦЭМ!$B$33:$B$776,N$119)+'СЕТ СН'!$I$9+СВЦЭМ!$D$10+'СЕТ СН'!$I$5-'СЕТ СН'!$I$17</f>
        <v>3563.7389341600001</v>
      </c>
      <c r="O136" s="36">
        <f>SUMIFS(СВЦЭМ!$C$33:$C$776,СВЦЭМ!$A$33:$A$776,$A136,СВЦЭМ!$B$33:$B$776,O$119)+'СЕТ СН'!$I$9+СВЦЭМ!$D$10+'СЕТ СН'!$I$5-'СЕТ СН'!$I$17</f>
        <v>3567.4181180400001</v>
      </c>
      <c r="P136" s="36">
        <f>SUMIFS(СВЦЭМ!$C$33:$C$776,СВЦЭМ!$A$33:$A$776,$A136,СВЦЭМ!$B$33:$B$776,P$119)+'СЕТ СН'!$I$9+СВЦЭМ!$D$10+'СЕТ СН'!$I$5-'СЕТ СН'!$I$17</f>
        <v>3566.8838539799999</v>
      </c>
      <c r="Q136" s="36">
        <f>SUMIFS(СВЦЭМ!$C$33:$C$776,СВЦЭМ!$A$33:$A$776,$A136,СВЦЭМ!$B$33:$B$776,Q$119)+'СЕТ СН'!$I$9+СВЦЭМ!$D$10+'СЕТ СН'!$I$5-'СЕТ СН'!$I$17</f>
        <v>3566.3352296499997</v>
      </c>
      <c r="R136" s="36">
        <f>SUMIFS(СВЦЭМ!$C$33:$C$776,СВЦЭМ!$A$33:$A$776,$A136,СВЦЭМ!$B$33:$B$776,R$119)+'СЕТ СН'!$I$9+СВЦЭМ!$D$10+'СЕТ СН'!$I$5-'СЕТ СН'!$I$17</f>
        <v>3668.6643002299998</v>
      </c>
      <c r="S136" s="36">
        <f>SUMIFS(СВЦЭМ!$C$33:$C$776,СВЦЭМ!$A$33:$A$776,$A136,СВЦЭМ!$B$33:$B$776,S$119)+'СЕТ СН'!$I$9+СВЦЭМ!$D$10+'СЕТ СН'!$I$5-'СЕТ СН'!$I$17</f>
        <v>3639.8032966800001</v>
      </c>
      <c r="T136" s="36">
        <f>SUMIFS(СВЦЭМ!$C$33:$C$776,СВЦЭМ!$A$33:$A$776,$A136,СВЦЭМ!$B$33:$B$776,T$119)+'СЕТ СН'!$I$9+СВЦЭМ!$D$10+'СЕТ СН'!$I$5-'СЕТ СН'!$I$17</f>
        <v>3573.2892101799998</v>
      </c>
      <c r="U136" s="36">
        <f>SUMIFS(СВЦЭМ!$C$33:$C$776,СВЦЭМ!$A$33:$A$776,$A136,СВЦЭМ!$B$33:$B$776,U$119)+'СЕТ СН'!$I$9+СВЦЭМ!$D$10+'СЕТ СН'!$I$5-'СЕТ СН'!$I$17</f>
        <v>3523.3120635199998</v>
      </c>
      <c r="V136" s="36">
        <f>SUMIFS(СВЦЭМ!$C$33:$C$776,СВЦЭМ!$A$33:$A$776,$A136,СВЦЭМ!$B$33:$B$776,V$119)+'СЕТ СН'!$I$9+СВЦЭМ!$D$10+'СЕТ СН'!$I$5-'СЕТ СН'!$I$17</f>
        <v>3514.4585056800001</v>
      </c>
      <c r="W136" s="36">
        <f>SUMIFS(СВЦЭМ!$C$33:$C$776,СВЦЭМ!$A$33:$A$776,$A136,СВЦЭМ!$B$33:$B$776,W$119)+'СЕТ СН'!$I$9+СВЦЭМ!$D$10+'СЕТ СН'!$I$5-'СЕТ СН'!$I$17</f>
        <v>3546.5161606199999</v>
      </c>
      <c r="X136" s="36">
        <f>SUMIFS(СВЦЭМ!$C$33:$C$776,СВЦЭМ!$A$33:$A$776,$A136,СВЦЭМ!$B$33:$B$776,X$119)+'СЕТ СН'!$I$9+СВЦЭМ!$D$10+'СЕТ СН'!$I$5-'СЕТ СН'!$I$17</f>
        <v>3548.1164046899999</v>
      </c>
      <c r="Y136" s="36">
        <f>SUMIFS(СВЦЭМ!$C$33:$C$776,СВЦЭМ!$A$33:$A$776,$A136,СВЦЭМ!$B$33:$B$776,Y$119)+'СЕТ СН'!$I$9+СВЦЭМ!$D$10+'СЕТ СН'!$I$5-'СЕТ СН'!$I$17</f>
        <v>3567.64283897</v>
      </c>
    </row>
    <row r="137" spans="1:25" ht="15.75" x14ac:dyDescent="0.2">
      <c r="A137" s="35">
        <f t="shared" si="3"/>
        <v>44153</v>
      </c>
      <c r="B137" s="36">
        <f>SUMIFS(СВЦЭМ!$C$33:$C$776,СВЦЭМ!$A$33:$A$776,$A137,СВЦЭМ!$B$33:$B$776,B$119)+'СЕТ СН'!$I$9+СВЦЭМ!$D$10+'СЕТ СН'!$I$5-'СЕТ СН'!$I$17</f>
        <v>3626.2539411399998</v>
      </c>
      <c r="C137" s="36">
        <f>SUMIFS(СВЦЭМ!$C$33:$C$776,СВЦЭМ!$A$33:$A$776,$A137,СВЦЭМ!$B$33:$B$776,C$119)+'СЕТ СН'!$I$9+СВЦЭМ!$D$10+'СЕТ СН'!$I$5-'СЕТ СН'!$I$17</f>
        <v>3672.8510322100001</v>
      </c>
      <c r="D137" s="36">
        <f>SUMIFS(СВЦЭМ!$C$33:$C$776,СВЦЭМ!$A$33:$A$776,$A137,СВЦЭМ!$B$33:$B$776,D$119)+'СЕТ СН'!$I$9+СВЦЭМ!$D$10+'СЕТ СН'!$I$5-'СЕТ СН'!$I$17</f>
        <v>3717.7178921099999</v>
      </c>
      <c r="E137" s="36">
        <f>SUMIFS(СВЦЭМ!$C$33:$C$776,СВЦЭМ!$A$33:$A$776,$A137,СВЦЭМ!$B$33:$B$776,E$119)+'СЕТ СН'!$I$9+СВЦЭМ!$D$10+'СЕТ СН'!$I$5-'СЕТ СН'!$I$17</f>
        <v>3731.9685997000001</v>
      </c>
      <c r="F137" s="36">
        <f>SUMIFS(СВЦЭМ!$C$33:$C$776,СВЦЭМ!$A$33:$A$776,$A137,СВЦЭМ!$B$33:$B$776,F$119)+'СЕТ СН'!$I$9+СВЦЭМ!$D$10+'СЕТ СН'!$I$5-'СЕТ СН'!$I$17</f>
        <v>3727.3274016400001</v>
      </c>
      <c r="G137" s="36">
        <f>SUMIFS(СВЦЭМ!$C$33:$C$776,СВЦЭМ!$A$33:$A$776,$A137,СВЦЭМ!$B$33:$B$776,G$119)+'СЕТ СН'!$I$9+СВЦЭМ!$D$10+'СЕТ СН'!$I$5-'СЕТ СН'!$I$17</f>
        <v>3699.6497872499999</v>
      </c>
      <c r="H137" s="36">
        <f>SUMIFS(СВЦЭМ!$C$33:$C$776,СВЦЭМ!$A$33:$A$776,$A137,СВЦЭМ!$B$33:$B$776,H$119)+'СЕТ СН'!$I$9+СВЦЭМ!$D$10+'СЕТ СН'!$I$5-'СЕТ СН'!$I$17</f>
        <v>3702.5290188499998</v>
      </c>
      <c r="I137" s="36">
        <f>SUMIFS(СВЦЭМ!$C$33:$C$776,СВЦЭМ!$A$33:$A$776,$A137,СВЦЭМ!$B$33:$B$776,I$119)+'СЕТ СН'!$I$9+СВЦЭМ!$D$10+'СЕТ СН'!$I$5-'СЕТ СН'!$I$17</f>
        <v>3688.1255654299998</v>
      </c>
      <c r="J137" s="36">
        <f>SUMIFS(СВЦЭМ!$C$33:$C$776,СВЦЭМ!$A$33:$A$776,$A137,СВЦЭМ!$B$33:$B$776,J$119)+'СЕТ СН'!$I$9+СВЦЭМ!$D$10+'СЕТ СН'!$I$5-'СЕТ СН'!$I$17</f>
        <v>3661.9968007699999</v>
      </c>
      <c r="K137" s="36">
        <f>SUMIFS(СВЦЭМ!$C$33:$C$776,СВЦЭМ!$A$33:$A$776,$A137,СВЦЭМ!$B$33:$B$776,K$119)+'СЕТ СН'!$I$9+СВЦЭМ!$D$10+'СЕТ СН'!$I$5-'СЕТ СН'!$I$17</f>
        <v>3651.3852092299999</v>
      </c>
      <c r="L137" s="36">
        <f>SUMIFS(СВЦЭМ!$C$33:$C$776,СВЦЭМ!$A$33:$A$776,$A137,СВЦЭМ!$B$33:$B$776,L$119)+'СЕТ СН'!$I$9+СВЦЭМ!$D$10+'СЕТ СН'!$I$5-'СЕТ СН'!$I$17</f>
        <v>3623.1574773299999</v>
      </c>
      <c r="M137" s="36">
        <f>SUMIFS(СВЦЭМ!$C$33:$C$776,СВЦЭМ!$A$33:$A$776,$A137,СВЦЭМ!$B$33:$B$776,M$119)+'СЕТ СН'!$I$9+СВЦЭМ!$D$10+'СЕТ СН'!$I$5-'СЕТ СН'!$I$17</f>
        <v>3599.13983409</v>
      </c>
      <c r="N137" s="36">
        <f>SUMIFS(СВЦЭМ!$C$33:$C$776,СВЦЭМ!$A$33:$A$776,$A137,СВЦЭМ!$B$33:$B$776,N$119)+'СЕТ СН'!$I$9+СВЦЭМ!$D$10+'СЕТ СН'!$I$5-'СЕТ СН'!$I$17</f>
        <v>3585.1947932600001</v>
      </c>
      <c r="O137" s="36">
        <f>SUMIFS(СВЦЭМ!$C$33:$C$776,СВЦЭМ!$A$33:$A$776,$A137,СВЦЭМ!$B$33:$B$776,O$119)+'СЕТ СН'!$I$9+СВЦЭМ!$D$10+'СЕТ СН'!$I$5-'СЕТ СН'!$I$17</f>
        <v>3584.3531760800001</v>
      </c>
      <c r="P137" s="36">
        <f>SUMIFS(СВЦЭМ!$C$33:$C$776,СВЦЭМ!$A$33:$A$776,$A137,СВЦЭМ!$B$33:$B$776,P$119)+'СЕТ СН'!$I$9+СВЦЭМ!$D$10+'СЕТ СН'!$I$5-'СЕТ СН'!$I$17</f>
        <v>3587.5975182500001</v>
      </c>
      <c r="Q137" s="36">
        <f>SUMIFS(СВЦЭМ!$C$33:$C$776,СВЦЭМ!$A$33:$A$776,$A137,СВЦЭМ!$B$33:$B$776,Q$119)+'СЕТ СН'!$I$9+СВЦЭМ!$D$10+'СЕТ СН'!$I$5-'СЕТ СН'!$I$17</f>
        <v>3585.71314059</v>
      </c>
      <c r="R137" s="36">
        <f>SUMIFS(СВЦЭМ!$C$33:$C$776,СВЦЭМ!$A$33:$A$776,$A137,СВЦЭМ!$B$33:$B$776,R$119)+'СЕТ СН'!$I$9+СВЦЭМ!$D$10+'СЕТ СН'!$I$5-'СЕТ СН'!$I$17</f>
        <v>3578.6883115599999</v>
      </c>
      <c r="S137" s="36">
        <f>SUMIFS(СВЦЭМ!$C$33:$C$776,СВЦЭМ!$A$33:$A$776,$A137,СВЦЭМ!$B$33:$B$776,S$119)+'СЕТ СН'!$I$9+СВЦЭМ!$D$10+'СЕТ СН'!$I$5-'СЕТ СН'!$I$17</f>
        <v>3593.9397037899998</v>
      </c>
      <c r="T137" s="36">
        <f>SUMIFS(СВЦЭМ!$C$33:$C$776,СВЦЭМ!$A$33:$A$776,$A137,СВЦЭМ!$B$33:$B$776,T$119)+'СЕТ СН'!$I$9+СВЦЭМ!$D$10+'СЕТ СН'!$I$5-'СЕТ СН'!$I$17</f>
        <v>3608.8935370300001</v>
      </c>
      <c r="U137" s="36">
        <f>SUMIFS(СВЦЭМ!$C$33:$C$776,СВЦЭМ!$A$33:$A$776,$A137,СВЦЭМ!$B$33:$B$776,U$119)+'СЕТ СН'!$I$9+СВЦЭМ!$D$10+'СЕТ СН'!$I$5-'СЕТ СН'!$I$17</f>
        <v>3615.4073903999997</v>
      </c>
      <c r="V137" s="36">
        <f>SUMIFS(СВЦЭМ!$C$33:$C$776,СВЦЭМ!$A$33:$A$776,$A137,СВЦЭМ!$B$33:$B$776,V$119)+'СЕТ СН'!$I$9+СВЦЭМ!$D$10+'СЕТ СН'!$I$5-'СЕТ СН'!$I$17</f>
        <v>3605.9511542199998</v>
      </c>
      <c r="W137" s="36">
        <f>SUMIFS(СВЦЭМ!$C$33:$C$776,СВЦЭМ!$A$33:$A$776,$A137,СВЦЭМ!$B$33:$B$776,W$119)+'СЕТ СН'!$I$9+СВЦЭМ!$D$10+'СЕТ СН'!$I$5-'СЕТ СН'!$I$17</f>
        <v>3597.5878500700001</v>
      </c>
      <c r="X137" s="36">
        <f>SUMIFS(СВЦЭМ!$C$33:$C$776,СВЦЭМ!$A$33:$A$776,$A137,СВЦЭМ!$B$33:$B$776,X$119)+'СЕТ СН'!$I$9+СВЦЭМ!$D$10+'СЕТ СН'!$I$5-'СЕТ СН'!$I$17</f>
        <v>3588.2976619000001</v>
      </c>
      <c r="Y137" s="36">
        <f>SUMIFS(СВЦЭМ!$C$33:$C$776,СВЦЭМ!$A$33:$A$776,$A137,СВЦЭМ!$B$33:$B$776,Y$119)+'СЕТ СН'!$I$9+СВЦЭМ!$D$10+'СЕТ СН'!$I$5-'СЕТ СН'!$I$17</f>
        <v>3590.9283891599998</v>
      </c>
    </row>
    <row r="138" spans="1:25" ht="15.75" x14ac:dyDescent="0.2">
      <c r="A138" s="35">
        <f t="shared" si="3"/>
        <v>44154</v>
      </c>
      <c r="B138" s="36">
        <f>SUMIFS(СВЦЭМ!$C$33:$C$776,СВЦЭМ!$A$33:$A$776,$A138,СВЦЭМ!$B$33:$B$776,B$119)+'СЕТ СН'!$I$9+СВЦЭМ!$D$10+'СЕТ СН'!$I$5-'СЕТ СН'!$I$17</f>
        <v>3657.4885087900002</v>
      </c>
      <c r="C138" s="36">
        <f>SUMIFS(СВЦЭМ!$C$33:$C$776,СВЦЭМ!$A$33:$A$776,$A138,СВЦЭМ!$B$33:$B$776,C$119)+'СЕТ СН'!$I$9+СВЦЭМ!$D$10+'СЕТ СН'!$I$5-'СЕТ СН'!$I$17</f>
        <v>3726.7552659600001</v>
      </c>
      <c r="D138" s="36">
        <f>SUMIFS(СВЦЭМ!$C$33:$C$776,СВЦЭМ!$A$33:$A$776,$A138,СВЦЭМ!$B$33:$B$776,D$119)+'СЕТ СН'!$I$9+СВЦЭМ!$D$10+'СЕТ СН'!$I$5-'СЕТ СН'!$I$17</f>
        <v>3757.4585718099997</v>
      </c>
      <c r="E138" s="36">
        <f>SUMIFS(СВЦЭМ!$C$33:$C$776,СВЦЭМ!$A$33:$A$776,$A138,СВЦЭМ!$B$33:$B$776,E$119)+'СЕТ СН'!$I$9+СВЦЭМ!$D$10+'СЕТ СН'!$I$5-'СЕТ СН'!$I$17</f>
        <v>3760.7644908299999</v>
      </c>
      <c r="F138" s="36">
        <f>SUMIFS(СВЦЭМ!$C$33:$C$776,СВЦЭМ!$A$33:$A$776,$A138,СВЦЭМ!$B$33:$B$776,F$119)+'СЕТ СН'!$I$9+СВЦЭМ!$D$10+'СЕТ СН'!$I$5-'СЕТ СН'!$I$17</f>
        <v>3757.9948396199998</v>
      </c>
      <c r="G138" s="36">
        <f>SUMIFS(СВЦЭМ!$C$33:$C$776,СВЦЭМ!$A$33:$A$776,$A138,СВЦЭМ!$B$33:$B$776,G$119)+'СЕТ СН'!$I$9+СВЦЭМ!$D$10+'СЕТ СН'!$I$5-'СЕТ СН'!$I$17</f>
        <v>3758.7784257800004</v>
      </c>
      <c r="H138" s="36">
        <f>SUMIFS(СВЦЭМ!$C$33:$C$776,СВЦЭМ!$A$33:$A$776,$A138,СВЦЭМ!$B$33:$B$776,H$119)+'СЕТ СН'!$I$9+СВЦЭМ!$D$10+'СЕТ СН'!$I$5-'СЕТ СН'!$I$17</f>
        <v>3736.7187055499999</v>
      </c>
      <c r="I138" s="36">
        <f>SUMIFS(СВЦЭМ!$C$33:$C$776,СВЦЭМ!$A$33:$A$776,$A138,СВЦЭМ!$B$33:$B$776,I$119)+'СЕТ СН'!$I$9+СВЦЭМ!$D$10+'СЕТ СН'!$I$5-'СЕТ СН'!$I$17</f>
        <v>3689.6238279499998</v>
      </c>
      <c r="J138" s="36">
        <f>SUMIFS(СВЦЭМ!$C$33:$C$776,СВЦЭМ!$A$33:$A$776,$A138,СВЦЭМ!$B$33:$B$776,J$119)+'СЕТ СН'!$I$9+СВЦЭМ!$D$10+'СЕТ СН'!$I$5-'СЕТ СН'!$I$17</f>
        <v>3660.6318963100002</v>
      </c>
      <c r="K138" s="36">
        <f>SUMIFS(СВЦЭМ!$C$33:$C$776,СВЦЭМ!$A$33:$A$776,$A138,СВЦЭМ!$B$33:$B$776,K$119)+'СЕТ СН'!$I$9+СВЦЭМ!$D$10+'СЕТ СН'!$I$5-'СЕТ СН'!$I$17</f>
        <v>3655.0123362499999</v>
      </c>
      <c r="L138" s="36">
        <f>SUMIFS(СВЦЭМ!$C$33:$C$776,СВЦЭМ!$A$33:$A$776,$A138,СВЦЭМ!$B$33:$B$776,L$119)+'СЕТ СН'!$I$9+СВЦЭМ!$D$10+'СЕТ СН'!$I$5-'СЕТ СН'!$I$17</f>
        <v>3624.00190789</v>
      </c>
      <c r="M138" s="36">
        <f>SUMIFS(СВЦЭМ!$C$33:$C$776,СВЦЭМ!$A$33:$A$776,$A138,СВЦЭМ!$B$33:$B$776,M$119)+'СЕТ СН'!$I$9+СВЦЭМ!$D$10+'СЕТ СН'!$I$5-'СЕТ СН'!$I$17</f>
        <v>3591.5663028200001</v>
      </c>
      <c r="N138" s="36">
        <f>SUMIFS(СВЦЭМ!$C$33:$C$776,СВЦЭМ!$A$33:$A$776,$A138,СВЦЭМ!$B$33:$B$776,N$119)+'СЕТ СН'!$I$9+СВЦЭМ!$D$10+'СЕТ СН'!$I$5-'СЕТ СН'!$I$17</f>
        <v>3584.9664842000002</v>
      </c>
      <c r="O138" s="36">
        <f>SUMIFS(СВЦЭМ!$C$33:$C$776,СВЦЭМ!$A$33:$A$776,$A138,СВЦЭМ!$B$33:$B$776,O$119)+'СЕТ СН'!$I$9+СВЦЭМ!$D$10+'СЕТ СН'!$I$5-'СЕТ СН'!$I$17</f>
        <v>3587.4440262799999</v>
      </c>
      <c r="P138" s="36">
        <f>SUMIFS(СВЦЭМ!$C$33:$C$776,СВЦЭМ!$A$33:$A$776,$A138,СВЦЭМ!$B$33:$B$776,P$119)+'СЕТ СН'!$I$9+СВЦЭМ!$D$10+'СЕТ СН'!$I$5-'СЕТ СН'!$I$17</f>
        <v>3590.5860306099999</v>
      </c>
      <c r="Q138" s="36">
        <f>SUMIFS(СВЦЭМ!$C$33:$C$776,СВЦЭМ!$A$33:$A$776,$A138,СВЦЭМ!$B$33:$B$776,Q$119)+'СЕТ СН'!$I$9+СВЦЭМ!$D$10+'СЕТ СН'!$I$5-'СЕТ СН'!$I$17</f>
        <v>3598.24685181</v>
      </c>
      <c r="R138" s="36">
        <f>SUMIFS(СВЦЭМ!$C$33:$C$776,СВЦЭМ!$A$33:$A$776,$A138,СВЦЭМ!$B$33:$B$776,R$119)+'СЕТ СН'!$I$9+СВЦЭМ!$D$10+'СЕТ СН'!$I$5-'СЕТ СН'!$I$17</f>
        <v>3594.54769115</v>
      </c>
      <c r="S138" s="36">
        <f>SUMIFS(СВЦЭМ!$C$33:$C$776,СВЦЭМ!$A$33:$A$776,$A138,СВЦЭМ!$B$33:$B$776,S$119)+'СЕТ СН'!$I$9+СВЦЭМ!$D$10+'СЕТ СН'!$I$5-'СЕТ СН'!$I$17</f>
        <v>3596.7868356899999</v>
      </c>
      <c r="T138" s="36">
        <f>SUMIFS(СВЦЭМ!$C$33:$C$776,СВЦЭМ!$A$33:$A$776,$A138,СВЦЭМ!$B$33:$B$776,T$119)+'СЕТ СН'!$I$9+СВЦЭМ!$D$10+'СЕТ СН'!$I$5-'СЕТ СН'!$I$17</f>
        <v>3612.1232496399998</v>
      </c>
      <c r="U138" s="36">
        <f>SUMIFS(СВЦЭМ!$C$33:$C$776,СВЦЭМ!$A$33:$A$776,$A138,СВЦЭМ!$B$33:$B$776,U$119)+'СЕТ СН'!$I$9+СВЦЭМ!$D$10+'СЕТ СН'!$I$5-'СЕТ СН'!$I$17</f>
        <v>3606.8181638400001</v>
      </c>
      <c r="V138" s="36">
        <f>SUMIFS(СВЦЭМ!$C$33:$C$776,СВЦЭМ!$A$33:$A$776,$A138,СВЦЭМ!$B$33:$B$776,V$119)+'СЕТ СН'!$I$9+СВЦЭМ!$D$10+'СЕТ СН'!$I$5-'СЕТ СН'!$I$17</f>
        <v>3592.1185644699999</v>
      </c>
      <c r="W138" s="36">
        <f>SUMIFS(СВЦЭМ!$C$33:$C$776,СВЦЭМ!$A$33:$A$776,$A138,СВЦЭМ!$B$33:$B$776,W$119)+'СЕТ СН'!$I$9+СВЦЭМ!$D$10+'СЕТ СН'!$I$5-'СЕТ СН'!$I$17</f>
        <v>3582.4442142899998</v>
      </c>
      <c r="X138" s="36">
        <f>SUMIFS(СВЦЭМ!$C$33:$C$776,СВЦЭМ!$A$33:$A$776,$A138,СВЦЭМ!$B$33:$B$776,X$119)+'СЕТ СН'!$I$9+СВЦЭМ!$D$10+'СЕТ СН'!$I$5-'СЕТ СН'!$I$17</f>
        <v>3574.64259386</v>
      </c>
      <c r="Y138" s="36">
        <f>SUMIFS(СВЦЭМ!$C$33:$C$776,СВЦЭМ!$A$33:$A$776,$A138,СВЦЭМ!$B$33:$B$776,Y$119)+'СЕТ СН'!$I$9+СВЦЭМ!$D$10+'СЕТ СН'!$I$5-'СЕТ СН'!$I$17</f>
        <v>3570.6217526999999</v>
      </c>
    </row>
    <row r="139" spans="1:25" ht="15.75" x14ac:dyDescent="0.2">
      <c r="A139" s="35">
        <f t="shared" si="3"/>
        <v>44155</v>
      </c>
      <c r="B139" s="36">
        <f>SUMIFS(СВЦЭМ!$C$33:$C$776,СВЦЭМ!$A$33:$A$776,$A139,СВЦЭМ!$B$33:$B$776,B$119)+'СЕТ СН'!$I$9+СВЦЭМ!$D$10+'СЕТ СН'!$I$5-'СЕТ СН'!$I$17</f>
        <v>3643.5062378399998</v>
      </c>
      <c r="C139" s="36">
        <f>SUMIFS(СВЦЭМ!$C$33:$C$776,СВЦЭМ!$A$33:$A$776,$A139,СВЦЭМ!$B$33:$B$776,C$119)+'СЕТ СН'!$I$9+СВЦЭМ!$D$10+'СЕТ СН'!$I$5-'СЕТ СН'!$I$17</f>
        <v>3730.8752559200002</v>
      </c>
      <c r="D139" s="36">
        <f>SUMIFS(СВЦЭМ!$C$33:$C$776,СВЦЭМ!$A$33:$A$776,$A139,СВЦЭМ!$B$33:$B$776,D$119)+'СЕТ СН'!$I$9+СВЦЭМ!$D$10+'СЕТ СН'!$I$5-'СЕТ СН'!$I$17</f>
        <v>3777.0842844099998</v>
      </c>
      <c r="E139" s="36">
        <f>SUMIFS(СВЦЭМ!$C$33:$C$776,СВЦЭМ!$A$33:$A$776,$A139,СВЦЭМ!$B$33:$B$776,E$119)+'СЕТ СН'!$I$9+СВЦЭМ!$D$10+'СЕТ СН'!$I$5-'СЕТ СН'!$I$17</f>
        <v>3781.9715509899997</v>
      </c>
      <c r="F139" s="36">
        <f>SUMIFS(СВЦЭМ!$C$33:$C$776,СВЦЭМ!$A$33:$A$776,$A139,СВЦЭМ!$B$33:$B$776,F$119)+'СЕТ СН'!$I$9+СВЦЭМ!$D$10+'СЕТ СН'!$I$5-'СЕТ СН'!$I$17</f>
        <v>3778.8683447499998</v>
      </c>
      <c r="G139" s="36">
        <f>SUMIFS(СВЦЭМ!$C$33:$C$776,СВЦЭМ!$A$33:$A$776,$A139,СВЦЭМ!$B$33:$B$776,G$119)+'СЕТ СН'!$I$9+СВЦЭМ!$D$10+'СЕТ СН'!$I$5-'СЕТ СН'!$I$17</f>
        <v>3761.1428009800002</v>
      </c>
      <c r="H139" s="36">
        <f>SUMIFS(СВЦЭМ!$C$33:$C$776,СВЦЭМ!$A$33:$A$776,$A139,СВЦЭМ!$B$33:$B$776,H$119)+'СЕТ СН'!$I$9+СВЦЭМ!$D$10+'СЕТ СН'!$I$5-'СЕТ СН'!$I$17</f>
        <v>3723.4752741500001</v>
      </c>
      <c r="I139" s="36">
        <f>SUMIFS(СВЦЭМ!$C$33:$C$776,СВЦЭМ!$A$33:$A$776,$A139,СВЦЭМ!$B$33:$B$776,I$119)+'СЕТ СН'!$I$9+СВЦЭМ!$D$10+'СЕТ СН'!$I$5-'СЕТ СН'!$I$17</f>
        <v>3680.09545927</v>
      </c>
      <c r="J139" s="36">
        <f>SUMIFS(СВЦЭМ!$C$33:$C$776,СВЦЭМ!$A$33:$A$776,$A139,СВЦЭМ!$B$33:$B$776,J$119)+'СЕТ СН'!$I$9+СВЦЭМ!$D$10+'СЕТ СН'!$I$5-'СЕТ СН'!$I$17</f>
        <v>3658.7820101899997</v>
      </c>
      <c r="K139" s="36">
        <f>SUMIFS(СВЦЭМ!$C$33:$C$776,СВЦЭМ!$A$33:$A$776,$A139,СВЦЭМ!$B$33:$B$776,K$119)+'СЕТ СН'!$I$9+СВЦЭМ!$D$10+'СЕТ СН'!$I$5-'СЕТ СН'!$I$17</f>
        <v>3657.1571107700001</v>
      </c>
      <c r="L139" s="36">
        <f>SUMIFS(СВЦЭМ!$C$33:$C$776,СВЦЭМ!$A$33:$A$776,$A139,СВЦЭМ!$B$33:$B$776,L$119)+'СЕТ СН'!$I$9+СВЦЭМ!$D$10+'СЕТ СН'!$I$5-'СЕТ СН'!$I$17</f>
        <v>3635.76844076</v>
      </c>
      <c r="M139" s="36">
        <f>SUMIFS(СВЦЭМ!$C$33:$C$776,СВЦЭМ!$A$33:$A$776,$A139,СВЦЭМ!$B$33:$B$776,M$119)+'СЕТ СН'!$I$9+СВЦЭМ!$D$10+'СЕТ СН'!$I$5-'СЕТ СН'!$I$17</f>
        <v>3587.4997944299998</v>
      </c>
      <c r="N139" s="36">
        <f>SUMIFS(СВЦЭМ!$C$33:$C$776,СВЦЭМ!$A$33:$A$776,$A139,СВЦЭМ!$B$33:$B$776,N$119)+'СЕТ СН'!$I$9+СВЦЭМ!$D$10+'СЕТ СН'!$I$5-'СЕТ СН'!$I$17</f>
        <v>3568.5819244300001</v>
      </c>
      <c r="O139" s="36">
        <f>SUMIFS(СВЦЭМ!$C$33:$C$776,СВЦЭМ!$A$33:$A$776,$A139,СВЦЭМ!$B$33:$B$776,O$119)+'СЕТ СН'!$I$9+СВЦЭМ!$D$10+'СЕТ СН'!$I$5-'СЕТ СН'!$I$17</f>
        <v>3579.0089774799999</v>
      </c>
      <c r="P139" s="36">
        <f>SUMIFS(СВЦЭМ!$C$33:$C$776,СВЦЭМ!$A$33:$A$776,$A139,СВЦЭМ!$B$33:$B$776,P$119)+'СЕТ СН'!$I$9+СВЦЭМ!$D$10+'СЕТ СН'!$I$5-'СЕТ СН'!$I$17</f>
        <v>3587.45744986</v>
      </c>
      <c r="Q139" s="36">
        <f>SUMIFS(СВЦЭМ!$C$33:$C$776,СВЦЭМ!$A$33:$A$776,$A139,СВЦЭМ!$B$33:$B$776,Q$119)+'СЕТ СН'!$I$9+СВЦЭМ!$D$10+'СЕТ СН'!$I$5-'СЕТ СН'!$I$17</f>
        <v>3586.4658293799998</v>
      </c>
      <c r="R139" s="36">
        <f>SUMIFS(СВЦЭМ!$C$33:$C$776,СВЦЭМ!$A$33:$A$776,$A139,СВЦЭМ!$B$33:$B$776,R$119)+'СЕТ СН'!$I$9+СВЦЭМ!$D$10+'СЕТ СН'!$I$5-'СЕТ СН'!$I$17</f>
        <v>3572.18708474</v>
      </c>
      <c r="S139" s="36">
        <f>SUMIFS(СВЦЭМ!$C$33:$C$776,СВЦЭМ!$A$33:$A$776,$A139,СВЦЭМ!$B$33:$B$776,S$119)+'СЕТ СН'!$I$9+СВЦЭМ!$D$10+'СЕТ СН'!$I$5-'СЕТ СН'!$I$17</f>
        <v>3542.4717637200001</v>
      </c>
      <c r="T139" s="36">
        <f>SUMIFS(СВЦЭМ!$C$33:$C$776,СВЦЭМ!$A$33:$A$776,$A139,СВЦЭМ!$B$33:$B$776,T$119)+'СЕТ СН'!$I$9+СВЦЭМ!$D$10+'СЕТ СН'!$I$5-'СЕТ СН'!$I$17</f>
        <v>3534.4930604900001</v>
      </c>
      <c r="U139" s="36">
        <f>SUMIFS(СВЦЭМ!$C$33:$C$776,СВЦЭМ!$A$33:$A$776,$A139,СВЦЭМ!$B$33:$B$776,U$119)+'СЕТ СН'!$I$9+СВЦЭМ!$D$10+'СЕТ СН'!$I$5-'СЕТ СН'!$I$17</f>
        <v>3539.43115777</v>
      </c>
      <c r="V139" s="36">
        <f>SUMIFS(СВЦЭМ!$C$33:$C$776,СВЦЭМ!$A$33:$A$776,$A139,СВЦЭМ!$B$33:$B$776,V$119)+'СЕТ СН'!$I$9+СВЦЭМ!$D$10+'СЕТ СН'!$I$5-'СЕТ СН'!$I$17</f>
        <v>3547.0602697899999</v>
      </c>
      <c r="W139" s="36">
        <f>SUMIFS(СВЦЭМ!$C$33:$C$776,СВЦЭМ!$A$33:$A$776,$A139,СВЦЭМ!$B$33:$B$776,W$119)+'СЕТ СН'!$I$9+СВЦЭМ!$D$10+'СЕТ СН'!$I$5-'СЕТ СН'!$I$17</f>
        <v>3557.6065836399998</v>
      </c>
      <c r="X139" s="36">
        <f>SUMIFS(СВЦЭМ!$C$33:$C$776,СВЦЭМ!$A$33:$A$776,$A139,СВЦЭМ!$B$33:$B$776,X$119)+'СЕТ СН'!$I$9+СВЦЭМ!$D$10+'СЕТ СН'!$I$5-'СЕТ СН'!$I$17</f>
        <v>3557.7089409700002</v>
      </c>
      <c r="Y139" s="36">
        <f>SUMIFS(СВЦЭМ!$C$33:$C$776,СВЦЭМ!$A$33:$A$776,$A139,СВЦЭМ!$B$33:$B$776,Y$119)+'СЕТ СН'!$I$9+СВЦЭМ!$D$10+'СЕТ СН'!$I$5-'СЕТ СН'!$I$17</f>
        <v>3573.42541368</v>
      </c>
    </row>
    <row r="140" spans="1:25" ht="15.75" x14ac:dyDescent="0.2">
      <c r="A140" s="35">
        <f t="shared" si="3"/>
        <v>44156</v>
      </c>
      <c r="B140" s="36">
        <f>SUMIFS(СВЦЭМ!$C$33:$C$776,СВЦЭМ!$A$33:$A$776,$A140,СВЦЭМ!$B$33:$B$776,B$119)+'СЕТ СН'!$I$9+СВЦЭМ!$D$10+'СЕТ СН'!$I$5-'СЕТ СН'!$I$17</f>
        <v>3658.1684217100001</v>
      </c>
      <c r="C140" s="36">
        <f>SUMIFS(СВЦЭМ!$C$33:$C$776,СВЦЭМ!$A$33:$A$776,$A140,СВЦЭМ!$B$33:$B$776,C$119)+'СЕТ СН'!$I$9+СВЦЭМ!$D$10+'СЕТ СН'!$I$5-'СЕТ СН'!$I$17</f>
        <v>3707.7472952799999</v>
      </c>
      <c r="D140" s="36">
        <f>SUMIFS(СВЦЭМ!$C$33:$C$776,СВЦЭМ!$A$33:$A$776,$A140,СВЦЭМ!$B$33:$B$776,D$119)+'СЕТ СН'!$I$9+СВЦЭМ!$D$10+'СЕТ СН'!$I$5-'СЕТ СН'!$I$17</f>
        <v>3760.5351572600002</v>
      </c>
      <c r="E140" s="36">
        <f>SUMIFS(СВЦЭМ!$C$33:$C$776,СВЦЭМ!$A$33:$A$776,$A140,СВЦЭМ!$B$33:$B$776,E$119)+'СЕТ СН'!$I$9+СВЦЭМ!$D$10+'СЕТ СН'!$I$5-'СЕТ СН'!$I$17</f>
        <v>3764.82646768</v>
      </c>
      <c r="F140" s="36">
        <f>SUMIFS(СВЦЭМ!$C$33:$C$776,СВЦЭМ!$A$33:$A$776,$A140,СВЦЭМ!$B$33:$B$776,F$119)+'СЕТ СН'!$I$9+СВЦЭМ!$D$10+'СЕТ СН'!$I$5-'СЕТ СН'!$I$17</f>
        <v>3762.1566976100003</v>
      </c>
      <c r="G140" s="36">
        <f>SUMIFS(СВЦЭМ!$C$33:$C$776,СВЦЭМ!$A$33:$A$776,$A140,СВЦЭМ!$B$33:$B$776,G$119)+'СЕТ СН'!$I$9+СВЦЭМ!$D$10+'СЕТ СН'!$I$5-'СЕТ СН'!$I$17</f>
        <v>3744.4466302700002</v>
      </c>
      <c r="H140" s="36">
        <f>SUMIFS(СВЦЭМ!$C$33:$C$776,СВЦЭМ!$A$33:$A$776,$A140,СВЦЭМ!$B$33:$B$776,H$119)+'СЕТ СН'!$I$9+СВЦЭМ!$D$10+'СЕТ СН'!$I$5-'СЕТ СН'!$I$17</f>
        <v>3727.0830520600002</v>
      </c>
      <c r="I140" s="36">
        <f>SUMIFS(СВЦЭМ!$C$33:$C$776,СВЦЭМ!$A$33:$A$776,$A140,СВЦЭМ!$B$33:$B$776,I$119)+'СЕТ СН'!$I$9+СВЦЭМ!$D$10+'СЕТ СН'!$I$5-'СЕТ СН'!$I$17</f>
        <v>3694.5153685400001</v>
      </c>
      <c r="J140" s="36">
        <f>SUMIFS(СВЦЭМ!$C$33:$C$776,СВЦЭМ!$A$33:$A$776,$A140,СВЦЭМ!$B$33:$B$776,J$119)+'СЕТ СН'!$I$9+СВЦЭМ!$D$10+'СЕТ СН'!$I$5-'СЕТ СН'!$I$17</f>
        <v>3662.6547535199998</v>
      </c>
      <c r="K140" s="36">
        <f>SUMIFS(СВЦЭМ!$C$33:$C$776,СВЦЭМ!$A$33:$A$776,$A140,СВЦЭМ!$B$33:$B$776,K$119)+'СЕТ СН'!$I$9+СВЦЭМ!$D$10+'СЕТ СН'!$I$5-'СЕТ СН'!$I$17</f>
        <v>3636.2969109300002</v>
      </c>
      <c r="L140" s="36">
        <f>SUMIFS(СВЦЭМ!$C$33:$C$776,СВЦЭМ!$A$33:$A$776,$A140,СВЦЭМ!$B$33:$B$776,L$119)+'СЕТ СН'!$I$9+СВЦЭМ!$D$10+'СЕТ СН'!$I$5-'СЕТ СН'!$I$17</f>
        <v>3590.5931408400002</v>
      </c>
      <c r="M140" s="36">
        <f>SUMIFS(СВЦЭМ!$C$33:$C$776,СВЦЭМ!$A$33:$A$776,$A140,СВЦЭМ!$B$33:$B$776,M$119)+'СЕТ СН'!$I$9+СВЦЭМ!$D$10+'СЕТ СН'!$I$5-'СЕТ СН'!$I$17</f>
        <v>3551.1667363000001</v>
      </c>
      <c r="N140" s="36">
        <f>SUMIFS(СВЦЭМ!$C$33:$C$776,СВЦЭМ!$A$33:$A$776,$A140,СВЦЭМ!$B$33:$B$776,N$119)+'СЕТ СН'!$I$9+СВЦЭМ!$D$10+'СЕТ СН'!$I$5-'СЕТ СН'!$I$17</f>
        <v>3537.0394725799997</v>
      </c>
      <c r="O140" s="36">
        <f>SUMIFS(СВЦЭМ!$C$33:$C$776,СВЦЭМ!$A$33:$A$776,$A140,СВЦЭМ!$B$33:$B$776,O$119)+'СЕТ СН'!$I$9+СВЦЭМ!$D$10+'СЕТ СН'!$I$5-'СЕТ СН'!$I$17</f>
        <v>3544.0795855199999</v>
      </c>
      <c r="P140" s="36">
        <f>SUMIFS(СВЦЭМ!$C$33:$C$776,СВЦЭМ!$A$33:$A$776,$A140,СВЦЭМ!$B$33:$B$776,P$119)+'СЕТ СН'!$I$9+СВЦЭМ!$D$10+'СЕТ СН'!$I$5-'СЕТ СН'!$I$17</f>
        <v>3552.8871668100001</v>
      </c>
      <c r="Q140" s="36">
        <f>SUMIFS(СВЦЭМ!$C$33:$C$776,СВЦЭМ!$A$33:$A$776,$A140,СВЦЭМ!$B$33:$B$776,Q$119)+'СЕТ СН'!$I$9+СВЦЭМ!$D$10+'СЕТ СН'!$I$5-'СЕТ СН'!$I$17</f>
        <v>3538.8298507</v>
      </c>
      <c r="R140" s="36">
        <f>SUMIFS(СВЦЭМ!$C$33:$C$776,СВЦЭМ!$A$33:$A$776,$A140,СВЦЭМ!$B$33:$B$776,R$119)+'СЕТ СН'!$I$9+СВЦЭМ!$D$10+'СЕТ СН'!$I$5-'СЕТ СН'!$I$17</f>
        <v>3537.6865593499997</v>
      </c>
      <c r="S140" s="36">
        <f>SUMIFS(СВЦЭМ!$C$33:$C$776,СВЦЭМ!$A$33:$A$776,$A140,СВЦЭМ!$B$33:$B$776,S$119)+'СЕТ СН'!$I$9+СВЦЭМ!$D$10+'СЕТ СН'!$I$5-'СЕТ СН'!$I$17</f>
        <v>3512.6480014899998</v>
      </c>
      <c r="T140" s="36">
        <f>SUMIFS(СВЦЭМ!$C$33:$C$776,СВЦЭМ!$A$33:$A$776,$A140,СВЦЭМ!$B$33:$B$776,T$119)+'СЕТ СН'!$I$9+СВЦЭМ!$D$10+'СЕТ СН'!$I$5-'СЕТ СН'!$I$17</f>
        <v>3505.9615408899999</v>
      </c>
      <c r="U140" s="36">
        <f>SUMIFS(СВЦЭМ!$C$33:$C$776,СВЦЭМ!$A$33:$A$776,$A140,СВЦЭМ!$B$33:$B$776,U$119)+'СЕТ СН'!$I$9+СВЦЭМ!$D$10+'СЕТ СН'!$I$5-'СЕТ СН'!$I$17</f>
        <v>3506.5790599100001</v>
      </c>
      <c r="V140" s="36">
        <f>SUMIFS(СВЦЭМ!$C$33:$C$776,СВЦЭМ!$A$33:$A$776,$A140,СВЦЭМ!$B$33:$B$776,V$119)+'СЕТ СН'!$I$9+СВЦЭМ!$D$10+'СЕТ СН'!$I$5-'СЕТ СН'!$I$17</f>
        <v>3516.30951555</v>
      </c>
      <c r="W140" s="36">
        <f>SUMIFS(СВЦЭМ!$C$33:$C$776,СВЦЭМ!$A$33:$A$776,$A140,СВЦЭМ!$B$33:$B$776,W$119)+'СЕТ СН'!$I$9+СВЦЭМ!$D$10+'СЕТ СН'!$I$5-'СЕТ СН'!$I$17</f>
        <v>3530.4991826199998</v>
      </c>
      <c r="X140" s="36">
        <f>SUMIFS(СВЦЭМ!$C$33:$C$776,СВЦЭМ!$A$33:$A$776,$A140,СВЦЭМ!$B$33:$B$776,X$119)+'СЕТ СН'!$I$9+СВЦЭМ!$D$10+'СЕТ СН'!$I$5-'СЕТ СН'!$I$17</f>
        <v>3549.2950464099999</v>
      </c>
      <c r="Y140" s="36">
        <f>SUMIFS(СВЦЭМ!$C$33:$C$776,СВЦЭМ!$A$33:$A$776,$A140,СВЦЭМ!$B$33:$B$776,Y$119)+'СЕТ СН'!$I$9+СВЦЭМ!$D$10+'СЕТ СН'!$I$5-'СЕТ СН'!$I$17</f>
        <v>3584.05282278</v>
      </c>
    </row>
    <row r="141" spans="1:25" ht="15.75" x14ac:dyDescent="0.2">
      <c r="A141" s="35">
        <f t="shared" si="3"/>
        <v>44157</v>
      </c>
      <c r="B141" s="36">
        <f>SUMIFS(СВЦЭМ!$C$33:$C$776,СВЦЭМ!$A$33:$A$776,$A141,СВЦЭМ!$B$33:$B$776,B$119)+'СЕТ СН'!$I$9+СВЦЭМ!$D$10+'СЕТ СН'!$I$5-'СЕТ СН'!$I$17</f>
        <v>3628.9621719400002</v>
      </c>
      <c r="C141" s="36">
        <f>SUMIFS(СВЦЭМ!$C$33:$C$776,СВЦЭМ!$A$33:$A$776,$A141,СВЦЭМ!$B$33:$B$776,C$119)+'СЕТ СН'!$I$9+СВЦЭМ!$D$10+'СЕТ СН'!$I$5-'СЕТ СН'!$I$17</f>
        <v>3711.2893626800001</v>
      </c>
      <c r="D141" s="36">
        <f>SUMIFS(СВЦЭМ!$C$33:$C$776,СВЦЭМ!$A$33:$A$776,$A141,СВЦЭМ!$B$33:$B$776,D$119)+'СЕТ СН'!$I$9+СВЦЭМ!$D$10+'СЕТ СН'!$I$5-'СЕТ СН'!$I$17</f>
        <v>3763.34333449</v>
      </c>
      <c r="E141" s="36">
        <f>SUMIFS(СВЦЭМ!$C$33:$C$776,СВЦЭМ!$A$33:$A$776,$A141,СВЦЭМ!$B$33:$B$776,E$119)+'СЕТ СН'!$I$9+СВЦЭМ!$D$10+'СЕТ СН'!$I$5-'СЕТ СН'!$I$17</f>
        <v>3770.4387190799998</v>
      </c>
      <c r="F141" s="36">
        <f>SUMIFS(СВЦЭМ!$C$33:$C$776,СВЦЭМ!$A$33:$A$776,$A141,СВЦЭМ!$B$33:$B$776,F$119)+'СЕТ СН'!$I$9+СВЦЭМ!$D$10+'СЕТ СН'!$I$5-'СЕТ СН'!$I$17</f>
        <v>3768.62274634</v>
      </c>
      <c r="G141" s="36">
        <f>SUMIFS(СВЦЭМ!$C$33:$C$776,СВЦЭМ!$A$33:$A$776,$A141,СВЦЭМ!$B$33:$B$776,G$119)+'СЕТ СН'!$I$9+СВЦЭМ!$D$10+'СЕТ СН'!$I$5-'СЕТ СН'!$I$17</f>
        <v>3758.9965464100001</v>
      </c>
      <c r="H141" s="36">
        <f>SUMIFS(СВЦЭМ!$C$33:$C$776,СВЦЭМ!$A$33:$A$776,$A141,СВЦЭМ!$B$33:$B$776,H$119)+'СЕТ СН'!$I$9+СВЦЭМ!$D$10+'СЕТ СН'!$I$5-'СЕТ СН'!$I$17</f>
        <v>3736.8351090599999</v>
      </c>
      <c r="I141" s="36">
        <f>SUMIFS(СВЦЭМ!$C$33:$C$776,СВЦЭМ!$A$33:$A$776,$A141,СВЦЭМ!$B$33:$B$776,I$119)+'СЕТ СН'!$I$9+СВЦЭМ!$D$10+'СЕТ СН'!$I$5-'СЕТ СН'!$I$17</f>
        <v>3711.66952296</v>
      </c>
      <c r="J141" s="36">
        <f>SUMIFS(СВЦЭМ!$C$33:$C$776,СВЦЭМ!$A$33:$A$776,$A141,СВЦЭМ!$B$33:$B$776,J$119)+'СЕТ СН'!$I$9+СВЦЭМ!$D$10+'СЕТ СН'!$I$5-'СЕТ СН'!$I$17</f>
        <v>3678.3984158399999</v>
      </c>
      <c r="K141" s="36">
        <f>SUMIFS(СВЦЭМ!$C$33:$C$776,СВЦЭМ!$A$33:$A$776,$A141,СВЦЭМ!$B$33:$B$776,K$119)+'СЕТ СН'!$I$9+СВЦЭМ!$D$10+'СЕТ СН'!$I$5-'СЕТ СН'!$I$17</f>
        <v>3656.0489503499998</v>
      </c>
      <c r="L141" s="36">
        <f>SUMIFS(СВЦЭМ!$C$33:$C$776,СВЦЭМ!$A$33:$A$776,$A141,СВЦЭМ!$B$33:$B$776,L$119)+'СЕТ СН'!$I$9+СВЦЭМ!$D$10+'СЕТ СН'!$I$5-'СЕТ СН'!$I$17</f>
        <v>3612.8676216200001</v>
      </c>
      <c r="M141" s="36">
        <f>SUMIFS(СВЦЭМ!$C$33:$C$776,СВЦЭМ!$A$33:$A$776,$A141,СВЦЭМ!$B$33:$B$776,M$119)+'СЕТ СН'!$I$9+СВЦЭМ!$D$10+'СЕТ СН'!$I$5-'СЕТ СН'!$I$17</f>
        <v>3556.7669172000001</v>
      </c>
      <c r="N141" s="36">
        <f>SUMIFS(СВЦЭМ!$C$33:$C$776,СВЦЭМ!$A$33:$A$776,$A141,СВЦЭМ!$B$33:$B$776,N$119)+'СЕТ СН'!$I$9+СВЦЭМ!$D$10+'СЕТ СН'!$I$5-'СЕТ СН'!$I$17</f>
        <v>3553.7888241299997</v>
      </c>
      <c r="O141" s="36">
        <f>SUMIFS(СВЦЭМ!$C$33:$C$776,СВЦЭМ!$A$33:$A$776,$A141,СВЦЭМ!$B$33:$B$776,O$119)+'СЕТ СН'!$I$9+СВЦЭМ!$D$10+'СЕТ СН'!$I$5-'СЕТ СН'!$I$17</f>
        <v>3562.5262136299998</v>
      </c>
      <c r="P141" s="36">
        <f>SUMIFS(СВЦЭМ!$C$33:$C$776,СВЦЭМ!$A$33:$A$776,$A141,СВЦЭМ!$B$33:$B$776,P$119)+'СЕТ СН'!$I$9+СВЦЭМ!$D$10+'СЕТ СН'!$I$5-'СЕТ СН'!$I$17</f>
        <v>3567.2778774799999</v>
      </c>
      <c r="Q141" s="36">
        <f>SUMIFS(СВЦЭМ!$C$33:$C$776,СВЦЭМ!$A$33:$A$776,$A141,СВЦЭМ!$B$33:$B$776,Q$119)+'СЕТ СН'!$I$9+СВЦЭМ!$D$10+'СЕТ СН'!$I$5-'СЕТ СН'!$I$17</f>
        <v>3564.3327436999998</v>
      </c>
      <c r="R141" s="36">
        <f>SUMIFS(СВЦЭМ!$C$33:$C$776,СВЦЭМ!$A$33:$A$776,$A141,СВЦЭМ!$B$33:$B$776,R$119)+'СЕТ СН'!$I$9+СВЦЭМ!$D$10+'СЕТ СН'!$I$5-'СЕТ СН'!$I$17</f>
        <v>3560.0342443199997</v>
      </c>
      <c r="S141" s="36">
        <f>SUMIFS(СВЦЭМ!$C$33:$C$776,СВЦЭМ!$A$33:$A$776,$A141,СВЦЭМ!$B$33:$B$776,S$119)+'СЕТ СН'!$I$9+СВЦЭМ!$D$10+'СЕТ СН'!$I$5-'СЕТ СН'!$I$17</f>
        <v>3552.71691435</v>
      </c>
      <c r="T141" s="36">
        <f>SUMIFS(СВЦЭМ!$C$33:$C$776,СВЦЭМ!$A$33:$A$776,$A141,СВЦЭМ!$B$33:$B$776,T$119)+'СЕТ СН'!$I$9+СВЦЭМ!$D$10+'СЕТ СН'!$I$5-'СЕТ СН'!$I$17</f>
        <v>3516.41366681</v>
      </c>
      <c r="U141" s="36">
        <f>SUMIFS(СВЦЭМ!$C$33:$C$776,СВЦЭМ!$A$33:$A$776,$A141,СВЦЭМ!$B$33:$B$776,U$119)+'СЕТ СН'!$I$9+СВЦЭМ!$D$10+'СЕТ СН'!$I$5-'СЕТ СН'!$I$17</f>
        <v>3516.9677535000001</v>
      </c>
      <c r="V141" s="36">
        <f>SUMIFS(СВЦЭМ!$C$33:$C$776,СВЦЭМ!$A$33:$A$776,$A141,СВЦЭМ!$B$33:$B$776,V$119)+'СЕТ СН'!$I$9+СВЦЭМ!$D$10+'СЕТ СН'!$I$5-'СЕТ СН'!$I$17</f>
        <v>3520.8583807</v>
      </c>
      <c r="W141" s="36">
        <f>SUMIFS(СВЦЭМ!$C$33:$C$776,СВЦЭМ!$A$33:$A$776,$A141,СВЦЭМ!$B$33:$B$776,W$119)+'СЕТ СН'!$I$9+СВЦЭМ!$D$10+'СЕТ СН'!$I$5-'СЕТ СН'!$I$17</f>
        <v>3550.9513771699999</v>
      </c>
      <c r="X141" s="36">
        <f>SUMIFS(СВЦЭМ!$C$33:$C$776,СВЦЭМ!$A$33:$A$776,$A141,СВЦЭМ!$B$33:$B$776,X$119)+'СЕТ СН'!$I$9+СВЦЭМ!$D$10+'СЕТ СН'!$I$5-'СЕТ СН'!$I$17</f>
        <v>3566.36245194</v>
      </c>
      <c r="Y141" s="36">
        <f>SUMIFS(СВЦЭМ!$C$33:$C$776,СВЦЭМ!$A$33:$A$776,$A141,СВЦЭМ!$B$33:$B$776,Y$119)+'СЕТ СН'!$I$9+СВЦЭМ!$D$10+'СЕТ СН'!$I$5-'СЕТ СН'!$I$17</f>
        <v>3588.8703136700001</v>
      </c>
    </row>
    <row r="142" spans="1:25" ht="15.75" x14ac:dyDescent="0.2">
      <c r="A142" s="35">
        <f t="shared" si="3"/>
        <v>44158</v>
      </c>
      <c r="B142" s="36">
        <f>SUMIFS(СВЦЭМ!$C$33:$C$776,СВЦЭМ!$A$33:$A$776,$A142,СВЦЭМ!$B$33:$B$776,B$119)+'СЕТ СН'!$I$9+СВЦЭМ!$D$10+'СЕТ СН'!$I$5-'СЕТ СН'!$I$17</f>
        <v>3598.8880320899998</v>
      </c>
      <c r="C142" s="36">
        <f>SUMIFS(СВЦЭМ!$C$33:$C$776,СВЦЭМ!$A$33:$A$776,$A142,СВЦЭМ!$B$33:$B$776,C$119)+'СЕТ СН'!$I$9+СВЦЭМ!$D$10+'СЕТ СН'!$I$5-'СЕТ СН'!$I$17</f>
        <v>3649.5761765100001</v>
      </c>
      <c r="D142" s="36">
        <f>SUMIFS(СВЦЭМ!$C$33:$C$776,СВЦЭМ!$A$33:$A$776,$A142,СВЦЭМ!$B$33:$B$776,D$119)+'СЕТ СН'!$I$9+СВЦЭМ!$D$10+'СЕТ СН'!$I$5-'СЕТ СН'!$I$17</f>
        <v>3692.16435254</v>
      </c>
      <c r="E142" s="36">
        <f>SUMIFS(СВЦЭМ!$C$33:$C$776,СВЦЭМ!$A$33:$A$776,$A142,СВЦЭМ!$B$33:$B$776,E$119)+'СЕТ СН'!$I$9+СВЦЭМ!$D$10+'СЕТ СН'!$I$5-'СЕТ СН'!$I$17</f>
        <v>3697.2266542899997</v>
      </c>
      <c r="F142" s="36">
        <f>SUMIFS(СВЦЭМ!$C$33:$C$776,СВЦЭМ!$A$33:$A$776,$A142,СВЦЭМ!$B$33:$B$776,F$119)+'СЕТ СН'!$I$9+СВЦЭМ!$D$10+'СЕТ СН'!$I$5-'СЕТ СН'!$I$17</f>
        <v>3692.9028681700001</v>
      </c>
      <c r="G142" s="36">
        <f>SUMIFS(СВЦЭМ!$C$33:$C$776,СВЦЭМ!$A$33:$A$776,$A142,СВЦЭМ!$B$33:$B$776,G$119)+'СЕТ СН'!$I$9+СВЦЭМ!$D$10+'СЕТ СН'!$I$5-'СЕТ СН'!$I$17</f>
        <v>3689.49982082</v>
      </c>
      <c r="H142" s="36">
        <f>SUMIFS(СВЦЭМ!$C$33:$C$776,СВЦЭМ!$A$33:$A$776,$A142,СВЦЭМ!$B$33:$B$776,H$119)+'СЕТ СН'!$I$9+СВЦЭМ!$D$10+'СЕТ СН'!$I$5-'СЕТ СН'!$I$17</f>
        <v>3691.3412381399999</v>
      </c>
      <c r="I142" s="36">
        <f>SUMIFS(СВЦЭМ!$C$33:$C$776,СВЦЭМ!$A$33:$A$776,$A142,СВЦЭМ!$B$33:$B$776,I$119)+'СЕТ СН'!$I$9+СВЦЭМ!$D$10+'СЕТ СН'!$I$5-'СЕТ СН'!$I$17</f>
        <v>3674.2376990600001</v>
      </c>
      <c r="J142" s="36">
        <f>SUMIFS(СВЦЭМ!$C$33:$C$776,СВЦЭМ!$A$33:$A$776,$A142,СВЦЭМ!$B$33:$B$776,J$119)+'СЕТ СН'!$I$9+СВЦЭМ!$D$10+'СЕТ СН'!$I$5-'СЕТ СН'!$I$17</f>
        <v>3669.5036163700001</v>
      </c>
      <c r="K142" s="36">
        <f>SUMIFS(СВЦЭМ!$C$33:$C$776,СВЦЭМ!$A$33:$A$776,$A142,СВЦЭМ!$B$33:$B$776,K$119)+'СЕТ СН'!$I$9+СВЦЭМ!$D$10+'СЕТ СН'!$I$5-'СЕТ СН'!$I$17</f>
        <v>3687.7057686500002</v>
      </c>
      <c r="L142" s="36">
        <f>SUMIFS(СВЦЭМ!$C$33:$C$776,СВЦЭМ!$A$33:$A$776,$A142,СВЦЭМ!$B$33:$B$776,L$119)+'СЕТ СН'!$I$9+СВЦЭМ!$D$10+'СЕТ СН'!$I$5-'СЕТ СН'!$I$17</f>
        <v>3656.7246838400001</v>
      </c>
      <c r="M142" s="36">
        <f>SUMIFS(СВЦЭМ!$C$33:$C$776,СВЦЭМ!$A$33:$A$776,$A142,СВЦЭМ!$B$33:$B$776,M$119)+'СЕТ СН'!$I$9+СВЦЭМ!$D$10+'СЕТ СН'!$I$5-'СЕТ СН'!$I$17</f>
        <v>3610.7678137100002</v>
      </c>
      <c r="N142" s="36">
        <f>SUMIFS(СВЦЭМ!$C$33:$C$776,СВЦЭМ!$A$33:$A$776,$A142,СВЦЭМ!$B$33:$B$776,N$119)+'СЕТ СН'!$I$9+СВЦЭМ!$D$10+'СЕТ СН'!$I$5-'СЕТ СН'!$I$17</f>
        <v>3585.5745600700002</v>
      </c>
      <c r="O142" s="36">
        <f>SUMIFS(СВЦЭМ!$C$33:$C$776,СВЦЭМ!$A$33:$A$776,$A142,СВЦЭМ!$B$33:$B$776,O$119)+'СЕТ СН'!$I$9+СВЦЭМ!$D$10+'СЕТ СН'!$I$5-'СЕТ СН'!$I$17</f>
        <v>3598.5895771699998</v>
      </c>
      <c r="P142" s="36">
        <f>SUMIFS(СВЦЭМ!$C$33:$C$776,СВЦЭМ!$A$33:$A$776,$A142,СВЦЭМ!$B$33:$B$776,P$119)+'СЕТ СН'!$I$9+СВЦЭМ!$D$10+'СЕТ СН'!$I$5-'СЕТ СН'!$I$17</f>
        <v>3601.4894020399997</v>
      </c>
      <c r="Q142" s="36">
        <f>SUMIFS(СВЦЭМ!$C$33:$C$776,СВЦЭМ!$A$33:$A$776,$A142,СВЦЭМ!$B$33:$B$776,Q$119)+'СЕТ СН'!$I$9+СВЦЭМ!$D$10+'СЕТ СН'!$I$5-'СЕТ СН'!$I$17</f>
        <v>3602.17473492</v>
      </c>
      <c r="R142" s="36">
        <f>SUMIFS(СВЦЭМ!$C$33:$C$776,СВЦЭМ!$A$33:$A$776,$A142,СВЦЭМ!$B$33:$B$776,R$119)+'СЕТ СН'!$I$9+СВЦЭМ!$D$10+'СЕТ СН'!$I$5-'СЕТ СН'!$I$17</f>
        <v>3590.76539086</v>
      </c>
      <c r="S142" s="36">
        <f>SUMIFS(СВЦЭМ!$C$33:$C$776,СВЦЭМ!$A$33:$A$776,$A142,СВЦЭМ!$B$33:$B$776,S$119)+'СЕТ СН'!$I$9+СВЦЭМ!$D$10+'СЕТ СН'!$I$5-'СЕТ СН'!$I$17</f>
        <v>3574.5951480799999</v>
      </c>
      <c r="T142" s="36">
        <f>SUMIFS(СВЦЭМ!$C$33:$C$776,СВЦЭМ!$A$33:$A$776,$A142,СВЦЭМ!$B$33:$B$776,T$119)+'СЕТ СН'!$I$9+СВЦЭМ!$D$10+'СЕТ СН'!$I$5-'СЕТ СН'!$I$17</f>
        <v>3561.55705777</v>
      </c>
      <c r="U142" s="36">
        <f>SUMIFS(СВЦЭМ!$C$33:$C$776,СВЦЭМ!$A$33:$A$776,$A142,СВЦЭМ!$B$33:$B$776,U$119)+'СЕТ СН'!$I$9+СВЦЭМ!$D$10+'СЕТ СН'!$I$5-'СЕТ СН'!$I$17</f>
        <v>3558.0575900499998</v>
      </c>
      <c r="V142" s="36">
        <f>SUMIFS(СВЦЭМ!$C$33:$C$776,СВЦЭМ!$A$33:$A$776,$A142,СВЦЭМ!$B$33:$B$776,V$119)+'СЕТ СН'!$I$9+СВЦЭМ!$D$10+'СЕТ СН'!$I$5-'СЕТ СН'!$I$17</f>
        <v>3568.7559360400001</v>
      </c>
      <c r="W142" s="36">
        <f>SUMIFS(СВЦЭМ!$C$33:$C$776,СВЦЭМ!$A$33:$A$776,$A142,СВЦЭМ!$B$33:$B$776,W$119)+'СЕТ СН'!$I$9+СВЦЭМ!$D$10+'СЕТ СН'!$I$5-'СЕТ СН'!$I$17</f>
        <v>3582.2566564700001</v>
      </c>
      <c r="X142" s="36">
        <f>SUMIFS(СВЦЭМ!$C$33:$C$776,СВЦЭМ!$A$33:$A$776,$A142,СВЦЭМ!$B$33:$B$776,X$119)+'СЕТ СН'!$I$9+СВЦЭМ!$D$10+'СЕТ СН'!$I$5-'СЕТ СН'!$I$17</f>
        <v>3576.1379556299999</v>
      </c>
      <c r="Y142" s="36">
        <f>SUMIFS(СВЦЭМ!$C$33:$C$776,СВЦЭМ!$A$33:$A$776,$A142,СВЦЭМ!$B$33:$B$776,Y$119)+'СЕТ СН'!$I$9+СВЦЭМ!$D$10+'СЕТ СН'!$I$5-'СЕТ СН'!$I$17</f>
        <v>3595.6117394499997</v>
      </c>
    </row>
    <row r="143" spans="1:25" ht="15.75" x14ac:dyDescent="0.2">
      <c r="A143" s="35">
        <f t="shared" si="3"/>
        <v>44159</v>
      </c>
      <c r="B143" s="36">
        <f>SUMIFS(СВЦЭМ!$C$33:$C$776,СВЦЭМ!$A$33:$A$776,$A143,СВЦЭМ!$B$33:$B$776,B$119)+'СЕТ СН'!$I$9+СВЦЭМ!$D$10+'СЕТ СН'!$I$5-'СЕТ СН'!$I$17</f>
        <v>3610.0095391200002</v>
      </c>
      <c r="C143" s="36">
        <f>SUMIFS(СВЦЭМ!$C$33:$C$776,СВЦЭМ!$A$33:$A$776,$A143,СВЦЭМ!$B$33:$B$776,C$119)+'СЕТ СН'!$I$9+СВЦЭМ!$D$10+'СЕТ СН'!$I$5-'СЕТ СН'!$I$17</f>
        <v>3692.51077988</v>
      </c>
      <c r="D143" s="36">
        <f>SUMIFS(СВЦЭМ!$C$33:$C$776,СВЦЭМ!$A$33:$A$776,$A143,СВЦЭМ!$B$33:$B$776,D$119)+'СЕТ СН'!$I$9+СВЦЭМ!$D$10+'СЕТ СН'!$I$5-'СЕТ СН'!$I$17</f>
        <v>3751.5674411199998</v>
      </c>
      <c r="E143" s="36">
        <f>SUMIFS(СВЦЭМ!$C$33:$C$776,СВЦЭМ!$A$33:$A$776,$A143,СВЦЭМ!$B$33:$B$776,E$119)+'СЕТ СН'!$I$9+СВЦЭМ!$D$10+'СЕТ СН'!$I$5-'СЕТ СН'!$I$17</f>
        <v>3769.3070492899997</v>
      </c>
      <c r="F143" s="36">
        <f>SUMIFS(СВЦЭМ!$C$33:$C$776,СВЦЭМ!$A$33:$A$776,$A143,СВЦЭМ!$B$33:$B$776,F$119)+'СЕТ СН'!$I$9+СВЦЭМ!$D$10+'СЕТ СН'!$I$5-'СЕТ СН'!$I$17</f>
        <v>3764.8913865100003</v>
      </c>
      <c r="G143" s="36">
        <f>SUMIFS(СВЦЭМ!$C$33:$C$776,СВЦЭМ!$A$33:$A$776,$A143,СВЦЭМ!$B$33:$B$776,G$119)+'СЕТ СН'!$I$9+СВЦЭМ!$D$10+'СЕТ СН'!$I$5-'СЕТ СН'!$I$17</f>
        <v>3757.69050543</v>
      </c>
      <c r="H143" s="36">
        <f>SUMIFS(СВЦЭМ!$C$33:$C$776,СВЦЭМ!$A$33:$A$776,$A143,СВЦЭМ!$B$33:$B$776,H$119)+'СЕТ СН'!$I$9+СВЦЭМ!$D$10+'СЕТ СН'!$I$5-'СЕТ СН'!$I$17</f>
        <v>3719.29606853</v>
      </c>
      <c r="I143" s="36">
        <f>SUMIFS(СВЦЭМ!$C$33:$C$776,СВЦЭМ!$A$33:$A$776,$A143,СВЦЭМ!$B$33:$B$776,I$119)+'СЕТ СН'!$I$9+СВЦЭМ!$D$10+'СЕТ СН'!$I$5-'СЕТ СН'!$I$17</f>
        <v>3666.3026532599997</v>
      </c>
      <c r="J143" s="36">
        <f>SUMIFS(СВЦЭМ!$C$33:$C$776,СВЦЭМ!$A$33:$A$776,$A143,СВЦЭМ!$B$33:$B$776,J$119)+'СЕТ СН'!$I$9+СВЦЭМ!$D$10+'СЕТ СН'!$I$5-'СЕТ СН'!$I$17</f>
        <v>3636.6055778700002</v>
      </c>
      <c r="K143" s="36">
        <f>SUMIFS(СВЦЭМ!$C$33:$C$776,СВЦЭМ!$A$33:$A$776,$A143,СВЦЭМ!$B$33:$B$776,K$119)+'СЕТ СН'!$I$9+СВЦЭМ!$D$10+'СЕТ СН'!$I$5-'СЕТ СН'!$I$17</f>
        <v>3634.88617656</v>
      </c>
      <c r="L143" s="36">
        <f>SUMIFS(СВЦЭМ!$C$33:$C$776,СВЦЭМ!$A$33:$A$776,$A143,СВЦЭМ!$B$33:$B$776,L$119)+'СЕТ СН'!$I$9+СВЦЭМ!$D$10+'СЕТ СН'!$I$5-'СЕТ СН'!$I$17</f>
        <v>3602.8320395000001</v>
      </c>
      <c r="M143" s="36">
        <f>SUMIFS(СВЦЭМ!$C$33:$C$776,СВЦЭМ!$A$33:$A$776,$A143,СВЦЭМ!$B$33:$B$776,M$119)+'СЕТ СН'!$I$9+СВЦЭМ!$D$10+'СЕТ СН'!$I$5-'СЕТ СН'!$I$17</f>
        <v>3557.0436849100001</v>
      </c>
      <c r="N143" s="36">
        <f>SUMIFS(СВЦЭМ!$C$33:$C$776,СВЦЭМ!$A$33:$A$776,$A143,СВЦЭМ!$B$33:$B$776,N$119)+'СЕТ СН'!$I$9+СВЦЭМ!$D$10+'СЕТ СН'!$I$5-'СЕТ СН'!$I$17</f>
        <v>3548.91901624</v>
      </c>
      <c r="O143" s="36">
        <f>SUMIFS(СВЦЭМ!$C$33:$C$776,СВЦЭМ!$A$33:$A$776,$A143,СВЦЭМ!$B$33:$B$776,O$119)+'СЕТ СН'!$I$9+СВЦЭМ!$D$10+'СЕТ СН'!$I$5-'СЕТ СН'!$I$17</f>
        <v>3565.1783118799999</v>
      </c>
      <c r="P143" s="36">
        <f>SUMIFS(СВЦЭМ!$C$33:$C$776,СВЦЭМ!$A$33:$A$776,$A143,СВЦЭМ!$B$33:$B$776,P$119)+'СЕТ СН'!$I$9+СВЦЭМ!$D$10+'СЕТ СН'!$I$5-'СЕТ СН'!$I$17</f>
        <v>3577.7348100600002</v>
      </c>
      <c r="Q143" s="36">
        <f>SUMIFS(СВЦЭМ!$C$33:$C$776,СВЦЭМ!$A$33:$A$776,$A143,СВЦЭМ!$B$33:$B$776,Q$119)+'СЕТ СН'!$I$9+СВЦЭМ!$D$10+'СЕТ СН'!$I$5-'СЕТ СН'!$I$17</f>
        <v>3578.1825693700002</v>
      </c>
      <c r="R143" s="36">
        <f>SUMIFS(СВЦЭМ!$C$33:$C$776,СВЦЭМ!$A$33:$A$776,$A143,СВЦЭМ!$B$33:$B$776,R$119)+'СЕТ СН'!$I$9+СВЦЭМ!$D$10+'СЕТ СН'!$I$5-'СЕТ СН'!$I$17</f>
        <v>3586.9141181599998</v>
      </c>
      <c r="S143" s="36">
        <f>SUMIFS(СВЦЭМ!$C$33:$C$776,СВЦЭМ!$A$33:$A$776,$A143,СВЦЭМ!$B$33:$B$776,S$119)+'СЕТ СН'!$I$9+СВЦЭМ!$D$10+'СЕТ СН'!$I$5-'СЕТ СН'!$I$17</f>
        <v>3581.4559868300003</v>
      </c>
      <c r="T143" s="36">
        <f>SUMIFS(СВЦЭМ!$C$33:$C$776,СВЦЭМ!$A$33:$A$776,$A143,СВЦЭМ!$B$33:$B$776,T$119)+'СЕТ СН'!$I$9+СВЦЭМ!$D$10+'СЕТ СН'!$I$5-'СЕТ СН'!$I$17</f>
        <v>3544.6807783200002</v>
      </c>
      <c r="U143" s="36">
        <f>SUMIFS(СВЦЭМ!$C$33:$C$776,СВЦЭМ!$A$33:$A$776,$A143,СВЦЭМ!$B$33:$B$776,U$119)+'СЕТ СН'!$I$9+СВЦЭМ!$D$10+'СЕТ СН'!$I$5-'СЕТ СН'!$I$17</f>
        <v>3523.4611504899999</v>
      </c>
      <c r="V143" s="36">
        <f>SUMIFS(СВЦЭМ!$C$33:$C$776,СВЦЭМ!$A$33:$A$776,$A143,СВЦЭМ!$B$33:$B$776,V$119)+'СЕТ СН'!$I$9+СВЦЭМ!$D$10+'СЕТ СН'!$I$5-'СЕТ СН'!$I$17</f>
        <v>3536.4273839699999</v>
      </c>
      <c r="W143" s="36">
        <f>SUMIFS(СВЦЭМ!$C$33:$C$776,СВЦЭМ!$A$33:$A$776,$A143,СВЦЭМ!$B$33:$B$776,W$119)+'СЕТ СН'!$I$9+СВЦЭМ!$D$10+'СЕТ СН'!$I$5-'СЕТ СН'!$I$17</f>
        <v>3546.4513735400001</v>
      </c>
      <c r="X143" s="36">
        <f>SUMIFS(СВЦЭМ!$C$33:$C$776,СВЦЭМ!$A$33:$A$776,$A143,СВЦЭМ!$B$33:$B$776,X$119)+'СЕТ СН'!$I$9+СВЦЭМ!$D$10+'СЕТ СН'!$I$5-'СЕТ СН'!$I$17</f>
        <v>3546.8587439200001</v>
      </c>
      <c r="Y143" s="36">
        <f>SUMIFS(СВЦЭМ!$C$33:$C$776,СВЦЭМ!$A$33:$A$776,$A143,СВЦЭМ!$B$33:$B$776,Y$119)+'СЕТ СН'!$I$9+СВЦЭМ!$D$10+'СЕТ СН'!$I$5-'СЕТ СН'!$I$17</f>
        <v>3572.1896655700002</v>
      </c>
    </row>
    <row r="144" spans="1:25" ht="15.75" x14ac:dyDescent="0.2">
      <c r="A144" s="35">
        <f t="shared" si="3"/>
        <v>44160</v>
      </c>
      <c r="B144" s="36">
        <f>SUMIFS(СВЦЭМ!$C$33:$C$776,СВЦЭМ!$A$33:$A$776,$A144,СВЦЭМ!$B$33:$B$776,B$119)+'СЕТ СН'!$I$9+СВЦЭМ!$D$10+'СЕТ СН'!$I$5-'СЕТ СН'!$I$17</f>
        <v>3610.5134673900002</v>
      </c>
      <c r="C144" s="36">
        <f>SUMIFS(СВЦЭМ!$C$33:$C$776,СВЦЭМ!$A$33:$A$776,$A144,СВЦЭМ!$B$33:$B$776,C$119)+'СЕТ СН'!$I$9+СВЦЭМ!$D$10+'СЕТ СН'!$I$5-'СЕТ СН'!$I$17</f>
        <v>3685.1306097699999</v>
      </c>
      <c r="D144" s="36">
        <f>SUMIFS(СВЦЭМ!$C$33:$C$776,СВЦЭМ!$A$33:$A$776,$A144,СВЦЭМ!$B$33:$B$776,D$119)+'СЕТ СН'!$I$9+СВЦЭМ!$D$10+'СЕТ СН'!$I$5-'СЕТ СН'!$I$17</f>
        <v>3735.3691135700001</v>
      </c>
      <c r="E144" s="36">
        <f>SUMIFS(СВЦЭМ!$C$33:$C$776,СВЦЭМ!$A$33:$A$776,$A144,СВЦЭМ!$B$33:$B$776,E$119)+'СЕТ СН'!$I$9+СВЦЭМ!$D$10+'СЕТ СН'!$I$5-'СЕТ СН'!$I$17</f>
        <v>3744.1549145099998</v>
      </c>
      <c r="F144" s="36">
        <f>SUMIFS(СВЦЭМ!$C$33:$C$776,СВЦЭМ!$A$33:$A$776,$A144,СВЦЭМ!$B$33:$B$776,F$119)+'СЕТ СН'!$I$9+СВЦЭМ!$D$10+'СЕТ СН'!$I$5-'СЕТ СН'!$I$17</f>
        <v>3738.7708640999999</v>
      </c>
      <c r="G144" s="36">
        <f>SUMIFS(СВЦЭМ!$C$33:$C$776,СВЦЭМ!$A$33:$A$776,$A144,СВЦЭМ!$B$33:$B$776,G$119)+'СЕТ СН'!$I$9+СВЦЭМ!$D$10+'СЕТ СН'!$I$5-'СЕТ СН'!$I$17</f>
        <v>3728.2133302500001</v>
      </c>
      <c r="H144" s="36">
        <f>SUMIFS(СВЦЭМ!$C$33:$C$776,СВЦЭМ!$A$33:$A$776,$A144,СВЦЭМ!$B$33:$B$776,H$119)+'СЕТ СН'!$I$9+СВЦЭМ!$D$10+'СЕТ СН'!$I$5-'СЕТ СН'!$I$17</f>
        <v>3705.7231439299999</v>
      </c>
      <c r="I144" s="36">
        <f>SUMIFS(СВЦЭМ!$C$33:$C$776,СВЦЭМ!$A$33:$A$776,$A144,СВЦЭМ!$B$33:$B$776,I$119)+'СЕТ СН'!$I$9+СВЦЭМ!$D$10+'СЕТ СН'!$I$5-'СЕТ СН'!$I$17</f>
        <v>3669.3218807799999</v>
      </c>
      <c r="J144" s="36">
        <f>SUMIFS(СВЦЭМ!$C$33:$C$776,СВЦЭМ!$A$33:$A$776,$A144,СВЦЭМ!$B$33:$B$776,J$119)+'СЕТ СН'!$I$9+СВЦЭМ!$D$10+'СЕТ СН'!$I$5-'СЕТ СН'!$I$17</f>
        <v>3653.6467286299999</v>
      </c>
      <c r="K144" s="36">
        <f>SUMIFS(СВЦЭМ!$C$33:$C$776,СВЦЭМ!$A$33:$A$776,$A144,СВЦЭМ!$B$33:$B$776,K$119)+'СЕТ СН'!$I$9+СВЦЭМ!$D$10+'СЕТ СН'!$I$5-'СЕТ СН'!$I$17</f>
        <v>3645.4373088299999</v>
      </c>
      <c r="L144" s="36">
        <f>SUMIFS(СВЦЭМ!$C$33:$C$776,СВЦЭМ!$A$33:$A$776,$A144,СВЦЭМ!$B$33:$B$776,L$119)+'СЕТ СН'!$I$9+СВЦЭМ!$D$10+'СЕТ СН'!$I$5-'СЕТ СН'!$I$17</f>
        <v>3616.31721986</v>
      </c>
      <c r="M144" s="36">
        <f>SUMIFS(СВЦЭМ!$C$33:$C$776,СВЦЭМ!$A$33:$A$776,$A144,СВЦЭМ!$B$33:$B$776,M$119)+'СЕТ СН'!$I$9+СВЦЭМ!$D$10+'СЕТ СН'!$I$5-'СЕТ СН'!$I$17</f>
        <v>3566.3854889700001</v>
      </c>
      <c r="N144" s="36">
        <f>SUMIFS(СВЦЭМ!$C$33:$C$776,СВЦЭМ!$A$33:$A$776,$A144,СВЦЭМ!$B$33:$B$776,N$119)+'СЕТ СН'!$I$9+СВЦЭМ!$D$10+'СЕТ СН'!$I$5-'СЕТ СН'!$I$17</f>
        <v>3550.5130787600001</v>
      </c>
      <c r="O144" s="36">
        <f>SUMIFS(СВЦЭМ!$C$33:$C$776,СВЦЭМ!$A$33:$A$776,$A144,СВЦЭМ!$B$33:$B$776,O$119)+'СЕТ СН'!$I$9+СВЦЭМ!$D$10+'СЕТ СН'!$I$5-'СЕТ СН'!$I$17</f>
        <v>3571.2840593700003</v>
      </c>
      <c r="P144" s="36">
        <f>SUMIFS(СВЦЭМ!$C$33:$C$776,СВЦЭМ!$A$33:$A$776,$A144,СВЦЭМ!$B$33:$B$776,P$119)+'СЕТ СН'!$I$9+СВЦЭМ!$D$10+'СЕТ СН'!$I$5-'СЕТ СН'!$I$17</f>
        <v>3573.6399423600001</v>
      </c>
      <c r="Q144" s="36">
        <f>SUMIFS(СВЦЭМ!$C$33:$C$776,СВЦЭМ!$A$33:$A$776,$A144,СВЦЭМ!$B$33:$B$776,Q$119)+'СЕТ СН'!$I$9+СВЦЭМ!$D$10+'СЕТ СН'!$I$5-'СЕТ СН'!$I$17</f>
        <v>3579.72449938</v>
      </c>
      <c r="R144" s="36">
        <f>SUMIFS(СВЦЭМ!$C$33:$C$776,СВЦЭМ!$A$33:$A$776,$A144,СВЦЭМ!$B$33:$B$776,R$119)+'СЕТ СН'!$I$9+СВЦЭМ!$D$10+'СЕТ СН'!$I$5-'СЕТ СН'!$I$17</f>
        <v>3579.5365754700001</v>
      </c>
      <c r="S144" s="36">
        <f>SUMIFS(СВЦЭМ!$C$33:$C$776,СВЦЭМ!$A$33:$A$776,$A144,СВЦЭМ!$B$33:$B$776,S$119)+'СЕТ СН'!$I$9+СВЦЭМ!$D$10+'СЕТ СН'!$I$5-'СЕТ СН'!$I$17</f>
        <v>3558.4765303099998</v>
      </c>
      <c r="T144" s="36">
        <f>SUMIFS(СВЦЭМ!$C$33:$C$776,СВЦЭМ!$A$33:$A$776,$A144,СВЦЭМ!$B$33:$B$776,T$119)+'СЕТ СН'!$I$9+СВЦЭМ!$D$10+'СЕТ СН'!$I$5-'СЕТ СН'!$I$17</f>
        <v>3570.7654002600002</v>
      </c>
      <c r="U144" s="36">
        <f>SUMIFS(СВЦЭМ!$C$33:$C$776,СВЦЭМ!$A$33:$A$776,$A144,СВЦЭМ!$B$33:$B$776,U$119)+'СЕТ СН'!$I$9+СВЦЭМ!$D$10+'СЕТ СН'!$I$5-'СЕТ СН'!$I$17</f>
        <v>3573.0385882800001</v>
      </c>
      <c r="V144" s="36">
        <f>SUMIFS(СВЦЭМ!$C$33:$C$776,СВЦЭМ!$A$33:$A$776,$A144,СВЦЭМ!$B$33:$B$776,V$119)+'СЕТ СН'!$I$9+СВЦЭМ!$D$10+'СЕТ СН'!$I$5-'СЕТ СН'!$I$17</f>
        <v>3559.3452636299999</v>
      </c>
      <c r="W144" s="36">
        <f>SUMIFS(СВЦЭМ!$C$33:$C$776,СВЦЭМ!$A$33:$A$776,$A144,СВЦЭМ!$B$33:$B$776,W$119)+'СЕТ СН'!$I$9+СВЦЭМ!$D$10+'СЕТ СН'!$I$5-'СЕТ СН'!$I$17</f>
        <v>3563.44781496</v>
      </c>
      <c r="X144" s="36">
        <f>SUMIFS(СВЦЭМ!$C$33:$C$776,СВЦЭМ!$A$33:$A$776,$A144,СВЦЭМ!$B$33:$B$776,X$119)+'СЕТ СН'!$I$9+СВЦЭМ!$D$10+'СЕТ СН'!$I$5-'СЕТ СН'!$I$17</f>
        <v>3577.06836785</v>
      </c>
      <c r="Y144" s="36">
        <f>SUMIFS(СВЦЭМ!$C$33:$C$776,СВЦЭМ!$A$33:$A$776,$A144,СВЦЭМ!$B$33:$B$776,Y$119)+'СЕТ СН'!$I$9+СВЦЭМ!$D$10+'СЕТ СН'!$I$5-'СЕТ СН'!$I$17</f>
        <v>3596.2638086699999</v>
      </c>
    </row>
    <row r="145" spans="1:26" ht="15.75" x14ac:dyDescent="0.2">
      <c r="A145" s="35">
        <f t="shared" si="3"/>
        <v>44161</v>
      </c>
      <c r="B145" s="36">
        <f>SUMIFS(СВЦЭМ!$C$33:$C$776,СВЦЭМ!$A$33:$A$776,$A145,СВЦЭМ!$B$33:$B$776,B$119)+'СЕТ СН'!$I$9+СВЦЭМ!$D$10+'СЕТ СН'!$I$5-'СЕТ СН'!$I$17</f>
        <v>3594.1351075600001</v>
      </c>
      <c r="C145" s="36">
        <f>SUMIFS(СВЦЭМ!$C$33:$C$776,СВЦЭМ!$A$33:$A$776,$A145,СВЦЭМ!$B$33:$B$776,C$119)+'СЕТ СН'!$I$9+СВЦЭМ!$D$10+'СЕТ СН'!$I$5-'СЕТ СН'!$I$17</f>
        <v>3670.6402200299999</v>
      </c>
      <c r="D145" s="36">
        <f>SUMIFS(СВЦЭМ!$C$33:$C$776,СВЦЭМ!$A$33:$A$776,$A145,СВЦЭМ!$B$33:$B$776,D$119)+'СЕТ СН'!$I$9+СВЦЭМ!$D$10+'СЕТ СН'!$I$5-'СЕТ СН'!$I$17</f>
        <v>3720.7014355000001</v>
      </c>
      <c r="E145" s="36">
        <f>SUMIFS(СВЦЭМ!$C$33:$C$776,СВЦЭМ!$A$33:$A$776,$A145,СВЦЭМ!$B$33:$B$776,E$119)+'СЕТ СН'!$I$9+СВЦЭМ!$D$10+'СЕТ СН'!$I$5-'СЕТ СН'!$I$17</f>
        <v>3730.8949355099999</v>
      </c>
      <c r="F145" s="36">
        <f>SUMIFS(СВЦЭМ!$C$33:$C$776,СВЦЭМ!$A$33:$A$776,$A145,СВЦЭМ!$B$33:$B$776,F$119)+'СЕТ СН'!$I$9+СВЦЭМ!$D$10+'СЕТ СН'!$I$5-'СЕТ СН'!$I$17</f>
        <v>3727.8113866100002</v>
      </c>
      <c r="G145" s="36">
        <f>SUMIFS(СВЦЭМ!$C$33:$C$776,СВЦЭМ!$A$33:$A$776,$A145,СВЦЭМ!$B$33:$B$776,G$119)+'СЕТ СН'!$I$9+СВЦЭМ!$D$10+'СЕТ СН'!$I$5-'СЕТ СН'!$I$17</f>
        <v>3711.00607206</v>
      </c>
      <c r="H145" s="36">
        <f>SUMIFS(СВЦЭМ!$C$33:$C$776,СВЦЭМ!$A$33:$A$776,$A145,СВЦЭМ!$B$33:$B$776,H$119)+'СЕТ СН'!$I$9+СВЦЭМ!$D$10+'СЕТ СН'!$I$5-'СЕТ СН'!$I$17</f>
        <v>3686.7156502600001</v>
      </c>
      <c r="I145" s="36">
        <f>SUMIFS(СВЦЭМ!$C$33:$C$776,СВЦЭМ!$A$33:$A$776,$A145,СВЦЭМ!$B$33:$B$776,I$119)+'СЕТ СН'!$I$9+СВЦЭМ!$D$10+'СЕТ СН'!$I$5-'СЕТ СН'!$I$17</f>
        <v>3659.3373551700001</v>
      </c>
      <c r="J145" s="36">
        <f>SUMIFS(СВЦЭМ!$C$33:$C$776,СВЦЭМ!$A$33:$A$776,$A145,СВЦЭМ!$B$33:$B$776,J$119)+'СЕТ СН'!$I$9+СВЦЭМ!$D$10+'СЕТ СН'!$I$5-'СЕТ СН'!$I$17</f>
        <v>3639.9491395699997</v>
      </c>
      <c r="K145" s="36">
        <f>SUMIFS(СВЦЭМ!$C$33:$C$776,СВЦЭМ!$A$33:$A$776,$A145,СВЦЭМ!$B$33:$B$776,K$119)+'СЕТ СН'!$I$9+СВЦЭМ!$D$10+'СЕТ СН'!$I$5-'СЕТ СН'!$I$17</f>
        <v>3642.9951489300001</v>
      </c>
      <c r="L145" s="36">
        <f>SUMIFS(СВЦЭМ!$C$33:$C$776,СВЦЭМ!$A$33:$A$776,$A145,СВЦЭМ!$B$33:$B$776,L$119)+'СЕТ СН'!$I$9+СВЦЭМ!$D$10+'СЕТ СН'!$I$5-'СЕТ СН'!$I$17</f>
        <v>3615.4844383199998</v>
      </c>
      <c r="M145" s="36">
        <f>SUMIFS(СВЦЭМ!$C$33:$C$776,СВЦЭМ!$A$33:$A$776,$A145,СВЦЭМ!$B$33:$B$776,M$119)+'СЕТ СН'!$I$9+СВЦЭМ!$D$10+'СЕТ СН'!$I$5-'СЕТ СН'!$I$17</f>
        <v>3581.0026967399999</v>
      </c>
      <c r="N145" s="36">
        <f>SUMIFS(СВЦЭМ!$C$33:$C$776,СВЦЭМ!$A$33:$A$776,$A145,СВЦЭМ!$B$33:$B$776,N$119)+'СЕТ СН'!$I$9+СВЦЭМ!$D$10+'СЕТ СН'!$I$5-'СЕТ СН'!$I$17</f>
        <v>3588.64017461</v>
      </c>
      <c r="O145" s="36">
        <f>SUMIFS(СВЦЭМ!$C$33:$C$776,СВЦЭМ!$A$33:$A$776,$A145,СВЦЭМ!$B$33:$B$776,O$119)+'СЕТ СН'!$I$9+СВЦЭМ!$D$10+'СЕТ СН'!$I$5-'СЕТ СН'!$I$17</f>
        <v>3591.5804215399999</v>
      </c>
      <c r="P145" s="36">
        <f>SUMIFS(СВЦЭМ!$C$33:$C$776,СВЦЭМ!$A$33:$A$776,$A145,СВЦЭМ!$B$33:$B$776,P$119)+'СЕТ СН'!$I$9+СВЦЭМ!$D$10+'СЕТ СН'!$I$5-'СЕТ СН'!$I$17</f>
        <v>3592.9836109299999</v>
      </c>
      <c r="Q145" s="36">
        <f>SUMIFS(СВЦЭМ!$C$33:$C$776,СВЦЭМ!$A$33:$A$776,$A145,СВЦЭМ!$B$33:$B$776,Q$119)+'СЕТ СН'!$I$9+СВЦЭМ!$D$10+'СЕТ СН'!$I$5-'СЕТ СН'!$I$17</f>
        <v>3595.0807056399999</v>
      </c>
      <c r="R145" s="36">
        <f>SUMIFS(СВЦЭМ!$C$33:$C$776,СВЦЭМ!$A$33:$A$776,$A145,СВЦЭМ!$B$33:$B$776,R$119)+'СЕТ СН'!$I$9+СВЦЭМ!$D$10+'СЕТ СН'!$I$5-'СЕТ СН'!$I$17</f>
        <v>3582.36309936</v>
      </c>
      <c r="S145" s="36">
        <f>SUMIFS(СВЦЭМ!$C$33:$C$776,СВЦЭМ!$A$33:$A$776,$A145,СВЦЭМ!$B$33:$B$776,S$119)+'СЕТ СН'!$I$9+СВЦЭМ!$D$10+'СЕТ СН'!$I$5-'СЕТ СН'!$I$17</f>
        <v>3563.0568367800001</v>
      </c>
      <c r="T145" s="36">
        <f>SUMIFS(СВЦЭМ!$C$33:$C$776,СВЦЭМ!$A$33:$A$776,$A145,СВЦЭМ!$B$33:$B$776,T$119)+'СЕТ СН'!$I$9+СВЦЭМ!$D$10+'СЕТ СН'!$I$5-'СЕТ СН'!$I$17</f>
        <v>3579.9304055499997</v>
      </c>
      <c r="U145" s="36">
        <f>SUMIFS(СВЦЭМ!$C$33:$C$776,СВЦЭМ!$A$33:$A$776,$A145,СВЦЭМ!$B$33:$B$776,U$119)+'СЕТ СН'!$I$9+СВЦЭМ!$D$10+'СЕТ СН'!$I$5-'СЕТ СН'!$I$17</f>
        <v>3570.19669896</v>
      </c>
      <c r="V145" s="36">
        <f>SUMIFS(СВЦЭМ!$C$33:$C$776,СВЦЭМ!$A$33:$A$776,$A145,СВЦЭМ!$B$33:$B$776,V$119)+'СЕТ СН'!$I$9+СВЦЭМ!$D$10+'СЕТ СН'!$I$5-'СЕТ СН'!$I$17</f>
        <v>3556.1807973599998</v>
      </c>
      <c r="W145" s="36">
        <f>SUMIFS(СВЦЭМ!$C$33:$C$776,СВЦЭМ!$A$33:$A$776,$A145,СВЦЭМ!$B$33:$B$776,W$119)+'СЕТ СН'!$I$9+СВЦЭМ!$D$10+'СЕТ СН'!$I$5-'СЕТ СН'!$I$17</f>
        <v>3579.5993383</v>
      </c>
      <c r="X145" s="36">
        <f>SUMIFS(СВЦЭМ!$C$33:$C$776,СВЦЭМ!$A$33:$A$776,$A145,СВЦЭМ!$B$33:$B$776,X$119)+'СЕТ СН'!$I$9+СВЦЭМ!$D$10+'СЕТ СН'!$I$5-'СЕТ СН'!$I$17</f>
        <v>3585.4878120799999</v>
      </c>
      <c r="Y145" s="36">
        <f>SUMIFS(СВЦЭМ!$C$33:$C$776,СВЦЭМ!$A$33:$A$776,$A145,СВЦЭМ!$B$33:$B$776,Y$119)+'СЕТ СН'!$I$9+СВЦЭМ!$D$10+'СЕТ СН'!$I$5-'СЕТ СН'!$I$17</f>
        <v>3598.4724896299999</v>
      </c>
    </row>
    <row r="146" spans="1:26" ht="15.75" x14ac:dyDescent="0.2">
      <c r="A146" s="35">
        <f t="shared" si="3"/>
        <v>44162</v>
      </c>
      <c r="B146" s="36">
        <f>SUMIFS(СВЦЭМ!$C$33:$C$776,СВЦЭМ!$A$33:$A$776,$A146,СВЦЭМ!$B$33:$B$776,B$119)+'СЕТ СН'!$I$9+СВЦЭМ!$D$10+'СЕТ СН'!$I$5-'СЕТ СН'!$I$17</f>
        <v>3600.6485698400002</v>
      </c>
      <c r="C146" s="36">
        <f>SUMIFS(СВЦЭМ!$C$33:$C$776,СВЦЭМ!$A$33:$A$776,$A146,СВЦЭМ!$B$33:$B$776,C$119)+'СЕТ СН'!$I$9+СВЦЭМ!$D$10+'СЕТ СН'!$I$5-'СЕТ СН'!$I$17</f>
        <v>3682.6590480499999</v>
      </c>
      <c r="D146" s="36">
        <f>SUMIFS(СВЦЭМ!$C$33:$C$776,СВЦЭМ!$A$33:$A$776,$A146,СВЦЭМ!$B$33:$B$776,D$119)+'СЕТ СН'!$I$9+СВЦЭМ!$D$10+'СЕТ СН'!$I$5-'СЕТ СН'!$I$17</f>
        <v>3732.6651304900001</v>
      </c>
      <c r="E146" s="36">
        <f>SUMIFS(СВЦЭМ!$C$33:$C$776,СВЦЭМ!$A$33:$A$776,$A146,СВЦЭМ!$B$33:$B$776,E$119)+'СЕТ СН'!$I$9+СВЦЭМ!$D$10+'СЕТ СН'!$I$5-'СЕТ СН'!$I$17</f>
        <v>3750.4627285299998</v>
      </c>
      <c r="F146" s="36">
        <f>SUMIFS(СВЦЭМ!$C$33:$C$776,СВЦЭМ!$A$33:$A$776,$A146,СВЦЭМ!$B$33:$B$776,F$119)+'СЕТ СН'!$I$9+СВЦЭМ!$D$10+'СЕТ СН'!$I$5-'СЕТ СН'!$I$17</f>
        <v>3753.26619446</v>
      </c>
      <c r="G146" s="36">
        <f>SUMIFS(СВЦЭМ!$C$33:$C$776,СВЦЭМ!$A$33:$A$776,$A146,СВЦЭМ!$B$33:$B$776,G$119)+'СЕТ СН'!$I$9+СВЦЭМ!$D$10+'СЕТ СН'!$I$5-'СЕТ СН'!$I$17</f>
        <v>3733.7660028099999</v>
      </c>
      <c r="H146" s="36">
        <f>SUMIFS(СВЦЭМ!$C$33:$C$776,СВЦЭМ!$A$33:$A$776,$A146,СВЦЭМ!$B$33:$B$776,H$119)+'СЕТ СН'!$I$9+СВЦЭМ!$D$10+'СЕТ СН'!$I$5-'СЕТ СН'!$I$17</f>
        <v>3696.9929751999998</v>
      </c>
      <c r="I146" s="36">
        <f>SUMIFS(СВЦЭМ!$C$33:$C$776,СВЦЭМ!$A$33:$A$776,$A146,СВЦЭМ!$B$33:$B$776,I$119)+'СЕТ СН'!$I$9+СВЦЭМ!$D$10+'СЕТ СН'!$I$5-'СЕТ СН'!$I$17</f>
        <v>3661.0412830400001</v>
      </c>
      <c r="J146" s="36">
        <f>SUMIFS(СВЦЭМ!$C$33:$C$776,СВЦЭМ!$A$33:$A$776,$A146,СВЦЭМ!$B$33:$B$776,J$119)+'СЕТ СН'!$I$9+СВЦЭМ!$D$10+'СЕТ СН'!$I$5-'СЕТ СН'!$I$17</f>
        <v>3651.4539103699999</v>
      </c>
      <c r="K146" s="36">
        <f>SUMIFS(СВЦЭМ!$C$33:$C$776,СВЦЭМ!$A$33:$A$776,$A146,СВЦЭМ!$B$33:$B$776,K$119)+'СЕТ СН'!$I$9+СВЦЭМ!$D$10+'СЕТ СН'!$I$5-'СЕТ СН'!$I$17</f>
        <v>3647.7564932400001</v>
      </c>
      <c r="L146" s="36">
        <f>SUMIFS(СВЦЭМ!$C$33:$C$776,СВЦЭМ!$A$33:$A$776,$A146,СВЦЭМ!$B$33:$B$776,L$119)+'СЕТ СН'!$I$9+СВЦЭМ!$D$10+'СЕТ СН'!$I$5-'СЕТ СН'!$I$17</f>
        <v>3619.7827504900001</v>
      </c>
      <c r="M146" s="36">
        <f>SUMIFS(СВЦЭМ!$C$33:$C$776,СВЦЭМ!$A$33:$A$776,$A146,СВЦЭМ!$B$33:$B$776,M$119)+'СЕТ СН'!$I$9+СВЦЭМ!$D$10+'СЕТ СН'!$I$5-'СЕТ СН'!$I$17</f>
        <v>3575.3577001499998</v>
      </c>
      <c r="N146" s="36">
        <f>SUMIFS(СВЦЭМ!$C$33:$C$776,СВЦЭМ!$A$33:$A$776,$A146,СВЦЭМ!$B$33:$B$776,N$119)+'СЕТ СН'!$I$9+СВЦЭМ!$D$10+'СЕТ СН'!$I$5-'СЕТ СН'!$I$17</f>
        <v>3563.3752441400002</v>
      </c>
      <c r="O146" s="36">
        <f>SUMIFS(СВЦЭМ!$C$33:$C$776,СВЦЭМ!$A$33:$A$776,$A146,СВЦЭМ!$B$33:$B$776,O$119)+'СЕТ СН'!$I$9+СВЦЭМ!$D$10+'СЕТ СН'!$I$5-'СЕТ СН'!$I$17</f>
        <v>3559.5071307799999</v>
      </c>
      <c r="P146" s="36">
        <f>SUMIFS(СВЦЭМ!$C$33:$C$776,СВЦЭМ!$A$33:$A$776,$A146,СВЦЭМ!$B$33:$B$776,P$119)+'СЕТ СН'!$I$9+СВЦЭМ!$D$10+'СЕТ СН'!$I$5-'СЕТ СН'!$I$17</f>
        <v>3569.9265459500002</v>
      </c>
      <c r="Q146" s="36">
        <f>SUMIFS(СВЦЭМ!$C$33:$C$776,СВЦЭМ!$A$33:$A$776,$A146,СВЦЭМ!$B$33:$B$776,Q$119)+'СЕТ СН'!$I$9+СВЦЭМ!$D$10+'СЕТ СН'!$I$5-'СЕТ СН'!$I$17</f>
        <v>3577.33667449</v>
      </c>
      <c r="R146" s="36">
        <f>SUMIFS(СВЦЭМ!$C$33:$C$776,СВЦЭМ!$A$33:$A$776,$A146,СВЦЭМ!$B$33:$B$776,R$119)+'СЕТ СН'!$I$9+СВЦЭМ!$D$10+'СЕТ СН'!$I$5-'СЕТ СН'!$I$17</f>
        <v>3578.3154696199999</v>
      </c>
      <c r="S146" s="36">
        <f>SUMIFS(СВЦЭМ!$C$33:$C$776,СВЦЭМ!$A$33:$A$776,$A146,СВЦЭМ!$B$33:$B$776,S$119)+'СЕТ СН'!$I$9+СВЦЭМ!$D$10+'СЕТ СН'!$I$5-'СЕТ СН'!$I$17</f>
        <v>3554.1419526199998</v>
      </c>
      <c r="T146" s="36">
        <f>SUMIFS(СВЦЭМ!$C$33:$C$776,СВЦЭМ!$A$33:$A$776,$A146,СВЦЭМ!$B$33:$B$776,T$119)+'СЕТ СН'!$I$9+СВЦЭМ!$D$10+'СЕТ СН'!$I$5-'СЕТ СН'!$I$17</f>
        <v>3533.4796876299997</v>
      </c>
      <c r="U146" s="36">
        <f>SUMIFS(СВЦЭМ!$C$33:$C$776,СВЦЭМ!$A$33:$A$776,$A146,СВЦЭМ!$B$33:$B$776,U$119)+'СЕТ СН'!$I$9+СВЦЭМ!$D$10+'СЕТ СН'!$I$5-'СЕТ СН'!$I$17</f>
        <v>3534.5536481499998</v>
      </c>
      <c r="V146" s="36">
        <f>SUMIFS(СВЦЭМ!$C$33:$C$776,СВЦЭМ!$A$33:$A$776,$A146,СВЦЭМ!$B$33:$B$776,V$119)+'СЕТ СН'!$I$9+СВЦЭМ!$D$10+'СЕТ СН'!$I$5-'СЕТ СН'!$I$17</f>
        <v>3533.0350809000001</v>
      </c>
      <c r="W146" s="36">
        <f>SUMIFS(СВЦЭМ!$C$33:$C$776,СВЦЭМ!$A$33:$A$776,$A146,СВЦЭМ!$B$33:$B$776,W$119)+'СЕТ СН'!$I$9+СВЦЭМ!$D$10+'СЕТ СН'!$I$5-'СЕТ СН'!$I$17</f>
        <v>3552.2444321399998</v>
      </c>
      <c r="X146" s="36">
        <f>SUMIFS(СВЦЭМ!$C$33:$C$776,СВЦЭМ!$A$33:$A$776,$A146,СВЦЭМ!$B$33:$B$776,X$119)+'СЕТ СН'!$I$9+СВЦЭМ!$D$10+'СЕТ СН'!$I$5-'СЕТ СН'!$I$17</f>
        <v>3558.9454789699998</v>
      </c>
      <c r="Y146" s="36">
        <f>SUMIFS(СВЦЭМ!$C$33:$C$776,СВЦЭМ!$A$33:$A$776,$A146,СВЦЭМ!$B$33:$B$776,Y$119)+'СЕТ СН'!$I$9+СВЦЭМ!$D$10+'СЕТ СН'!$I$5-'СЕТ СН'!$I$17</f>
        <v>3579.7987251300001</v>
      </c>
    </row>
    <row r="147" spans="1:26" ht="15.75" x14ac:dyDescent="0.2">
      <c r="A147" s="35">
        <f t="shared" si="3"/>
        <v>44163</v>
      </c>
      <c r="B147" s="36">
        <f>SUMIFS(СВЦЭМ!$C$33:$C$776,СВЦЭМ!$A$33:$A$776,$A147,СВЦЭМ!$B$33:$B$776,B$119)+'СЕТ СН'!$I$9+СВЦЭМ!$D$10+'СЕТ СН'!$I$5-'СЕТ СН'!$I$17</f>
        <v>3611.0841816399998</v>
      </c>
      <c r="C147" s="36">
        <f>SUMIFS(СВЦЭМ!$C$33:$C$776,СВЦЭМ!$A$33:$A$776,$A147,СВЦЭМ!$B$33:$B$776,C$119)+'СЕТ СН'!$I$9+СВЦЭМ!$D$10+'СЕТ СН'!$I$5-'СЕТ СН'!$I$17</f>
        <v>3679.1972624300001</v>
      </c>
      <c r="D147" s="36">
        <f>SUMIFS(СВЦЭМ!$C$33:$C$776,СВЦЭМ!$A$33:$A$776,$A147,СВЦЭМ!$B$33:$B$776,D$119)+'СЕТ СН'!$I$9+СВЦЭМ!$D$10+'СЕТ СН'!$I$5-'СЕТ СН'!$I$17</f>
        <v>3721.0843285599999</v>
      </c>
      <c r="E147" s="36">
        <f>SUMIFS(СВЦЭМ!$C$33:$C$776,СВЦЭМ!$A$33:$A$776,$A147,СВЦЭМ!$B$33:$B$776,E$119)+'СЕТ СН'!$I$9+СВЦЭМ!$D$10+'СЕТ СН'!$I$5-'СЕТ СН'!$I$17</f>
        <v>3728.1127271099999</v>
      </c>
      <c r="F147" s="36">
        <f>SUMIFS(СВЦЭМ!$C$33:$C$776,СВЦЭМ!$A$33:$A$776,$A147,СВЦЭМ!$B$33:$B$776,F$119)+'СЕТ СН'!$I$9+СВЦЭМ!$D$10+'СЕТ СН'!$I$5-'СЕТ СН'!$I$17</f>
        <v>3732.0977353399999</v>
      </c>
      <c r="G147" s="36">
        <f>SUMIFS(СВЦЭМ!$C$33:$C$776,СВЦЭМ!$A$33:$A$776,$A147,СВЦЭМ!$B$33:$B$776,G$119)+'СЕТ СН'!$I$9+СВЦЭМ!$D$10+'СЕТ СН'!$I$5-'СЕТ СН'!$I$17</f>
        <v>3721.3698215099998</v>
      </c>
      <c r="H147" s="36">
        <f>SUMIFS(СВЦЭМ!$C$33:$C$776,СВЦЭМ!$A$33:$A$776,$A147,СВЦЭМ!$B$33:$B$776,H$119)+'СЕТ СН'!$I$9+СВЦЭМ!$D$10+'СЕТ СН'!$I$5-'СЕТ СН'!$I$17</f>
        <v>3705.3001165000001</v>
      </c>
      <c r="I147" s="36">
        <f>SUMIFS(СВЦЭМ!$C$33:$C$776,СВЦЭМ!$A$33:$A$776,$A147,СВЦЭМ!$B$33:$B$776,I$119)+'СЕТ СН'!$I$9+СВЦЭМ!$D$10+'СЕТ СН'!$I$5-'СЕТ СН'!$I$17</f>
        <v>3687.2528125600002</v>
      </c>
      <c r="J147" s="36">
        <f>SUMIFS(СВЦЭМ!$C$33:$C$776,СВЦЭМ!$A$33:$A$776,$A147,СВЦЭМ!$B$33:$B$776,J$119)+'СЕТ СН'!$I$9+СВЦЭМ!$D$10+'СЕТ СН'!$I$5-'СЕТ СН'!$I$17</f>
        <v>3667.3203019900002</v>
      </c>
      <c r="K147" s="36">
        <f>SUMIFS(СВЦЭМ!$C$33:$C$776,СВЦЭМ!$A$33:$A$776,$A147,СВЦЭМ!$B$33:$B$776,K$119)+'СЕТ СН'!$I$9+СВЦЭМ!$D$10+'СЕТ СН'!$I$5-'СЕТ СН'!$I$17</f>
        <v>3649.4083897599999</v>
      </c>
      <c r="L147" s="36">
        <f>SUMIFS(СВЦЭМ!$C$33:$C$776,СВЦЭМ!$A$33:$A$776,$A147,СВЦЭМ!$B$33:$B$776,L$119)+'СЕТ СН'!$I$9+СВЦЭМ!$D$10+'СЕТ СН'!$I$5-'СЕТ СН'!$I$17</f>
        <v>3609.6624048399999</v>
      </c>
      <c r="M147" s="36">
        <f>SUMIFS(СВЦЭМ!$C$33:$C$776,СВЦЭМ!$A$33:$A$776,$A147,СВЦЭМ!$B$33:$B$776,M$119)+'СЕТ СН'!$I$9+СВЦЭМ!$D$10+'СЕТ СН'!$I$5-'СЕТ СН'!$I$17</f>
        <v>3567.1459205000001</v>
      </c>
      <c r="N147" s="36">
        <f>SUMIFS(СВЦЭМ!$C$33:$C$776,СВЦЭМ!$A$33:$A$776,$A147,СВЦЭМ!$B$33:$B$776,N$119)+'СЕТ СН'!$I$9+СВЦЭМ!$D$10+'СЕТ СН'!$I$5-'СЕТ СН'!$I$17</f>
        <v>3566.67983731</v>
      </c>
      <c r="O147" s="36">
        <f>SUMIFS(СВЦЭМ!$C$33:$C$776,СВЦЭМ!$A$33:$A$776,$A147,СВЦЭМ!$B$33:$B$776,O$119)+'СЕТ СН'!$I$9+СВЦЭМ!$D$10+'СЕТ СН'!$I$5-'СЕТ СН'!$I$17</f>
        <v>3575.8582951999997</v>
      </c>
      <c r="P147" s="36">
        <f>SUMIFS(СВЦЭМ!$C$33:$C$776,СВЦЭМ!$A$33:$A$776,$A147,СВЦЭМ!$B$33:$B$776,P$119)+'СЕТ СН'!$I$9+СВЦЭМ!$D$10+'СЕТ СН'!$I$5-'СЕТ СН'!$I$17</f>
        <v>3586.90720534</v>
      </c>
      <c r="Q147" s="36">
        <f>SUMIFS(СВЦЭМ!$C$33:$C$776,СВЦЭМ!$A$33:$A$776,$A147,СВЦЭМ!$B$33:$B$776,Q$119)+'СЕТ СН'!$I$9+СВЦЭМ!$D$10+'СЕТ СН'!$I$5-'СЕТ СН'!$I$17</f>
        <v>3579.0616617300002</v>
      </c>
      <c r="R147" s="36">
        <f>SUMIFS(СВЦЭМ!$C$33:$C$776,СВЦЭМ!$A$33:$A$776,$A147,СВЦЭМ!$B$33:$B$776,R$119)+'СЕТ СН'!$I$9+СВЦЭМ!$D$10+'СЕТ СН'!$I$5-'СЕТ СН'!$I$17</f>
        <v>3571.1061212700001</v>
      </c>
      <c r="S147" s="36">
        <f>SUMIFS(СВЦЭМ!$C$33:$C$776,СВЦЭМ!$A$33:$A$776,$A147,СВЦЭМ!$B$33:$B$776,S$119)+'СЕТ СН'!$I$9+СВЦЭМ!$D$10+'СЕТ СН'!$I$5-'СЕТ СН'!$I$17</f>
        <v>3552.1444488299999</v>
      </c>
      <c r="T147" s="36">
        <f>SUMIFS(СВЦЭМ!$C$33:$C$776,СВЦЭМ!$A$33:$A$776,$A147,СВЦЭМ!$B$33:$B$776,T$119)+'СЕТ СН'!$I$9+СВЦЭМ!$D$10+'СЕТ СН'!$I$5-'СЕТ СН'!$I$17</f>
        <v>3543.8329636500002</v>
      </c>
      <c r="U147" s="36">
        <f>SUMIFS(СВЦЭМ!$C$33:$C$776,СВЦЭМ!$A$33:$A$776,$A147,СВЦЭМ!$B$33:$B$776,U$119)+'СЕТ СН'!$I$9+СВЦЭМ!$D$10+'СЕТ СН'!$I$5-'СЕТ СН'!$I$17</f>
        <v>3532.6613667500001</v>
      </c>
      <c r="V147" s="36">
        <f>SUMIFS(СВЦЭМ!$C$33:$C$776,СВЦЭМ!$A$33:$A$776,$A147,СВЦЭМ!$B$33:$B$776,V$119)+'СЕТ СН'!$I$9+СВЦЭМ!$D$10+'СЕТ СН'!$I$5-'СЕТ СН'!$I$17</f>
        <v>3530.2415377299999</v>
      </c>
      <c r="W147" s="36">
        <f>SUMIFS(СВЦЭМ!$C$33:$C$776,СВЦЭМ!$A$33:$A$776,$A147,СВЦЭМ!$B$33:$B$776,W$119)+'СЕТ СН'!$I$9+СВЦЭМ!$D$10+'СЕТ СН'!$I$5-'СЕТ СН'!$I$17</f>
        <v>3551.7243347899998</v>
      </c>
      <c r="X147" s="36">
        <f>SUMIFS(СВЦЭМ!$C$33:$C$776,СВЦЭМ!$A$33:$A$776,$A147,СВЦЭМ!$B$33:$B$776,X$119)+'СЕТ СН'!$I$9+СВЦЭМ!$D$10+'СЕТ СН'!$I$5-'СЕТ СН'!$I$17</f>
        <v>3567.1929795799997</v>
      </c>
      <c r="Y147" s="36">
        <f>SUMIFS(СВЦЭМ!$C$33:$C$776,СВЦЭМ!$A$33:$A$776,$A147,СВЦЭМ!$B$33:$B$776,Y$119)+'СЕТ СН'!$I$9+СВЦЭМ!$D$10+'СЕТ СН'!$I$5-'СЕТ СН'!$I$17</f>
        <v>3589.4341685099998</v>
      </c>
    </row>
    <row r="148" spans="1:26" ht="15.75" x14ac:dyDescent="0.2">
      <c r="A148" s="35">
        <f t="shared" si="3"/>
        <v>44164</v>
      </c>
      <c r="B148" s="36">
        <f>SUMIFS(СВЦЭМ!$C$33:$C$776,СВЦЭМ!$A$33:$A$776,$A148,СВЦЭМ!$B$33:$B$776,B$119)+'СЕТ СН'!$I$9+СВЦЭМ!$D$10+'СЕТ СН'!$I$5-'СЕТ СН'!$I$17</f>
        <v>3604.58114071</v>
      </c>
      <c r="C148" s="36">
        <f>SUMIFS(СВЦЭМ!$C$33:$C$776,СВЦЭМ!$A$33:$A$776,$A148,СВЦЭМ!$B$33:$B$776,C$119)+'СЕТ СН'!$I$9+СВЦЭМ!$D$10+'СЕТ СН'!$I$5-'СЕТ СН'!$I$17</f>
        <v>3684.4505058700001</v>
      </c>
      <c r="D148" s="36">
        <f>SUMIFS(СВЦЭМ!$C$33:$C$776,СВЦЭМ!$A$33:$A$776,$A148,СВЦЭМ!$B$33:$B$776,D$119)+'СЕТ СН'!$I$9+СВЦЭМ!$D$10+'СЕТ СН'!$I$5-'СЕТ СН'!$I$17</f>
        <v>3734.7634981000001</v>
      </c>
      <c r="E148" s="36">
        <f>SUMIFS(СВЦЭМ!$C$33:$C$776,СВЦЭМ!$A$33:$A$776,$A148,СВЦЭМ!$B$33:$B$776,E$119)+'СЕТ СН'!$I$9+СВЦЭМ!$D$10+'СЕТ СН'!$I$5-'СЕТ СН'!$I$17</f>
        <v>3741.7730057099998</v>
      </c>
      <c r="F148" s="36">
        <f>SUMIFS(СВЦЭМ!$C$33:$C$776,СВЦЭМ!$A$33:$A$776,$A148,СВЦЭМ!$B$33:$B$776,F$119)+'СЕТ СН'!$I$9+СВЦЭМ!$D$10+'СЕТ СН'!$I$5-'СЕТ СН'!$I$17</f>
        <v>3739.3398707599999</v>
      </c>
      <c r="G148" s="36">
        <f>SUMIFS(СВЦЭМ!$C$33:$C$776,СВЦЭМ!$A$33:$A$776,$A148,СВЦЭМ!$B$33:$B$776,G$119)+'СЕТ СН'!$I$9+СВЦЭМ!$D$10+'СЕТ СН'!$I$5-'СЕТ СН'!$I$17</f>
        <v>3736.1274173900001</v>
      </c>
      <c r="H148" s="36">
        <f>SUMIFS(СВЦЭМ!$C$33:$C$776,СВЦЭМ!$A$33:$A$776,$A148,СВЦЭМ!$B$33:$B$776,H$119)+'СЕТ СН'!$I$9+СВЦЭМ!$D$10+'СЕТ СН'!$I$5-'СЕТ СН'!$I$17</f>
        <v>3720.2764748</v>
      </c>
      <c r="I148" s="36">
        <f>SUMIFS(СВЦЭМ!$C$33:$C$776,СВЦЭМ!$A$33:$A$776,$A148,СВЦЭМ!$B$33:$B$776,I$119)+'СЕТ СН'!$I$9+СВЦЭМ!$D$10+'СЕТ СН'!$I$5-'СЕТ СН'!$I$17</f>
        <v>3694.0232231499999</v>
      </c>
      <c r="J148" s="36">
        <f>SUMIFS(СВЦЭМ!$C$33:$C$776,СВЦЭМ!$A$33:$A$776,$A148,СВЦЭМ!$B$33:$B$776,J$119)+'СЕТ СН'!$I$9+СВЦЭМ!$D$10+'СЕТ СН'!$I$5-'СЕТ СН'!$I$17</f>
        <v>3656.4529314900001</v>
      </c>
      <c r="K148" s="36">
        <f>SUMIFS(СВЦЭМ!$C$33:$C$776,СВЦЭМ!$A$33:$A$776,$A148,СВЦЭМ!$B$33:$B$776,K$119)+'СЕТ СН'!$I$9+СВЦЭМ!$D$10+'СЕТ СН'!$I$5-'СЕТ СН'!$I$17</f>
        <v>3644.7366453599998</v>
      </c>
      <c r="L148" s="36">
        <f>SUMIFS(СВЦЭМ!$C$33:$C$776,СВЦЭМ!$A$33:$A$776,$A148,СВЦЭМ!$B$33:$B$776,L$119)+'СЕТ СН'!$I$9+СВЦЭМ!$D$10+'СЕТ СН'!$I$5-'СЕТ СН'!$I$17</f>
        <v>3607.5546737499999</v>
      </c>
      <c r="M148" s="36">
        <f>SUMIFS(СВЦЭМ!$C$33:$C$776,СВЦЭМ!$A$33:$A$776,$A148,СВЦЭМ!$B$33:$B$776,M$119)+'СЕТ СН'!$I$9+СВЦЭМ!$D$10+'СЕТ СН'!$I$5-'СЕТ СН'!$I$17</f>
        <v>3566.1533570500001</v>
      </c>
      <c r="N148" s="36">
        <f>SUMIFS(СВЦЭМ!$C$33:$C$776,СВЦЭМ!$A$33:$A$776,$A148,СВЦЭМ!$B$33:$B$776,N$119)+'СЕТ СН'!$I$9+СВЦЭМ!$D$10+'СЕТ СН'!$I$5-'СЕТ СН'!$I$17</f>
        <v>3551.94611536</v>
      </c>
      <c r="O148" s="36">
        <f>SUMIFS(СВЦЭМ!$C$33:$C$776,СВЦЭМ!$A$33:$A$776,$A148,СВЦЭМ!$B$33:$B$776,O$119)+'СЕТ СН'!$I$9+СВЦЭМ!$D$10+'СЕТ СН'!$I$5-'СЕТ СН'!$I$17</f>
        <v>3566.88684306</v>
      </c>
      <c r="P148" s="36">
        <f>SUMIFS(СВЦЭМ!$C$33:$C$776,СВЦЭМ!$A$33:$A$776,$A148,СВЦЭМ!$B$33:$B$776,P$119)+'СЕТ СН'!$I$9+СВЦЭМ!$D$10+'СЕТ СН'!$I$5-'СЕТ СН'!$I$17</f>
        <v>3572.3631349899997</v>
      </c>
      <c r="Q148" s="36">
        <f>SUMIFS(СВЦЭМ!$C$33:$C$776,СВЦЭМ!$A$33:$A$776,$A148,СВЦЭМ!$B$33:$B$776,Q$119)+'СЕТ СН'!$I$9+СВЦЭМ!$D$10+'СЕТ СН'!$I$5-'СЕТ СН'!$I$17</f>
        <v>3573.0461925999998</v>
      </c>
      <c r="R148" s="36">
        <f>SUMIFS(СВЦЭМ!$C$33:$C$776,СВЦЭМ!$A$33:$A$776,$A148,СВЦЭМ!$B$33:$B$776,R$119)+'СЕТ СН'!$I$9+СВЦЭМ!$D$10+'СЕТ СН'!$I$5-'СЕТ СН'!$I$17</f>
        <v>3567.24188671</v>
      </c>
      <c r="S148" s="36">
        <f>SUMIFS(СВЦЭМ!$C$33:$C$776,СВЦЭМ!$A$33:$A$776,$A148,СВЦЭМ!$B$33:$B$776,S$119)+'СЕТ СН'!$I$9+СВЦЭМ!$D$10+'СЕТ СН'!$I$5-'СЕТ СН'!$I$17</f>
        <v>3553.7454270500002</v>
      </c>
      <c r="T148" s="36">
        <f>SUMIFS(СВЦЭМ!$C$33:$C$776,СВЦЭМ!$A$33:$A$776,$A148,СВЦЭМ!$B$33:$B$776,T$119)+'СЕТ СН'!$I$9+СВЦЭМ!$D$10+'СЕТ СН'!$I$5-'СЕТ СН'!$I$17</f>
        <v>3530.7053023099998</v>
      </c>
      <c r="U148" s="36">
        <f>SUMIFS(СВЦЭМ!$C$33:$C$776,СВЦЭМ!$A$33:$A$776,$A148,СВЦЭМ!$B$33:$B$776,U$119)+'СЕТ СН'!$I$9+СВЦЭМ!$D$10+'СЕТ СН'!$I$5-'СЕТ СН'!$I$17</f>
        <v>3529.3570271799999</v>
      </c>
      <c r="V148" s="36">
        <f>SUMIFS(СВЦЭМ!$C$33:$C$776,СВЦЭМ!$A$33:$A$776,$A148,СВЦЭМ!$B$33:$B$776,V$119)+'СЕТ СН'!$I$9+СВЦЭМ!$D$10+'СЕТ СН'!$I$5-'СЕТ СН'!$I$17</f>
        <v>3537.1880188</v>
      </c>
      <c r="W148" s="36">
        <f>SUMIFS(СВЦЭМ!$C$33:$C$776,СВЦЭМ!$A$33:$A$776,$A148,СВЦЭМ!$B$33:$B$776,W$119)+'СЕТ СН'!$I$9+СВЦЭМ!$D$10+'СЕТ СН'!$I$5-'СЕТ СН'!$I$17</f>
        <v>3546.4831343199999</v>
      </c>
      <c r="X148" s="36">
        <f>SUMIFS(СВЦЭМ!$C$33:$C$776,СВЦЭМ!$A$33:$A$776,$A148,СВЦЭМ!$B$33:$B$776,X$119)+'СЕТ СН'!$I$9+СВЦЭМ!$D$10+'СЕТ СН'!$I$5-'СЕТ СН'!$I$17</f>
        <v>3568.47661122</v>
      </c>
      <c r="Y148" s="36">
        <f>SUMIFS(СВЦЭМ!$C$33:$C$776,СВЦЭМ!$A$33:$A$776,$A148,СВЦЭМ!$B$33:$B$776,Y$119)+'СЕТ СН'!$I$9+СВЦЭМ!$D$10+'СЕТ СН'!$I$5-'СЕТ СН'!$I$17</f>
        <v>3584.8911982600002</v>
      </c>
    </row>
    <row r="149" spans="1:26" ht="15.75" x14ac:dyDescent="0.2">
      <c r="A149" s="35">
        <f t="shared" si="3"/>
        <v>44165</v>
      </c>
      <c r="B149" s="36">
        <f>SUMIFS(СВЦЭМ!$C$33:$C$776,СВЦЭМ!$A$33:$A$776,$A149,СВЦЭМ!$B$33:$B$776,B$119)+'СЕТ СН'!$I$9+СВЦЭМ!$D$10+'СЕТ СН'!$I$5-'СЕТ СН'!$I$17</f>
        <v>3655.20102473</v>
      </c>
      <c r="C149" s="36">
        <f>SUMIFS(СВЦЭМ!$C$33:$C$776,СВЦЭМ!$A$33:$A$776,$A149,СВЦЭМ!$B$33:$B$776,C$119)+'СЕТ СН'!$I$9+СВЦЭМ!$D$10+'СЕТ СН'!$I$5-'СЕТ СН'!$I$17</f>
        <v>3725.01870113</v>
      </c>
      <c r="D149" s="36">
        <f>SUMIFS(СВЦЭМ!$C$33:$C$776,СВЦЭМ!$A$33:$A$776,$A149,СВЦЭМ!$B$33:$B$776,D$119)+'СЕТ СН'!$I$9+СВЦЭМ!$D$10+'СЕТ СН'!$I$5-'СЕТ СН'!$I$17</f>
        <v>3776.0470969400003</v>
      </c>
      <c r="E149" s="36">
        <f>SUMIFS(СВЦЭМ!$C$33:$C$776,СВЦЭМ!$A$33:$A$776,$A149,СВЦЭМ!$B$33:$B$776,E$119)+'СЕТ СН'!$I$9+СВЦЭМ!$D$10+'СЕТ СН'!$I$5-'СЕТ СН'!$I$17</f>
        <v>3787.8252331100002</v>
      </c>
      <c r="F149" s="36">
        <f>SUMIFS(СВЦЭМ!$C$33:$C$776,СВЦЭМ!$A$33:$A$776,$A149,СВЦЭМ!$B$33:$B$776,F$119)+'СЕТ СН'!$I$9+СВЦЭМ!$D$10+'СЕТ СН'!$I$5-'СЕТ СН'!$I$17</f>
        <v>3784.3543860199998</v>
      </c>
      <c r="G149" s="36">
        <f>SUMIFS(СВЦЭМ!$C$33:$C$776,СВЦЭМ!$A$33:$A$776,$A149,СВЦЭМ!$B$33:$B$776,G$119)+'СЕТ СН'!$I$9+СВЦЭМ!$D$10+'СЕТ СН'!$I$5-'СЕТ СН'!$I$17</f>
        <v>3769.2287357</v>
      </c>
      <c r="H149" s="36">
        <f>SUMIFS(СВЦЭМ!$C$33:$C$776,СВЦЭМ!$A$33:$A$776,$A149,СВЦЭМ!$B$33:$B$776,H$119)+'СЕТ СН'!$I$9+СВЦЭМ!$D$10+'СЕТ СН'!$I$5-'СЕТ СН'!$I$17</f>
        <v>3755.6442494000003</v>
      </c>
      <c r="I149" s="36">
        <f>SUMIFS(СВЦЭМ!$C$33:$C$776,СВЦЭМ!$A$33:$A$776,$A149,СВЦЭМ!$B$33:$B$776,I$119)+'СЕТ СН'!$I$9+СВЦЭМ!$D$10+'СЕТ СН'!$I$5-'СЕТ СН'!$I$17</f>
        <v>3726.6244194599999</v>
      </c>
      <c r="J149" s="36">
        <f>SUMIFS(СВЦЭМ!$C$33:$C$776,СВЦЭМ!$A$33:$A$776,$A149,СВЦЭМ!$B$33:$B$776,J$119)+'СЕТ СН'!$I$9+СВЦЭМ!$D$10+'СЕТ СН'!$I$5-'СЕТ СН'!$I$17</f>
        <v>3700.3454482500001</v>
      </c>
      <c r="K149" s="36">
        <f>SUMIFS(СВЦЭМ!$C$33:$C$776,СВЦЭМ!$A$33:$A$776,$A149,СВЦЭМ!$B$33:$B$776,K$119)+'СЕТ СН'!$I$9+СВЦЭМ!$D$10+'СЕТ СН'!$I$5-'СЕТ СН'!$I$17</f>
        <v>3690.9995243900003</v>
      </c>
      <c r="L149" s="36">
        <f>SUMIFS(СВЦЭМ!$C$33:$C$776,СВЦЭМ!$A$33:$A$776,$A149,СВЦЭМ!$B$33:$B$776,L$119)+'СЕТ СН'!$I$9+СВЦЭМ!$D$10+'СЕТ СН'!$I$5-'СЕТ СН'!$I$17</f>
        <v>3659.81458836</v>
      </c>
      <c r="M149" s="36">
        <f>SUMIFS(СВЦЭМ!$C$33:$C$776,СВЦЭМ!$A$33:$A$776,$A149,СВЦЭМ!$B$33:$B$776,M$119)+'СЕТ СН'!$I$9+СВЦЭМ!$D$10+'СЕТ СН'!$I$5-'СЕТ СН'!$I$17</f>
        <v>3618.1228101500001</v>
      </c>
      <c r="N149" s="36">
        <f>SUMIFS(СВЦЭМ!$C$33:$C$776,СВЦЭМ!$A$33:$A$776,$A149,СВЦЭМ!$B$33:$B$776,N$119)+'СЕТ СН'!$I$9+СВЦЭМ!$D$10+'СЕТ СН'!$I$5-'СЕТ СН'!$I$17</f>
        <v>3605.8847770399998</v>
      </c>
      <c r="O149" s="36">
        <f>SUMIFS(СВЦЭМ!$C$33:$C$776,СВЦЭМ!$A$33:$A$776,$A149,СВЦЭМ!$B$33:$B$776,O$119)+'СЕТ СН'!$I$9+СВЦЭМ!$D$10+'СЕТ СН'!$I$5-'СЕТ СН'!$I$17</f>
        <v>3610.5633444499999</v>
      </c>
      <c r="P149" s="36">
        <f>SUMIFS(СВЦЭМ!$C$33:$C$776,СВЦЭМ!$A$33:$A$776,$A149,СВЦЭМ!$B$33:$B$776,P$119)+'СЕТ СН'!$I$9+СВЦЭМ!$D$10+'СЕТ СН'!$I$5-'СЕТ СН'!$I$17</f>
        <v>3621.3160782099999</v>
      </c>
      <c r="Q149" s="36">
        <f>SUMIFS(СВЦЭМ!$C$33:$C$776,СВЦЭМ!$A$33:$A$776,$A149,СВЦЭМ!$B$33:$B$776,Q$119)+'СЕТ СН'!$I$9+СВЦЭМ!$D$10+'СЕТ СН'!$I$5-'СЕТ СН'!$I$17</f>
        <v>3614.39482443</v>
      </c>
      <c r="R149" s="36">
        <f>SUMIFS(СВЦЭМ!$C$33:$C$776,СВЦЭМ!$A$33:$A$776,$A149,СВЦЭМ!$B$33:$B$776,R$119)+'СЕТ СН'!$I$9+СВЦЭМ!$D$10+'СЕТ СН'!$I$5-'СЕТ СН'!$I$17</f>
        <v>3603.8730904200002</v>
      </c>
      <c r="S149" s="36">
        <f>SUMIFS(СВЦЭМ!$C$33:$C$776,СВЦЭМ!$A$33:$A$776,$A149,СВЦЭМ!$B$33:$B$776,S$119)+'СЕТ СН'!$I$9+СВЦЭМ!$D$10+'СЕТ СН'!$I$5-'СЕТ СН'!$I$17</f>
        <v>3595.46160599</v>
      </c>
      <c r="T149" s="36">
        <f>SUMIFS(СВЦЭМ!$C$33:$C$776,СВЦЭМ!$A$33:$A$776,$A149,СВЦЭМ!$B$33:$B$776,T$119)+'СЕТ СН'!$I$9+СВЦЭМ!$D$10+'СЕТ СН'!$I$5-'СЕТ СН'!$I$17</f>
        <v>3583.1228739600001</v>
      </c>
      <c r="U149" s="36">
        <f>SUMIFS(СВЦЭМ!$C$33:$C$776,СВЦЭМ!$A$33:$A$776,$A149,СВЦЭМ!$B$33:$B$776,U$119)+'СЕТ СН'!$I$9+СВЦЭМ!$D$10+'СЕТ СН'!$I$5-'СЕТ СН'!$I$17</f>
        <v>3582.1580806299999</v>
      </c>
      <c r="V149" s="36">
        <f>SUMIFS(СВЦЭМ!$C$33:$C$776,СВЦЭМ!$A$33:$A$776,$A149,СВЦЭМ!$B$33:$B$776,V$119)+'СЕТ СН'!$I$9+СВЦЭМ!$D$10+'СЕТ СН'!$I$5-'СЕТ СН'!$I$17</f>
        <v>3593.3599870600001</v>
      </c>
      <c r="W149" s="36">
        <f>SUMIFS(СВЦЭМ!$C$33:$C$776,СВЦЭМ!$A$33:$A$776,$A149,СВЦЭМ!$B$33:$B$776,W$119)+'СЕТ СН'!$I$9+СВЦЭМ!$D$10+'СЕТ СН'!$I$5-'СЕТ СН'!$I$17</f>
        <v>3605.73051463</v>
      </c>
      <c r="X149" s="36">
        <f>SUMIFS(СВЦЭМ!$C$33:$C$776,СВЦЭМ!$A$33:$A$776,$A149,СВЦЭМ!$B$33:$B$776,X$119)+'СЕТ СН'!$I$9+СВЦЭМ!$D$10+'СЕТ СН'!$I$5-'СЕТ СН'!$I$17</f>
        <v>3608.6693764199999</v>
      </c>
      <c r="Y149" s="36">
        <f>SUMIFS(СВЦЭМ!$C$33:$C$776,СВЦЭМ!$A$33:$A$776,$A149,СВЦЭМ!$B$33:$B$776,Y$119)+'СЕТ СН'!$I$9+СВЦЭМ!$D$10+'СЕТ СН'!$I$5-'СЕТ СН'!$I$17</f>
        <v>3632.0164467300001</v>
      </c>
    </row>
    <row r="150" spans="1:26" ht="15.75" hidden="1" x14ac:dyDescent="0.2">
      <c r="A150" s="35">
        <f t="shared" si="3"/>
        <v>44166</v>
      </c>
      <c r="B150" s="36">
        <f>SUMIFS(СВЦЭМ!$C$33:$C$776,СВЦЭМ!$A$33:$A$776,$A150,СВЦЭМ!$B$33:$B$776,B$119)+'СЕТ СН'!$I$9+СВЦЭМ!$D$10+'СЕТ СН'!$I$5-'СЕТ СН'!$I$17</f>
        <v>2786.3213155100002</v>
      </c>
      <c r="C150" s="36">
        <f>SUMIFS(СВЦЭМ!$C$33:$C$776,СВЦЭМ!$A$33:$A$776,$A150,СВЦЭМ!$B$33:$B$776,C$119)+'СЕТ СН'!$I$9+СВЦЭМ!$D$10+'СЕТ СН'!$I$5-'СЕТ СН'!$I$17</f>
        <v>2786.3213155100002</v>
      </c>
      <c r="D150" s="36">
        <f>SUMIFS(СВЦЭМ!$C$33:$C$776,СВЦЭМ!$A$33:$A$776,$A150,СВЦЭМ!$B$33:$B$776,D$119)+'СЕТ СН'!$I$9+СВЦЭМ!$D$10+'СЕТ СН'!$I$5-'СЕТ СН'!$I$17</f>
        <v>2786.3213155100002</v>
      </c>
      <c r="E150" s="36">
        <f>SUMIFS(СВЦЭМ!$C$33:$C$776,СВЦЭМ!$A$33:$A$776,$A150,СВЦЭМ!$B$33:$B$776,E$119)+'СЕТ СН'!$I$9+СВЦЭМ!$D$10+'СЕТ СН'!$I$5-'СЕТ СН'!$I$17</f>
        <v>2786.3213155100002</v>
      </c>
      <c r="F150" s="36">
        <f>SUMIFS(СВЦЭМ!$C$33:$C$776,СВЦЭМ!$A$33:$A$776,$A150,СВЦЭМ!$B$33:$B$776,F$119)+'СЕТ СН'!$I$9+СВЦЭМ!$D$10+'СЕТ СН'!$I$5-'СЕТ СН'!$I$17</f>
        <v>2786.3213155100002</v>
      </c>
      <c r="G150" s="36">
        <f>SUMIFS(СВЦЭМ!$C$33:$C$776,СВЦЭМ!$A$33:$A$776,$A150,СВЦЭМ!$B$33:$B$776,G$119)+'СЕТ СН'!$I$9+СВЦЭМ!$D$10+'СЕТ СН'!$I$5-'СЕТ СН'!$I$17</f>
        <v>2786.3213155100002</v>
      </c>
      <c r="H150" s="36">
        <f>SUMIFS(СВЦЭМ!$C$33:$C$776,СВЦЭМ!$A$33:$A$776,$A150,СВЦЭМ!$B$33:$B$776,H$119)+'СЕТ СН'!$I$9+СВЦЭМ!$D$10+'СЕТ СН'!$I$5-'СЕТ СН'!$I$17</f>
        <v>2786.3213155100002</v>
      </c>
      <c r="I150" s="36">
        <f>SUMIFS(СВЦЭМ!$C$33:$C$776,СВЦЭМ!$A$33:$A$776,$A150,СВЦЭМ!$B$33:$B$776,I$119)+'СЕТ СН'!$I$9+СВЦЭМ!$D$10+'СЕТ СН'!$I$5-'СЕТ СН'!$I$17</f>
        <v>2786.3213155100002</v>
      </c>
      <c r="J150" s="36">
        <f>SUMIFS(СВЦЭМ!$C$33:$C$776,СВЦЭМ!$A$33:$A$776,$A150,СВЦЭМ!$B$33:$B$776,J$119)+'СЕТ СН'!$I$9+СВЦЭМ!$D$10+'СЕТ СН'!$I$5-'СЕТ СН'!$I$17</f>
        <v>2786.3213155100002</v>
      </c>
      <c r="K150" s="36">
        <f>SUMIFS(СВЦЭМ!$C$33:$C$776,СВЦЭМ!$A$33:$A$776,$A150,СВЦЭМ!$B$33:$B$776,K$119)+'СЕТ СН'!$I$9+СВЦЭМ!$D$10+'СЕТ СН'!$I$5-'СЕТ СН'!$I$17</f>
        <v>2786.3213155100002</v>
      </c>
      <c r="L150" s="36">
        <f>SUMIFS(СВЦЭМ!$C$33:$C$776,СВЦЭМ!$A$33:$A$776,$A150,СВЦЭМ!$B$33:$B$776,L$119)+'СЕТ СН'!$I$9+СВЦЭМ!$D$10+'СЕТ СН'!$I$5-'СЕТ СН'!$I$17</f>
        <v>2786.3213155100002</v>
      </c>
      <c r="M150" s="36">
        <f>SUMIFS(СВЦЭМ!$C$33:$C$776,СВЦЭМ!$A$33:$A$776,$A150,СВЦЭМ!$B$33:$B$776,M$119)+'СЕТ СН'!$I$9+СВЦЭМ!$D$10+'СЕТ СН'!$I$5-'СЕТ СН'!$I$17</f>
        <v>2786.3213155100002</v>
      </c>
      <c r="N150" s="36">
        <f>SUMIFS(СВЦЭМ!$C$33:$C$776,СВЦЭМ!$A$33:$A$776,$A150,СВЦЭМ!$B$33:$B$776,N$119)+'СЕТ СН'!$I$9+СВЦЭМ!$D$10+'СЕТ СН'!$I$5-'СЕТ СН'!$I$17</f>
        <v>2786.3213155100002</v>
      </c>
      <c r="O150" s="36">
        <f>SUMIFS(СВЦЭМ!$C$33:$C$776,СВЦЭМ!$A$33:$A$776,$A150,СВЦЭМ!$B$33:$B$776,O$119)+'СЕТ СН'!$I$9+СВЦЭМ!$D$10+'СЕТ СН'!$I$5-'СЕТ СН'!$I$17</f>
        <v>2786.3213155100002</v>
      </c>
      <c r="P150" s="36">
        <f>SUMIFS(СВЦЭМ!$C$33:$C$776,СВЦЭМ!$A$33:$A$776,$A150,СВЦЭМ!$B$33:$B$776,P$119)+'СЕТ СН'!$I$9+СВЦЭМ!$D$10+'СЕТ СН'!$I$5-'СЕТ СН'!$I$17</f>
        <v>2786.3213155100002</v>
      </c>
      <c r="Q150" s="36">
        <f>SUMIFS(СВЦЭМ!$C$33:$C$776,СВЦЭМ!$A$33:$A$776,$A150,СВЦЭМ!$B$33:$B$776,Q$119)+'СЕТ СН'!$I$9+СВЦЭМ!$D$10+'СЕТ СН'!$I$5-'СЕТ СН'!$I$17</f>
        <v>2786.3213155100002</v>
      </c>
      <c r="R150" s="36">
        <f>SUMIFS(СВЦЭМ!$C$33:$C$776,СВЦЭМ!$A$33:$A$776,$A150,СВЦЭМ!$B$33:$B$776,R$119)+'СЕТ СН'!$I$9+СВЦЭМ!$D$10+'СЕТ СН'!$I$5-'СЕТ СН'!$I$17</f>
        <v>2786.3213155100002</v>
      </c>
      <c r="S150" s="36">
        <f>SUMIFS(СВЦЭМ!$C$33:$C$776,СВЦЭМ!$A$33:$A$776,$A150,СВЦЭМ!$B$33:$B$776,S$119)+'СЕТ СН'!$I$9+СВЦЭМ!$D$10+'СЕТ СН'!$I$5-'СЕТ СН'!$I$17</f>
        <v>2786.3213155100002</v>
      </c>
      <c r="T150" s="36">
        <f>SUMIFS(СВЦЭМ!$C$33:$C$776,СВЦЭМ!$A$33:$A$776,$A150,СВЦЭМ!$B$33:$B$776,T$119)+'СЕТ СН'!$I$9+СВЦЭМ!$D$10+'СЕТ СН'!$I$5-'СЕТ СН'!$I$17</f>
        <v>2786.3213155100002</v>
      </c>
      <c r="U150" s="36">
        <f>SUMIFS(СВЦЭМ!$C$33:$C$776,СВЦЭМ!$A$33:$A$776,$A150,СВЦЭМ!$B$33:$B$776,U$119)+'СЕТ СН'!$I$9+СВЦЭМ!$D$10+'СЕТ СН'!$I$5-'СЕТ СН'!$I$17</f>
        <v>2786.3213155100002</v>
      </c>
      <c r="V150" s="36">
        <f>SUMIFS(СВЦЭМ!$C$33:$C$776,СВЦЭМ!$A$33:$A$776,$A150,СВЦЭМ!$B$33:$B$776,V$119)+'СЕТ СН'!$I$9+СВЦЭМ!$D$10+'СЕТ СН'!$I$5-'СЕТ СН'!$I$17</f>
        <v>2786.3213155100002</v>
      </c>
      <c r="W150" s="36">
        <f>SUMIFS(СВЦЭМ!$C$33:$C$776,СВЦЭМ!$A$33:$A$776,$A150,СВЦЭМ!$B$33:$B$776,W$119)+'СЕТ СН'!$I$9+СВЦЭМ!$D$10+'СЕТ СН'!$I$5-'СЕТ СН'!$I$17</f>
        <v>2786.3213155100002</v>
      </c>
      <c r="X150" s="36">
        <f>SUMIFS(СВЦЭМ!$C$33:$C$776,СВЦЭМ!$A$33:$A$776,$A150,СВЦЭМ!$B$33:$B$776,X$119)+'СЕТ СН'!$I$9+СВЦЭМ!$D$10+'СЕТ СН'!$I$5-'СЕТ СН'!$I$17</f>
        <v>2786.3213155100002</v>
      </c>
      <c r="Y150" s="36">
        <f>SUMIFS(СВЦЭМ!$C$33:$C$776,СВЦЭМ!$A$33:$A$776,$A150,СВЦЭМ!$B$33:$B$776,Y$119)+'СЕТ СН'!$I$9+СВЦЭМ!$D$10+'СЕТ СН'!$I$5-'СЕТ СН'!$I$17</f>
        <v>2786.3213155100002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697562.96058595309</v>
      </c>
      <c r="O155" s="124"/>
      <c r="P155" s="123">
        <f>СВЦЭМ!$D$12+'СЕТ СН'!$F$10-'СЕТ СН'!$G$18</f>
        <v>697562.96058595309</v>
      </c>
      <c r="Q155" s="124"/>
      <c r="R155" s="123">
        <f>СВЦЭМ!$D$12+'СЕТ СН'!$F$10-'СЕТ СН'!$H$18</f>
        <v>697562.96058595309</v>
      </c>
      <c r="S155" s="124"/>
      <c r="T155" s="123">
        <f>СВЦЭМ!$D$12+'СЕТ СН'!$F$10-'СЕТ СН'!$I$18</f>
        <v>697562.96058595309</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algorithmName="SHA-512" hashValue="/gRedEHTz4/d2bnVl1DM34FfZjv2CgL208y/U3FQPZs5laWcgw3wCTqvlJ4ASqz9nUOh1vSlOt85jybj4BHw9g==" saltValue="tSVKPPKHL8rKIkWO80ix7w=="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SUMIFS(СВЦЭМ!$C$33:$C$776,СВЦЭМ!$A$33:$A$776,$A12,СВЦЭМ!$B$33:$B$776,B$11)+'СЕТ СН'!$F$9+СВЦЭМ!$D$10+'СЕТ СН'!$F$6-'СЕТ СН'!$F$19</f>
        <v>912.18085230999998</v>
      </c>
      <c r="C12" s="36">
        <f>SUMIFS(СВЦЭМ!$C$33:$C$776,СВЦЭМ!$A$33:$A$776,$A12,СВЦЭМ!$B$33:$B$776,C$11)+'СЕТ СН'!$F$9+СВЦЭМ!$D$10+'СЕТ СН'!$F$6-'СЕТ СН'!$F$19</f>
        <v>987.20498917999998</v>
      </c>
      <c r="D12" s="36">
        <f>SUMIFS(СВЦЭМ!$C$33:$C$776,СВЦЭМ!$A$33:$A$776,$A12,СВЦЭМ!$B$33:$B$776,D$11)+'СЕТ СН'!$F$9+СВЦЭМ!$D$10+'СЕТ СН'!$F$6-'СЕТ СН'!$F$19</f>
        <v>1035.3163345199998</v>
      </c>
      <c r="E12" s="36">
        <f>SUMIFS(СВЦЭМ!$C$33:$C$776,СВЦЭМ!$A$33:$A$776,$A12,СВЦЭМ!$B$33:$B$776,E$11)+'СЕТ СН'!$F$9+СВЦЭМ!$D$10+'СЕТ СН'!$F$6-'СЕТ СН'!$F$19</f>
        <v>1043.2091453399998</v>
      </c>
      <c r="F12" s="36">
        <f>SUMIFS(СВЦЭМ!$C$33:$C$776,СВЦЭМ!$A$33:$A$776,$A12,СВЦЭМ!$B$33:$B$776,F$11)+'СЕТ СН'!$F$9+СВЦЭМ!$D$10+'СЕТ СН'!$F$6-'СЕТ СН'!$F$19</f>
        <v>1044.7166456699999</v>
      </c>
      <c r="G12" s="36">
        <f>SUMIFS(СВЦЭМ!$C$33:$C$776,СВЦЭМ!$A$33:$A$776,$A12,СВЦЭМ!$B$33:$B$776,G$11)+'СЕТ СН'!$F$9+СВЦЭМ!$D$10+'СЕТ СН'!$F$6-'СЕТ СН'!$F$19</f>
        <v>1035.6511820399999</v>
      </c>
      <c r="H12" s="36">
        <f>SUMIFS(СВЦЭМ!$C$33:$C$776,СВЦЭМ!$A$33:$A$776,$A12,СВЦЭМ!$B$33:$B$776,H$11)+'СЕТ СН'!$F$9+СВЦЭМ!$D$10+'СЕТ СН'!$F$6-'СЕТ СН'!$F$19</f>
        <v>1018.82972396</v>
      </c>
      <c r="I12" s="36">
        <f>SUMIFS(СВЦЭМ!$C$33:$C$776,СВЦЭМ!$A$33:$A$776,$A12,СВЦЭМ!$B$33:$B$776,I$11)+'СЕТ СН'!$F$9+СВЦЭМ!$D$10+'СЕТ СН'!$F$6-'СЕТ СН'!$F$19</f>
        <v>986.98661933999995</v>
      </c>
      <c r="J12" s="36">
        <f>SUMIFS(СВЦЭМ!$C$33:$C$776,СВЦЭМ!$A$33:$A$776,$A12,СВЦЭМ!$B$33:$B$776,J$11)+'СЕТ СН'!$F$9+СВЦЭМ!$D$10+'СЕТ СН'!$F$6-'СЕТ СН'!$F$19</f>
        <v>967.35396761000004</v>
      </c>
      <c r="K12" s="36">
        <f>SUMIFS(СВЦЭМ!$C$33:$C$776,СВЦЭМ!$A$33:$A$776,$A12,СВЦЭМ!$B$33:$B$776,K$11)+'СЕТ СН'!$F$9+СВЦЭМ!$D$10+'СЕТ СН'!$F$6-'СЕТ СН'!$F$19</f>
        <v>934.71921625000004</v>
      </c>
      <c r="L12" s="36">
        <f>SUMIFS(СВЦЭМ!$C$33:$C$776,СВЦЭМ!$A$33:$A$776,$A12,СВЦЭМ!$B$33:$B$776,L$11)+'СЕТ СН'!$F$9+СВЦЭМ!$D$10+'СЕТ СН'!$F$6-'СЕТ СН'!$F$19</f>
        <v>909.27095249000001</v>
      </c>
      <c r="M12" s="36">
        <f>SUMIFS(СВЦЭМ!$C$33:$C$776,СВЦЭМ!$A$33:$A$776,$A12,СВЦЭМ!$B$33:$B$776,M$11)+'СЕТ СН'!$F$9+СВЦЭМ!$D$10+'СЕТ СН'!$F$6-'СЕТ СН'!$F$19</f>
        <v>870.22508568000001</v>
      </c>
      <c r="N12" s="36">
        <f>SUMIFS(СВЦЭМ!$C$33:$C$776,СВЦЭМ!$A$33:$A$776,$A12,СВЦЭМ!$B$33:$B$776,N$11)+'СЕТ СН'!$F$9+СВЦЭМ!$D$10+'СЕТ СН'!$F$6-'СЕТ СН'!$F$19</f>
        <v>866.27894383</v>
      </c>
      <c r="O12" s="36">
        <f>SUMIFS(СВЦЭМ!$C$33:$C$776,СВЦЭМ!$A$33:$A$776,$A12,СВЦЭМ!$B$33:$B$776,O$11)+'СЕТ СН'!$F$9+СВЦЭМ!$D$10+'СЕТ СН'!$F$6-'СЕТ СН'!$F$19</f>
        <v>871.78625238999996</v>
      </c>
      <c r="P12" s="36">
        <f>SUMIFS(СВЦЭМ!$C$33:$C$776,СВЦЭМ!$A$33:$A$776,$A12,СВЦЭМ!$B$33:$B$776,P$11)+'СЕТ СН'!$F$9+СВЦЭМ!$D$10+'СЕТ СН'!$F$6-'СЕТ СН'!$F$19</f>
        <v>894.65662283999995</v>
      </c>
      <c r="Q12" s="36">
        <f>SUMIFS(СВЦЭМ!$C$33:$C$776,СВЦЭМ!$A$33:$A$776,$A12,СВЦЭМ!$B$33:$B$776,Q$11)+'СЕТ СН'!$F$9+СВЦЭМ!$D$10+'СЕТ СН'!$F$6-'СЕТ СН'!$F$19</f>
        <v>897.30806915999995</v>
      </c>
      <c r="R12" s="36">
        <f>SUMIFS(СВЦЭМ!$C$33:$C$776,СВЦЭМ!$A$33:$A$776,$A12,СВЦЭМ!$B$33:$B$776,R$11)+'СЕТ СН'!$F$9+СВЦЭМ!$D$10+'СЕТ СН'!$F$6-'СЕТ СН'!$F$19</f>
        <v>889.76603989</v>
      </c>
      <c r="S12" s="36">
        <f>SUMIFS(СВЦЭМ!$C$33:$C$776,СВЦЭМ!$A$33:$A$776,$A12,СВЦЭМ!$B$33:$B$776,S$11)+'СЕТ СН'!$F$9+СВЦЭМ!$D$10+'СЕТ СН'!$F$6-'СЕТ СН'!$F$19</f>
        <v>876.29195985000001</v>
      </c>
      <c r="T12" s="36">
        <f>SUMIFS(СВЦЭМ!$C$33:$C$776,СВЦЭМ!$A$33:$A$776,$A12,СВЦЭМ!$B$33:$B$776,T$11)+'СЕТ СН'!$F$9+СВЦЭМ!$D$10+'СЕТ СН'!$F$6-'СЕТ СН'!$F$19</f>
        <v>851.72315687000003</v>
      </c>
      <c r="U12" s="36">
        <f>SUMIFS(СВЦЭМ!$C$33:$C$776,СВЦЭМ!$A$33:$A$776,$A12,СВЦЭМ!$B$33:$B$776,U$11)+'СЕТ СН'!$F$9+СВЦЭМ!$D$10+'СЕТ СН'!$F$6-'СЕТ СН'!$F$19</f>
        <v>845.02680656999996</v>
      </c>
      <c r="V12" s="36">
        <f>SUMIFS(СВЦЭМ!$C$33:$C$776,СВЦЭМ!$A$33:$A$776,$A12,СВЦЭМ!$B$33:$B$776,V$11)+'СЕТ СН'!$F$9+СВЦЭМ!$D$10+'СЕТ СН'!$F$6-'СЕТ СН'!$F$19</f>
        <v>853.15371154000002</v>
      </c>
      <c r="W12" s="36">
        <f>SUMIFS(СВЦЭМ!$C$33:$C$776,СВЦЭМ!$A$33:$A$776,$A12,СВЦЭМ!$B$33:$B$776,W$11)+'СЕТ СН'!$F$9+СВЦЭМ!$D$10+'СЕТ СН'!$F$6-'СЕТ СН'!$F$19</f>
        <v>865.86082114999999</v>
      </c>
      <c r="X12" s="36">
        <f>SUMIFS(СВЦЭМ!$C$33:$C$776,СВЦЭМ!$A$33:$A$776,$A12,СВЦЭМ!$B$33:$B$776,X$11)+'СЕТ СН'!$F$9+СВЦЭМ!$D$10+'СЕТ СН'!$F$6-'СЕТ СН'!$F$19</f>
        <v>880.42325157000005</v>
      </c>
      <c r="Y12" s="36">
        <f>SUMIFS(СВЦЭМ!$C$33:$C$776,СВЦЭМ!$A$33:$A$776,$A12,СВЦЭМ!$B$33:$B$776,Y$11)+'СЕТ СН'!$F$9+СВЦЭМ!$D$10+'СЕТ СН'!$F$6-'СЕТ СН'!$F$19</f>
        <v>899.63382632000003</v>
      </c>
      <c r="AA12" s="37"/>
    </row>
    <row r="13" spans="1:27" ht="15.75" x14ac:dyDescent="0.2">
      <c r="A13" s="35">
        <f>A12+1</f>
        <v>44137</v>
      </c>
      <c r="B13" s="36">
        <f>SUMIFS(СВЦЭМ!$C$33:$C$776,СВЦЭМ!$A$33:$A$776,$A13,СВЦЭМ!$B$33:$B$776,B$11)+'СЕТ СН'!$F$9+СВЦЭМ!$D$10+'СЕТ СН'!$F$6-'СЕТ СН'!$F$19</f>
        <v>904.66018127999996</v>
      </c>
      <c r="C13" s="36">
        <f>SUMIFS(СВЦЭМ!$C$33:$C$776,СВЦЭМ!$A$33:$A$776,$A13,СВЦЭМ!$B$33:$B$776,C$11)+'СЕТ СН'!$F$9+СВЦЭМ!$D$10+'СЕТ СН'!$F$6-'СЕТ СН'!$F$19</f>
        <v>1003.69333088</v>
      </c>
      <c r="D13" s="36">
        <f>SUMIFS(СВЦЭМ!$C$33:$C$776,СВЦЭМ!$A$33:$A$776,$A13,СВЦЭМ!$B$33:$B$776,D$11)+'СЕТ СН'!$F$9+СВЦЭМ!$D$10+'СЕТ СН'!$F$6-'СЕТ СН'!$F$19</f>
        <v>1085.9080919999999</v>
      </c>
      <c r="E13" s="36">
        <f>SUMIFS(СВЦЭМ!$C$33:$C$776,СВЦЭМ!$A$33:$A$776,$A13,СВЦЭМ!$B$33:$B$776,E$11)+'СЕТ СН'!$F$9+СВЦЭМ!$D$10+'СЕТ СН'!$F$6-'СЕТ СН'!$F$19</f>
        <v>1121.1742997599999</v>
      </c>
      <c r="F13" s="36">
        <f>SUMIFS(СВЦЭМ!$C$33:$C$776,СВЦЭМ!$A$33:$A$776,$A13,СВЦЭМ!$B$33:$B$776,F$11)+'СЕТ СН'!$F$9+СВЦЭМ!$D$10+'СЕТ СН'!$F$6-'СЕТ СН'!$F$19</f>
        <v>1129.9443284199999</v>
      </c>
      <c r="G13" s="36">
        <f>SUMIFS(СВЦЭМ!$C$33:$C$776,СВЦЭМ!$A$33:$A$776,$A13,СВЦЭМ!$B$33:$B$776,G$11)+'СЕТ СН'!$F$9+СВЦЭМ!$D$10+'СЕТ СН'!$F$6-'СЕТ СН'!$F$19</f>
        <v>1111.2810442699999</v>
      </c>
      <c r="H13" s="36">
        <f>SUMIFS(СВЦЭМ!$C$33:$C$776,СВЦЭМ!$A$33:$A$776,$A13,СВЦЭМ!$B$33:$B$776,H$11)+'СЕТ СН'!$F$9+СВЦЭМ!$D$10+'СЕТ СН'!$F$6-'СЕТ СН'!$F$19</f>
        <v>1062.3879710899998</v>
      </c>
      <c r="I13" s="36">
        <f>SUMIFS(СВЦЭМ!$C$33:$C$776,СВЦЭМ!$A$33:$A$776,$A13,СВЦЭМ!$B$33:$B$776,I$11)+'СЕТ СН'!$F$9+СВЦЭМ!$D$10+'СЕТ СН'!$F$6-'СЕТ СН'!$F$19</f>
        <v>988.72077201000002</v>
      </c>
      <c r="J13" s="36">
        <f>SUMIFS(СВЦЭМ!$C$33:$C$776,СВЦЭМ!$A$33:$A$776,$A13,СВЦЭМ!$B$33:$B$776,J$11)+'СЕТ СН'!$F$9+СВЦЭМ!$D$10+'СЕТ СН'!$F$6-'СЕТ СН'!$F$19</f>
        <v>959.83719360999999</v>
      </c>
      <c r="K13" s="36">
        <f>SUMIFS(СВЦЭМ!$C$33:$C$776,СВЦЭМ!$A$33:$A$776,$A13,СВЦЭМ!$B$33:$B$776,K$11)+'СЕТ СН'!$F$9+СВЦЭМ!$D$10+'СЕТ СН'!$F$6-'СЕТ СН'!$F$19</f>
        <v>967.51609607</v>
      </c>
      <c r="L13" s="36">
        <f>SUMIFS(СВЦЭМ!$C$33:$C$776,СВЦЭМ!$A$33:$A$776,$A13,СВЦЭМ!$B$33:$B$776,L$11)+'СЕТ СН'!$F$9+СВЦЭМ!$D$10+'СЕТ СН'!$F$6-'СЕТ СН'!$F$19</f>
        <v>939.43435729999999</v>
      </c>
      <c r="M13" s="36">
        <f>SUMIFS(СВЦЭМ!$C$33:$C$776,СВЦЭМ!$A$33:$A$776,$A13,СВЦЭМ!$B$33:$B$776,M$11)+'СЕТ СН'!$F$9+СВЦЭМ!$D$10+'СЕТ СН'!$F$6-'СЕТ СН'!$F$19</f>
        <v>899.18529410999997</v>
      </c>
      <c r="N13" s="36">
        <f>SUMIFS(СВЦЭМ!$C$33:$C$776,СВЦЭМ!$A$33:$A$776,$A13,СВЦЭМ!$B$33:$B$776,N$11)+'СЕТ СН'!$F$9+СВЦЭМ!$D$10+'СЕТ СН'!$F$6-'СЕТ СН'!$F$19</f>
        <v>894.24329521000004</v>
      </c>
      <c r="O13" s="36">
        <f>SUMIFS(СВЦЭМ!$C$33:$C$776,СВЦЭМ!$A$33:$A$776,$A13,СВЦЭМ!$B$33:$B$776,O$11)+'СЕТ СН'!$F$9+СВЦЭМ!$D$10+'СЕТ СН'!$F$6-'СЕТ СН'!$F$19</f>
        <v>892.26226542999996</v>
      </c>
      <c r="P13" s="36">
        <f>SUMIFS(СВЦЭМ!$C$33:$C$776,СВЦЭМ!$A$33:$A$776,$A13,СВЦЭМ!$B$33:$B$776,P$11)+'СЕТ СН'!$F$9+СВЦЭМ!$D$10+'СЕТ СН'!$F$6-'СЕТ СН'!$F$19</f>
        <v>894.77166073000001</v>
      </c>
      <c r="Q13" s="36">
        <f>SUMIFS(СВЦЭМ!$C$33:$C$776,СВЦЭМ!$A$33:$A$776,$A13,СВЦЭМ!$B$33:$B$776,Q$11)+'СЕТ СН'!$F$9+СВЦЭМ!$D$10+'СЕТ СН'!$F$6-'СЕТ СН'!$F$19</f>
        <v>893.71270429000003</v>
      </c>
      <c r="R13" s="36">
        <f>SUMIFS(СВЦЭМ!$C$33:$C$776,СВЦЭМ!$A$33:$A$776,$A13,СВЦЭМ!$B$33:$B$776,R$11)+'СЕТ СН'!$F$9+СВЦЭМ!$D$10+'СЕТ СН'!$F$6-'СЕТ СН'!$F$19</f>
        <v>895.35342022999998</v>
      </c>
      <c r="S13" s="36">
        <f>SUMIFS(СВЦЭМ!$C$33:$C$776,СВЦЭМ!$A$33:$A$776,$A13,СВЦЭМ!$B$33:$B$776,S$11)+'СЕТ СН'!$F$9+СВЦЭМ!$D$10+'СЕТ СН'!$F$6-'СЕТ СН'!$F$19</f>
        <v>879.01744130999998</v>
      </c>
      <c r="T13" s="36">
        <f>SUMIFS(СВЦЭМ!$C$33:$C$776,СВЦЭМ!$A$33:$A$776,$A13,СВЦЭМ!$B$33:$B$776,T$11)+'СЕТ СН'!$F$9+СВЦЭМ!$D$10+'СЕТ СН'!$F$6-'СЕТ СН'!$F$19</f>
        <v>851.69375361999994</v>
      </c>
      <c r="U13" s="36">
        <f>SUMIFS(СВЦЭМ!$C$33:$C$776,СВЦЭМ!$A$33:$A$776,$A13,СВЦЭМ!$B$33:$B$776,U$11)+'СЕТ СН'!$F$9+СВЦЭМ!$D$10+'СЕТ СН'!$F$6-'СЕТ СН'!$F$19</f>
        <v>847.64095760999999</v>
      </c>
      <c r="V13" s="36">
        <f>SUMIFS(СВЦЭМ!$C$33:$C$776,СВЦЭМ!$A$33:$A$776,$A13,СВЦЭМ!$B$33:$B$776,V$11)+'СЕТ СН'!$F$9+СВЦЭМ!$D$10+'СЕТ СН'!$F$6-'СЕТ СН'!$F$19</f>
        <v>839.96328034999999</v>
      </c>
      <c r="W13" s="36">
        <f>SUMIFS(СВЦЭМ!$C$33:$C$776,СВЦЭМ!$A$33:$A$776,$A13,СВЦЭМ!$B$33:$B$776,W$11)+'СЕТ СН'!$F$9+СВЦЭМ!$D$10+'СЕТ СН'!$F$6-'СЕТ СН'!$F$19</f>
        <v>859.62239615999999</v>
      </c>
      <c r="X13" s="36">
        <f>SUMIFS(СВЦЭМ!$C$33:$C$776,СВЦЭМ!$A$33:$A$776,$A13,СВЦЭМ!$B$33:$B$776,X$11)+'СЕТ СН'!$F$9+СВЦЭМ!$D$10+'СЕТ СН'!$F$6-'СЕТ СН'!$F$19</f>
        <v>868.48961257999997</v>
      </c>
      <c r="Y13" s="36">
        <f>SUMIFS(СВЦЭМ!$C$33:$C$776,СВЦЭМ!$A$33:$A$776,$A13,СВЦЭМ!$B$33:$B$776,Y$11)+'СЕТ СН'!$F$9+СВЦЭМ!$D$10+'СЕТ СН'!$F$6-'СЕТ СН'!$F$19</f>
        <v>895.45351716999994</v>
      </c>
    </row>
    <row r="14" spans="1:27" ht="15.75" x14ac:dyDescent="0.2">
      <c r="A14" s="35">
        <f t="shared" ref="A14:A42" si="0">A13+1</f>
        <v>44138</v>
      </c>
      <c r="B14" s="36">
        <f>SUMIFS(СВЦЭМ!$C$33:$C$776,СВЦЭМ!$A$33:$A$776,$A14,СВЦЭМ!$B$33:$B$776,B$11)+'СЕТ СН'!$F$9+СВЦЭМ!$D$10+'СЕТ СН'!$F$6-'СЕТ СН'!$F$19</f>
        <v>958.18141590000005</v>
      </c>
      <c r="C14" s="36">
        <f>SUMIFS(СВЦЭМ!$C$33:$C$776,СВЦЭМ!$A$33:$A$776,$A14,СВЦЭМ!$B$33:$B$776,C$11)+'СЕТ СН'!$F$9+СВЦЭМ!$D$10+'СЕТ СН'!$F$6-'СЕТ СН'!$F$19</f>
        <v>1041.3338952399999</v>
      </c>
      <c r="D14" s="36">
        <f>SUMIFS(СВЦЭМ!$C$33:$C$776,СВЦЭМ!$A$33:$A$776,$A14,СВЦЭМ!$B$33:$B$776,D$11)+'СЕТ СН'!$F$9+СВЦЭМ!$D$10+'СЕТ СН'!$F$6-'СЕТ СН'!$F$19</f>
        <v>1092.2552714599999</v>
      </c>
      <c r="E14" s="36">
        <f>SUMIFS(СВЦЭМ!$C$33:$C$776,СВЦЭМ!$A$33:$A$776,$A14,СВЦЭМ!$B$33:$B$776,E$11)+'СЕТ СН'!$F$9+СВЦЭМ!$D$10+'СЕТ СН'!$F$6-'СЕТ СН'!$F$19</f>
        <v>1099.5629469800001</v>
      </c>
      <c r="F14" s="36">
        <f>SUMIFS(СВЦЭМ!$C$33:$C$776,СВЦЭМ!$A$33:$A$776,$A14,СВЦЭМ!$B$33:$B$776,F$11)+'СЕТ СН'!$F$9+СВЦЭМ!$D$10+'СЕТ СН'!$F$6-'СЕТ СН'!$F$19</f>
        <v>1097.8284369200001</v>
      </c>
      <c r="G14" s="36">
        <f>SUMIFS(СВЦЭМ!$C$33:$C$776,СВЦЭМ!$A$33:$A$776,$A14,СВЦЭМ!$B$33:$B$776,G$11)+'СЕТ СН'!$F$9+СВЦЭМ!$D$10+'СЕТ СН'!$F$6-'СЕТ СН'!$F$19</f>
        <v>1080.73214803</v>
      </c>
      <c r="H14" s="36">
        <f>SUMIFS(СВЦЭМ!$C$33:$C$776,СВЦЭМ!$A$33:$A$776,$A14,СВЦЭМ!$B$33:$B$776,H$11)+'СЕТ СН'!$F$9+СВЦЭМ!$D$10+'СЕТ СН'!$F$6-'СЕТ СН'!$F$19</f>
        <v>1034.33853673</v>
      </c>
      <c r="I14" s="36">
        <f>SUMIFS(СВЦЭМ!$C$33:$C$776,СВЦЭМ!$A$33:$A$776,$A14,СВЦЭМ!$B$33:$B$776,I$11)+'СЕТ СН'!$F$9+СВЦЭМ!$D$10+'СЕТ СН'!$F$6-'СЕТ СН'!$F$19</f>
        <v>973.83615793000001</v>
      </c>
      <c r="J14" s="36">
        <f>SUMIFS(СВЦЭМ!$C$33:$C$776,СВЦЭМ!$A$33:$A$776,$A14,СВЦЭМ!$B$33:$B$776,J$11)+'СЕТ СН'!$F$9+СВЦЭМ!$D$10+'СЕТ СН'!$F$6-'СЕТ СН'!$F$19</f>
        <v>952.61852084999998</v>
      </c>
      <c r="K14" s="36">
        <f>SUMIFS(СВЦЭМ!$C$33:$C$776,СВЦЭМ!$A$33:$A$776,$A14,СВЦЭМ!$B$33:$B$776,K$11)+'СЕТ СН'!$F$9+СВЦЭМ!$D$10+'СЕТ СН'!$F$6-'СЕТ СН'!$F$19</f>
        <v>952.21357212999999</v>
      </c>
      <c r="L14" s="36">
        <f>SUMIFS(СВЦЭМ!$C$33:$C$776,СВЦЭМ!$A$33:$A$776,$A14,СВЦЭМ!$B$33:$B$776,L$11)+'СЕТ СН'!$F$9+СВЦЭМ!$D$10+'СЕТ СН'!$F$6-'СЕТ СН'!$F$19</f>
        <v>931.05370130999995</v>
      </c>
      <c r="M14" s="36">
        <f>SUMIFS(СВЦЭМ!$C$33:$C$776,СВЦЭМ!$A$33:$A$776,$A14,СВЦЭМ!$B$33:$B$776,M$11)+'СЕТ СН'!$F$9+СВЦЭМ!$D$10+'СЕТ СН'!$F$6-'СЕТ СН'!$F$19</f>
        <v>909.24419177000004</v>
      </c>
      <c r="N14" s="36">
        <f>SUMIFS(СВЦЭМ!$C$33:$C$776,СВЦЭМ!$A$33:$A$776,$A14,СВЦЭМ!$B$33:$B$776,N$11)+'СЕТ СН'!$F$9+СВЦЭМ!$D$10+'СЕТ СН'!$F$6-'СЕТ СН'!$F$19</f>
        <v>899.17708053000001</v>
      </c>
      <c r="O14" s="36">
        <f>SUMIFS(СВЦЭМ!$C$33:$C$776,СВЦЭМ!$A$33:$A$776,$A14,СВЦЭМ!$B$33:$B$776,O$11)+'СЕТ СН'!$F$9+СВЦЭМ!$D$10+'СЕТ СН'!$F$6-'СЕТ СН'!$F$19</f>
        <v>909.96801358000005</v>
      </c>
      <c r="P14" s="36">
        <f>SUMIFS(СВЦЭМ!$C$33:$C$776,СВЦЭМ!$A$33:$A$776,$A14,СВЦЭМ!$B$33:$B$776,P$11)+'СЕТ СН'!$F$9+СВЦЭМ!$D$10+'СЕТ СН'!$F$6-'СЕТ СН'!$F$19</f>
        <v>915.40042054000003</v>
      </c>
      <c r="Q14" s="36">
        <f>SUMIFS(СВЦЭМ!$C$33:$C$776,СВЦЭМ!$A$33:$A$776,$A14,СВЦЭМ!$B$33:$B$776,Q$11)+'СЕТ СН'!$F$9+СВЦЭМ!$D$10+'СЕТ СН'!$F$6-'СЕТ СН'!$F$19</f>
        <v>912.31032564999998</v>
      </c>
      <c r="R14" s="36">
        <f>SUMIFS(СВЦЭМ!$C$33:$C$776,СВЦЭМ!$A$33:$A$776,$A14,СВЦЭМ!$B$33:$B$776,R$11)+'СЕТ СН'!$F$9+СВЦЭМ!$D$10+'СЕТ СН'!$F$6-'СЕТ СН'!$F$19</f>
        <v>906.00369120999994</v>
      </c>
      <c r="S14" s="36">
        <f>SUMIFS(СВЦЭМ!$C$33:$C$776,СВЦЭМ!$A$33:$A$776,$A14,СВЦЭМ!$B$33:$B$776,S$11)+'СЕТ СН'!$F$9+СВЦЭМ!$D$10+'СЕТ СН'!$F$6-'СЕТ СН'!$F$19</f>
        <v>913.26478382999994</v>
      </c>
      <c r="T14" s="36">
        <f>SUMIFS(СВЦЭМ!$C$33:$C$776,СВЦЭМ!$A$33:$A$776,$A14,СВЦЭМ!$B$33:$B$776,T$11)+'СЕТ СН'!$F$9+СВЦЭМ!$D$10+'СЕТ СН'!$F$6-'СЕТ СН'!$F$19</f>
        <v>862.13250147999997</v>
      </c>
      <c r="U14" s="36">
        <f>SUMIFS(СВЦЭМ!$C$33:$C$776,СВЦЭМ!$A$33:$A$776,$A14,СВЦЭМ!$B$33:$B$776,U$11)+'СЕТ СН'!$F$9+СВЦЭМ!$D$10+'СЕТ СН'!$F$6-'СЕТ СН'!$F$19</f>
        <v>853.47299452000004</v>
      </c>
      <c r="V14" s="36">
        <f>SUMIFS(СВЦЭМ!$C$33:$C$776,СВЦЭМ!$A$33:$A$776,$A14,СВЦЭМ!$B$33:$B$776,V$11)+'СЕТ СН'!$F$9+СВЦЭМ!$D$10+'СЕТ СН'!$F$6-'СЕТ СН'!$F$19</f>
        <v>843.61180051999997</v>
      </c>
      <c r="W14" s="36">
        <f>SUMIFS(СВЦЭМ!$C$33:$C$776,СВЦЭМ!$A$33:$A$776,$A14,СВЦЭМ!$B$33:$B$776,W$11)+'СЕТ СН'!$F$9+СВЦЭМ!$D$10+'СЕТ СН'!$F$6-'СЕТ СН'!$F$19</f>
        <v>855.78118215999996</v>
      </c>
      <c r="X14" s="36">
        <f>SUMIFS(СВЦЭМ!$C$33:$C$776,СВЦЭМ!$A$33:$A$776,$A14,СВЦЭМ!$B$33:$B$776,X$11)+'СЕТ СН'!$F$9+СВЦЭМ!$D$10+'СЕТ СН'!$F$6-'СЕТ СН'!$F$19</f>
        <v>894.87135044000001</v>
      </c>
      <c r="Y14" s="36">
        <f>SUMIFS(СВЦЭМ!$C$33:$C$776,СВЦЭМ!$A$33:$A$776,$A14,СВЦЭМ!$B$33:$B$776,Y$11)+'СЕТ СН'!$F$9+СВЦЭМ!$D$10+'СЕТ СН'!$F$6-'СЕТ СН'!$F$19</f>
        <v>931.07529310999996</v>
      </c>
    </row>
    <row r="15" spans="1:27" ht="15.75" x14ac:dyDescent="0.2">
      <c r="A15" s="35">
        <f t="shared" si="0"/>
        <v>44139</v>
      </c>
      <c r="B15" s="36">
        <f>SUMIFS(СВЦЭМ!$C$33:$C$776,СВЦЭМ!$A$33:$A$776,$A15,СВЦЭМ!$B$33:$B$776,B$11)+'СЕТ СН'!$F$9+СВЦЭМ!$D$10+'СЕТ СН'!$F$6-'СЕТ СН'!$F$19</f>
        <v>923.88529544999994</v>
      </c>
      <c r="C15" s="36">
        <f>SUMIFS(СВЦЭМ!$C$33:$C$776,СВЦЭМ!$A$33:$A$776,$A15,СВЦЭМ!$B$33:$B$776,C$11)+'СЕТ СН'!$F$9+СВЦЭМ!$D$10+'СЕТ СН'!$F$6-'СЕТ СН'!$F$19</f>
        <v>1006.4469798</v>
      </c>
      <c r="D15" s="36">
        <f>SUMIFS(СВЦЭМ!$C$33:$C$776,СВЦЭМ!$A$33:$A$776,$A15,СВЦЭМ!$B$33:$B$776,D$11)+'СЕТ СН'!$F$9+СВЦЭМ!$D$10+'СЕТ СН'!$F$6-'СЕТ СН'!$F$19</f>
        <v>1071.9052956599999</v>
      </c>
      <c r="E15" s="36">
        <f>SUMIFS(СВЦЭМ!$C$33:$C$776,СВЦЭМ!$A$33:$A$776,$A15,СВЦЭМ!$B$33:$B$776,E$11)+'СЕТ СН'!$F$9+СВЦЭМ!$D$10+'СЕТ СН'!$F$6-'СЕТ СН'!$F$19</f>
        <v>1077.50200051</v>
      </c>
      <c r="F15" s="36">
        <f>SUMIFS(СВЦЭМ!$C$33:$C$776,СВЦЭМ!$A$33:$A$776,$A15,СВЦЭМ!$B$33:$B$776,F$11)+'СЕТ СН'!$F$9+СВЦЭМ!$D$10+'СЕТ СН'!$F$6-'СЕТ СН'!$F$19</f>
        <v>1066.4320407299999</v>
      </c>
      <c r="G15" s="36">
        <f>SUMIFS(СВЦЭМ!$C$33:$C$776,СВЦЭМ!$A$33:$A$776,$A15,СВЦЭМ!$B$33:$B$776,G$11)+'СЕТ СН'!$F$9+СВЦЭМ!$D$10+'СЕТ СН'!$F$6-'СЕТ СН'!$F$19</f>
        <v>1052.4568558399999</v>
      </c>
      <c r="H15" s="36">
        <f>SUMIFS(СВЦЭМ!$C$33:$C$776,СВЦЭМ!$A$33:$A$776,$A15,СВЦЭМ!$B$33:$B$776,H$11)+'СЕТ СН'!$F$9+СВЦЭМ!$D$10+'СЕТ СН'!$F$6-'СЕТ СН'!$F$19</f>
        <v>1026.8516473299999</v>
      </c>
      <c r="I15" s="36">
        <f>SUMIFS(СВЦЭМ!$C$33:$C$776,СВЦЭМ!$A$33:$A$776,$A15,СВЦЭМ!$B$33:$B$776,I$11)+'СЕТ СН'!$F$9+СВЦЭМ!$D$10+'СЕТ СН'!$F$6-'СЕТ СН'!$F$19</f>
        <v>980.31605069</v>
      </c>
      <c r="J15" s="36">
        <f>SUMIFS(СВЦЭМ!$C$33:$C$776,СВЦЭМ!$A$33:$A$776,$A15,СВЦЭМ!$B$33:$B$776,J$11)+'СЕТ СН'!$F$9+СВЦЭМ!$D$10+'СЕТ СН'!$F$6-'СЕТ СН'!$F$19</f>
        <v>949.16463884999996</v>
      </c>
      <c r="K15" s="36">
        <f>SUMIFS(СВЦЭМ!$C$33:$C$776,СВЦЭМ!$A$33:$A$776,$A15,СВЦЭМ!$B$33:$B$776,K$11)+'СЕТ СН'!$F$9+СВЦЭМ!$D$10+'СЕТ СН'!$F$6-'СЕТ СН'!$F$19</f>
        <v>947.29605637999998</v>
      </c>
      <c r="L15" s="36">
        <f>SUMIFS(СВЦЭМ!$C$33:$C$776,СВЦЭМ!$A$33:$A$776,$A15,СВЦЭМ!$B$33:$B$776,L$11)+'СЕТ СН'!$F$9+СВЦЭМ!$D$10+'СЕТ СН'!$F$6-'СЕТ СН'!$F$19</f>
        <v>920.93481281000004</v>
      </c>
      <c r="M15" s="36">
        <f>SUMIFS(СВЦЭМ!$C$33:$C$776,СВЦЭМ!$A$33:$A$776,$A15,СВЦЭМ!$B$33:$B$776,M$11)+'СЕТ СН'!$F$9+СВЦЭМ!$D$10+'СЕТ СН'!$F$6-'СЕТ СН'!$F$19</f>
        <v>877.56449182999995</v>
      </c>
      <c r="N15" s="36">
        <f>SUMIFS(СВЦЭМ!$C$33:$C$776,СВЦЭМ!$A$33:$A$776,$A15,СВЦЭМ!$B$33:$B$776,N$11)+'СЕТ СН'!$F$9+СВЦЭМ!$D$10+'СЕТ СН'!$F$6-'СЕТ СН'!$F$19</f>
        <v>859.24316949000001</v>
      </c>
      <c r="O15" s="36">
        <f>SUMIFS(СВЦЭМ!$C$33:$C$776,СВЦЭМ!$A$33:$A$776,$A15,СВЦЭМ!$B$33:$B$776,O$11)+'СЕТ СН'!$F$9+СВЦЭМ!$D$10+'СЕТ СН'!$F$6-'СЕТ СН'!$F$19</f>
        <v>868.24924301999999</v>
      </c>
      <c r="P15" s="36">
        <f>SUMIFS(СВЦЭМ!$C$33:$C$776,СВЦЭМ!$A$33:$A$776,$A15,СВЦЭМ!$B$33:$B$776,P$11)+'СЕТ СН'!$F$9+СВЦЭМ!$D$10+'СЕТ СН'!$F$6-'СЕТ СН'!$F$19</f>
        <v>887.45193528000004</v>
      </c>
      <c r="Q15" s="36">
        <f>SUMIFS(СВЦЭМ!$C$33:$C$776,СВЦЭМ!$A$33:$A$776,$A15,СВЦЭМ!$B$33:$B$776,Q$11)+'СЕТ СН'!$F$9+СВЦЭМ!$D$10+'СЕТ СН'!$F$6-'СЕТ СН'!$F$19</f>
        <v>888.36652277999997</v>
      </c>
      <c r="R15" s="36">
        <f>SUMIFS(СВЦЭМ!$C$33:$C$776,СВЦЭМ!$A$33:$A$776,$A15,СВЦЭМ!$B$33:$B$776,R$11)+'СЕТ СН'!$F$9+СВЦЭМ!$D$10+'СЕТ СН'!$F$6-'СЕТ СН'!$F$19</f>
        <v>874.38665088999994</v>
      </c>
      <c r="S15" s="36">
        <f>SUMIFS(СВЦЭМ!$C$33:$C$776,СВЦЭМ!$A$33:$A$776,$A15,СВЦЭМ!$B$33:$B$776,S$11)+'СЕТ СН'!$F$9+СВЦЭМ!$D$10+'СЕТ СН'!$F$6-'СЕТ СН'!$F$19</f>
        <v>872.65584280999997</v>
      </c>
      <c r="T15" s="36">
        <f>SUMIFS(СВЦЭМ!$C$33:$C$776,СВЦЭМ!$A$33:$A$776,$A15,СВЦЭМ!$B$33:$B$776,T$11)+'СЕТ СН'!$F$9+СВЦЭМ!$D$10+'СЕТ СН'!$F$6-'СЕТ СН'!$F$19</f>
        <v>880.18228142999999</v>
      </c>
      <c r="U15" s="36">
        <f>SUMIFS(СВЦЭМ!$C$33:$C$776,СВЦЭМ!$A$33:$A$776,$A15,СВЦЭМ!$B$33:$B$776,U$11)+'СЕТ СН'!$F$9+СВЦЭМ!$D$10+'СЕТ СН'!$F$6-'СЕТ СН'!$F$19</f>
        <v>878.89301587</v>
      </c>
      <c r="V15" s="36">
        <f>SUMIFS(СВЦЭМ!$C$33:$C$776,СВЦЭМ!$A$33:$A$776,$A15,СВЦЭМ!$B$33:$B$776,V$11)+'СЕТ СН'!$F$9+СВЦЭМ!$D$10+'СЕТ СН'!$F$6-'СЕТ СН'!$F$19</f>
        <v>867.67777620000004</v>
      </c>
      <c r="W15" s="36">
        <f>SUMIFS(СВЦЭМ!$C$33:$C$776,СВЦЭМ!$A$33:$A$776,$A15,СВЦЭМ!$B$33:$B$776,W$11)+'СЕТ СН'!$F$9+СВЦЭМ!$D$10+'СЕТ СН'!$F$6-'СЕТ СН'!$F$19</f>
        <v>859.58623580999995</v>
      </c>
      <c r="X15" s="36">
        <f>SUMIFS(СВЦЭМ!$C$33:$C$776,СВЦЭМ!$A$33:$A$776,$A15,СВЦЭМ!$B$33:$B$776,X$11)+'СЕТ СН'!$F$9+СВЦЭМ!$D$10+'СЕТ СН'!$F$6-'СЕТ СН'!$F$19</f>
        <v>865.12170679999997</v>
      </c>
      <c r="Y15" s="36">
        <f>SUMIFS(СВЦЭМ!$C$33:$C$776,СВЦЭМ!$A$33:$A$776,$A15,СВЦЭМ!$B$33:$B$776,Y$11)+'СЕТ СН'!$F$9+СВЦЭМ!$D$10+'СЕТ СН'!$F$6-'СЕТ СН'!$F$19</f>
        <v>895.85901549999994</v>
      </c>
    </row>
    <row r="16" spans="1:27" ht="15.75" x14ac:dyDescent="0.2">
      <c r="A16" s="35">
        <f t="shared" si="0"/>
        <v>44140</v>
      </c>
      <c r="B16" s="36">
        <f>SUMIFS(СВЦЭМ!$C$33:$C$776,СВЦЭМ!$A$33:$A$776,$A16,СВЦЭМ!$B$33:$B$776,B$11)+'СЕТ СН'!$F$9+СВЦЭМ!$D$10+'СЕТ СН'!$F$6-'СЕТ СН'!$F$19</f>
        <v>887.03233652999995</v>
      </c>
      <c r="C16" s="36">
        <f>SUMIFS(СВЦЭМ!$C$33:$C$776,СВЦЭМ!$A$33:$A$776,$A16,СВЦЭМ!$B$33:$B$776,C$11)+'СЕТ СН'!$F$9+СВЦЭМ!$D$10+'СЕТ СН'!$F$6-'СЕТ СН'!$F$19</f>
        <v>964.18006724999998</v>
      </c>
      <c r="D16" s="36">
        <f>SUMIFS(СВЦЭМ!$C$33:$C$776,СВЦЭМ!$A$33:$A$776,$A16,СВЦЭМ!$B$33:$B$776,D$11)+'СЕТ СН'!$F$9+СВЦЭМ!$D$10+'СЕТ СН'!$F$6-'СЕТ СН'!$F$19</f>
        <v>1010.56423261</v>
      </c>
      <c r="E16" s="36">
        <f>SUMIFS(СВЦЭМ!$C$33:$C$776,СВЦЭМ!$A$33:$A$776,$A16,СВЦЭМ!$B$33:$B$776,E$11)+'СЕТ СН'!$F$9+СВЦЭМ!$D$10+'СЕТ СН'!$F$6-'СЕТ СН'!$F$19</f>
        <v>1012.23210743</v>
      </c>
      <c r="F16" s="36">
        <f>SUMIFS(СВЦЭМ!$C$33:$C$776,СВЦЭМ!$A$33:$A$776,$A16,СВЦЭМ!$B$33:$B$776,F$11)+'СЕТ СН'!$F$9+СВЦЭМ!$D$10+'СЕТ СН'!$F$6-'СЕТ СН'!$F$19</f>
        <v>1017.89794696</v>
      </c>
      <c r="G16" s="36">
        <f>SUMIFS(СВЦЭМ!$C$33:$C$776,СВЦЭМ!$A$33:$A$776,$A16,СВЦЭМ!$B$33:$B$776,G$11)+'СЕТ СН'!$F$9+СВЦЭМ!$D$10+'СЕТ СН'!$F$6-'СЕТ СН'!$F$19</f>
        <v>1010.08408404</v>
      </c>
      <c r="H16" s="36">
        <f>SUMIFS(СВЦЭМ!$C$33:$C$776,СВЦЭМ!$A$33:$A$776,$A16,СВЦЭМ!$B$33:$B$776,H$11)+'СЕТ СН'!$F$9+СВЦЭМ!$D$10+'СЕТ СН'!$F$6-'СЕТ СН'!$F$19</f>
        <v>991.96487391999995</v>
      </c>
      <c r="I16" s="36">
        <f>SUMIFS(СВЦЭМ!$C$33:$C$776,СВЦЭМ!$A$33:$A$776,$A16,СВЦЭМ!$B$33:$B$776,I$11)+'СЕТ СН'!$F$9+СВЦЭМ!$D$10+'СЕТ СН'!$F$6-'СЕТ СН'!$F$19</f>
        <v>1004.46785456</v>
      </c>
      <c r="J16" s="36">
        <f>SUMIFS(СВЦЭМ!$C$33:$C$776,СВЦЭМ!$A$33:$A$776,$A16,СВЦЭМ!$B$33:$B$776,J$11)+'СЕТ СН'!$F$9+СВЦЭМ!$D$10+'СЕТ СН'!$F$6-'СЕТ СН'!$F$19</f>
        <v>990.05588028</v>
      </c>
      <c r="K16" s="36">
        <f>SUMIFS(СВЦЭМ!$C$33:$C$776,СВЦЭМ!$A$33:$A$776,$A16,СВЦЭМ!$B$33:$B$776,K$11)+'СЕТ СН'!$F$9+СВЦЭМ!$D$10+'СЕТ СН'!$F$6-'СЕТ СН'!$F$19</f>
        <v>984.43758791000005</v>
      </c>
      <c r="L16" s="36">
        <f>SUMIFS(СВЦЭМ!$C$33:$C$776,СВЦЭМ!$A$33:$A$776,$A16,СВЦЭМ!$B$33:$B$776,L$11)+'СЕТ СН'!$F$9+СВЦЭМ!$D$10+'СЕТ СН'!$F$6-'СЕТ СН'!$F$19</f>
        <v>969.98479297999995</v>
      </c>
      <c r="M16" s="36">
        <f>SUMIFS(СВЦЭМ!$C$33:$C$776,СВЦЭМ!$A$33:$A$776,$A16,СВЦЭМ!$B$33:$B$776,M$11)+'СЕТ СН'!$F$9+СВЦЭМ!$D$10+'СЕТ СН'!$F$6-'СЕТ СН'!$F$19</f>
        <v>923.79505757000004</v>
      </c>
      <c r="N16" s="36">
        <f>SUMIFS(СВЦЭМ!$C$33:$C$776,СВЦЭМ!$A$33:$A$776,$A16,СВЦЭМ!$B$33:$B$776,N$11)+'СЕТ СН'!$F$9+СВЦЭМ!$D$10+'СЕТ СН'!$F$6-'СЕТ СН'!$F$19</f>
        <v>893.41413383999998</v>
      </c>
      <c r="O16" s="36">
        <f>SUMIFS(СВЦЭМ!$C$33:$C$776,СВЦЭМ!$A$33:$A$776,$A16,СВЦЭМ!$B$33:$B$776,O$11)+'СЕТ СН'!$F$9+СВЦЭМ!$D$10+'СЕТ СН'!$F$6-'СЕТ СН'!$F$19</f>
        <v>901.67022938000002</v>
      </c>
      <c r="P16" s="36">
        <f>SUMIFS(СВЦЭМ!$C$33:$C$776,СВЦЭМ!$A$33:$A$776,$A16,СВЦЭМ!$B$33:$B$776,P$11)+'СЕТ СН'!$F$9+СВЦЭМ!$D$10+'СЕТ СН'!$F$6-'СЕТ СН'!$F$19</f>
        <v>904.36579972000004</v>
      </c>
      <c r="Q16" s="36">
        <f>SUMIFS(СВЦЭМ!$C$33:$C$776,СВЦЭМ!$A$33:$A$776,$A16,СВЦЭМ!$B$33:$B$776,Q$11)+'СЕТ СН'!$F$9+СВЦЭМ!$D$10+'СЕТ СН'!$F$6-'СЕТ СН'!$F$19</f>
        <v>907.13796336999997</v>
      </c>
      <c r="R16" s="36">
        <f>SUMIFS(СВЦЭМ!$C$33:$C$776,СВЦЭМ!$A$33:$A$776,$A16,СВЦЭМ!$B$33:$B$776,R$11)+'СЕТ СН'!$F$9+СВЦЭМ!$D$10+'СЕТ СН'!$F$6-'СЕТ СН'!$F$19</f>
        <v>900.92063840000003</v>
      </c>
      <c r="S16" s="36">
        <f>SUMIFS(СВЦЭМ!$C$33:$C$776,СВЦЭМ!$A$33:$A$776,$A16,СВЦЭМ!$B$33:$B$776,S$11)+'СЕТ СН'!$F$9+СВЦЭМ!$D$10+'СЕТ СН'!$F$6-'СЕТ СН'!$F$19</f>
        <v>893.84201524000002</v>
      </c>
      <c r="T16" s="36">
        <f>SUMIFS(СВЦЭМ!$C$33:$C$776,СВЦЭМ!$A$33:$A$776,$A16,СВЦЭМ!$B$33:$B$776,T$11)+'СЕТ СН'!$F$9+СВЦЭМ!$D$10+'СЕТ СН'!$F$6-'СЕТ СН'!$F$19</f>
        <v>842.23365158000001</v>
      </c>
      <c r="U16" s="36">
        <f>SUMIFS(СВЦЭМ!$C$33:$C$776,СВЦЭМ!$A$33:$A$776,$A16,СВЦЭМ!$B$33:$B$776,U$11)+'СЕТ СН'!$F$9+СВЦЭМ!$D$10+'СЕТ СН'!$F$6-'СЕТ СН'!$F$19</f>
        <v>837.94027298000003</v>
      </c>
      <c r="V16" s="36">
        <f>SUMIFS(СВЦЭМ!$C$33:$C$776,СВЦЭМ!$A$33:$A$776,$A16,СВЦЭМ!$B$33:$B$776,V$11)+'СЕТ СН'!$F$9+СВЦЭМ!$D$10+'СЕТ СН'!$F$6-'СЕТ СН'!$F$19</f>
        <v>859.41670245</v>
      </c>
      <c r="W16" s="36">
        <f>SUMIFS(СВЦЭМ!$C$33:$C$776,СВЦЭМ!$A$33:$A$776,$A16,СВЦЭМ!$B$33:$B$776,W$11)+'СЕТ СН'!$F$9+СВЦЭМ!$D$10+'СЕТ СН'!$F$6-'СЕТ СН'!$F$19</f>
        <v>893.74486035999996</v>
      </c>
      <c r="X16" s="36">
        <f>SUMIFS(СВЦЭМ!$C$33:$C$776,СВЦЭМ!$A$33:$A$776,$A16,СВЦЭМ!$B$33:$B$776,X$11)+'СЕТ СН'!$F$9+СВЦЭМ!$D$10+'СЕТ СН'!$F$6-'СЕТ СН'!$F$19</f>
        <v>905.52635215999999</v>
      </c>
      <c r="Y16" s="36">
        <f>SUMIFS(СВЦЭМ!$C$33:$C$776,СВЦЭМ!$A$33:$A$776,$A16,СВЦЭМ!$B$33:$B$776,Y$11)+'СЕТ СН'!$F$9+СВЦЭМ!$D$10+'СЕТ СН'!$F$6-'СЕТ СН'!$F$19</f>
        <v>944.00341805999994</v>
      </c>
    </row>
    <row r="17" spans="1:25" ht="15.75" x14ac:dyDescent="0.2">
      <c r="A17" s="35">
        <f t="shared" si="0"/>
        <v>44141</v>
      </c>
      <c r="B17" s="36">
        <f>SUMIFS(СВЦЭМ!$C$33:$C$776,СВЦЭМ!$A$33:$A$776,$A17,СВЦЭМ!$B$33:$B$776,B$11)+'СЕТ СН'!$F$9+СВЦЭМ!$D$10+'СЕТ СН'!$F$6-'СЕТ СН'!$F$19</f>
        <v>924.93377654999995</v>
      </c>
      <c r="C17" s="36">
        <f>SUMIFS(СВЦЭМ!$C$33:$C$776,СВЦЭМ!$A$33:$A$776,$A17,СВЦЭМ!$B$33:$B$776,C$11)+'СЕТ СН'!$F$9+СВЦЭМ!$D$10+'СЕТ СН'!$F$6-'СЕТ СН'!$F$19</f>
        <v>998.15880276999997</v>
      </c>
      <c r="D17" s="36">
        <f>SUMIFS(СВЦЭМ!$C$33:$C$776,СВЦЭМ!$A$33:$A$776,$A17,СВЦЭМ!$B$33:$B$776,D$11)+'СЕТ СН'!$F$9+СВЦЭМ!$D$10+'СЕТ СН'!$F$6-'СЕТ СН'!$F$19</f>
        <v>1055.4086671499999</v>
      </c>
      <c r="E17" s="36">
        <f>SUMIFS(СВЦЭМ!$C$33:$C$776,СВЦЭМ!$A$33:$A$776,$A17,СВЦЭМ!$B$33:$B$776,E$11)+'СЕТ СН'!$F$9+СВЦЭМ!$D$10+'СЕТ СН'!$F$6-'СЕТ СН'!$F$19</f>
        <v>1056.3182168599999</v>
      </c>
      <c r="F17" s="36">
        <f>SUMIFS(СВЦЭМ!$C$33:$C$776,СВЦЭМ!$A$33:$A$776,$A17,СВЦЭМ!$B$33:$B$776,F$11)+'СЕТ СН'!$F$9+СВЦЭМ!$D$10+'СЕТ СН'!$F$6-'СЕТ СН'!$F$19</f>
        <v>1059.5543231199999</v>
      </c>
      <c r="G17" s="36">
        <f>SUMIFS(СВЦЭМ!$C$33:$C$776,СВЦЭМ!$A$33:$A$776,$A17,СВЦЭМ!$B$33:$B$776,G$11)+'СЕТ СН'!$F$9+СВЦЭМ!$D$10+'СЕТ СН'!$F$6-'СЕТ СН'!$F$19</f>
        <v>1049.08854709</v>
      </c>
      <c r="H17" s="36">
        <f>SUMIFS(СВЦЭМ!$C$33:$C$776,СВЦЭМ!$A$33:$A$776,$A17,СВЦЭМ!$B$33:$B$776,H$11)+'СЕТ СН'!$F$9+СВЦЭМ!$D$10+'СЕТ СН'!$F$6-'СЕТ СН'!$F$19</f>
        <v>1022.6195555199999</v>
      </c>
      <c r="I17" s="36">
        <f>SUMIFS(СВЦЭМ!$C$33:$C$776,СВЦЭМ!$A$33:$A$776,$A17,СВЦЭМ!$B$33:$B$776,I$11)+'СЕТ СН'!$F$9+СВЦЭМ!$D$10+'СЕТ СН'!$F$6-'СЕТ СН'!$F$19</f>
        <v>1027.00042803</v>
      </c>
      <c r="J17" s="36">
        <f>SUMIFS(СВЦЭМ!$C$33:$C$776,СВЦЭМ!$A$33:$A$776,$A17,СВЦЭМ!$B$33:$B$776,J$11)+'СЕТ СН'!$F$9+СВЦЭМ!$D$10+'СЕТ СН'!$F$6-'СЕТ СН'!$F$19</f>
        <v>1013.3983954399999</v>
      </c>
      <c r="K17" s="36">
        <f>SUMIFS(СВЦЭМ!$C$33:$C$776,СВЦЭМ!$A$33:$A$776,$A17,СВЦЭМ!$B$33:$B$776,K$11)+'СЕТ СН'!$F$9+СВЦЭМ!$D$10+'СЕТ СН'!$F$6-'СЕТ СН'!$F$19</f>
        <v>1008.81472422</v>
      </c>
      <c r="L17" s="36">
        <f>SUMIFS(СВЦЭМ!$C$33:$C$776,СВЦЭМ!$A$33:$A$776,$A17,СВЦЭМ!$B$33:$B$776,L$11)+'СЕТ СН'!$F$9+СВЦЭМ!$D$10+'СЕТ СН'!$F$6-'СЕТ СН'!$F$19</f>
        <v>988.32213001000002</v>
      </c>
      <c r="M17" s="36">
        <f>SUMIFS(СВЦЭМ!$C$33:$C$776,СВЦЭМ!$A$33:$A$776,$A17,СВЦЭМ!$B$33:$B$776,M$11)+'СЕТ СН'!$F$9+СВЦЭМ!$D$10+'СЕТ СН'!$F$6-'СЕТ СН'!$F$19</f>
        <v>959.06542649000005</v>
      </c>
      <c r="N17" s="36">
        <f>SUMIFS(СВЦЭМ!$C$33:$C$776,СВЦЭМ!$A$33:$A$776,$A17,СВЦЭМ!$B$33:$B$776,N$11)+'СЕТ СН'!$F$9+СВЦЭМ!$D$10+'СЕТ СН'!$F$6-'СЕТ СН'!$F$19</f>
        <v>915.29825990999996</v>
      </c>
      <c r="O17" s="36">
        <f>SUMIFS(СВЦЭМ!$C$33:$C$776,СВЦЭМ!$A$33:$A$776,$A17,СВЦЭМ!$B$33:$B$776,O$11)+'СЕТ СН'!$F$9+СВЦЭМ!$D$10+'СЕТ СН'!$F$6-'СЕТ СН'!$F$19</f>
        <v>903.10701256000004</v>
      </c>
      <c r="P17" s="36">
        <f>SUMIFS(СВЦЭМ!$C$33:$C$776,СВЦЭМ!$A$33:$A$776,$A17,СВЦЭМ!$B$33:$B$776,P$11)+'СЕТ СН'!$F$9+СВЦЭМ!$D$10+'СЕТ СН'!$F$6-'СЕТ СН'!$F$19</f>
        <v>907.86986331000003</v>
      </c>
      <c r="Q17" s="36">
        <f>SUMIFS(СВЦЭМ!$C$33:$C$776,СВЦЭМ!$A$33:$A$776,$A17,СВЦЭМ!$B$33:$B$776,Q$11)+'СЕТ СН'!$F$9+СВЦЭМ!$D$10+'СЕТ СН'!$F$6-'СЕТ СН'!$F$19</f>
        <v>919.07119203000002</v>
      </c>
      <c r="R17" s="36">
        <f>SUMIFS(СВЦЭМ!$C$33:$C$776,СВЦЭМ!$A$33:$A$776,$A17,СВЦЭМ!$B$33:$B$776,R$11)+'СЕТ СН'!$F$9+СВЦЭМ!$D$10+'СЕТ СН'!$F$6-'СЕТ СН'!$F$19</f>
        <v>914.34975595000003</v>
      </c>
      <c r="S17" s="36">
        <f>SUMIFS(СВЦЭМ!$C$33:$C$776,СВЦЭМ!$A$33:$A$776,$A17,СВЦЭМ!$B$33:$B$776,S$11)+'СЕТ СН'!$F$9+СВЦЭМ!$D$10+'СЕТ СН'!$F$6-'СЕТ СН'!$F$19</f>
        <v>902.45552687999998</v>
      </c>
      <c r="T17" s="36">
        <f>SUMIFS(СВЦЭМ!$C$33:$C$776,СВЦЭМ!$A$33:$A$776,$A17,СВЦЭМ!$B$33:$B$776,T$11)+'СЕТ СН'!$F$9+СВЦЭМ!$D$10+'СЕТ СН'!$F$6-'СЕТ СН'!$F$19</f>
        <v>865.11975240000004</v>
      </c>
      <c r="U17" s="36">
        <f>SUMIFS(СВЦЭМ!$C$33:$C$776,СВЦЭМ!$A$33:$A$776,$A17,СВЦЭМ!$B$33:$B$776,U$11)+'СЕТ СН'!$F$9+СВЦЭМ!$D$10+'СЕТ СН'!$F$6-'СЕТ СН'!$F$19</f>
        <v>864.42720827000005</v>
      </c>
      <c r="V17" s="36">
        <f>SUMIFS(СВЦЭМ!$C$33:$C$776,СВЦЭМ!$A$33:$A$776,$A17,СВЦЭМ!$B$33:$B$776,V$11)+'СЕТ СН'!$F$9+СВЦЭМ!$D$10+'СЕТ СН'!$F$6-'СЕТ СН'!$F$19</f>
        <v>870.96312622999994</v>
      </c>
      <c r="W17" s="36">
        <f>SUMIFS(СВЦЭМ!$C$33:$C$776,СВЦЭМ!$A$33:$A$776,$A17,СВЦЭМ!$B$33:$B$776,W$11)+'СЕТ СН'!$F$9+СВЦЭМ!$D$10+'СЕТ СН'!$F$6-'СЕТ СН'!$F$19</f>
        <v>903.18553272999998</v>
      </c>
      <c r="X17" s="36">
        <f>SUMIFS(СВЦЭМ!$C$33:$C$776,СВЦЭМ!$A$33:$A$776,$A17,СВЦЭМ!$B$33:$B$776,X$11)+'СЕТ СН'!$F$9+СВЦЭМ!$D$10+'СЕТ СН'!$F$6-'СЕТ СН'!$F$19</f>
        <v>914.77497689999996</v>
      </c>
      <c r="Y17" s="36">
        <f>SUMIFS(СВЦЭМ!$C$33:$C$776,СВЦЭМ!$A$33:$A$776,$A17,СВЦЭМ!$B$33:$B$776,Y$11)+'СЕТ СН'!$F$9+СВЦЭМ!$D$10+'СЕТ СН'!$F$6-'СЕТ СН'!$F$19</f>
        <v>947.18099643999994</v>
      </c>
    </row>
    <row r="18" spans="1:25" ht="15.75" x14ac:dyDescent="0.2">
      <c r="A18" s="35">
        <f t="shared" si="0"/>
        <v>44142</v>
      </c>
      <c r="B18" s="36">
        <f>SUMIFS(СВЦЭМ!$C$33:$C$776,СВЦЭМ!$A$33:$A$776,$A18,СВЦЭМ!$B$33:$B$776,B$11)+'СЕТ СН'!$F$9+СВЦЭМ!$D$10+'СЕТ СН'!$F$6-'СЕТ СН'!$F$19</f>
        <v>953.53038786000002</v>
      </c>
      <c r="C18" s="36">
        <f>SUMIFS(СВЦЭМ!$C$33:$C$776,СВЦЭМ!$A$33:$A$776,$A18,СВЦЭМ!$B$33:$B$776,C$11)+'СЕТ СН'!$F$9+СВЦЭМ!$D$10+'СЕТ СН'!$F$6-'СЕТ СН'!$F$19</f>
        <v>1017.1235348</v>
      </c>
      <c r="D18" s="36">
        <f>SUMIFS(СВЦЭМ!$C$33:$C$776,СВЦЭМ!$A$33:$A$776,$A18,СВЦЭМ!$B$33:$B$776,D$11)+'СЕТ СН'!$F$9+СВЦЭМ!$D$10+'СЕТ СН'!$F$6-'СЕТ СН'!$F$19</f>
        <v>1078.44895365</v>
      </c>
      <c r="E18" s="36">
        <f>SUMIFS(СВЦЭМ!$C$33:$C$776,СВЦЭМ!$A$33:$A$776,$A18,СВЦЭМ!$B$33:$B$776,E$11)+'СЕТ СН'!$F$9+СВЦЭМ!$D$10+'СЕТ СН'!$F$6-'СЕТ СН'!$F$19</f>
        <v>1100.26294257</v>
      </c>
      <c r="F18" s="36">
        <f>SUMIFS(СВЦЭМ!$C$33:$C$776,СВЦЭМ!$A$33:$A$776,$A18,СВЦЭМ!$B$33:$B$776,F$11)+'СЕТ СН'!$F$9+СВЦЭМ!$D$10+'СЕТ СН'!$F$6-'СЕТ СН'!$F$19</f>
        <v>1090.2797888599998</v>
      </c>
      <c r="G18" s="36">
        <f>SUMIFS(СВЦЭМ!$C$33:$C$776,СВЦЭМ!$A$33:$A$776,$A18,СВЦЭМ!$B$33:$B$776,G$11)+'СЕТ СН'!$F$9+СВЦЭМ!$D$10+'СЕТ СН'!$F$6-'СЕТ СН'!$F$19</f>
        <v>1076.2690342199999</v>
      </c>
      <c r="H18" s="36">
        <f>SUMIFS(СВЦЭМ!$C$33:$C$776,СВЦЭМ!$A$33:$A$776,$A18,СВЦЭМ!$B$33:$B$776,H$11)+'СЕТ СН'!$F$9+СВЦЭМ!$D$10+'СЕТ СН'!$F$6-'СЕТ СН'!$F$19</f>
        <v>1053.5539218399999</v>
      </c>
      <c r="I18" s="36">
        <f>SUMIFS(СВЦЭМ!$C$33:$C$776,СВЦЭМ!$A$33:$A$776,$A18,СВЦЭМ!$B$33:$B$776,I$11)+'СЕТ СН'!$F$9+СВЦЭМ!$D$10+'СЕТ СН'!$F$6-'СЕТ СН'!$F$19</f>
        <v>1009.8379972</v>
      </c>
      <c r="J18" s="36">
        <f>SUMIFS(СВЦЭМ!$C$33:$C$776,СВЦЭМ!$A$33:$A$776,$A18,СВЦЭМ!$B$33:$B$776,J$11)+'СЕТ СН'!$F$9+СВЦЭМ!$D$10+'СЕТ СН'!$F$6-'СЕТ СН'!$F$19</f>
        <v>978.42892813000003</v>
      </c>
      <c r="K18" s="36">
        <f>SUMIFS(СВЦЭМ!$C$33:$C$776,СВЦЭМ!$A$33:$A$776,$A18,СВЦЭМ!$B$33:$B$776,K$11)+'СЕТ СН'!$F$9+СВЦЭМ!$D$10+'СЕТ СН'!$F$6-'СЕТ СН'!$F$19</f>
        <v>957.19098436000002</v>
      </c>
      <c r="L18" s="36">
        <f>SUMIFS(СВЦЭМ!$C$33:$C$776,СВЦЭМ!$A$33:$A$776,$A18,СВЦЭМ!$B$33:$B$776,L$11)+'СЕТ СН'!$F$9+СВЦЭМ!$D$10+'СЕТ СН'!$F$6-'СЕТ СН'!$F$19</f>
        <v>928.64761153999996</v>
      </c>
      <c r="M18" s="36">
        <f>SUMIFS(СВЦЭМ!$C$33:$C$776,СВЦЭМ!$A$33:$A$776,$A18,СВЦЭМ!$B$33:$B$776,M$11)+'СЕТ СН'!$F$9+СВЦЭМ!$D$10+'СЕТ СН'!$F$6-'СЕТ СН'!$F$19</f>
        <v>889.62601691999998</v>
      </c>
      <c r="N18" s="36">
        <f>SUMIFS(СВЦЭМ!$C$33:$C$776,СВЦЭМ!$A$33:$A$776,$A18,СВЦЭМ!$B$33:$B$776,N$11)+'СЕТ СН'!$F$9+СВЦЭМ!$D$10+'СЕТ СН'!$F$6-'СЕТ СН'!$F$19</f>
        <v>873.86035258000004</v>
      </c>
      <c r="O18" s="36">
        <f>SUMIFS(СВЦЭМ!$C$33:$C$776,СВЦЭМ!$A$33:$A$776,$A18,СВЦЭМ!$B$33:$B$776,O$11)+'СЕТ СН'!$F$9+СВЦЭМ!$D$10+'СЕТ СН'!$F$6-'СЕТ СН'!$F$19</f>
        <v>886.02146341000002</v>
      </c>
      <c r="P18" s="36">
        <f>SUMIFS(СВЦЭМ!$C$33:$C$776,СВЦЭМ!$A$33:$A$776,$A18,СВЦЭМ!$B$33:$B$776,P$11)+'СЕТ СН'!$F$9+СВЦЭМ!$D$10+'СЕТ СН'!$F$6-'СЕТ СН'!$F$19</f>
        <v>886.73355777999996</v>
      </c>
      <c r="Q18" s="36">
        <f>SUMIFS(СВЦЭМ!$C$33:$C$776,СВЦЭМ!$A$33:$A$776,$A18,СВЦЭМ!$B$33:$B$776,Q$11)+'СЕТ СН'!$F$9+СВЦЭМ!$D$10+'СЕТ СН'!$F$6-'СЕТ СН'!$F$19</f>
        <v>880.37810851999996</v>
      </c>
      <c r="R18" s="36">
        <f>SUMIFS(СВЦЭМ!$C$33:$C$776,СВЦЭМ!$A$33:$A$776,$A18,СВЦЭМ!$B$33:$B$776,R$11)+'СЕТ СН'!$F$9+СВЦЭМ!$D$10+'СЕТ СН'!$F$6-'СЕТ СН'!$F$19</f>
        <v>863.53789882000001</v>
      </c>
      <c r="S18" s="36">
        <f>SUMIFS(СВЦЭМ!$C$33:$C$776,СВЦЭМ!$A$33:$A$776,$A18,СВЦЭМ!$B$33:$B$776,S$11)+'СЕТ СН'!$F$9+СВЦЭМ!$D$10+'СЕТ СН'!$F$6-'СЕТ СН'!$F$19</f>
        <v>860.80369665000001</v>
      </c>
      <c r="T18" s="36">
        <f>SUMIFS(СВЦЭМ!$C$33:$C$776,СВЦЭМ!$A$33:$A$776,$A18,СВЦЭМ!$B$33:$B$776,T$11)+'СЕТ СН'!$F$9+СВЦЭМ!$D$10+'СЕТ СН'!$F$6-'СЕТ СН'!$F$19</f>
        <v>843.79041896000001</v>
      </c>
      <c r="U18" s="36">
        <f>SUMIFS(СВЦЭМ!$C$33:$C$776,СВЦЭМ!$A$33:$A$776,$A18,СВЦЭМ!$B$33:$B$776,U$11)+'СЕТ СН'!$F$9+СВЦЭМ!$D$10+'СЕТ СН'!$F$6-'СЕТ СН'!$F$19</f>
        <v>849.47573936000003</v>
      </c>
      <c r="V18" s="36">
        <f>SUMIFS(СВЦЭМ!$C$33:$C$776,СВЦЭМ!$A$33:$A$776,$A18,СВЦЭМ!$B$33:$B$776,V$11)+'СЕТ СН'!$F$9+СВЦЭМ!$D$10+'СЕТ СН'!$F$6-'СЕТ СН'!$F$19</f>
        <v>854.66274921000002</v>
      </c>
      <c r="W18" s="36">
        <f>SUMIFS(СВЦЭМ!$C$33:$C$776,СВЦЭМ!$A$33:$A$776,$A18,СВЦЭМ!$B$33:$B$776,W$11)+'СЕТ СН'!$F$9+СВЦЭМ!$D$10+'СЕТ СН'!$F$6-'СЕТ СН'!$F$19</f>
        <v>867.56488244000002</v>
      </c>
      <c r="X18" s="36">
        <f>SUMIFS(СВЦЭМ!$C$33:$C$776,СВЦЭМ!$A$33:$A$776,$A18,СВЦЭМ!$B$33:$B$776,X$11)+'СЕТ СН'!$F$9+СВЦЭМ!$D$10+'СЕТ СН'!$F$6-'СЕТ СН'!$F$19</f>
        <v>877.27668812000002</v>
      </c>
      <c r="Y18" s="36">
        <f>SUMIFS(СВЦЭМ!$C$33:$C$776,СВЦЭМ!$A$33:$A$776,$A18,СВЦЭМ!$B$33:$B$776,Y$11)+'СЕТ СН'!$F$9+СВЦЭМ!$D$10+'СЕТ СН'!$F$6-'СЕТ СН'!$F$19</f>
        <v>907.68113500000004</v>
      </c>
    </row>
    <row r="19" spans="1:25" ht="15.75" x14ac:dyDescent="0.2">
      <c r="A19" s="35">
        <f t="shared" si="0"/>
        <v>44143</v>
      </c>
      <c r="B19" s="36">
        <f>SUMIFS(СВЦЭМ!$C$33:$C$776,СВЦЭМ!$A$33:$A$776,$A19,СВЦЭМ!$B$33:$B$776,B$11)+'СЕТ СН'!$F$9+СВЦЭМ!$D$10+'СЕТ СН'!$F$6-'СЕТ СН'!$F$19</f>
        <v>954.93510244000004</v>
      </c>
      <c r="C19" s="36">
        <f>SUMIFS(СВЦЭМ!$C$33:$C$776,СВЦЭМ!$A$33:$A$776,$A19,СВЦЭМ!$B$33:$B$776,C$11)+'СЕТ СН'!$F$9+СВЦЭМ!$D$10+'СЕТ СН'!$F$6-'СЕТ СН'!$F$19</f>
        <v>1037.02180329</v>
      </c>
      <c r="D19" s="36">
        <f>SUMIFS(СВЦЭМ!$C$33:$C$776,СВЦЭМ!$A$33:$A$776,$A19,СВЦЭМ!$B$33:$B$776,D$11)+'СЕТ СН'!$F$9+СВЦЭМ!$D$10+'СЕТ СН'!$F$6-'СЕТ СН'!$F$19</f>
        <v>1101.03863798</v>
      </c>
      <c r="E19" s="36">
        <f>SUMIFS(СВЦЭМ!$C$33:$C$776,СВЦЭМ!$A$33:$A$776,$A19,СВЦЭМ!$B$33:$B$776,E$11)+'СЕТ СН'!$F$9+СВЦЭМ!$D$10+'СЕТ СН'!$F$6-'СЕТ СН'!$F$19</f>
        <v>1109.6344453700001</v>
      </c>
      <c r="F19" s="36">
        <f>SUMIFS(СВЦЭМ!$C$33:$C$776,СВЦЭМ!$A$33:$A$776,$A19,СВЦЭМ!$B$33:$B$776,F$11)+'СЕТ СН'!$F$9+СВЦЭМ!$D$10+'СЕТ СН'!$F$6-'СЕТ СН'!$F$19</f>
        <v>1100.09078765</v>
      </c>
      <c r="G19" s="36">
        <f>SUMIFS(СВЦЭМ!$C$33:$C$776,СВЦЭМ!$A$33:$A$776,$A19,СВЦЭМ!$B$33:$B$776,G$11)+'СЕТ СН'!$F$9+СВЦЭМ!$D$10+'СЕТ СН'!$F$6-'СЕТ СН'!$F$19</f>
        <v>1108.3269515300001</v>
      </c>
      <c r="H19" s="36">
        <f>SUMIFS(СВЦЭМ!$C$33:$C$776,СВЦЭМ!$A$33:$A$776,$A19,СВЦЭМ!$B$33:$B$776,H$11)+'СЕТ СН'!$F$9+СВЦЭМ!$D$10+'СЕТ СН'!$F$6-'СЕТ СН'!$F$19</f>
        <v>1092.14265486</v>
      </c>
      <c r="I19" s="36">
        <f>SUMIFS(СВЦЭМ!$C$33:$C$776,СВЦЭМ!$A$33:$A$776,$A19,СВЦЭМ!$B$33:$B$776,I$11)+'СЕТ СН'!$F$9+СВЦЭМ!$D$10+'СЕТ СН'!$F$6-'СЕТ СН'!$F$19</f>
        <v>1055.0553912299999</v>
      </c>
      <c r="J19" s="36">
        <f>SUMIFS(СВЦЭМ!$C$33:$C$776,СВЦЭМ!$A$33:$A$776,$A19,СВЦЭМ!$B$33:$B$776,J$11)+'СЕТ СН'!$F$9+СВЦЭМ!$D$10+'СЕТ СН'!$F$6-'СЕТ СН'!$F$19</f>
        <v>1018.50459614</v>
      </c>
      <c r="K19" s="36">
        <f>SUMIFS(СВЦЭМ!$C$33:$C$776,СВЦЭМ!$A$33:$A$776,$A19,СВЦЭМ!$B$33:$B$776,K$11)+'СЕТ СН'!$F$9+СВЦЭМ!$D$10+'СЕТ СН'!$F$6-'СЕТ СН'!$F$19</f>
        <v>981.16562385999998</v>
      </c>
      <c r="L19" s="36">
        <f>SUMIFS(СВЦЭМ!$C$33:$C$776,СВЦЭМ!$A$33:$A$776,$A19,СВЦЭМ!$B$33:$B$776,L$11)+'СЕТ СН'!$F$9+СВЦЭМ!$D$10+'СЕТ СН'!$F$6-'СЕТ СН'!$F$19</f>
        <v>933.95583983999995</v>
      </c>
      <c r="M19" s="36">
        <f>SUMIFS(СВЦЭМ!$C$33:$C$776,СВЦЭМ!$A$33:$A$776,$A19,СВЦЭМ!$B$33:$B$776,M$11)+'СЕТ СН'!$F$9+СВЦЭМ!$D$10+'СЕТ СН'!$F$6-'СЕТ СН'!$F$19</f>
        <v>900.96835568999995</v>
      </c>
      <c r="N19" s="36">
        <f>SUMIFS(СВЦЭМ!$C$33:$C$776,СВЦЭМ!$A$33:$A$776,$A19,СВЦЭМ!$B$33:$B$776,N$11)+'СЕТ СН'!$F$9+СВЦЭМ!$D$10+'СЕТ СН'!$F$6-'СЕТ СН'!$F$19</f>
        <v>895.02820041999996</v>
      </c>
      <c r="O19" s="36">
        <f>SUMIFS(СВЦЭМ!$C$33:$C$776,СВЦЭМ!$A$33:$A$776,$A19,СВЦЭМ!$B$33:$B$776,O$11)+'СЕТ СН'!$F$9+СВЦЭМ!$D$10+'СЕТ СН'!$F$6-'СЕТ СН'!$F$19</f>
        <v>896.01496572999997</v>
      </c>
      <c r="P19" s="36">
        <f>SUMIFS(СВЦЭМ!$C$33:$C$776,СВЦЭМ!$A$33:$A$776,$A19,СВЦЭМ!$B$33:$B$776,P$11)+'СЕТ СН'!$F$9+СВЦЭМ!$D$10+'СЕТ СН'!$F$6-'СЕТ СН'!$F$19</f>
        <v>903.87909716000001</v>
      </c>
      <c r="Q19" s="36">
        <f>SUMIFS(СВЦЭМ!$C$33:$C$776,СВЦЭМ!$A$33:$A$776,$A19,СВЦЭМ!$B$33:$B$776,Q$11)+'СЕТ СН'!$F$9+СВЦЭМ!$D$10+'СЕТ СН'!$F$6-'СЕТ СН'!$F$19</f>
        <v>910.08122579999997</v>
      </c>
      <c r="R19" s="36">
        <f>SUMIFS(СВЦЭМ!$C$33:$C$776,СВЦЭМ!$A$33:$A$776,$A19,СВЦЭМ!$B$33:$B$776,R$11)+'СЕТ СН'!$F$9+СВЦЭМ!$D$10+'СЕТ СН'!$F$6-'СЕТ СН'!$F$19</f>
        <v>905.87127002</v>
      </c>
      <c r="S19" s="36">
        <f>SUMIFS(СВЦЭМ!$C$33:$C$776,СВЦЭМ!$A$33:$A$776,$A19,СВЦЭМ!$B$33:$B$776,S$11)+'СЕТ СН'!$F$9+СВЦЭМ!$D$10+'СЕТ СН'!$F$6-'СЕТ СН'!$F$19</f>
        <v>883.87400687000002</v>
      </c>
      <c r="T19" s="36">
        <f>SUMIFS(СВЦЭМ!$C$33:$C$776,СВЦЭМ!$A$33:$A$776,$A19,СВЦЭМ!$B$33:$B$776,T$11)+'СЕТ СН'!$F$9+СВЦЭМ!$D$10+'СЕТ СН'!$F$6-'СЕТ СН'!$F$19</f>
        <v>870.24499220999996</v>
      </c>
      <c r="U19" s="36">
        <f>SUMIFS(СВЦЭМ!$C$33:$C$776,СВЦЭМ!$A$33:$A$776,$A19,СВЦЭМ!$B$33:$B$776,U$11)+'СЕТ СН'!$F$9+СВЦЭМ!$D$10+'СЕТ СН'!$F$6-'СЕТ СН'!$F$19</f>
        <v>859.48956364000003</v>
      </c>
      <c r="V19" s="36">
        <f>SUMIFS(СВЦЭМ!$C$33:$C$776,СВЦЭМ!$A$33:$A$776,$A19,СВЦЭМ!$B$33:$B$776,V$11)+'СЕТ СН'!$F$9+СВЦЭМ!$D$10+'СЕТ СН'!$F$6-'СЕТ СН'!$F$19</f>
        <v>882.02318160000004</v>
      </c>
      <c r="W19" s="36">
        <f>SUMIFS(СВЦЭМ!$C$33:$C$776,СВЦЭМ!$A$33:$A$776,$A19,СВЦЭМ!$B$33:$B$776,W$11)+'СЕТ СН'!$F$9+СВЦЭМ!$D$10+'СЕТ СН'!$F$6-'СЕТ СН'!$F$19</f>
        <v>896.93830622999997</v>
      </c>
      <c r="X19" s="36">
        <f>SUMIFS(СВЦЭМ!$C$33:$C$776,СВЦЭМ!$A$33:$A$776,$A19,СВЦЭМ!$B$33:$B$776,X$11)+'СЕТ СН'!$F$9+СВЦЭМ!$D$10+'СЕТ СН'!$F$6-'СЕТ СН'!$F$19</f>
        <v>904.12935210000001</v>
      </c>
      <c r="Y19" s="36">
        <f>SUMIFS(СВЦЭМ!$C$33:$C$776,СВЦЭМ!$A$33:$A$776,$A19,СВЦЭМ!$B$33:$B$776,Y$11)+'СЕТ СН'!$F$9+СВЦЭМ!$D$10+'СЕТ СН'!$F$6-'СЕТ СН'!$F$19</f>
        <v>910.42973962999997</v>
      </c>
    </row>
    <row r="20" spans="1:25" ht="15.75" x14ac:dyDescent="0.2">
      <c r="A20" s="35">
        <f t="shared" si="0"/>
        <v>44144</v>
      </c>
      <c r="B20" s="36">
        <f>SUMIFS(СВЦЭМ!$C$33:$C$776,СВЦЭМ!$A$33:$A$776,$A20,СВЦЭМ!$B$33:$B$776,B$11)+'СЕТ СН'!$F$9+СВЦЭМ!$D$10+'СЕТ СН'!$F$6-'СЕТ СН'!$F$19</f>
        <v>887.03082877999998</v>
      </c>
      <c r="C20" s="36">
        <f>SUMIFS(СВЦЭМ!$C$33:$C$776,СВЦЭМ!$A$33:$A$776,$A20,СВЦЭМ!$B$33:$B$776,C$11)+'СЕТ СН'!$F$9+СВЦЭМ!$D$10+'СЕТ СН'!$F$6-'СЕТ СН'!$F$19</f>
        <v>905.81413578000002</v>
      </c>
      <c r="D20" s="36">
        <f>SUMIFS(СВЦЭМ!$C$33:$C$776,СВЦЭМ!$A$33:$A$776,$A20,СВЦЭМ!$B$33:$B$776,D$11)+'СЕТ СН'!$F$9+СВЦЭМ!$D$10+'СЕТ СН'!$F$6-'СЕТ СН'!$F$19</f>
        <v>974.40470235999999</v>
      </c>
      <c r="E20" s="36">
        <f>SUMIFS(СВЦЭМ!$C$33:$C$776,СВЦЭМ!$A$33:$A$776,$A20,СВЦЭМ!$B$33:$B$776,E$11)+'СЕТ СН'!$F$9+СВЦЭМ!$D$10+'СЕТ СН'!$F$6-'СЕТ СН'!$F$19</f>
        <v>981.86108339999998</v>
      </c>
      <c r="F20" s="36">
        <f>SUMIFS(СВЦЭМ!$C$33:$C$776,СВЦЭМ!$A$33:$A$776,$A20,СВЦЭМ!$B$33:$B$776,F$11)+'СЕТ СН'!$F$9+СВЦЭМ!$D$10+'СЕТ СН'!$F$6-'СЕТ СН'!$F$19</f>
        <v>977.49495736999995</v>
      </c>
      <c r="G20" s="36">
        <f>SUMIFS(СВЦЭМ!$C$33:$C$776,СВЦЭМ!$A$33:$A$776,$A20,СВЦЭМ!$B$33:$B$776,G$11)+'СЕТ СН'!$F$9+СВЦЭМ!$D$10+'СЕТ СН'!$F$6-'СЕТ СН'!$F$19</f>
        <v>993.88071291999995</v>
      </c>
      <c r="H20" s="36">
        <f>SUMIFS(СВЦЭМ!$C$33:$C$776,СВЦЭМ!$A$33:$A$776,$A20,СВЦЭМ!$B$33:$B$776,H$11)+'СЕТ СН'!$F$9+СВЦЭМ!$D$10+'СЕТ СН'!$F$6-'СЕТ СН'!$F$19</f>
        <v>1018.76346736</v>
      </c>
      <c r="I20" s="36">
        <f>SUMIFS(СВЦЭМ!$C$33:$C$776,СВЦЭМ!$A$33:$A$776,$A20,СВЦЭМ!$B$33:$B$776,I$11)+'СЕТ СН'!$F$9+СВЦЭМ!$D$10+'СЕТ СН'!$F$6-'СЕТ СН'!$F$19</f>
        <v>1049.56099978</v>
      </c>
      <c r="J20" s="36">
        <f>SUMIFS(СВЦЭМ!$C$33:$C$776,СВЦЭМ!$A$33:$A$776,$A20,СВЦЭМ!$B$33:$B$776,J$11)+'СЕТ СН'!$F$9+СВЦЭМ!$D$10+'СЕТ СН'!$F$6-'СЕТ СН'!$F$19</f>
        <v>1036.36123836</v>
      </c>
      <c r="K20" s="36">
        <f>SUMIFS(СВЦЭМ!$C$33:$C$776,СВЦЭМ!$A$33:$A$776,$A20,СВЦЭМ!$B$33:$B$776,K$11)+'СЕТ СН'!$F$9+СВЦЭМ!$D$10+'СЕТ СН'!$F$6-'СЕТ СН'!$F$19</f>
        <v>1025.8290486199999</v>
      </c>
      <c r="L20" s="36">
        <f>SUMIFS(СВЦЭМ!$C$33:$C$776,СВЦЭМ!$A$33:$A$776,$A20,СВЦЭМ!$B$33:$B$776,L$11)+'СЕТ СН'!$F$9+СВЦЭМ!$D$10+'СЕТ СН'!$F$6-'СЕТ СН'!$F$19</f>
        <v>993.96945314000004</v>
      </c>
      <c r="M20" s="36">
        <f>SUMIFS(СВЦЭМ!$C$33:$C$776,СВЦЭМ!$A$33:$A$776,$A20,СВЦЭМ!$B$33:$B$776,M$11)+'СЕТ СН'!$F$9+СВЦЭМ!$D$10+'СЕТ СН'!$F$6-'СЕТ СН'!$F$19</f>
        <v>958.93174149000004</v>
      </c>
      <c r="N20" s="36">
        <f>SUMIFS(СВЦЭМ!$C$33:$C$776,СВЦЭМ!$A$33:$A$776,$A20,СВЦЭМ!$B$33:$B$776,N$11)+'СЕТ СН'!$F$9+СВЦЭМ!$D$10+'СЕТ СН'!$F$6-'СЕТ СН'!$F$19</f>
        <v>955.22994572000005</v>
      </c>
      <c r="O20" s="36">
        <f>SUMIFS(СВЦЭМ!$C$33:$C$776,СВЦЭМ!$A$33:$A$776,$A20,СВЦЭМ!$B$33:$B$776,O$11)+'СЕТ СН'!$F$9+СВЦЭМ!$D$10+'СЕТ СН'!$F$6-'СЕТ СН'!$F$19</f>
        <v>966.12875219</v>
      </c>
      <c r="P20" s="36">
        <f>SUMIFS(СВЦЭМ!$C$33:$C$776,СВЦЭМ!$A$33:$A$776,$A20,СВЦЭМ!$B$33:$B$776,P$11)+'СЕТ СН'!$F$9+СВЦЭМ!$D$10+'СЕТ СН'!$F$6-'СЕТ СН'!$F$19</f>
        <v>960.23059147000004</v>
      </c>
      <c r="Q20" s="36">
        <f>SUMIFS(СВЦЭМ!$C$33:$C$776,СВЦЭМ!$A$33:$A$776,$A20,СВЦЭМ!$B$33:$B$776,Q$11)+'СЕТ СН'!$F$9+СВЦЭМ!$D$10+'СЕТ СН'!$F$6-'СЕТ СН'!$F$19</f>
        <v>960.04955305999999</v>
      </c>
      <c r="R20" s="36">
        <f>SUMIFS(СВЦЭМ!$C$33:$C$776,СВЦЭМ!$A$33:$A$776,$A20,СВЦЭМ!$B$33:$B$776,R$11)+'СЕТ СН'!$F$9+СВЦЭМ!$D$10+'СЕТ СН'!$F$6-'СЕТ СН'!$F$19</f>
        <v>956.46010562000004</v>
      </c>
      <c r="S20" s="36">
        <f>SUMIFS(СВЦЭМ!$C$33:$C$776,СВЦЭМ!$A$33:$A$776,$A20,СВЦЭМ!$B$33:$B$776,S$11)+'СЕТ СН'!$F$9+СВЦЭМ!$D$10+'СЕТ СН'!$F$6-'СЕТ СН'!$F$19</f>
        <v>957.89323760000002</v>
      </c>
      <c r="T20" s="36">
        <f>SUMIFS(СВЦЭМ!$C$33:$C$776,СВЦЭМ!$A$33:$A$776,$A20,СВЦЭМ!$B$33:$B$776,T$11)+'СЕТ СН'!$F$9+СВЦЭМ!$D$10+'СЕТ СН'!$F$6-'СЕТ СН'!$F$19</f>
        <v>945.14107087000002</v>
      </c>
      <c r="U20" s="36">
        <f>SUMIFS(СВЦЭМ!$C$33:$C$776,СВЦЭМ!$A$33:$A$776,$A20,СВЦЭМ!$B$33:$B$776,U$11)+'СЕТ СН'!$F$9+СВЦЭМ!$D$10+'СЕТ СН'!$F$6-'СЕТ СН'!$F$19</f>
        <v>937.19833597000002</v>
      </c>
      <c r="V20" s="36">
        <f>SUMIFS(СВЦЭМ!$C$33:$C$776,СВЦЭМ!$A$33:$A$776,$A20,СВЦЭМ!$B$33:$B$776,V$11)+'СЕТ СН'!$F$9+СВЦЭМ!$D$10+'СЕТ СН'!$F$6-'СЕТ СН'!$F$19</f>
        <v>934.61540618000004</v>
      </c>
      <c r="W20" s="36">
        <f>SUMIFS(СВЦЭМ!$C$33:$C$776,СВЦЭМ!$A$33:$A$776,$A20,СВЦЭМ!$B$33:$B$776,W$11)+'СЕТ СН'!$F$9+СВЦЭМ!$D$10+'СЕТ СН'!$F$6-'СЕТ СН'!$F$19</f>
        <v>950.42324367000003</v>
      </c>
      <c r="X20" s="36">
        <f>SUMIFS(СВЦЭМ!$C$33:$C$776,СВЦЭМ!$A$33:$A$776,$A20,СВЦЭМ!$B$33:$B$776,X$11)+'СЕТ СН'!$F$9+СВЦЭМ!$D$10+'СЕТ СН'!$F$6-'СЕТ СН'!$F$19</f>
        <v>981.91533167</v>
      </c>
      <c r="Y20" s="36">
        <f>SUMIFS(СВЦЭМ!$C$33:$C$776,СВЦЭМ!$A$33:$A$776,$A20,СВЦЭМ!$B$33:$B$776,Y$11)+'СЕТ СН'!$F$9+СВЦЭМ!$D$10+'СЕТ СН'!$F$6-'СЕТ СН'!$F$19</f>
        <v>1010.33981495</v>
      </c>
    </row>
    <row r="21" spans="1:25" ht="15.75" x14ac:dyDescent="0.2">
      <c r="A21" s="35">
        <f t="shared" si="0"/>
        <v>44145</v>
      </c>
      <c r="B21" s="36">
        <f>SUMIFS(СВЦЭМ!$C$33:$C$776,СВЦЭМ!$A$33:$A$776,$A21,СВЦЭМ!$B$33:$B$776,B$11)+'СЕТ СН'!$F$9+СВЦЭМ!$D$10+'СЕТ СН'!$F$6-'СЕТ СН'!$F$19</f>
        <v>925.58565198999997</v>
      </c>
      <c r="C21" s="36">
        <f>SUMIFS(СВЦЭМ!$C$33:$C$776,СВЦЭМ!$A$33:$A$776,$A21,СВЦЭМ!$B$33:$B$776,C$11)+'СЕТ СН'!$F$9+СВЦЭМ!$D$10+'СЕТ СН'!$F$6-'СЕТ СН'!$F$19</f>
        <v>1019.4296442899999</v>
      </c>
      <c r="D21" s="36">
        <f>SUMIFS(СВЦЭМ!$C$33:$C$776,СВЦЭМ!$A$33:$A$776,$A21,СВЦЭМ!$B$33:$B$776,D$11)+'СЕТ СН'!$F$9+СВЦЭМ!$D$10+'СЕТ СН'!$F$6-'СЕТ СН'!$F$19</f>
        <v>1055.6572804899999</v>
      </c>
      <c r="E21" s="36">
        <f>SUMIFS(СВЦЭМ!$C$33:$C$776,СВЦЭМ!$A$33:$A$776,$A21,СВЦЭМ!$B$33:$B$776,E$11)+'СЕТ СН'!$F$9+СВЦЭМ!$D$10+'СЕТ СН'!$F$6-'СЕТ СН'!$F$19</f>
        <v>1058.92392333</v>
      </c>
      <c r="F21" s="36">
        <f>SUMIFS(СВЦЭМ!$C$33:$C$776,СВЦЭМ!$A$33:$A$776,$A21,СВЦЭМ!$B$33:$B$776,F$11)+'СЕТ СН'!$F$9+СВЦЭМ!$D$10+'СЕТ СН'!$F$6-'СЕТ СН'!$F$19</f>
        <v>1060.80291915</v>
      </c>
      <c r="G21" s="36">
        <f>SUMIFS(СВЦЭМ!$C$33:$C$776,СВЦЭМ!$A$33:$A$776,$A21,СВЦЭМ!$B$33:$B$776,G$11)+'СЕТ СН'!$F$9+СВЦЭМ!$D$10+'СЕТ СН'!$F$6-'СЕТ СН'!$F$19</f>
        <v>1064.15900431</v>
      </c>
      <c r="H21" s="36">
        <f>SUMIFS(СВЦЭМ!$C$33:$C$776,СВЦЭМ!$A$33:$A$776,$A21,СВЦЭМ!$B$33:$B$776,H$11)+'СЕТ СН'!$F$9+СВЦЭМ!$D$10+'СЕТ СН'!$F$6-'СЕТ СН'!$F$19</f>
        <v>1035.91452957</v>
      </c>
      <c r="I21" s="36">
        <f>SUMIFS(СВЦЭМ!$C$33:$C$776,СВЦЭМ!$A$33:$A$776,$A21,СВЦЭМ!$B$33:$B$776,I$11)+'СЕТ СН'!$F$9+СВЦЭМ!$D$10+'СЕТ СН'!$F$6-'СЕТ СН'!$F$19</f>
        <v>994.61861552999994</v>
      </c>
      <c r="J21" s="36">
        <f>SUMIFS(СВЦЭМ!$C$33:$C$776,СВЦЭМ!$A$33:$A$776,$A21,СВЦЭМ!$B$33:$B$776,J$11)+'СЕТ СН'!$F$9+СВЦЭМ!$D$10+'СЕТ СН'!$F$6-'СЕТ СН'!$F$19</f>
        <v>980.10716256000001</v>
      </c>
      <c r="K21" s="36">
        <f>SUMIFS(СВЦЭМ!$C$33:$C$776,СВЦЭМ!$A$33:$A$776,$A21,СВЦЭМ!$B$33:$B$776,K$11)+'СЕТ СН'!$F$9+СВЦЭМ!$D$10+'СЕТ СН'!$F$6-'СЕТ СН'!$F$19</f>
        <v>984.22582637999994</v>
      </c>
      <c r="L21" s="36">
        <f>SUMIFS(СВЦЭМ!$C$33:$C$776,СВЦЭМ!$A$33:$A$776,$A21,СВЦЭМ!$B$33:$B$776,L$11)+'СЕТ СН'!$F$9+СВЦЭМ!$D$10+'СЕТ СН'!$F$6-'СЕТ СН'!$F$19</f>
        <v>949.38126413999998</v>
      </c>
      <c r="M21" s="36">
        <f>SUMIFS(СВЦЭМ!$C$33:$C$776,СВЦЭМ!$A$33:$A$776,$A21,СВЦЭМ!$B$33:$B$776,M$11)+'СЕТ СН'!$F$9+СВЦЭМ!$D$10+'СЕТ СН'!$F$6-'СЕТ СН'!$F$19</f>
        <v>911.77236221999999</v>
      </c>
      <c r="N21" s="36">
        <f>SUMIFS(СВЦЭМ!$C$33:$C$776,СВЦЭМ!$A$33:$A$776,$A21,СВЦЭМ!$B$33:$B$776,N$11)+'СЕТ СН'!$F$9+СВЦЭМ!$D$10+'СЕТ СН'!$F$6-'СЕТ СН'!$F$19</f>
        <v>907.50288255999999</v>
      </c>
      <c r="O21" s="36">
        <f>SUMIFS(СВЦЭМ!$C$33:$C$776,СВЦЭМ!$A$33:$A$776,$A21,СВЦЭМ!$B$33:$B$776,O$11)+'СЕТ СН'!$F$9+СВЦЭМ!$D$10+'СЕТ СН'!$F$6-'СЕТ СН'!$F$19</f>
        <v>913.47830418000001</v>
      </c>
      <c r="P21" s="36">
        <f>SUMIFS(СВЦЭМ!$C$33:$C$776,СВЦЭМ!$A$33:$A$776,$A21,СВЦЭМ!$B$33:$B$776,P$11)+'СЕТ СН'!$F$9+СВЦЭМ!$D$10+'СЕТ СН'!$F$6-'СЕТ СН'!$F$19</f>
        <v>910.74725339999998</v>
      </c>
      <c r="Q21" s="36">
        <f>SUMIFS(СВЦЭМ!$C$33:$C$776,СВЦЭМ!$A$33:$A$776,$A21,СВЦЭМ!$B$33:$B$776,Q$11)+'СЕТ СН'!$F$9+СВЦЭМ!$D$10+'СЕТ СН'!$F$6-'СЕТ СН'!$F$19</f>
        <v>910.04189988999997</v>
      </c>
      <c r="R21" s="36">
        <f>SUMIFS(СВЦЭМ!$C$33:$C$776,СВЦЭМ!$A$33:$A$776,$A21,СВЦЭМ!$B$33:$B$776,R$11)+'СЕТ СН'!$F$9+СВЦЭМ!$D$10+'СЕТ СН'!$F$6-'СЕТ СН'!$F$19</f>
        <v>903.88090764000003</v>
      </c>
      <c r="S21" s="36">
        <f>SUMIFS(СВЦЭМ!$C$33:$C$776,СВЦЭМ!$A$33:$A$776,$A21,СВЦЭМ!$B$33:$B$776,S$11)+'СЕТ СН'!$F$9+СВЦЭМ!$D$10+'СЕТ СН'!$F$6-'СЕТ СН'!$F$19</f>
        <v>893.15276155000004</v>
      </c>
      <c r="T21" s="36">
        <f>SUMIFS(СВЦЭМ!$C$33:$C$776,СВЦЭМ!$A$33:$A$776,$A21,СВЦЭМ!$B$33:$B$776,T$11)+'СЕТ СН'!$F$9+СВЦЭМ!$D$10+'СЕТ СН'!$F$6-'СЕТ СН'!$F$19</f>
        <v>905.16173564999997</v>
      </c>
      <c r="U21" s="36">
        <f>SUMIFS(СВЦЭМ!$C$33:$C$776,СВЦЭМ!$A$33:$A$776,$A21,СВЦЭМ!$B$33:$B$776,U$11)+'СЕТ СН'!$F$9+СВЦЭМ!$D$10+'СЕТ СН'!$F$6-'СЕТ СН'!$F$19</f>
        <v>912.59659052999996</v>
      </c>
      <c r="V21" s="36">
        <f>SUMIFS(СВЦЭМ!$C$33:$C$776,СВЦЭМ!$A$33:$A$776,$A21,СВЦЭМ!$B$33:$B$776,V$11)+'СЕТ СН'!$F$9+СВЦЭМ!$D$10+'СЕТ СН'!$F$6-'СЕТ СН'!$F$19</f>
        <v>904.73682549</v>
      </c>
      <c r="W21" s="36">
        <f>SUMIFS(СВЦЭМ!$C$33:$C$776,СВЦЭМ!$A$33:$A$776,$A21,СВЦЭМ!$B$33:$B$776,W$11)+'СЕТ СН'!$F$9+СВЦЭМ!$D$10+'СЕТ СН'!$F$6-'СЕТ СН'!$F$19</f>
        <v>894.45088929999997</v>
      </c>
      <c r="X21" s="36">
        <f>SUMIFS(СВЦЭМ!$C$33:$C$776,СВЦЭМ!$A$33:$A$776,$A21,СВЦЭМ!$B$33:$B$776,X$11)+'СЕТ СН'!$F$9+СВЦЭМ!$D$10+'СЕТ СН'!$F$6-'СЕТ СН'!$F$19</f>
        <v>895.02027421000003</v>
      </c>
      <c r="Y21" s="36">
        <f>SUMIFS(СВЦЭМ!$C$33:$C$776,СВЦЭМ!$A$33:$A$776,$A21,СВЦЭМ!$B$33:$B$776,Y$11)+'СЕТ СН'!$F$9+СВЦЭМ!$D$10+'СЕТ СН'!$F$6-'СЕТ СН'!$F$19</f>
        <v>978.13078223000002</v>
      </c>
    </row>
    <row r="22" spans="1:25" ht="15.75" x14ac:dyDescent="0.2">
      <c r="A22" s="35">
        <f t="shared" si="0"/>
        <v>44146</v>
      </c>
      <c r="B22" s="36">
        <f>SUMIFS(СВЦЭМ!$C$33:$C$776,СВЦЭМ!$A$33:$A$776,$A22,СВЦЭМ!$B$33:$B$776,B$11)+'СЕТ СН'!$F$9+СВЦЭМ!$D$10+'СЕТ СН'!$F$6-'СЕТ СН'!$F$19</f>
        <v>973.77400418000002</v>
      </c>
      <c r="C22" s="36">
        <f>SUMIFS(СВЦЭМ!$C$33:$C$776,СВЦЭМ!$A$33:$A$776,$A22,СВЦЭМ!$B$33:$B$776,C$11)+'СЕТ СН'!$F$9+СВЦЭМ!$D$10+'СЕТ СН'!$F$6-'СЕТ СН'!$F$19</f>
        <v>1030.4495335699999</v>
      </c>
      <c r="D22" s="36">
        <f>SUMIFS(СВЦЭМ!$C$33:$C$776,СВЦЭМ!$A$33:$A$776,$A22,СВЦЭМ!$B$33:$B$776,D$11)+'СЕТ СН'!$F$9+СВЦЭМ!$D$10+'СЕТ СН'!$F$6-'СЕТ СН'!$F$19</f>
        <v>1092.9692186999998</v>
      </c>
      <c r="E22" s="36">
        <f>SUMIFS(СВЦЭМ!$C$33:$C$776,СВЦЭМ!$A$33:$A$776,$A22,СВЦЭМ!$B$33:$B$776,E$11)+'СЕТ СН'!$F$9+СВЦЭМ!$D$10+'СЕТ СН'!$F$6-'СЕТ СН'!$F$19</f>
        <v>1111.1934142500002</v>
      </c>
      <c r="F22" s="36">
        <f>SUMIFS(СВЦЭМ!$C$33:$C$776,СВЦЭМ!$A$33:$A$776,$A22,СВЦЭМ!$B$33:$B$776,F$11)+'СЕТ СН'!$F$9+СВЦЭМ!$D$10+'СЕТ СН'!$F$6-'СЕТ СН'!$F$19</f>
        <v>1114.97970457</v>
      </c>
      <c r="G22" s="36">
        <f>SUMIFS(СВЦЭМ!$C$33:$C$776,СВЦЭМ!$A$33:$A$776,$A22,СВЦЭМ!$B$33:$B$776,G$11)+'СЕТ СН'!$F$9+СВЦЭМ!$D$10+'СЕТ СН'!$F$6-'СЕТ СН'!$F$19</f>
        <v>1096.7777234</v>
      </c>
      <c r="H22" s="36">
        <f>SUMIFS(СВЦЭМ!$C$33:$C$776,СВЦЭМ!$A$33:$A$776,$A22,СВЦЭМ!$B$33:$B$776,H$11)+'СЕТ СН'!$F$9+СВЦЭМ!$D$10+'СЕТ СН'!$F$6-'СЕТ СН'!$F$19</f>
        <v>1056.8725200899999</v>
      </c>
      <c r="I22" s="36">
        <f>SUMIFS(СВЦЭМ!$C$33:$C$776,СВЦЭМ!$A$33:$A$776,$A22,СВЦЭМ!$B$33:$B$776,I$11)+'СЕТ СН'!$F$9+СВЦЭМ!$D$10+'СЕТ СН'!$F$6-'СЕТ СН'!$F$19</f>
        <v>1016.97785802</v>
      </c>
      <c r="J22" s="36">
        <f>SUMIFS(СВЦЭМ!$C$33:$C$776,СВЦЭМ!$A$33:$A$776,$A22,СВЦЭМ!$B$33:$B$776,J$11)+'СЕТ СН'!$F$9+СВЦЭМ!$D$10+'СЕТ СН'!$F$6-'СЕТ СН'!$F$19</f>
        <v>995.91387236000003</v>
      </c>
      <c r="K22" s="36">
        <f>SUMIFS(СВЦЭМ!$C$33:$C$776,СВЦЭМ!$A$33:$A$776,$A22,СВЦЭМ!$B$33:$B$776,K$11)+'СЕТ СН'!$F$9+СВЦЭМ!$D$10+'СЕТ СН'!$F$6-'СЕТ СН'!$F$19</f>
        <v>984.20277437000004</v>
      </c>
      <c r="L22" s="36">
        <f>SUMIFS(СВЦЭМ!$C$33:$C$776,СВЦЭМ!$A$33:$A$776,$A22,СВЦЭМ!$B$33:$B$776,L$11)+'СЕТ СН'!$F$9+СВЦЭМ!$D$10+'СЕТ СН'!$F$6-'СЕТ СН'!$F$19</f>
        <v>960.18741560000001</v>
      </c>
      <c r="M22" s="36">
        <f>SUMIFS(СВЦЭМ!$C$33:$C$776,СВЦЭМ!$A$33:$A$776,$A22,СВЦЭМ!$B$33:$B$776,M$11)+'СЕТ СН'!$F$9+СВЦЭМ!$D$10+'СЕТ СН'!$F$6-'СЕТ СН'!$F$19</f>
        <v>933.62904849999995</v>
      </c>
      <c r="N22" s="36">
        <f>SUMIFS(СВЦЭМ!$C$33:$C$776,СВЦЭМ!$A$33:$A$776,$A22,СВЦЭМ!$B$33:$B$776,N$11)+'СЕТ СН'!$F$9+СВЦЭМ!$D$10+'СЕТ СН'!$F$6-'СЕТ СН'!$F$19</f>
        <v>920.10140928999999</v>
      </c>
      <c r="O22" s="36">
        <f>SUMIFS(СВЦЭМ!$C$33:$C$776,СВЦЭМ!$A$33:$A$776,$A22,СВЦЭМ!$B$33:$B$776,O$11)+'СЕТ СН'!$F$9+СВЦЭМ!$D$10+'СЕТ СН'!$F$6-'СЕТ СН'!$F$19</f>
        <v>925.32136199000001</v>
      </c>
      <c r="P22" s="36">
        <f>SUMIFS(СВЦЭМ!$C$33:$C$776,СВЦЭМ!$A$33:$A$776,$A22,СВЦЭМ!$B$33:$B$776,P$11)+'СЕТ СН'!$F$9+СВЦЭМ!$D$10+'СЕТ СН'!$F$6-'СЕТ СН'!$F$19</f>
        <v>930.32623405000004</v>
      </c>
      <c r="Q22" s="36">
        <f>SUMIFS(СВЦЭМ!$C$33:$C$776,СВЦЭМ!$A$33:$A$776,$A22,СВЦЭМ!$B$33:$B$776,Q$11)+'СЕТ СН'!$F$9+СВЦЭМ!$D$10+'СЕТ СН'!$F$6-'СЕТ СН'!$F$19</f>
        <v>930.51338318000001</v>
      </c>
      <c r="R22" s="36">
        <f>SUMIFS(СВЦЭМ!$C$33:$C$776,СВЦЭМ!$A$33:$A$776,$A22,СВЦЭМ!$B$33:$B$776,R$11)+'СЕТ СН'!$F$9+СВЦЭМ!$D$10+'СЕТ СН'!$F$6-'СЕТ СН'!$F$19</f>
        <v>928.83061817999999</v>
      </c>
      <c r="S22" s="36">
        <f>SUMIFS(СВЦЭМ!$C$33:$C$776,СВЦЭМ!$A$33:$A$776,$A22,СВЦЭМ!$B$33:$B$776,S$11)+'СЕТ СН'!$F$9+СВЦЭМ!$D$10+'СЕТ СН'!$F$6-'СЕТ СН'!$F$19</f>
        <v>924.41916618000005</v>
      </c>
      <c r="T22" s="36">
        <f>SUMIFS(СВЦЭМ!$C$33:$C$776,СВЦЭМ!$A$33:$A$776,$A22,СВЦЭМ!$B$33:$B$776,T$11)+'СЕТ СН'!$F$9+СВЦЭМ!$D$10+'СЕТ СН'!$F$6-'СЕТ СН'!$F$19</f>
        <v>942.80751814999996</v>
      </c>
      <c r="U22" s="36">
        <f>SUMIFS(СВЦЭМ!$C$33:$C$776,СВЦЭМ!$A$33:$A$776,$A22,СВЦЭМ!$B$33:$B$776,U$11)+'СЕТ СН'!$F$9+СВЦЭМ!$D$10+'СЕТ СН'!$F$6-'СЕТ СН'!$F$19</f>
        <v>938.55931568999995</v>
      </c>
      <c r="V22" s="36">
        <f>SUMIFS(СВЦЭМ!$C$33:$C$776,СВЦЭМ!$A$33:$A$776,$A22,СВЦЭМ!$B$33:$B$776,V$11)+'СЕТ СН'!$F$9+СВЦЭМ!$D$10+'СЕТ СН'!$F$6-'СЕТ СН'!$F$19</f>
        <v>927.66033035999999</v>
      </c>
      <c r="W22" s="36">
        <f>SUMIFS(СВЦЭМ!$C$33:$C$776,СВЦЭМ!$A$33:$A$776,$A22,СВЦЭМ!$B$33:$B$776,W$11)+'СЕТ СН'!$F$9+СВЦЭМ!$D$10+'СЕТ СН'!$F$6-'СЕТ СН'!$F$19</f>
        <v>920.64807811000003</v>
      </c>
      <c r="X22" s="36">
        <f>SUMIFS(СВЦЭМ!$C$33:$C$776,СВЦЭМ!$A$33:$A$776,$A22,СВЦЭМ!$B$33:$B$776,X$11)+'СЕТ СН'!$F$9+СВЦЭМ!$D$10+'СЕТ СН'!$F$6-'СЕТ СН'!$F$19</f>
        <v>921.46472841000002</v>
      </c>
      <c r="Y22" s="36">
        <f>SUMIFS(СВЦЭМ!$C$33:$C$776,СВЦЭМ!$A$33:$A$776,$A22,СВЦЭМ!$B$33:$B$776,Y$11)+'СЕТ СН'!$F$9+СВЦЭМ!$D$10+'СЕТ СН'!$F$6-'СЕТ СН'!$F$19</f>
        <v>940.22531861999994</v>
      </c>
    </row>
    <row r="23" spans="1:25" ht="15.75" x14ac:dyDescent="0.2">
      <c r="A23" s="35">
        <f t="shared" si="0"/>
        <v>44147</v>
      </c>
      <c r="B23" s="36">
        <f>SUMIFS(СВЦЭМ!$C$33:$C$776,СВЦЭМ!$A$33:$A$776,$A23,СВЦЭМ!$B$33:$B$776,B$11)+'СЕТ СН'!$F$9+СВЦЭМ!$D$10+'СЕТ СН'!$F$6-'СЕТ СН'!$F$19</f>
        <v>938.69502682999996</v>
      </c>
      <c r="C23" s="36">
        <f>SUMIFS(СВЦЭМ!$C$33:$C$776,СВЦЭМ!$A$33:$A$776,$A23,СВЦЭМ!$B$33:$B$776,C$11)+'СЕТ СН'!$F$9+СВЦЭМ!$D$10+'СЕТ СН'!$F$6-'СЕТ СН'!$F$19</f>
        <v>1019.33860899</v>
      </c>
      <c r="D23" s="36">
        <f>SUMIFS(СВЦЭМ!$C$33:$C$776,СВЦЭМ!$A$33:$A$776,$A23,СВЦЭМ!$B$33:$B$776,D$11)+'СЕТ СН'!$F$9+СВЦЭМ!$D$10+'СЕТ СН'!$F$6-'СЕТ СН'!$F$19</f>
        <v>1063.38206373</v>
      </c>
      <c r="E23" s="36">
        <f>SUMIFS(СВЦЭМ!$C$33:$C$776,СВЦЭМ!$A$33:$A$776,$A23,СВЦЭМ!$B$33:$B$776,E$11)+'СЕТ СН'!$F$9+СВЦЭМ!$D$10+'СЕТ СН'!$F$6-'СЕТ СН'!$F$19</f>
        <v>1079.23211833</v>
      </c>
      <c r="F23" s="36">
        <f>SUMIFS(СВЦЭМ!$C$33:$C$776,СВЦЭМ!$A$33:$A$776,$A23,СВЦЭМ!$B$33:$B$776,F$11)+'СЕТ СН'!$F$9+СВЦЭМ!$D$10+'СЕТ СН'!$F$6-'СЕТ СН'!$F$19</f>
        <v>1081.1808529499999</v>
      </c>
      <c r="G23" s="36">
        <f>SUMIFS(СВЦЭМ!$C$33:$C$776,СВЦЭМ!$A$33:$A$776,$A23,СВЦЭМ!$B$33:$B$776,G$11)+'СЕТ СН'!$F$9+СВЦЭМ!$D$10+'СЕТ СН'!$F$6-'СЕТ СН'!$F$19</f>
        <v>1074.32317399</v>
      </c>
      <c r="H23" s="36">
        <f>SUMIFS(СВЦЭМ!$C$33:$C$776,СВЦЭМ!$A$33:$A$776,$A23,СВЦЭМ!$B$33:$B$776,H$11)+'СЕТ СН'!$F$9+СВЦЭМ!$D$10+'СЕТ СН'!$F$6-'СЕТ СН'!$F$19</f>
        <v>1047.03231084</v>
      </c>
      <c r="I23" s="36">
        <f>SUMIFS(СВЦЭМ!$C$33:$C$776,СВЦЭМ!$A$33:$A$776,$A23,СВЦЭМ!$B$33:$B$776,I$11)+'СЕТ СН'!$F$9+СВЦЭМ!$D$10+'СЕТ СН'!$F$6-'СЕТ СН'!$F$19</f>
        <v>1011.05056771</v>
      </c>
      <c r="J23" s="36">
        <f>SUMIFS(СВЦЭМ!$C$33:$C$776,СВЦЭМ!$A$33:$A$776,$A23,СВЦЭМ!$B$33:$B$776,J$11)+'СЕТ СН'!$F$9+СВЦЭМ!$D$10+'СЕТ СН'!$F$6-'СЕТ СН'!$F$19</f>
        <v>1011.1749989799999</v>
      </c>
      <c r="K23" s="36">
        <f>SUMIFS(СВЦЭМ!$C$33:$C$776,СВЦЭМ!$A$33:$A$776,$A23,СВЦЭМ!$B$33:$B$776,K$11)+'СЕТ СН'!$F$9+СВЦЭМ!$D$10+'СЕТ СН'!$F$6-'СЕТ СН'!$F$19</f>
        <v>1005.70817047</v>
      </c>
      <c r="L23" s="36">
        <f>SUMIFS(СВЦЭМ!$C$33:$C$776,СВЦЭМ!$A$33:$A$776,$A23,СВЦЭМ!$B$33:$B$776,L$11)+'СЕТ СН'!$F$9+СВЦЭМ!$D$10+'СЕТ СН'!$F$6-'СЕТ СН'!$F$19</f>
        <v>967.37773155000002</v>
      </c>
      <c r="M23" s="36">
        <f>SUMIFS(СВЦЭМ!$C$33:$C$776,СВЦЭМ!$A$33:$A$776,$A23,СВЦЭМ!$B$33:$B$776,M$11)+'СЕТ СН'!$F$9+СВЦЭМ!$D$10+'СЕТ СН'!$F$6-'СЕТ СН'!$F$19</f>
        <v>936.64563929999997</v>
      </c>
      <c r="N23" s="36">
        <f>SUMIFS(СВЦЭМ!$C$33:$C$776,СВЦЭМ!$A$33:$A$776,$A23,СВЦЭМ!$B$33:$B$776,N$11)+'СЕТ СН'!$F$9+СВЦЭМ!$D$10+'СЕТ СН'!$F$6-'СЕТ СН'!$F$19</f>
        <v>935.36703232000002</v>
      </c>
      <c r="O23" s="36">
        <f>SUMIFS(СВЦЭМ!$C$33:$C$776,СВЦЭМ!$A$33:$A$776,$A23,СВЦЭМ!$B$33:$B$776,O$11)+'СЕТ СН'!$F$9+СВЦЭМ!$D$10+'СЕТ СН'!$F$6-'СЕТ СН'!$F$19</f>
        <v>933.26773831000003</v>
      </c>
      <c r="P23" s="36">
        <f>SUMIFS(СВЦЭМ!$C$33:$C$776,СВЦЭМ!$A$33:$A$776,$A23,СВЦЭМ!$B$33:$B$776,P$11)+'СЕТ СН'!$F$9+СВЦЭМ!$D$10+'СЕТ СН'!$F$6-'СЕТ СН'!$F$19</f>
        <v>931.92662122000002</v>
      </c>
      <c r="Q23" s="36">
        <f>SUMIFS(СВЦЭМ!$C$33:$C$776,СВЦЭМ!$A$33:$A$776,$A23,СВЦЭМ!$B$33:$B$776,Q$11)+'СЕТ СН'!$F$9+СВЦЭМ!$D$10+'СЕТ СН'!$F$6-'СЕТ СН'!$F$19</f>
        <v>930.10217843999999</v>
      </c>
      <c r="R23" s="36">
        <f>SUMIFS(СВЦЭМ!$C$33:$C$776,СВЦЭМ!$A$33:$A$776,$A23,СВЦЭМ!$B$33:$B$776,R$11)+'СЕТ СН'!$F$9+СВЦЭМ!$D$10+'СЕТ СН'!$F$6-'СЕТ СН'!$F$19</f>
        <v>931.66154619999998</v>
      </c>
      <c r="S23" s="36">
        <f>SUMIFS(СВЦЭМ!$C$33:$C$776,СВЦЭМ!$A$33:$A$776,$A23,СВЦЭМ!$B$33:$B$776,S$11)+'СЕТ СН'!$F$9+СВЦЭМ!$D$10+'СЕТ СН'!$F$6-'СЕТ СН'!$F$19</f>
        <v>927.56689494</v>
      </c>
      <c r="T23" s="36">
        <f>SUMIFS(СВЦЭМ!$C$33:$C$776,СВЦЭМ!$A$33:$A$776,$A23,СВЦЭМ!$B$33:$B$776,T$11)+'СЕТ СН'!$F$9+СВЦЭМ!$D$10+'СЕТ СН'!$F$6-'СЕТ СН'!$F$19</f>
        <v>949.58703805000005</v>
      </c>
      <c r="U23" s="36">
        <f>SUMIFS(СВЦЭМ!$C$33:$C$776,СВЦЭМ!$A$33:$A$776,$A23,СВЦЭМ!$B$33:$B$776,U$11)+'СЕТ СН'!$F$9+СВЦЭМ!$D$10+'СЕТ СН'!$F$6-'СЕТ СН'!$F$19</f>
        <v>945.23948041999995</v>
      </c>
      <c r="V23" s="36">
        <f>SUMIFS(СВЦЭМ!$C$33:$C$776,СВЦЭМ!$A$33:$A$776,$A23,СВЦЭМ!$B$33:$B$776,V$11)+'СЕТ СН'!$F$9+СВЦЭМ!$D$10+'СЕТ СН'!$F$6-'СЕТ СН'!$F$19</f>
        <v>924.66473321000001</v>
      </c>
      <c r="W23" s="36">
        <f>SUMIFS(СВЦЭМ!$C$33:$C$776,СВЦЭМ!$A$33:$A$776,$A23,СВЦЭМ!$B$33:$B$776,W$11)+'СЕТ СН'!$F$9+СВЦЭМ!$D$10+'СЕТ СН'!$F$6-'СЕТ СН'!$F$19</f>
        <v>926.61787251999999</v>
      </c>
      <c r="X23" s="36">
        <f>SUMIFS(СВЦЭМ!$C$33:$C$776,СВЦЭМ!$A$33:$A$776,$A23,СВЦЭМ!$B$33:$B$776,X$11)+'СЕТ СН'!$F$9+СВЦЭМ!$D$10+'СЕТ СН'!$F$6-'СЕТ СН'!$F$19</f>
        <v>1010.3224916200001</v>
      </c>
      <c r="Y23" s="36">
        <f>SUMIFS(СВЦЭМ!$C$33:$C$776,СВЦЭМ!$A$33:$A$776,$A23,СВЦЭМ!$B$33:$B$776,Y$11)+'СЕТ СН'!$F$9+СВЦЭМ!$D$10+'СЕТ СН'!$F$6-'СЕТ СН'!$F$19</f>
        <v>977.66392699000005</v>
      </c>
    </row>
    <row r="24" spans="1:25" ht="15.75" x14ac:dyDescent="0.2">
      <c r="A24" s="35">
        <f t="shared" si="0"/>
        <v>44148</v>
      </c>
      <c r="B24" s="36">
        <f>SUMIFS(СВЦЭМ!$C$33:$C$776,СВЦЭМ!$A$33:$A$776,$A24,СВЦЭМ!$B$33:$B$776,B$11)+'СЕТ СН'!$F$9+СВЦЭМ!$D$10+'СЕТ СН'!$F$6-'СЕТ СН'!$F$19</f>
        <v>945.99717156999998</v>
      </c>
      <c r="C24" s="36">
        <f>SUMIFS(СВЦЭМ!$C$33:$C$776,СВЦЭМ!$A$33:$A$776,$A24,СВЦЭМ!$B$33:$B$776,C$11)+'СЕТ СН'!$F$9+СВЦЭМ!$D$10+'СЕТ СН'!$F$6-'СЕТ СН'!$F$19</f>
        <v>1020.02909835</v>
      </c>
      <c r="D24" s="36">
        <f>SUMIFS(СВЦЭМ!$C$33:$C$776,СВЦЭМ!$A$33:$A$776,$A24,СВЦЭМ!$B$33:$B$776,D$11)+'СЕТ СН'!$F$9+СВЦЭМ!$D$10+'СЕТ СН'!$F$6-'СЕТ СН'!$F$19</f>
        <v>1081.5562394899998</v>
      </c>
      <c r="E24" s="36">
        <f>SUMIFS(СВЦЭМ!$C$33:$C$776,СВЦЭМ!$A$33:$A$776,$A24,СВЦЭМ!$B$33:$B$776,E$11)+'СЕТ СН'!$F$9+СВЦЭМ!$D$10+'СЕТ СН'!$F$6-'СЕТ СН'!$F$19</f>
        <v>1095.8870862699998</v>
      </c>
      <c r="F24" s="36">
        <f>SUMIFS(СВЦЭМ!$C$33:$C$776,СВЦЭМ!$A$33:$A$776,$A24,СВЦЭМ!$B$33:$B$776,F$11)+'СЕТ СН'!$F$9+СВЦЭМ!$D$10+'СЕТ СН'!$F$6-'СЕТ СН'!$F$19</f>
        <v>1088.9756441099998</v>
      </c>
      <c r="G24" s="36">
        <f>SUMIFS(СВЦЭМ!$C$33:$C$776,СВЦЭМ!$A$33:$A$776,$A24,СВЦЭМ!$B$33:$B$776,G$11)+'СЕТ СН'!$F$9+СВЦЭМ!$D$10+'СЕТ СН'!$F$6-'СЕТ СН'!$F$19</f>
        <v>1074.33685227</v>
      </c>
      <c r="H24" s="36">
        <f>SUMIFS(СВЦЭМ!$C$33:$C$776,СВЦЭМ!$A$33:$A$776,$A24,СВЦЭМ!$B$33:$B$776,H$11)+'СЕТ СН'!$F$9+СВЦЭМ!$D$10+'СЕТ СН'!$F$6-'СЕТ СН'!$F$19</f>
        <v>1036.9883046299999</v>
      </c>
      <c r="I24" s="36">
        <f>SUMIFS(СВЦЭМ!$C$33:$C$776,СВЦЭМ!$A$33:$A$776,$A24,СВЦЭМ!$B$33:$B$776,I$11)+'СЕТ СН'!$F$9+СВЦЭМ!$D$10+'СЕТ СН'!$F$6-'СЕТ СН'!$F$19</f>
        <v>997.47543809000001</v>
      </c>
      <c r="J24" s="36">
        <f>SUMIFS(СВЦЭМ!$C$33:$C$776,СВЦЭМ!$A$33:$A$776,$A24,СВЦЭМ!$B$33:$B$776,J$11)+'СЕТ СН'!$F$9+СВЦЭМ!$D$10+'СЕТ СН'!$F$6-'СЕТ СН'!$F$19</f>
        <v>971.19234174999997</v>
      </c>
      <c r="K24" s="36">
        <f>SUMIFS(СВЦЭМ!$C$33:$C$776,СВЦЭМ!$A$33:$A$776,$A24,СВЦЭМ!$B$33:$B$776,K$11)+'СЕТ СН'!$F$9+СВЦЭМ!$D$10+'СЕТ СН'!$F$6-'СЕТ СН'!$F$19</f>
        <v>965.35147866</v>
      </c>
      <c r="L24" s="36">
        <f>SUMIFS(СВЦЭМ!$C$33:$C$776,СВЦЭМ!$A$33:$A$776,$A24,СВЦЭМ!$B$33:$B$776,L$11)+'СЕТ СН'!$F$9+СВЦЭМ!$D$10+'СЕТ СН'!$F$6-'СЕТ СН'!$F$19</f>
        <v>936.47006231</v>
      </c>
      <c r="M24" s="36">
        <f>SUMIFS(СВЦЭМ!$C$33:$C$776,СВЦЭМ!$A$33:$A$776,$A24,СВЦЭМ!$B$33:$B$776,M$11)+'СЕТ СН'!$F$9+СВЦЭМ!$D$10+'СЕТ СН'!$F$6-'СЕТ СН'!$F$19</f>
        <v>915.47077683999998</v>
      </c>
      <c r="N24" s="36">
        <f>SUMIFS(СВЦЭМ!$C$33:$C$776,СВЦЭМ!$A$33:$A$776,$A24,СВЦЭМ!$B$33:$B$776,N$11)+'СЕТ СН'!$F$9+СВЦЭМ!$D$10+'СЕТ СН'!$F$6-'СЕТ СН'!$F$19</f>
        <v>906.32032958000002</v>
      </c>
      <c r="O24" s="36">
        <f>SUMIFS(СВЦЭМ!$C$33:$C$776,СВЦЭМ!$A$33:$A$776,$A24,СВЦЭМ!$B$33:$B$776,O$11)+'СЕТ СН'!$F$9+СВЦЭМ!$D$10+'СЕТ СН'!$F$6-'СЕТ СН'!$F$19</f>
        <v>901.82230048999998</v>
      </c>
      <c r="P24" s="36">
        <f>SUMIFS(СВЦЭМ!$C$33:$C$776,СВЦЭМ!$A$33:$A$776,$A24,СВЦЭМ!$B$33:$B$776,P$11)+'СЕТ СН'!$F$9+СВЦЭМ!$D$10+'СЕТ СН'!$F$6-'СЕТ СН'!$F$19</f>
        <v>901.97083942999996</v>
      </c>
      <c r="Q24" s="36">
        <f>SUMIFS(СВЦЭМ!$C$33:$C$776,СВЦЭМ!$A$33:$A$776,$A24,СВЦЭМ!$B$33:$B$776,Q$11)+'СЕТ СН'!$F$9+СВЦЭМ!$D$10+'СЕТ СН'!$F$6-'СЕТ СН'!$F$19</f>
        <v>899.5939578</v>
      </c>
      <c r="R24" s="36">
        <f>SUMIFS(СВЦЭМ!$C$33:$C$776,СВЦЭМ!$A$33:$A$776,$A24,СВЦЭМ!$B$33:$B$776,R$11)+'СЕТ СН'!$F$9+СВЦЭМ!$D$10+'СЕТ СН'!$F$6-'СЕТ СН'!$F$19</f>
        <v>899.91464841000004</v>
      </c>
      <c r="S24" s="36">
        <f>SUMIFS(СВЦЭМ!$C$33:$C$776,СВЦЭМ!$A$33:$A$776,$A24,СВЦЭМ!$B$33:$B$776,S$11)+'СЕТ СН'!$F$9+СВЦЭМ!$D$10+'СЕТ СН'!$F$6-'СЕТ СН'!$F$19</f>
        <v>914.03091845999995</v>
      </c>
      <c r="T24" s="36">
        <f>SUMIFS(СВЦЭМ!$C$33:$C$776,СВЦЭМ!$A$33:$A$776,$A24,СВЦЭМ!$B$33:$B$776,T$11)+'СЕТ СН'!$F$9+СВЦЭМ!$D$10+'СЕТ СН'!$F$6-'СЕТ СН'!$F$19</f>
        <v>936.10706205999998</v>
      </c>
      <c r="U24" s="36">
        <f>SUMIFS(СВЦЭМ!$C$33:$C$776,СВЦЭМ!$A$33:$A$776,$A24,СВЦЭМ!$B$33:$B$776,U$11)+'СЕТ СН'!$F$9+СВЦЭМ!$D$10+'СЕТ СН'!$F$6-'СЕТ СН'!$F$19</f>
        <v>930.71373227000004</v>
      </c>
      <c r="V24" s="36">
        <f>SUMIFS(СВЦЭМ!$C$33:$C$776,СВЦЭМ!$A$33:$A$776,$A24,СВЦЭМ!$B$33:$B$776,V$11)+'СЕТ СН'!$F$9+СВЦЭМ!$D$10+'СЕТ СН'!$F$6-'СЕТ СН'!$F$19</f>
        <v>914.73287434999997</v>
      </c>
      <c r="W24" s="36">
        <f>SUMIFS(СВЦЭМ!$C$33:$C$776,СВЦЭМ!$A$33:$A$776,$A24,СВЦЭМ!$B$33:$B$776,W$11)+'СЕТ СН'!$F$9+СВЦЭМ!$D$10+'СЕТ СН'!$F$6-'СЕТ СН'!$F$19</f>
        <v>906.69990404999999</v>
      </c>
      <c r="X24" s="36">
        <f>SUMIFS(СВЦЭМ!$C$33:$C$776,СВЦЭМ!$A$33:$A$776,$A24,СВЦЭМ!$B$33:$B$776,X$11)+'СЕТ СН'!$F$9+СВЦЭМ!$D$10+'СЕТ СН'!$F$6-'СЕТ СН'!$F$19</f>
        <v>888.58375589000002</v>
      </c>
      <c r="Y24" s="36">
        <f>SUMIFS(СВЦЭМ!$C$33:$C$776,СВЦЭМ!$A$33:$A$776,$A24,СВЦЭМ!$B$33:$B$776,Y$11)+'СЕТ СН'!$F$9+СВЦЭМ!$D$10+'СЕТ СН'!$F$6-'СЕТ СН'!$F$19</f>
        <v>899.43863173</v>
      </c>
    </row>
    <row r="25" spans="1:25" ht="15.75" x14ac:dyDescent="0.2">
      <c r="A25" s="35">
        <f t="shared" si="0"/>
        <v>44149</v>
      </c>
      <c r="B25" s="36">
        <f>SUMIFS(СВЦЭМ!$C$33:$C$776,СВЦЭМ!$A$33:$A$776,$A25,СВЦЭМ!$B$33:$B$776,B$11)+'СЕТ СН'!$F$9+СВЦЭМ!$D$10+'СЕТ СН'!$F$6-'СЕТ СН'!$F$19</f>
        <v>948.84309214999996</v>
      </c>
      <c r="C25" s="36">
        <f>SUMIFS(СВЦЭМ!$C$33:$C$776,СВЦЭМ!$A$33:$A$776,$A25,СВЦЭМ!$B$33:$B$776,C$11)+'СЕТ СН'!$F$9+СВЦЭМ!$D$10+'СЕТ СН'!$F$6-'СЕТ СН'!$F$19</f>
        <v>1015.31154551</v>
      </c>
      <c r="D25" s="36">
        <f>SUMIFS(СВЦЭМ!$C$33:$C$776,СВЦЭМ!$A$33:$A$776,$A25,СВЦЭМ!$B$33:$B$776,D$11)+'СЕТ СН'!$F$9+СВЦЭМ!$D$10+'СЕТ СН'!$F$6-'СЕТ СН'!$F$19</f>
        <v>1069.43687297</v>
      </c>
      <c r="E25" s="36">
        <f>SUMIFS(СВЦЭМ!$C$33:$C$776,СВЦЭМ!$A$33:$A$776,$A25,СВЦЭМ!$B$33:$B$776,E$11)+'СЕТ СН'!$F$9+СВЦЭМ!$D$10+'СЕТ СН'!$F$6-'СЕТ СН'!$F$19</f>
        <v>1079.7982482299999</v>
      </c>
      <c r="F25" s="36">
        <f>SUMIFS(СВЦЭМ!$C$33:$C$776,СВЦЭМ!$A$33:$A$776,$A25,СВЦЭМ!$B$33:$B$776,F$11)+'СЕТ СН'!$F$9+СВЦЭМ!$D$10+'СЕТ СН'!$F$6-'СЕТ СН'!$F$19</f>
        <v>1067.1349047199999</v>
      </c>
      <c r="G25" s="36">
        <f>SUMIFS(СВЦЭМ!$C$33:$C$776,СВЦЭМ!$A$33:$A$776,$A25,СВЦЭМ!$B$33:$B$776,G$11)+'СЕТ СН'!$F$9+СВЦЭМ!$D$10+'СЕТ СН'!$F$6-'СЕТ СН'!$F$19</f>
        <v>1050.65284094</v>
      </c>
      <c r="H25" s="36">
        <f>SUMIFS(СВЦЭМ!$C$33:$C$776,СВЦЭМ!$A$33:$A$776,$A25,СВЦЭМ!$B$33:$B$776,H$11)+'СЕТ СН'!$F$9+СВЦЭМ!$D$10+'СЕТ СН'!$F$6-'СЕТ СН'!$F$19</f>
        <v>1028.4605779799999</v>
      </c>
      <c r="I25" s="36">
        <f>SUMIFS(СВЦЭМ!$C$33:$C$776,СВЦЭМ!$A$33:$A$776,$A25,СВЦЭМ!$B$33:$B$776,I$11)+'СЕТ СН'!$F$9+СВЦЭМ!$D$10+'СЕТ СН'!$F$6-'СЕТ СН'!$F$19</f>
        <v>1011.37492013</v>
      </c>
      <c r="J25" s="36">
        <f>SUMIFS(СВЦЭМ!$C$33:$C$776,СВЦЭМ!$A$33:$A$776,$A25,СВЦЭМ!$B$33:$B$776,J$11)+'СЕТ СН'!$F$9+СВЦЭМ!$D$10+'СЕТ СН'!$F$6-'СЕТ СН'!$F$19</f>
        <v>993.58003526000005</v>
      </c>
      <c r="K25" s="36">
        <f>SUMIFS(СВЦЭМ!$C$33:$C$776,СВЦЭМ!$A$33:$A$776,$A25,СВЦЭМ!$B$33:$B$776,K$11)+'СЕТ СН'!$F$9+СВЦЭМ!$D$10+'СЕТ СН'!$F$6-'СЕТ СН'!$F$19</f>
        <v>975.71855593999999</v>
      </c>
      <c r="L25" s="36">
        <f>SUMIFS(СВЦЭМ!$C$33:$C$776,СВЦЭМ!$A$33:$A$776,$A25,СВЦЭМ!$B$33:$B$776,L$11)+'СЕТ СН'!$F$9+СВЦЭМ!$D$10+'СЕТ СН'!$F$6-'СЕТ СН'!$F$19</f>
        <v>950.87486419000004</v>
      </c>
      <c r="M25" s="36">
        <f>SUMIFS(СВЦЭМ!$C$33:$C$776,СВЦЭМ!$A$33:$A$776,$A25,СВЦЭМ!$B$33:$B$776,M$11)+'СЕТ СН'!$F$9+СВЦЭМ!$D$10+'СЕТ СН'!$F$6-'СЕТ СН'!$F$19</f>
        <v>905.45389203000002</v>
      </c>
      <c r="N25" s="36">
        <f>SUMIFS(СВЦЭМ!$C$33:$C$776,СВЦЭМ!$A$33:$A$776,$A25,СВЦЭМ!$B$33:$B$776,N$11)+'СЕТ СН'!$F$9+СВЦЭМ!$D$10+'СЕТ СН'!$F$6-'СЕТ СН'!$F$19</f>
        <v>901.62737088999995</v>
      </c>
      <c r="O25" s="36">
        <f>SUMIFS(СВЦЭМ!$C$33:$C$776,СВЦЭМ!$A$33:$A$776,$A25,СВЦЭМ!$B$33:$B$776,O$11)+'СЕТ СН'!$F$9+СВЦЭМ!$D$10+'СЕТ СН'!$F$6-'СЕТ СН'!$F$19</f>
        <v>926.01357757999995</v>
      </c>
      <c r="P25" s="36">
        <f>SUMIFS(СВЦЭМ!$C$33:$C$776,СВЦЭМ!$A$33:$A$776,$A25,СВЦЭМ!$B$33:$B$776,P$11)+'СЕТ СН'!$F$9+СВЦЭМ!$D$10+'СЕТ СН'!$F$6-'СЕТ СН'!$F$19</f>
        <v>938.74671433000003</v>
      </c>
      <c r="Q25" s="36">
        <f>SUMIFS(СВЦЭМ!$C$33:$C$776,СВЦЭМ!$A$33:$A$776,$A25,СВЦЭМ!$B$33:$B$776,Q$11)+'СЕТ СН'!$F$9+СВЦЭМ!$D$10+'СЕТ СН'!$F$6-'СЕТ СН'!$F$19</f>
        <v>936.94529352999996</v>
      </c>
      <c r="R25" s="36">
        <f>SUMIFS(СВЦЭМ!$C$33:$C$776,СВЦЭМ!$A$33:$A$776,$A25,СВЦЭМ!$B$33:$B$776,R$11)+'СЕТ СН'!$F$9+СВЦЭМ!$D$10+'СЕТ СН'!$F$6-'СЕТ СН'!$F$19</f>
        <v>930.72397732000002</v>
      </c>
      <c r="S25" s="36">
        <f>SUMIFS(СВЦЭМ!$C$33:$C$776,СВЦЭМ!$A$33:$A$776,$A25,СВЦЭМ!$B$33:$B$776,S$11)+'СЕТ СН'!$F$9+СВЦЭМ!$D$10+'СЕТ СН'!$F$6-'СЕТ СН'!$F$19</f>
        <v>900.71628095999995</v>
      </c>
      <c r="T25" s="36">
        <f>SUMIFS(СВЦЭМ!$C$33:$C$776,СВЦЭМ!$A$33:$A$776,$A25,СВЦЭМ!$B$33:$B$776,T$11)+'СЕТ СН'!$F$9+СВЦЭМ!$D$10+'СЕТ СН'!$F$6-'СЕТ СН'!$F$19</f>
        <v>872.16767421999998</v>
      </c>
      <c r="U25" s="36">
        <f>SUMIFS(СВЦЭМ!$C$33:$C$776,СВЦЭМ!$A$33:$A$776,$A25,СВЦЭМ!$B$33:$B$776,U$11)+'СЕТ СН'!$F$9+СВЦЭМ!$D$10+'СЕТ СН'!$F$6-'СЕТ СН'!$F$19</f>
        <v>874.27905441999997</v>
      </c>
      <c r="V25" s="36">
        <f>SUMIFS(СВЦЭМ!$C$33:$C$776,СВЦЭМ!$A$33:$A$776,$A25,СВЦЭМ!$B$33:$B$776,V$11)+'СЕТ СН'!$F$9+СВЦЭМ!$D$10+'СЕТ СН'!$F$6-'СЕТ СН'!$F$19</f>
        <v>903.47507082000004</v>
      </c>
      <c r="W25" s="36">
        <f>SUMIFS(СВЦЭМ!$C$33:$C$776,СВЦЭМ!$A$33:$A$776,$A25,СВЦЭМ!$B$33:$B$776,W$11)+'СЕТ СН'!$F$9+СВЦЭМ!$D$10+'СЕТ СН'!$F$6-'СЕТ СН'!$F$19</f>
        <v>921.58576948999996</v>
      </c>
      <c r="X25" s="36">
        <f>SUMIFS(СВЦЭМ!$C$33:$C$776,СВЦЭМ!$A$33:$A$776,$A25,СВЦЭМ!$B$33:$B$776,X$11)+'СЕТ СН'!$F$9+СВЦЭМ!$D$10+'СЕТ СН'!$F$6-'СЕТ СН'!$F$19</f>
        <v>929.51471889000004</v>
      </c>
      <c r="Y25" s="36">
        <f>SUMIFS(СВЦЭМ!$C$33:$C$776,СВЦЭМ!$A$33:$A$776,$A25,СВЦЭМ!$B$33:$B$776,Y$11)+'СЕТ СН'!$F$9+СВЦЭМ!$D$10+'СЕТ СН'!$F$6-'СЕТ СН'!$F$19</f>
        <v>925.55551613</v>
      </c>
    </row>
    <row r="26" spans="1:25" ht="15.75" x14ac:dyDescent="0.2">
      <c r="A26" s="35">
        <f t="shared" si="0"/>
        <v>44150</v>
      </c>
      <c r="B26" s="36">
        <f>SUMIFS(СВЦЭМ!$C$33:$C$776,СВЦЭМ!$A$33:$A$776,$A26,СВЦЭМ!$B$33:$B$776,B$11)+'СЕТ СН'!$F$9+СВЦЭМ!$D$10+'СЕТ СН'!$F$6-'СЕТ СН'!$F$19</f>
        <v>948.30848346000005</v>
      </c>
      <c r="C26" s="36">
        <f>SUMIFS(СВЦЭМ!$C$33:$C$776,СВЦЭМ!$A$33:$A$776,$A26,СВЦЭМ!$B$33:$B$776,C$11)+'СЕТ СН'!$F$9+СВЦЭМ!$D$10+'СЕТ СН'!$F$6-'СЕТ СН'!$F$19</f>
        <v>1027.27606818</v>
      </c>
      <c r="D26" s="36">
        <f>SUMIFS(СВЦЭМ!$C$33:$C$776,СВЦЭМ!$A$33:$A$776,$A26,СВЦЭМ!$B$33:$B$776,D$11)+'СЕТ СН'!$F$9+СВЦЭМ!$D$10+'СЕТ СН'!$F$6-'СЕТ СН'!$F$19</f>
        <v>1088.3706029699999</v>
      </c>
      <c r="E26" s="36">
        <f>SUMIFS(СВЦЭМ!$C$33:$C$776,СВЦЭМ!$A$33:$A$776,$A26,СВЦЭМ!$B$33:$B$776,E$11)+'СЕТ СН'!$F$9+СВЦЭМ!$D$10+'СЕТ СН'!$F$6-'СЕТ СН'!$F$19</f>
        <v>1101.9172790500002</v>
      </c>
      <c r="F26" s="36">
        <f>SUMIFS(СВЦЭМ!$C$33:$C$776,СВЦЭМ!$A$33:$A$776,$A26,СВЦЭМ!$B$33:$B$776,F$11)+'СЕТ СН'!$F$9+СВЦЭМ!$D$10+'СЕТ СН'!$F$6-'СЕТ СН'!$F$19</f>
        <v>1106.23710375</v>
      </c>
      <c r="G26" s="36">
        <f>SUMIFS(СВЦЭМ!$C$33:$C$776,СВЦЭМ!$A$33:$A$776,$A26,СВЦЭМ!$B$33:$B$776,G$11)+'СЕТ СН'!$F$9+СВЦЭМ!$D$10+'СЕТ СН'!$F$6-'СЕТ СН'!$F$19</f>
        <v>1094.56735826</v>
      </c>
      <c r="H26" s="36">
        <f>SUMIFS(СВЦЭМ!$C$33:$C$776,СВЦЭМ!$A$33:$A$776,$A26,СВЦЭМ!$B$33:$B$776,H$11)+'СЕТ СН'!$F$9+СВЦЭМ!$D$10+'СЕТ СН'!$F$6-'СЕТ СН'!$F$19</f>
        <v>1083.77957784</v>
      </c>
      <c r="I26" s="36">
        <f>SUMIFS(СВЦЭМ!$C$33:$C$776,СВЦЭМ!$A$33:$A$776,$A26,СВЦЭМ!$B$33:$B$776,I$11)+'СЕТ СН'!$F$9+СВЦЭМ!$D$10+'СЕТ СН'!$F$6-'СЕТ СН'!$F$19</f>
        <v>1054.4641047599998</v>
      </c>
      <c r="J26" s="36">
        <f>SUMIFS(СВЦЭМ!$C$33:$C$776,СВЦЭМ!$A$33:$A$776,$A26,СВЦЭМ!$B$33:$B$776,J$11)+'СЕТ СН'!$F$9+СВЦЭМ!$D$10+'СЕТ СН'!$F$6-'СЕТ СН'!$F$19</f>
        <v>1031.7425203999999</v>
      </c>
      <c r="K26" s="36">
        <f>SUMIFS(СВЦЭМ!$C$33:$C$776,СВЦЭМ!$A$33:$A$776,$A26,СВЦЭМ!$B$33:$B$776,K$11)+'СЕТ СН'!$F$9+СВЦЭМ!$D$10+'СЕТ СН'!$F$6-'СЕТ СН'!$F$19</f>
        <v>1018.43573061</v>
      </c>
      <c r="L26" s="36">
        <f>SUMIFS(СВЦЭМ!$C$33:$C$776,СВЦЭМ!$A$33:$A$776,$A26,СВЦЭМ!$B$33:$B$776,L$11)+'СЕТ СН'!$F$9+СВЦЭМ!$D$10+'СЕТ СН'!$F$6-'СЕТ СН'!$F$19</f>
        <v>977.13753810000003</v>
      </c>
      <c r="M26" s="36">
        <f>SUMIFS(СВЦЭМ!$C$33:$C$776,СВЦЭМ!$A$33:$A$776,$A26,СВЦЭМ!$B$33:$B$776,M$11)+'СЕТ СН'!$F$9+СВЦЭМ!$D$10+'СЕТ СН'!$F$6-'СЕТ СН'!$F$19</f>
        <v>921.56431191000001</v>
      </c>
      <c r="N26" s="36">
        <f>SUMIFS(СВЦЭМ!$C$33:$C$776,СВЦЭМ!$A$33:$A$776,$A26,СВЦЭМ!$B$33:$B$776,N$11)+'СЕТ СН'!$F$9+СВЦЭМ!$D$10+'СЕТ СН'!$F$6-'СЕТ СН'!$F$19</f>
        <v>913.20111212999996</v>
      </c>
      <c r="O26" s="36">
        <f>SUMIFS(СВЦЭМ!$C$33:$C$776,СВЦЭМ!$A$33:$A$776,$A26,СВЦЭМ!$B$33:$B$776,O$11)+'СЕТ СН'!$F$9+СВЦЭМ!$D$10+'СЕТ СН'!$F$6-'СЕТ СН'!$F$19</f>
        <v>918.47897202000001</v>
      </c>
      <c r="P26" s="36">
        <f>SUMIFS(СВЦЭМ!$C$33:$C$776,СВЦЭМ!$A$33:$A$776,$A26,СВЦЭМ!$B$33:$B$776,P$11)+'СЕТ СН'!$F$9+СВЦЭМ!$D$10+'СЕТ СН'!$F$6-'СЕТ СН'!$F$19</f>
        <v>919.15463117000002</v>
      </c>
      <c r="Q26" s="36">
        <f>SUMIFS(СВЦЭМ!$C$33:$C$776,СВЦЭМ!$A$33:$A$776,$A26,СВЦЭМ!$B$33:$B$776,Q$11)+'СЕТ СН'!$F$9+СВЦЭМ!$D$10+'СЕТ СН'!$F$6-'СЕТ СН'!$F$19</f>
        <v>916.39814161000004</v>
      </c>
      <c r="R26" s="36">
        <f>SUMIFS(СВЦЭМ!$C$33:$C$776,СВЦЭМ!$A$33:$A$776,$A26,СВЦЭМ!$B$33:$B$776,R$11)+'СЕТ СН'!$F$9+СВЦЭМ!$D$10+'СЕТ СН'!$F$6-'СЕТ СН'!$F$19</f>
        <v>913.00233018999995</v>
      </c>
      <c r="S26" s="36">
        <f>SUMIFS(СВЦЭМ!$C$33:$C$776,СВЦЭМ!$A$33:$A$776,$A26,СВЦЭМ!$B$33:$B$776,S$11)+'СЕТ СН'!$F$9+СВЦЭМ!$D$10+'СЕТ СН'!$F$6-'СЕТ СН'!$F$19</f>
        <v>896.11611169000003</v>
      </c>
      <c r="T26" s="36">
        <f>SUMIFS(СВЦЭМ!$C$33:$C$776,СВЦЭМ!$A$33:$A$776,$A26,СВЦЭМ!$B$33:$B$776,T$11)+'СЕТ СН'!$F$9+СВЦЭМ!$D$10+'СЕТ СН'!$F$6-'СЕТ СН'!$F$19</f>
        <v>863.59923809999998</v>
      </c>
      <c r="U26" s="36">
        <f>SUMIFS(СВЦЭМ!$C$33:$C$776,СВЦЭМ!$A$33:$A$776,$A26,СВЦЭМ!$B$33:$B$776,U$11)+'СЕТ СН'!$F$9+СВЦЭМ!$D$10+'СЕТ СН'!$F$6-'СЕТ СН'!$F$19</f>
        <v>865.33643966</v>
      </c>
      <c r="V26" s="36">
        <f>SUMIFS(СВЦЭМ!$C$33:$C$776,СВЦЭМ!$A$33:$A$776,$A26,СВЦЭМ!$B$33:$B$776,V$11)+'СЕТ СН'!$F$9+СВЦЭМ!$D$10+'СЕТ СН'!$F$6-'СЕТ СН'!$F$19</f>
        <v>885.31990224000003</v>
      </c>
      <c r="W26" s="36">
        <f>SUMIFS(СВЦЭМ!$C$33:$C$776,СВЦЭМ!$A$33:$A$776,$A26,СВЦЭМ!$B$33:$B$776,W$11)+'СЕТ СН'!$F$9+СВЦЭМ!$D$10+'СЕТ СН'!$F$6-'СЕТ СН'!$F$19</f>
        <v>897.85792781999999</v>
      </c>
      <c r="X26" s="36">
        <f>SUMIFS(СВЦЭМ!$C$33:$C$776,СВЦЭМ!$A$33:$A$776,$A26,СВЦЭМ!$B$33:$B$776,X$11)+'СЕТ СН'!$F$9+СВЦЭМ!$D$10+'СЕТ СН'!$F$6-'СЕТ СН'!$F$19</f>
        <v>912.98348450000003</v>
      </c>
      <c r="Y26" s="36">
        <f>SUMIFS(СВЦЭМ!$C$33:$C$776,СВЦЭМ!$A$33:$A$776,$A26,СВЦЭМ!$B$33:$B$776,Y$11)+'СЕТ СН'!$F$9+СВЦЭМ!$D$10+'СЕТ СН'!$F$6-'СЕТ СН'!$F$19</f>
        <v>918.6120439</v>
      </c>
    </row>
    <row r="27" spans="1:25" ht="15.75" x14ac:dyDescent="0.2">
      <c r="A27" s="35">
        <f t="shared" si="0"/>
        <v>44151</v>
      </c>
      <c r="B27" s="36">
        <f>SUMIFS(СВЦЭМ!$C$33:$C$776,СВЦЭМ!$A$33:$A$776,$A27,СВЦЭМ!$B$33:$B$776,B$11)+'СЕТ СН'!$F$9+СВЦЭМ!$D$10+'СЕТ СН'!$F$6-'СЕТ СН'!$F$19</f>
        <v>989.06523313000002</v>
      </c>
      <c r="C27" s="36">
        <f>SUMIFS(СВЦЭМ!$C$33:$C$776,СВЦЭМ!$A$33:$A$776,$A27,СВЦЭМ!$B$33:$B$776,C$11)+'СЕТ СН'!$F$9+СВЦЭМ!$D$10+'СЕТ СН'!$F$6-'СЕТ СН'!$F$19</f>
        <v>1073.96727027</v>
      </c>
      <c r="D27" s="36">
        <f>SUMIFS(СВЦЭМ!$C$33:$C$776,СВЦЭМ!$A$33:$A$776,$A27,СВЦЭМ!$B$33:$B$776,D$11)+'СЕТ СН'!$F$9+СВЦЭМ!$D$10+'СЕТ СН'!$F$6-'СЕТ СН'!$F$19</f>
        <v>1127.2118308900001</v>
      </c>
      <c r="E27" s="36">
        <f>SUMIFS(СВЦЭМ!$C$33:$C$776,СВЦЭМ!$A$33:$A$776,$A27,СВЦЭМ!$B$33:$B$776,E$11)+'СЕТ СН'!$F$9+СВЦЭМ!$D$10+'СЕТ СН'!$F$6-'СЕТ СН'!$F$19</f>
        <v>1141.0722801700001</v>
      </c>
      <c r="F27" s="36">
        <f>SUMIFS(СВЦЭМ!$C$33:$C$776,СВЦЭМ!$A$33:$A$776,$A27,СВЦЭМ!$B$33:$B$776,F$11)+'СЕТ СН'!$F$9+СВЦЭМ!$D$10+'СЕТ СН'!$F$6-'СЕТ СН'!$F$19</f>
        <v>1133.1036655400001</v>
      </c>
      <c r="G27" s="36">
        <f>SUMIFS(СВЦЭМ!$C$33:$C$776,СВЦЭМ!$A$33:$A$776,$A27,СВЦЭМ!$B$33:$B$776,G$11)+'СЕТ СН'!$F$9+СВЦЭМ!$D$10+'СЕТ СН'!$F$6-'СЕТ СН'!$F$19</f>
        <v>1107.7699717100002</v>
      </c>
      <c r="H27" s="36">
        <f>SUMIFS(СВЦЭМ!$C$33:$C$776,СВЦЭМ!$A$33:$A$776,$A27,СВЦЭМ!$B$33:$B$776,H$11)+'СЕТ СН'!$F$9+СВЦЭМ!$D$10+'СЕТ СН'!$F$6-'СЕТ СН'!$F$19</f>
        <v>1068.2809642499999</v>
      </c>
      <c r="I27" s="36">
        <f>SUMIFS(СВЦЭМ!$C$33:$C$776,СВЦЭМ!$A$33:$A$776,$A27,СВЦЭМ!$B$33:$B$776,I$11)+'СЕТ СН'!$F$9+СВЦЭМ!$D$10+'СЕТ СН'!$F$6-'СЕТ СН'!$F$19</f>
        <v>1031.2311072099999</v>
      </c>
      <c r="J27" s="36">
        <f>SUMIFS(СВЦЭМ!$C$33:$C$776,СВЦЭМ!$A$33:$A$776,$A27,СВЦЭМ!$B$33:$B$776,J$11)+'СЕТ СН'!$F$9+СВЦЭМ!$D$10+'СЕТ СН'!$F$6-'СЕТ СН'!$F$19</f>
        <v>1014.33574504</v>
      </c>
      <c r="K27" s="36">
        <f>SUMIFS(СВЦЭМ!$C$33:$C$776,СВЦЭМ!$A$33:$A$776,$A27,СВЦЭМ!$B$33:$B$776,K$11)+'СЕТ СН'!$F$9+СВЦЭМ!$D$10+'СЕТ СН'!$F$6-'СЕТ СН'!$F$19</f>
        <v>1017.43955059</v>
      </c>
      <c r="L27" s="36">
        <f>SUMIFS(СВЦЭМ!$C$33:$C$776,СВЦЭМ!$A$33:$A$776,$A27,СВЦЭМ!$B$33:$B$776,L$11)+'СЕТ СН'!$F$9+СВЦЭМ!$D$10+'СЕТ СН'!$F$6-'СЕТ СН'!$F$19</f>
        <v>984.98331822</v>
      </c>
      <c r="M27" s="36">
        <f>SUMIFS(СВЦЭМ!$C$33:$C$776,СВЦЭМ!$A$33:$A$776,$A27,СВЦЭМ!$B$33:$B$776,M$11)+'СЕТ СН'!$F$9+СВЦЭМ!$D$10+'СЕТ СН'!$F$6-'СЕТ СН'!$F$19</f>
        <v>950.75450939999996</v>
      </c>
      <c r="N27" s="36">
        <f>SUMIFS(СВЦЭМ!$C$33:$C$776,СВЦЭМ!$A$33:$A$776,$A27,СВЦЭМ!$B$33:$B$776,N$11)+'СЕТ СН'!$F$9+СВЦЭМ!$D$10+'СЕТ СН'!$F$6-'СЕТ СН'!$F$19</f>
        <v>937.86963357000002</v>
      </c>
      <c r="O27" s="36">
        <f>SUMIFS(СВЦЭМ!$C$33:$C$776,СВЦЭМ!$A$33:$A$776,$A27,СВЦЭМ!$B$33:$B$776,O$11)+'СЕТ СН'!$F$9+СВЦЭМ!$D$10+'СЕТ СН'!$F$6-'СЕТ СН'!$F$19</f>
        <v>947.44603009000002</v>
      </c>
      <c r="P27" s="36">
        <f>SUMIFS(СВЦЭМ!$C$33:$C$776,СВЦЭМ!$A$33:$A$776,$A27,СВЦЭМ!$B$33:$B$776,P$11)+'СЕТ СН'!$F$9+СВЦЭМ!$D$10+'СЕТ СН'!$F$6-'СЕТ СН'!$F$19</f>
        <v>948.12501275</v>
      </c>
      <c r="Q27" s="36">
        <f>SUMIFS(СВЦЭМ!$C$33:$C$776,СВЦЭМ!$A$33:$A$776,$A27,СВЦЭМ!$B$33:$B$776,Q$11)+'СЕТ СН'!$F$9+СВЦЭМ!$D$10+'СЕТ СН'!$F$6-'СЕТ СН'!$F$19</f>
        <v>948.16850479000004</v>
      </c>
      <c r="R27" s="36">
        <f>SUMIFS(СВЦЭМ!$C$33:$C$776,СВЦЭМ!$A$33:$A$776,$A27,СВЦЭМ!$B$33:$B$776,R$11)+'СЕТ СН'!$F$9+СВЦЭМ!$D$10+'СЕТ СН'!$F$6-'СЕТ СН'!$F$19</f>
        <v>934.38135774</v>
      </c>
      <c r="S27" s="36">
        <f>SUMIFS(СВЦЭМ!$C$33:$C$776,СВЦЭМ!$A$33:$A$776,$A27,СВЦЭМ!$B$33:$B$776,S$11)+'СЕТ СН'!$F$9+СВЦЭМ!$D$10+'СЕТ СН'!$F$6-'СЕТ СН'!$F$19</f>
        <v>923.13131853999994</v>
      </c>
      <c r="T27" s="36">
        <f>SUMIFS(СВЦЭМ!$C$33:$C$776,СВЦЭМ!$A$33:$A$776,$A27,СВЦЭМ!$B$33:$B$776,T$11)+'СЕТ СН'!$F$9+СВЦЭМ!$D$10+'СЕТ СН'!$F$6-'СЕТ СН'!$F$19</f>
        <v>908.73181293000005</v>
      </c>
      <c r="U27" s="36">
        <f>SUMIFS(СВЦЭМ!$C$33:$C$776,СВЦЭМ!$A$33:$A$776,$A27,СВЦЭМ!$B$33:$B$776,U$11)+'СЕТ СН'!$F$9+СВЦЭМ!$D$10+'СЕТ СН'!$F$6-'СЕТ СН'!$F$19</f>
        <v>882.32166096000003</v>
      </c>
      <c r="V27" s="36">
        <f>SUMIFS(СВЦЭМ!$C$33:$C$776,СВЦЭМ!$A$33:$A$776,$A27,СВЦЭМ!$B$33:$B$776,V$11)+'СЕТ СН'!$F$9+СВЦЭМ!$D$10+'СЕТ СН'!$F$6-'СЕТ СН'!$F$19</f>
        <v>876.25753261</v>
      </c>
      <c r="W27" s="36">
        <f>SUMIFS(СВЦЭМ!$C$33:$C$776,СВЦЭМ!$A$33:$A$776,$A27,СВЦЭМ!$B$33:$B$776,W$11)+'СЕТ СН'!$F$9+СВЦЭМ!$D$10+'СЕТ СН'!$F$6-'СЕТ СН'!$F$19</f>
        <v>900.70631137999999</v>
      </c>
      <c r="X27" s="36">
        <f>SUMIFS(СВЦЭМ!$C$33:$C$776,СВЦЭМ!$A$33:$A$776,$A27,СВЦЭМ!$B$33:$B$776,X$11)+'СЕТ СН'!$F$9+СВЦЭМ!$D$10+'СЕТ СН'!$F$6-'СЕТ СН'!$F$19</f>
        <v>911.42713848999995</v>
      </c>
      <c r="Y27" s="36">
        <f>SUMIFS(СВЦЭМ!$C$33:$C$776,СВЦЭМ!$A$33:$A$776,$A27,СВЦЭМ!$B$33:$B$776,Y$11)+'СЕТ СН'!$F$9+СВЦЭМ!$D$10+'СЕТ СН'!$F$6-'СЕТ СН'!$F$19</f>
        <v>936.94786999999997</v>
      </c>
    </row>
    <row r="28" spans="1:25" ht="15.75" x14ac:dyDescent="0.2">
      <c r="A28" s="35">
        <f t="shared" si="0"/>
        <v>44152</v>
      </c>
      <c r="B28" s="36">
        <f>SUMIFS(СВЦЭМ!$C$33:$C$776,СВЦЭМ!$A$33:$A$776,$A28,СВЦЭМ!$B$33:$B$776,B$11)+'СЕТ СН'!$F$9+СВЦЭМ!$D$10+'СЕТ СН'!$F$6-'СЕТ СН'!$F$19</f>
        <v>954.13627451000002</v>
      </c>
      <c r="C28" s="36">
        <f>SUMIFS(СВЦЭМ!$C$33:$C$776,СВЦЭМ!$A$33:$A$776,$A28,СВЦЭМ!$B$33:$B$776,C$11)+'СЕТ СН'!$F$9+СВЦЭМ!$D$10+'СЕТ СН'!$F$6-'СЕТ СН'!$F$19</f>
        <v>1025.8182246399999</v>
      </c>
      <c r="D28" s="36">
        <f>SUMIFS(СВЦЭМ!$C$33:$C$776,СВЦЭМ!$A$33:$A$776,$A28,СВЦЭМ!$B$33:$B$776,D$11)+'СЕТ СН'!$F$9+СВЦЭМ!$D$10+'СЕТ СН'!$F$6-'СЕТ СН'!$F$19</f>
        <v>1090.24416967</v>
      </c>
      <c r="E28" s="36">
        <f>SUMIFS(СВЦЭМ!$C$33:$C$776,СВЦЭМ!$A$33:$A$776,$A28,СВЦЭМ!$B$33:$B$776,E$11)+'СЕТ СН'!$F$9+СВЦЭМ!$D$10+'СЕТ СН'!$F$6-'СЕТ СН'!$F$19</f>
        <v>1094.3798672200001</v>
      </c>
      <c r="F28" s="36">
        <f>SUMIFS(СВЦЭМ!$C$33:$C$776,СВЦЭМ!$A$33:$A$776,$A28,СВЦЭМ!$B$33:$B$776,F$11)+'СЕТ СН'!$F$9+СВЦЭМ!$D$10+'СЕТ СН'!$F$6-'СЕТ СН'!$F$19</f>
        <v>1096.9741010599998</v>
      </c>
      <c r="G28" s="36">
        <f>SUMIFS(СВЦЭМ!$C$33:$C$776,СВЦЭМ!$A$33:$A$776,$A28,СВЦЭМ!$B$33:$B$776,G$11)+'СЕТ СН'!$F$9+СВЦЭМ!$D$10+'СЕТ СН'!$F$6-'СЕТ СН'!$F$19</f>
        <v>1083.0937086899999</v>
      </c>
      <c r="H28" s="36">
        <f>SUMIFS(СВЦЭМ!$C$33:$C$776,СВЦЭМ!$A$33:$A$776,$A28,СВЦЭМ!$B$33:$B$776,H$11)+'СЕТ СН'!$F$9+СВЦЭМ!$D$10+'СЕТ СН'!$F$6-'СЕТ СН'!$F$19</f>
        <v>1045.89210656</v>
      </c>
      <c r="I28" s="36">
        <f>SUMIFS(СВЦЭМ!$C$33:$C$776,СВЦЭМ!$A$33:$A$776,$A28,СВЦЭМ!$B$33:$B$776,I$11)+'СЕТ СН'!$F$9+СВЦЭМ!$D$10+'СЕТ СН'!$F$6-'СЕТ СН'!$F$19</f>
        <v>1002.44375255</v>
      </c>
      <c r="J28" s="36">
        <f>SUMIFS(СВЦЭМ!$C$33:$C$776,СВЦЭМ!$A$33:$A$776,$A28,СВЦЭМ!$B$33:$B$776,J$11)+'СЕТ СН'!$F$9+СВЦЭМ!$D$10+'СЕТ СН'!$F$6-'СЕТ СН'!$F$19</f>
        <v>975.68016404000002</v>
      </c>
      <c r="K28" s="36">
        <f>SUMIFS(СВЦЭМ!$C$33:$C$776,СВЦЭМ!$A$33:$A$776,$A28,СВЦЭМ!$B$33:$B$776,K$11)+'СЕТ СН'!$F$9+СВЦЭМ!$D$10+'СЕТ СН'!$F$6-'СЕТ СН'!$F$19</f>
        <v>1023.4210197800001</v>
      </c>
      <c r="L28" s="36">
        <f>SUMIFS(СВЦЭМ!$C$33:$C$776,СВЦЭМ!$A$33:$A$776,$A28,СВЦЭМ!$B$33:$B$776,L$11)+'СЕТ СН'!$F$9+СВЦЭМ!$D$10+'СЕТ СН'!$F$6-'СЕТ СН'!$F$19</f>
        <v>983.80683875</v>
      </c>
      <c r="M28" s="36">
        <f>SUMIFS(СВЦЭМ!$C$33:$C$776,СВЦЭМ!$A$33:$A$776,$A28,СВЦЭМ!$B$33:$B$776,M$11)+'СЕТ СН'!$F$9+СВЦЭМ!$D$10+'СЕТ СН'!$F$6-'СЕТ СН'!$F$19</f>
        <v>920.95994208000002</v>
      </c>
      <c r="N28" s="36">
        <f>SUMIFS(СВЦЭМ!$C$33:$C$776,СВЦЭМ!$A$33:$A$776,$A28,СВЦЭМ!$B$33:$B$776,N$11)+'СЕТ СН'!$F$9+СВЦЭМ!$D$10+'СЕТ СН'!$F$6-'СЕТ СН'!$F$19</f>
        <v>906.96893416</v>
      </c>
      <c r="O28" s="36">
        <f>SUMIFS(СВЦЭМ!$C$33:$C$776,СВЦЭМ!$A$33:$A$776,$A28,СВЦЭМ!$B$33:$B$776,O$11)+'СЕТ СН'!$F$9+СВЦЭМ!$D$10+'СЕТ СН'!$F$6-'СЕТ СН'!$F$19</f>
        <v>910.64811803999999</v>
      </c>
      <c r="P28" s="36">
        <f>SUMIFS(СВЦЭМ!$C$33:$C$776,СВЦЭМ!$A$33:$A$776,$A28,СВЦЭМ!$B$33:$B$776,P$11)+'СЕТ СН'!$F$9+СВЦЭМ!$D$10+'СЕТ СН'!$F$6-'СЕТ СН'!$F$19</f>
        <v>910.11385398000004</v>
      </c>
      <c r="Q28" s="36">
        <f>SUMIFS(СВЦЭМ!$C$33:$C$776,СВЦЭМ!$A$33:$A$776,$A28,СВЦЭМ!$B$33:$B$776,Q$11)+'СЕТ СН'!$F$9+СВЦЭМ!$D$10+'СЕТ СН'!$F$6-'СЕТ СН'!$F$19</f>
        <v>909.56522964999999</v>
      </c>
      <c r="R28" s="36">
        <f>SUMIFS(СВЦЭМ!$C$33:$C$776,СВЦЭМ!$A$33:$A$776,$A28,СВЦЭМ!$B$33:$B$776,R$11)+'СЕТ СН'!$F$9+СВЦЭМ!$D$10+'СЕТ СН'!$F$6-'СЕТ СН'!$F$19</f>
        <v>1011.89430023</v>
      </c>
      <c r="S28" s="36">
        <f>SUMIFS(СВЦЭМ!$C$33:$C$776,СВЦЭМ!$A$33:$A$776,$A28,СВЦЭМ!$B$33:$B$776,S$11)+'СЕТ СН'!$F$9+СВЦЭМ!$D$10+'СЕТ СН'!$F$6-'СЕТ СН'!$F$19</f>
        <v>983.03329668000003</v>
      </c>
      <c r="T28" s="36">
        <f>SUMIFS(СВЦЭМ!$C$33:$C$776,СВЦЭМ!$A$33:$A$776,$A28,СВЦЭМ!$B$33:$B$776,T$11)+'СЕТ СН'!$F$9+СВЦЭМ!$D$10+'СЕТ СН'!$F$6-'СЕТ СН'!$F$19</f>
        <v>916.51921017999996</v>
      </c>
      <c r="U28" s="36">
        <f>SUMIFS(СВЦЭМ!$C$33:$C$776,СВЦЭМ!$A$33:$A$776,$A28,СВЦЭМ!$B$33:$B$776,U$11)+'СЕТ СН'!$F$9+СВЦЭМ!$D$10+'СЕТ СН'!$F$6-'СЕТ СН'!$F$19</f>
        <v>866.54206351999994</v>
      </c>
      <c r="V28" s="36">
        <f>SUMIFS(СВЦЭМ!$C$33:$C$776,СВЦЭМ!$A$33:$A$776,$A28,СВЦЭМ!$B$33:$B$776,V$11)+'СЕТ СН'!$F$9+СВЦЭМ!$D$10+'СЕТ СН'!$F$6-'СЕТ СН'!$F$19</f>
        <v>857.68850568000005</v>
      </c>
      <c r="W28" s="36">
        <f>SUMIFS(СВЦЭМ!$C$33:$C$776,СВЦЭМ!$A$33:$A$776,$A28,СВЦЭМ!$B$33:$B$776,W$11)+'СЕТ СН'!$F$9+СВЦЭМ!$D$10+'СЕТ СН'!$F$6-'СЕТ СН'!$F$19</f>
        <v>889.74616061999996</v>
      </c>
      <c r="X28" s="36">
        <f>SUMIFS(СВЦЭМ!$C$33:$C$776,СВЦЭМ!$A$33:$A$776,$A28,СВЦЭМ!$B$33:$B$776,X$11)+'СЕТ СН'!$F$9+СВЦЭМ!$D$10+'СЕТ СН'!$F$6-'СЕТ СН'!$F$19</f>
        <v>891.34640468999999</v>
      </c>
      <c r="Y28" s="36">
        <f>SUMIFS(СВЦЭМ!$C$33:$C$776,СВЦЭМ!$A$33:$A$776,$A28,СВЦЭМ!$B$33:$B$776,Y$11)+'СЕТ СН'!$F$9+СВЦЭМ!$D$10+'СЕТ СН'!$F$6-'СЕТ СН'!$F$19</f>
        <v>910.87283896999998</v>
      </c>
    </row>
    <row r="29" spans="1:25" ht="15.75" x14ac:dyDescent="0.2">
      <c r="A29" s="35">
        <f t="shared" si="0"/>
        <v>44153</v>
      </c>
      <c r="B29" s="36">
        <f>SUMIFS(СВЦЭМ!$C$33:$C$776,СВЦЭМ!$A$33:$A$776,$A29,СВЦЭМ!$B$33:$B$776,B$11)+'СЕТ СН'!$F$9+СВЦЭМ!$D$10+'СЕТ СН'!$F$6-'СЕТ СН'!$F$19</f>
        <v>969.48394113999996</v>
      </c>
      <c r="C29" s="36">
        <f>SUMIFS(СВЦЭМ!$C$33:$C$776,СВЦЭМ!$A$33:$A$776,$A29,СВЦЭМ!$B$33:$B$776,C$11)+'СЕТ СН'!$F$9+СВЦЭМ!$D$10+'СЕТ СН'!$F$6-'СЕТ СН'!$F$19</f>
        <v>1016.08103221</v>
      </c>
      <c r="D29" s="36">
        <f>SUMIFS(СВЦЭМ!$C$33:$C$776,СВЦЭМ!$A$33:$A$776,$A29,СВЦЭМ!$B$33:$B$776,D$11)+'СЕТ СН'!$F$9+СВЦЭМ!$D$10+'СЕТ СН'!$F$6-'СЕТ СН'!$F$19</f>
        <v>1060.9478921099999</v>
      </c>
      <c r="E29" s="36">
        <f>SUMIFS(СВЦЭМ!$C$33:$C$776,СВЦЭМ!$A$33:$A$776,$A29,СВЦЭМ!$B$33:$B$776,E$11)+'СЕТ СН'!$F$9+СВЦЭМ!$D$10+'СЕТ СН'!$F$6-'СЕТ СН'!$F$19</f>
        <v>1075.1985996999999</v>
      </c>
      <c r="F29" s="36">
        <f>SUMIFS(СВЦЭМ!$C$33:$C$776,СВЦЭМ!$A$33:$A$776,$A29,СВЦЭМ!$B$33:$B$776,F$11)+'СЕТ СН'!$F$9+СВЦЭМ!$D$10+'СЕТ СН'!$F$6-'СЕТ СН'!$F$19</f>
        <v>1070.5574016399999</v>
      </c>
      <c r="G29" s="36">
        <f>SUMIFS(СВЦЭМ!$C$33:$C$776,СВЦЭМ!$A$33:$A$776,$A29,СВЦЭМ!$B$33:$B$776,G$11)+'СЕТ СН'!$F$9+СВЦЭМ!$D$10+'СЕТ СН'!$F$6-'СЕТ СН'!$F$19</f>
        <v>1042.8797872499999</v>
      </c>
      <c r="H29" s="36">
        <f>SUMIFS(СВЦЭМ!$C$33:$C$776,СВЦЭМ!$A$33:$A$776,$A29,СВЦЭМ!$B$33:$B$776,H$11)+'СЕТ СН'!$F$9+СВЦЭМ!$D$10+'СЕТ СН'!$F$6-'СЕТ СН'!$F$19</f>
        <v>1045.7590188499998</v>
      </c>
      <c r="I29" s="36">
        <f>SUMIFS(СВЦЭМ!$C$33:$C$776,СВЦЭМ!$A$33:$A$776,$A29,СВЦЭМ!$B$33:$B$776,I$11)+'СЕТ СН'!$F$9+СВЦЭМ!$D$10+'СЕТ СН'!$F$6-'СЕТ СН'!$F$19</f>
        <v>1031.3555654299998</v>
      </c>
      <c r="J29" s="36">
        <f>SUMIFS(СВЦЭМ!$C$33:$C$776,СВЦЭМ!$A$33:$A$776,$A29,СВЦЭМ!$B$33:$B$776,J$11)+'СЕТ СН'!$F$9+СВЦЭМ!$D$10+'СЕТ СН'!$F$6-'СЕТ СН'!$F$19</f>
        <v>1005.22680077</v>
      </c>
      <c r="K29" s="36">
        <f>SUMIFS(СВЦЭМ!$C$33:$C$776,СВЦЭМ!$A$33:$A$776,$A29,СВЦЭМ!$B$33:$B$776,K$11)+'СЕТ СН'!$F$9+СВЦЭМ!$D$10+'СЕТ СН'!$F$6-'СЕТ СН'!$F$19</f>
        <v>994.61520923</v>
      </c>
      <c r="L29" s="36">
        <f>SUMIFS(СВЦЭМ!$C$33:$C$776,СВЦЭМ!$A$33:$A$776,$A29,СВЦЭМ!$B$33:$B$776,L$11)+'СЕТ СН'!$F$9+СВЦЭМ!$D$10+'СЕТ СН'!$F$6-'СЕТ СН'!$F$19</f>
        <v>966.38747733000002</v>
      </c>
      <c r="M29" s="36">
        <f>SUMIFS(СВЦЭМ!$C$33:$C$776,СВЦЭМ!$A$33:$A$776,$A29,СВЦЭМ!$B$33:$B$776,M$11)+'СЕТ СН'!$F$9+СВЦЭМ!$D$10+'СЕТ СН'!$F$6-'СЕТ СН'!$F$19</f>
        <v>942.36983409000004</v>
      </c>
      <c r="N29" s="36">
        <f>SUMIFS(СВЦЭМ!$C$33:$C$776,СВЦЭМ!$A$33:$A$776,$A29,СВЦЭМ!$B$33:$B$776,N$11)+'СЕТ СН'!$F$9+СВЦЭМ!$D$10+'СЕТ СН'!$F$6-'СЕТ СН'!$F$19</f>
        <v>928.42479326</v>
      </c>
      <c r="O29" s="36">
        <f>SUMIFS(СВЦЭМ!$C$33:$C$776,СВЦЭМ!$A$33:$A$776,$A29,СВЦЭМ!$B$33:$B$776,O$11)+'СЕТ СН'!$F$9+СВЦЭМ!$D$10+'СЕТ СН'!$F$6-'СЕТ СН'!$F$19</f>
        <v>927.58317608000004</v>
      </c>
      <c r="P29" s="36">
        <f>SUMIFS(СВЦЭМ!$C$33:$C$776,СВЦЭМ!$A$33:$A$776,$A29,СВЦЭМ!$B$33:$B$776,P$11)+'СЕТ СН'!$F$9+СВЦЭМ!$D$10+'СЕТ СН'!$F$6-'СЕТ СН'!$F$19</f>
        <v>930.82751825000003</v>
      </c>
      <c r="Q29" s="36">
        <f>SUMIFS(СВЦЭМ!$C$33:$C$776,СВЦЭМ!$A$33:$A$776,$A29,СВЦЭМ!$B$33:$B$776,Q$11)+'СЕТ СН'!$F$9+СВЦЭМ!$D$10+'СЕТ СН'!$F$6-'СЕТ СН'!$F$19</f>
        <v>928.94314058999998</v>
      </c>
      <c r="R29" s="36">
        <f>SUMIFS(СВЦЭМ!$C$33:$C$776,СВЦЭМ!$A$33:$A$776,$A29,СВЦЭМ!$B$33:$B$776,R$11)+'СЕТ СН'!$F$9+СВЦЭМ!$D$10+'СЕТ СН'!$F$6-'СЕТ СН'!$F$19</f>
        <v>921.91831156000001</v>
      </c>
      <c r="S29" s="36">
        <f>SUMIFS(СВЦЭМ!$C$33:$C$776,СВЦЭМ!$A$33:$A$776,$A29,СВЦЭМ!$B$33:$B$776,S$11)+'СЕТ СН'!$F$9+СВЦЭМ!$D$10+'СЕТ СН'!$F$6-'СЕТ СН'!$F$19</f>
        <v>937.16970378999997</v>
      </c>
      <c r="T29" s="36">
        <f>SUMIFS(СВЦЭМ!$C$33:$C$776,СВЦЭМ!$A$33:$A$776,$A29,СВЦЭМ!$B$33:$B$776,T$11)+'СЕТ СН'!$F$9+СВЦЭМ!$D$10+'СЕТ СН'!$F$6-'СЕТ СН'!$F$19</f>
        <v>952.12353702999997</v>
      </c>
      <c r="U29" s="36">
        <f>SUMIFS(СВЦЭМ!$C$33:$C$776,СВЦЭМ!$A$33:$A$776,$A29,СВЦЭМ!$B$33:$B$776,U$11)+'СЕТ СН'!$F$9+СВЦЭМ!$D$10+'СЕТ СН'!$F$6-'СЕТ СН'!$F$19</f>
        <v>958.63739039999996</v>
      </c>
      <c r="V29" s="36">
        <f>SUMIFS(СВЦЭМ!$C$33:$C$776,СВЦЭМ!$A$33:$A$776,$A29,СВЦЭМ!$B$33:$B$776,V$11)+'СЕТ СН'!$F$9+СВЦЭМ!$D$10+'СЕТ СН'!$F$6-'СЕТ СН'!$F$19</f>
        <v>949.18115421999994</v>
      </c>
      <c r="W29" s="36">
        <f>SUMIFS(СВЦЭМ!$C$33:$C$776,СВЦЭМ!$A$33:$A$776,$A29,СВЦЭМ!$B$33:$B$776,W$11)+'СЕТ СН'!$F$9+СВЦЭМ!$D$10+'СЕТ СН'!$F$6-'СЕТ СН'!$F$19</f>
        <v>940.81785006999996</v>
      </c>
      <c r="X29" s="36">
        <f>SUMIFS(СВЦЭМ!$C$33:$C$776,СВЦЭМ!$A$33:$A$776,$A29,СВЦЭМ!$B$33:$B$776,X$11)+'СЕТ СН'!$F$9+СВЦЭМ!$D$10+'СЕТ СН'!$F$6-'СЕТ СН'!$F$19</f>
        <v>931.5276619</v>
      </c>
      <c r="Y29" s="36">
        <f>SUMIFS(СВЦЭМ!$C$33:$C$776,СВЦЭМ!$A$33:$A$776,$A29,СВЦЭМ!$B$33:$B$776,Y$11)+'СЕТ СН'!$F$9+СВЦЭМ!$D$10+'СЕТ СН'!$F$6-'СЕТ СН'!$F$19</f>
        <v>934.15838915999996</v>
      </c>
    </row>
    <row r="30" spans="1:25" ht="15.75" x14ac:dyDescent="0.2">
      <c r="A30" s="35">
        <f t="shared" si="0"/>
        <v>44154</v>
      </c>
      <c r="B30" s="36">
        <f>SUMIFS(СВЦЭМ!$C$33:$C$776,СВЦЭМ!$A$33:$A$776,$A30,СВЦЭМ!$B$33:$B$776,B$11)+'СЕТ СН'!$F$9+СВЦЭМ!$D$10+'СЕТ СН'!$F$6-'СЕТ СН'!$F$19</f>
        <v>1000.71850879</v>
      </c>
      <c r="C30" s="36">
        <f>SUMIFS(СВЦЭМ!$C$33:$C$776,СВЦЭМ!$A$33:$A$776,$A30,СВЦЭМ!$B$33:$B$776,C$11)+'СЕТ СН'!$F$9+СВЦЭМ!$D$10+'СЕТ СН'!$F$6-'СЕТ СН'!$F$19</f>
        <v>1069.9852659599999</v>
      </c>
      <c r="D30" s="36">
        <f>SUMIFS(СВЦЭМ!$C$33:$C$776,СВЦЭМ!$A$33:$A$776,$A30,СВЦЭМ!$B$33:$B$776,D$11)+'СЕТ СН'!$F$9+СВЦЭМ!$D$10+'СЕТ СН'!$F$6-'СЕТ СН'!$F$19</f>
        <v>1100.68857181</v>
      </c>
      <c r="E30" s="36">
        <f>SUMIFS(СВЦЭМ!$C$33:$C$776,СВЦЭМ!$A$33:$A$776,$A30,СВЦЭМ!$B$33:$B$776,E$11)+'СЕТ СН'!$F$9+СВЦЭМ!$D$10+'СЕТ СН'!$F$6-'СЕТ СН'!$F$19</f>
        <v>1103.9944908300001</v>
      </c>
      <c r="F30" s="36">
        <f>SUMIFS(СВЦЭМ!$C$33:$C$776,СВЦЭМ!$A$33:$A$776,$A30,СВЦЭМ!$B$33:$B$776,F$11)+'СЕТ СН'!$F$9+СВЦЭМ!$D$10+'СЕТ СН'!$F$6-'СЕТ СН'!$F$19</f>
        <v>1101.22483962</v>
      </c>
      <c r="G30" s="36">
        <f>SUMIFS(СВЦЭМ!$C$33:$C$776,СВЦЭМ!$A$33:$A$776,$A30,СВЦЭМ!$B$33:$B$776,G$11)+'СЕТ СН'!$F$9+СВЦЭМ!$D$10+'СЕТ СН'!$F$6-'СЕТ СН'!$F$19</f>
        <v>1102.0084257800002</v>
      </c>
      <c r="H30" s="36">
        <f>SUMIFS(СВЦЭМ!$C$33:$C$776,СВЦЭМ!$A$33:$A$776,$A30,СВЦЭМ!$B$33:$B$776,H$11)+'СЕТ СН'!$F$9+СВЦЭМ!$D$10+'СЕТ СН'!$F$6-'СЕТ СН'!$F$19</f>
        <v>1079.9487055499999</v>
      </c>
      <c r="I30" s="36">
        <f>SUMIFS(СВЦЭМ!$C$33:$C$776,СВЦЭМ!$A$33:$A$776,$A30,СВЦЭМ!$B$33:$B$776,I$11)+'СЕТ СН'!$F$9+СВЦЭМ!$D$10+'СЕТ СН'!$F$6-'СЕТ СН'!$F$19</f>
        <v>1032.8538279499999</v>
      </c>
      <c r="J30" s="36">
        <f>SUMIFS(СВЦЭМ!$C$33:$C$776,СВЦЭМ!$A$33:$A$776,$A30,СВЦЭМ!$B$33:$B$776,J$11)+'СЕТ СН'!$F$9+СВЦЭМ!$D$10+'СЕТ СН'!$F$6-'СЕТ СН'!$F$19</f>
        <v>1003.86189631</v>
      </c>
      <c r="K30" s="36">
        <f>SUMIFS(СВЦЭМ!$C$33:$C$776,СВЦЭМ!$A$33:$A$776,$A30,СВЦЭМ!$B$33:$B$776,K$11)+'СЕТ СН'!$F$9+СВЦЭМ!$D$10+'СЕТ СН'!$F$6-'СЕТ СН'!$F$19</f>
        <v>998.24233624999999</v>
      </c>
      <c r="L30" s="36">
        <f>SUMIFS(СВЦЭМ!$C$33:$C$776,СВЦЭМ!$A$33:$A$776,$A30,СВЦЭМ!$B$33:$B$776,L$11)+'СЕТ СН'!$F$9+СВЦЭМ!$D$10+'СЕТ СН'!$F$6-'СЕТ СН'!$F$19</f>
        <v>967.23190789</v>
      </c>
      <c r="M30" s="36">
        <f>SUMIFS(СВЦЭМ!$C$33:$C$776,СВЦЭМ!$A$33:$A$776,$A30,СВЦЭМ!$B$33:$B$776,M$11)+'СЕТ СН'!$F$9+СВЦЭМ!$D$10+'СЕТ СН'!$F$6-'СЕТ СН'!$F$19</f>
        <v>934.79630282000005</v>
      </c>
      <c r="N30" s="36">
        <f>SUMIFS(СВЦЭМ!$C$33:$C$776,СВЦЭМ!$A$33:$A$776,$A30,СВЦЭМ!$B$33:$B$776,N$11)+'СЕТ СН'!$F$9+СВЦЭМ!$D$10+'СЕТ СН'!$F$6-'СЕТ СН'!$F$19</f>
        <v>928.19648419999999</v>
      </c>
      <c r="O30" s="36">
        <f>SUMIFS(СВЦЭМ!$C$33:$C$776,СВЦЭМ!$A$33:$A$776,$A30,СВЦЭМ!$B$33:$B$776,O$11)+'СЕТ СН'!$F$9+СВЦЭМ!$D$10+'СЕТ СН'!$F$6-'СЕТ СН'!$F$19</f>
        <v>930.67402628000002</v>
      </c>
      <c r="P30" s="36">
        <f>SUMIFS(СВЦЭМ!$C$33:$C$776,СВЦЭМ!$A$33:$A$776,$A30,СВЦЭМ!$B$33:$B$776,P$11)+'СЕТ СН'!$F$9+СВЦЭМ!$D$10+'СЕТ СН'!$F$6-'СЕТ СН'!$F$19</f>
        <v>933.81603060999998</v>
      </c>
      <c r="Q30" s="36">
        <f>SUMIFS(СВЦЭМ!$C$33:$C$776,СВЦЭМ!$A$33:$A$776,$A30,СВЦЭМ!$B$33:$B$776,Q$11)+'СЕТ СН'!$F$9+СВЦЭМ!$D$10+'СЕТ СН'!$F$6-'СЕТ СН'!$F$19</f>
        <v>941.47685180999997</v>
      </c>
      <c r="R30" s="36">
        <f>SUMIFS(СВЦЭМ!$C$33:$C$776,СВЦЭМ!$A$33:$A$776,$A30,СВЦЭМ!$B$33:$B$776,R$11)+'СЕТ СН'!$F$9+СВЦЭМ!$D$10+'СЕТ СН'!$F$6-'СЕТ СН'!$F$19</f>
        <v>937.77769115000001</v>
      </c>
      <c r="S30" s="36">
        <f>SUMIFS(СВЦЭМ!$C$33:$C$776,СВЦЭМ!$A$33:$A$776,$A30,СВЦЭМ!$B$33:$B$776,S$11)+'СЕТ СН'!$F$9+СВЦЭМ!$D$10+'СЕТ СН'!$F$6-'СЕТ СН'!$F$19</f>
        <v>940.01683568999999</v>
      </c>
      <c r="T30" s="36">
        <f>SUMIFS(СВЦЭМ!$C$33:$C$776,СВЦЭМ!$A$33:$A$776,$A30,СВЦЭМ!$B$33:$B$776,T$11)+'СЕТ СН'!$F$9+СВЦЭМ!$D$10+'СЕТ СН'!$F$6-'СЕТ СН'!$F$19</f>
        <v>955.35324963999994</v>
      </c>
      <c r="U30" s="36">
        <f>SUMIFS(СВЦЭМ!$C$33:$C$776,СВЦЭМ!$A$33:$A$776,$A30,СВЦЭМ!$B$33:$B$776,U$11)+'СЕТ СН'!$F$9+СВЦЭМ!$D$10+'СЕТ СН'!$F$6-'СЕТ СН'!$F$19</f>
        <v>950.04816384000003</v>
      </c>
      <c r="V30" s="36">
        <f>SUMIFS(СВЦЭМ!$C$33:$C$776,СВЦЭМ!$A$33:$A$776,$A30,СВЦЭМ!$B$33:$B$776,V$11)+'СЕТ СН'!$F$9+СВЦЭМ!$D$10+'СЕТ СН'!$F$6-'СЕТ СН'!$F$19</f>
        <v>935.34856447000004</v>
      </c>
      <c r="W30" s="36">
        <f>SUMIFS(СВЦЭМ!$C$33:$C$776,СВЦЭМ!$A$33:$A$776,$A30,СВЦЭМ!$B$33:$B$776,W$11)+'СЕТ СН'!$F$9+СВЦЭМ!$D$10+'СЕТ СН'!$F$6-'СЕТ СН'!$F$19</f>
        <v>925.67421429000001</v>
      </c>
      <c r="X30" s="36">
        <f>SUMIFS(СВЦЭМ!$C$33:$C$776,СВЦЭМ!$A$33:$A$776,$A30,СВЦЭМ!$B$33:$B$776,X$11)+'СЕТ СН'!$F$9+СВЦЭМ!$D$10+'СЕТ СН'!$F$6-'СЕТ СН'!$F$19</f>
        <v>917.87259385999994</v>
      </c>
      <c r="Y30" s="36">
        <f>SUMIFS(СВЦЭМ!$C$33:$C$776,СВЦЭМ!$A$33:$A$776,$A30,СВЦЭМ!$B$33:$B$776,Y$11)+'СЕТ СН'!$F$9+СВЦЭМ!$D$10+'СЕТ СН'!$F$6-'СЕТ СН'!$F$19</f>
        <v>913.85175270000002</v>
      </c>
    </row>
    <row r="31" spans="1:25" ht="15.75" x14ac:dyDescent="0.2">
      <c r="A31" s="35">
        <f t="shared" si="0"/>
        <v>44155</v>
      </c>
      <c r="B31" s="36">
        <f>SUMIFS(СВЦЭМ!$C$33:$C$776,СВЦЭМ!$A$33:$A$776,$A31,СВЦЭМ!$B$33:$B$776,B$11)+'СЕТ СН'!$F$9+СВЦЭМ!$D$10+'СЕТ СН'!$F$6-'СЕТ СН'!$F$19</f>
        <v>986.73623783999994</v>
      </c>
      <c r="C31" s="36">
        <f>SUMIFS(СВЦЭМ!$C$33:$C$776,СВЦЭМ!$A$33:$A$776,$A31,СВЦЭМ!$B$33:$B$776,C$11)+'СЕТ СН'!$F$9+СВЦЭМ!$D$10+'СЕТ СН'!$F$6-'СЕТ СН'!$F$19</f>
        <v>1074.10525592</v>
      </c>
      <c r="D31" s="36">
        <f>SUMIFS(СВЦЭМ!$C$33:$C$776,СВЦЭМ!$A$33:$A$776,$A31,СВЦЭМ!$B$33:$B$776,D$11)+'СЕТ СН'!$F$9+СВЦЭМ!$D$10+'СЕТ СН'!$F$6-'СЕТ СН'!$F$19</f>
        <v>1120.31428441</v>
      </c>
      <c r="E31" s="36">
        <f>SUMIFS(СВЦЭМ!$C$33:$C$776,СВЦЭМ!$A$33:$A$776,$A31,СВЦЭМ!$B$33:$B$776,E$11)+'СЕТ СН'!$F$9+СВЦЭМ!$D$10+'СЕТ СН'!$F$6-'СЕТ СН'!$F$19</f>
        <v>1125.20155099</v>
      </c>
      <c r="F31" s="36">
        <f>SUMIFS(СВЦЭМ!$C$33:$C$776,СВЦЭМ!$A$33:$A$776,$A31,СВЦЭМ!$B$33:$B$776,F$11)+'СЕТ СН'!$F$9+СВЦЭМ!$D$10+'СЕТ СН'!$F$6-'СЕТ СН'!$F$19</f>
        <v>1122.09834475</v>
      </c>
      <c r="G31" s="36">
        <f>SUMIFS(СВЦЭМ!$C$33:$C$776,СВЦЭМ!$A$33:$A$776,$A31,СВЦЭМ!$B$33:$B$776,G$11)+'СЕТ СН'!$F$9+СВЦЭМ!$D$10+'СЕТ СН'!$F$6-'СЕТ СН'!$F$19</f>
        <v>1104.37280098</v>
      </c>
      <c r="H31" s="36">
        <f>SUMIFS(СВЦЭМ!$C$33:$C$776,СВЦЭМ!$A$33:$A$776,$A31,СВЦЭМ!$B$33:$B$776,H$11)+'СЕТ СН'!$F$9+СВЦЭМ!$D$10+'СЕТ СН'!$F$6-'СЕТ СН'!$F$19</f>
        <v>1066.7052741499999</v>
      </c>
      <c r="I31" s="36">
        <f>SUMIFS(СВЦЭМ!$C$33:$C$776,СВЦЭМ!$A$33:$A$776,$A31,СВЦЭМ!$B$33:$B$776,I$11)+'СЕТ СН'!$F$9+СВЦЭМ!$D$10+'СЕТ СН'!$F$6-'СЕТ СН'!$F$19</f>
        <v>1023.32545927</v>
      </c>
      <c r="J31" s="36">
        <f>SUMIFS(СВЦЭМ!$C$33:$C$776,СВЦЭМ!$A$33:$A$776,$A31,СВЦЭМ!$B$33:$B$776,J$11)+'СЕТ СН'!$F$9+СВЦЭМ!$D$10+'СЕТ СН'!$F$6-'СЕТ СН'!$F$19</f>
        <v>1002.01201019</v>
      </c>
      <c r="K31" s="36">
        <f>SUMIFS(СВЦЭМ!$C$33:$C$776,СВЦЭМ!$A$33:$A$776,$A31,СВЦЭМ!$B$33:$B$776,K$11)+'СЕТ СН'!$F$9+СВЦЭМ!$D$10+'СЕТ СН'!$F$6-'СЕТ СН'!$F$19</f>
        <v>1000.38711077</v>
      </c>
      <c r="L31" s="36">
        <f>SUMIFS(СВЦЭМ!$C$33:$C$776,СВЦЭМ!$A$33:$A$776,$A31,СВЦЭМ!$B$33:$B$776,L$11)+'СЕТ СН'!$F$9+СВЦЭМ!$D$10+'СЕТ СН'!$F$6-'СЕТ СН'!$F$19</f>
        <v>978.99844075999999</v>
      </c>
      <c r="M31" s="36">
        <f>SUMIFS(СВЦЭМ!$C$33:$C$776,СВЦЭМ!$A$33:$A$776,$A31,СВЦЭМ!$B$33:$B$776,M$11)+'СЕТ СН'!$F$9+СВЦЭМ!$D$10+'СЕТ СН'!$F$6-'СЕТ СН'!$F$19</f>
        <v>930.72979442999997</v>
      </c>
      <c r="N31" s="36">
        <f>SUMIFS(СВЦЭМ!$C$33:$C$776,СВЦЭМ!$A$33:$A$776,$A31,СВЦЭМ!$B$33:$B$776,N$11)+'СЕТ СН'!$F$9+СВЦЭМ!$D$10+'СЕТ СН'!$F$6-'СЕТ СН'!$F$19</f>
        <v>911.81192442999998</v>
      </c>
      <c r="O31" s="36">
        <f>SUMIFS(СВЦЭМ!$C$33:$C$776,СВЦЭМ!$A$33:$A$776,$A31,СВЦЭМ!$B$33:$B$776,O$11)+'СЕТ СН'!$F$9+СВЦЭМ!$D$10+'СЕТ СН'!$F$6-'СЕТ СН'!$F$19</f>
        <v>922.23897748000002</v>
      </c>
      <c r="P31" s="36">
        <f>SUMIFS(СВЦЭМ!$C$33:$C$776,СВЦЭМ!$A$33:$A$776,$A31,СВЦЭМ!$B$33:$B$776,P$11)+'СЕТ СН'!$F$9+СВЦЭМ!$D$10+'СЕТ СН'!$F$6-'СЕТ СН'!$F$19</f>
        <v>930.68744986000002</v>
      </c>
      <c r="Q31" s="36">
        <f>SUMIFS(СВЦЭМ!$C$33:$C$776,СВЦЭМ!$A$33:$A$776,$A31,СВЦЭМ!$B$33:$B$776,Q$11)+'СЕТ СН'!$F$9+СВЦЭМ!$D$10+'СЕТ СН'!$F$6-'СЕТ СН'!$F$19</f>
        <v>929.69582937999996</v>
      </c>
      <c r="R31" s="36">
        <f>SUMIFS(СВЦЭМ!$C$33:$C$776,СВЦЭМ!$A$33:$A$776,$A31,СВЦЭМ!$B$33:$B$776,R$11)+'СЕТ СН'!$F$9+СВЦЭМ!$D$10+'СЕТ СН'!$F$6-'СЕТ СН'!$F$19</f>
        <v>915.41708473999995</v>
      </c>
      <c r="S31" s="36">
        <f>SUMIFS(СВЦЭМ!$C$33:$C$776,СВЦЭМ!$A$33:$A$776,$A31,СВЦЭМ!$B$33:$B$776,S$11)+'СЕТ СН'!$F$9+СВЦЭМ!$D$10+'СЕТ СН'!$F$6-'СЕТ СН'!$F$19</f>
        <v>885.70176372000003</v>
      </c>
      <c r="T31" s="36">
        <f>SUMIFS(СВЦЭМ!$C$33:$C$776,СВЦЭМ!$A$33:$A$776,$A31,СВЦЭМ!$B$33:$B$776,T$11)+'СЕТ СН'!$F$9+СВЦЭМ!$D$10+'СЕТ СН'!$F$6-'СЕТ СН'!$F$19</f>
        <v>877.72306048999997</v>
      </c>
      <c r="U31" s="36">
        <f>SUMIFS(СВЦЭМ!$C$33:$C$776,СВЦЭМ!$A$33:$A$776,$A31,СВЦЭМ!$B$33:$B$776,U$11)+'СЕТ СН'!$F$9+СВЦЭМ!$D$10+'СЕТ СН'!$F$6-'СЕТ СН'!$F$19</f>
        <v>882.66115777000005</v>
      </c>
      <c r="V31" s="36">
        <f>SUMIFS(СВЦЭМ!$C$33:$C$776,СВЦЭМ!$A$33:$A$776,$A31,СВЦЭМ!$B$33:$B$776,V$11)+'СЕТ СН'!$F$9+СВЦЭМ!$D$10+'СЕТ СН'!$F$6-'СЕТ СН'!$F$19</f>
        <v>890.29026979000002</v>
      </c>
      <c r="W31" s="36">
        <f>SUMIFS(СВЦЭМ!$C$33:$C$776,СВЦЭМ!$A$33:$A$776,$A31,СВЦЭМ!$B$33:$B$776,W$11)+'СЕТ СН'!$F$9+СВЦЭМ!$D$10+'СЕТ СН'!$F$6-'СЕТ СН'!$F$19</f>
        <v>900.83658363999996</v>
      </c>
      <c r="X31" s="36">
        <f>SUMIFS(СВЦЭМ!$C$33:$C$776,СВЦЭМ!$A$33:$A$776,$A31,СВЦЭМ!$B$33:$B$776,X$11)+'СЕТ СН'!$F$9+СВЦЭМ!$D$10+'СЕТ СН'!$F$6-'СЕТ СН'!$F$19</f>
        <v>900.93894096999998</v>
      </c>
      <c r="Y31" s="36">
        <f>SUMIFS(СВЦЭМ!$C$33:$C$776,СВЦЭМ!$A$33:$A$776,$A31,СВЦЭМ!$B$33:$B$776,Y$11)+'СЕТ СН'!$F$9+СВЦЭМ!$D$10+'СЕТ СН'!$F$6-'СЕТ СН'!$F$19</f>
        <v>916.65541368000004</v>
      </c>
    </row>
    <row r="32" spans="1:25" ht="15.75" x14ac:dyDescent="0.2">
      <c r="A32" s="35">
        <f t="shared" si="0"/>
        <v>44156</v>
      </c>
      <c r="B32" s="36">
        <f>SUMIFS(СВЦЭМ!$C$33:$C$776,СВЦЭМ!$A$33:$A$776,$A32,СВЦЭМ!$B$33:$B$776,B$11)+'СЕТ СН'!$F$9+СВЦЭМ!$D$10+'СЕТ СН'!$F$6-'СЕТ СН'!$F$19</f>
        <v>1001.39842171</v>
      </c>
      <c r="C32" s="36">
        <f>SUMIFS(СВЦЭМ!$C$33:$C$776,СВЦЭМ!$A$33:$A$776,$A32,СВЦЭМ!$B$33:$B$776,C$11)+'СЕТ СН'!$F$9+СВЦЭМ!$D$10+'СЕТ СН'!$F$6-'СЕТ СН'!$F$19</f>
        <v>1050.9772952799999</v>
      </c>
      <c r="D32" s="36">
        <f>SUMIFS(СВЦЭМ!$C$33:$C$776,СВЦЭМ!$A$33:$A$776,$A32,СВЦЭМ!$B$33:$B$776,D$11)+'СЕТ СН'!$F$9+СВЦЭМ!$D$10+'СЕТ СН'!$F$6-'СЕТ СН'!$F$19</f>
        <v>1103.76515726</v>
      </c>
      <c r="E32" s="36">
        <f>SUMIFS(СВЦЭМ!$C$33:$C$776,СВЦЭМ!$A$33:$A$776,$A32,СВЦЭМ!$B$33:$B$776,E$11)+'СЕТ СН'!$F$9+СВЦЭМ!$D$10+'СЕТ СН'!$F$6-'СЕТ СН'!$F$19</f>
        <v>1108.05646768</v>
      </c>
      <c r="F32" s="36">
        <f>SUMIFS(СВЦЭМ!$C$33:$C$776,СВЦЭМ!$A$33:$A$776,$A32,СВЦЭМ!$B$33:$B$776,F$11)+'СЕТ СН'!$F$9+СВЦЭМ!$D$10+'СЕТ СН'!$F$6-'СЕТ СН'!$F$19</f>
        <v>1105.3866976100001</v>
      </c>
      <c r="G32" s="36">
        <f>SUMIFS(СВЦЭМ!$C$33:$C$776,СВЦЭМ!$A$33:$A$776,$A32,СВЦЭМ!$B$33:$B$776,G$11)+'СЕТ СН'!$F$9+СВЦЭМ!$D$10+'СЕТ СН'!$F$6-'СЕТ СН'!$F$19</f>
        <v>1087.67663027</v>
      </c>
      <c r="H32" s="36">
        <f>SUMIFS(СВЦЭМ!$C$33:$C$776,СВЦЭМ!$A$33:$A$776,$A32,СВЦЭМ!$B$33:$B$776,H$11)+'СЕТ СН'!$F$9+СВЦЭМ!$D$10+'СЕТ СН'!$F$6-'СЕТ СН'!$F$19</f>
        <v>1070.31305206</v>
      </c>
      <c r="I32" s="36">
        <f>SUMIFS(СВЦЭМ!$C$33:$C$776,СВЦЭМ!$A$33:$A$776,$A32,СВЦЭМ!$B$33:$B$776,I$11)+'СЕТ СН'!$F$9+СВЦЭМ!$D$10+'СЕТ СН'!$F$6-'СЕТ СН'!$F$19</f>
        <v>1037.7453685399998</v>
      </c>
      <c r="J32" s="36">
        <f>SUMIFS(СВЦЭМ!$C$33:$C$776,СВЦЭМ!$A$33:$A$776,$A32,СВЦЭМ!$B$33:$B$776,J$11)+'СЕТ СН'!$F$9+СВЦЭМ!$D$10+'СЕТ СН'!$F$6-'СЕТ СН'!$F$19</f>
        <v>1005.88475352</v>
      </c>
      <c r="K32" s="36">
        <f>SUMIFS(СВЦЭМ!$C$33:$C$776,СВЦЭМ!$A$33:$A$776,$A32,СВЦЭМ!$B$33:$B$776,K$11)+'СЕТ СН'!$F$9+СВЦЭМ!$D$10+'СЕТ СН'!$F$6-'СЕТ СН'!$F$19</f>
        <v>979.52691092999999</v>
      </c>
      <c r="L32" s="36">
        <f>SUMIFS(СВЦЭМ!$C$33:$C$776,СВЦЭМ!$A$33:$A$776,$A32,СВЦЭМ!$B$33:$B$776,L$11)+'СЕТ СН'!$F$9+СВЦЭМ!$D$10+'СЕТ СН'!$F$6-'СЕТ СН'!$F$19</f>
        <v>933.82314083999995</v>
      </c>
      <c r="M32" s="36">
        <f>SUMIFS(СВЦЭМ!$C$33:$C$776,СВЦЭМ!$A$33:$A$776,$A32,СВЦЭМ!$B$33:$B$776,M$11)+'СЕТ СН'!$F$9+СВЦЭМ!$D$10+'СЕТ СН'!$F$6-'СЕТ СН'!$F$19</f>
        <v>894.39673630000004</v>
      </c>
      <c r="N32" s="36">
        <f>SUMIFS(СВЦЭМ!$C$33:$C$776,СВЦЭМ!$A$33:$A$776,$A32,СВЦЭМ!$B$33:$B$776,N$11)+'СЕТ СН'!$F$9+СВЦЭМ!$D$10+'СЕТ СН'!$F$6-'СЕТ СН'!$F$19</f>
        <v>880.26947257999996</v>
      </c>
      <c r="O32" s="36">
        <f>SUMIFS(СВЦЭМ!$C$33:$C$776,СВЦЭМ!$A$33:$A$776,$A32,СВЦЭМ!$B$33:$B$776,O$11)+'СЕТ СН'!$F$9+СВЦЭМ!$D$10+'СЕТ СН'!$F$6-'СЕТ СН'!$F$19</f>
        <v>887.30958552000004</v>
      </c>
      <c r="P32" s="36">
        <f>SUMIFS(СВЦЭМ!$C$33:$C$776,СВЦЭМ!$A$33:$A$776,$A32,СВЦЭМ!$B$33:$B$776,P$11)+'СЕТ СН'!$F$9+СВЦЭМ!$D$10+'СЕТ СН'!$F$6-'СЕТ СН'!$F$19</f>
        <v>896.11716680999996</v>
      </c>
      <c r="Q32" s="36">
        <f>SUMIFS(СВЦЭМ!$C$33:$C$776,СВЦЭМ!$A$33:$A$776,$A32,СВЦЭМ!$B$33:$B$776,Q$11)+'СЕТ СН'!$F$9+СВЦЭМ!$D$10+'СЕТ СН'!$F$6-'СЕТ СН'!$F$19</f>
        <v>882.05985069999997</v>
      </c>
      <c r="R32" s="36">
        <f>SUMIFS(СВЦЭМ!$C$33:$C$776,СВЦЭМ!$A$33:$A$776,$A32,СВЦЭМ!$B$33:$B$776,R$11)+'СЕТ СН'!$F$9+СВЦЭМ!$D$10+'СЕТ СН'!$F$6-'СЕТ СН'!$F$19</f>
        <v>880.91655934999994</v>
      </c>
      <c r="S32" s="36">
        <f>SUMIFS(СВЦЭМ!$C$33:$C$776,СВЦЭМ!$A$33:$A$776,$A32,СВЦЭМ!$B$33:$B$776,S$11)+'СЕТ СН'!$F$9+СВЦЭМ!$D$10+'СЕТ СН'!$F$6-'СЕТ СН'!$F$19</f>
        <v>855.87800148999997</v>
      </c>
      <c r="T32" s="36">
        <f>SUMIFS(СВЦЭМ!$C$33:$C$776,СВЦЭМ!$A$33:$A$776,$A32,СВЦЭМ!$B$33:$B$776,T$11)+'СЕТ СН'!$F$9+СВЦЭМ!$D$10+'СЕТ СН'!$F$6-'СЕТ СН'!$F$19</f>
        <v>849.19154088999994</v>
      </c>
      <c r="U32" s="36">
        <f>SUMIFS(СВЦЭМ!$C$33:$C$776,СВЦЭМ!$A$33:$A$776,$A32,СВЦЭМ!$B$33:$B$776,U$11)+'СЕТ СН'!$F$9+СВЦЭМ!$D$10+'СЕТ СН'!$F$6-'СЕТ СН'!$F$19</f>
        <v>849.80905990999997</v>
      </c>
      <c r="V32" s="36">
        <f>SUMIFS(СВЦЭМ!$C$33:$C$776,СВЦЭМ!$A$33:$A$776,$A32,СВЦЭМ!$B$33:$B$776,V$11)+'СЕТ СН'!$F$9+СВЦЭМ!$D$10+'СЕТ СН'!$F$6-'СЕТ СН'!$F$19</f>
        <v>859.53951555000003</v>
      </c>
      <c r="W32" s="36">
        <f>SUMIFS(СВЦЭМ!$C$33:$C$776,СВЦЭМ!$A$33:$A$776,$A32,СВЦЭМ!$B$33:$B$776,W$11)+'СЕТ СН'!$F$9+СВЦЭМ!$D$10+'СЕТ СН'!$F$6-'СЕТ СН'!$F$19</f>
        <v>873.72918261999996</v>
      </c>
      <c r="X32" s="36">
        <f>SUMIFS(СВЦЭМ!$C$33:$C$776,СВЦЭМ!$A$33:$A$776,$A32,СВЦЭМ!$B$33:$B$776,X$11)+'СЕТ СН'!$F$9+СВЦЭМ!$D$10+'СЕТ СН'!$F$6-'СЕТ СН'!$F$19</f>
        <v>892.52504640999996</v>
      </c>
      <c r="Y32" s="36">
        <f>SUMIFS(СВЦЭМ!$C$33:$C$776,СВЦЭМ!$A$33:$A$776,$A32,СВЦЭМ!$B$33:$B$776,Y$11)+'СЕТ СН'!$F$9+СВЦЭМ!$D$10+'СЕТ СН'!$F$6-'СЕТ СН'!$F$19</f>
        <v>927.28282277999995</v>
      </c>
    </row>
    <row r="33" spans="1:25" ht="15.75" x14ac:dyDescent="0.2">
      <c r="A33" s="35">
        <f t="shared" si="0"/>
        <v>44157</v>
      </c>
      <c r="B33" s="36">
        <f>SUMIFS(СВЦЭМ!$C$33:$C$776,СВЦЭМ!$A$33:$A$776,$A33,СВЦЭМ!$B$33:$B$776,B$11)+'СЕТ СН'!$F$9+СВЦЭМ!$D$10+'СЕТ СН'!$F$6-'СЕТ СН'!$F$19</f>
        <v>972.19217193999998</v>
      </c>
      <c r="C33" s="36">
        <f>SUMIFS(СВЦЭМ!$C$33:$C$776,СВЦЭМ!$A$33:$A$776,$A33,СВЦЭМ!$B$33:$B$776,C$11)+'СЕТ СН'!$F$9+СВЦЭМ!$D$10+'СЕТ СН'!$F$6-'СЕТ СН'!$F$19</f>
        <v>1054.5193626799999</v>
      </c>
      <c r="D33" s="36">
        <f>SUMIFS(СВЦЭМ!$C$33:$C$776,СВЦЭМ!$A$33:$A$776,$A33,СВЦЭМ!$B$33:$B$776,D$11)+'СЕТ СН'!$F$9+СВЦЭМ!$D$10+'СЕТ СН'!$F$6-'СЕТ СН'!$F$19</f>
        <v>1106.57333449</v>
      </c>
      <c r="E33" s="36">
        <f>SUMIFS(СВЦЭМ!$C$33:$C$776,СВЦЭМ!$A$33:$A$776,$A33,СВЦЭМ!$B$33:$B$776,E$11)+'СЕТ СН'!$F$9+СВЦЭМ!$D$10+'СЕТ СН'!$F$6-'СЕТ СН'!$F$19</f>
        <v>1113.6687190800001</v>
      </c>
      <c r="F33" s="36">
        <f>SUMIFS(СВЦЭМ!$C$33:$C$776,СВЦЭМ!$A$33:$A$776,$A33,СВЦЭМ!$B$33:$B$776,F$11)+'СЕТ СН'!$F$9+СВЦЭМ!$D$10+'СЕТ СН'!$F$6-'СЕТ СН'!$F$19</f>
        <v>1111.8527463399998</v>
      </c>
      <c r="G33" s="36">
        <f>SUMIFS(СВЦЭМ!$C$33:$C$776,СВЦЭМ!$A$33:$A$776,$A33,СВЦЭМ!$B$33:$B$776,G$11)+'СЕТ СН'!$F$9+СВЦЭМ!$D$10+'СЕТ СН'!$F$6-'СЕТ СН'!$F$19</f>
        <v>1102.2265464100001</v>
      </c>
      <c r="H33" s="36">
        <f>SUMIFS(СВЦЭМ!$C$33:$C$776,СВЦЭМ!$A$33:$A$776,$A33,СВЦЭМ!$B$33:$B$776,H$11)+'СЕТ СН'!$F$9+СВЦЭМ!$D$10+'СЕТ СН'!$F$6-'СЕТ СН'!$F$19</f>
        <v>1080.0651090599999</v>
      </c>
      <c r="I33" s="36">
        <f>SUMIFS(СВЦЭМ!$C$33:$C$776,СВЦЭМ!$A$33:$A$776,$A33,СВЦЭМ!$B$33:$B$776,I$11)+'СЕТ СН'!$F$9+СВЦЭМ!$D$10+'СЕТ СН'!$F$6-'СЕТ СН'!$F$19</f>
        <v>1054.89952296</v>
      </c>
      <c r="J33" s="36">
        <f>SUMIFS(СВЦЭМ!$C$33:$C$776,СВЦЭМ!$A$33:$A$776,$A33,СВЦЭМ!$B$33:$B$776,J$11)+'СЕТ СН'!$F$9+СВЦЭМ!$D$10+'СЕТ СН'!$F$6-'СЕТ СН'!$F$19</f>
        <v>1021.62841584</v>
      </c>
      <c r="K33" s="36">
        <f>SUMIFS(СВЦЭМ!$C$33:$C$776,СВЦЭМ!$A$33:$A$776,$A33,СВЦЭМ!$B$33:$B$776,K$11)+'СЕТ СН'!$F$9+СВЦЭМ!$D$10+'СЕТ СН'!$F$6-'СЕТ СН'!$F$19</f>
        <v>999.27895034999995</v>
      </c>
      <c r="L33" s="36">
        <f>SUMIFS(СВЦЭМ!$C$33:$C$776,СВЦЭМ!$A$33:$A$776,$A33,СВЦЭМ!$B$33:$B$776,L$11)+'СЕТ СН'!$F$9+СВЦЭМ!$D$10+'СЕТ СН'!$F$6-'СЕТ СН'!$F$19</f>
        <v>956.09762162000004</v>
      </c>
      <c r="M33" s="36">
        <f>SUMIFS(СВЦЭМ!$C$33:$C$776,СВЦЭМ!$A$33:$A$776,$A33,СВЦЭМ!$B$33:$B$776,M$11)+'СЕТ СН'!$F$9+СВЦЭМ!$D$10+'СЕТ СН'!$F$6-'СЕТ СН'!$F$19</f>
        <v>899.99691719999998</v>
      </c>
      <c r="N33" s="36">
        <f>SUMIFS(СВЦЭМ!$C$33:$C$776,СВЦЭМ!$A$33:$A$776,$A33,СВЦЭМ!$B$33:$B$776,N$11)+'СЕТ СН'!$F$9+СВЦЭМ!$D$10+'СЕТ СН'!$F$6-'СЕТ СН'!$F$19</f>
        <v>897.01882412999998</v>
      </c>
      <c r="O33" s="36">
        <f>SUMIFS(СВЦЭМ!$C$33:$C$776,СВЦЭМ!$A$33:$A$776,$A33,СВЦЭМ!$B$33:$B$776,O$11)+'СЕТ СН'!$F$9+СВЦЭМ!$D$10+'СЕТ СН'!$F$6-'СЕТ СН'!$F$19</f>
        <v>905.75621363000005</v>
      </c>
      <c r="P33" s="36">
        <f>SUMIFS(СВЦЭМ!$C$33:$C$776,СВЦЭМ!$A$33:$A$776,$A33,СВЦЭМ!$B$33:$B$776,P$11)+'СЕТ СН'!$F$9+СВЦЭМ!$D$10+'СЕТ СН'!$F$6-'СЕТ СН'!$F$19</f>
        <v>910.50787748000005</v>
      </c>
      <c r="Q33" s="36">
        <f>SUMIFS(СВЦЭМ!$C$33:$C$776,СВЦЭМ!$A$33:$A$776,$A33,СВЦЭМ!$B$33:$B$776,Q$11)+'СЕТ СН'!$F$9+СВЦЭМ!$D$10+'СЕТ СН'!$F$6-'СЕТ СН'!$F$19</f>
        <v>907.56274369999994</v>
      </c>
      <c r="R33" s="36">
        <f>SUMIFS(СВЦЭМ!$C$33:$C$776,СВЦЭМ!$A$33:$A$776,$A33,СВЦЭМ!$B$33:$B$776,R$11)+'СЕТ СН'!$F$9+СВЦЭМ!$D$10+'СЕТ СН'!$F$6-'СЕТ СН'!$F$19</f>
        <v>903.26424431999999</v>
      </c>
      <c r="S33" s="36">
        <f>SUMIFS(СВЦЭМ!$C$33:$C$776,СВЦЭМ!$A$33:$A$776,$A33,СВЦЭМ!$B$33:$B$776,S$11)+'СЕТ СН'!$F$9+СВЦЭМ!$D$10+'СЕТ СН'!$F$6-'СЕТ СН'!$F$19</f>
        <v>895.94691435000004</v>
      </c>
      <c r="T33" s="36">
        <f>SUMIFS(СВЦЭМ!$C$33:$C$776,СВЦЭМ!$A$33:$A$776,$A33,СВЦЭМ!$B$33:$B$776,T$11)+'СЕТ СН'!$F$9+СВЦЭМ!$D$10+'СЕТ СН'!$F$6-'СЕТ СН'!$F$19</f>
        <v>859.64366681000001</v>
      </c>
      <c r="U33" s="36">
        <f>SUMIFS(СВЦЭМ!$C$33:$C$776,СВЦЭМ!$A$33:$A$776,$A33,СВЦЭМ!$B$33:$B$776,U$11)+'СЕТ СН'!$F$9+СВЦЭМ!$D$10+'СЕТ СН'!$F$6-'СЕТ СН'!$F$19</f>
        <v>860.19775349999998</v>
      </c>
      <c r="V33" s="36">
        <f>SUMIFS(СВЦЭМ!$C$33:$C$776,СВЦЭМ!$A$33:$A$776,$A33,СВЦЭМ!$B$33:$B$776,V$11)+'СЕТ СН'!$F$9+СВЦЭМ!$D$10+'СЕТ СН'!$F$6-'СЕТ СН'!$F$19</f>
        <v>864.08838070000002</v>
      </c>
      <c r="W33" s="36">
        <f>SUMIFS(СВЦЭМ!$C$33:$C$776,СВЦЭМ!$A$33:$A$776,$A33,СВЦЭМ!$B$33:$B$776,W$11)+'СЕТ СН'!$F$9+СВЦЭМ!$D$10+'СЕТ СН'!$F$6-'СЕТ СН'!$F$19</f>
        <v>894.18137717000002</v>
      </c>
      <c r="X33" s="36">
        <f>SUMIFS(СВЦЭМ!$C$33:$C$776,СВЦЭМ!$A$33:$A$776,$A33,СВЦЭМ!$B$33:$B$776,X$11)+'СЕТ СН'!$F$9+СВЦЭМ!$D$10+'СЕТ СН'!$F$6-'СЕТ СН'!$F$19</f>
        <v>909.59245194000005</v>
      </c>
      <c r="Y33" s="36">
        <f>SUMIFS(СВЦЭМ!$C$33:$C$776,СВЦЭМ!$A$33:$A$776,$A33,СВЦЭМ!$B$33:$B$776,Y$11)+'СЕТ СН'!$F$9+СВЦЭМ!$D$10+'СЕТ СН'!$F$6-'СЕТ СН'!$F$19</f>
        <v>932.10031366999999</v>
      </c>
    </row>
    <row r="34" spans="1:25" ht="15.75" x14ac:dyDescent="0.2">
      <c r="A34" s="35">
        <f t="shared" si="0"/>
        <v>44158</v>
      </c>
      <c r="B34" s="36">
        <f>SUMIFS(СВЦЭМ!$C$33:$C$776,СВЦЭМ!$A$33:$A$776,$A34,СВЦЭМ!$B$33:$B$776,B$11)+'СЕТ СН'!$F$9+СВЦЭМ!$D$10+'СЕТ СН'!$F$6-'СЕТ СН'!$F$19</f>
        <v>942.11803209000004</v>
      </c>
      <c r="C34" s="36">
        <f>SUMIFS(СВЦЭМ!$C$33:$C$776,СВЦЭМ!$A$33:$A$776,$A34,СВЦЭМ!$B$33:$B$776,C$11)+'СЕТ СН'!$F$9+СВЦЭМ!$D$10+'СЕТ СН'!$F$6-'СЕТ СН'!$F$19</f>
        <v>992.80617651</v>
      </c>
      <c r="D34" s="36">
        <f>SUMIFS(СВЦЭМ!$C$33:$C$776,СВЦЭМ!$A$33:$A$776,$A34,СВЦЭМ!$B$33:$B$776,D$11)+'СЕТ СН'!$F$9+СВЦЭМ!$D$10+'СЕТ СН'!$F$6-'СЕТ СН'!$F$19</f>
        <v>1035.39435254</v>
      </c>
      <c r="E34" s="36">
        <f>SUMIFS(СВЦЭМ!$C$33:$C$776,СВЦЭМ!$A$33:$A$776,$A34,СВЦЭМ!$B$33:$B$776,E$11)+'СЕТ СН'!$F$9+СВЦЭМ!$D$10+'СЕТ СН'!$F$6-'СЕТ СН'!$F$19</f>
        <v>1040.45665429</v>
      </c>
      <c r="F34" s="36">
        <f>SUMIFS(СВЦЭМ!$C$33:$C$776,СВЦЭМ!$A$33:$A$776,$A34,СВЦЭМ!$B$33:$B$776,F$11)+'СЕТ СН'!$F$9+СВЦЭМ!$D$10+'СЕТ СН'!$F$6-'СЕТ СН'!$F$19</f>
        <v>1036.1328681699999</v>
      </c>
      <c r="G34" s="36">
        <f>SUMIFS(СВЦЭМ!$C$33:$C$776,СВЦЭМ!$A$33:$A$776,$A34,СВЦЭМ!$B$33:$B$776,G$11)+'СЕТ СН'!$F$9+СВЦЭМ!$D$10+'СЕТ СН'!$F$6-'СЕТ СН'!$F$19</f>
        <v>1032.72982082</v>
      </c>
      <c r="H34" s="36">
        <f>SUMIFS(СВЦЭМ!$C$33:$C$776,СВЦЭМ!$A$33:$A$776,$A34,СВЦЭМ!$B$33:$B$776,H$11)+'СЕТ СН'!$F$9+СВЦЭМ!$D$10+'СЕТ СН'!$F$6-'СЕТ СН'!$F$19</f>
        <v>1034.5712381399999</v>
      </c>
      <c r="I34" s="36">
        <f>SUMIFS(СВЦЭМ!$C$33:$C$776,СВЦЭМ!$A$33:$A$776,$A34,СВЦЭМ!$B$33:$B$776,I$11)+'СЕТ СН'!$F$9+СВЦЭМ!$D$10+'СЕТ СН'!$F$6-'СЕТ СН'!$F$19</f>
        <v>1017.46769906</v>
      </c>
      <c r="J34" s="36">
        <f>SUMIFS(СВЦЭМ!$C$33:$C$776,СВЦЭМ!$A$33:$A$776,$A34,СВЦЭМ!$B$33:$B$776,J$11)+'СЕТ СН'!$F$9+СВЦЭМ!$D$10+'СЕТ СН'!$F$6-'СЕТ СН'!$F$19</f>
        <v>1012.73361637</v>
      </c>
      <c r="K34" s="36">
        <f>SUMIFS(СВЦЭМ!$C$33:$C$776,СВЦЭМ!$A$33:$A$776,$A34,СВЦЭМ!$B$33:$B$776,K$11)+'СЕТ СН'!$F$9+СВЦЭМ!$D$10+'СЕТ СН'!$F$6-'СЕТ СН'!$F$19</f>
        <v>1030.93576865</v>
      </c>
      <c r="L34" s="36">
        <f>SUMIFS(СВЦЭМ!$C$33:$C$776,СВЦЭМ!$A$33:$A$776,$A34,СВЦЭМ!$B$33:$B$776,L$11)+'СЕТ СН'!$F$9+СВЦЭМ!$D$10+'СЕТ СН'!$F$6-'СЕТ СН'!$F$19</f>
        <v>999.95468384000003</v>
      </c>
      <c r="M34" s="36">
        <f>SUMIFS(СВЦЭМ!$C$33:$C$776,СВЦЭМ!$A$33:$A$776,$A34,СВЦЭМ!$B$33:$B$776,M$11)+'СЕТ СН'!$F$9+СВЦЭМ!$D$10+'СЕТ СН'!$F$6-'СЕТ СН'!$F$19</f>
        <v>953.99781370999995</v>
      </c>
      <c r="N34" s="36">
        <f>SUMIFS(СВЦЭМ!$C$33:$C$776,СВЦЭМ!$A$33:$A$776,$A34,СВЦЭМ!$B$33:$B$776,N$11)+'СЕТ СН'!$F$9+СВЦЭМ!$D$10+'СЕТ СН'!$F$6-'СЕТ СН'!$F$19</f>
        <v>928.80456006999998</v>
      </c>
      <c r="O34" s="36">
        <f>SUMIFS(СВЦЭМ!$C$33:$C$776,СВЦЭМ!$A$33:$A$776,$A34,СВЦЭМ!$B$33:$B$776,O$11)+'СЕТ СН'!$F$9+СВЦЭМ!$D$10+'СЕТ СН'!$F$6-'СЕТ СН'!$F$19</f>
        <v>941.81957717</v>
      </c>
      <c r="P34" s="36">
        <f>SUMIFS(СВЦЭМ!$C$33:$C$776,СВЦЭМ!$A$33:$A$776,$A34,СВЦЭМ!$B$33:$B$776,P$11)+'СЕТ СН'!$F$9+СВЦЭМ!$D$10+'СЕТ СН'!$F$6-'СЕТ СН'!$F$19</f>
        <v>944.71940203999998</v>
      </c>
      <c r="Q34" s="36">
        <f>SUMIFS(СВЦЭМ!$C$33:$C$776,СВЦЭМ!$A$33:$A$776,$A34,СВЦЭМ!$B$33:$B$776,Q$11)+'СЕТ СН'!$F$9+СВЦЭМ!$D$10+'СЕТ СН'!$F$6-'СЕТ СН'!$F$19</f>
        <v>945.40473492000001</v>
      </c>
      <c r="R34" s="36">
        <f>SUMIFS(СВЦЭМ!$C$33:$C$776,СВЦЭМ!$A$33:$A$776,$A34,СВЦЭМ!$B$33:$B$776,R$11)+'СЕТ СН'!$F$9+СВЦЭМ!$D$10+'СЕТ СН'!$F$6-'СЕТ СН'!$F$19</f>
        <v>933.99539086000004</v>
      </c>
      <c r="S34" s="36">
        <f>SUMIFS(СВЦЭМ!$C$33:$C$776,СВЦЭМ!$A$33:$A$776,$A34,СВЦЭМ!$B$33:$B$776,S$11)+'СЕТ СН'!$F$9+СВЦЭМ!$D$10+'СЕТ СН'!$F$6-'СЕТ СН'!$F$19</f>
        <v>917.82514807999996</v>
      </c>
      <c r="T34" s="36">
        <f>SUMIFS(СВЦЭМ!$C$33:$C$776,СВЦЭМ!$A$33:$A$776,$A34,СВЦЭМ!$B$33:$B$776,T$11)+'СЕТ СН'!$F$9+СВЦЭМ!$D$10+'СЕТ СН'!$F$6-'СЕТ СН'!$F$19</f>
        <v>904.78705777000005</v>
      </c>
      <c r="U34" s="36">
        <f>SUMIFS(СВЦЭМ!$C$33:$C$776,СВЦЭМ!$A$33:$A$776,$A34,СВЦЭМ!$B$33:$B$776,U$11)+'СЕТ СН'!$F$9+СВЦЭМ!$D$10+'СЕТ СН'!$F$6-'СЕТ СН'!$F$19</f>
        <v>901.28759004999995</v>
      </c>
      <c r="V34" s="36">
        <f>SUMIFS(СВЦЭМ!$C$33:$C$776,СВЦЭМ!$A$33:$A$776,$A34,СВЦЭМ!$B$33:$B$776,V$11)+'СЕТ СН'!$F$9+СВЦЭМ!$D$10+'СЕТ СН'!$F$6-'СЕТ СН'!$F$19</f>
        <v>911.98593603999996</v>
      </c>
      <c r="W34" s="36">
        <f>SUMIFS(СВЦЭМ!$C$33:$C$776,СВЦЭМ!$A$33:$A$776,$A34,СВЦЭМ!$B$33:$B$776,W$11)+'СЕТ СН'!$F$9+СВЦЭМ!$D$10+'СЕТ СН'!$F$6-'СЕТ СН'!$F$19</f>
        <v>925.48665646999996</v>
      </c>
      <c r="X34" s="36">
        <f>SUMIFS(СВЦЭМ!$C$33:$C$776,СВЦЭМ!$A$33:$A$776,$A34,СВЦЭМ!$B$33:$B$776,X$11)+'СЕТ СН'!$F$9+СВЦЭМ!$D$10+'СЕТ СН'!$F$6-'СЕТ СН'!$F$19</f>
        <v>919.36795562999998</v>
      </c>
      <c r="Y34" s="36">
        <f>SUMIFS(СВЦЭМ!$C$33:$C$776,СВЦЭМ!$A$33:$A$776,$A34,СВЦЭМ!$B$33:$B$776,Y$11)+'СЕТ СН'!$F$9+СВЦЭМ!$D$10+'СЕТ СН'!$F$6-'СЕТ СН'!$F$19</f>
        <v>938.84173944999998</v>
      </c>
    </row>
    <row r="35" spans="1:25" ht="15.75" x14ac:dyDescent="0.2">
      <c r="A35" s="35">
        <f t="shared" si="0"/>
        <v>44159</v>
      </c>
      <c r="B35" s="36">
        <f>SUMIFS(СВЦЭМ!$C$33:$C$776,СВЦЭМ!$A$33:$A$776,$A35,СВЦЭМ!$B$33:$B$776,B$11)+'СЕТ СН'!$F$9+СВЦЭМ!$D$10+'СЕТ СН'!$F$6-'СЕТ СН'!$F$19</f>
        <v>953.23953912000002</v>
      </c>
      <c r="C35" s="36">
        <f>SUMIFS(СВЦЭМ!$C$33:$C$776,СВЦЭМ!$A$33:$A$776,$A35,СВЦЭМ!$B$33:$B$776,C$11)+'СЕТ СН'!$F$9+СВЦЭМ!$D$10+'СЕТ СН'!$F$6-'СЕТ СН'!$F$19</f>
        <v>1035.74077988</v>
      </c>
      <c r="D35" s="36">
        <f>SUMIFS(СВЦЭМ!$C$33:$C$776,СВЦЭМ!$A$33:$A$776,$A35,СВЦЭМ!$B$33:$B$776,D$11)+'СЕТ СН'!$F$9+СВЦЭМ!$D$10+'СЕТ СН'!$F$6-'СЕТ СН'!$F$19</f>
        <v>1094.79744112</v>
      </c>
      <c r="E35" s="36">
        <f>SUMIFS(СВЦЭМ!$C$33:$C$776,СВЦЭМ!$A$33:$A$776,$A35,СВЦЭМ!$B$33:$B$776,E$11)+'СЕТ СН'!$F$9+СВЦЭМ!$D$10+'СЕТ СН'!$F$6-'СЕТ СН'!$F$19</f>
        <v>1112.5370492899999</v>
      </c>
      <c r="F35" s="36">
        <f>SUMIFS(СВЦЭМ!$C$33:$C$776,СВЦЭМ!$A$33:$A$776,$A35,СВЦЭМ!$B$33:$B$776,F$11)+'СЕТ СН'!$F$9+СВЦЭМ!$D$10+'СЕТ СН'!$F$6-'СЕТ СН'!$F$19</f>
        <v>1108.1213865100001</v>
      </c>
      <c r="G35" s="36">
        <f>SUMIFS(СВЦЭМ!$C$33:$C$776,СВЦЭМ!$A$33:$A$776,$A35,СВЦЭМ!$B$33:$B$776,G$11)+'СЕТ СН'!$F$9+СВЦЭМ!$D$10+'СЕТ СН'!$F$6-'СЕТ СН'!$F$19</f>
        <v>1100.92050543</v>
      </c>
      <c r="H35" s="36">
        <f>SUMIFS(СВЦЭМ!$C$33:$C$776,СВЦЭМ!$A$33:$A$776,$A35,СВЦЭМ!$B$33:$B$776,H$11)+'СЕТ СН'!$F$9+СВЦЭМ!$D$10+'СЕТ СН'!$F$6-'СЕТ СН'!$F$19</f>
        <v>1062.52606853</v>
      </c>
      <c r="I35" s="36">
        <f>SUMIFS(СВЦЭМ!$C$33:$C$776,СВЦЭМ!$A$33:$A$776,$A35,СВЦЭМ!$B$33:$B$776,I$11)+'СЕТ СН'!$F$9+СВЦЭМ!$D$10+'СЕТ СН'!$F$6-'СЕТ СН'!$F$19</f>
        <v>1009.53265326</v>
      </c>
      <c r="J35" s="36">
        <f>SUMIFS(СВЦЭМ!$C$33:$C$776,СВЦЭМ!$A$33:$A$776,$A35,СВЦЭМ!$B$33:$B$776,J$11)+'СЕТ СН'!$F$9+СВЦЭМ!$D$10+'СЕТ СН'!$F$6-'СЕТ СН'!$F$19</f>
        <v>979.83557786999995</v>
      </c>
      <c r="K35" s="36">
        <f>SUMIFS(СВЦЭМ!$C$33:$C$776,СВЦЭМ!$A$33:$A$776,$A35,СВЦЭМ!$B$33:$B$776,K$11)+'СЕТ СН'!$F$9+СВЦЭМ!$D$10+'СЕТ СН'!$F$6-'СЕТ СН'!$F$19</f>
        <v>978.11617655999999</v>
      </c>
      <c r="L35" s="36">
        <f>SUMIFS(СВЦЭМ!$C$33:$C$776,СВЦЭМ!$A$33:$A$776,$A35,СВЦЭМ!$B$33:$B$776,L$11)+'СЕТ СН'!$F$9+СВЦЭМ!$D$10+'СЕТ СН'!$F$6-'СЕТ СН'!$F$19</f>
        <v>946.06203949999997</v>
      </c>
      <c r="M35" s="36">
        <f>SUMIFS(СВЦЭМ!$C$33:$C$776,СВЦЭМ!$A$33:$A$776,$A35,СВЦЭМ!$B$33:$B$776,M$11)+'СЕТ СН'!$F$9+СВЦЭМ!$D$10+'СЕТ СН'!$F$6-'СЕТ СН'!$F$19</f>
        <v>900.27368491000004</v>
      </c>
      <c r="N35" s="36">
        <f>SUMIFS(СВЦЭМ!$C$33:$C$776,СВЦЭМ!$A$33:$A$776,$A35,СВЦЭМ!$B$33:$B$776,N$11)+'СЕТ СН'!$F$9+СВЦЭМ!$D$10+'СЕТ СН'!$F$6-'СЕТ СН'!$F$19</f>
        <v>892.14901624000004</v>
      </c>
      <c r="O35" s="36">
        <f>SUMIFS(СВЦЭМ!$C$33:$C$776,СВЦЭМ!$A$33:$A$776,$A35,СВЦЭМ!$B$33:$B$776,O$11)+'СЕТ СН'!$F$9+СВЦЭМ!$D$10+'СЕТ СН'!$F$6-'СЕТ СН'!$F$19</f>
        <v>908.40831188000004</v>
      </c>
      <c r="P35" s="36">
        <f>SUMIFS(СВЦЭМ!$C$33:$C$776,СВЦЭМ!$A$33:$A$776,$A35,СВЦЭМ!$B$33:$B$776,P$11)+'СЕТ СН'!$F$9+СВЦЭМ!$D$10+'СЕТ СН'!$F$6-'СЕТ СН'!$F$19</f>
        <v>920.96481005999999</v>
      </c>
      <c r="Q35" s="36">
        <f>SUMIFS(СВЦЭМ!$C$33:$C$776,СВЦЭМ!$A$33:$A$776,$A35,СВЦЭМ!$B$33:$B$776,Q$11)+'СЕТ СН'!$F$9+СВЦЭМ!$D$10+'СЕТ СН'!$F$6-'СЕТ СН'!$F$19</f>
        <v>921.41256937000003</v>
      </c>
      <c r="R35" s="36">
        <f>SUMIFS(СВЦЭМ!$C$33:$C$776,СВЦЭМ!$A$33:$A$776,$A35,СВЦЭМ!$B$33:$B$776,R$11)+'СЕТ СН'!$F$9+СВЦЭМ!$D$10+'СЕТ СН'!$F$6-'СЕТ СН'!$F$19</f>
        <v>930.14411815999995</v>
      </c>
      <c r="S35" s="36">
        <f>SUMIFS(СВЦЭМ!$C$33:$C$776,СВЦЭМ!$A$33:$A$776,$A35,СВЦЭМ!$B$33:$B$776,S$11)+'СЕТ СН'!$F$9+СВЦЭМ!$D$10+'СЕТ СН'!$F$6-'СЕТ СН'!$F$19</f>
        <v>924.68598683000005</v>
      </c>
      <c r="T35" s="36">
        <f>SUMIFS(СВЦЭМ!$C$33:$C$776,СВЦЭМ!$A$33:$A$776,$A35,СВЦЭМ!$B$33:$B$776,T$11)+'СЕТ СН'!$F$9+СВЦЭМ!$D$10+'СЕТ СН'!$F$6-'СЕТ СН'!$F$19</f>
        <v>887.91077831999996</v>
      </c>
      <c r="U35" s="36">
        <f>SUMIFS(СВЦЭМ!$C$33:$C$776,СВЦЭМ!$A$33:$A$776,$A35,СВЦЭМ!$B$33:$B$776,U$11)+'СЕТ СН'!$F$9+СВЦЭМ!$D$10+'СЕТ СН'!$F$6-'СЕТ СН'!$F$19</f>
        <v>866.69115049000004</v>
      </c>
      <c r="V35" s="36">
        <f>SUMIFS(СВЦЭМ!$C$33:$C$776,СВЦЭМ!$A$33:$A$776,$A35,СВЦЭМ!$B$33:$B$776,V$11)+'СЕТ СН'!$F$9+СВЦЭМ!$D$10+'СЕТ СН'!$F$6-'СЕТ СН'!$F$19</f>
        <v>879.65738396999996</v>
      </c>
      <c r="W35" s="36">
        <f>SUMIFS(СВЦЭМ!$C$33:$C$776,СВЦЭМ!$A$33:$A$776,$A35,СВЦЭМ!$B$33:$B$776,W$11)+'СЕТ СН'!$F$9+СВЦЭМ!$D$10+'СЕТ СН'!$F$6-'СЕТ СН'!$F$19</f>
        <v>889.68137353999998</v>
      </c>
      <c r="X35" s="36">
        <f>SUMIFS(СВЦЭМ!$C$33:$C$776,СВЦЭМ!$A$33:$A$776,$A35,СВЦЭМ!$B$33:$B$776,X$11)+'СЕТ СН'!$F$9+СВЦЭМ!$D$10+'СЕТ СН'!$F$6-'СЕТ СН'!$F$19</f>
        <v>890.08874391999996</v>
      </c>
      <c r="Y35" s="36">
        <f>SUMIFS(СВЦЭМ!$C$33:$C$776,СВЦЭМ!$A$33:$A$776,$A35,СВЦЭМ!$B$33:$B$776,Y$11)+'СЕТ СН'!$F$9+СВЦЭМ!$D$10+'СЕТ СН'!$F$6-'СЕТ СН'!$F$19</f>
        <v>915.41966557000001</v>
      </c>
    </row>
    <row r="36" spans="1:25" ht="15.75" x14ac:dyDescent="0.2">
      <c r="A36" s="35">
        <f t="shared" si="0"/>
        <v>44160</v>
      </c>
      <c r="B36" s="36">
        <f>SUMIFS(СВЦЭМ!$C$33:$C$776,СВЦЭМ!$A$33:$A$776,$A36,СВЦЭМ!$B$33:$B$776,B$11)+'СЕТ СН'!$F$9+СВЦЭМ!$D$10+'СЕТ СН'!$F$6-'СЕТ СН'!$F$19</f>
        <v>953.74346738999998</v>
      </c>
      <c r="C36" s="36">
        <f>SUMIFS(СВЦЭМ!$C$33:$C$776,СВЦЭМ!$A$33:$A$776,$A36,СВЦЭМ!$B$33:$B$776,C$11)+'СЕТ СН'!$F$9+СВЦЭМ!$D$10+'СЕТ СН'!$F$6-'СЕТ СН'!$F$19</f>
        <v>1028.3606097699999</v>
      </c>
      <c r="D36" s="36">
        <f>SUMIFS(СВЦЭМ!$C$33:$C$776,СВЦЭМ!$A$33:$A$776,$A36,СВЦЭМ!$B$33:$B$776,D$11)+'СЕТ СН'!$F$9+СВЦЭМ!$D$10+'СЕТ СН'!$F$6-'СЕТ СН'!$F$19</f>
        <v>1078.5991135699999</v>
      </c>
      <c r="E36" s="36">
        <f>SUMIFS(СВЦЭМ!$C$33:$C$776,СВЦЭМ!$A$33:$A$776,$A36,СВЦЭМ!$B$33:$B$776,E$11)+'СЕТ СН'!$F$9+СВЦЭМ!$D$10+'СЕТ СН'!$F$6-'СЕТ СН'!$F$19</f>
        <v>1087.38491451</v>
      </c>
      <c r="F36" s="36">
        <f>SUMIFS(СВЦЭМ!$C$33:$C$776,СВЦЭМ!$A$33:$A$776,$A36,СВЦЭМ!$B$33:$B$776,F$11)+'СЕТ СН'!$F$9+СВЦЭМ!$D$10+'СЕТ СН'!$F$6-'СЕТ СН'!$F$19</f>
        <v>1082.0008640999999</v>
      </c>
      <c r="G36" s="36">
        <f>SUMIFS(СВЦЭМ!$C$33:$C$776,СВЦЭМ!$A$33:$A$776,$A36,СВЦЭМ!$B$33:$B$776,G$11)+'СЕТ СН'!$F$9+СВЦЭМ!$D$10+'СЕТ СН'!$F$6-'СЕТ СН'!$F$19</f>
        <v>1071.4433302499999</v>
      </c>
      <c r="H36" s="36">
        <f>SUMIFS(СВЦЭМ!$C$33:$C$776,СВЦЭМ!$A$33:$A$776,$A36,СВЦЭМ!$B$33:$B$776,H$11)+'СЕТ СН'!$F$9+СВЦЭМ!$D$10+'СЕТ СН'!$F$6-'СЕТ СН'!$F$19</f>
        <v>1048.9531439299999</v>
      </c>
      <c r="I36" s="36">
        <f>SUMIFS(СВЦЭМ!$C$33:$C$776,СВЦЭМ!$A$33:$A$776,$A36,СВЦЭМ!$B$33:$B$776,I$11)+'СЕТ СН'!$F$9+СВЦЭМ!$D$10+'СЕТ СН'!$F$6-'СЕТ СН'!$F$19</f>
        <v>1012.55188078</v>
      </c>
      <c r="J36" s="36">
        <f>SUMIFS(СВЦЭМ!$C$33:$C$776,СВЦЭМ!$A$33:$A$776,$A36,СВЦЭМ!$B$33:$B$776,J$11)+'СЕТ СН'!$F$9+СВЦЭМ!$D$10+'СЕТ СН'!$F$6-'СЕТ СН'!$F$19</f>
        <v>996.87672863</v>
      </c>
      <c r="K36" s="36">
        <f>SUMIFS(СВЦЭМ!$C$33:$C$776,СВЦЭМ!$A$33:$A$776,$A36,СВЦЭМ!$B$33:$B$776,K$11)+'СЕТ СН'!$F$9+СВЦЭМ!$D$10+'СЕТ СН'!$F$6-'СЕТ СН'!$F$19</f>
        <v>988.66730883000002</v>
      </c>
      <c r="L36" s="36">
        <f>SUMIFS(СВЦЭМ!$C$33:$C$776,СВЦЭМ!$A$33:$A$776,$A36,СВЦЭМ!$B$33:$B$776,L$11)+'СЕТ СН'!$F$9+СВЦЭМ!$D$10+'СЕТ СН'!$F$6-'СЕТ СН'!$F$19</f>
        <v>959.54721986000004</v>
      </c>
      <c r="M36" s="36">
        <f>SUMIFS(СВЦЭМ!$C$33:$C$776,СВЦЭМ!$A$33:$A$776,$A36,СВЦЭМ!$B$33:$B$776,M$11)+'СЕТ СН'!$F$9+СВЦЭМ!$D$10+'СЕТ СН'!$F$6-'СЕТ СН'!$F$19</f>
        <v>909.61548897</v>
      </c>
      <c r="N36" s="36">
        <f>SUMIFS(СВЦЭМ!$C$33:$C$776,СВЦЭМ!$A$33:$A$776,$A36,СВЦЭМ!$B$33:$B$776,N$11)+'СЕТ СН'!$F$9+СВЦЭМ!$D$10+'СЕТ СН'!$F$6-'СЕТ СН'!$F$19</f>
        <v>893.74307876</v>
      </c>
      <c r="O36" s="36">
        <f>SUMIFS(СВЦЭМ!$C$33:$C$776,СВЦЭМ!$A$33:$A$776,$A36,СВЦЭМ!$B$33:$B$776,O$11)+'СЕТ СН'!$F$9+СВЦЭМ!$D$10+'СЕТ СН'!$F$6-'СЕТ СН'!$F$19</f>
        <v>914.51405937000004</v>
      </c>
      <c r="P36" s="36">
        <f>SUMIFS(СВЦЭМ!$C$33:$C$776,СВЦЭМ!$A$33:$A$776,$A36,СВЦЭМ!$B$33:$B$776,P$11)+'СЕТ СН'!$F$9+СВЦЭМ!$D$10+'СЕТ СН'!$F$6-'СЕТ СН'!$F$19</f>
        <v>916.86994235999998</v>
      </c>
      <c r="Q36" s="36">
        <f>SUMIFS(СВЦЭМ!$C$33:$C$776,СВЦЭМ!$A$33:$A$776,$A36,СВЦЭМ!$B$33:$B$776,Q$11)+'СЕТ СН'!$F$9+СВЦЭМ!$D$10+'СЕТ СН'!$F$6-'СЕТ СН'!$F$19</f>
        <v>922.95449938000002</v>
      </c>
      <c r="R36" s="36">
        <f>SUMIFS(СВЦЭМ!$C$33:$C$776,СВЦЭМ!$A$33:$A$776,$A36,СВЦЭМ!$B$33:$B$776,R$11)+'СЕТ СН'!$F$9+СВЦЭМ!$D$10+'СЕТ СН'!$F$6-'СЕТ СН'!$F$19</f>
        <v>922.76657547000002</v>
      </c>
      <c r="S36" s="36">
        <f>SUMIFS(СВЦЭМ!$C$33:$C$776,СВЦЭМ!$A$33:$A$776,$A36,СВЦЭМ!$B$33:$B$776,S$11)+'СЕТ СН'!$F$9+СВЦЭМ!$D$10+'СЕТ СН'!$F$6-'СЕТ СН'!$F$19</f>
        <v>901.70653030999995</v>
      </c>
      <c r="T36" s="36">
        <f>SUMIFS(СВЦЭМ!$C$33:$C$776,СВЦЭМ!$A$33:$A$776,$A36,СВЦЭМ!$B$33:$B$776,T$11)+'СЕТ СН'!$F$9+СВЦЭМ!$D$10+'СЕТ СН'!$F$6-'СЕТ СН'!$F$19</f>
        <v>913.99540026</v>
      </c>
      <c r="U36" s="36">
        <f>SUMIFS(СВЦЭМ!$C$33:$C$776,СВЦЭМ!$A$33:$A$776,$A36,СВЦЭМ!$B$33:$B$776,U$11)+'СЕТ СН'!$F$9+СВЦЭМ!$D$10+'СЕТ СН'!$F$6-'СЕТ СН'!$F$19</f>
        <v>916.26858828000002</v>
      </c>
      <c r="V36" s="36">
        <f>SUMIFS(СВЦЭМ!$C$33:$C$776,СВЦЭМ!$A$33:$A$776,$A36,СВЦЭМ!$B$33:$B$776,V$11)+'СЕТ СН'!$F$9+СВЦЭМ!$D$10+'СЕТ СН'!$F$6-'СЕТ СН'!$F$19</f>
        <v>902.57526362999999</v>
      </c>
      <c r="W36" s="36">
        <f>SUMIFS(СВЦЭМ!$C$33:$C$776,СВЦЭМ!$A$33:$A$776,$A36,СВЦЭМ!$B$33:$B$776,W$11)+'СЕТ СН'!$F$9+СВЦЭМ!$D$10+'СЕТ СН'!$F$6-'СЕТ СН'!$F$19</f>
        <v>906.67781495999998</v>
      </c>
      <c r="X36" s="36">
        <f>SUMIFS(СВЦЭМ!$C$33:$C$776,СВЦЭМ!$A$33:$A$776,$A36,СВЦЭМ!$B$33:$B$776,X$11)+'СЕТ СН'!$F$9+СВЦЭМ!$D$10+'СЕТ СН'!$F$6-'СЕТ СН'!$F$19</f>
        <v>920.29836784999998</v>
      </c>
      <c r="Y36" s="36">
        <f>SUMIFS(СВЦЭМ!$C$33:$C$776,СВЦЭМ!$A$33:$A$776,$A36,СВЦЭМ!$B$33:$B$776,Y$11)+'СЕТ СН'!$F$9+СВЦЭМ!$D$10+'СЕТ СН'!$F$6-'СЕТ СН'!$F$19</f>
        <v>939.49380867000002</v>
      </c>
    </row>
    <row r="37" spans="1:25" ht="15.75" x14ac:dyDescent="0.2">
      <c r="A37" s="35">
        <f t="shared" si="0"/>
        <v>44161</v>
      </c>
      <c r="B37" s="36">
        <f>SUMIFS(СВЦЭМ!$C$33:$C$776,СВЦЭМ!$A$33:$A$776,$A37,СВЦЭМ!$B$33:$B$776,B$11)+'СЕТ СН'!$F$9+СВЦЭМ!$D$10+'СЕТ СН'!$F$6-'СЕТ СН'!$F$19</f>
        <v>937.36510755999996</v>
      </c>
      <c r="C37" s="36">
        <f>SUMIFS(СВЦЭМ!$C$33:$C$776,СВЦЭМ!$A$33:$A$776,$A37,СВЦЭМ!$B$33:$B$776,C$11)+'СЕТ СН'!$F$9+СВЦЭМ!$D$10+'СЕТ СН'!$F$6-'СЕТ СН'!$F$19</f>
        <v>1013.87022003</v>
      </c>
      <c r="D37" s="36">
        <f>SUMIFS(СВЦЭМ!$C$33:$C$776,СВЦЭМ!$A$33:$A$776,$A37,СВЦЭМ!$B$33:$B$776,D$11)+'СЕТ СН'!$F$9+СВЦЭМ!$D$10+'СЕТ СН'!$F$6-'СЕТ СН'!$F$19</f>
        <v>1063.9314354999999</v>
      </c>
      <c r="E37" s="36">
        <f>SUMIFS(СВЦЭМ!$C$33:$C$776,СВЦЭМ!$A$33:$A$776,$A37,СВЦЭМ!$B$33:$B$776,E$11)+'СЕТ СН'!$F$9+СВЦЭМ!$D$10+'СЕТ СН'!$F$6-'СЕТ СН'!$F$19</f>
        <v>1074.1249355099999</v>
      </c>
      <c r="F37" s="36">
        <f>SUMIFS(СВЦЭМ!$C$33:$C$776,СВЦЭМ!$A$33:$A$776,$A37,СВЦЭМ!$B$33:$B$776,F$11)+'СЕТ СН'!$F$9+СВЦЭМ!$D$10+'СЕТ СН'!$F$6-'СЕТ СН'!$F$19</f>
        <v>1071.04138661</v>
      </c>
      <c r="G37" s="36">
        <f>SUMIFS(СВЦЭМ!$C$33:$C$776,СВЦЭМ!$A$33:$A$776,$A37,СВЦЭМ!$B$33:$B$776,G$11)+'СЕТ СН'!$F$9+СВЦЭМ!$D$10+'СЕТ СН'!$F$6-'СЕТ СН'!$F$19</f>
        <v>1054.23607206</v>
      </c>
      <c r="H37" s="36">
        <f>SUMIFS(СВЦЭМ!$C$33:$C$776,СВЦЭМ!$A$33:$A$776,$A37,СВЦЭМ!$B$33:$B$776,H$11)+'СЕТ СН'!$F$9+СВЦЭМ!$D$10+'СЕТ СН'!$F$6-'СЕТ СН'!$F$19</f>
        <v>1029.9456502599999</v>
      </c>
      <c r="I37" s="36">
        <f>SUMIFS(СВЦЭМ!$C$33:$C$776,СВЦЭМ!$A$33:$A$776,$A37,СВЦЭМ!$B$33:$B$776,I$11)+'СЕТ СН'!$F$9+СВЦЭМ!$D$10+'СЕТ СН'!$F$6-'СЕТ СН'!$F$19</f>
        <v>1002.56735517</v>
      </c>
      <c r="J37" s="36">
        <f>SUMIFS(СВЦЭМ!$C$33:$C$776,СВЦЭМ!$A$33:$A$776,$A37,СВЦЭМ!$B$33:$B$776,J$11)+'СЕТ СН'!$F$9+СВЦЭМ!$D$10+'СЕТ СН'!$F$6-'СЕТ СН'!$F$19</f>
        <v>983.17913956999996</v>
      </c>
      <c r="K37" s="36">
        <f>SUMIFS(СВЦЭМ!$C$33:$C$776,СВЦЭМ!$A$33:$A$776,$A37,СВЦЭМ!$B$33:$B$776,K$11)+'СЕТ СН'!$F$9+СВЦЭМ!$D$10+'СЕТ СН'!$F$6-'СЕТ СН'!$F$19</f>
        <v>986.22514893000005</v>
      </c>
      <c r="L37" s="36">
        <f>SUMIFS(СВЦЭМ!$C$33:$C$776,СВЦЭМ!$A$33:$A$776,$A37,СВЦЭМ!$B$33:$B$776,L$11)+'СЕТ СН'!$F$9+СВЦЭМ!$D$10+'СЕТ СН'!$F$6-'СЕТ СН'!$F$19</f>
        <v>958.71443832</v>
      </c>
      <c r="M37" s="36">
        <f>SUMIFS(СВЦЭМ!$C$33:$C$776,СВЦЭМ!$A$33:$A$776,$A37,СВЦЭМ!$B$33:$B$776,M$11)+'СЕТ СН'!$F$9+СВЦЭМ!$D$10+'СЕТ СН'!$F$6-'СЕТ СН'!$F$19</f>
        <v>924.23269674000005</v>
      </c>
      <c r="N37" s="36">
        <f>SUMIFS(СВЦЭМ!$C$33:$C$776,СВЦЭМ!$A$33:$A$776,$A37,СВЦЭМ!$B$33:$B$776,N$11)+'СЕТ СН'!$F$9+СВЦЭМ!$D$10+'СЕТ СН'!$F$6-'СЕТ СН'!$F$19</f>
        <v>931.87017461000005</v>
      </c>
      <c r="O37" s="36">
        <f>SUMIFS(СВЦЭМ!$C$33:$C$776,СВЦЭМ!$A$33:$A$776,$A37,СВЦЭМ!$B$33:$B$776,O$11)+'СЕТ СН'!$F$9+СВЦЭМ!$D$10+'СЕТ СН'!$F$6-'СЕТ СН'!$F$19</f>
        <v>934.81042153999999</v>
      </c>
      <c r="P37" s="36">
        <f>SUMIFS(СВЦЭМ!$C$33:$C$776,СВЦЭМ!$A$33:$A$776,$A37,СВЦЭМ!$B$33:$B$776,P$11)+'СЕТ СН'!$F$9+СВЦЭМ!$D$10+'СЕТ СН'!$F$6-'СЕТ СН'!$F$19</f>
        <v>936.21361092999996</v>
      </c>
      <c r="Q37" s="36">
        <f>SUMIFS(СВЦЭМ!$C$33:$C$776,СВЦЭМ!$A$33:$A$776,$A37,СВЦЭМ!$B$33:$B$776,Q$11)+'СЕТ СН'!$F$9+СВЦЭМ!$D$10+'СЕТ СН'!$F$6-'СЕТ СН'!$F$19</f>
        <v>938.31070564000004</v>
      </c>
      <c r="R37" s="36">
        <f>SUMIFS(СВЦЭМ!$C$33:$C$776,СВЦЭМ!$A$33:$A$776,$A37,СВЦЭМ!$B$33:$B$776,R$11)+'СЕТ СН'!$F$9+СВЦЭМ!$D$10+'СЕТ СН'!$F$6-'СЕТ СН'!$F$19</f>
        <v>925.59309936</v>
      </c>
      <c r="S37" s="36">
        <f>SUMIFS(СВЦЭМ!$C$33:$C$776,СВЦЭМ!$A$33:$A$776,$A37,СВЦЭМ!$B$33:$B$776,S$11)+'СЕТ СН'!$F$9+СВЦЭМ!$D$10+'СЕТ СН'!$F$6-'СЕТ СН'!$F$19</f>
        <v>906.28683678000004</v>
      </c>
      <c r="T37" s="36">
        <f>SUMIFS(СВЦЭМ!$C$33:$C$776,СВЦЭМ!$A$33:$A$776,$A37,СВЦЭМ!$B$33:$B$776,T$11)+'СЕТ СН'!$F$9+СВЦЭМ!$D$10+'СЕТ СН'!$F$6-'СЕТ СН'!$F$19</f>
        <v>923.16040554999995</v>
      </c>
      <c r="U37" s="36">
        <f>SUMIFS(СВЦЭМ!$C$33:$C$776,СВЦЭМ!$A$33:$A$776,$A37,СВЦЭМ!$B$33:$B$776,U$11)+'СЕТ СН'!$F$9+СВЦЭМ!$D$10+'СЕТ СН'!$F$6-'СЕТ СН'!$F$19</f>
        <v>913.42669895999995</v>
      </c>
      <c r="V37" s="36">
        <f>SUMIFS(СВЦЭМ!$C$33:$C$776,СВЦЭМ!$A$33:$A$776,$A37,СВЦЭМ!$B$33:$B$776,V$11)+'СЕТ СН'!$F$9+СВЦЭМ!$D$10+'СЕТ СН'!$F$6-'СЕТ СН'!$F$19</f>
        <v>899.41079735999995</v>
      </c>
      <c r="W37" s="36">
        <f>SUMIFS(СВЦЭМ!$C$33:$C$776,СВЦЭМ!$A$33:$A$776,$A37,СВЦЭМ!$B$33:$B$776,W$11)+'СЕТ СН'!$F$9+СВЦЭМ!$D$10+'СЕТ СН'!$F$6-'СЕТ СН'!$F$19</f>
        <v>922.82933830000002</v>
      </c>
      <c r="X37" s="36">
        <f>SUMIFS(СВЦЭМ!$C$33:$C$776,СВЦЭМ!$A$33:$A$776,$A37,СВЦЭМ!$B$33:$B$776,X$11)+'СЕТ СН'!$F$9+СВЦЭМ!$D$10+'СЕТ СН'!$F$6-'СЕТ СН'!$F$19</f>
        <v>928.71781208000004</v>
      </c>
      <c r="Y37" s="36">
        <f>SUMIFS(СВЦЭМ!$C$33:$C$776,СВЦЭМ!$A$33:$A$776,$A37,СВЦЭМ!$B$33:$B$776,Y$11)+'СЕТ СН'!$F$9+СВЦЭМ!$D$10+'СЕТ СН'!$F$6-'СЕТ СН'!$F$19</f>
        <v>941.70248962999995</v>
      </c>
    </row>
    <row r="38" spans="1:25" ht="15.75" x14ac:dyDescent="0.2">
      <c r="A38" s="35">
        <f t="shared" si="0"/>
        <v>44162</v>
      </c>
      <c r="B38" s="36">
        <f>SUMIFS(СВЦЭМ!$C$33:$C$776,СВЦЭМ!$A$33:$A$776,$A38,СВЦЭМ!$B$33:$B$776,B$11)+'СЕТ СН'!$F$9+СВЦЭМ!$D$10+'СЕТ СН'!$F$6-'СЕТ СН'!$F$19</f>
        <v>943.87856983999995</v>
      </c>
      <c r="C38" s="36">
        <f>SUMIFS(СВЦЭМ!$C$33:$C$776,СВЦЭМ!$A$33:$A$776,$A38,СВЦЭМ!$B$33:$B$776,C$11)+'СЕТ СН'!$F$9+СВЦЭМ!$D$10+'СЕТ СН'!$F$6-'СЕТ СН'!$F$19</f>
        <v>1025.8890480499999</v>
      </c>
      <c r="D38" s="36">
        <f>SUMIFS(СВЦЭМ!$C$33:$C$776,СВЦЭМ!$A$33:$A$776,$A38,СВЦЭМ!$B$33:$B$776,D$11)+'СЕТ СН'!$F$9+СВЦЭМ!$D$10+'СЕТ СН'!$F$6-'СЕТ СН'!$F$19</f>
        <v>1075.8951304899999</v>
      </c>
      <c r="E38" s="36">
        <f>SUMIFS(СВЦЭМ!$C$33:$C$776,СВЦЭМ!$A$33:$A$776,$A38,СВЦЭМ!$B$33:$B$776,E$11)+'СЕТ СН'!$F$9+СВЦЭМ!$D$10+'СЕТ СН'!$F$6-'СЕТ СН'!$F$19</f>
        <v>1093.6927285299998</v>
      </c>
      <c r="F38" s="36">
        <f>SUMIFS(СВЦЭМ!$C$33:$C$776,СВЦЭМ!$A$33:$A$776,$A38,СВЦЭМ!$B$33:$B$776,F$11)+'СЕТ СН'!$F$9+СВЦЭМ!$D$10+'СЕТ СН'!$F$6-'СЕТ СН'!$F$19</f>
        <v>1096.49619446</v>
      </c>
      <c r="G38" s="36">
        <f>SUMIFS(СВЦЭМ!$C$33:$C$776,СВЦЭМ!$A$33:$A$776,$A38,СВЦЭМ!$B$33:$B$776,G$11)+'СЕТ СН'!$F$9+СВЦЭМ!$D$10+'СЕТ СН'!$F$6-'СЕТ СН'!$F$19</f>
        <v>1076.9960028099999</v>
      </c>
      <c r="H38" s="36">
        <f>SUMIFS(СВЦЭМ!$C$33:$C$776,СВЦЭМ!$A$33:$A$776,$A38,СВЦЭМ!$B$33:$B$776,H$11)+'СЕТ СН'!$F$9+СВЦЭМ!$D$10+'СЕТ СН'!$F$6-'СЕТ СН'!$F$19</f>
        <v>1040.2229751999998</v>
      </c>
      <c r="I38" s="36">
        <f>SUMIFS(СВЦЭМ!$C$33:$C$776,СВЦЭМ!$A$33:$A$776,$A38,СВЦЭМ!$B$33:$B$776,I$11)+'СЕТ СН'!$F$9+СВЦЭМ!$D$10+'СЕТ СН'!$F$6-'СЕТ СН'!$F$19</f>
        <v>1004.27128304</v>
      </c>
      <c r="J38" s="36">
        <f>SUMIFS(СВЦЭМ!$C$33:$C$776,СВЦЭМ!$A$33:$A$776,$A38,СВЦЭМ!$B$33:$B$776,J$11)+'СЕТ СН'!$F$9+СВЦЭМ!$D$10+'СЕТ СН'!$F$6-'СЕТ СН'!$F$19</f>
        <v>994.68391037000004</v>
      </c>
      <c r="K38" s="36">
        <f>SUMIFS(СВЦЭМ!$C$33:$C$776,СВЦЭМ!$A$33:$A$776,$A38,СВЦЭМ!$B$33:$B$776,K$11)+'СЕТ СН'!$F$9+СВЦЭМ!$D$10+'СЕТ СН'!$F$6-'СЕТ СН'!$F$19</f>
        <v>990.98649323999996</v>
      </c>
      <c r="L38" s="36">
        <f>SUMIFS(СВЦЭМ!$C$33:$C$776,СВЦЭМ!$A$33:$A$776,$A38,СВЦЭМ!$B$33:$B$776,L$11)+'СЕТ СН'!$F$9+СВЦЭМ!$D$10+'СЕТ СН'!$F$6-'СЕТ СН'!$F$19</f>
        <v>963.01275049000003</v>
      </c>
      <c r="M38" s="36">
        <f>SUMIFS(СВЦЭМ!$C$33:$C$776,СВЦЭМ!$A$33:$A$776,$A38,СВЦЭМ!$B$33:$B$776,M$11)+'СЕТ СН'!$F$9+СВЦЭМ!$D$10+'СЕТ СН'!$F$6-'СЕТ СН'!$F$19</f>
        <v>918.58770015000005</v>
      </c>
      <c r="N38" s="36">
        <f>SUMIFS(СВЦЭМ!$C$33:$C$776,СВЦЭМ!$A$33:$A$776,$A38,СВЦЭМ!$B$33:$B$776,N$11)+'СЕТ СН'!$F$9+СВЦЭМ!$D$10+'СЕТ СН'!$F$6-'СЕТ СН'!$F$19</f>
        <v>906.60524413999997</v>
      </c>
      <c r="O38" s="36">
        <f>SUMIFS(СВЦЭМ!$C$33:$C$776,СВЦЭМ!$A$33:$A$776,$A38,СВЦЭМ!$B$33:$B$776,O$11)+'СЕТ СН'!$F$9+СВЦЭМ!$D$10+'СЕТ СН'!$F$6-'СЕТ СН'!$F$19</f>
        <v>902.73713078000003</v>
      </c>
      <c r="P38" s="36">
        <f>SUMIFS(СВЦЭМ!$C$33:$C$776,СВЦЭМ!$A$33:$A$776,$A38,СВЦЭМ!$B$33:$B$776,P$11)+'СЕТ СН'!$F$9+СВЦЭМ!$D$10+'СЕТ СН'!$F$6-'СЕТ СН'!$F$19</f>
        <v>913.15654595000001</v>
      </c>
      <c r="Q38" s="36">
        <f>SUMIFS(СВЦЭМ!$C$33:$C$776,СВЦЭМ!$A$33:$A$776,$A38,СВЦЭМ!$B$33:$B$776,Q$11)+'СЕТ СН'!$F$9+СВЦЭМ!$D$10+'СЕТ СН'!$F$6-'СЕТ СН'!$F$19</f>
        <v>920.56667448999997</v>
      </c>
      <c r="R38" s="36">
        <f>SUMIFS(СВЦЭМ!$C$33:$C$776,СВЦЭМ!$A$33:$A$776,$A38,СВЦЭМ!$B$33:$B$776,R$11)+'СЕТ СН'!$F$9+СВЦЭМ!$D$10+'СЕТ СН'!$F$6-'СЕТ СН'!$F$19</f>
        <v>921.54546961999995</v>
      </c>
      <c r="S38" s="36">
        <f>SUMIFS(СВЦЭМ!$C$33:$C$776,СВЦЭМ!$A$33:$A$776,$A38,СВЦЭМ!$B$33:$B$776,S$11)+'СЕТ СН'!$F$9+СВЦЭМ!$D$10+'СЕТ СН'!$F$6-'СЕТ СН'!$F$19</f>
        <v>897.37195262</v>
      </c>
      <c r="T38" s="36">
        <f>SUMIFS(СВЦЭМ!$C$33:$C$776,СВЦЭМ!$A$33:$A$776,$A38,СВЦЭМ!$B$33:$B$776,T$11)+'СЕТ СН'!$F$9+СВЦЭМ!$D$10+'СЕТ СН'!$F$6-'СЕТ СН'!$F$19</f>
        <v>876.70968762999996</v>
      </c>
      <c r="U38" s="36">
        <f>SUMIFS(СВЦЭМ!$C$33:$C$776,СВЦЭМ!$A$33:$A$776,$A38,СВЦЭМ!$B$33:$B$776,U$11)+'СЕТ СН'!$F$9+СВЦЭМ!$D$10+'СЕТ СН'!$F$6-'СЕТ СН'!$F$19</f>
        <v>877.78364814999998</v>
      </c>
      <c r="V38" s="36">
        <f>SUMIFS(СВЦЭМ!$C$33:$C$776,СВЦЭМ!$A$33:$A$776,$A38,СВЦЭМ!$B$33:$B$776,V$11)+'СЕТ СН'!$F$9+СВЦЭМ!$D$10+'СЕТ СН'!$F$6-'СЕТ СН'!$F$19</f>
        <v>876.26508090000004</v>
      </c>
      <c r="W38" s="36">
        <f>SUMIFS(СВЦЭМ!$C$33:$C$776,СВЦЭМ!$A$33:$A$776,$A38,СВЦЭМ!$B$33:$B$776,W$11)+'СЕТ СН'!$F$9+СВЦЭМ!$D$10+'СЕТ СН'!$F$6-'СЕТ СН'!$F$19</f>
        <v>895.47443213999998</v>
      </c>
      <c r="X38" s="36">
        <f>SUMIFS(СВЦЭМ!$C$33:$C$776,СВЦЭМ!$A$33:$A$776,$A38,СВЦЭМ!$B$33:$B$776,X$11)+'СЕТ СН'!$F$9+СВЦЭМ!$D$10+'СЕТ СН'!$F$6-'СЕТ СН'!$F$19</f>
        <v>902.17547896999997</v>
      </c>
      <c r="Y38" s="36">
        <f>SUMIFS(СВЦЭМ!$C$33:$C$776,СВЦЭМ!$A$33:$A$776,$A38,СВЦЭМ!$B$33:$B$776,Y$11)+'СЕТ СН'!$F$9+СВЦЭМ!$D$10+'СЕТ СН'!$F$6-'СЕТ СН'!$F$19</f>
        <v>923.02872513</v>
      </c>
    </row>
    <row r="39" spans="1:25" ht="15.75" x14ac:dyDescent="0.2">
      <c r="A39" s="35">
        <f t="shared" si="0"/>
        <v>44163</v>
      </c>
      <c r="B39" s="36">
        <f>SUMIFS(СВЦЭМ!$C$33:$C$776,СВЦЭМ!$A$33:$A$776,$A39,СВЦЭМ!$B$33:$B$776,B$11)+'СЕТ СН'!$F$9+СВЦЭМ!$D$10+'СЕТ СН'!$F$6-'СЕТ СН'!$F$19</f>
        <v>954.31418164000002</v>
      </c>
      <c r="C39" s="36">
        <f>SUMIFS(СВЦЭМ!$C$33:$C$776,СВЦЭМ!$A$33:$A$776,$A39,СВЦЭМ!$B$33:$B$776,C$11)+'СЕТ СН'!$F$9+СВЦЭМ!$D$10+'СЕТ СН'!$F$6-'СЕТ СН'!$F$19</f>
        <v>1022.42726243</v>
      </c>
      <c r="D39" s="36">
        <f>SUMIFS(СВЦЭМ!$C$33:$C$776,СВЦЭМ!$A$33:$A$776,$A39,СВЦЭМ!$B$33:$B$776,D$11)+'СЕТ СН'!$F$9+СВЦЭМ!$D$10+'СЕТ СН'!$F$6-'СЕТ СН'!$F$19</f>
        <v>1064.3143285599999</v>
      </c>
      <c r="E39" s="36">
        <f>SUMIFS(СВЦЭМ!$C$33:$C$776,СВЦЭМ!$A$33:$A$776,$A39,СВЦЭМ!$B$33:$B$776,E$11)+'СЕТ СН'!$F$9+СВЦЭМ!$D$10+'СЕТ СН'!$F$6-'СЕТ СН'!$F$19</f>
        <v>1071.3427271099999</v>
      </c>
      <c r="F39" s="36">
        <f>SUMIFS(СВЦЭМ!$C$33:$C$776,СВЦЭМ!$A$33:$A$776,$A39,СВЦЭМ!$B$33:$B$776,F$11)+'СЕТ СН'!$F$9+СВЦЭМ!$D$10+'СЕТ СН'!$F$6-'СЕТ СН'!$F$19</f>
        <v>1075.3277353399999</v>
      </c>
      <c r="G39" s="36">
        <f>SUMIFS(СВЦЭМ!$C$33:$C$776,СВЦЭМ!$A$33:$A$776,$A39,СВЦЭМ!$B$33:$B$776,G$11)+'СЕТ СН'!$F$9+СВЦЭМ!$D$10+'СЕТ СН'!$F$6-'СЕТ СН'!$F$19</f>
        <v>1064.5998215099999</v>
      </c>
      <c r="H39" s="36">
        <f>SUMIFS(СВЦЭМ!$C$33:$C$776,СВЦЭМ!$A$33:$A$776,$A39,СВЦЭМ!$B$33:$B$776,H$11)+'СЕТ СН'!$F$9+СВЦЭМ!$D$10+'СЕТ СН'!$F$6-'СЕТ СН'!$F$19</f>
        <v>1048.5301164999998</v>
      </c>
      <c r="I39" s="36">
        <f>SUMIFS(СВЦЭМ!$C$33:$C$776,СВЦЭМ!$A$33:$A$776,$A39,СВЦЭМ!$B$33:$B$776,I$11)+'СЕТ СН'!$F$9+СВЦЭМ!$D$10+'СЕТ СН'!$F$6-'СЕТ СН'!$F$19</f>
        <v>1030.48281256</v>
      </c>
      <c r="J39" s="36">
        <f>SUMIFS(СВЦЭМ!$C$33:$C$776,СВЦЭМ!$A$33:$A$776,$A39,СВЦЭМ!$B$33:$B$776,J$11)+'СЕТ СН'!$F$9+СВЦЭМ!$D$10+'СЕТ СН'!$F$6-'СЕТ СН'!$F$19</f>
        <v>1010.55030199</v>
      </c>
      <c r="K39" s="36">
        <f>SUMIFS(СВЦЭМ!$C$33:$C$776,СВЦЭМ!$A$33:$A$776,$A39,СВЦЭМ!$B$33:$B$776,K$11)+'СЕТ СН'!$F$9+СВЦЭМ!$D$10+'СЕТ СН'!$F$6-'СЕТ СН'!$F$19</f>
        <v>992.63838976</v>
      </c>
      <c r="L39" s="36">
        <f>SUMIFS(СВЦЭМ!$C$33:$C$776,СВЦЭМ!$A$33:$A$776,$A39,СВЦЭМ!$B$33:$B$776,L$11)+'СЕТ СН'!$F$9+СВЦЭМ!$D$10+'СЕТ СН'!$F$6-'СЕТ СН'!$F$19</f>
        <v>952.89240484000004</v>
      </c>
      <c r="M39" s="36">
        <f>SUMIFS(СВЦЭМ!$C$33:$C$776,СВЦЭМ!$A$33:$A$776,$A39,СВЦЭМ!$B$33:$B$776,M$11)+'СЕТ СН'!$F$9+СВЦЭМ!$D$10+'СЕТ СН'!$F$6-'СЕТ СН'!$F$19</f>
        <v>910.37592050000001</v>
      </c>
      <c r="N39" s="36">
        <f>SUMIFS(СВЦЭМ!$C$33:$C$776,СВЦЭМ!$A$33:$A$776,$A39,СВЦЭМ!$B$33:$B$776,N$11)+'СЕТ СН'!$F$9+СВЦЭМ!$D$10+'СЕТ СН'!$F$6-'СЕТ СН'!$F$19</f>
        <v>909.90983730999994</v>
      </c>
      <c r="O39" s="36">
        <f>SUMIFS(СВЦЭМ!$C$33:$C$776,СВЦЭМ!$A$33:$A$776,$A39,СВЦЭМ!$B$33:$B$776,O$11)+'СЕТ СН'!$F$9+СВЦЭМ!$D$10+'СЕТ СН'!$F$6-'СЕТ СН'!$F$19</f>
        <v>919.08829519999995</v>
      </c>
      <c r="P39" s="36">
        <f>SUMIFS(СВЦЭМ!$C$33:$C$776,СВЦЭМ!$A$33:$A$776,$A39,СВЦЭМ!$B$33:$B$776,P$11)+'СЕТ СН'!$F$9+СВЦЭМ!$D$10+'СЕТ СН'!$F$6-'СЕТ СН'!$F$19</f>
        <v>930.13720534000004</v>
      </c>
      <c r="Q39" s="36">
        <f>SUMIFS(СВЦЭМ!$C$33:$C$776,СВЦЭМ!$A$33:$A$776,$A39,СВЦЭМ!$B$33:$B$776,Q$11)+'СЕТ СН'!$F$9+СВЦЭМ!$D$10+'СЕТ СН'!$F$6-'СЕТ СН'!$F$19</f>
        <v>922.29166172999999</v>
      </c>
      <c r="R39" s="36">
        <f>SUMIFS(СВЦЭМ!$C$33:$C$776,СВЦЭМ!$A$33:$A$776,$A39,СВЦЭМ!$B$33:$B$776,R$11)+'СЕТ СН'!$F$9+СВЦЭМ!$D$10+'СЕТ СН'!$F$6-'СЕТ СН'!$F$19</f>
        <v>914.33612127000004</v>
      </c>
      <c r="S39" s="36">
        <f>SUMIFS(СВЦЭМ!$C$33:$C$776,СВЦЭМ!$A$33:$A$776,$A39,СВЦЭМ!$B$33:$B$776,S$11)+'СЕТ СН'!$F$9+СВЦЭМ!$D$10+'СЕТ СН'!$F$6-'СЕТ СН'!$F$19</f>
        <v>895.37444883000001</v>
      </c>
      <c r="T39" s="36">
        <f>SUMIFS(СВЦЭМ!$C$33:$C$776,СВЦЭМ!$A$33:$A$776,$A39,СВЦЭМ!$B$33:$B$776,T$11)+'СЕТ СН'!$F$9+СВЦЭМ!$D$10+'СЕТ СН'!$F$6-'СЕТ СН'!$F$19</f>
        <v>887.06296365000003</v>
      </c>
      <c r="U39" s="36">
        <f>SUMIFS(СВЦЭМ!$C$33:$C$776,СВЦЭМ!$A$33:$A$776,$A39,СВЦЭМ!$B$33:$B$776,U$11)+'СЕТ СН'!$F$9+СВЦЭМ!$D$10+'СЕТ СН'!$F$6-'СЕТ СН'!$F$19</f>
        <v>875.89136674999997</v>
      </c>
      <c r="V39" s="36">
        <f>SUMIFS(СВЦЭМ!$C$33:$C$776,СВЦЭМ!$A$33:$A$776,$A39,СВЦЭМ!$B$33:$B$776,V$11)+'СЕТ СН'!$F$9+СВЦЭМ!$D$10+'СЕТ СН'!$F$6-'СЕТ СН'!$F$19</f>
        <v>873.47153773000002</v>
      </c>
      <c r="W39" s="36">
        <f>SUMIFS(СВЦЭМ!$C$33:$C$776,СВЦЭМ!$A$33:$A$776,$A39,СВЦЭМ!$B$33:$B$776,W$11)+'СЕТ СН'!$F$9+СВЦЭМ!$D$10+'СЕТ СН'!$F$6-'СЕТ СН'!$F$19</f>
        <v>894.95433478999996</v>
      </c>
      <c r="X39" s="36">
        <f>SUMIFS(СВЦЭМ!$C$33:$C$776,СВЦЭМ!$A$33:$A$776,$A39,СВЦЭМ!$B$33:$B$776,X$11)+'СЕТ СН'!$F$9+СВЦЭМ!$D$10+'СЕТ СН'!$F$6-'СЕТ СН'!$F$19</f>
        <v>910.42297957999995</v>
      </c>
      <c r="Y39" s="36">
        <f>SUMIFS(СВЦЭМ!$C$33:$C$776,СВЦЭМ!$A$33:$A$776,$A39,СВЦЭМ!$B$33:$B$776,Y$11)+'СЕТ СН'!$F$9+СВЦЭМ!$D$10+'СЕТ СН'!$F$6-'СЕТ СН'!$F$19</f>
        <v>932.66416850999997</v>
      </c>
    </row>
    <row r="40" spans="1:25" ht="15.75" x14ac:dyDescent="0.2">
      <c r="A40" s="35">
        <f t="shared" si="0"/>
        <v>44164</v>
      </c>
      <c r="B40" s="36">
        <f>SUMIFS(СВЦЭМ!$C$33:$C$776,СВЦЭМ!$A$33:$A$776,$A40,СВЦЭМ!$B$33:$B$776,B$11)+'СЕТ СН'!$F$9+СВЦЭМ!$D$10+'СЕТ СН'!$F$6-'СЕТ СН'!$F$19</f>
        <v>947.81114071000002</v>
      </c>
      <c r="C40" s="36">
        <f>SUMIFS(СВЦЭМ!$C$33:$C$776,СВЦЭМ!$A$33:$A$776,$A40,СВЦЭМ!$B$33:$B$776,C$11)+'СЕТ СН'!$F$9+СВЦЭМ!$D$10+'СЕТ СН'!$F$6-'СЕТ СН'!$F$19</f>
        <v>1027.6805058699999</v>
      </c>
      <c r="D40" s="36">
        <f>SUMIFS(СВЦЭМ!$C$33:$C$776,СВЦЭМ!$A$33:$A$776,$A40,СВЦЭМ!$B$33:$B$776,D$11)+'СЕТ СН'!$F$9+СВЦЭМ!$D$10+'СЕТ СН'!$F$6-'СЕТ СН'!$F$19</f>
        <v>1077.9934980999999</v>
      </c>
      <c r="E40" s="36">
        <f>SUMIFS(СВЦЭМ!$C$33:$C$776,СВЦЭМ!$A$33:$A$776,$A40,СВЦЭМ!$B$33:$B$776,E$11)+'СЕТ СН'!$F$9+СВЦЭМ!$D$10+'СЕТ СН'!$F$6-'СЕТ СН'!$F$19</f>
        <v>1085.00300571</v>
      </c>
      <c r="F40" s="36">
        <f>SUMIFS(СВЦЭМ!$C$33:$C$776,СВЦЭМ!$A$33:$A$776,$A40,СВЦЭМ!$B$33:$B$776,F$11)+'СЕТ СН'!$F$9+СВЦЭМ!$D$10+'СЕТ СН'!$F$6-'СЕТ СН'!$F$19</f>
        <v>1082.56987076</v>
      </c>
      <c r="G40" s="36">
        <f>SUMIFS(СВЦЭМ!$C$33:$C$776,СВЦЭМ!$A$33:$A$776,$A40,СВЦЭМ!$B$33:$B$776,G$11)+'СЕТ СН'!$F$9+СВЦЭМ!$D$10+'СЕТ СН'!$F$6-'СЕТ СН'!$F$19</f>
        <v>1079.3574173899999</v>
      </c>
      <c r="H40" s="36">
        <f>SUMIFS(СВЦЭМ!$C$33:$C$776,СВЦЭМ!$A$33:$A$776,$A40,СВЦЭМ!$B$33:$B$776,H$11)+'СЕТ СН'!$F$9+СВЦЭМ!$D$10+'СЕТ СН'!$F$6-'СЕТ СН'!$F$19</f>
        <v>1063.5064748</v>
      </c>
      <c r="I40" s="36">
        <f>SUMIFS(СВЦЭМ!$C$33:$C$776,СВЦЭМ!$A$33:$A$776,$A40,СВЦЭМ!$B$33:$B$776,I$11)+'СЕТ СН'!$F$9+СВЦЭМ!$D$10+'СЕТ СН'!$F$6-'СЕТ СН'!$F$19</f>
        <v>1037.2532231499999</v>
      </c>
      <c r="J40" s="36">
        <f>SUMIFS(СВЦЭМ!$C$33:$C$776,СВЦЭМ!$A$33:$A$776,$A40,СВЦЭМ!$B$33:$B$776,J$11)+'СЕТ СН'!$F$9+СВЦЭМ!$D$10+'СЕТ СН'!$F$6-'СЕТ СН'!$F$19</f>
        <v>999.68293148999999</v>
      </c>
      <c r="K40" s="36">
        <f>SUMIFS(СВЦЭМ!$C$33:$C$776,СВЦЭМ!$A$33:$A$776,$A40,СВЦЭМ!$B$33:$B$776,K$11)+'СЕТ СН'!$F$9+СВЦЭМ!$D$10+'СЕТ СН'!$F$6-'СЕТ СН'!$F$19</f>
        <v>987.96664536000003</v>
      </c>
      <c r="L40" s="36">
        <f>SUMIFS(СВЦЭМ!$C$33:$C$776,СВЦЭМ!$A$33:$A$776,$A40,СВЦЭМ!$B$33:$B$776,L$11)+'СЕТ СН'!$F$9+СВЦЭМ!$D$10+'СЕТ СН'!$F$6-'СЕТ СН'!$F$19</f>
        <v>950.78467375000002</v>
      </c>
      <c r="M40" s="36">
        <f>SUMIFS(СВЦЭМ!$C$33:$C$776,СВЦЭМ!$A$33:$A$776,$A40,СВЦЭМ!$B$33:$B$776,M$11)+'СЕТ СН'!$F$9+СВЦЭМ!$D$10+'СЕТ СН'!$F$6-'СЕТ СН'!$F$19</f>
        <v>909.38335704999997</v>
      </c>
      <c r="N40" s="36">
        <f>SUMIFS(СВЦЭМ!$C$33:$C$776,СВЦЭМ!$A$33:$A$776,$A40,СВЦЭМ!$B$33:$B$776,N$11)+'СЕТ СН'!$F$9+СВЦЭМ!$D$10+'СЕТ СН'!$F$6-'СЕТ СН'!$F$19</f>
        <v>895.17611536000004</v>
      </c>
      <c r="O40" s="36">
        <f>SUMIFS(СВЦЭМ!$C$33:$C$776,СВЦЭМ!$A$33:$A$776,$A40,СВЦЭМ!$B$33:$B$776,O$11)+'СЕТ СН'!$F$9+СВЦЭМ!$D$10+'СЕТ СН'!$F$6-'СЕТ СН'!$F$19</f>
        <v>910.11684305999995</v>
      </c>
      <c r="P40" s="36">
        <f>SUMIFS(СВЦЭМ!$C$33:$C$776,СВЦЭМ!$A$33:$A$776,$A40,СВЦЭМ!$B$33:$B$776,P$11)+'СЕТ СН'!$F$9+СВЦЭМ!$D$10+'СЕТ СН'!$F$6-'СЕТ СН'!$F$19</f>
        <v>915.59313498999995</v>
      </c>
      <c r="Q40" s="36">
        <f>SUMIFS(СВЦЭМ!$C$33:$C$776,СВЦЭМ!$A$33:$A$776,$A40,СВЦЭМ!$B$33:$B$776,Q$11)+'СЕТ СН'!$F$9+СВЦЭМ!$D$10+'СЕТ СН'!$F$6-'СЕТ СН'!$F$19</f>
        <v>916.27619259999994</v>
      </c>
      <c r="R40" s="36">
        <f>SUMIFS(СВЦЭМ!$C$33:$C$776,СВЦЭМ!$A$33:$A$776,$A40,СВЦЭМ!$B$33:$B$776,R$11)+'СЕТ СН'!$F$9+СВЦЭМ!$D$10+'СЕТ СН'!$F$6-'СЕТ СН'!$F$19</f>
        <v>910.47188671000004</v>
      </c>
      <c r="S40" s="36">
        <f>SUMIFS(СВЦЭМ!$C$33:$C$776,СВЦЭМ!$A$33:$A$776,$A40,СВЦЭМ!$B$33:$B$776,S$11)+'СЕТ СН'!$F$9+СВЦЭМ!$D$10+'СЕТ СН'!$F$6-'СЕТ СН'!$F$19</f>
        <v>896.97542705000001</v>
      </c>
      <c r="T40" s="36">
        <f>SUMIFS(СВЦЭМ!$C$33:$C$776,СВЦЭМ!$A$33:$A$776,$A40,СВЦЭМ!$B$33:$B$776,T$11)+'СЕТ СН'!$F$9+СВЦЭМ!$D$10+'СЕТ СН'!$F$6-'СЕТ СН'!$F$19</f>
        <v>873.93530231</v>
      </c>
      <c r="U40" s="36">
        <f>SUMIFS(СВЦЭМ!$C$33:$C$776,СВЦЭМ!$A$33:$A$776,$A40,СВЦЭМ!$B$33:$B$776,U$11)+'СЕТ СН'!$F$9+СВЦЭМ!$D$10+'СЕТ СН'!$F$6-'СЕТ СН'!$F$19</f>
        <v>872.58702717999995</v>
      </c>
      <c r="V40" s="36">
        <f>SUMIFS(СВЦЭМ!$C$33:$C$776,СВЦЭМ!$A$33:$A$776,$A40,СВЦЭМ!$B$33:$B$776,V$11)+'СЕТ СН'!$F$9+СВЦЭМ!$D$10+'СЕТ СН'!$F$6-'СЕТ СН'!$F$19</f>
        <v>880.41801880000003</v>
      </c>
      <c r="W40" s="36">
        <f>SUMIFS(СВЦЭМ!$C$33:$C$776,СВЦЭМ!$A$33:$A$776,$A40,СВЦЭМ!$B$33:$B$776,W$11)+'СЕТ СН'!$F$9+СВЦЭМ!$D$10+'СЕТ СН'!$F$6-'СЕТ СН'!$F$19</f>
        <v>889.71313431999999</v>
      </c>
      <c r="X40" s="36">
        <f>SUMIFS(СВЦЭМ!$C$33:$C$776,СВЦЭМ!$A$33:$A$776,$A40,СВЦЭМ!$B$33:$B$776,X$11)+'СЕТ СН'!$F$9+СВЦЭМ!$D$10+'СЕТ СН'!$F$6-'СЕТ СН'!$F$19</f>
        <v>911.70661122000001</v>
      </c>
      <c r="Y40" s="36">
        <f>SUMIFS(СВЦЭМ!$C$33:$C$776,СВЦЭМ!$A$33:$A$776,$A40,СВЦЭМ!$B$33:$B$776,Y$11)+'СЕТ СН'!$F$9+СВЦЭМ!$D$10+'СЕТ СН'!$F$6-'СЕТ СН'!$F$19</f>
        <v>928.12119826000003</v>
      </c>
    </row>
    <row r="41" spans="1:25" ht="15.75" x14ac:dyDescent="0.2">
      <c r="A41" s="35">
        <f t="shared" si="0"/>
        <v>44165</v>
      </c>
      <c r="B41" s="36">
        <f>SUMIFS(СВЦЭМ!$C$33:$C$776,СВЦЭМ!$A$33:$A$776,$A41,СВЦЭМ!$B$33:$B$776,B$11)+'СЕТ СН'!$F$9+СВЦЭМ!$D$10+'СЕТ СН'!$F$6-'СЕТ СН'!$F$19</f>
        <v>998.43102472999999</v>
      </c>
      <c r="C41" s="36">
        <f>SUMIFS(СВЦЭМ!$C$33:$C$776,СВЦЭМ!$A$33:$A$776,$A41,СВЦЭМ!$B$33:$B$776,C$11)+'СЕТ СН'!$F$9+СВЦЭМ!$D$10+'СЕТ СН'!$F$6-'СЕТ СН'!$F$19</f>
        <v>1068.24870113</v>
      </c>
      <c r="D41" s="36">
        <f>SUMIFS(СВЦЭМ!$C$33:$C$776,СВЦЭМ!$A$33:$A$776,$A41,СВЦЭМ!$B$33:$B$776,D$11)+'СЕТ СН'!$F$9+СВЦЭМ!$D$10+'СЕТ СН'!$F$6-'СЕТ СН'!$F$19</f>
        <v>1119.2770969400001</v>
      </c>
      <c r="E41" s="36">
        <f>SUMIFS(СВЦЭМ!$C$33:$C$776,СВЦЭМ!$A$33:$A$776,$A41,СВЦЭМ!$B$33:$B$776,E$11)+'СЕТ СН'!$F$9+СВЦЭМ!$D$10+'СЕТ СН'!$F$6-'СЕТ СН'!$F$19</f>
        <v>1131.05523311</v>
      </c>
      <c r="F41" s="36">
        <f>SUMIFS(СВЦЭМ!$C$33:$C$776,СВЦЭМ!$A$33:$A$776,$A41,СВЦЭМ!$B$33:$B$776,F$11)+'СЕТ СН'!$F$9+СВЦЭМ!$D$10+'СЕТ СН'!$F$6-'СЕТ СН'!$F$19</f>
        <v>1127.58438602</v>
      </c>
      <c r="G41" s="36">
        <f>SUMIFS(СВЦЭМ!$C$33:$C$776,СВЦЭМ!$A$33:$A$776,$A41,СВЦЭМ!$B$33:$B$776,G$11)+'СЕТ СН'!$F$9+СВЦЭМ!$D$10+'СЕТ СН'!$F$6-'СЕТ СН'!$F$19</f>
        <v>1112.4587357</v>
      </c>
      <c r="H41" s="36">
        <f>SUMIFS(СВЦЭМ!$C$33:$C$776,СВЦЭМ!$A$33:$A$776,$A41,СВЦЭМ!$B$33:$B$776,H$11)+'СЕТ СН'!$F$9+СВЦЭМ!$D$10+'СЕТ СН'!$F$6-'СЕТ СН'!$F$19</f>
        <v>1098.8742494000001</v>
      </c>
      <c r="I41" s="36">
        <f>SUMIFS(СВЦЭМ!$C$33:$C$776,СВЦЭМ!$A$33:$A$776,$A41,СВЦЭМ!$B$33:$B$776,I$11)+'СЕТ СН'!$F$9+СВЦЭМ!$D$10+'СЕТ СН'!$F$6-'СЕТ СН'!$F$19</f>
        <v>1069.8544194599999</v>
      </c>
      <c r="J41" s="36">
        <f>SUMIFS(СВЦЭМ!$C$33:$C$776,СВЦЭМ!$A$33:$A$776,$A41,СВЦЭМ!$B$33:$B$776,J$11)+'СЕТ СН'!$F$9+СВЦЭМ!$D$10+'СЕТ СН'!$F$6-'СЕТ СН'!$F$19</f>
        <v>1043.5754482499999</v>
      </c>
      <c r="K41" s="36">
        <f>SUMIFS(СВЦЭМ!$C$33:$C$776,СВЦЭМ!$A$33:$A$776,$A41,СВЦЭМ!$B$33:$B$776,K$11)+'СЕТ СН'!$F$9+СВЦЭМ!$D$10+'СЕТ СН'!$F$6-'СЕТ СН'!$F$19</f>
        <v>1034.2295243900001</v>
      </c>
      <c r="L41" s="36">
        <f>SUMIFS(СВЦЭМ!$C$33:$C$776,СВЦЭМ!$A$33:$A$776,$A41,СВЦЭМ!$B$33:$B$776,L$11)+'СЕТ СН'!$F$9+СВЦЭМ!$D$10+'СЕТ СН'!$F$6-'СЕТ СН'!$F$19</f>
        <v>1003.04458836</v>
      </c>
      <c r="M41" s="36">
        <f>SUMIFS(СВЦЭМ!$C$33:$C$776,СВЦЭМ!$A$33:$A$776,$A41,СВЦЭМ!$B$33:$B$776,M$11)+'СЕТ СН'!$F$9+СВЦЭМ!$D$10+'СЕТ СН'!$F$6-'СЕТ СН'!$F$19</f>
        <v>961.35281014999998</v>
      </c>
      <c r="N41" s="36">
        <f>SUMIFS(СВЦЭМ!$C$33:$C$776,СВЦЭМ!$A$33:$A$776,$A41,СВЦЭМ!$B$33:$B$776,N$11)+'СЕТ СН'!$F$9+СВЦЭМ!$D$10+'СЕТ СН'!$F$6-'СЕТ СН'!$F$19</f>
        <v>949.11477704000004</v>
      </c>
      <c r="O41" s="36">
        <f>SUMIFS(СВЦЭМ!$C$33:$C$776,СВЦЭМ!$A$33:$A$776,$A41,СВЦЭМ!$B$33:$B$776,O$11)+'СЕТ СН'!$F$9+СВЦЭМ!$D$10+'СЕТ СН'!$F$6-'СЕТ СН'!$F$19</f>
        <v>953.79334444999995</v>
      </c>
      <c r="P41" s="36">
        <f>SUMIFS(СВЦЭМ!$C$33:$C$776,СВЦЭМ!$A$33:$A$776,$A41,СВЦЭМ!$B$33:$B$776,P$11)+'СЕТ СН'!$F$9+СВЦЭМ!$D$10+'СЕТ СН'!$F$6-'СЕТ СН'!$F$19</f>
        <v>964.54607821000002</v>
      </c>
      <c r="Q41" s="36">
        <f>SUMIFS(СВЦЭМ!$C$33:$C$776,СВЦЭМ!$A$33:$A$776,$A41,СВЦЭМ!$B$33:$B$776,Q$11)+'СЕТ СН'!$F$9+СВЦЭМ!$D$10+'СЕТ СН'!$F$6-'СЕТ СН'!$F$19</f>
        <v>957.62482442999999</v>
      </c>
      <c r="R41" s="36">
        <f>SUMIFS(СВЦЭМ!$C$33:$C$776,СВЦЭМ!$A$33:$A$776,$A41,СВЦЭМ!$B$33:$B$776,R$11)+'СЕТ СН'!$F$9+СВЦЭМ!$D$10+'СЕТ СН'!$F$6-'СЕТ СН'!$F$19</f>
        <v>947.10309041999994</v>
      </c>
      <c r="S41" s="36">
        <f>SUMIFS(СВЦЭМ!$C$33:$C$776,СВЦЭМ!$A$33:$A$776,$A41,СВЦЭМ!$B$33:$B$776,S$11)+'СЕТ СН'!$F$9+СВЦЭМ!$D$10+'СЕТ СН'!$F$6-'СЕТ СН'!$F$19</f>
        <v>938.69160598999997</v>
      </c>
      <c r="T41" s="36">
        <f>SUMIFS(СВЦЭМ!$C$33:$C$776,СВЦЭМ!$A$33:$A$776,$A41,СВЦЭМ!$B$33:$B$776,T$11)+'СЕТ СН'!$F$9+СВЦЭМ!$D$10+'СЕТ СН'!$F$6-'СЕТ СН'!$F$19</f>
        <v>926.35287396000001</v>
      </c>
      <c r="U41" s="36">
        <f>SUMIFS(СВЦЭМ!$C$33:$C$776,СВЦЭМ!$A$33:$A$776,$A41,СВЦЭМ!$B$33:$B$776,U$11)+'СЕТ СН'!$F$9+СВЦЭМ!$D$10+'СЕТ СН'!$F$6-'СЕТ СН'!$F$19</f>
        <v>925.38808062999999</v>
      </c>
      <c r="V41" s="36">
        <f>SUMIFS(СВЦЭМ!$C$33:$C$776,СВЦЭМ!$A$33:$A$776,$A41,СВЦЭМ!$B$33:$B$776,V$11)+'СЕТ СН'!$F$9+СВЦЭМ!$D$10+'СЕТ СН'!$F$6-'СЕТ СН'!$F$19</f>
        <v>936.58998706</v>
      </c>
      <c r="W41" s="36">
        <f>SUMIFS(СВЦЭМ!$C$33:$C$776,СВЦЭМ!$A$33:$A$776,$A41,СВЦЭМ!$B$33:$B$776,W$11)+'СЕТ СН'!$F$9+СВЦЭМ!$D$10+'СЕТ СН'!$F$6-'СЕТ СН'!$F$19</f>
        <v>948.96051463000003</v>
      </c>
      <c r="X41" s="36">
        <f>SUMIFS(СВЦЭМ!$C$33:$C$776,СВЦЭМ!$A$33:$A$776,$A41,СВЦЭМ!$B$33:$B$776,X$11)+'СЕТ СН'!$F$9+СВЦЭМ!$D$10+'СЕТ СН'!$F$6-'СЕТ СН'!$F$19</f>
        <v>951.89937641999995</v>
      </c>
      <c r="Y41" s="36">
        <f>SUMIFS(СВЦЭМ!$C$33:$C$776,СВЦЭМ!$A$33:$A$776,$A41,СВЦЭМ!$B$33:$B$776,Y$11)+'СЕТ СН'!$F$9+СВЦЭМ!$D$10+'СЕТ СН'!$F$6-'СЕТ СН'!$F$19</f>
        <v>975.24644673</v>
      </c>
    </row>
    <row r="42" spans="1:25" ht="15.75" hidden="1" x14ac:dyDescent="0.2">
      <c r="A42" s="35">
        <f t="shared" si="0"/>
        <v>44166</v>
      </c>
      <c r="B42" s="36">
        <f>SUMIFS(СВЦЭМ!$C$33:$C$776,СВЦЭМ!$A$33:$A$776,$A42,СВЦЭМ!$B$33:$B$776,B$11)+'СЕТ СН'!$F$9+СВЦЭМ!$D$10+'СЕТ СН'!$F$6-'СЕТ СН'!$F$19</f>
        <v>129.55131550999999</v>
      </c>
      <c r="C42" s="36">
        <f>SUMIFS(СВЦЭМ!$C$33:$C$776,СВЦЭМ!$A$33:$A$776,$A42,СВЦЭМ!$B$33:$B$776,C$11)+'СЕТ СН'!$F$9+СВЦЭМ!$D$10+'СЕТ СН'!$F$6-'СЕТ СН'!$F$19</f>
        <v>129.55131550999999</v>
      </c>
      <c r="D42" s="36">
        <f>SUMIFS(СВЦЭМ!$C$33:$C$776,СВЦЭМ!$A$33:$A$776,$A42,СВЦЭМ!$B$33:$B$776,D$11)+'СЕТ СН'!$F$9+СВЦЭМ!$D$10+'СЕТ СН'!$F$6-'СЕТ СН'!$F$19</f>
        <v>129.55131550999999</v>
      </c>
      <c r="E42" s="36">
        <f>SUMIFS(СВЦЭМ!$C$33:$C$776,СВЦЭМ!$A$33:$A$776,$A42,СВЦЭМ!$B$33:$B$776,E$11)+'СЕТ СН'!$F$9+СВЦЭМ!$D$10+'СЕТ СН'!$F$6-'СЕТ СН'!$F$19</f>
        <v>129.55131550999999</v>
      </c>
      <c r="F42" s="36">
        <f>SUMIFS(СВЦЭМ!$C$33:$C$776,СВЦЭМ!$A$33:$A$776,$A42,СВЦЭМ!$B$33:$B$776,F$11)+'СЕТ СН'!$F$9+СВЦЭМ!$D$10+'СЕТ СН'!$F$6-'СЕТ СН'!$F$19</f>
        <v>129.55131550999999</v>
      </c>
      <c r="G42" s="36">
        <f>SUMIFS(СВЦЭМ!$C$33:$C$776,СВЦЭМ!$A$33:$A$776,$A42,СВЦЭМ!$B$33:$B$776,G$11)+'СЕТ СН'!$F$9+СВЦЭМ!$D$10+'СЕТ СН'!$F$6-'СЕТ СН'!$F$19</f>
        <v>129.55131550999999</v>
      </c>
      <c r="H42" s="36">
        <f>SUMIFS(СВЦЭМ!$C$33:$C$776,СВЦЭМ!$A$33:$A$776,$A42,СВЦЭМ!$B$33:$B$776,H$11)+'СЕТ СН'!$F$9+СВЦЭМ!$D$10+'СЕТ СН'!$F$6-'СЕТ СН'!$F$19</f>
        <v>129.55131550999999</v>
      </c>
      <c r="I42" s="36">
        <f>SUMIFS(СВЦЭМ!$C$33:$C$776,СВЦЭМ!$A$33:$A$776,$A42,СВЦЭМ!$B$33:$B$776,I$11)+'СЕТ СН'!$F$9+СВЦЭМ!$D$10+'СЕТ СН'!$F$6-'СЕТ СН'!$F$19</f>
        <v>129.55131550999999</v>
      </c>
      <c r="J42" s="36">
        <f>SUMIFS(СВЦЭМ!$C$33:$C$776,СВЦЭМ!$A$33:$A$776,$A42,СВЦЭМ!$B$33:$B$776,J$11)+'СЕТ СН'!$F$9+СВЦЭМ!$D$10+'СЕТ СН'!$F$6-'СЕТ СН'!$F$19</f>
        <v>129.55131550999999</v>
      </c>
      <c r="K42" s="36">
        <f>SUMIFS(СВЦЭМ!$C$33:$C$776,СВЦЭМ!$A$33:$A$776,$A42,СВЦЭМ!$B$33:$B$776,K$11)+'СЕТ СН'!$F$9+СВЦЭМ!$D$10+'СЕТ СН'!$F$6-'СЕТ СН'!$F$19</f>
        <v>129.55131550999999</v>
      </c>
      <c r="L42" s="36">
        <f>SUMIFS(СВЦЭМ!$C$33:$C$776,СВЦЭМ!$A$33:$A$776,$A42,СВЦЭМ!$B$33:$B$776,L$11)+'СЕТ СН'!$F$9+СВЦЭМ!$D$10+'СЕТ СН'!$F$6-'СЕТ СН'!$F$19</f>
        <v>129.55131550999999</v>
      </c>
      <c r="M42" s="36">
        <f>SUMIFS(СВЦЭМ!$C$33:$C$776,СВЦЭМ!$A$33:$A$776,$A42,СВЦЭМ!$B$33:$B$776,M$11)+'СЕТ СН'!$F$9+СВЦЭМ!$D$10+'СЕТ СН'!$F$6-'СЕТ СН'!$F$19</f>
        <v>129.55131550999999</v>
      </c>
      <c r="N42" s="36">
        <f>SUMIFS(СВЦЭМ!$C$33:$C$776,СВЦЭМ!$A$33:$A$776,$A42,СВЦЭМ!$B$33:$B$776,N$11)+'СЕТ СН'!$F$9+СВЦЭМ!$D$10+'СЕТ СН'!$F$6-'СЕТ СН'!$F$19</f>
        <v>129.55131550999999</v>
      </c>
      <c r="O42" s="36">
        <f>SUMIFS(СВЦЭМ!$C$33:$C$776,СВЦЭМ!$A$33:$A$776,$A42,СВЦЭМ!$B$33:$B$776,O$11)+'СЕТ СН'!$F$9+СВЦЭМ!$D$10+'СЕТ СН'!$F$6-'СЕТ СН'!$F$19</f>
        <v>129.55131550999999</v>
      </c>
      <c r="P42" s="36">
        <f>SUMIFS(СВЦЭМ!$C$33:$C$776,СВЦЭМ!$A$33:$A$776,$A42,СВЦЭМ!$B$33:$B$776,P$11)+'СЕТ СН'!$F$9+СВЦЭМ!$D$10+'СЕТ СН'!$F$6-'СЕТ СН'!$F$19</f>
        <v>129.55131550999999</v>
      </c>
      <c r="Q42" s="36">
        <f>SUMIFS(СВЦЭМ!$C$33:$C$776,СВЦЭМ!$A$33:$A$776,$A42,СВЦЭМ!$B$33:$B$776,Q$11)+'СЕТ СН'!$F$9+СВЦЭМ!$D$10+'СЕТ СН'!$F$6-'СЕТ СН'!$F$19</f>
        <v>129.55131550999999</v>
      </c>
      <c r="R42" s="36">
        <f>SUMIFS(СВЦЭМ!$C$33:$C$776,СВЦЭМ!$A$33:$A$776,$A42,СВЦЭМ!$B$33:$B$776,R$11)+'СЕТ СН'!$F$9+СВЦЭМ!$D$10+'СЕТ СН'!$F$6-'СЕТ СН'!$F$19</f>
        <v>129.55131550999999</v>
      </c>
      <c r="S42" s="36">
        <f>SUMIFS(СВЦЭМ!$C$33:$C$776,СВЦЭМ!$A$33:$A$776,$A42,СВЦЭМ!$B$33:$B$776,S$11)+'СЕТ СН'!$F$9+СВЦЭМ!$D$10+'СЕТ СН'!$F$6-'СЕТ СН'!$F$19</f>
        <v>129.55131550999999</v>
      </c>
      <c r="T42" s="36">
        <f>SUMIFS(СВЦЭМ!$C$33:$C$776,СВЦЭМ!$A$33:$A$776,$A42,СВЦЭМ!$B$33:$B$776,T$11)+'СЕТ СН'!$F$9+СВЦЭМ!$D$10+'СЕТ СН'!$F$6-'СЕТ СН'!$F$19</f>
        <v>129.55131550999999</v>
      </c>
      <c r="U42" s="36">
        <f>SUMIFS(СВЦЭМ!$C$33:$C$776,СВЦЭМ!$A$33:$A$776,$A42,СВЦЭМ!$B$33:$B$776,U$11)+'СЕТ СН'!$F$9+СВЦЭМ!$D$10+'СЕТ СН'!$F$6-'СЕТ СН'!$F$19</f>
        <v>129.55131550999999</v>
      </c>
      <c r="V42" s="36">
        <f>SUMIFS(СВЦЭМ!$C$33:$C$776,СВЦЭМ!$A$33:$A$776,$A42,СВЦЭМ!$B$33:$B$776,V$11)+'СЕТ СН'!$F$9+СВЦЭМ!$D$10+'СЕТ СН'!$F$6-'СЕТ СН'!$F$19</f>
        <v>129.55131550999999</v>
      </c>
      <c r="W42" s="36">
        <f>SUMIFS(СВЦЭМ!$C$33:$C$776,СВЦЭМ!$A$33:$A$776,$A42,СВЦЭМ!$B$33:$B$776,W$11)+'СЕТ СН'!$F$9+СВЦЭМ!$D$10+'СЕТ СН'!$F$6-'СЕТ СН'!$F$19</f>
        <v>129.55131550999999</v>
      </c>
      <c r="X42" s="36">
        <f>SUMIFS(СВЦЭМ!$C$33:$C$776,СВЦЭМ!$A$33:$A$776,$A42,СВЦЭМ!$B$33:$B$776,X$11)+'СЕТ СН'!$F$9+СВЦЭМ!$D$10+'СЕТ СН'!$F$6-'СЕТ СН'!$F$19</f>
        <v>129.55131550999999</v>
      </c>
      <c r="Y42" s="36">
        <f>SUMIFS(СВЦЭМ!$C$33:$C$776,СВЦЭМ!$A$33:$A$776,$A42,СВЦЭМ!$B$33:$B$776,Y$11)+'СЕТ СН'!$F$9+СВЦЭМ!$D$10+'СЕТ СН'!$F$6-'СЕТ СН'!$F$19</f>
        <v>129.55131550999999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01.11.2020</v>
      </c>
      <c r="B48" s="36">
        <f>SUMIFS(СВЦЭМ!$C$33:$C$776,СВЦЭМ!$A$33:$A$776,$A48,СВЦЭМ!$B$33:$B$776,B$47)+'СЕТ СН'!$G$9+СВЦЭМ!$D$10+'СЕТ СН'!$G$6-'СЕТ СН'!$G$19</f>
        <v>1434.07085231</v>
      </c>
      <c r="C48" s="36">
        <f>SUMIFS(СВЦЭМ!$C$33:$C$776,СВЦЭМ!$A$33:$A$776,$A48,СВЦЭМ!$B$33:$B$776,C$47)+'СЕТ СН'!$G$9+СВЦЭМ!$D$10+'СЕТ СН'!$G$6-'СЕТ СН'!$G$19</f>
        <v>1509.0949891800001</v>
      </c>
      <c r="D48" s="36">
        <f>SUMIFS(СВЦЭМ!$C$33:$C$776,СВЦЭМ!$A$33:$A$776,$A48,СВЦЭМ!$B$33:$B$776,D$47)+'СЕТ СН'!$G$9+СВЦЭМ!$D$10+'СЕТ СН'!$G$6-'СЕТ СН'!$G$19</f>
        <v>1557.2063345199999</v>
      </c>
      <c r="E48" s="36">
        <f>SUMIFS(СВЦЭМ!$C$33:$C$776,СВЦЭМ!$A$33:$A$776,$A48,СВЦЭМ!$B$33:$B$776,E$47)+'СЕТ СН'!$G$9+СВЦЭМ!$D$10+'СЕТ СН'!$G$6-'СЕТ СН'!$G$19</f>
        <v>1565.09914534</v>
      </c>
      <c r="F48" s="36">
        <f>SUMIFS(СВЦЭМ!$C$33:$C$776,СВЦЭМ!$A$33:$A$776,$A48,СВЦЭМ!$B$33:$B$776,F$47)+'СЕТ СН'!$G$9+СВЦЭМ!$D$10+'СЕТ СН'!$G$6-'СЕТ СН'!$G$19</f>
        <v>1566.60664567</v>
      </c>
      <c r="G48" s="36">
        <f>SUMIFS(СВЦЭМ!$C$33:$C$776,СВЦЭМ!$A$33:$A$776,$A48,СВЦЭМ!$B$33:$B$776,G$47)+'СЕТ СН'!$G$9+СВЦЭМ!$D$10+'СЕТ СН'!$G$6-'СЕТ СН'!$G$19</f>
        <v>1557.54118204</v>
      </c>
      <c r="H48" s="36">
        <f>SUMIFS(СВЦЭМ!$C$33:$C$776,СВЦЭМ!$A$33:$A$776,$A48,СВЦЭМ!$B$33:$B$776,H$47)+'СЕТ СН'!$G$9+СВЦЭМ!$D$10+'СЕТ СН'!$G$6-'СЕТ СН'!$G$19</f>
        <v>1540.71972396</v>
      </c>
      <c r="I48" s="36">
        <f>SUMIFS(СВЦЭМ!$C$33:$C$776,СВЦЭМ!$A$33:$A$776,$A48,СВЦЭМ!$B$33:$B$776,I$47)+'СЕТ СН'!$G$9+СВЦЭМ!$D$10+'СЕТ СН'!$G$6-'СЕТ СН'!$G$19</f>
        <v>1508.8766193399999</v>
      </c>
      <c r="J48" s="36">
        <f>SUMIFS(СВЦЭМ!$C$33:$C$776,СВЦЭМ!$A$33:$A$776,$A48,СВЦЭМ!$B$33:$B$776,J$47)+'СЕТ СН'!$G$9+СВЦЭМ!$D$10+'СЕТ СН'!$G$6-'СЕТ СН'!$G$19</f>
        <v>1489.24396761</v>
      </c>
      <c r="K48" s="36">
        <f>SUMIFS(СВЦЭМ!$C$33:$C$776,СВЦЭМ!$A$33:$A$776,$A48,СВЦЭМ!$B$33:$B$776,K$47)+'СЕТ СН'!$G$9+СВЦЭМ!$D$10+'СЕТ СН'!$G$6-'СЕТ СН'!$G$19</f>
        <v>1456.6092162499999</v>
      </c>
      <c r="L48" s="36">
        <f>SUMIFS(СВЦЭМ!$C$33:$C$776,СВЦЭМ!$A$33:$A$776,$A48,СВЦЭМ!$B$33:$B$776,L$47)+'СЕТ СН'!$G$9+СВЦЭМ!$D$10+'СЕТ СН'!$G$6-'СЕТ СН'!$G$19</f>
        <v>1431.16095249</v>
      </c>
      <c r="M48" s="36">
        <f>SUMIFS(СВЦЭМ!$C$33:$C$776,СВЦЭМ!$A$33:$A$776,$A48,СВЦЭМ!$B$33:$B$776,M$47)+'СЕТ СН'!$G$9+СВЦЭМ!$D$10+'СЕТ СН'!$G$6-'СЕТ СН'!$G$19</f>
        <v>1392.11508568</v>
      </c>
      <c r="N48" s="36">
        <f>SUMIFS(СВЦЭМ!$C$33:$C$776,СВЦЭМ!$A$33:$A$776,$A48,СВЦЭМ!$B$33:$B$776,N$47)+'СЕТ СН'!$G$9+СВЦЭМ!$D$10+'СЕТ СН'!$G$6-'СЕТ СН'!$G$19</f>
        <v>1388.16894383</v>
      </c>
      <c r="O48" s="36">
        <f>SUMIFS(СВЦЭМ!$C$33:$C$776,СВЦЭМ!$A$33:$A$776,$A48,СВЦЭМ!$B$33:$B$776,O$47)+'СЕТ СН'!$G$9+СВЦЭМ!$D$10+'СЕТ СН'!$G$6-'СЕТ СН'!$G$19</f>
        <v>1393.6762523899999</v>
      </c>
      <c r="P48" s="36">
        <f>SUMIFS(СВЦЭМ!$C$33:$C$776,СВЦЭМ!$A$33:$A$776,$A48,СВЦЭМ!$B$33:$B$776,P$47)+'СЕТ СН'!$G$9+СВЦЭМ!$D$10+'СЕТ СН'!$G$6-'СЕТ СН'!$G$19</f>
        <v>1416.5466228400001</v>
      </c>
      <c r="Q48" s="36">
        <f>SUMIFS(СВЦЭМ!$C$33:$C$776,СВЦЭМ!$A$33:$A$776,$A48,СВЦЭМ!$B$33:$B$776,Q$47)+'СЕТ СН'!$G$9+СВЦЭМ!$D$10+'СЕТ СН'!$G$6-'СЕТ СН'!$G$19</f>
        <v>1419.1980691599999</v>
      </c>
      <c r="R48" s="36">
        <f>SUMIFS(СВЦЭМ!$C$33:$C$776,СВЦЭМ!$A$33:$A$776,$A48,СВЦЭМ!$B$33:$B$776,R$47)+'СЕТ СН'!$G$9+СВЦЭМ!$D$10+'СЕТ СН'!$G$6-'СЕТ СН'!$G$19</f>
        <v>1411.6560398900001</v>
      </c>
      <c r="S48" s="36">
        <f>SUMIFS(СВЦЭМ!$C$33:$C$776,СВЦЭМ!$A$33:$A$776,$A48,СВЦЭМ!$B$33:$B$776,S$47)+'СЕТ СН'!$G$9+СВЦЭМ!$D$10+'СЕТ СН'!$G$6-'СЕТ СН'!$G$19</f>
        <v>1398.1819598500001</v>
      </c>
      <c r="T48" s="36">
        <f>SUMIFS(СВЦЭМ!$C$33:$C$776,СВЦЭМ!$A$33:$A$776,$A48,СВЦЭМ!$B$33:$B$776,T$47)+'СЕТ СН'!$G$9+СВЦЭМ!$D$10+'СЕТ СН'!$G$6-'СЕТ СН'!$G$19</f>
        <v>1373.61315687</v>
      </c>
      <c r="U48" s="36">
        <f>SUMIFS(СВЦЭМ!$C$33:$C$776,СВЦЭМ!$A$33:$A$776,$A48,СВЦЭМ!$B$33:$B$776,U$47)+'СЕТ СН'!$G$9+СВЦЭМ!$D$10+'СЕТ СН'!$G$6-'СЕТ СН'!$G$19</f>
        <v>1366.9168065700001</v>
      </c>
      <c r="V48" s="36">
        <f>SUMIFS(СВЦЭМ!$C$33:$C$776,СВЦЭМ!$A$33:$A$776,$A48,СВЦЭМ!$B$33:$B$776,V$47)+'СЕТ СН'!$G$9+СВЦЭМ!$D$10+'СЕТ СН'!$G$6-'СЕТ СН'!$G$19</f>
        <v>1375.04371154</v>
      </c>
      <c r="W48" s="36">
        <f>SUMIFS(СВЦЭМ!$C$33:$C$776,СВЦЭМ!$A$33:$A$776,$A48,СВЦЭМ!$B$33:$B$776,W$47)+'СЕТ СН'!$G$9+СВЦЭМ!$D$10+'СЕТ СН'!$G$6-'СЕТ СН'!$G$19</f>
        <v>1387.7508211499999</v>
      </c>
      <c r="X48" s="36">
        <f>SUMIFS(СВЦЭМ!$C$33:$C$776,СВЦЭМ!$A$33:$A$776,$A48,СВЦЭМ!$B$33:$B$776,X$47)+'СЕТ СН'!$G$9+СВЦЭМ!$D$10+'СЕТ СН'!$G$6-'СЕТ СН'!$G$19</f>
        <v>1402.3132515699999</v>
      </c>
      <c r="Y48" s="36">
        <f>SUMIFS(СВЦЭМ!$C$33:$C$776,СВЦЭМ!$A$33:$A$776,$A48,СВЦЭМ!$B$33:$B$776,Y$47)+'СЕТ СН'!$G$9+СВЦЭМ!$D$10+'СЕТ СН'!$G$6-'СЕТ СН'!$G$19</f>
        <v>1421.5238263199999</v>
      </c>
    </row>
    <row r="49" spans="1:25" ht="15.75" x14ac:dyDescent="0.2">
      <c r="A49" s="35">
        <f>A48+1</f>
        <v>44137</v>
      </c>
      <c r="B49" s="36">
        <f>SUMIFS(СВЦЭМ!$C$33:$C$776,СВЦЭМ!$A$33:$A$776,$A49,СВЦЭМ!$B$33:$B$776,B$47)+'СЕТ СН'!$G$9+СВЦЭМ!$D$10+'СЕТ СН'!$G$6-'СЕТ СН'!$G$19</f>
        <v>1426.5501812799998</v>
      </c>
      <c r="C49" s="36">
        <f>SUMIFS(СВЦЭМ!$C$33:$C$776,СВЦЭМ!$A$33:$A$776,$A49,СВЦЭМ!$B$33:$B$776,C$47)+'СЕТ СН'!$G$9+СВЦЭМ!$D$10+'СЕТ СН'!$G$6-'СЕТ СН'!$G$19</f>
        <v>1525.5833308799999</v>
      </c>
      <c r="D49" s="36">
        <f>SUMIFS(СВЦЭМ!$C$33:$C$776,СВЦЭМ!$A$33:$A$776,$A49,СВЦЭМ!$B$33:$B$776,D$47)+'СЕТ СН'!$G$9+СВЦЭМ!$D$10+'СЕТ СН'!$G$6-'СЕТ СН'!$G$19</f>
        <v>1607.798092</v>
      </c>
      <c r="E49" s="36">
        <f>SUMIFS(СВЦЭМ!$C$33:$C$776,СВЦЭМ!$A$33:$A$776,$A49,СВЦЭМ!$B$33:$B$776,E$47)+'СЕТ СН'!$G$9+СВЦЭМ!$D$10+'СЕТ СН'!$G$6-'СЕТ СН'!$G$19</f>
        <v>1643.0642997599998</v>
      </c>
      <c r="F49" s="36">
        <f>SUMIFS(СВЦЭМ!$C$33:$C$776,СВЦЭМ!$A$33:$A$776,$A49,СВЦЭМ!$B$33:$B$776,F$47)+'СЕТ СН'!$G$9+СВЦЭМ!$D$10+'СЕТ СН'!$G$6-'СЕТ СН'!$G$19</f>
        <v>1651.83432842</v>
      </c>
      <c r="G49" s="36">
        <f>SUMIFS(СВЦЭМ!$C$33:$C$776,СВЦЭМ!$A$33:$A$776,$A49,СВЦЭМ!$B$33:$B$776,G$47)+'СЕТ СН'!$G$9+СВЦЭМ!$D$10+'СЕТ СН'!$G$6-'СЕТ СН'!$G$19</f>
        <v>1633.17104427</v>
      </c>
      <c r="H49" s="36">
        <f>SUMIFS(СВЦЭМ!$C$33:$C$776,СВЦЭМ!$A$33:$A$776,$A49,СВЦЭМ!$B$33:$B$776,H$47)+'СЕТ СН'!$G$9+СВЦЭМ!$D$10+'СЕТ СН'!$G$6-'СЕТ СН'!$G$19</f>
        <v>1584.2779710899999</v>
      </c>
      <c r="I49" s="36">
        <f>SUMIFS(СВЦЭМ!$C$33:$C$776,СВЦЭМ!$A$33:$A$776,$A49,СВЦЭМ!$B$33:$B$776,I$47)+'СЕТ СН'!$G$9+СВЦЭМ!$D$10+'СЕТ СН'!$G$6-'СЕТ СН'!$G$19</f>
        <v>1510.6107720099999</v>
      </c>
      <c r="J49" s="36">
        <f>SUMIFS(СВЦЭМ!$C$33:$C$776,СВЦЭМ!$A$33:$A$776,$A49,СВЦЭМ!$B$33:$B$776,J$47)+'СЕТ СН'!$G$9+СВЦЭМ!$D$10+'СЕТ СН'!$G$6-'СЕТ СН'!$G$19</f>
        <v>1481.7271936100001</v>
      </c>
      <c r="K49" s="36">
        <f>SUMIFS(СВЦЭМ!$C$33:$C$776,СВЦЭМ!$A$33:$A$776,$A49,СВЦЭМ!$B$33:$B$776,K$47)+'СЕТ СН'!$G$9+СВЦЭМ!$D$10+'СЕТ СН'!$G$6-'СЕТ СН'!$G$19</f>
        <v>1489.4060960699999</v>
      </c>
      <c r="L49" s="36">
        <f>SUMIFS(СВЦЭМ!$C$33:$C$776,СВЦЭМ!$A$33:$A$776,$A49,СВЦЭМ!$B$33:$B$776,L$47)+'СЕТ СН'!$G$9+СВЦЭМ!$D$10+'СЕТ СН'!$G$6-'СЕТ СН'!$G$19</f>
        <v>1461.3243573</v>
      </c>
      <c r="M49" s="36">
        <f>SUMIFS(СВЦЭМ!$C$33:$C$776,СВЦЭМ!$A$33:$A$776,$A49,СВЦЭМ!$B$33:$B$776,M$47)+'СЕТ СН'!$G$9+СВЦЭМ!$D$10+'СЕТ СН'!$G$6-'СЕТ СН'!$G$19</f>
        <v>1421.07529411</v>
      </c>
      <c r="N49" s="36">
        <f>SUMIFS(СВЦЭМ!$C$33:$C$776,СВЦЭМ!$A$33:$A$776,$A49,СВЦЭМ!$B$33:$B$776,N$47)+'СЕТ СН'!$G$9+СВЦЭМ!$D$10+'СЕТ СН'!$G$6-'СЕТ СН'!$G$19</f>
        <v>1416.1332952100001</v>
      </c>
      <c r="O49" s="36">
        <f>SUMIFS(СВЦЭМ!$C$33:$C$776,СВЦЭМ!$A$33:$A$776,$A49,СВЦЭМ!$B$33:$B$776,O$47)+'СЕТ СН'!$G$9+СВЦЭМ!$D$10+'СЕТ СН'!$G$6-'СЕТ СН'!$G$19</f>
        <v>1414.1522654299999</v>
      </c>
      <c r="P49" s="36">
        <f>SUMIFS(СВЦЭМ!$C$33:$C$776,СВЦЭМ!$A$33:$A$776,$A49,СВЦЭМ!$B$33:$B$776,P$47)+'СЕТ СН'!$G$9+СВЦЭМ!$D$10+'СЕТ СН'!$G$6-'СЕТ СН'!$G$19</f>
        <v>1416.66166073</v>
      </c>
      <c r="Q49" s="36">
        <f>SUMIFS(СВЦЭМ!$C$33:$C$776,СВЦЭМ!$A$33:$A$776,$A49,СВЦЭМ!$B$33:$B$776,Q$47)+'СЕТ СН'!$G$9+СВЦЭМ!$D$10+'СЕТ СН'!$G$6-'СЕТ СН'!$G$19</f>
        <v>1415.60270429</v>
      </c>
      <c r="R49" s="36">
        <f>SUMIFS(СВЦЭМ!$C$33:$C$776,СВЦЭМ!$A$33:$A$776,$A49,СВЦЭМ!$B$33:$B$776,R$47)+'СЕТ СН'!$G$9+СВЦЭМ!$D$10+'СЕТ СН'!$G$6-'СЕТ СН'!$G$19</f>
        <v>1417.2434202300001</v>
      </c>
      <c r="S49" s="36">
        <f>SUMIFS(СВЦЭМ!$C$33:$C$776,СВЦЭМ!$A$33:$A$776,$A49,СВЦЭМ!$B$33:$B$776,S$47)+'СЕТ СН'!$G$9+СВЦЭМ!$D$10+'СЕТ СН'!$G$6-'СЕТ СН'!$G$19</f>
        <v>1400.90744131</v>
      </c>
      <c r="T49" s="36">
        <f>SUMIFS(СВЦЭМ!$C$33:$C$776,СВЦЭМ!$A$33:$A$776,$A49,СВЦЭМ!$B$33:$B$776,T$47)+'СЕТ СН'!$G$9+СВЦЭМ!$D$10+'СЕТ СН'!$G$6-'СЕТ СН'!$G$19</f>
        <v>1373.5837536199999</v>
      </c>
      <c r="U49" s="36">
        <f>SUMIFS(СВЦЭМ!$C$33:$C$776,СВЦЭМ!$A$33:$A$776,$A49,СВЦЭМ!$B$33:$B$776,U$47)+'СЕТ СН'!$G$9+СВЦЭМ!$D$10+'СЕТ СН'!$G$6-'СЕТ СН'!$G$19</f>
        <v>1369.5309576099999</v>
      </c>
      <c r="V49" s="36">
        <f>SUMIFS(СВЦЭМ!$C$33:$C$776,СВЦЭМ!$A$33:$A$776,$A49,СВЦЭМ!$B$33:$B$776,V$47)+'СЕТ СН'!$G$9+СВЦЭМ!$D$10+'СЕТ СН'!$G$6-'СЕТ СН'!$G$19</f>
        <v>1361.85328035</v>
      </c>
      <c r="W49" s="36">
        <f>SUMIFS(СВЦЭМ!$C$33:$C$776,СВЦЭМ!$A$33:$A$776,$A49,СВЦЭМ!$B$33:$B$776,W$47)+'СЕТ СН'!$G$9+СВЦЭМ!$D$10+'СЕТ СН'!$G$6-'СЕТ СН'!$G$19</f>
        <v>1381.51239616</v>
      </c>
      <c r="X49" s="36">
        <f>SUMIFS(СВЦЭМ!$C$33:$C$776,СВЦЭМ!$A$33:$A$776,$A49,СВЦЭМ!$B$33:$B$776,X$47)+'СЕТ СН'!$G$9+СВЦЭМ!$D$10+'СЕТ СН'!$G$6-'СЕТ СН'!$G$19</f>
        <v>1390.37961258</v>
      </c>
      <c r="Y49" s="36">
        <f>SUMIFS(СВЦЭМ!$C$33:$C$776,СВЦЭМ!$A$33:$A$776,$A49,СВЦЭМ!$B$33:$B$776,Y$47)+'СЕТ СН'!$G$9+СВЦЭМ!$D$10+'СЕТ СН'!$G$6-'СЕТ СН'!$G$19</f>
        <v>1417.3435171699998</v>
      </c>
    </row>
    <row r="50" spans="1:25" ht="15.75" x14ac:dyDescent="0.2">
      <c r="A50" s="35">
        <f t="shared" ref="A50:A78" si="1">A49+1</f>
        <v>44138</v>
      </c>
      <c r="B50" s="36">
        <f>SUMIFS(СВЦЭМ!$C$33:$C$776,СВЦЭМ!$A$33:$A$776,$A50,СВЦЭМ!$B$33:$B$776,B$47)+'СЕТ СН'!$G$9+СВЦЭМ!$D$10+'СЕТ СН'!$G$6-'СЕТ СН'!$G$19</f>
        <v>1480.0714158999999</v>
      </c>
      <c r="C50" s="36">
        <f>SUMIFS(СВЦЭМ!$C$33:$C$776,СВЦЭМ!$A$33:$A$776,$A50,СВЦЭМ!$B$33:$B$776,C$47)+'СЕТ СН'!$G$9+СВЦЭМ!$D$10+'СЕТ СН'!$G$6-'СЕТ СН'!$G$19</f>
        <v>1563.2238952399998</v>
      </c>
      <c r="D50" s="36">
        <f>SUMIFS(СВЦЭМ!$C$33:$C$776,СВЦЭМ!$A$33:$A$776,$A50,СВЦЭМ!$B$33:$B$776,D$47)+'СЕТ СН'!$G$9+СВЦЭМ!$D$10+'СЕТ СН'!$G$6-'СЕТ СН'!$G$19</f>
        <v>1614.14527146</v>
      </c>
      <c r="E50" s="36">
        <f>SUMIFS(СВЦЭМ!$C$33:$C$776,СВЦЭМ!$A$33:$A$776,$A50,СВЦЭМ!$B$33:$B$776,E$47)+'СЕТ СН'!$G$9+СВЦЭМ!$D$10+'СЕТ СН'!$G$6-'СЕТ СН'!$G$19</f>
        <v>1621.45294698</v>
      </c>
      <c r="F50" s="36">
        <f>SUMIFS(СВЦЭМ!$C$33:$C$776,СВЦЭМ!$A$33:$A$776,$A50,СВЦЭМ!$B$33:$B$776,F$47)+'СЕТ СН'!$G$9+СВЦЭМ!$D$10+'СЕТ СН'!$G$6-'СЕТ СН'!$G$19</f>
        <v>1619.7184369199999</v>
      </c>
      <c r="G50" s="36">
        <f>SUMIFS(СВЦЭМ!$C$33:$C$776,СВЦЭМ!$A$33:$A$776,$A50,СВЦЭМ!$B$33:$B$776,G$47)+'СЕТ СН'!$G$9+СВЦЭМ!$D$10+'СЕТ СН'!$G$6-'СЕТ СН'!$G$19</f>
        <v>1602.6221480300001</v>
      </c>
      <c r="H50" s="36">
        <f>SUMIFS(СВЦЭМ!$C$33:$C$776,СВЦЭМ!$A$33:$A$776,$A50,СВЦЭМ!$B$33:$B$776,H$47)+'СЕТ СН'!$G$9+СВЦЭМ!$D$10+'СЕТ СН'!$G$6-'СЕТ СН'!$G$19</f>
        <v>1556.2285367300001</v>
      </c>
      <c r="I50" s="36">
        <f>SUMIFS(СВЦЭМ!$C$33:$C$776,СВЦЭМ!$A$33:$A$776,$A50,СВЦЭМ!$B$33:$B$776,I$47)+'СЕТ СН'!$G$9+СВЦЭМ!$D$10+'СЕТ СН'!$G$6-'СЕТ СН'!$G$19</f>
        <v>1495.72615793</v>
      </c>
      <c r="J50" s="36">
        <f>SUMIFS(СВЦЭМ!$C$33:$C$776,СВЦЭМ!$A$33:$A$776,$A50,СВЦЭМ!$B$33:$B$776,J$47)+'СЕТ СН'!$G$9+СВЦЭМ!$D$10+'СЕТ СН'!$G$6-'СЕТ СН'!$G$19</f>
        <v>1474.50852085</v>
      </c>
      <c r="K50" s="36">
        <f>SUMIFS(СВЦЭМ!$C$33:$C$776,СВЦЭМ!$A$33:$A$776,$A50,СВЦЭМ!$B$33:$B$776,K$47)+'СЕТ СН'!$G$9+СВЦЭМ!$D$10+'СЕТ СН'!$G$6-'СЕТ СН'!$G$19</f>
        <v>1474.10357213</v>
      </c>
      <c r="L50" s="36">
        <f>SUMIFS(СВЦЭМ!$C$33:$C$776,СВЦЭМ!$A$33:$A$776,$A50,СВЦЭМ!$B$33:$B$776,L$47)+'СЕТ СН'!$G$9+СВЦЭМ!$D$10+'СЕТ СН'!$G$6-'СЕТ СН'!$G$19</f>
        <v>1452.9437013100001</v>
      </c>
      <c r="M50" s="36">
        <f>SUMIFS(СВЦЭМ!$C$33:$C$776,СВЦЭМ!$A$33:$A$776,$A50,СВЦЭМ!$B$33:$B$776,M$47)+'СЕТ СН'!$G$9+СВЦЭМ!$D$10+'СЕТ СН'!$G$6-'СЕТ СН'!$G$19</f>
        <v>1431.1341917700001</v>
      </c>
      <c r="N50" s="36">
        <f>SUMIFS(СВЦЭМ!$C$33:$C$776,СВЦЭМ!$A$33:$A$776,$A50,СВЦЭМ!$B$33:$B$776,N$47)+'СЕТ СН'!$G$9+СВЦЭМ!$D$10+'СЕТ СН'!$G$6-'СЕТ СН'!$G$19</f>
        <v>1421.0670805300001</v>
      </c>
      <c r="O50" s="36">
        <f>SUMIFS(СВЦЭМ!$C$33:$C$776,СВЦЭМ!$A$33:$A$776,$A50,СВЦЭМ!$B$33:$B$776,O$47)+'СЕТ СН'!$G$9+СВЦЭМ!$D$10+'СЕТ СН'!$G$6-'СЕТ СН'!$G$19</f>
        <v>1431.85801358</v>
      </c>
      <c r="P50" s="36">
        <f>SUMIFS(СВЦЭМ!$C$33:$C$776,СВЦЭМ!$A$33:$A$776,$A50,СВЦЭМ!$B$33:$B$776,P$47)+'СЕТ СН'!$G$9+СВЦЭМ!$D$10+'СЕТ СН'!$G$6-'СЕТ СН'!$G$19</f>
        <v>1437.29042054</v>
      </c>
      <c r="Q50" s="36">
        <f>SUMIFS(СВЦЭМ!$C$33:$C$776,СВЦЭМ!$A$33:$A$776,$A50,СВЦЭМ!$B$33:$B$776,Q$47)+'СЕТ СН'!$G$9+СВЦЭМ!$D$10+'СЕТ СН'!$G$6-'СЕТ СН'!$G$19</f>
        <v>1434.20032565</v>
      </c>
      <c r="R50" s="36">
        <f>SUMIFS(СВЦЭМ!$C$33:$C$776,СВЦЭМ!$A$33:$A$776,$A50,СВЦЭМ!$B$33:$B$776,R$47)+'СЕТ СН'!$G$9+СВЦЭМ!$D$10+'СЕТ СН'!$G$6-'СЕТ СН'!$G$19</f>
        <v>1427.8936912099998</v>
      </c>
      <c r="S50" s="36">
        <f>SUMIFS(СВЦЭМ!$C$33:$C$776,СВЦЭМ!$A$33:$A$776,$A50,СВЦЭМ!$B$33:$B$776,S$47)+'СЕТ СН'!$G$9+СВЦЭМ!$D$10+'СЕТ СН'!$G$6-'СЕТ СН'!$G$19</f>
        <v>1435.1547838299998</v>
      </c>
      <c r="T50" s="36">
        <f>SUMIFS(СВЦЭМ!$C$33:$C$776,СВЦЭМ!$A$33:$A$776,$A50,СВЦЭМ!$B$33:$B$776,T$47)+'СЕТ СН'!$G$9+СВЦЭМ!$D$10+'СЕТ СН'!$G$6-'СЕТ СН'!$G$19</f>
        <v>1384.0225014799998</v>
      </c>
      <c r="U50" s="36">
        <f>SUMIFS(СВЦЭМ!$C$33:$C$776,СВЦЭМ!$A$33:$A$776,$A50,СВЦЭМ!$B$33:$B$776,U$47)+'СЕТ СН'!$G$9+СВЦЭМ!$D$10+'СЕТ СН'!$G$6-'СЕТ СН'!$G$19</f>
        <v>1375.36299452</v>
      </c>
      <c r="V50" s="36">
        <f>SUMIFS(СВЦЭМ!$C$33:$C$776,СВЦЭМ!$A$33:$A$776,$A50,СВЦЭМ!$B$33:$B$776,V$47)+'СЕТ СН'!$G$9+СВЦЭМ!$D$10+'СЕТ СН'!$G$6-'СЕТ СН'!$G$19</f>
        <v>1365.50180052</v>
      </c>
      <c r="W50" s="36">
        <f>SUMIFS(СВЦЭМ!$C$33:$C$776,СВЦЭМ!$A$33:$A$776,$A50,СВЦЭМ!$B$33:$B$776,W$47)+'СЕТ СН'!$G$9+СВЦЭМ!$D$10+'СЕТ СН'!$G$6-'СЕТ СН'!$G$19</f>
        <v>1377.6711821599999</v>
      </c>
      <c r="X50" s="36">
        <f>SUMIFS(СВЦЭМ!$C$33:$C$776,СВЦЭМ!$A$33:$A$776,$A50,СВЦЭМ!$B$33:$B$776,X$47)+'СЕТ СН'!$G$9+СВЦЭМ!$D$10+'СЕТ СН'!$G$6-'СЕТ СН'!$G$19</f>
        <v>1416.7613504400001</v>
      </c>
      <c r="Y50" s="36">
        <f>SUMIFS(СВЦЭМ!$C$33:$C$776,СВЦЭМ!$A$33:$A$776,$A50,СВЦЭМ!$B$33:$B$776,Y$47)+'СЕТ СН'!$G$9+СВЦЭМ!$D$10+'СЕТ СН'!$G$6-'СЕТ СН'!$G$19</f>
        <v>1452.9652931099999</v>
      </c>
    </row>
    <row r="51" spans="1:25" ht="15.75" x14ac:dyDescent="0.2">
      <c r="A51" s="35">
        <f t="shared" si="1"/>
        <v>44139</v>
      </c>
      <c r="B51" s="36">
        <f>SUMIFS(СВЦЭМ!$C$33:$C$776,СВЦЭМ!$A$33:$A$776,$A51,СВЦЭМ!$B$33:$B$776,B$47)+'СЕТ СН'!$G$9+СВЦЭМ!$D$10+'СЕТ СН'!$G$6-'СЕТ СН'!$G$19</f>
        <v>1445.7752954499999</v>
      </c>
      <c r="C51" s="36">
        <f>SUMIFS(СВЦЭМ!$C$33:$C$776,СВЦЭМ!$A$33:$A$776,$A51,СВЦЭМ!$B$33:$B$776,C$47)+'СЕТ СН'!$G$9+СВЦЭМ!$D$10+'СЕТ СН'!$G$6-'СЕТ СН'!$G$19</f>
        <v>1528.3369797999999</v>
      </c>
      <c r="D51" s="36">
        <f>SUMIFS(СВЦЭМ!$C$33:$C$776,СВЦЭМ!$A$33:$A$776,$A51,СВЦЭМ!$B$33:$B$776,D$47)+'СЕТ СН'!$G$9+СВЦЭМ!$D$10+'СЕТ СН'!$G$6-'СЕТ СН'!$G$19</f>
        <v>1593.79529566</v>
      </c>
      <c r="E51" s="36">
        <f>SUMIFS(СВЦЭМ!$C$33:$C$776,СВЦЭМ!$A$33:$A$776,$A51,СВЦЭМ!$B$33:$B$776,E$47)+'СЕТ СН'!$G$9+СВЦЭМ!$D$10+'СЕТ СН'!$G$6-'СЕТ СН'!$G$19</f>
        <v>1599.3920005099999</v>
      </c>
      <c r="F51" s="36">
        <f>SUMIFS(СВЦЭМ!$C$33:$C$776,СВЦЭМ!$A$33:$A$776,$A51,СВЦЭМ!$B$33:$B$776,F$47)+'СЕТ СН'!$G$9+СВЦЭМ!$D$10+'СЕТ СН'!$G$6-'СЕТ СН'!$G$19</f>
        <v>1588.32204073</v>
      </c>
      <c r="G51" s="36">
        <f>SUMIFS(СВЦЭМ!$C$33:$C$776,СВЦЭМ!$A$33:$A$776,$A51,СВЦЭМ!$B$33:$B$776,G$47)+'СЕТ СН'!$G$9+СВЦЭМ!$D$10+'СЕТ СН'!$G$6-'СЕТ СН'!$G$19</f>
        <v>1574.34685584</v>
      </c>
      <c r="H51" s="36">
        <f>SUMIFS(СВЦЭМ!$C$33:$C$776,СВЦЭМ!$A$33:$A$776,$A51,СВЦЭМ!$B$33:$B$776,H$47)+'СЕТ СН'!$G$9+СВЦЭМ!$D$10+'СЕТ СН'!$G$6-'СЕТ СН'!$G$19</f>
        <v>1548.74164733</v>
      </c>
      <c r="I51" s="36">
        <f>SUMIFS(СВЦЭМ!$C$33:$C$776,СВЦЭМ!$A$33:$A$776,$A51,СВЦЭМ!$B$33:$B$776,I$47)+'СЕТ СН'!$G$9+СВЦЭМ!$D$10+'СЕТ СН'!$G$6-'СЕТ СН'!$G$19</f>
        <v>1502.20605069</v>
      </c>
      <c r="J51" s="36">
        <f>SUMIFS(СВЦЭМ!$C$33:$C$776,СВЦЭМ!$A$33:$A$776,$A51,СВЦЭМ!$B$33:$B$776,J$47)+'СЕТ СН'!$G$9+СВЦЭМ!$D$10+'СЕТ СН'!$G$6-'СЕТ СН'!$G$19</f>
        <v>1471.0546388499999</v>
      </c>
      <c r="K51" s="36">
        <f>SUMIFS(СВЦЭМ!$C$33:$C$776,СВЦЭМ!$A$33:$A$776,$A51,СВЦЭМ!$B$33:$B$776,K$47)+'СЕТ СН'!$G$9+СВЦЭМ!$D$10+'СЕТ СН'!$G$6-'СЕТ СН'!$G$19</f>
        <v>1469.1860563800001</v>
      </c>
      <c r="L51" s="36">
        <f>SUMIFS(СВЦЭМ!$C$33:$C$776,СВЦЭМ!$A$33:$A$776,$A51,СВЦЭМ!$B$33:$B$776,L$47)+'СЕТ СН'!$G$9+СВЦЭМ!$D$10+'СЕТ СН'!$G$6-'СЕТ СН'!$G$19</f>
        <v>1442.8248128099999</v>
      </c>
      <c r="M51" s="36">
        <f>SUMIFS(СВЦЭМ!$C$33:$C$776,СВЦЭМ!$A$33:$A$776,$A51,СВЦЭМ!$B$33:$B$776,M$47)+'СЕТ СН'!$G$9+СВЦЭМ!$D$10+'СЕТ СН'!$G$6-'СЕТ СН'!$G$19</f>
        <v>1399.4544918299998</v>
      </c>
      <c r="N51" s="36">
        <f>SUMIFS(СВЦЭМ!$C$33:$C$776,СВЦЭМ!$A$33:$A$776,$A51,СВЦЭМ!$B$33:$B$776,N$47)+'СЕТ СН'!$G$9+СВЦЭМ!$D$10+'СЕТ СН'!$G$6-'СЕТ СН'!$G$19</f>
        <v>1381.13316949</v>
      </c>
      <c r="O51" s="36">
        <f>SUMIFS(СВЦЭМ!$C$33:$C$776,СВЦЭМ!$A$33:$A$776,$A51,СВЦЭМ!$B$33:$B$776,O$47)+'СЕТ СН'!$G$9+СВЦЭМ!$D$10+'СЕТ СН'!$G$6-'СЕТ СН'!$G$19</f>
        <v>1390.1392430199999</v>
      </c>
      <c r="P51" s="36">
        <f>SUMIFS(СВЦЭМ!$C$33:$C$776,СВЦЭМ!$A$33:$A$776,$A51,СВЦЭМ!$B$33:$B$776,P$47)+'СЕТ СН'!$G$9+СВЦЭМ!$D$10+'СЕТ СН'!$G$6-'СЕТ СН'!$G$19</f>
        <v>1409.3419352800001</v>
      </c>
      <c r="Q51" s="36">
        <f>SUMIFS(СВЦЭМ!$C$33:$C$776,СВЦЭМ!$A$33:$A$776,$A51,СВЦЭМ!$B$33:$B$776,Q$47)+'СЕТ СН'!$G$9+СВЦЭМ!$D$10+'СЕТ СН'!$G$6-'СЕТ СН'!$G$19</f>
        <v>1410.2565227800001</v>
      </c>
      <c r="R51" s="36">
        <f>SUMIFS(СВЦЭМ!$C$33:$C$776,СВЦЭМ!$A$33:$A$776,$A51,СВЦЭМ!$B$33:$B$776,R$47)+'СЕТ СН'!$G$9+СВЦЭМ!$D$10+'СЕТ СН'!$G$6-'СЕТ СН'!$G$19</f>
        <v>1396.2766508899999</v>
      </c>
      <c r="S51" s="36">
        <f>SUMIFS(СВЦЭМ!$C$33:$C$776,СВЦЭМ!$A$33:$A$776,$A51,СВЦЭМ!$B$33:$B$776,S$47)+'СЕТ СН'!$G$9+СВЦЭМ!$D$10+'СЕТ СН'!$G$6-'СЕТ СН'!$G$19</f>
        <v>1394.5458428100001</v>
      </c>
      <c r="T51" s="36">
        <f>SUMIFS(СВЦЭМ!$C$33:$C$776,СВЦЭМ!$A$33:$A$776,$A51,СВЦЭМ!$B$33:$B$776,T$47)+'СЕТ СН'!$G$9+СВЦЭМ!$D$10+'СЕТ СН'!$G$6-'СЕТ СН'!$G$19</f>
        <v>1402.07228143</v>
      </c>
      <c r="U51" s="36">
        <f>SUMIFS(СВЦЭМ!$C$33:$C$776,СВЦЭМ!$A$33:$A$776,$A51,СВЦЭМ!$B$33:$B$776,U$47)+'СЕТ СН'!$G$9+СВЦЭМ!$D$10+'СЕТ СН'!$G$6-'СЕТ СН'!$G$19</f>
        <v>1400.7830158699999</v>
      </c>
      <c r="V51" s="36">
        <f>SUMIFS(СВЦЭМ!$C$33:$C$776,СВЦЭМ!$A$33:$A$776,$A51,СВЦЭМ!$B$33:$B$776,V$47)+'СЕТ СН'!$G$9+СВЦЭМ!$D$10+'СЕТ СН'!$G$6-'СЕТ СН'!$G$19</f>
        <v>1389.5677762</v>
      </c>
      <c r="W51" s="36">
        <f>SUMIFS(СВЦЭМ!$C$33:$C$776,СВЦЭМ!$A$33:$A$776,$A51,СВЦЭМ!$B$33:$B$776,W$47)+'СЕТ СН'!$G$9+СВЦЭМ!$D$10+'СЕТ СН'!$G$6-'СЕТ СН'!$G$19</f>
        <v>1381.4762358099999</v>
      </c>
      <c r="X51" s="36">
        <f>SUMIFS(СВЦЭМ!$C$33:$C$776,СВЦЭМ!$A$33:$A$776,$A51,СВЦЭМ!$B$33:$B$776,X$47)+'СЕТ СН'!$G$9+СВЦЭМ!$D$10+'СЕТ СН'!$G$6-'СЕТ СН'!$G$19</f>
        <v>1387.0117068</v>
      </c>
      <c r="Y51" s="36">
        <f>SUMIFS(СВЦЭМ!$C$33:$C$776,СВЦЭМ!$A$33:$A$776,$A51,СВЦЭМ!$B$33:$B$776,Y$47)+'СЕТ СН'!$G$9+СВЦЭМ!$D$10+'СЕТ СН'!$G$6-'СЕТ СН'!$G$19</f>
        <v>1417.7490155</v>
      </c>
    </row>
    <row r="52" spans="1:25" ht="15.75" x14ac:dyDescent="0.2">
      <c r="A52" s="35">
        <f t="shared" si="1"/>
        <v>44140</v>
      </c>
      <c r="B52" s="36">
        <f>SUMIFS(СВЦЭМ!$C$33:$C$776,СВЦЭМ!$A$33:$A$776,$A52,СВЦЭМ!$B$33:$B$776,B$47)+'СЕТ СН'!$G$9+СВЦЭМ!$D$10+'СЕТ СН'!$G$6-'СЕТ СН'!$G$19</f>
        <v>1408.9223365299999</v>
      </c>
      <c r="C52" s="36">
        <f>SUMIFS(СВЦЭМ!$C$33:$C$776,СВЦЭМ!$A$33:$A$776,$A52,СВЦЭМ!$B$33:$B$776,C$47)+'СЕТ СН'!$G$9+СВЦЭМ!$D$10+'СЕТ СН'!$G$6-'СЕТ СН'!$G$19</f>
        <v>1486.07006725</v>
      </c>
      <c r="D52" s="36">
        <f>SUMIFS(СВЦЭМ!$C$33:$C$776,СВЦЭМ!$A$33:$A$776,$A52,СВЦЭМ!$B$33:$B$776,D$47)+'СЕТ СН'!$G$9+СВЦЭМ!$D$10+'СЕТ СН'!$G$6-'СЕТ СН'!$G$19</f>
        <v>1532.45423261</v>
      </c>
      <c r="E52" s="36">
        <f>SUMIFS(СВЦЭМ!$C$33:$C$776,СВЦЭМ!$A$33:$A$776,$A52,СВЦЭМ!$B$33:$B$776,E$47)+'СЕТ СН'!$G$9+СВЦЭМ!$D$10+'СЕТ СН'!$G$6-'СЕТ СН'!$G$19</f>
        <v>1534.1221074300001</v>
      </c>
      <c r="F52" s="36">
        <f>SUMIFS(СВЦЭМ!$C$33:$C$776,СВЦЭМ!$A$33:$A$776,$A52,СВЦЭМ!$B$33:$B$776,F$47)+'СЕТ СН'!$G$9+СВЦЭМ!$D$10+'СЕТ СН'!$G$6-'СЕТ СН'!$G$19</f>
        <v>1539.78794696</v>
      </c>
      <c r="G52" s="36">
        <f>SUMIFS(СВЦЭМ!$C$33:$C$776,СВЦЭМ!$A$33:$A$776,$A52,СВЦЭМ!$B$33:$B$776,G$47)+'СЕТ СН'!$G$9+СВЦЭМ!$D$10+'СЕТ СН'!$G$6-'СЕТ СН'!$G$19</f>
        <v>1531.97408404</v>
      </c>
      <c r="H52" s="36">
        <f>SUMIFS(СВЦЭМ!$C$33:$C$776,СВЦЭМ!$A$33:$A$776,$A52,СВЦЭМ!$B$33:$B$776,H$47)+'СЕТ СН'!$G$9+СВЦЭМ!$D$10+'СЕТ СН'!$G$6-'СЕТ СН'!$G$19</f>
        <v>1513.85487392</v>
      </c>
      <c r="I52" s="36">
        <f>SUMIFS(СВЦЭМ!$C$33:$C$776,СВЦЭМ!$A$33:$A$776,$A52,СВЦЭМ!$B$33:$B$776,I$47)+'СЕТ СН'!$G$9+СВЦЭМ!$D$10+'СЕТ СН'!$G$6-'СЕТ СН'!$G$19</f>
        <v>1526.3578545599999</v>
      </c>
      <c r="J52" s="36">
        <f>SUMIFS(СВЦЭМ!$C$33:$C$776,СВЦЭМ!$A$33:$A$776,$A52,СВЦЭМ!$B$33:$B$776,J$47)+'СЕТ СН'!$G$9+СВЦЭМ!$D$10+'СЕТ СН'!$G$6-'СЕТ СН'!$G$19</f>
        <v>1511.94588028</v>
      </c>
      <c r="K52" s="36">
        <f>SUMIFS(СВЦЭМ!$C$33:$C$776,СВЦЭМ!$A$33:$A$776,$A52,СВЦЭМ!$B$33:$B$776,K$47)+'СЕТ СН'!$G$9+СВЦЭМ!$D$10+'СЕТ СН'!$G$6-'СЕТ СН'!$G$19</f>
        <v>1506.3275879100001</v>
      </c>
      <c r="L52" s="36">
        <f>SUMIFS(СВЦЭМ!$C$33:$C$776,СВЦЭМ!$A$33:$A$776,$A52,СВЦЭМ!$B$33:$B$776,L$47)+'СЕТ СН'!$G$9+СВЦЭМ!$D$10+'СЕТ СН'!$G$6-'СЕТ СН'!$G$19</f>
        <v>1491.8747929799999</v>
      </c>
      <c r="M52" s="36">
        <f>SUMIFS(СВЦЭМ!$C$33:$C$776,СВЦЭМ!$A$33:$A$776,$A52,СВЦЭМ!$B$33:$B$776,M$47)+'СЕТ СН'!$G$9+СВЦЭМ!$D$10+'СЕТ СН'!$G$6-'СЕТ СН'!$G$19</f>
        <v>1445.68505757</v>
      </c>
      <c r="N52" s="36">
        <f>SUMIFS(СВЦЭМ!$C$33:$C$776,СВЦЭМ!$A$33:$A$776,$A52,СВЦЭМ!$B$33:$B$776,N$47)+'СЕТ СН'!$G$9+СВЦЭМ!$D$10+'СЕТ СН'!$G$6-'СЕТ СН'!$G$19</f>
        <v>1415.3041338399998</v>
      </c>
      <c r="O52" s="36">
        <f>SUMIFS(СВЦЭМ!$C$33:$C$776,СВЦЭМ!$A$33:$A$776,$A52,СВЦЭМ!$B$33:$B$776,O$47)+'СЕТ СН'!$G$9+СВЦЭМ!$D$10+'СЕТ СН'!$G$6-'СЕТ СН'!$G$19</f>
        <v>1423.56022938</v>
      </c>
      <c r="P52" s="36">
        <f>SUMIFS(СВЦЭМ!$C$33:$C$776,СВЦЭМ!$A$33:$A$776,$A52,СВЦЭМ!$B$33:$B$776,P$47)+'СЕТ СН'!$G$9+СВЦЭМ!$D$10+'СЕТ СН'!$G$6-'СЕТ СН'!$G$19</f>
        <v>1426.2557997200001</v>
      </c>
      <c r="Q52" s="36">
        <f>SUMIFS(СВЦЭМ!$C$33:$C$776,СВЦЭМ!$A$33:$A$776,$A52,СВЦЭМ!$B$33:$B$776,Q$47)+'СЕТ СН'!$G$9+СВЦЭМ!$D$10+'СЕТ СН'!$G$6-'СЕТ СН'!$G$19</f>
        <v>1429.02796337</v>
      </c>
      <c r="R52" s="36">
        <f>SUMIFS(СВЦЭМ!$C$33:$C$776,СВЦЭМ!$A$33:$A$776,$A52,СВЦЭМ!$B$33:$B$776,R$47)+'СЕТ СН'!$G$9+СВЦЭМ!$D$10+'СЕТ СН'!$G$6-'СЕТ СН'!$G$19</f>
        <v>1422.8106384</v>
      </c>
      <c r="S52" s="36">
        <f>SUMIFS(СВЦЭМ!$C$33:$C$776,СВЦЭМ!$A$33:$A$776,$A52,СВЦЭМ!$B$33:$B$776,S$47)+'СЕТ СН'!$G$9+СВЦЭМ!$D$10+'СЕТ СН'!$G$6-'СЕТ СН'!$G$19</f>
        <v>1415.73201524</v>
      </c>
      <c r="T52" s="36">
        <f>SUMIFS(СВЦЭМ!$C$33:$C$776,СВЦЭМ!$A$33:$A$776,$A52,СВЦЭМ!$B$33:$B$776,T$47)+'СЕТ СН'!$G$9+СВЦЭМ!$D$10+'СЕТ СН'!$G$6-'СЕТ СН'!$G$19</f>
        <v>1364.1236515800001</v>
      </c>
      <c r="U52" s="36">
        <f>SUMIFS(СВЦЭМ!$C$33:$C$776,СВЦЭМ!$A$33:$A$776,$A52,СВЦЭМ!$B$33:$B$776,U$47)+'СЕТ СН'!$G$9+СВЦЭМ!$D$10+'СЕТ СН'!$G$6-'СЕТ СН'!$G$19</f>
        <v>1359.83027298</v>
      </c>
      <c r="V52" s="36">
        <f>SUMIFS(СВЦЭМ!$C$33:$C$776,СВЦЭМ!$A$33:$A$776,$A52,СВЦЭМ!$B$33:$B$776,V$47)+'СЕТ СН'!$G$9+СВЦЭМ!$D$10+'СЕТ СН'!$G$6-'СЕТ СН'!$G$19</f>
        <v>1381.3067024500001</v>
      </c>
      <c r="W52" s="36">
        <f>SUMIFS(СВЦЭМ!$C$33:$C$776,СВЦЭМ!$A$33:$A$776,$A52,СВЦЭМ!$B$33:$B$776,W$47)+'СЕТ СН'!$G$9+СВЦЭМ!$D$10+'СЕТ СН'!$G$6-'СЕТ СН'!$G$19</f>
        <v>1415.6348603599999</v>
      </c>
      <c r="X52" s="36">
        <f>SUMIFS(СВЦЭМ!$C$33:$C$776,СВЦЭМ!$A$33:$A$776,$A52,СВЦЭМ!$B$33:$B$776,X$47)+'СЕТ СН'!$G$9+СВЦЭМ!$D$10+'СЕТ СН'!$G$6-'СЕТ СН'!$G$19</f>
        <v>1427.4163521599999</v>
      </c>
      <c r="Y52" s="36">
        <f>SUMIFS(СВЦЭМ!$C$33:$C$776,СВЦЭМ!$A$33:$A$776,$A52,СВЦЭМ!$B$33:$B$776,Y$47)+'СЕТ СН'!$G$9+СВЦЭМ!$D$10+'СЕТ СН'!$G$6-'СЕТ СН'!$G$19</f>
        <v>1465.8934180599999</v>
      </c>
    </row>
    <row r="53" spans="1:25" ht="15.75" x14ac:dyDescent="0.2">
      <c r="A53" s="35">
        <f t="shared" si="1"/>
        <v>44141</v>
      </c>
      <c r="B53" s="36">
        <f>SUMIFS(СВЦЭМ!$C$33:$C$776,СВЦЭМ!$A$33:$A$776,$A53,СВЦЭМ!$B$33:$B$776,B$47)+'СЕТ СН'!$G$9+СВЦЭМ!$D$10+'СЕТ СН'!$G$6-'СЕТ СН'!$G$19</f>
        <v>1446.8237765499998</v>
      </c>
      <c r="C53" s="36">
        <f>SUMIFS(СВЦЭМ!$C$33:$C$776,СВЦЭМ!$A$33:$A$776,$A53,СВЦЭМ!$B$33:$B$776,C$47)+'СЕТ СН'!$G$9+СВЦЭМ!$D$10+'СЕТ СН'!$G$6-'СЕТ СН'!$G$19</f>
        <v>1520.0488027699998</v>
      </c>
      <c r="D53" s="36">
        <f>SUMIFS(СВЦЭМ!$C$33:$C$776,СВЦЭМ!$A$33:$A$776,$A53,СВЦЭМ!$B$33:$B$776,D$47)+'СЕТ СН'!$G$9+СВЦЭМ!$D$10+'СЕТ СН'!$G$6-'СЕТ СН'!$G$19</f>
        <v>1577.29866715</v>
      </c>
      <c r="E53" s="36">
        <f>SUMIFS(СВЦЭМ!$C$33:$C$776,СВЦЭМ!$A$33:$A$776,$A53,СВЦЭМ!$B$33:$B$776,E$47)+'СЕТ СН'!$G$9+СВЦЭМ!$D$10+'СЕТ СН'!$G$6-'СЕТ СН'!$G$19</f>
        <v>1578.20821686</v>
      </c>
      <c r="F53" s="36">
        <f>SUMIFS(СВЦЭМ!$C$33:$C$776,СВЦЭМ!$A$33:$A$776,$A53,СВЦЭМ!$B$33:$B$776,F$47)+'СЕТ СН'!$G$9+СВЦЭМ!$D$10+'СЕТ СН'!$G$6-'СЕТ СН'!$G$19</f>
        <v>1581.44432312</v>
      </c>
      <c r="G53" s="36">
        <f>SUMIFS(СВЦЭМ!$C$33:$C$776,СВЦЭМ!$A$33:$A$776,$A53,СВЦЭМ!$B$33:$B$776,G$47)+'СЕТ СН'!$G$9+СВЦЭМ!$D$10+'СЕТ СН'!$G$6-'СЕТ СН'!$G$19</f>
        <v>1570.9785470900001</v>
      </c>
      <c r="H53" s="36">
        <f>SUMIFS(СВЦЭМ!$C$33:$C$776,СВЦЭМ!$A$33:$A$776,$A53,СВЦЭМ!$B$33:$B$776,H$47)+'СЕТ СН'!$G$9+СВЦЭМ!$D$10+'СЕТ СН'!$G$6-'СЕТ СН'!$G$19</f>
        <v>1544.50955552</v>
      </c>
      <c r="I53" s="36">
        <f>SUMIFS(СВЦЭМ!$C$33:$C$776,СВЦЭМ!$A$33:$A$776,$A53,СВЦЭМ!$B$33:$B$776,I$47)+'СЕТ СН'!$G$9+СВЦЭМ!$D$10+'СЕТ СН'!$G$6-'СЕТ СН'!$G$19</f>
        <v>1548.8904280299998</v>
      </c>
      <c r="J53" s="36">
        <f>SUMIFS(СВЦЭМ!$C$33:$C$776,СВЦЭМ!$A$33:$A$776,$A53,СВЦЭМ!$B$33:$B$776,J$47)+'СЕТ СН'!$G$9+СВЦЭМ!$D$10+'СЕТ СН'!$G$6-'СЕТ СН'!$G$19</f>
        <v>1535.2883954399999</v>
      </c>
      <c r="K53" s="36">
        <f>SUMIFS(СВЦЭМ!$C$33:$C$776,СВЦЭМ!$A$33:$A$776,$A53,СВЦЭМ!$B$33:$B$776,K$47)+'СЕТ СН'!$G$9+СВЦЭМ!$D$10+'СЕТ СН'!$G$6-'СЕТ СН'!$G$19</f>
        <v>1530.7047242200001</v>
      </c>
      <c r="L53" s="36">
        <f>SUMIFS(СВЦЭМ!$C$33:$C$776,СВЦЭМ!$A$33:$A$776,$A53,СВЦЭМ!$B$33:$B$776,L$47)+'СЕТ СН'!$G$9+СВЦЭМ!$D$10+'СЕТ СН'!$G$6-'СЕТ СН'!$G$19</f>
        <v>1510.21213001</v>
      </c>
      <c r="M53" s="36">
        <f>SUMIFS(СВЦЭМ!$C$33:$C$776,СВЦЭМ!$A$33:$A$776,$A53,СВЦЭМ!$B$33:$B$776,M$47)+'СЕТ СН'!$G$9+СВЦЭМ!$D$10+'СЕТ СН'!$G$6-'СЕТ СН'!$G$19</f>
        <v>1480.95542649</v>
      </c>
      <c r="N53" s="36">
        <f>SUMIFS(СВЦЭМ!$C$33:$C$776,СВЦЭМ!$A$33:$A$776,$A53,СВЦЭМ!$B$33:$B$776,N$47)+'СЕТ СН'!$G$9+СВЦЭМ!$D$10+'СЕТ СН'!$G$6-'СЕТ СН'!$G$19</f>
        <v>1437.1882599099999</v>
      </c>
      <c r="O53" s="36">
        <f>SUMIFS(СВЦЭМ!$C$33:$C$776,СВЦЭМ!$A$33:$A$776,$A53,СВЦЭМ!$B$33:$B$776,O$47)+'СЕТ СН'!$G$9+СВЦЭМ!$D$10+'СЕТ СН'!$G$6-'СЕТ СН'!$G$19</f>
        <v>1424.99701256</v>
      </c>
      <c r="P53" s="36">
        <f>SUMIFS(СВЦЭМ!$C$33:$C$776,СВЦЭМ!$A$33:$A$776,$A53,СВЦЭМ!$B$33:$B$776,P$47)+'СЕТ СН'!$G$9+СВЦЭМ!$D$10+'СЕТ СН'!$G$6-'СЕТ СН'!$G$19</f>
        <v>1429.7598633100001</v>
      </c>
      <c r="Q53" s="36">
        <f>SUMIFS(СВЦЭМ!$C$33:$C$776,СВЦЭМ!$A$33:$A$776,$A53,СВЦЭМ!$B$33:$B$776,Q$47)+'СЕТ СН'!$G$9+СВЦЭМ!$D$10+'СЕТ СН'!$G$6-'СЕТ СН'!$G$19</f>
        <v>1440.9611920299999</v>
      </c>
      <c r="R53" s="36">
        <f>SUMIFS(СВЦЭМ!$C$33:$C$776,СВЦЭМ!$A$33:$A$776,$A53,СВЦЭМ!$B$33:$B$776,R$47)+'СЕТ СН'!$G$9+СВЦЭМ!$D$10+'СЕТ СН'!$G$6-'СЕТ СН'!$G$19</f>
        <v>1436.23975595</v>
      </c>
      <c r="S53" s="36">
        <f>SUMIFS(СВЦЭМ!$C$33:$C$776,СВЦЭМ!$A$33:$A$776,$A53,СВЦЭМ!$B$33:$B$776,S$47)+'СЕТ СН'!$G$9+СВЦЭМ!$D$10+'СЕТ СН'!$G$6-'СЕТ СН'!$G$19</f>
        <v>1424.3455268799999</v>
      </c>
      <c r="T53" s="36">
        <f>SUMIFS(СВЦЭМ!$C$33:$C$776,СВЦЭМ!$A$33:$A$776,$A53,СВЦЭМ!$B$33:$B$776,T$47)+'СЕТ СН'!$G$9+СВЦЭМ!$D$10+'СЕТ СН'!$G$6-'СЕТ СН'!$G$19</f>
        <v>1387.0097524</v>
      </c>
      <c r="U53" s="36">
        <f>SUMIFS(СВЦЭМ!$C$33:$C$776,СВЦЭМ!$A$33:$A$776,$A53,СВЦЭМ!$B$33:$B$776,U$47)+'СЕТ СН'!$G$9+СВЦЭМ!$D$10+'СЕТ СН'!$G$6-'СЕТ СН'!$G$19</f>
        <v>1386.31720827</v>
      </c>
      <c r="V53" s="36">
        <f>SUMIFS(СВЦЭМ!$C$33:$C$776,СВЦЭМ!$A$33:$A$776,$A53,СВЦЭМ!$B$33:$B$776,V$47)+'СЕТ СН'!$G$9+СВЦЭМ!$D$10+'СЕТ СН'!$G$6-'СЕТ СН'!$G$19</f>
        <v>1392.8531262299998</v>
      </c>
      <c r="W53" s="36">
        <f>SUMIFS(СВЦЭМ!$C$33:$C$776,СВЦЭМ!$A$33:$A$776,$A53,СВЦЭМ!$B$33:$B$776,W$47)+'СЕТ СН'!$G$9+СВЦЭМ!$D$10+'СЕТ СН'!$G$6-'СЕТ СН'!$G$19</f>
        <v>1425.0755327299998</v>
      </c>
      <c r="X53" s="36">
        <f>SUMIFS(СВЦЭМ!$C$33:$C$776,СВЦЭМ!$A$33:$A$776,$A53,СВЦЭМ!$B$33:$B$776,X$47)+'СЕТ СН'!$G$9+СВЦЭМ!$D$10+'СЕТ СН'!$G$6-'СЕТ СН'!$G$19</f>
        <v>1436.6649769000001</v>
      </c>
      <c r="Y53" s="36">
        <f>SUMIFS(СВЦЭМ!$C$33:$C$776,СВЦЭМ!$A$33:$A$776,$A53,СВЦЭМ!$B$33:$B$776,Y$47)+'СЕТ СН'!$G$9+СВЦЭМ!$D$10+'СЕТ СН'!$G$6-'СЕТ СН'!$G$19</f>
        <v>1469.0709964399998</v>
      </c>
    </row>
    <row r="54" spans="1:25" ht="15.75" x14ac:dyDescent="0.2">
      <c r="A54" s="35">
        <f t="shared" si="1"/>
        <v>44142</v>
      </c>
      <c r="B54" s="36">
        <f>SUMIFS(СВЦЭМ!$C$33:$C$776,СВЦЭМ!$A$33:$A$776,$A54,СВЦЭМ!$B$33:$B$776,B$47)+'СЕТ СН'!$G$9+СВЦЭМ!$D$10+'СЕТ СН'!$G$6-'СЕТ СН'!$G$19</f>
        <v>1475.4203878600001</v>
      </c>
      <c r="C54" s="36">
        <f>SUMIFS(СВЦЭМ!$C$33:$C$776,СВЦЭМ!$A$33:$A$776,$A54,СВЦЭМ!$B$33:$B$776,C$47)+'СЕТ СН'!$G$9+СВЦЭМ!$D$10+'СЕТ СН'!$G$6-'СЕТ СН'!$G$19</f>
        <v>1539.0135347999999</v>
      </c>
      <c r="D54" s="36">
        <f>SUMIFS(СВЦЭМ!$C$33:$C$776,СВЦЭМ!$A$33:$A$776,$A54,СВЦЭМ!$B$33:$B$776,D$47)+'СЕТ СН'!$G$9+СВЦЭМ!$D$10+'СЕТ СН'!$G$6-'СЕТ СН'!$G$19</f>
        <v>1600.3389536499999</v>
      </c>
      <c r="E54" s="36">
        <f>SUMIFS(СВЦЭМ!$C$33:$C$776,СВЦЭМ!$A$33:$A$776,$A54,СВЦЭМ!$B$33:$B$776,E$47)+'СЕТ СН'!$G$9+СВЦЭМ!$D$10+'СЕТ СН'!$G$6-'СЕТ СН'!$G$19</f>
        <v>1622.1529425700001</v>
      </c>
      <c r="F54" s="36">
        <f>SUMIFS(СВЦЭМ!$C$33:$C$776,СВЦЭМ!$A$33:$A$776,$A54,СВЦЭМ!$B$33:$B$776,F$47)+'СЕТ СН'!$G$9+СВЦЭМ!$D$10+'СЕТ СН'!$G$6-'СЕТ СН'!$G$19</f>
        <v>1612.1697888599999</v>
      </c>
      <c r="G54" s="36">
        <f>SUMIFS(СВЦЭМ!$C$33:$C$776,СВЦЭМ!$A$33:$A$776,$A54,СВЦЭМ!$B$33:$B$776,G$47)+'СЕТ СН'!$G$9+СВЦЭМ!$D$10+'СЕТ СН'!$G$6-'СЕТ СН'!$G$19</f>
        <v>1598.15903422</v>
      </c>
      <c r="H54" s="36">
        <f>SUMIFS(СВЦЭМ!$C$33:$C$776,СВЦЭМ!$A$33:$A$776,$A54,СВЦЭМ!$B$33:$B$776,H$47)+'СЕТ СН'!$G$9+СВЦЭМ!$D$10+'СЕТ СН'!$G$6-'СЕТ СН'!$G$19</f>
        <v>1575.44392184</v>
      </c>
      <c r="I54" s="36">
        <f>SUMIFS(СВЦЭМ!$C$33:$C$776,СВЦЭМ!$A$33:$A$776,$A54,СВЦЭМ!$B$33:$B$776,I$47)+'СЕТ СН'!$G$9+СВЦЭМ!$D$10+'СЕТ СН'!$G$6-'СЕТ СН'!$G$19</f>
        <v>1531.7279972000001</v>
      </c>
      <c r="J54" s="36">
        <f>SUMIFS(СВЦЭМ!$C$33:$C$776,СВЦЭМ!$A$33:$A$776,$A54,СВЦЭМ!$B$33:$B$776,J$47)+'СЕТ СН'!$G$9+СВЦЭМ!$D$10+'СЕТ СН'!$G$6-'СЕТ СН'!$G$19</f>
        <v>1500.3189281300001</v>
      </c>
      <c r="K54" s="36">
        <f>SUMIFS(СВЦЭМ!$C$33:$C$776,СВЦЭМ!$A$33:$A$776,$A54,СВЦЭМ!$B$33:$B$776,K$47)+'СЕТ СН'!$G$9+СВЦЭМ!$D$10+'СЕТ СН'!$G$6-'СЕТ СН'!$G$19</f>
        <v>1479.08098436</v>
      </c>
      <c r="L54" s="36">
        <f>SUMIFS(СВЦЭМ!$C$33:$C$776,СВЦЭМ!$A$33:$A$776,$A54,СВЦЭМ!$B$33:$B$776,L$47)+'СЕТ СН'!$G$9+СВЦЭМ!$D$10+'СЕТ СН'!$G$6-'СЕТ СН'!$G$19</f>
        <v>1450.5376115399999</v>
      </c>
      <c r="M54" s="36">
        <f>SUMIFS(СВЦЭМ!$C$33:$C$776,СВЦЭМ!$A$33:$A$776,$A54,СВЦЭМ!$B$33:$B$776,M$47)+'СЕТ СН'!$G$9+СВЦЭМ!$D$10+'СЕТ СН'!$G$6-'СЕТ СН'!$G$19</f>
        <v>1411.5160169199999</v>
      </c>
      <c r="N54" s="36">
        <f>SUMIFS(СВЦЭМ!$C$33:$C$776,СВЦЭМ!$A$33:$A$776,$A54,СВЦЭМ!$B$33:$B$776,N$47)+'СЕТ СН'!$G$9+СВЦЭМ!$D$10+'СЕТ СН'!$G$6-'СЕТ СН'!$G$19</f>
        <v>1395.75035258</v>
      </c>
      <c r="O54" s="36">
        <f>SUMIFS(СВЦЭМ!$C$33:$C$776,СВЦЭМ!$A$33:$A$776,$A54,СВЦЭМ!$B$33:$B$776,O$47)+'СЕТ СН'!$G$9+СВЦЭМ!$D$10+'СЕТ СН'!$G$6-'СЕТ СН'!$G$19</f>
        <v>1407.9114634100001</v>
      </c>
      <c r="P54" s="36">
        <f>SUMIFS(СВЦЭМ!$C$33:$C$776,СВЦЭМ!$A$33:$A$776,$A54,СВЦЭМ!$B$33:$B$776,P$47)+'СЕТ СН'!$G$9+СВЦЭМ!$D$10+'СЕТ СН'!$G$6-'СЕТ СН'!$G$19</f>
        <v>1408.6235577799998</v>
      </c>
      <c r="Q54" s="36">
        <f>SUMIFS(СВЦЭМ!$C$33:$C$776,СВЦЭМ!$A$33:$A$776,$A54,СВЦЭМ!$B$33:$B$776,Q$47)+'СЕТ СН'!$G$9+СВЦЭМ!$D$10+'СЕТ СН'!$G$6-'СЕТ СН'!$G$19</f>
        <v>1402.2681085199999</v>
      </c>
      <c r="R54" s="36">
        <f>SUMIFS(СВЦЭМ!$C$33:$C$776,СВЦЭМ!$A$33:$A$776,$A54,СВЦЭМ!$B$33:$B$776,R$47)+'СЕТ СН'!$G$9+СВЦЭМ!$D$10+'СЕТ СН'!$G$6-'СЕТ СН'!$G$19</f>
        <v>1385.4278988199999</v>
      </c>
      <c r="S54" s="36">
        <f>SUMIFS(СВЦЭМ!$C$33:$C$776,СВЦЭМ!$A$33:$A$776,$A54,СВЦЭМ!$B$33:$B$776,S$47)+'СЕТ СН'!$G$9+СВЦЭМ!$D$10+'СЕТ СН'!$G$6-'СЕТ СН'!$G$19</f>
        <v>1382.69369665</v>
      </c>
      <c r="T54" s="36">
        <f>SUMIFS(СВЦЭМ!$C$33:$C$776,СВЦЭМ!$A$33:$A$776,$A54,СВЦЭМ!$B$33:$B$776,T$47)+'СЕТ СН'!$G$9+СВЦЭМ!$D$10+'СЕТ СН'!$G$6-'СЕТ СН'!$G$19</f>
        <v>1365.68041896</v>
      </c>
      <c r="U54" s="36">
        <f>SUMIFS(СВЦЭМ!$C$33:$C$776,СВЦЭМ!$A$33:$A$776,$A54,СВЦЭМ!$B$33:$B$776,U$47)+'СЕТ СН'!$G$9+СВЦЭМ!$D$10+'СЕТ СН'!$G$6-'СЕТ СН'!$G$19</f>
        <v>1371.3657393600001</v>
      </c>
      <c r="V54" s="36">
        <f>SUMIFS(СВЦЭМ!$C$33:$C$776,СВЦЭМ!$A$33:$A$776,$A54,СВЦЭМ!$B$33:$B$776,V$47)+'СЕТ СН'!$G$9+СВЦЭМ!$D$10+'СЕТ СН'!$G$6-'СЕТ СН'!$G$19</f>
        <v>1376.55274921</v>
      </c>
      <c r="W54" s="36">
        <f>SUMIFS(СВЦЭМ!$C$33:$C$776,СВЦЭМ!$A$33:$A$776,$A54,СВЦЭМ!$B$33:$B$776,W$47)+'СЕТ СН'!$G$9+СВЦЭМ!$D$10+'СЕТ СН'!$G$6-'СЕТ СН'!$G$19</f>
        <v>1389.4548824399999</v>
      </c>
      <c r="X54" s="36">
        <f>SUMIFS(СВЦЭМ!$C$33:$C$776,СВЦЭМ!$A$33:$A$776,$A54,СВЦЭМ!$B$33:$B$776,X$47)+'СЕТ СН'!$G$9+СВЦЭМ!$D$10+'СЕТ СН'!$G$6-'СЕТ СН'!$G$19</f>
        <v>1399.1666881199999</v>
      </c>
      <c r="Y54" s="36">
        <f>SUMIFS(СВЦЭМ!$C$33:$C$776,СВЦЭМ!$A$33:$A$776,$A54,СВЦЭМ!$B$33:$B$776,Y$47)+'СЕТ СН'!$G$9+СВЦЭМ!$D$10+'СЕТ СН'!$G$6-'СЕТ СН'!$G$19</f>
        <v>1429.5711350000001</v>
      </c>
    </row>
    <row r="55" spans="1:25" ht="15.75" x14ac:dyDescent="0.2">
      <c r="A55" s="35">
        <f t="shared" si="1"/>
        <v>44143</v>
      </c>
      <c r="B55" s="36">
        <f>SUMIFS(СВЦЭМ!$C$33:$C$776,СВЦЭМ!$A$33:$A$776,$A55,СВЦЭМ!$B$33:$B$776,B$47)+'СЕТ СН'!$G$9+СВЦЭМ!$D$10+'СЕТ СН'!$G$6-'СЕТ СН'!$G$19</f>
        <v>1476.8251024400001</v>
      </c>
      <c r="C55" s="36">
        <f>SUMIFS(СВЦЭМ!$C$33:$C$776,СВЦЭМ!$A$33:$A$776,$A55,СВЦЭМ!$B$33:$B$776,C$47)+'СЕТ СН'!$G$9+СВЦЭМ!$D$10+'СЕТ СН'!$G$6-'СЕТ СН'!$G$19</f>
        <v>1558.9118032900001</v>
      </c>
      <c r="D55" s="36">
        <f>SUMIFS(СВЦЭМ!$C$33:$C$776,СВЦЭМ!$A$33:$A$776,$A55,СВЦЭМ!$B$33:$B$776,D$47)+'СЕТ СН'!$G$9+СВЦЭМ!$D$10+'СЕТ СН'!$G$6-'СЕТ СН'!$G$19</f>
        <v>1622.9286379800001</v>
      </c>
      <c r="E55" s="36">
        <f>SUMIFS(СВЦЭМ!$C$33:$C$776,СВЦЭМ!$A$33:$A$776,$A55,СВЦЭМ!$B$33:$B$776,E$47)+'СЕТ СН'!$G$9+СВЦЭМ!$D$10+'СЕТ СН'!$G$6-'СЕТ СН'!$G$19</f>
        <v>1631.5244453700002</v>
      </c>
      <c r="F55" s="36">
        <f>SUMIFS(СВЦЭМ!$C$33:$C$776,СВЦЭМ!$A$33:$A$776,$A55,СВЦЭМ!$B$33:$B$776,F$47)+'СЕТ СН'!$G$9+СВЦЭМ!$D$10+'СЕТ СН'!$G$6-'СЕТ СН'!$G$19</f>
        <v>1621.9807876499999</v>
      </c>
      <c r="G55" s="36">
        <f>SUMIFS(СВЦЭМ!$C$33:$C$776,СВЦЭМ!$A$33:$A$776,$A55,СВЦЭМ!$B$33:$B$776,G$47)+'СЕТ СН'!$G$9+СВЦЭМ!$D$10+'СЕТ СН'!$G$6-'СЕТ СН'!$G$19</f>
        <v>1630.2169515300002</v>
      </c>
      <c r="H55" s="36">
        <f>SUMIFS(СВЦЭМ!$C$33:$C$776,СВЦЭМ!$A$33:$A$776,$A55,СВЦЭМ!$B$33:$B$776,H$47)+'СЕТ СН'!$G$9+СВЦЭМ!$D$10+'СЕТ СН'!$G$6-'СЕТ СН'!$G$19</f>
        <v>1614.0326548600001</v>
      </c>
      <c r="I55" s="36">
        <f>SUMIFS(СВЦЭМ!$C$33:$C$776,СВЦЭМ!$A$33:$A$776,$A55,СВЦЭМ!$B$33:$B$776,I$47)+'СЕТ СН'!$G$9+СВЦЭМ!$D$10+'СЕТ СН'!$G$6-'СЕТ СН'!$G$19</f>
        <v>1576.94539123</v>
      </c>
      <c r="J55" s="36">
        <f>SUMIFS(СВЦЭМ!$C$33:$C$776,СВЦЭМ!$A$33:$A$776,$A55,СВЦЭМ!$B$33:$B$776,J$47)+'СЕТ СН'!$G$9+СВЦЭМ!$D$10+'СЕТ СН'!$G$6-'СЕТ СН'!$G$19</f>
        <v>1540.39459614</v>
      </c>
      <c r="K55" s="36">
        <f>SUMIFS(СВЦЭМ!$C$33:$C$776,СВЦЭМ!$A$33:$A$776,$A55,СВЦЭМ!$B$33:$B$776,K$47)+'СЕТ СН'!$G$9+СВЦЭМ!$D$10+'СЕТ СН'!$G$6-'СЕТ СН'!$G$19</f>
        <v>1503.05562386</v>
      </c>
      <c r="L55" s="36">
        <f>SUMIFS(СВЦЭМ!$C$33:$C$776,СВЦЭМ!$A$33:$A$776,$A55,СВЦЭМ!$B$33:$B$776,L$47)+'СЕТ СН'!$G$9+СВЦЭМ!$D$10+'СЕТ СН'!$G$6-'СЕТ СН'!$G$19</f>
        <v>1455.8458398399998</v>
      </c>
      <c r="M55" s="36">
        <f>SUMIFS(СВЦЭМ!$C$33:$C$776,СВЦЭМ!$A$33:$A$776,$A55,СВЦЭМ!$B$33:$B$776,M$47)+'СЕТ СН'!$G$9+СВЦЭМ!$D$10+'СЕТ СН'!$G$6-'СЕТ СН'!$G$19</f>
        <v>1422.8583556899998</v>
      </c>
      <c r="N55" s="36">
        <f>SUMIFS(СВЦЭМ!$C$33:$C$776,СВЦЭМ!$A$33:$A$776,$A55,СВЦЭМ!$B$33:$B$776,N$47)+'СЕТ СН'!$G$9+СВЦЭМ!$D$10+'СЕТ СН'!$G$6-'СЕТ СН'!$G$19</f>
        <v>1416.9182004199999</v>
      </c>
      <c r="O55" s="36">
        <f>SUMIFS(СВЦЭМ!$C$33:$C$776,СВЦЭМ!$A$33:$A$776,$A55,СВЦЭМ!$B$33:$B$776,O$47)+'СЕТ СН'!$G$9+СВЦЭМ!$D$10+'СЕТ СН'!$G$6-'СЕТ СН'!$G$19</f>
        <v>1417.90496573</v>
      </c>
      <c r="P55" s="36">
        <f>SUMIFS(СВЦЭМ!$C$33:$C$776,СВЦЭМ!$A$33:$A$776,$A55,СВЦЭМ!$B$33:$B$776,P$47)+'СЕТ СН'!$G$9+СВЦЭМ!$D$10+'СЕТ СН'!$G$6-'СЕТ СН'!$G$19</f>
        <v>1425.76909716</v>
      </c>
      <c r="Q55" s="36">
        <f>SUMIFS(СВЦЭМ!$C$33:$C$776,СВЦЭМ!$A$33:$A$776,$A55,СВЦЭМ!$B$33:$B$776,Q$47)+'СЕТ СН'!$G$9+СВЦЭМ!$D$10+'СЕТ СН'!$G$6-'СЕТ СН'!$G$19</f>
        <v>1431.9712258</v>
      </c>
      <c r="R55" s="36">
        <f>SUMIFS(СВЦЭМ!$C$33:$C$776,СВЦЭМ!$A$33:$A$776,$A55,СВЦЭМ!$B$33:$B$776,R$47)+'СЕТ СН'!$G$9+СВЦЭМ!$D$10+'СЕТ СН'!$G$6-'СЕТ СН'!$G$19</f>
        <v>1427.76127002</v>
      </c>
      <c r="S55" s="36">
        <f>SUMIFS(СВЦЭМ!$C$33:$C$776,СВЦЭМ!$A$33:$A$776,$A55,СВЦЭМ!$B$33:$B$776,S$47)+'СЕТ СН'!$G$9+СВЦЭМ!$D$10+'СЕТ СН'!$G$6-'СЕТ СН'!$G$19</f>
        <v>1405.76400687</v>
      </c>
      <c r="T55" s="36">
        <f>SUMIFS(СВЦЭМ!$C$33:$C$776,СВЦЭМ!$A$33:$A$776,$A55,СВЦЭМ!$B$33:$B$776,T$47)+'СЕТ СН'!$G$9+СВЦЭМ!$D$10+'СЕТ СН'!$G$6-'СЕТ СН'!$G$19</f>
        <v>1392.1349922099998</v>
      </c>
      <c r="U55" s="36">
        <f>SUMIFS(СВЦЭМ!$C$33:$C$776,СВЦЭМ!$A$33:$A$776,$A55,СВЦЭМ!$B$33:$B$776,U$47)+'СЕТ СН'!$G$9+СВЦЭМ!$D$10+'СЕТ СН'!$G$6-'СЕТ СН'!$G$19</f>
        <v>1381.37956364</v>
      </c>
      <c r="V55" s="36">
        <f>SUMIFS(СВЦЭМ!$C$33:$C$776,СВЦЭМ!$A$33:$A$776,$A55,СВЦЭМ!$B$33:$B$776,V$47)+'СЕТ СН'!$G$9+СВЦЭМ!$D$10+'СЕТ СН'!$G$6-'СЕТ СН'!$G$19</f>
        <v>1403.9131815999999</v>
      </c>
      <c r="W55" s="36">
        <f>SUMIFS(СВЦЭМ!$C$33:$C$776,СВЦЭМ!$A$33:$A$776,$A55,СВЦЭМ!$B$33:$B$776,W$47)+'СЕТ СН'!$G$9+СВЦЭМ!$D$10+'СЕТ СН'!$G$6-'СЕТ СН'!$G$19</f>
        <v>1418.82830623</v>
      </c>
      <c r="X55" s="36">
        <f>SUMIFS(СВЦЭМ!$C$33:$C$776,СВЦЭМ!$A$33:$A$776,$A55,СВЦЭМ!$B$33:$B$776,X$47)+'СЕТ СН'!$G$9+СВЦЭМ!$D$10+'СЕТ СН'!$G$6-'СЕТ СН'!$G$19</f>
        <v>1426.0193521000001</v>
      </c>
      <c r="Y55" s="36">
        <f>SUMIFS(СВЦЭМ!$C$33:$C$776,СВЦЭМ!$A$33:$A$776,$A55,СВЦЭМ!$B$33:$B$776,Y$47)+'СЕТ СН'!$G$9+СВЦЭМ!$D$10+'СЕТ СН'!$G$6-'СЕТ СН'!$G$19</f>
        <v>1432.31973963</v>
      </c>
    </row>
    <row r="56" spans="1:25" ht="15.75" x14ac:dyDescent="0.2">
      <c r="A56" s="35">
        <f t="shared" si="1"/>
        <v>44144</v>
      </c>
      <c r="B56" s="36">
        <f>SUMIFS(СВЦЭМ!$C$33:$C$776,СВЦЭМ!$A$33:$A$776,$A56,СВЦЭМ!$B$33:$B$776,B$47)+'СЕТ СН'!$G$9+СВЦЭМ!$D$10+'СЕТ СН'!$G$6-'СЕТ СН'!$G$19</f>
        <v>1408.92082878</v>
      </c>
      <c r="C56" s="36">
        <f>SUMIFS(СВЦЭМ!$C$33:$C$776,СВЦЭМ!$A$33:$A$776,$A56,СВЦЭМ!$B$33:$B$776,C$47)+'СЕТ СН'!$G$9+СВЦЭМ!$D$10+'СЕТ СН'!$G$6-'СЕТ СН'!$G$19</f>
        <v>1427.7041357799999</v>
      </c>
      <c r="D56" s="36">
        <f>SUMIFS(СВЦЭМ!$C$33:$C$776,СВЦЭМ!$A$33:$A$776,$A56,СВЦЭМ!$B$33:$B$776,D$47)+'СЕТ СН'!$G$9+СВЦЭМ!$D$10+'СЕТ СН'!$G$6-'СЕТ СН'!$G$19</f>
        <v>1496.29470236</v>
      </c>
      <c r="E56" s="36">
        <f>SUMIFS(СВЦЭМ!$C$33:$C$776,СВЦЭМ!$A$33:$A$776,$A56,СВЦЭМ!$B$33:$B$776,E$47)+'СЕТ СН'!$G$9+СВЦЭМ!$D$10+'СЕТ СН'!$G$6-'СЕТ СН'!$G$19</f>
        <v>1503.7510834</v>
      </c>
      <c r="F56" s="36">
        <f>SUMIFS(СВЦЭМ!$C$33:$C$776,СВЦЭМ!$A$33:$A$776,$A56,СВЦЭМ!$B$33:$B$776,F$47)+'СЕТ СН'!$G$9+СВЦЭМ!$D$10+'СЕТ СН'!$G$6-'СЕТ СН'!$G$19</f>
        <v>1499.3849573699999</v>
      </c>
      <c r="G56" s="36">
        <f>SUMIFS(СВЦЭМ!$C$33:$C$776,СВЦЭМ!$A$33:$A$776,$A56,СВЦЭМ!$B$33:$B$776,G$47)+'СЕТ СН'!$G$9+СВЦЭМ!$D$10+'СЕТ СН'!$G$6-'СЕТ СН'!$G$19</f>
        <v>1515.7707129199998</v>
      </c>
      <c r="H56" s="36">
        <f>SUMIFS(СВЦЭМ!$C$33:$C$776,СВЦЭМ!$A$33:$A$776,$A56,СВЦЭМ!$B$33:$B$776,H$47)+'СЕТ СН'!$G$9+СВЦЭМ!$D$10+'СЕТ СН'!$G$6-'СЕТ СН'!$G$19</f>
        <v>1540.6534673599999</v>
      </c>
      <c r="I56" s="36">
        <f>SUMIFS(СВЦЭМ!$C$33:$C$776,СВЦЭМ!$A$33:$A$776,$A56,СВЦЭМ!$B$33:$B$776,I$47)+'СЕТ СН'!$G$9+СВЦЭМ!$D$10+'СЕТ СН'!$G$6-'СЕТ СН'!$G$19</f>
        <v>1571.4509997800001</v>
      </c>
      <c r="J56" s="36">
        <f>SUMIFS(СВЦЭМ!$C$33:$C$776,СВЦЭМ!$A$33:$A$776,$A56,СВЦЭМ!$B$33:$B$776,J$47)+'СЕТ СН'!$G$9+СВЦЭМ!$D$10+'СЕТ СН'!$G$6-'СЕТ СН'!$G$19</f>
        <v>1558.2512383600001</v>
      </c>
      <c r="K56" s="36">
        <f>SUMIFS(СВЦЭМ!$C$33:$C$776,СВЦЭМ!$A$33:$A$776,$A56,СВЦЭМ!$B$33:$B$776,K$47)+'СЕТ СН'!$G$9+СВЦЭМ!$D$10+'СЕТ СН'!$G$6-'СЕТ СН'!$G$19</f>
        <v>1547.71904862</v>
      </c>
      <c r="L56" s="36">
        <f>SUMIFS(СВЦЭМ!$C$33:$C$776,СВЦЭМ!$A$33:$A$776,$A56,СВЦЭМ!$B$33:$B$776,L$47)+'СЕТ СН'!$G$9+СВЦЭМ!$D$10+'СЕТ СН'!$G$6-'СЕТ СН'!$G$19</f>
        <v>1515.8594531399999</v>
      </c>
      <c r="M56" s="36">
        <f>SUMIFS(СВЦЭМ!$C$33:$C$776,СВЦЭМ!$A$33:$A$776,$A56,СВЦЭМ!$B$33:$B$776,M$47)+'СЕТ СН'!$G$9+СВЦЭМ!$D$10+'СЕТ СН'!$G$6-'СЕТ СН'!$G$19</f>
        <v>1480.82174149</v>
      </c>
      <c r="N56" s="36">
        <f>SUMIFS(СВЦЭМ!$C$33:$C$776,СВЦЭМ!$A$33:$A$776,$A56,СВЦЭМ!$B$33:$B$776,N$47)+'СЕТ СН'!$G$9+СВЦЭМ!$D$10+'СЕТ СН'!$G$6-'СЕТ СН'!$G$19</f>
        <v>1477.11994572</v>
      </c>
      <c r="O56" s="36">
        <f>SUMIFS(СВЦЭМ!$C$33:$C$776,СВЦЭМ!$A$33:$A$776,$A56,СВЦЭМ!$B$33:$B$776,O$47)+'СЕТ СН'!$G$9+СВЦЭМ!$D$10+'СЕТ СН'!$G$6-'СЕТ СН'!$G$19</f>
        <v>1488.01875219</v>
      </c>
      <c r="P56" s="36">
        <f>SUMIFS(СВЦЭМ!$C$33:$C$776,СВЦЭМ!$A$33:$A$776,$A56,СВЦЭМ!$B$33:$B$776,P$47)+'СЕТ СН'!$G$9+СВЦЭМ!$D$10+'СЕТ СН'!$G$6-'СЕТ СН'!$G$19</f>
        <v>1482.1205914699999</v>
      </c>
      <c r="Q56" s="36">
        <f>SUMIFS(СВЦЭМ!$C$33:$C$776,СВЦЭМ!$A$33:$A$776,$A56,СВЦЭМ!$B$33:$B$776,Q$47)+'СЕТ СН'!$G$9+СВЦЭМ!$D$10+'СЕТ СН'!$G$6-'СЕТ СН'!$G$19</f>
        <v>1481.93955306</v>
      </c>
      <c r="R56" s="36">
        <f>SUMIFS(СВЦЭМ!$C$33:$C$776,СВЦЭМ!$A$33:$A$776,$A56,СВЦЭМ!$B$33:$B$776,R$47)+'СЕТ СН'!$G$9+СВЦЭМ!$D$10+'СЕТ СН'!$G$6-'СЕТ СН'!$G$19</f>
        <v>1478.35010562</v>
      </c>
      <c r="S56" s="36">
        <f>SUMIFS(СВЦЭМ!$C$33:$C$776,СВЦЭМ!$A$33:$A$776,$A56,СВЦЭМ!$B$33:$B$776,S$47)+'СЕТ СН'!$G$9+СВЦЭМ!$D$10+'СЕТ СН'!$G$6-'СЕТ СН'!$G$19</f>
        <v>1479.7832376000001</v>
      </c>
      <c r="T56" s="36">
        <f>SUMIFS(СВЦЭМ!$C$33:$C$776,СВЦЭМ!$A$33:$A$776,$A56,СВЦЭМ!$B$33:$B$776,T$47)+'СЕТ СН'!$G$9+СВЦЭМ!$D$10+'СЕТ СН'!$G$6-'СЕТ СН'!$G$19</f>
        <v>1467.0310708699999</v>
      </c>
      <c r="U56" s="36">
        <f>SUMIFS(СВЦЭМ!$C$33:$C$776,СВЦЭМ!$A$33:$A$776,$A56,СВЦЭМ!$B$33:$B$776,U$47)+'СЕТ СН'!$G$9+СВЦЭМ!$D$10+'СЕТ СН'!$G$6-'СЕТ СН'!$G$19</f>
        <v>1459.0883359700001</v>
      </c>
      <c r="V56" s="36">
        <f>SUMIFS(СВЦЭМ!$C$33:$C$776,СВЦЭМ!$A$33:$A$776,$A56,СВЦЭМ!$B$33:$B$776,V$47)+'СЕТ СН'!$G$9+СВЦЭМ!$D$10+'СЕТ СН'!$G$6-'СЕТ СН'!$G$19</f>
        <v>1456.5054061800001</v>
      </c>
      <c r="W56" s="36">
        <f>SUMIFS(СВЦЭМ!$C$33:$C$776,СВЦЭМ!$A$33:$A$776,$A56,СВЦЭМ!$B$33:$B$776,W$47)+'СЕТ СН'!$G$9+СВЦЭМ!$D$10+'СЕТ СН'!$G$6-'СЕТ СН'!$G$19</f>
        <v>1472.31324367</v>
      </c>
      <c r="X56" s="36">
        <f>SUMIFS(СВЦЭМ!$C$33:$C$776,СВЦЭМ!$A$33:$A$776,$A56,СВЦЭМ!$B$33:$B$776,X$47)+'СЕТ СН'!$G$9+СВЦЭМ!$D$10+'СЕТ СН'!$G$6-'СЕТ СН'!$G$19</f>
        <v>1503.80533167</v>
      </c>
      <c r="Y56" s="36">
        <f>SUMIFS(СВЦЭМ!$C$33:$C$776,СВЦЭМ!$A$33:$A$776,$A56,СВЦЭМ!$B$33:$B$776,Y$47)+'СЕТ СН'!$G$9+СВЦЭМ!$D$10+'СЕТ СН'!$G$6-'СЕТ СН'!$G$19</f>
        <v>1532.22981495</v>
      </c>
    </row>
    <row r="57" spans="1:25" ht="15.75" x14ac:dyDescent="0.2">
      <c r="A57" s="35">
        <f t="shared" si="1"/>
        <v>44145</v>
      </c>
      <c r="B57" s="36">
        <f>SUMIFS(СВЦЭМ!$C$33:$C$776,СВЦЭМ!$A$33:$A$776,$A57,СВЦЭМ!$B$33:$B$776,B$47)+'СЕТ СН'!$G$9+СВЦЭМ!$D$10+'СЕТ СН'!$G$6-'СЕТ СН'!$G$19</f>
        <v>1447.47565199</v>
      </c>
      <c r="C57" s="36">
        <f>SUMIFS(СВЦЭМ!$C$33:$C$776,СВЦЭМ!$A$33:$A$776,$A57,СВЦЭМ!$B$33:$B$776,C$47)+'СЕТ СН'!$G$9+СВЦЭМ!$D$10+'СЕТ СН'!$G$6-'СЕТ СН'!$G$19</f>
        <v>1541.3196442899998</v>
      </c>
      <c r="D57" s="36">
        <f>SUMIFS(СВЦЭМ!$C$33:$C$776,СВЦЭМ!$A$33:$A$776,$A57,СВЦЭМ!$B$33:$B$776,D$47)+'СЕТ СН'!$G$9+СВЦЭМ!$D$10+'СЕТ СН'!$G$6-'СЕТ СН'!$G$19</f>
        <v>1577.54728049</v>
      </c>
      <c r="E57" s="36">
        <f>SUMIFS(СВЦЭМ!$C$33:$C$776,СВЦЭМ!$A$33:$A$776,$A57,СВЦЭМ!$B$33:$B$776,E$47)+'СЕТ СН'!$G$9+СВЦЭМ!$D$10+'СЕТ СН'!$G$6-'СЕТ СН'!$G$19</f>
        <v>1580.8139233299999</v>
      </c>
      <c r="F57" s="36">
        <f>SUMIFS(СВЦЭМ!$C$33:$C$776,СВЦЭМ!$A$33:$A$776,$A57,СВЦЭМ!$B$33:$B$776,F$47)+'СЕТ СН'!$G$9+СВЦЭМ!$D$10+'СЕТ СН'!$G$6-'СЕТ СН'!$G$19</f>
        <v>1582.6929191499999</v>
      </c>
      <c r="G57" s="36">
        <f>SUMIFS(СВЦЭМ!$C$33:$C$776,СВЦЭМ!$A$33:$A$776,$A57,СВЦЭМ!$B$33:$B$776,G$47)+'СЕТ СН'!$G$9+СВЦЭМ!$D$10+'СЕТ СН'!$G$6-'СЕТ СН'!$G$19</f>
        <v>1586.0490043099999</v>
      </c>
      <c r="H57" s="36">
        <f>SUMIFS(СВЦЭМ!$C$33:$C$776,СВЦЭМ!$A$33:$A$776,$A57,СВЦЭМ!$B$33:$B$776,H$47)+'СЕТ СН'!$G$9+СВЦЭМ!$D$10+'СЕТ СН'!$G$6-'СЕТ СН'!$G$19</f>
        <v>1557.8045295699999</v>
      </c>
      <c r="I57" s="36">
        <f>SUMIFS(СВЦЭМ!$C$33:$C$776,СВЦЭМ!$A$33:$A$776,$A57,СВЦЭМ!$B$33:$B$776,I$47)+'СЕТ СН'!$G$9+СВЦЭМ!$D$10+'СЕТ СН'!$G$6-'СЕТ СН'!$G$19</f>
        <v>1516.50861553</v>
      </c>
      <c r="J57" s="36">
        <f>SUMIFS(СВЦЭМ!$C$33:$C$776,СВЦЭМ!$A$33:$A$776,$A57,СВЦЭМ!$B$33:$B$776,J$47)+'СЕТ СН'!$G$9+СВЦЭМ!$D$10+'СЕТ СН'!$G$6-'СЕТ СН'!$G$19</f>
        <v>1501.9971625600001</v>
      </c>
      <c r="K57" s="36">
        <f>SUMIFS(СВЦЭМ!$C$33:$C$776,СВЦЭМ!$A$33:$A$776,$A57,СВЦЭМ!$B$33:$B$776,K$47)+'СЕТ СН'!$G$9+СВЦЭМ!$D$10+'СЕТ СН'!$G$6-'СЕТ СН'!$G$19</f>
        <v>1506.1158263799998</v>
      </c>
      <c r="L57" s="36">
        <f>SUMIFS(СВЦЭМ!$C$33:$C$776,СВЦЭМ!$A$33:$A$776,$A57,СВЦЭМ!$B$33:$B$776,L$47)+'СЕТ СН'!$G$9+СВЦЭМ!$D$10+'СЕТ СН'!$G$6-'СЕТ СН'!$G$19</f>
        <v>1471.2712641399999</v>
      </c>
      <c r="M57" s="36">
        <f>SUMIFS(СВЦЭМ!$C$33:$C$776,СВЦЭМ!$A$33:$A$776,$A57,СВЦЭМ!$B$33:$B$776,M$47)+'СЕТ СН'!$G$9+СВЦЭМ!$D$10+'СЕТ СН'!$G$6-'СЕТ СН'!$G$19</f>
        <v>1433.66236222</v>
      </c>
      <c r="N57" s="36">
        <f>SUMIFS(СВЦЭМ!$C$33:$C$776,СВЦЭМ!$A$33:$A$776,$A57,СВЦЭМ!$B$33:$B$776,N$47)+'СЕТ СН'!$G$9+СВЦЭМ!$D$10+'СЕТ СН'!$G$6-'СЕТ СН'!$G$19</f>
        <v>1429.3928825600001</v>
      </c>
      <c r="O57" s="36">
        <f>SUMIFS(СВЦЭМ!$C$33:$C$776,СВЦЭМ!$A$33:$A$776,$A57,СВЦЭМ!$B$33:$B$776,O$47)+'СЕТ СН'!$G$9+СВЦЭМ!$D$10+'СЕТ СН'!$G$6-'СЕТ СН'!$G$19</f>
        <v>1435.36830418</v>
      </c>
      <c r="P57" s="36">
        <f>SUMIFS(СВЦЭМ!$C$33:$C$776,СВЦЭМ!$A$33:$A$776,$A57,СВЦЭМ!$B$33:$B$776,P$47)+'СЕТ СН'!$G$9+СВЦЭМ!$D$10+'СЕТ СН'!$G$6-'СЕТ СН'!$G$19</f>
        <v>1432.6372534</v>
      </c>
      <c r="Q57" s="36">
        <f>SUMIFS(СВЦЭМ!$C$33:$C$776,СВЦЭМ!$A$33:$A$776,$A57,СВЦЭМ!$B$33:$B$776,Q$47)+'СЕТ СН'!$G$9+СВЦЭМ!$D$10+'СЕТ СН'!$G$6-'СЕТ СН'!$G$19</f>
        <v>1431.9318998899998</v>
      </c>
      <c r="R57" s="36">
        <f>SUMIFS(СВЦЭМ!$C$33:$C$776,СВЦЭМ!$A$33:$A$776,$A57,СВЦЭМ!$B$33:$B$776,R$47)+'СЕТ СН'!$G$9+СВЦЭМ!$D$10+'СЕТ СН'!$G$6-'СЕТ СН'!$G$19</f>
        <v>1425.7709076400001</v>
      </c>
      <c r="S57" s="36">
        <f>SUMIFS(СВЦЭМ!$C$33:$C$776,СВЦЭМ!$A$33:$A$776,$A57,СВЦЭМ!$B$33:$B$776,S$47)+'СЕТ СН'!$G$9+СВЦЭМ!$D$10+'СЕТ СН'!$G$6-'СЕТ СН'!$G$19</f>
        <v>1415.04276155</v>
      </c>
      <c r="T57" s="36">
        <f>SUMIFS(СВЦЭМ!$C$33:$C$776,СВЦЭМ!$A$33:$A$776,$A57,СВЦЭМ!$B$33:$B$776,T$47)+'СЕТ СН'!$G$9+СВЦЭМ!$D$10+'СЕТ СН'!$G$6-'СЕТ СН'!$G$19</f>
        <v>1427.05173565</v>
      </c>
      <c r="U57" s="36">
        <f>SUMIFS(СВЦЭМ!$C$33:$C$776,СВЦЭМ!$A$33:$A$776,$A57,СВЦЭМ!$B$33:$B$776,U$47)+'СЕТ СН'!$G$9+СВЦЭМ!$D$10+'СЕТ СН'!$G$6-'СЕТ СН'!$G$19</f>
        <v>1434.4865905299998</v>
      </c>
      <c r="V57" s="36">
        <f>SUMIFS(СВЦЭМ!$C$33:$C$776,СВЦЭМ!$A$33:$A$776,$A57,СВЦЭМ!$B$33:$B$776,V$47)+'СЕТ СН'!$G$9+СВЦЭМ!$D$10+'СЕТ СН'!$G$6-'СЕТ СН'!$G$19</f>
        <v>1426.6268254900001</v>
      </c>
      <c r="W57" s="36">
        <f>SUMIFS(СВЦЭМ!$C$33:$C$776,СВЦЭМ!$A$33:$A$776,$A57,СВЦЭМ!$B$33:$B$776,W$47)+'СЕТ СН'!$G$9+СВЦЭМ!$D$10+'СЕТ СН'!$G$6-'СЕТ СН'!$G$19</f>
        <v>1416.3408893000001</v>
      </c>
      <c r="X57" s="36">
        <f>SUMIFS(СВЦЭМ!$C$33:$C$776,СВЦЭМ!$A$33:$A$776,$A57,СВЦЭМ!$B$33:$B$776,X$47)+'СЕТ СН'!$G$9+СВЦЭМ!$D$10+'СЕТ СН'!$G$6-'СЕТ СН'!$G$19</f>
        <v>1416.9102742099999</v>
      </c>
      <c r="Y57" s="36">
        <f>SUMIFS(СВЦЭМ!$C$33:$C$776,СВЦЭМ!$A$33:$A$776,$A57,СВЦЭМ!$B$33:$B$776,Y$47)+'СЕТ СН'!$G$9+СВЦЭМ!$D$10+'СЕТ СН'!$G$6-'СЕТ СН'!$G$19</f>
        <v>1500.0207822299999</v>
      </c>
    </row>
    <row r="58" spans="1:25" ht="15.75" x14ac:dyDescent="0.2">
      <c r="A58" s="35">
        <f t="shared" si="1"/>
        <v>44146</v>
      </c>
      <c r="B58" s="36">
        <f>SUMIFS(СВЦЭМ!$C$33:$C$776,СВЦЭМ!$A$33:$A$776,$A58,СВЦЭМ!$B$33:$B$776,B$47)+'СЕТ СН'!$G$9+СВЦЭМ!$D$10+'СЕТ СН'!$G$6-'СЕТ СН'!$G$19</f>
        <v>1495.6640041800001</v>
      </c>
      <c r="C58" s="36">
        <f>SUMIFS(СВЦЭМ!$C$33:$C$776,СВЦЭМ!$A$33:$A$776,$A58,СВЦЭМ!$B$33:$B$776,C$47)+'СЕТ СН'!$G$9+СВЦЭМ!$D$10+'СЕТ СН'!$G$6-'СЕТ СН'!$G$19</f>
        <v>1552.33953357</v>
      </c>
      <c r="D58" s="36">
        <f>SUMIFS(СВЦЭМ!$C$33:$C$776,СВЦЭМ!$A$33:$A$776,$A58,СВЦЭМ!$B$33:$B$776,D$47)+'СЕТ СН'!$G$9+СВЦЭМ!$D$10+'СЕТ СН'!$G$6-'СЕТ СН'!$G$19</f>
        <v>1614.8592186999999</v>
      </c>
      <c r="E58" s="36">
        <f>SUMIFS(СВЦЭМ!$C$33:$C$776,СВЦЭМ!$A$33:$A$776,$A58,СВЦЭМ!$B$33:$B$776,E$47)+'СЕТ СН'!$G$9+СВЦЭМ!$D$10+'СЕТ СН'!$G$6-'СЕТ СН'!$G$19</f>
        <v>1633.0834142500003</v>
      </c>
      <c r="F58" s="36">
        <f>SUMIFS(СВЦЭМ!$C$33:$C$776,СВЦЭМ!$A$33:$A$776,$A58,СВЦЭМ!$B$33:$B$776,F$47)+'СЕТ СН'!$G$9+СВЦЭМ!$D$10+'СЕТ СН'!$G$6-'СЕТ СН'!$G$19</f>
        <v>1636.8697045700001</v>
      </c>
      <c r="G58" s="36">
        <f>SUMIFS(СВЦЭМ!$C$33:$C$776,СВЦЭМ!$A$33:$A$776,$A58,СВЦЭМ!$B$33:$B$776,G$47)+'СЕТ СН'!$G$9+СВЦЭМ!$D$10+'СЕТ СН'!$G$6-'СЕТ СН'!$G$19</f>
        <v>1618.6677233999999</v>
      </c>
      <c r="H58" s="36">
        <f>SUMIFS(СВЦЭМ!$C$33:$C$776,СВЦЭМ!$A$33:$A$776,$A58,СВЦЭМ!$B$33:$B$776,H$47)+'СЕТ СН'!$G$9+СВЦЭМ!$D$10+'СЕТ СН'!$G$6-'СЕТ СН'!$G$19</f>
        <v>1578.76252009</v>
      </c>
      <c r="I58" s="36">
        <f>SUMIFS(СВЦЭМ!$C$33:$C$776,СВЦЭМ!$A$33:$A$776,$A58,СВЦЭМ!$B$33:$B$776,I$47)+'СЕТ СН'!$G$9+СВЦЭМ!$D$10+'СЕТ СН'!$G$6-'СЕТ СН'!$G$19</f>
        <v>1538.8678580199999</v>
      </c>
      <c r="J58" s="36">
        <f>SUMIFS(СВЦЭМ!$C$33:$C$776,СВЦЭМ!$A$33:$A$776,$A58,СВЦЭМ!$B$33:$B$776,J$47)+'СЕТ СН'!$G$9+СВЦЭМ!$D$10+'СЕТ СН'!$G$6-'СЕТ СН'!$G$19</f>
        <v>1517.80387236</v>
      </c>
      <c r="K58" s="36">
        <f>SUMIFS(СВЦЭМ!$C$33:$C$776,СВЦЭМ!$A$33:$A$776,$A58,СВЦЭМ!$B$33:$B$776,K$47)+'СЕТ СН'!$G$9+СВЦЭМ!$D$10+'СЕТ СН'!$G$6-'СЕТ СН'!$G$19</f>
        <v>1506.0927743699999</v>
      </c>
      <c r="L58" s="36">
        <f>SUMIFS(СВЦЭМ!$C$33:$C$776,СВЦЭМ!$A$33:$A$776,$A58,СВЦЭМ!$B$33:$B$776,L$47)+'СЕТ СН'!$G$9+СВЦЭМ!$D$10+'СЕТ СН'!$G$6-'СЕТ СН'!$G$19</f>
        <v>1482.0774156</v>
      </c>
      <c r="M58" s="36">
        <f>SUMIFS(СВЦЭМ!$C$33:$C$776,СВЦЭМ!$A$33:$A$776,$A58,СВЦЭМ!$B$33:$B$776,M$47)+'СЕТ СН'!$G$9+СВЦЭМ!$D$10+'СЕТ СН'!$G$6-'СЕТ СН'!$G$19</f>
        <v>1455.5190484999998</v>
      </c>
      <c r="N58" s="36">
        <f>SUMIFS(СВЦЭМ!$C$33:$C$776,СВЦЭМ!$A$33:$A$776,$A58,СВЦЭМ!$B$33:$B$776,N$47)+'СЕТ СН'!$G$9+СВЦЭМ!$D$10+'СЕТ СН'!$G$6-'СЕТ СН'!$G$19</f>
        <v>1441.9914092899999</v>
      </c>
      <c r="O58" s="36">
        <f>SUMIFS(СВЦЭМ!$C$33:$C$776,СВЦЭМ!$A$33:$A$776,$A58,СВЦЭМ!$B$33:$B$776,O$47)+'СЕТ СН'!$G$9+СВЦЭМ!$D$10+'СЕТ СН'!$G$6-'СЕТ СН'!$G$19</f>
        <v>1447.2113619900001</v>
      </c>
      <c r="P58" s="36">
        <f>SUMIFS(СВЦЭМ!$C$33:$C$776,СВЦЭМ!$A$33:$A$776,$A58,СВЦЭМ!$B$33:$B$776,P$47)+'СЕТ СН'!$G$9+СВЦЭМ!$D$10+'СЕТ СН'!$G$6-'СЕТ СН'!$G$19</f>
        <v>1452.2162340499999</v>
      </c>
      <c r="Q58" s="36">
        <f>SUMIFS(СВЦЭМ!$C$33:$C$776,СВЦЭМ!$A$33:$A$776,$A58,СВЦЭМ!$B$33:$B$776,Q$47)+'СЕТ СН'!$G$9+СВЦЭМ!$D$10+'СЕТ СН'!$G$6-'СЕТ СН'!$G$19</f>
        <v>1452.40338318</v>
      </c>
      <c r="R58" s="36">
        <f>SUMIFS(СВЦЭМ!$C$33:$C$776,СВЦЭМ!$A$33:$A$776,$A58,СВЦЭМ!$B$33:$B$776,R$47)+'СЕТ СН'!$G$9+СВЦЭМ!$D$10+'СЕТ СН'!$G$6-'СЕТ СН'!$G$19</f>
        <v>1450.72061818</v>
      </c>
      <c r="S58" s="36">
        <f>SUMIFS(СВЦЭМ!$C$33:$C$776,СВЦЭМ!$A$33:$A$776,$A58,СВЦЭМ!$B$33:$B$776,S$47)+'СЕТ СН'!$G$9+СВЦЭМ!$D$10+'СЕТ СН'!$G$6-'СЕТ СН'!$G$19</f>
        <v>1446.3091661799999</v>
      </c>
      <c r="T58" s="36">
        <f>SUMIFS(СВЦЭМ!$C$33:$C$776,СВЦЭМ!$A$33:$A$776,$A58,СВЦЭМ!$B$33:$B$776,T$47)+'СЕТ СН'!$G$9+СВЦЭМ!$D$10+'СЕТ СН'!$G$6-'СЕТ СН'!$G$19</f>
        <v>1464.69751815</v>
      </c>
      <c r="U58" s="36">
        <f>SUMIFS(СВЦЭМ!$C$33:$C$776,СВЦЭМ!$A$33:$A$776,$A58,СВЦЭМ!$B$33:$B$776,U$47)+'СЕТ СН'!$G$9+СВЦЭМ!$D$10+'СЕТ СН'!$G$6-'СЕТ СН'!$G$19</f>
        <v>1460.4493156899998</v>
      </c>
      <c r="V58" s="36">
        <f>SUMIFS(СВЦЭМ!$C$33:$C$776,СВЦЭМ!$A$33:$A$776,$A58,СВЦЭМ!$B$33:$B$776,V$47)+'СЕТ СН'!$G$9+СВЦЭМ!$D$10+'СЕТ СН'!$G$6-'СЕТ СН'!$G$19</f>
        <v>1449.5503303599999</v>
      </c>
      <c r="W58" s="36">
        <f>SUMIFS(СВЦЭМ!$C$33:$C$776,СВЦЭМ!$A$33:$A$776,$A58,СВЦЭМ!$B$33:$B$776,W$47)+'СЕТ СН'!$G$9+СВЦЭМ!$D$10+'СЕТ СН'!$G$6-'СЕТ СН'!$G$19</f>
        <v>1442.53807811</v>
      </c>
      <c r="X58" s="36">
        <f>SUMIFS(СВЦЭМ!$C$33:$C$776,СВЦЭМ!$A$33:$A$776,$A58,СВЦЭМ!$B$33:$B$776,X$47)+'СЕТ СН'!$G$9+СВЦЭМ!$D$10+'СЕТ СН'!$G$6-'СЕТ СН'!$G$19</f>
        <v>1443.35472841</v>
      </c>
      <c r="Y58" s="36">
        <f>SUMIFS(СВЦЭМ!$C$33:$C$776,СВЦЭМ!$A$33:$A$776,$A58,СВЦЭМ!$B$33:$B$776,Y$47)+'СЕТ СН'!$G$9+СВЦЭМ!$D$10+'СЕТ СН'!$G$6-'СЕТ СН'!$G$19</f>
        <v>1462.1153186199999</v>
      </c>
    </row>
    <row r="59" spans="1:25" ht="15.75" x14ac:dyDescent="0.2">
      <c r="A59" s="35">
        <f t="shared" si="1"/>
        <v>44147</v>
      </c>
      <c r="B59" s="36">
        <f>SUMIFS(СВЦЭМ!$C$33:$C$776,СВЦЭМ!$A$33:$A$776,$A59,СВЦЭМ!$B$33:$B$776,B$47)+'СЕТ СН'!$G$9+СВЦЭМ!$D$10+'СЕТ СН'!$G$6-'СЕТ СН'!$G$19</f>
        <v>1460.5850268300001</v>
      </c>
      <c r="C59" s="36">
        <f>SUMIFS(СВЦЭМ!$C$33:$C$776,СВЦЭМ!$A$33:$A$776,$A59,СВЦЭМ!$B$33:$B$776,C$47)+'СЕТ СН'!$G$9+СВЦЭМ!$D$10+'СЕТ СН'!$G$6-'СЕТ СН'!$G$19</f>
        <v>1541.2286089899999</v>
      </c>
      <c r="D59" s="36">
        <f>SUMIFS(СВЦЭМ!$C$33:$C$776,СВЦЭМ!$A$33:$A$776,$A59,СВЦЭМ!$B$33:$B$776,D$47)+'СЕТ СН'!$G$9+СВЦЭМ!$D$10+'СЕТ СН'!$G$6-'СЕТ СН'!$G$19</f>
        <v>1585.2720637299999</v>
      </c>
      <c r="E59" s="36">
        <f>SUMIFS(СВЦЭМ!$C$33:$C$776,СВЦЭМ!$A$33:$A$776,$A59,СВЦЭМ!$B$33:$B$776,E$47)+'СЕТ СН'!$G$9+СВЦЭМ!$D$10+'СЕТ СН'!$G$6-'СЕТ СН'!$G$19</f>
        <v>1601.1221183299999</v>
      </c>
      <c r="F59" s="36">
        <f>SUMIFS(СВЦЭМ!$C$33:$C$776,СВЦЭМ!$A$33:$A$776,$A59,СВЦЭМ!$B$33:$B$776,F$47)+'СЕТ СН'!$G$9+СВЦЭМ!$D$10+'СЕТ СН'!$G$6-'СЕТ СН'!$G$19</f>
        <v>1603.07085295</v>
      </c>
      <c r="G59" s="36">
        <f>SUMIFS(СВЦЭМ!$C$33:$C$776,СВЦЭМ!$A$33:$A$776,$A59,СВЦЭМ!$B$33:$B$776,G$47)+'СЕТ СН'!$G$9+СВЦЭМ!$D$10+'СЕТ СН'!$G$6-'СЕТ СН'!$G$19</f>
        <v>1596.2131739900001</v>
      </c>
      <c r="H59" s="36">
        <f>SUMIFS(СВЦЭМ!$C$33:$C$776,СВЦЭМ!$A$33:$A$776,$A59,СВЦЭМ!$B$33:$B$776,H$47)+'СЕТ СН'!$G$9+СВЦЭМ!$D$10+'СЕТ СН'!$G$6-'СЕТ СН'!$G$19</f>
        <v>1568.9223108400001</v>
      </c>
      <c r="I59" s="36">
        <f>SUMIFS(СВЦЭМ!$C$33:$C$776,СВЦЭМ!$A$33:$A$776,$A59,СВЦЭМ!$B$33:$B$776,I$47)+'СЕТ СН'!$G$9+СВЦЭМ!$D$10+'СЕТ СН'!$G$6-'СЕТ СН'!$G$19</f>
        <v>1532.9405677099999</v>
      </c>
      <c r="J59" s="36">
        <f>SUMIFS(СВЦЭМ!$C$33:$C$776,СВЦЭМ!$A$33:$A$776,$A59,СВЦЭМ!$B$33:$B$776,J$47)+'СЕТ СН'!$G$9+СВЦЭМ!$D$10+'СЕТ СН'!$G$6-'СЕТ СН'!$G$19</f>
        <v>1533.0649989799999</v>
      </c>
      <c r="K59" s="36">
        <f>SUMIFS(СВЦЭМ!$C$33:$C$776,СВЦЭМ!$A$33:$A$776,$A59,СВЦЭМ!$B$33:$B$776,K$47)+'СЕТ СН'!$G$9+СВЦЭМ!$D$10+'СЕТ СН'!$G$6-'СЕТ СН'!$G$19</f>
        <v>1527.59817047</v>
      </c>
      <c r="L59" s="36">
        <f>SUMIFS(СВЦЭМ!$C$33:$C$776,СВЦЭМ!$A$33:$A$776,$A59,СВЦЭМ!$B$33:$B$776,L$47)+'СЕТ СН'!$G$9+СВЦЭМ!$D$10+'СЕТ СН'!$G$6-'СЕТ СН'!$G$19</f>
        <v>1489.26773155</v>
      </c>
      <c r="M59" s="36">
        <f>SUMIFS(СВЦЭМ!$C$33:$C$776,СВЦЭМ!$A$33:$A$776,$A59,СВЦЭМ!$B$33:$B$776,M$47)+'СЕТ СН'!$G$9+СВЦЭМ!$D$10+'СЕТ СН'!$G$6-'СЕТ СН'!$G$19</f>
        <v>1458.5356393</v>
      </c>
      <c r="N59" s="36">
        <f>SUMIFS(СВЦЭМ!$C$33:$C$776,СВЦЭМ!$A$33:$A$776,$A59,СВЦЭМ!$B$33:$B$776,N$47)+'СЕТ СН'!$G$9+СВЦЭМ!$D$10+'СЕТ СН'!$G$6-'СЕТ СН'!$G$19</f>
        <v>1457.25703232</v>
      </c>
      <c r="O59" s="36">
        <f>SUMIFS(СВЦЭМ!$C$33:$C$776,СВЦЭМ!$A$33:$A$776,$A59,СВЦЭМ!$B$33:$B$776,O$47)+'СЕТ СН'!$G$9+СВЦЭМ!$D$10+'СЕТ СН'!$G$6-'СЕТ СН'!$G$19</f>
        <v>1455.15773831</v>
      </c>
      <c r="P59" s="36">
        <f>SUMIFS(СВЦЭМ!$C$33:$C$776,СВЦЭМ!$A$33:$A$776,$A59,СВЦЭМ!$B$33:$B$776,P$47)+'СЕТ СН'!$G$9+СВЦЭМ!$D$10+'СЕТ СН'!$G$6-'СЕТ СН'!$G$19</f>
        <v>1453.8166212199999</v>
      </c>
      <c r="Q59" s="36">
        <f>SUMIFS(СВЦЭМ!$C$33:$C$776,СВЦЭМ!$A$33:$A$776,$A59,СВЦЭМ!$B$33:$B$776,Q$47)+'СЕТ СН'!$G$9+СВЦЭМ!$D$10+'СЕТ СН'!$G$6-'СЕТ СН'!$G$19</f>
        <v>1451.9921784399999</v>
      </c>
      <c r="R59" s="36">
        <f>SUMIFS(СВЦЭМ!$C$33:$C$776,СВЦЭМ!$A$33:$A$776,$A59,СВЦЭМ!$B$33:$B$776,R$47)+'СЕТ СН'!$G$9+СВЦЭМ!$D$10+'СЕТ СН'!$G$6-'СЕТ СН'!$G$19</f>
        <v>1453.5515461999998</v>
      </c>
      <c r="S59" s="36">
        <f>SUMIFS(СВЦЭМ!$C$33:$C$776,СВЦЭМ!$A$33:$A$776,$A59,СВЦЭМ!$B$33:$B$776,S$47)+'СЕТ СН'!$G$9+СВЦЭМ!$D$10+'СЕТ СН'!$G$6-'СЕТ СН'!$G$19</f>
        <v>1449.45689494</v>
      </c>
      <c r="T59" s="36">
        <f>SUMIFS(СВЦЭМ!$C$33:$C$776,СВЦЭМ!$A$33:$A$776,$A59,СВЦЭМ!$B$33:$B$776,T$47)+'СЕТ СН'!$G$9+СВЦЭМ!$D$10+'СЕТ СН'!$G$6-'СЕТ СН'!$G$19</f>
        <v>1471.4770380499999</v>
      </c>
      <c r="U59" s="36">
        <f>SUMIFS(СВЦЭМ!$C$33:$C$776,СВЦЭМ!$A$33:$A$776,$A59,СВЦЭМ!$B$33:$B$776,U$47)+'СЕТ СН'!$G$9+СВЦЭМ!$D$10+'СЕТ СН'!$G$6-'СЕТ СН'!$G$19</f>
        <v>1467.1294804199999</v>
      </c>
      <c r="V59" s="36">
        <f>SUMIFS(СВЦЭМ!$C$33:$C$776,СВЦЭМ!$A$33:$A$776,$A59,СВЦЭМ!$B$33:$B$776,V$47)+'СЕТ СН'!$G$9+СВЦЭМ!$D$10+'СЕТ СН'!$G$6-'СЕТ СН'!$G$19</f>
        <v>1446.55473321</v>
      </c>
      <c r="W59" s="36">
        <f>SUMIFS(СВЦЭМ!$C$33:$C$776,СВЦЭМ!$A$33:$A$776,$A59,СВЦЭМ!$B$33:$B$776,W$47)+'СЕТ СН'!$G$9+СВЦЭМ!$D$10+'СЕТ СН'!$G$6-'СЕТ СН'!$G$19</f>
        <v>1448.5078725200001</v>
      </c>
      <c r="X59" s="36">
        <f>SUMIFS(СВЦЭМ!$C$33:$C$776,СВЦЭМ!$A$33:$A$776,$A59,СВЦЭМ!$B$33:$B$776,X$47)+'СЕТ СН'!$G$9+СВЦЭМ!$D$10+'СЕТ СН'!$G$6-'СЕТ СН'!$G$19</f>
        <v>1532.21249162</v>
      </c>
      <c r="Y59" s="36">
        <f>SUMIFS(СВЦЭМ!$C$33:$C$776,СВЦЭМ!$A$33:$A$776,$A59,СВЦЭМ!$B$33:$B$776,Y$47)+'СЕТ СН'!$G$9+СВЦЭМ!$D$10+'СЕТ СН'!$G$6-'СЕТ СН'!$G$19</f>
        <v>1499.55392699</v>
      </c>
    </row>
    <row r="60" spans="1:25" ht="15.75" x14ac:dyDescent="0.2">
      <c r="A60" s="35">
        <f t="shared" si="1"/>
        <v>44148</v>
      </c>
      <c r="B60" s="36">
        <f>SUMIFS(СВЦЭМ!$C$33:$C$776,СВЦЭМ!$A$33:$A$776,$A60,СВЦЭМ!$B$33:$B$776,B$47)+'СЕТ СН'!$G$9+СВЦЭМ!$D$10+'СЕТ СН'!$G$6-'СЕТ СН'!$G$19</f>
        <v>1467.88717157</v>
      </c>
      <c r="C60" s="36">
        <f>SUMIFS(СВЦЭМ!$C$33:$C$776,СВЦЭМ!$A$33:$A$776,$A60,СВЦЭМ!$B$33:$B$776,C$47)+'СЕТ СН'!$G$9+СВЦЭМ!$D$10+'СЕТ СН'!$G$6-'СЕТ СН'!$G$19</f>
        <v>1541.91909835</v>
      </c>
      <c r="D60" s="36">
        <f>SUMIFS(СВЦЭМ!$C$33:$C$776,СВЦЭМ!$A$33:$A$776,$A60,СВЦЭМ!$B$33:$B$776,D$47)+'СЕТ СН'!$G$9+СВЦЭМ!$D$10+'СЕТ СН'!$G$6-'СЕТ СН'!$G$19</f>
        <v>1603.4462394899999</v>
      </c>
      <c r="E60" s="36">
        <f>SUMIFS(СВЦЭМ!$C$33:$C$776,СВЦЭМ!$A$33:$A$776,$A60,СВЦЭМ!$B$33:$B$776,E$47)+'СЕТ СН'!$G$9+СВЦЭМ!$D$10+'СЕТ СН'!$G$6-'СЕТ СН'!$G$19</f>
        <v>1617.7770862699999</v>
      </c>
      <c r="F60" s="36">
        <f>SUMIFS(СВЦЭМ!$C$33:$C$776,СВЦЭМ!$A$33:$A$776,$A60,СВЦЭМ!$B$33:$B$776,F$47)+'СЕТ СН'!$G$9+СВЦЭМ!$D$10+'СЕТ СН'!$G$6-'СЕТ СН'!$G$19</f>
        <v>1610.8656441099999</v>
      </c>
      <c r="G60" s="36">
        <f>SUMIFS(СВЦЭМ!$C$33:$C$776,СВЦЭМ!$A$33:$A$776,$A60,СВЦЭМ!$B$33:$B$776,G$47)+'СЕТ СН'!$G$9+СВЦЭМ!$D$10+'СЕТ СН'!$G$6-'СЕТ СН'!$G$19</f>
        <v>1596.2268522700001</v>
      </c>
      <c r="H60" s="36">
        <f>SUMIFS(СВЦЭМ!$C$33:$C$776,СВЦЭМ!$A$33:$A$776,$A60,СВЦЭМ!$B$33:$B$776,H$47)+'СЕТ СН'!$G$9+СВЦЭМ!$D$10+'СЕТ СН'!$G$6-'СЕТ СН'!$G$19</f>
        <v>1558.87830463</v>
      </c>
      <c r="I60" s="36">
        <f>SUMIFS(СВЦЭМ!$C$33:$C$776,СВЦЭМ!$A$33:$A$776,$A60,СВЦЭМ!$B$33:$B$776,I$47)+'СЕТ СН'!$G$9+СВЦЭМ!$D$10+'СЕТ СН'!$G$6-'СЕТ СН'!$G$19</f>
        <v>1519.36543809</v>
      </c>
      <c r="J60" s="36">
        <f>SUMIFS(СВЦЭМ!$C$33:$C$776,СВЦЭМ!$A$33:$A$776,$A60,СВЦЭМ!$B$33:$B$776,J$47)+'СЕТ СН'!$G$9+СВЦЭМ!$D$10+'СЕТ СН'!$G$6-'СЕТ СН'!$G$19</f>
        <v>1493.0823417500001</v>
      </c>
      <c r="K60" s="36">
        <f>SUMIFS(СВЦЭМ!$C$33:$C$776,СВЦЭМ!$A$33:$A$776,$A60,СВЦЭМ!$B$33:$B$776,K$47)+'СЕТ СН'!$G$9+СВЦЭМ!$D$10+'СЕТ СН'!$G$6-'СЕТ СН'!$G$19</f>
        <v>1487.24147866</v>
      </c>
      <c r="L60" s="36">
        <f>SUMIFS(СВЦЭМ!$C$33:$C$776,СВЦЭМ!$A$33:$A$776,$A60,СВЦЭМ!$B$33:$B$776,L$47)+'СЕТ СН'!$G$9+СВЦЭМ!$D$10+'СЕТ СН'!$G$6-'СЕТ СН'!$G$19</f>
        <v>1458.3600623100001</v>
      </c>
      <c r="M60" s="36">
        <f>SUMIFS(СВЦЭМ!$C$33:$C$776,СВЦЭМ!$A$33:$A$776,$A60,СВЦЭМ!$B$33:$B$776,M$47)+'СЕТ СН'!$G$9+СВЦЭМ!$D$10+'СЕТ СН'!$G$6-'СЕТ СН'!$G$19</f>
        <v>1437.36077684</v>
      </c>
      <c r="N60" s="36">
        <f>SUMIFS(СВЦЭМ!$C$33:$C$776,СВЦЭМ!$A$33:$A$776,$A60,СВЦЭМ!$B$33:$B$776,N$47)+'СЕТ СН'!$G$9+СВЦЭМ!$D$10+'СЕТ СН'!$G$6-'СЕТ СН'!$G$19</f>
        <v>1428.21032958</v>
      </c>
      <c r="O60" s="36">
        <f>SUMIFS(СВЦЭМ!$C$33:$C$776,СВЦЭМ!$A$33:$A$776,$A60,СВЦЭМ!$B$33:$B$776,O$47)+'СЕТ СН'!$G$9+СВЦЭМ!$D$10+'СЕТ СН'!$G$6-'СЕТ СН'!$G$19</f>
        <v>1423.71230049</v>
      </c>
      <c r="P60" s="36">
        <f>SUMIFS(СВЦЭМ!$C$33:$C$776,СВЦЭМ!$A$33:$A$776,$A60,СВЦЭМ!$B$33:$B$776,P$47)+'СЕТ СН'!$G$9+СВЦЭМ!$D$10+'СЕТ СН'!$G$6-'СЕТ СН'!$G$19</f>
        <v>1423.8608394299999</v>
      </c>
      <c r="Q60" s="36">
        <f>SUMIFS(СВЦЭМ!$C$33:$C$776,СВЦЭМ!$A$33:$A$776,$A60,СВЦЭМ!$B$33:$B$776,Q$47)+'СЕТ СН'!$G$9+СВЦЭМ!$D$10+'СЕТ СН'!$G$6-'СЕТ СН'!$G$19</f>
        <v>1421.4839578000001</v>
      </c>
      <c r="R60" s="36">
        <f>SUMIFS(СВЦЭМ!$C$33:$C$776,СВЦЭМ!$A$33:$A$776,$A60,СВЦЭМ!$B$33:$B$776,R$47)+'СЕТ СН'!$G$9+СВЦЭМ!$D$10+'СЕТ СН'!$G$6-'СЕТ СН'!$G$19</f>
        <v>1421.80464841</v>
      </c>
      <c r="S60" s="36">
        <f>SUMIFS(СВЦЭМ!$C$33:$C$776,СВЦЭМ!$A$33:$A$776,$A60,СВЦЭМ!$B$33:$B$776,S$47)+'СЕТ СН'!$G$9+СВЦЭМ!$D$10+'СЕТ СН'!$G$6-'СЕТ СН'!$G$19</f>
        <v>1435.9209184599999</v>
      </c>
      <c r="T60" s="36">
        <f>SUMIFS(СВЦЭМ!$C$33:$C$776,СВЦЭМ!$A$33:$A$776,$A60,СВЦЭМ!$B$33:$B$776,T$47)+'СЕТ СН'!$G$9+СВЦЭМ!$D$10+'СЕТ СН'!$G$6-'СЕТ СН'!$G$19</f>
        <v>1457.99706206</v>
      </c>
      <c r="U60" s="36">
        <f>SUMIFS(СВЦЭМ!$C$33:$C$776,СВЦЭМ!$A$33:$A$776,$A60,СВЦЭМ!$B$33:$B$776,U$47)+'СЕТ СН'!$G$9+СВЦЭМ!$D$10+'СЕТ СН'!$G$6-'СЕТ СН'!$G$19</f>
        <v>1452.6037322699999</v>
      </c>
      <c r="V60" s="36">
        <f>SUMIFS(СВЦЭМ!$C$33:$C$776,СВЦЭМ!$A$33:$A$776,$A60,СВЦЭМ!$B$33:$B$776,V$47)+'СЕТ СН'!$G$9+СВЦЭМ!$D$10+'СЕТ СН'!$G$6-'СЕТ СН'!$G$19</f>
        <v>1436.6228743500001</v>
      </c>
      <c r="W60" s="36">
        <f>SUMIFS(СВЦЭМ!$C$33:$C$776,СВЦЭМ!$A$33:$A$776,$A60,СВЦЭМ!$B$33:$B$776,W$47)+'СЕТ СН'!$G$9+СВЦЭМ!$D$10+'СЕТ СН'!$G$6-'СЕТ СН'!$G$19</f>
        <v>1428.5899040499999</v>
      </c>
      <c r="X60" s="36">
        <f>SUMIFS(СВЦЭМ!$C$33:$C$776,СВЦЭМ!$A$33:$A$776,$A60,СВЦЭМ!$B$33:$B$776,X$47)+'СЕТ СН'!$G$9+СВЦЭМ!$D$10+'СЕТ СН'!$G$6-'СЕТ СН'!$G$19</f>
        <v>1410.4737558900001</v>
      </c>
      <c r="Y60" s="36">
        <f>SUMIFS(СВЦЭМ!$C$33:$C$776,СВЦЭМ!$A$33:$A$776,$A60,СВЦЭМ!$B$33:$B$776,Y$47)+'СЕТ СН'!$G$9+СВЦЭМ!$D$10+'СЕТ СН'!$G$6-'СЕТ СН'!$G$19</f>
        <v>1421.3286317299999</v>
      </c>
    </row>
    <row r="61" spans="1:25" ht="15.75" x14ac:dyDescent="0.2">
      <c r="A61" s="35">
        <f t="shared" si="1"/>
        <v>44149</v>
      </c>
      <c r="B61" s="36">
        <f>SUMIFS(СВЦЭМ!$C$33:$C$776,СВЦЭМ!$A$33:$A$776,$A61,СВЦЭМ!$B$33:$B$776,B$47)+'СЕТ СН'!$G$9+СВЦЭМ!$D$10+'СЕТ СН'!$G$6-'СЕТ СН'!$G$19</f>
        <v>1470.7330921499999</v>
      </c>
      <c r="C61" s="36">
        <f>SUMIFS(СВЦЭМ!$C$33:$C$776,СВЦЭМ!$A$33:$A$776,$A61,СВЦЭМ!$B$33:$B$776,C$47)+'СЕТ СН'!$G$9+СВЦЭМ!$D$10+'СЕТ СН'!$G$6-'СЕТ СН'!$G$19</f>
        <v>1537.20154551</v>
      </c>
      <c r="D61" s="36">
        <f>SUMIFS(СВЦЭМ!$C$33:$C$776,СВЦЭМ!$A$33:$A$776,$A61,СВЦЭМ!$B$33:$B$776,D$47)+'СЕТ СН'!$G$9+СВЦЭМ!$D$10+'СЕТ СН'!$G$6-'СЕТ СН'!$G$19</f>
        <v>1591.3268729699998</v>
      </c>
      <c r="E61" s="36">
        <f>SUMIFS(СВЦЭМ!$C$33:$C$776,СВЦЭМ!$A$33:$A$776,$A61,СВЦЭМ!$B$33:$B$776,E$47)+'СЕТ СН'!$G$9+СВЦЭМ!$D$10+'СЕТ СН'!$G$6-'СЕТ СН'!$G$19</f>
        <v>1601.68824823</v>
      </c>
      <c r="F61" s="36">
        <f>SUMIFS(СВЦЭМ!$C$33:$C$776,СВЦЭМ!$A$33:$A$776,$A61,СВЦЭМ!$B$33:$B$776,F$47)+'СЕТ СН'!$G$9+СВЦЭМ!$D$10+'СЕТ СН'!$G$6-'СЕТ СН'!$G$19</f>
        <v>1589.02490472</v>
      </c>
      <c r="G61" s="36">
        <f>SUMIFS(СВЦЭМ!$C$33:$C$776,СВЦЭМ!$A$33:$A$776,$A61,СВЦЭМ!$B$33:$B$776,G$47)+'СЕТ СН'!$G$9+СВЦЭМ!$D$10+'СЕТ СН'!$G$6-'СЕТ СН'!$G$19</f>
        <v>1572.5428409400001</v>
      </c>
      <c r="H61" s="36">
        <f>SUMIFS(СВЦЭМ!$C$33:$C$776,СВЦЭМ!$A$33:$A$776,$A61,СВЦЭМ!$B$33:$B$776,H$47)+'СЕТ СН'!$G$9+СВЦЭМ!$D$10+'СЕТ СН'!$G$6-'СЕТ СН'!$G$19</f>
        <v>1550.35057798</v>
      </c>
      <c r="I61" s="36">
        <f>SUMIFS(СВЦЭМ!$C$33:$C$776,СВЦЭМ!$A$33:$A$776,$A61,СВЦЭМ!$B$33:$B$776,I$47)+'СЕТ СН'!$G$9+СВЦЭМ!$D$10+'СЕТ СН'!$G$6-'СЕТ СН'!$G$19</f>
        <v>1533.2649201300001</v>
      </c>
      <c r="J61" s="36">
        <f>SUMIFS(СВЦЭМ!$C$33:$C$776,СВЦЭМ!$A$33:$A$776,$A61,СВЦЭМ!$B$33:$B$776,J$47)+'СЕТ СН'!$G$9+СВЦЭМ!$D$10+'СЕТ СН'!$G$6-'СЕТ СН'!$G$19</f>
        <v>1515.47003526</v>
      </c>
      <c r="K61" s="36">
        <f>SUMIFS(СВЦЭМ!$C$33:$C$776,СВЦЭМ!$A$33:$A$776,$A61,СВЦЭМ!$B$33:$B$776,K$47)+'СЕТ СН'!$G$9+СВЦЭМ!$D$10+'СЕТ СН'!$G$6-'СЕТ СН'!$G$19</f>
        <v>1497.6085559399999</v>
      </c>
      <c r="L61" s="36">
        <f>SUMIFS(СВЦЭМ!$C$33:$C$776,СВЦЭМ!$A$33:$A$776,$A61,СВЦЭМ!$B$33:$B$776,L$47)+'СЕТ СН'!$G$9+СВЦЭМ!$D$10+'СЕТ СН'!$G$6-'СЕТ СН'!$G$19</f>
        <v>1472.76486419</v>
      </c>
      <c r="M61" s="36">
        <f>SUMIFS(СВЦЭМ!$C$33:$C$776,СВЦЭМ!$A$33:$A$776,$A61,СВЦЭМ!$B$33:$B$776,M$47)+'СЕТ СН'!$G$9+СВЦЭМ!$D$10+'СЕТ СН'!$G$6-'СЕТ СН'!$G$19</f>
        <v>1427.34389203</v>
      </c>
      <c r="N61" s="36">
        <f>SUMIFS(СВЦЭМ!$C$33:$C$776,СВЦЭМ!$A$33:$A$776,$A61,СВЦЭМ!$B$33:$B$776,N$47)+'СЕТ СН'!$G$9+СВЦЭМ!$D$10+'СЕТ СН'!$G$6-'СЕТ СН'!$G$19</f>
        <v>1423.5173708899999</v>
      </c>
      <c r="O61" s="36">
        <f>SUMIFS(СВЦЭМ!$C$33:$C$776,СВЦЭМ!$A$33:$A$776,$A61,СВЦЭМ!$B$33:$B$776,O$47)+'СЕТ СН'!$G$9+СВЦЭМ!$D$10+'СЕТ СН'!$G$6-'СЕТ СН'!$G$19</f>
        <v>1447.9035775799998</v>
      </c>
      <c r="P61" s="36">
        <f>SUMIFS(СВЦЭМ!$C$33:$C$776,СВЦЭМ!$A$33:$A$776,$A61,СВЦЭМ!$B$33:$B$776,P$47)+'СЕТ СН'!$G$9+СВЦЭМ!$D$10+'СЕТ СН'!$G$6-'СЕТ СН'!$G$19</f>
        <v>1460.6367143299999</v>
      </c>
      <c r="Q61" s="36">
        <f>SUMIFS(СВЦЭМ!$C$33:$C$776,СВЦЭМ!$A$33:$A$776,$A61,СВЦЭМ!$B$33:$B$776,Q$47)+'СЕТ СН'!$G$9+СВЦЭМ!$D$10+'СЕТ СН'!$G$6-'СЕТ СН'!$G$19</f>
        <v>1458.8352935299999</v>
      </c>
      <c r="R61" s="36">
        <f>SUMIFS(СВЦЭМ!$C$33:$C$776,СВЦЭМ!$A$33:$A$776,$A61,СВЦЭМ!$B$33:$B$776,R$47)+'СЕТ СН'!$G$9+СВЦЭМ!$D$10+'СЕТ СН'!$G$6-'СЕТ СН'!$G$19</f>
        <v>1452.61397732</v>
      </c>
      <c r="S61" s="36">
        <f>SUMIFS(СВЦЭМ!$C$33:$C$776,СВЦЭМ!$A$33:$A$776,$A61,СВЦЭМ!$B$33:$B$776,S$47)+'СЕТ СН'!$G$9+СВЦЭМ!$D$10+'СЕТ СН'!$G$6-'СЕТ СН'!$G$19</f>
        <v>1422.6062809599998</v>
      </c>
      <c r="T61" s="36">
        <f>SUMIFS(СВЦЭМ!$C$33:$C$776,СВЦЭМ!$A$33:$A$776,$A61,СВЦЭМ!$B$33:$B$776,T$47)+'СЕТ СН'!$G$9+СВЦЭМ!$D$10+'СЕТ СН'!$G$6-'СЕТ СН'!$G$19</f>
        <v>1394.0576742200001</v>
      </c>
      <c r="U61" s="36">
        <f>SUMIFS(СВЦЭМ!$C$33:$C$776,СВЦЭМ!$A$33:$A$776,$A61,СВЦЭМ!$B$33:$B$776,U$47)+'СЕТ СН'!$G$9+СВЦЭМ!$D$10+'СЕТ СН'!$G$6-'СЕТ СН'!$G$19</f>
        <v>1396.1690544200001</v>
      </c>
      <c r="V61" s="36">
        <f>SUMIFS(СВЦЭМ!$C$33:$C$776,СВЦЭМ!$A$33:$A$776,$A61,СВЦЭМ!$B$33:$B$776,V$47)+'СЕТ СН'!$G$9+СВЦЭМ!$D$10+'СЕТ СН'!$G$6-'СЕТ СН'!$G$19</f>
        <v>1425.36507082</v>
      </c>
      <c r="W61" s="36">
        <f>SUMIFS(СВЦЭМ!$C$33:$C$776,СВЦЭМ!$A$33:$A$776,$A61,СВЦЭМ!$B$33:$B$776,W$47)+'СЕТ СН'!$G$9+СВЦЭМ!$D$10+'СЕТ СН'!$G$6-'СЕТ СН'!$G$19</f>
        <v>1443.4757694899999</v>
      </c>
      <c r="X61" s="36">
        <f>SUMIFS(СВЦЭМ!$C$33:$C$776,СВЦЭМ!$A$33:$A$776,$A61,СВЦЭМ!$B$33:$B$776,X$47)+'СЕТ СН'!$G$9+СВЦЭМ!$D$10+'СЕТ СН'!$G$6-'СЕТ СН'!$G$19</f>
        <v>1451.4047188899999</v>
      </c>
      <c r="Y61" s="36">
        <f>SUMIFS(СВЦЭМ!$C$33:$C$776,СВЦЭМ!$A$33:$A$776,$A61,СВЦЭМ!$B$33:$B$776,Y$47)+'СЕТ СН'!$G$9+СВЦЭМ!$D$10+'СЕТ СН'!$G$6-'СЕТ СН'!$G$19</f>
        <v>1447.44551613</v>
      </c>
    </row>
    <row r="62" spans="1:25" ht="15.75" x14ac:dyDescent="0.2">
      <c r="A62" s="35">
        <f t="shared" si="1"/>
        <v>44150</v>
      </c>
      <c r="B62" s="36">
        <f>SUMIFS(СВЦЭМ!$C$33:$C$776,СВЦЭМ!$A$33:$A$776,$A62,СВЦЭМ!$B$33:$B$776,B$47)+'СЕТ СН'!$G$9+СВЦЭМ!$D$10+'СЕТ СН'!$G$6-'СЕТ СН'!$G$19</f>
        <v>1470.19848346</v>
      </c>
      <c r="C62" s="36">
        <f>SUMIFS(СВЦЭМ!$C$33:$C$776,СВЦЭМ!$A$33:$A$776,$A62,СВЦЭМ!$B$33:$B$776,C$47)+'СЕТ СН'!$G$9+СВЦЭМ!$D$10+'СЕТ СН'!$G$6-'СЕТ СН'!$G$19</f>
        <v>1549.1660681799999</v>
      </c>
      <c r="D62" s="36">
        <f>SUMIFS(СВЦЭМ!$C$33:$C$776,СВЦЭМ!$A$33:$A$776,$A62,СВЦЭМ!$B$33:$B$776,D$47)+'СЕТ СН'!$G$9+СВЦЭМ!$D$10+'СЕТ СН'!$G$6-'СЕТ СН'!$G$19</f>
        <v>1610.26060297</v>
      </c>
      <c r="E62" s="36">
        <f>SUMIFS(СВЦЭМ!$C$33:$C$776,СВЦЭМ!$A$33:$A$776,$A62,СВЦЭМ!$B$33:$B$776,E$47)+'СЕТ СН'!$G$9+СВЦЭМ!$D$10+'СЕТ СН'!$G$6-'СЕТ СН'!$G$19</f>
        <v>1623.80727905</v>
      </c>
      <c r="F62" s="36">
        <f>SUMIFS(СВЦЭМ!$C$33:$C$776,СВЦЭМ!$A$33:$A$776,$A62,СВЦЭМ!$B$33:$B$776,F$47)+'СЕТ СН'!$G$9+СВЦЭМ!$D$10+'СЕТ СН'!$G$6-'СЕТ СН'!$G$19</f>
        <v>1628.1271037500001</v>
      </c>
      <c r="G62" s="36">
        <f>SUMIFS(СВЦЭМ!$C$33:$C$776,СВЦЭМ!$A$33:$A$776,$A62,СВЦЭМ!$B$33:$B$776,G$47)+'СЕТ СН'!$G$9+СВЦЭМ!$D$10+'СЕТ СН'!$G$6-'СЕТ СН'!$G$19</f>
        <v>1616.4573582600001</v>
      </c>
      <c r="H62" s="36">
        <f>SUMIFS(СВЦЭМ!$C$33:$C$776,СВЦЭМ!$A$33:$A$776,$A62,СВЦЭМ!$B$33:$B$776,H$47)+'СЕТ СН'!$G$9+СВЦЭМ!$D$10+'СЕТ СН'!$G$6-'СЕТ СН'!$G$19</f>
        <v>1605.6695778399999</v>
      </c>
      <c r="I62" s="36">
        <f>SUMIFS(СВЦЭМ!$C$33:$C$776,СВЦЭМ!$A$33:$A$776,$A62,СВЦЭМ!$B$33:$B$776,I$47)+'СЕТ СН'!$G$9+СВЦЭМ!$D$10+'СЕТ СН'!$G$6-'СЕТ СН'!$G$19</f>
        <v>1576.3541047599999</v>
      </c>
      <c r="J62" s="36">
        <f>SUMIFS(СВЦЭМ!$C$33:$C$776,СВЦЭМ!$A$33:$A$776,$A62,СВЦЭМ!$B$33:$B$776,J$47)+'СЕТ СН'!$G$9+СВЦЭМ!$D$10+'СЕТ СН'!$G$6-'СЕТ СН'!$G$19</f>
        <v>1553.6325204</v>
      </c>
      <c r="K62" s="36">
        <f>SUMIFS(СВЦЭМ!$C$33:$C$776,СВЦЭМ!$A$33:$A$776,$A62,СВЦЭМ!$B$33:$B$776,K$47)+'СЕТ СН'!$G$9+СВЦЭМ!$D$10+'СЕТ СН'!$G$6-'СЕТ СН'!$G$19</f>
        <v>1540.3257306099999</v>
      </c>
      <c r="L62" s="36">
        <f>SUMIFS(СВЦЭМ!$C$33:$C$776,СВЦЭМ!$A$33:$A$776,$A62,СВЦЭМ!$B$33:$B$776,L$47)+'СЕТ СН'!$G$9+СВЦЭМ!$D$10+'СЕТ СН'!$G$6-'СЕТ СН'!$G$19</f>
        <v>1499.0275381000001</v>
      </c>
      <c r="M62" s="36">
        <f>SUMIFS(СВЦЭМ!$C$33:$C$776,СВЦЭМ!$A$33:$A$776,$A62,СВЦЭМ!$B$33:$B$776,M$47)+'СЕТ СН'!$G$9+СВЦЭМ!$D$10+'СЕТ СН'!$G$6-'СЕТ СН'!$G$19</f>
        <v>1443.4543119099999</v>
      </c>
      <c r="N62" s="36">
        <f>SUMIFS(СВЦЭМ!$C$33:$C$776,СВЦЭМ!$A$33:$A$776,$A62,СВЦЭМ!$B$33:$B$776,N$47)+'СЕТ СН'!$G$9+СВЦЭМ!$D$10+'СЕТ СН'!$G$6-'СЕТ СН'!$G$19</f>
        <v>1435.0911121300001</v>
      </c>
      <c r="O62" s="36">
        <f>SUMIFS(СВЦЭМ!$C$33:$C$776,СВЦЭМ!$A$33:$A$776,$A62,СВЦЭМ!$B$33:$B$776,O$47)+'СЕТ СН'!$G$9+СВЦЭМ!$D$10+'СЕТ СН'!$G$6-'СЕТ СН'!$G$19</f>
        <v>1440.36897202</v>
      </c>
      <c r="P62" s="36">
        <f>SUMIFS(СВЦЭМ!$C$33:$C$776,СВЦЭМ!$A$33:$A$776,$A62,СВЦЭМ!$B$33:$B$776,P$47)+'СЕТ СН'!$G$9+СВЦЭМ!$D$10+'СЕТ СН'!$G$6-'СЕТ СН'!$G$19</f>
        <v>1441.04463117</v>
      </c>
      <c r="Q62" s="36">
        <f>SUMIFS(СВЦЭМ!$C$33:$C$776,СВЦЭМ!$A$33:$A$776,$A62,СВЦЭМ!$B$33:$B$776,Q$47)+'СЕТ СН'!$G$9+СВЦЭМ!$D$10+'СЕТ СН'!$G$6-'СЕТ СН'!$G$19</f>
        <v>1438.2881416099999</v>
      </c>
      <c r="R62" s="36">
        <f>SUMIFS(СВЦЭМ!$C$33:$C$776,СВЦЭМ!$A$33:$A$776,$A62,СВЦЭМ!$B$33:$B$776,R$47)+'СЕТ СН'!$G$9+СВЦЭМ!$D$10+'СЕТ СН'!$G$6-'СЕТ СН'!$G$19</f>
        <v>1434.8923301899999</v>
      </c>
      <c r="S62" s="36">
        <f>SUMIFS(СВЦЭМ!$C$33:$C$776,СВЦЭМ!$A$33:$A$776,$A62,СВЦЭМ!$B$33:$B$776,S$47)+'СЕТ СН'!$G$9+СВЦЭМ!$D$10+'СЕТ СН'!$G$6-'СЕТ СН'!$G$19</f>
        <v>1418.0061116900001</v>
      </c>
      <c r="T62" s="36">
        <f>SUMIFS(СВЦЭМ!$C$33:$C$776,СВЦЭМ!$A$33:$A$776,$A62,СВЦЭМ!$B$33:$B$776,T$47)+'СЕТ СН'!$G$9+СВЦЭМ!$D$10+'СЕТ СН'!$G$6-'СЕТ СН'!$G$19</f>
        <v>1385.4892381</v>
      </c>
      <c r="U62" s="36">
        <f>SUMIFS(СВЦЭМ!$C$33:$C$776,СВЦЭМ!$A$33:$A$776,$A62,СВЦЭМ!$B$33:$B$776,U$47)+'СЕТ СН'!$G$9+СВЦЭМ!$D$10+'СЕТ СН'!$G$6-'СЕТ СН'!$G$19</f>
        <v>1387.2264396599999</v>
      </c>
      <c r="V62" s="36">
        <f>SUMIFS(СВЦЭМ!$C$33:$C$776,СВЦЭМ!$A$33:$A$776,$A62,СВЦЭМ!$B$33:$B$776,V$47)+'СЕТ СН'!$G$9+СВЦЭМ!$D$10+'СЕТ СН'!$G$6-'СЕТ СН'!$G$19</f>
        <v>1407.20990224</v>
      </c>
      <c r="W62" s="36">
        <f>SUMIFS(СВЦЭМ!$C$33:$C$776,СВЦЭМ!$A$33:$A$776,$A62,СВЦЭМ!$B$33:$B$776,W$47)+'СЕТ СН'!$G$9+СВЦЭМ!$D$10+'СЕТ СН'!$G$6-'СЕТ СН'!$G$19</f>
        <v>1419.7479278199999</v>
      </c>
      <c r="X62" s="36">
        <f>SUMIFS(СВЦЭМ!$C$33:$C$776,СВЦЭМ!$A$33:$A$776,$A62,СВЦЭМ!$B$33:$B$776,X$47)+'СЕТ СН'!$G$9+СВЦЭМ!$D$10+'СЕТ СН'!$G$6-'СЕТ СН'!$G$19</f>
        <v>1434.8734844999999</v>
      </c>
      <c r="Y62" s="36">
        <f>SUMIFS(СВЦЭМ!$C$33:$C$776,СВЦЭМ!$A$33:$A$776,$A62,СВЦЭМ!$B$33:$B$776,Y$47)+'СЕТ СН'!$G$9+СВЦЭМ!$D$10+'СЕТ СН'!$G$6-'СЕТ СН'!$G$19</f>
        <v>1440.5020439</v>
      </c>
    </row>
    <row r="63" spans="1:25" ht="15.75" x14ac:dyDescent="0.2">
      <c r="A63" s="35">
        <f t="shared" si="1"/>
        <v>44151</v>
      </c>
      <c r="B63" s="36">
        <f>SUMIFS(СВЦЭМ!$C$33:$C$776,СВЦЭМ!$A$33:$A$776,$A63,СВЦЭМ!$B$33:$B$776,B$47)+'СЕТ СН'!$G$9+СВЦЭМ!$D$10+'СЕТ СН'!$G$6-'СЕТ СН'!$G$19</f>
        <v>1510.9552331300001</v>
      </c>
      <c r="C63" s="36">
        <f>SUMIFS(СВЦЭМ!$C$33:$C$776,СВЦЭМ!$A$33:$A$776,$A63,СВЦЭМ!$B$33:$B$776,C$47)+'СЕТ СН'!$G$9+СВЦЭМ!$D$10+'СЕТ СН'!$G$6-'СЕТ СН'!$G$19</f>
        <v>1595.8572702699998</v>
      </c>
      <c r="D63" s="36">
        <f>SUMIFS(СВЦЭМ!$C$33:$C$776,СВЦЭМ!$A$33:$A$776,$A63,СВЦЭМ!$B$33:$B$776,D$47)+'СЕТ СН'!$G$9+СВЦЭМ!$D$10+'СЕТ СН'!$G$6-'СЕТ СН'!$G$19</f>
        <v>1649.1018308900002</v>
      </c>
      <c r="E63" s="36">
        <f>SUMIFS(СВЦЭМ!$C$33:$C$776,СВЦЭМ!$A$33:$A$776,$A63,СВЦЭМ!$B$33:$B$776,E$47)+'СЕТ СН'!$G$9+СВЦЭМ!$D$10+'СЕТ СН'!$G$6-'СЕТ СН'!$G$19</f>
        <v>1662.9622801700002</v>
      </c>
      <c r="F63" s="36">
        <f>SUMIFS(СВЦЭМ!$C$33:$C$776,СВЦЭМ!$A$33:$A$776,$A63,СВЦЭМ!$B$33:$B$776,F$47)+'СЕТ СН'!$G$9+СВЦЭМ!$D$10+'СЕТ СН'!$G$6-'СЕТ СН'!$G$19</f>
        <v>1654.9936655400002</v>
      </c>
      <c r="G63" s="36">
        <f>SUMIFS(СВЦЭМ!$C$33:$C$776,СВЦЭМ!$A$33:$A$776,$A63,СВЦЭМ!$B$33:$B$776,G$47)+'СЕТ СН'!$G$9+СВЦЭМ!$D$10+'СЕТ СН'!$G$6-'СЕТ СН'!$G$19</f>
        <v>1629.6599717100003</v>
      </c>
      <c r="H63" s="36">
        <f>SUMIFS(СВЦЭМ!$C$33:$C$776,СВЦЭМ!$A$33:$A$776,$A63,СВЦЭМ!$B$33:$B$776,H$47)+'СЕТ СН'!$G$9+СВЦЭМ!$D$10+'СЕТ СН'!$G$6-'СЕТ СН'!$G$19</f>
        <v>1590.17096425</v>
      </c>
      <c r="I63" s="36">
        <f>SUMIFS(СВЦЭМ!$C$33:$C$776,СВЦЭМ!$A$33:$A$776,$A63,СВЦЭМ!$B$33:$B$776,I$47)+'СЕТ СН'!$G$9+СВЦЭМ!$D$10+'СЕТ СН'!$G$6-'СЕТ СН'!$G$19</f>
        <v>1553.12110721</v>
      </c>
      <c r="J63" s="36">
        <f>SUMIFS(СВЦЭМ!$C$33:$C$776,СВЦЭМ!$A$33:$A$776,$A63,СВЦЭМ!$B$33:$B$776,J$47)+'СЕТ СН'!$G$9+СВЦЭМ!$D$10+'СЕТ СН'!$G$6-'СЕТ СН'!$G$19</f>
        <v>1536.22574504</v>
      </c>
      <c r="K63" s="36">
        <f>SUMIFS(СВЦЭМ!$C$33:$C$776,СВЦЭМ!$A$33:$A$776,$A63,СВЦЭМ!$B$33:$B$776,K$47)+'СЕТ СН'!$G$9+СВЦЭМ!$D$10+'СЕТ СН'!$G$6-'СЕТ СН'!$G$19</f>
        <v>1539.3295505900001</v>
      </c>
      <c r="L63" s="36">
        <f>SUMIFS(СВЦЭМ!$C$33:$C$776,СВЦЭМ!$A$33:$A$776,$A63,СВЦЭМ!$B$33:$B$776,L$47)+'СЕТ СН'!$G$9+СВЦЭМ!$D$10+'СЕТ СН'!$G$6-'СЕТ СН'!$G$19</f>
        <v>1506.8733182199999</v>
      </c>
      <c r="M63" s="36">
        <f>SUMIFS(СВЦЭМ!$C$33:$C$776,СВЦЭМ!$A$33:$A$776,$A63,СВЦЭМ!$B$33:$B$776,M$47)+'СЕТ СН'!$G$9+СВЦЭМ!$D$10+'СЕТ СН'!$G$6-'СЕТ СН'!$G$19</f>
        <v>1472.6445094000001</v>
      </c>
      <c r="N63" s="36">
        <f>SUMIFS(СВЦЭМ!$C$33:$C$776,СВЦЭМ!$A$33:$A$776,$A63,СВЦЭМ!$B$33:$B$776,N$47)+'СЕТ СН'!$G$9+СВЦЭМ!$D$10+'СЕТ СН'!$G$6-'СЕТ СН'!$G$19</f>
        <v>1459.75963357</v>
      </c>
      <c r="O63" s="36">
        <f>SUMIFS(СВЦЭМ!$C$33:$C$776,СВЦЭМ!$A$33:$A$776,$A63,СВЦЭМ!$B$33:$B$776,O$47)+'СЕТ СН'!$G$9+СВЦЭМ!$D$10+'СЕТ СН'!$G$6-'СЕТ СН'!$G$19</f>
        <v>1469.3360300899999</v>
      </c>
      <c r="P63" s="36">
        <f>SUMIFS(СВЦЭМ!$C$33:$C$776,СВЦЭМ!$A$33:$A$776,$A63,СВЦЭМ!$B$33:$B$776,P$47)+'СЕТ СН'!$G$9+СВЦЭМ!$D$10+'СЕТ СН'!$G$6-'СЕТ СН'!$G$19</f>
        <v>1470.0150127500001</v>
      </c>
      <c r="Q63" s="36">
        <f>SUMIFS(СВЦЭМ!$C$33:$C$776,СВЦЭМ!$A$33:$A$776,$A63,СВЦЭМ!$B$33:$B$776,Q$47)+'СЕТ СН'!$G$9+СВЦЭМ!$D$10+'СЕТ СН'!$G$6-'СЕТ СН'!$G$19</f>
        <v>1470.0585047899999</v>
      </c>
      <c r="R63" s="36">
        <f>SUMIFS(СВЦЭМ!$C$33:$C$776,СВЦЭМ!$A$33:$A$776,$A63,СВЦЭМ!$B$33:$B$776,R$47)+'СЕТ СН'!$G$9+СВЦЭМ!$D$10+'СЕТ СН'!$G$6-'СЕТ СН'!$G$19</f>
        <v>1456.27135774</v>
      </c>
      <c r="S63" s="36">
        <f>SUMIFS(СВЦЭМ!$C$33:$C$776,СВЦЭМ!$A$33:$A$776,$A63,СВЦЭМ!$B$33:$B$776,S$47)+'СЕТ СН'!$G$9+СВЦЭМ!$D$10+'СЕТ СН'!$G$6-'СЕТ СН'!$G$19</f>
        <v>1445.0213185399998</v>
      </c>
      <c r="T63" s="36">
        <f>SUMIFS(СВЦЭМ!$C$33:$C$776,СВЦЭМ!$A$33:$A$776,$A63,СВЦЭМ!$B$33:$B$776,T$47)+'СЕТ СН'!$G$9+СВЦЭМ!$D$10+'СЕТ СН'!$G$6-'СЕТ СН'!$G$19</f>
        <v>1430.62181293</v>
      </c>
      <c r="U63" s="36">
        <f>SUMIFS(СВЦЭМ!$C$33:$C$776,СВЦЭМ!$A$33:$A$776,$A63,СВЦЭМ!$B$33:$B$776,U$47)+'СЕТ СН'!$G$9+СВЦЭМ!$D$10+'СЕТ СН'!$G$6-'СЕТ СН'!$G$19</f>
        <v>1404.21166096</v>
      </c>
      <c r="V63" s="36">
        <f>SUMIFS(СВЦЭМ!$C$33:$C$776,СВЦЭМ!$A$33:$A$776,$A63,СВЦЭМ!$B$33:$B$776,V$47)+'СЕТ СН'!$G$9+СВЦЭМ!$D$10+'СЕТ СН'!$G$6-'СЕТ СН'!$G$19</f>
        <v>1398.1475326099999</v>
      </c>
      <c r="W63" s="36">
        <f>SUMIFS(СВЦЭМ!$C$33:$C$776,СВЦЭМ!$A$33:$A$776,$A63,СВЦЭМ!$B$33:$B$776,W$47)+'СЕТ СН'!$G$9+СВЦЭМ!$D$10+'СЕТ СН'!$G$6-'СЕТ СН'!$G$19</f>
        <v>1422.5963113799999</v>
      </c>
      <c r="X63" s="36">
        <f>SUMIFS(СВЦЭМ!$C$33:$C$776,СВЦЭМ!$A$33:$A$776,$A63,СВЦЭМ!$B$33:$B$776,X$47)+'СЕТ СН'!$G$9+СВЦЭМ!$D$10+'СЕТ СН'!$G$6-'СЕТ СН'!$G$19</f>
        <v>1433.3171384899999</v>
      </c>
      <c r="Y63" s="36">
        <f>SUMIFS(СВЦЭМ!$C$33:$C$776,СВЦЭМ!$A$33:$A$776,$A63,СВЦЭМ!$B$33:$B$776,Y$47)+'СЕТ СН'!$G$9+СВЦЭМ!$D$10+'СЕТ СН'!$G$6-'СЕТ СН'!$G$19</f>
        <v>1458.8378699999998</v>
      </c>
    </row>
    <row r="64" spans="1:25" ht="15.75" x14ac:dyDescent="0.2">
      <c r="A64" s="35">
        <f t="shared" si="1"/>
        <v>44152</v>
      </c>
      <c r="B64" s="36">
        <f>SUMIFS(СВЦЭМ!$C$33:$C$776,СВЦЭМ!$A$33:$A$776,$A64,СВЦЭМ!$B$33:$B$776,B$47)+'СЕТ СН'!$G$9+СВЦЭМ!$D$10+'СЕТ СН'!$G$6-'СЕТ СН'!$G$19</f>
        <v>1476.0262745099999</v>
      </c>
      <c r="C64" s="36">
        <f>SUMIFS(СВЦЭМ!$C$33:$C$776,СВЦЭМ!$A$33:$A$776,$A64,СВЦЭМ!$B$33:$B$776,C$47)+'СЕТ СН'!$G$9+СВЦЭМ!$D$10+'СЕТ СН'!$G$6-'СЕТ СН'!$G$19</f>
        <v>1547.70822464</v>
      </c>
      <c r="D64" s="36">
        <f>SUMIFS(СВЦЭМ!$C$33:$C$776,СВЦЭМ!$A$33:$A$776,$A64,СВЦЭМ!$B$33:$B$776,D$47)+'СЕТ СН'!$G$9+СВЦЭМ!$D$10+'СЕТ СН'!$G$6-'СЕТ СН'!$G$19</f>
        <v>1612.1341696700001</v>
      </c>
      <c r="E64" s="36">
        <f>SUMIFS(СВЦЭМ!$C$33:$C$776,СВЦЭМ!$A$33:$A$776,$A64,СВЦЭМ!$B$33:$B$776,E$47)+'СЕТ СН'!$G$9+СВЦЭМ!$D$10+'СЕТ СН'!$G$6-'СЕТ СН'!$G$19</f>
        <v>1616.2698672199999</v>
      </c>
      <c r="F64" s="36">
        <f>SUMIFS(СВЦЭМ!$C$33:$C$776,СВЦЭМ!$A$33:$A$776,$A64,СВЦЭМ!$B$33:$B$776,F$47)+'СЕТ СН'!$G$9+СВЦЭМ!$D$10+'СЕТ СН'!$G$6-'СЕТ СН'!$G$19</f>
        <v>1618.8641010599999</v>
      </c>
      <c r="G64" s="36">
        <f>SUMIFS(СВЦЭМ!$C$33:$C$776,СВЦЭМ!$A$33:$A$776,$A64,СВЦЭМ!$B$33:$B$776,G$47)+'СЕТ СН'!$G$9+СВЦЭМ!$D$10+'СЕТ СН'!$G$6-'СЕТ СН'!$G$19</f>
        <v>1604.98370869</v>
      </c>
      <c r="H64" s="36">
        <f>SUMIFS(СВЦЭМ!$C$33:$C$776,СВЦЭМ!$A$33:$A$776,$A64,СВЦЭМ!$B$33:$B$776,H$47)+'СЕТ СН'!$G$9+СВЦЭМ!$D$10+'СЕТ СН'!$G$6-'СЕТ СН'!$G$19</f>
        <v>1567.7821065600001</v>
      </c>
      <c r="I64" s="36">
        <f>SUMIFS(СВЦЭМ!$C$33:$C$776,СВЦЭМ!$A$33:$A$776,$A64,СВЦЭМ!$B$33:$B$776,I$47)+'СЕТ СН'!$G$9+СВЦЭМ!$D$10+'СЕТ СН'!$G$6-'СЕТ СН'!$G$19</f>
        <v>1524.3337525500001</v>
      </c>
      <c r="J64" s="36">
        <f>SUMIFS(СВЦЭМ!$C$33:$C$776,СВЦЭМ!$A$33:$A$776,$A64,СВЦЭМ!$B$33:$B$776,J$47)+'СЕТ СН'!$G$9+СВЦЭМ!$D$10+'СЕТ СН'!$G$6-'СЕТ СН'!$G$19</f>
        <v>1497.57016404</v>
      </c>
      <c r="K64" s="36">
        <f>SUMIFS(СВЦЭМ!$C$33:$C$776,СВЦЭМ!$A$33:$A$776,$A64,СВЦЭМ!$B$33:$B$776,K$47)+'СЕТ СН'!$G$9+СВЦЭМ!$D$10+'СЕТ СН'!$G$6-'СЕТ СН'!$G$19</f>
        <v>1545.3110197800002</v>
      </c>
      <c r="L64" s="36">
        <f>SUMIFS(СВЦЭМ!$C$33:$C$776,СВЦЭМ!$A$33:$A$776,$A64,СВЦЭМ!$B$33:$B$776,L$47)+'СЕТ СН'!$G$9+СВЦЭМ!$D$10+'СЕТ СН'!$G$6-'СЕТ СН'!$G$19</f>
        <v>1505.6968387500001</v>
      </c>
      <c r="M64" s="36">
        <f>SUMIFS(СВЦЭМ!$C$33:$C$776,СВЦЭМ!$A$33:$A$776,$A64,СВЦЭМ!$B$33:$B$776,M$47)+'СЕТ СН'!$G$9+СВЦЭМ!$D$10+'СЕТ СН'!$G$6-'СЕТ СН'!$G$19</f>
        <v>1442.8499420799999</v>
      </c>
      <c r="N64" s="36">
        <f>SUMIFS(СВЦЭМ!$C$33:$C$776,СВЦЭМ!$A$33:$A$776,$A64,СВЦЭМ!$B$33:$B$776,N$47)+'СЕТ СН'!$G$9+СВЦЭМ!$D$10+'СЕТ СН'!$G$6-'СЕТ СН'!$G$19</f>
        <v>1428.85893416</v>
      </c>
      <c r="O64" s="36">
        <f>SUMIFS(СВЦЭМ!$C$33:$C$776,СВЦЭМ!$A$33:$A$776,$A64,СВЦЭМ!$B$33:$B$776,O$47)+'СЕТ СН'!$G$9+СВЦЭМ!$D$10+'СЕТ СН'!$G$6-'СЕТ СН'!$G$19</f>
        <v>1432.53811804</v>
      </c>
      <c r="P64" s="36">
        <f>SUMIFS(СВЦЭМ!$C$33:$C$776,СВЦЭМ!$A$33:$A$776,$A64,СВЦЭМ!$B$33:$B$776,P$47)+'СЕТ СН'!$G$9+СВЦЭМ!$D$10+'СЕТ СН'!$G$6-'СЕТ СН'!$G$19</f>
        <v>1432.00385398</v>
      </c>
      <c r="Q64" s="36">
        <f>SUMIFS(СВЦЭМ!$C$33:$C$776,СВЦЭМ!$A$33:$A$776,$A64,СВЦЭМ!$B$33:$B$776,Q$47)+'СЕТ СН'!$G$9+СВЦЭМ!$D$10+'СЕТ СН'!$G$6-'СЕТ СН'!$G$19</f>
        <v>1431.4552296500001</v>
      </c>
      <c r="R64" s="36">
        <f>SUMIFS(СВЦЭМ!$C$33:$C$776,СВЦЭМ!$A$33:$A$776,$A64,СВЦЭМ!$B$33:$B$776,R$47)+'СЕТ СН'!$G$9+СВЦЭМ!$D$10+'СЕТ СН'!$G$6-'СЕТ СН'!$G$19</f>
        <v>1533.7843002300001</v>
      </c>
      <c r="S64" s="36">
        <f>SUMIFS(СВЦЭМ!$C$33:$C$776,СВЦЭМ!$A$33:$A$776,$A64,СВЦЭМ!$B$33:$B$776,S$47)+'СЕТ СН'!$G$9+СВЦЭМ!$D$10+'СЕТ СН'!$G$6-'СЕТ СН'!$G$19</f>
        <v>1504.92329668</v>
      </c>
      <c r="T64" s="36">
        <f>SUMIFS(СВЦЭМ!$C$33:$C$776,СВЦЭМ!$A$33:$A$776,$A64,СВЦЭМ!$B$33:$B$776,T$47)+'СЕТ СН'!$G$9+СВЦЭМ!$D$10+'СЕТ СН'!$G$6-'СЕТ СН'!$G$19</f>
        <v>1438.4092101799999</v>
      </c>
      <c r="U64" s="36">
        <f>SUMIFS(СВЦЭМ!$C$33:$C$776,СВЦЭМ!$A$33:$A$776,$A64,СВЦЭМ!$B$33:$B$776,U$47)+'СЕТ СН'!$G$9+СВЦЭМ!$D$10+'СЕТ СН'!$G$6-'СЕТ СН'!$G$19</f>
        <v>1388.4320635199999</v>
      </c>
      <c r="V64" s="36">
        <f>SUMIFS(СВЦЭМ!$C$33:$C$776,СВЦЭМ!$A$33:$A$776,$A64,СВЦЭМ!$B$33:$B$776,V$47)+'СЕТ СН'!$G$9+СВЦЭМ!$D$10+'СЕТ СН'!$G$6-'СЕТ СН'!$G$19</f>
        <v>1379.57850568</v>
      </c>
      <c r="W64" s="36">
        <f>SUMIFS(СВЦЭМ!$C$33:$C$776,СВЦЭМ!$A$33:$A$776,$A64,СВЦЭМ!$B$33:$B$776,W$47)+'СЕТ СН'!$G$9+СВЦЭМ!$D$10+'СЕТ СН'!$G$6-'СЕТ СН'!$G$19</f>
        <v>1411.6361606199998</v>
      </c>
      <c r="X64" s="36">
        <f>SUMIFS(СВЦЭМ!$C$33:$C$776,СВЦЭМ!$A$33:$A$776,$A64,СВЦЭМ!$B$33:$B$776,X$47)+'СЕТ СН'!$G$9+СВЦЭМ!$D$10+'СЕТ СН'!$G$6-'СЕТ СН'!$G$19</f>
        <v>1413.23640469</v>
      </c>
      <c r="Y64" s="36">
        <f>SUMIFS(СВЦЭМ!$C$33:$C$776,СВЦЭМ!$A$33:$A$776,$A64,СВЦЭМ!$B$33:$B$776,Y$47)+'СЕТ СН'!$G$9+СВЦЭМ!$D$10+'СЕТ СН'!$G$6-'СЕТ СН'!$G$19</f>
        <v>1432.7628389699998</v>
      </c>
    </row>
    <row r="65" spans="1:27" ht="15.75" x14ac:dyDescent="0.2">
      <c r="A65" s="35">
        <f t="shared" si="1"/>
        <v>44153</v>
      </c>
      <c r="B65" s="36">
        <f>SUMIFS(СВЦЭМ!$C$33:$C$776,СВЦЭМ!$A$33:$A$776,$A65,СВЦЭМ!$B$33:$B$776,B$47)+'СЕТ СН'!$G$9+СВЦЭМ!$D$10+'СЕТ СН'!$G$6-'СЕТ СН'!$G$19</f>
        <v>1491.3739411399999</v>
      </c>
      <c r="C65" s="36">
        <f>SUMIFS(СВЦЭМ!$C$33:$C$776,СВЦЭМ!$A$33:$A$776,$A65,СВЦЭМ!$B$33:$B$776,C$47)+'СЕТ СН'!$G$9+СВЦЭМ!$D$10+'СЕТ СН'!$G$6-'СЕТ СН'!$G$19</f>
        <v>1537.97103221</v>
      </c>
      <c r="D65" s="36">
        <f>SUMIFS(СВЦЭМ!$C$33:$C$776,СВЦЭМ!$A$33:$A$776,$A65,СВЦЭМ!$B$33:$B$776,D$47)+'СЕТ СН'!$G$9+СВЦЭМ!$D$10+'СЕТ СН'!$G$6-'СЕТ СН'!$G$19</f>
        <v>1582.83789211</v>
      </c>
      <c r="E65" s="36">
        <f>SUMIFS(СВЦЭМ!$C$33:$C$776,СВЦЭМ!$A$33:$A$776,$A65,СВЦЭМ!$B$33:$B$776,E$47)+'СЕТ СН'!$G$9+СВЦЭМ!$D$10+'СЕТ СН'!$G$6-'СЕТ СН'!$G$19</f>
        <v>1597.0885997</v>
      </c>
      <c r="F65" s="36">
        <f>SUMIFS(СВЦЭМ!$C$33:$C$776,СВЦЭМ!$A$33:$A$776,$A65,СВЦЭМ!$B$33:$B$776,F$47)+'СЕТ СН'!$G$9+СВЦЭМ!$D$10+'СЕТ СН'!$G$6-'СЕТ СН'!$G$19</f>
        <v>1592.44740164</v>
      </c>
      <c r="G65" s="36">
        <f>SUMIFS(СВЦЭМ!$C$33:$C$776,СВЦЭМ!$A$33:$A$776,$A65,СВЦЭМ!$B$33:$B$776,G$47)+'СЕТ СН'!$G$9+СВЦЭМ!$D$10+'СЕТ СН'!$G$6-'СЕТ СН'!$G$19</f>
        <v>1564.76978725</v>
      </c>
      <c r="H65" s="36">
        <f>SUMIFS(СВЦЭМ!$C$33:$C$776,СВЦЭМ!$A$33:$A$776,$A65,СВЦЭМ!$B$33:$B$776,H$47)+'СЕТ СН'!$G$9+СВЦЭМ!$D$10+'СЕТ СН'!$G$6-'СЕТ СН'!$G$19</f>
        <v>1567.6490188499999</v>
      </c>
      <c r="I65" s="36">
        <f>SUMIFS(СВЦЭМ!$C$33:$C$776,СВЦЭМ!$A$33:$A$776,$A65,СВЦЭМ!$B$33:$B$776,I$47)+'СЕТ СН'!$G$9+СВЦЭМ!$D$10+'СЕТ СН'!$G$6-'СЕТ СН'!$G$19</f>
        <v>1553.2455654299999</v>
      </c>
      <c r="J65" s="36">
        <f>SUMIFS(СВЦЭМ!$C$33:$C$776,СВЦЭМ!$A$33:$A$776,$A65,СВЦЭМ!$B$33:$B$776,J$47)+'СЕТ СН'!$G$9+СВЦЭМ!$D$10+'СЕТ СН'!$G$6-'СЕТ СН'!$G$19</f>
        <v>1527.1168007699998</v>
      </c>
      <c r="K65" s="36">
        <f>SUMIFS(СВЦЭМ!$C$33:$C$776,СВЦЭМ!$A$33:$A$776,$A65,СВЦЭМ!$B$33:$B$776,K$47)+'СЕТ СН'!$G$9+СВЦЭМ!$D$10+'СЕТ СН'!$G$6-'СЕТ СН'!$G$19</f>
        <v>1516.50520923</v>
      </c>
      <c r="L65" s="36">
        <f>SUMIFS(СВЦЭМ!$C$33:$C$776,СВЦЭМ!$A$33:$A$776,$A65,СВЦЭМ!$B$33:$B$776,L$47)+'СЕТ СН'!$G$9+СВЦЭМ!$D$10+'СЕТ СН'!$G$6-'СЕТ СН'!$G$19</f>
        <v>1488.27747733</v>
      </c>
      <c r="M65" s="36">
        <f>SUMIFS(СВЦЭМ!$C$33:$C$776,СВЦЭМ!$A$33:$A$776,$A65,СВЦЭМ!$B$33:$B$776,M$47)+'СЕТ СН'!$G$9+СВЦЭМ!$D$10+'СЕТ СН'!$G$6-'СЕТ СН'!$G$19</f>
        <v>1464.2598340899999</v>
      </c>
      <c r="N65" s="36">
        <f>SUMIFS(СВЦЭМ!$C$33:$C$776,СВЦЭМ!$A$33:$A$776,$A65,СВЦЭМ!$B$33:$B$776,N$47)+'СЕТ СН'!$G$9+СВЦЭМ!$D$10+'СЕТ СН'!$G$6-'СЕТ СН'!$G$19</f>
        <v>1450.31479326</v>
      </c>
      <c r="O65" s="36">
        <f>SUMIFS(СВЦЭМ!$C$33:$C$776,СВЦЭМ!$A$33:$A$776,$A65,СВЦЭМ!$B$33:$B$776,O$47)+'СЕТ СН'!$G$9+СВЦЭМ!$D$10+'СЕТ СН'!$G$6-'СЕТ СН'!$G$19</f>
        <v>1449.47317608</v>
      </c>
      <c r="P65" s="36">
        <f>SUMIFS(СВЦЭМ!$C$33:$C$776,СВЦЭМ!$A$33:$A$776,$A65,СВЦЭМ!$B$33:$B$776,P$47)+'СЕТ СН'!$G$9+СВЦЭМ!$D$10+'СЕТ СН'!$G$6-'СЕТ СН'!$G$19</f>
        <v>1452.71751825</v>
      </c>
      <c r="Q65" s="36">
        <f>SUMIFS(СВЦЭМ!$C$33:$C$776,СВЦЭМ!$A$33:$A$776,$A65,СВЦЭМ!$B$33:$B$776,Q$47)+'СЕТ СН'!$G$9+СВЦЭМ!$D$10+'СЕТ СН'!$G$6-'СЕТ СН'!$G$19</f>
        <v>1450.8331405899999</v>
      </c>
      <c r="R65" s="36">
        <f>SUMIFS(СВЦЭМ!$C$33:$C$776,СВЦЭМ!$A$33:$A$776,$A65,СВЦЭМ!$B$33:$B$776,R$47)+'СЕТ СН'!$G$9+СВЦЭМ!$D$10+'СЕТ СН'!$G$6-'СЕТ СН'!$G$19</f>
        <v>1443.80831156</v>
      </c>
      <c r="S65" s="36">
        <f>SUMIFS(СВЦЭМ!$C$33:$C$776,СВЦЭМ!$A$33:$A$776,$A65,СВЦЭМ!$B$33:$B$776,S$47)+'СЕТ СН'!$G$9+СВЦЭМ!$D$10+'СЕТ СН'!$G$6-'СЕТ СН'!$G$19</f>
        <v>1459.05970379</v>
      </c>
      <c r="T65" s="36">
        <f>SUMIFS(СВЦЭМ!$C$33:$C$776,СВЦЭМ!$A$33:$A$776,$A65,СВЦЭМ!$B$33:$B$776,T$47)+'СЕТ СН'!$G$9+СВЦЭМ!$D$10+'СЕТ СН'!$G$6-'СЕТ СН'!$G$19</f>
        <v>1474.01353703</v>
      </c>
      <c r="U65" s="36">
        <f>SUMIFS(СВЦЭМ!$C$33:$C$776,СВЦЭМ!$A$33:$A$776,$A65,СВЦЭМ!$B$33:$B$776,U$47)+'СЕТ СН'!$G$9+СВЦЭМ!$D$10+'СЕТ СН'!$G$6-'СЕТ СН'!$G$19</f>
        <v>1480.5273904000001</v>
      </c>
      <c r="V65" s="36">
        <f>SUMIFS(СВЦЭМ!$C$33:$C$776,СВЦЭМ!$A$33:$A$776,$A65,СВЦЭМ!$B$33:$B$776,V$47)+'СЕТ СН'!$G$9+СВЦЭМ!$D$10+'СЕТ СН'!$G$6-'СЕТ СН'!$G$19</f>
        <v>1471.0711542199999</v>
      </c>
      <c r="W65" s="36">
        <f>SUMIFS(СВЦЭМ!$C$33:$C$776,СВЦЭМ!$A$33:$A$776,$A65,СВЦЭМ!$B$33:$B$776,W$47)+'СЕТ СН'!$G$9+СВЦЭМ!$D$10+'СЕТ СН'!$G$6-'СЕТ СН'!$G$19</f>
        <v>1462.7078500699999</v>
      </c>
      <c r="X65" s="36">
        <f>SUMIFS(СВЦЭМ!$C$33:$C$776,СВЦЭМ!$A$33:$A$776,$A65,СВЦЭМ!$B$33:$B$776,X$47)+'СЕТ СН'!$G$9+СВЦЭМ!$D$10+'СЕТ СН'!$G$6-'СЕТ СН'!$G$19</f>
        <v>1453.4176619</v>
      </c>
      <c r="Y65" s="36">
        <f>SUMIFS(СВЦЭМ!$C$33:$C$776,СВЦЭМ!$A$33:$A$776,$A65,СВЦЭМ!$B$33:$B$776,Y$47)+'СЕТ СН'!$G$9+СВЦЭМ!$D$10+'СЕТ СН'!$G$6-'СЕТ СН'!$G$19</f>
        <v>1456.0483891599999</v>
      </c>
    </row>
    <row r="66" spans="1:27" ht="15.75" x14ac:dyDescent="0.2">
      <c r="A66" s="35">
        <f t="shared" si="1"/>
        <v>44154</v>
      </c>
      <c r="B66" s="36">
        <f>SUMIFS(СВЦЭМ!$C$33:$C$776,СВЦЭМ!$A$33:$A$776,$A66,СВЦЭМ!$B$33:$B$776,B$47)+'СЕТ СН'!$G$9+СВЦЭМ!$D$10+'СЕТ СН'!$G$6-'СЕТ СН'!$G$19</f>
        <v>1522.6085087900001</v>
      </c>
      <c r="C66" s="36">
        <f>SUMIFS(СВЦЭМ!$C$33:$C$776,СВЦЭМ!$A$33:$A$776,$A66,СВЦЭМ!$B$33:$B$776,C$47)+'СЕТ СН'!$G$9+СВЦЭМ!$D$10+'СЕТ СН'!$G$6-'СЕТ СН'!$G$19</f>
        <v>1591.87526596</v>
      </c>
      <c r="D66" s="36">
        <f>SUMIFS(СВЦЭМ!$C$33:$C$776,СВЦЭМ!$A$33:$A$776,$A66,СВЦЭМ!$B$33:$B$776,D$47)+'СЕТ СН'!$G$9+СВЦЭМ!$D$10+'СЕТ СН'!$G$6-'СЕТ СН'!$G$19</f>
        <v>1622.5785718100001</v>
      </c>
      <c r="E66" s="36">
        <f>SUMIFS(СВЦЭМ!$C$33:$C$776,СВЦЭМ!$A$33:$A$776,$A66,СВЦЭМ!$B$33:$B$776,E$47)+'СЕТ СН'!$G$9+СВЦЭМ!$D$10+'СЕТ СН'!$G$6-'СЕТ СН'!$G$19</f>
        <v>1625.8844908300002</v>
      </c>
      <c r="F66" s="36">
        <f>SUMIFS(СВЦЭМ!$C$33:$C$776,СВЦЭМ!$A$33:$A$776,$A66,СВЦЭМ!$B$33:$B$776,F$47)+'СЕТ СН'!$G$9+СВЦЭМ!$D$10+'СЕТ СН'!$G$6-'СЕТ СН'!$G$19</f>
        <v>1623.1148396200001</v>
      </c>
      <c r="G66" s="36">
        <f>SUMIFS(СВЦЭМ!$C$33:$C$776,СВЦЭМ!$A$33:$A$776,$A66,СВЦЭМ!$B$33:$B$776,G$47)+'СЕТ СН'!$G$9+СВЦЭМ!$D$10+'СЕТ СН'!$G$6-'СЕТ СН'!$G$19</f>
        <v>1623.8984257800003</v>
      </c>
      <c r="H66" s="36">
        <f>SUMIFS(СВЦЭМ!$C$33:$C$776,СВЦЭМ!$A$33:$A$776,$A66,СВЦЭМ!$B$33:$B$776,H$47)+'СЕТ СН'!$G$9+СВЦЭМ!$D$10+'СЕТ СН'!$G$6-'СЕТ СН'!$G$19</f>
        <v>1601.83870555</v>
      </c>
      <c r="I66" s="36">
        <f>SUMIFS(СВЦЭМ!$C$33:$C$776,СВЦЭМ!$A$33:$A$776,$A66,СВЦЭМ!$B$33:$B$776,I$47)+'СЕТ СН'!$G$9+СВЦЭМ!$D$10+'СЕТ СН'!$G$6-'СЕТ СН'!$G$19</f>
        <v>1554.74382795</v>
      </c>
      <c r="J66" s="36">
        <f>SUMIFS(СВЦЭМ!$C$33:$C$776,СВЦЭМ!$A$33:$A$776,$A66,СВЦЭМ!$B$33:$B$776,J$47)+'СЕТ СН'!$G$9+СВЦЭМ!$D$10+'СЕТ СН'!$G$6-'СЕТ СН'!$G$19</f>
        <v>1525.7518963100001</v>
      </c>
      <c r="K66" s="36">
        <f>SUMIFS(СВЦЭМ!$C$33:$C$776,СВЦЭМ!$A$33:$A$776,$A66,СВЦЭМ!$B$33:$B$776,K$47)+'СЕТ СН'!$G$9+СВЦЭМ!$D$10+'СЕТ СН'!$G$6-'СЕТ СН'!$G$19</f>
        <v>1520.13233625</v>
      </c>
      <c r="L66" s="36">
        <f>SUMIFS(СВЦЭМ!$C$33:$C$776,СВЦЭМ!$A$33:$A$776,$A66,СВЦЭМ!$B$33:$B$776,L$47)+'СЕТ СН'!$G$9+СВЦЭМ!$D$10+'СЕТ СН'!$G$6-'СЕТ СН'!$G$19</f>
        <v>1489.1219078899999</v>
      </c>
      <c r="M66" s="36">
        <f>SUMIFS(СВЦЭМ!$C$33:$C$776,СВЦЭМ!$A$33:$A$776,$A66,СВЦЭМ!$B$33:$B$776,M$47)+'СЕТ СН'!$G$9+СВЦЭМ!$D$10+'СЕТ СН'!$G$6-'СЕТ СН'!$G$19</f>
        <v>1456.68630282</v>
      </c>
      <c r="N66" s="36">
        <f>SUMIFS(СВЦЭМ!$C$33:$C$776,СВЦЭМ!$A$33:$A$776,$A66,СВЦЭМ!$B$33:$B$776,N$47)+'СЕТ СН'!$G$9+СВЦЭМ!$D$10+'СЕТ СН'!$G$6-'СЕТ СН'!$G$19</f>
        <v>1450.0864842000001</v>
      </c>
      <c r="O66" s="36">
        <f>SUMIFS(СВЦЭМ!$C$33:$C$776,СВЦЭМ!$A$33:$A$776,$A66,СВЦЭМ!$B$33:$B$776,O$47)+'СЕТ СН'!$G$9+СВЦЭМ!$D$10+'СЕТ СН'!$G$6-'СЕТ СН'!$G$19</f>
        <v>1452.56402628</v>
      </c>
      <c r="P66" s="36">
        <f>SUMIFS(СВЦЭМ!$C$33:$C$776,СВЦЭМ!$A$33:$A$776,$A66,СВЦЭМ!$B$33:$B$776,P$47)+'СЕТ СН'!$G$9+СВЦЭМ!$D$10+'СЕТ СН'!$G$6-'СЕТ СН'!$G$19</f>
        <v>1455.70603061</v>
      </c>
      <c r="Q66" s="36">
        <f>SUMIFS(СВЦЭМ!$C$33:$C$776,СВЦЭМ!$A$33:$A$776,$A66,СВЦЭМ!$B$33:$B$776,Q$47)+'СЕТ СН'!$G$9+СВЦЭМ!$D$10+'СЕТ СН'!$G$6-'СЕТ СН'!$G$19</f>
        <v>1463.3668518099998</v>
      </c>
      <c r="R66" s="36">
        <f>SUMIFS(СВЦЭМ!$C$33:$C$776,СВЦЭМ!$A$33:$A$776,$A66,СВЦЭМ!$B$33:$B$776,R$47)+'СЕТ СН'!$G$9+СВЦЭМ!$D$10+'СЕТ СН'!$G$6-'СЕТ СН'!$G$19</f>
        <v>1459.6676911499999</v>
      </c>
      <c r="S66" s="36">
        <f>SUMIFS(СВЦЭМ!$C$33:$C$776,СВЦЭМ!$A$33:$A$776,$A66,СВЦЭМ!$B$33:$B$776,S$47)+'СЕТ СН'!$G$9+СВЦЭМ!$D$10+'СЕТ СН'!$G$6-'СЕТ СН'!$G$19</f>
        <v>1461.90683569</v>
      </c>
      <c r="T66" s="36">
        <f>SUMIFS(СВЦЭМ!$C$33:$C$776,СВЦЭМ!$A$33:$A$776,$A66,СВЦЭМ!$B$33:$B$776,T$47)+'СЕТ СН'!$G$9+СВЦЭМ!$D$10+'СЕТ СН'!$G$6-'СЕТ СН'!$G$19</f>
        <v>1477.2432496399999</v>
      </c>
      <c r="U66" s="36">
        <f>SUMIFS(СВЦЭМ!$C$33:$C$776,СВЦЭМ!$A$33:$A$776,$A66,СВЦЭМ!$B$33:$B$776,U$47)+'СЕТ СН'!$G$9+СВЦЭМ!$D$10+'СЕТ СН'!$G$6-'СЕТ СН'!$G$19</f>
        <v>1471.93816384</v>
      </c>
      <c r="V66" s="36">
        <f>SUMIFS(СВЦЭМ!$C$33:$C$776,СВЦЭМ!$A$33:$A$776,$A66,СВЦЭМ!$B$33:$B$776,V$47)+'СЕТ СН'!$G$9+СВЦЭМ!$D$10+'СЕТ СН'!$G$6-'СЕТ СН'!$G$19</f>
        <v>1457.23856447</v>
      </c>
      <c r="W66" s="36">
        <f>SUMIFS(СВЦЭМ!$C$33:$C$776,СВЦЭМ!$A$33:$A$776,$A66,СВЦЭМ!$B$33:$B$776,W$47)+'СЕТ СН'!$G$9+СВЦЭМ!$D$10+'СЕТ СН'!$G$6-'СЕТ СН'!$G$19</f>
        <v>1447.5642142900001</v>
      </c>
      <c r="X66" s="36">
        <f>SUMIFS(СВЦЭМ!$C$33:$C$776,СВЦЭМ!$A$33:$A$776,$A66,СВЦЭМ!$B$33:$B$776,X$47)+'СЕТ СН'!$G$9+СВЦЭМ!$D$10+'СЕТ СН'!$G$6-'СЕТ СН'!$G$19</f>
        <v>1439.7625938599999</v>
      </c>
      <c r="Y66" s="36">
        <f>SUMIFS(СВЦЭМ!$C$33:$C$776,СВЦЭМ!$A$33:$A$776,$A66,СВЦЭМ!$B$33:$B$776,Y$47)+'СЕТ СН'!$G$9+СВЦЭМ!$D$10+'СЕТ СН'!$G$6-'СЕТ СН'!$G$19</f>
        <v>1435.7417527</v>
      </c>
    </row>
    <row r="67" spans="1:27" ht="15.75" x14ac:dyDescent="0.2">
      <c r="A67" s="35">
        <f t="shared" si="1"/>
        <v>44155</v>
      </c>
      <c r="B67" s="36">
        <f>SUMIFS(СВЦЭМ!$C$33:$C$776,СВЦЭМ!$A$33:$A$776,$A67,СВЦЭМ!$B$33:$B$776,B$47)+'СЕТ СН'!$G$9+СВЦЭМ!$D$10+'СЕТ СН'!$G$6-'СЕТ СН'!$G$19</f>
        <v>1508.6262378399999</v>
      </c>
      <c r="C67" s="36">
        <f>SUMIFS(СВЦЭМ!$C$33:$C$776,СВЦЭМ!$A$33:$A$776,$A67,СВЦЭМ!$B$33:$B$776,C$47)+'СЕТ СН'!$G$9+СВЦЭМ!$D$10+'СЕТ СН'!$G$6-'СЕТ СН'!$G$19</f>
        <v>1595.9952559200001</v>
      </c>
      <c r="D67" s="36">
        <f>SUMIFS(СВЦЭМ!$C$33:$C$776,СВЦЭМ!$A$33:$A$776,$A67,СВЦЭМ!$B$33:$B$776,D$47)+'СЕТ СН'!$G$9+СВЦЭМ!$D$10+'СЕТ СН'!$G$6-'СЕТ СН'!$G$19</f>
        <v>1642.2042844100001</v>
      </c>
      <c r="E67" s="36">
        <f>SUMIFS(СВЦЭМ!$C$33:$C$776,СВЦЭМ!$A$33:$A$776,$A67,СВЦЭМ!$B$33:$B$776,E$47)+'СЕТ СН'!$G$9+СВЦЭМ!$D$10+'СЕТ СН'!$G$6-'СЕТ СН'!$G$19</f>
        <v>1647.0915509900001</v>
      </c>
      <c r="F67" s="36">
        <f>SUMIFS(СВЦЭМ!$C$33:$C$776,СВЦЭМ!$A$33:$A$776,$A67,СВЦЭМ!$B$33:$B$776,F$47)+'СЕТ СН'!$G$9+СВЦЭМ!$D$10+'СЕТ СН'!$G$6-'СЕТ СН'!$G$19</f>
        <v>1643.9883447500001</v>
      </c>
      <c r="G67" s="36">
        <f>SUMIFS(СВЦЭМ!$C$33:$C$776,СВЦЭМ!$A$33:$A$776,$A67,СВЦЭМ!$B$33:$B$776,G$47)+'СЕТ СН'!$G$9+СВЦЭМ!$D$10+'СЕТ СН'!$G$6-'СЕТ СН'!$G$19</f>
        <v>1626.2628009800001</v>
      </c>
      <c r="H67" s="36">
        <f>SUMIFS(СВЦЭМ!$C$33:$C$776,СВЦЭМ!$A$33:$A$776,$A67,СВЦЭМ!$B$33:$B$776,H$47)+'СЕТ СН'!$G$9+СВЦЭМ!$D$10+'СЕТ СН'!$G$6-'СЕТ СН'!$G$19</f>
        <v>1588.59527415</v>
      </c>
      <c r="I67" s="36">
        <f>SUMIFS(СВЦЭМ!$C$33:$C$776,СВЦЭМ!$A$33:$A$776,$A67,СВЦЭМ!$B$33:$B$776,I$47)+'СЕТ СН'!$G$9+СВЦЭМ!$D$10+'СЕТ СН'!$G$6-'СЕТ СН'!$G$19</f>
        <v>1545.2154592699999</v>
      </c>
      <c r="J67" s="36">
        <f>SUMIFS(СВЦЭМ!$C$33:$C$776,СВЦЭМ!$A$33:$A$776,$A67,СВЦЭМ!$B$33:$B$776,J$47)+'СЕТ СН'!$G$9+СВЦЭМ!$D$10+'СЕТ СН'!$G$6-'СЕТ СН'!$G$19</f>
        <v>1523.9020101900001</v>
      </c>
      <c r="K67" s="36">
        <f>SUMIFS(СВЦЭМ!$C$33:$C$776,СВЦЭМ!$A$33:$A$776,$A67,СВЦЭМ!$B$33:$B$776,K$47)+'СЕТ СН'!$G$9+СВЦЭМ!$D$10+'СЕТ СН'!$G$6-'СЕТ СН'!$G$19</f>
        <v>1522.27711077</v>
      </c>
      <c r="L67" s="36">
        <f>SUMIFS(СВЦЭМ!$C$33:$C$776,СВЦЭМ!$A$33:$A$776,$A67,СВЦЭМ!$B$33:$B$776,L$47)+'СЕТ СН'!$G$9+СВЦЭМ!$D$10+'СЕТ СН'!$G$6-'СЕТ СН'!$G$19</f>
        <v>1500.8884407599999</v>
      </c>
      <c r="M67" s="36">
        <f>SUMIFS(СВЦЭМ!$C$33:$C$776,СВЦЭМ!$A$33:$A$776,$A67,СВЦЭМ!$B$33:$B$776,M$47)+'СЕТ СН'!$G$9+СВЦЭМ!$D$10+'СЕТ СН'!$G$6-'СЕТ СН'!$G$19</f>
        <v>1452.61979443</v>
      </c>
      <c r="N67" s="36">
        <f>SUMIFS(СВЦЭМ!$C$33:$C$776,СВЦЭМ!$A$33:$A$776,$A67,СВЦЭМ!$B$33:$B$776,N$47)+'СЕТ СН'!$G$9+СВЦЭМ!$D$10+'СЕТ СН'!$G$6-'СЕТ СН'!$G$19</f>
        <v>1433.70192443</v>
      </c>
      <c r="O67" s="36">
        <f>SUMIFS(СВЦЭМ!$C$33:$C$776,СВЦЭМ!$A$33:$A$776,$A67,СВЦЭМ!$B$33:$B$776,O$47)+'СЕТ СН'!$G$9+СВЦЭМ!$D$10+'СЕТ СН'!$G$6-'СЕТ СН'!$G$19</f>
        <v>1444.12897748</v>
      </c>
      <c r="P67" s="36">
        <f>SUMIFS(СВЦЭМ!$C$33:$C$776,СВЦЭМ!$A$33:$A$776,$A67,СВЦЭМ!$B$33:$B$776,P$47)+'СЕТ СН'!$G$9+СВЦЭМ!$D$10+'СЕТ СН'!$G$6-'СЕТ СН'!$G$19</f>
        <v>1452.5774498599999</v>
      </c>
      <c r="Q67" s="36">
        <f>SUMIFS(СВЦЭМ!$C$33:$C$776,СВЦЭМ!$A$33:$A$776,$A67,СВЦЭМ!$B$33:$B$776,Q$47)+'СЕТ СН'!$G$9+СВЦЭМ!$D$10+'СЕТ СН'!$G$6-'СЕТ СН'!$G$19</f>
        <v>1451.58582938</v>
      </c>
      <c r="R67" s="36">
        <f>SUMIFS(СВЦЭМ!$C$33:$C$776,СВЦЭМ!$A$33:$A$776,$A67,СВЦЭМ!$B$33:$B$776,R$47)+'СЕТ СН'!$G$9+СВЦЭМ!$D$10+'СЕТ СН'!$G$6-'СЕТ СН'!$G$19</f>
        <v>1437.3070847399999</v>
      </c>
      <c r="S67" s="36">
        <f>SUMIFS(СВЦЭМ!$C$33:$C$776,СВЦЭМ!$A$33:$A$776,$A67,СВЦЭМ!$B$33:$B$776,S$47)+'СЕТ СН'!$G$9+СВЦЭМ!$D$10+'СЕТ СН'!$G$6-'СЕТ СН'!$G$19</f>
        <v>1407.59176372</v>
      </c>
      <c r="T67" s="36">
        <f>SUMIFS(СВЦЭМ!$C$33:$C$776,СВЦЭМ!$A$33:$A$776,$A67,СВЦЭМ!$B$33:$B$776,T$47)+'СЕТ СН'!$G$9+СВЦЭМ!$D$10+'СЕТ СН'!$G$6-'СЕТ СН'!$G$19</f>
        <v>1399.61306049</v>
      </c>
      <c r="U67" s="36">
        <f>SUMIFS(СВЦЭМ!$C$33:$C$776,СВЦЭМ!$A$33:$A$776,$A67,СВЦЭМ!$B$33:$B$776,U$47)+'СЕТ СН'!$G$9+СВЦЭМ!$D$10+'СЕТ СН'!$G$6-'СЕТ СН'!$G$19</f>
        <v>1404.5511577699999</v>
      </c>
      <c r="V67" s="36">
        <f>SUMIFS(СВЦЭМ!$C$33:$C$776,СВЦЭМ!$A$33:$A$776,$A67,СВЦЭМ!$B$33:$B$776,V$47)+'СЕТ СН'!$G$9+СВЦЭМ!$D$10+'СЕТ СН'!$G$6-'СЕТ СН'!$G$19</f>
        <v>1412.18026979</v>
      </c>
      <c r="W67" s="36">
        <f>SUMIFS(СВЦЭМ!$C$33:$C$776,СВЦЭМ!$A$33:$A$776,$A67,СВЦЭМ!$B$33:$B$776,W$47)+'СЕТ СН'!$G$9+СВЦЭМ!$D$10+'СЕТ СН'!$G$6-'СЕТ СН'!$G$19</f>
        <v>1422.7265836399999</v>
      </c>
      <c r="X67" s="36">
        <f>SUMIFS(СВЦЭМ!$C$33:$C$776,СВЦЭМ!$A$33:$A$776,$A67,СВЦЭМ!$B$33:$B$776,X$47)+'СЕТ СН'!$G$9+СВЦЭМ!$D$10+'СЕТ СН'!$G$6-'СЕТ СН'!$G$19</f>
        <v>1422.8289409700001</v>
      </c>
      <c r="Y67" s="36">
        <f>SUMIFS(СВЦЭМ!$C$33:$C$776,СВЦЭМ!$A$33:$A$776,$A67,СВЦЭМ!$B$33:$B$776,Y$47)+'СЕТ СН'!$G$9+СВЦЭМ!$D$10+'СЕТ СН'!$G$6-'СЕТ СН'!$G$19</f>
        <v>1438.5454136799999</v>
      </c>
    </row>
    <row r="68" spans="1:27" ht="15.75" x14ac:dyDescent="0.2">
      <c r="A68" s="35">
        <f t="shared" si="1"/>
        <v>44156</v>
      </c>
      <c r="B68" s="36">
        <f>SUMIFS(СВЦЭМ!$C$33:$C$776,СВЦЭМ!$A$33:$A$776,$A68,СВЦЭМ!$B$33:$B$776,B$47)+'СЕТ СН'!$G$9+СВЦЭМ!$D$10+'СЕТ СН'!$G$6-'СЕТ СН'!$G$19</f>
        <v>1523.28842171</v>
      </c>
      <c r="C68" s="36">
        <f>SUMIFS(СВЦЭМ!$C$33:$C$776,СВЦЭМ!$A$33:$A$776,$A68,СВЦЭМ!$B$33:$B$776,C$47)+'СЕТ СН'!$G$9+СВЦЭМ!$D$10+'СЕТ СН'!$G$6-'СЕТ СН'!$G$19</f>
        <v>1572.86729528</v>
      </c>
      <c r="D68" s="36">
        <f>SUMIFS(СВЦЭМ!$C$33:$C$776,СВЦЭМ!$A$33:$A$776,$A68,СВЦЭМ!$B$33:$B$776,D$47)+'СЕТ СН'!$G$9+СВЦЭМ!$D$10+'СЕТ СН'!$G$6-'СЕТ СН'!$G$19</f>
        <v>1625.6551572600001</v>
      </c>
      <c r="E68" s="36">
        <f>SUMIFS(СВЦЭМ!$C$33:$C$776,СВЦЭМ!$A$33:$A$776,$A68,СВЦЭМ!$B$33:$B$776,E$47)+'СЕТ СН'!$G$9+СВЦЭМ!$D$10+'СЕТ СН'!$G$6-'СЕТ СН'!$G$19</f>
        <v>1629.9464676799998</v>
      </c>
      <c r="F68" s="36">
        <f>SUMIFS(СВЦЭМ!$C$33:$C$776,СВЦЭМ!$A$33:$A$776,$A68,СВЦЭМ!$B$33:$B$776,F$47)+'СЕТ СН'!$G$9+СВЦЭМ!$D$10+'СЕТ СН'!$G$6-'СЕТ СН'!$G$19</f>
        <v>1627.2766976100002</v>
      </c>
      <c r="G68" s="36">
        <f>SUMIFS(СВЦЭМ!$C$33:$C$776,СВЦЭМ!$A$33:$A$776,$A68,СВЦЭМ!$B$33:$B$776,G$47)+'СЕТ СН'!$G$9+СВЦЭМ!$D$10+'СЕТ СН'!$G$6-'СЕТ СН'!$G$19</f>
        <v>1609.5666302700001</v>
      </c>
      <c r="H68" s="36">
        <f>SUMIFS(СВЦЭМ!$C$33:$C$776,СВЦЭМ!$A$33:$A$776,$A68,СВЦЭМ!$B$33:$B$776,H$47)+'СЕТ СН'!$G$9+СВЦЭМ!$D$10+'СЕТ СН'!$G$6-'СЕТ СН'!$G$19</f>
        <v>1592.2030520600001</v>
      </c>
      <c r="I68" s="36">
        <f>SUMIFS(СВЦЭМ!$C$33:$C$776,СВЦЭМ!$A$33:$A$776,$A68,СВЦЭМ!$B$33:$B$776,I$47)+'СЕТ СН'!$G$9+СВЦЭМ!$D$10+'СЕТ СН'!$G$6-'СЕТ СН'!$G$19</f>
        <v>1559.6353685399999</v>
      </c>
      <c r="J68" s="36">
        <f>SUMIFS(СВЦЭМ!$C$33:$C$776,СВЦЭМ!$A$33:$A$776,$A68,СВЦЭМ!$B$33:$B$776,J$47)+'СЕТ СН'!$G$9+СВЦЭМ!$D$10+'СЕТ СН'!$G$6-'СЕТ СН'!$G$19</f>
        <v>1527.7747535200001</v>
      </c>
      <c r="K68" s="36">
        <f>SUMIFS(СВЦЭМ!$C$33:$C$776,СВЦЭМ!$A$33:$A$776,$A68,СВЦЭМ!$B$33:$B$776,K$47)+'СЕТ СН'!$G$9+СВЦЭМ!$D$10+'СЕТ СН'!$G$6-'СЕТ СН'!$G$19</f>
        <v>1501.4169109300001</v>
      </c>
      <c r="L68" s="36">
        <f>SUMIFS(СВЦЭМ!$C$33:$C$776,СВЦЭМ!$A$33:$A$776,$A68,СВЦЭМ!$B$33:$B$776,L$47)+'СЕТ СН'!$G$9+СВЦЭМ!$D$10+'СЕТ СН'!$G$6-'СЕТ СН'!$G$19</f>
        <v>1455.7131408400001</v>
      </c>
      <c r="M68" s="36">
        <f>SUMIFS(СВЦЭМ!$C$33:$C$776,СВЦЭМ!$A$33:$A$776,$A68,СВЦЭМ!$B$33:$B$776,M$47)+'СЕТ СН'!$G$9+СВЦЭМ!$D$10+'СЕТ СН'!$G$6-'СЕТ СН'!$G$19</f>
        <v>1416.2867363</v>
      </c>
      <c r="N68" s="36">
        <f>SUMIFS(СВЦЭМ!$C$33:$C$776,СВЦЭМ!$A$33:$A$776,$A68,СВЦЭМ!$B$33:$B$776,N$47)+'СЕТ СН'!$G$9+СВЦЭМ!$D$10+'СЕТ СН'!$G$6-'СЕТ СН'!$G$19</f>
        <v>1402.1594725800001</v>
      </c>
      <c r="O68" s="36">
        <f>SUMIFS(СВЦЭМ!$C$33:$C$776,СВЦЭМ!$A$33:$A$776,$A68,СВЦЭМ!$B$33:$B$776,O$47)+'СЕТ СН'!$G$9+СВЦЭМ!$D$10+'СЕТ СН'!$G$6-'СЕТ СН'!$G$19</f>
        <v>1409.19958552</v>
      </c>
      <c r="P68" s="36">
        <f>SUMIFS(СВЦЭМ!$C$33:$C$776,СВЦЭМ!$A$33:$A$776,$A68,СВЦЭМ!$B$33:$B$776,P$47)+'СЕТ СН'!$G$9+СВЦЭМ!$D$10+'СЕТ СН'!$G$6-'СЕТ СН'!$G$19</f>
        <v>1418.0071668099999</v>
      </c>
      <c r="Q68" s="36">
        <f>SUMIFS(СВЦЭМ!$C$33:$C$776,СВЦЭМ!$A$33:$A$776,$A68,СВЦЭМ!$B$33:$B$776,Q$47)+'СЕТ СН'!$G$9+СВЦЭМ!$D$10+'СЕТ СН'!$G$6-'СЕТ СН'!$G$19</f>
        <v>1403.9498506999998</v>
      </c>
      <c r="R68" s="36">
        <f>SUMIFS(СВЦЭМ!$C$33:$C$776,СВЦЭМ!$A$33:$A$776,$A68,СВЦЭМ!$B$33:$B$776,R$47)+'СЕТ СН'!$G$9+СВЦЭМ!$D$10+'СЕТ СН'!$G$6-'СЕТ СН'!$G$19</f>
        <v>1402.80655935</v>
      </c>
      <c r="S68" s="36">
        <f>SUMIFS(СВЦЭМ!$C$33:$C$776,СВЦЭМ!$A$33:$A$776,$A68,СВЦЭМ!$B$33:$B$776,S$47)+'СЕТ СН'!$G$9+СВЦЭМ!$D$10+'СЕТ СН'!$G$6-'СЕТ СН'!$G$19</f>
        <v>1377.76800149</v>
      </c>
      <c r="T68" s="36">
        <f>SUMIFS(СВЦЭМ!$C$33:$C$776,СВЦЭМ!$A$33:$A$776,$A68,СВЦЭМ!$B$33:$B$776,T$47)+'СЕТ СН'!$G$9+СВЦЭМ!$D$10+'СЕТ СН'!$G$6-'СЕТ СН'!$G$19</f>
        <v>1371.0815408899998</v>
      </c>
      <c r="U68" s="36">
        <f>SUMIFS(СВЦЭМ!$C$33:$C$776,СВЦЭМ!$A$33:$A$776,$A68,СВЦЭМ!$B$33:$B$776,U$47)+'СЕТ СН'!$G$9+СВЦЭМ!$D$10+'СЕТ СН'!$G$6-'СЕТ СН'!$G$19</f>
        <v>1371.69905991</v>
      </c>
      <c r="V68" s="36">
        <f>SUMIFS(СВЦЭМ!$C$33:$C$776,СВЦЭМ!$A$33:$A$776,$A68,СВЦЭМ!$B$33:$B$776,V$47)+'СЕТ СН'!$G$9+СВЦЭМ!$D$10+'СЕТ СН'!$G$6-'СЕТ СН'!$G$19</f>
        <v>1381.4295155499999</v>
      </c>
      <c r="W68" s="36">
        <f>SUMIFS(СВЦЭМ!$C$33:$C$776,СВЦЭМ!$A$33:$A$776,$A68,СВЦЭМ!$B$33:$B$776,W$47)+'СЕТ СН'!$G$9+СВЦЭМ!$D$10+'СЕТ СН'!$G$6-'СЕТ СН'!$G$19</f>
        <v>1395.6191826199999</v>
      </c>
      <c r="X68" s="36">
        <f>SUMIFS(СВЦЭМ!$C$33:$C$776,СВЦЭМ!$A$33:$A$776,$A68,СВЦЭМ!$B$33:$B$776,X$47)+'СЕТ СН'!$G$9+СВЦЭМ!$D$10+'СЕТ СН'!$G$6-'СЕТ СН'!$G$19</f>
        <v>1414.4150464099998</v>
      </c>
      <c r="Y68" s="36">
        <f>SUMIFS(СВЦЭМ!$C$33:$C$776,СВЦЭМ!$A$33:$A$776,$A68,СВЦЭМ!$B$33:$B$776,Y$47)+'СЕТ СН'!$G$9+СВЦЭМ!$D$10+'СЕТ СН'!$G$6-'СЕТ СН'!$G$19</f>
        <v>1449.1728227799999</v>
      </c>
    </row>
    <row r="69" spans="1:27" ht="15.75" x14ac:dyDescent="0.2">
      <c r="A69" s="35">
        <f t="shared" si="1"/>
        <v>44157</v>
      </c>
      <c r="B69" s="36">
        <f>SUMIFS(СВЦЭМ!$C$33:$C$776,СВЦЭМ!$A$33:$A$776,$A69,СВЦЭМ!$B$33:$B$776,B$47)+'СЕТ СН'!$G$9+СВЦЭМ!$D$10+'СЕТ СН'!$G$6-'СЕТ СН'!$G$19</f>
        <v>1494.0821719400001</v>
      </c>
      <c r="C69" s="36">
        <f>SUMIFS(СВЦЭМ!$C$33:$C$776,СВЦЭМ!$A$33:$A$776,$A69,СВЦЭМ!$B$33:$B$776,C$47)+'СЕТ СН'!$G$9+СВЦЭМ!$D$10+'СЕТ СН'!$G$6-'СЕТ СН'!$G$19</f>
        <v>1576.40936268</v>
      </c>
      <c r="D69" s="36">
        <f>SUMIFS(СВЦЭМ!$C$33:$C$776,СВЦЭМ!$A$33:$A$776,$A69,СВЦЭМ!$B$33:$B$776,D$47)+'СЕТ СН'!$G$9+СВЦЭМ!$D$10+'СЕТ СН'!$G$6-'СЕТ СН'!$G$19</f>
        <v>1628.4633344899999</v>
      </c>
      <c r="E69" s="36">
        <f>SUMIFS(СВЦЭМ!$C$33:$C$776,СВЦЭМ!$A$33:$A$776,$A69,СВЦЭМ!$B$33:$B$776,E$47)+'СЕТ СН'!$G$9+СВЦЭМ!$D$10+'СЕТ СН'!$G$6-'СЕТ СН'!$G$19</f>
        <v>1635.5587190800002</v>
      </c>
      <c r="F69" s="36">
        <f>SUMIFS(СВЦЭМ!$C$33:$C$776,СВЦЭМ!$A$33:$A$776,$A69,СВЦЭМ!$B$33:$B$776,F$47)+'СЕТ СН'!$G$9+СВЦЭМ!$D$10+'СЕТ СН'!$G$6-'СЕТ СН'!$G$19</f>
        <v>1633.7427463399999</v>
      </c>
      <c r="G69" s="36">
        <f>SUMIFS(СВЦЭМ!$C$33:$C$776,СВЦЭМ!$A$33:$A$776,$A69,СВЦЭМ!$B$33:$B$776,G$47)+'СЕТ СН'!$G$9+СВЦЭМ!$D$10+'СЕТ СН'!$G$6-'СЕТ СН'!$G$19</f>
        <v>1624.11654641</v>
      </c>
      <c r="H69" s="36">
        <f>SUMIFS(СВЦЭМ!$C$33:$C$776,СВЦЭМ!$A$33:$A$776,$A69,СВЦЭМ!$B$33:$B$776,H$47)+'СЕТ СН'!$G$9+СВЦЭМ!$D$10+'СЕТ СН'!$G$6-'СЕТ СН'!$G$19</f>
        <v>1601.9551090599998</v>
      </c>
      <c r="I69" s="36">
        <f>SUMIFS(СВЦЭМ!$C$33:$C$776,СВЦЭМ!$A$33:$A$776,$A69,СВЦЭМ!$B$33:$B$776,I$47)+'СЕТ СН'!$G$9+СВЦЭМ!$D$10+'СЕТ СН'!$G$6-'СЕТ СН'!$G$19</f>
        <v>1576.7895229599999</v>
      </c>
      <c r="J69" s="36">
        <f>SUMIFS(СВЦЭМ!$C$33:$C$776,СВЦЭМ!$A$33:$A$776,$A69,СВЦЭМ!$B$33:$B$776,J$47)+'СЕТ СН'!$G$9+СВЦЭМ!$D$10+'СЕТ СН'!$G$6-'СЕТ СН'!$G$19</f>
        <v>1543.51841584</v>
      </c>
      <c r="K69" s="36">
        <f>SUMIFS(СВЦЭМ!$C$33:$C$776,СВЦЭМ!$A$33:$A$776,$A69,СВЦЭМ!$B$33:$B$776,K$47)+'СЕТ СН'!$G$9+СВЦЭМ!$D$10+'СЕТ СН'!$G$6-'СЕТ СН'!$G$19</f>
        <v>1521.1689503499999</v>
      </c>
      <c r="L69" s="36">
        <f>SUMIFS(СВЦЭМ!$C$33:$C$776,СВЦЭМ!$A$33:$A$776,$A69,СВЦЭМ!$B$33:$B$776,L$47)+'СЕТ СН'!$G$9+СВЦЭМ!$D$10+'СЕТ СН'!$G$6-'СЕТ СН'!$G$19</f>
        <v>1477.98762162</v>
      </c>
      <c r="M69" s="36">
        <f>SUMIFS(СВЦЭМ!$C$33:$C$776,СВЦЭМ!$A$33:$A$776,$A69,СВЦЭМ!$B$33:$B$776,M$47)+'СЕТ СН'!$G$9+СВЦЭМ!$D$10+'СЕТ СН'!$G$6-'СЕТ СН'!$G$19</f>
        <v>1421.8869172</v>
      </c>
      <c r="N69" s="36">
        <f>SUMIFS(СВЦЭМ!$C$33:$C$776,СВЦЭМ!$A$33:$A$776,$A69,СВЦЭМ!$B$33:$B$776,N$47)+'СЕТ СН'!$G$9+СВЦЭМ!$D$10+'СЕТ СН'!$G$6-'СЕТ СН'!$G$19</f>
        <v>1418.9088241300001</v>
      </c>
      <c r="O69" s="36">
        <f>SUMIFS(СВЦЭМ!$C$33:$C$776,СВЦЭМ!$A$33:$A$776,$A69,СВЦЭМ!$B$33:$B$776,O$47)+'СЕТ СН'!$G$9+СВЦЭМ!$D$10+'СЕТ СН'!$G$6-'СЕТ СН'!$G$19</f>
        <v>1427.6462136300001</v>
      </c>
      <c r="P69" s="36">
        <f>SUMIFS(СВЦЭМ!$C$33:$C$776,СВЦЭМ!$A$33:$A$776,$A69,СВЦЭМ!$B$33:$B$776,P$47)+'СЕТ СН'!$G$9+СВЦЭМ!$D$10+'СЕТ СН'!$G$6-'СЕТ СН'!$G$19</f>
        <v>1432.39787748</v>
      </c>
      <c r="Q69" s="36">
        <f>SUMIFS(СВЦЭМ!$C$33:$C$776,СВЦЭМ!$A$33:$A$776,$A69,СВЦЭМ!$B$33:$B$776,Q$47)+'СЕТ СН'!$G$9+СВЦЭМ!$D$10+'СЕТ СН'!$G$6-'СЕТ СН'!$G$19</f>
        <v>1429.4527436999999</v>
      </c>
      <c r="R69" s="36">
        <f>SUMIFS(СВЦЭМ!$C$33:$C$776,СВЦЭМ!$A$33:$A$776,$A69,СВЦЭМ!$B$33:$B$776,R$47)+'СЕТ СН'!$G$9+СВЦЭМ!$D$10+'СЕТ СН'!$G$6-'СЕТ СН'!$G$19</f>
        <v>1425.1542443200001</v>
      </c>
      <c r="S69" s="36">
        <f>SUMIFS(СВЦЭМ!$C$33:$C$776,СВЦЭМ!$A$33:$A$776,$A69,СВЦЭМ!$B$33:$B$776,S$47)+'СЕТ СН'!$G$9+СВЦЭМ!$D$10+'СЕТ СН'!$G$6-'СЕТ СН'!$G$19</f>
        <v>1417.8369143499999</v>
      </c>
      <c r="T69" s="36">
        <f>SUMIFS(СВЦЭМ!$C$33:$C$776,СВЦЭМ!$A$33:$A$776,$A69,СВЦЭМ!$B$33:$B$776,T$47)+'СЕТ СН'!$G$9+СВЦЭМ!$D$10+'СЕТ СН'!$G$6-'СЕТ СН'!$G$19</f>
        <v>1381.5336668099999</v>
      </c>
      <c r="U69" s="36">
        <f>SUMIFS(СВЦЭМ!$C$33:$C$776,СВЦЭМ!$A$33:$A$776,$A69,СВЦЭМ!$B$33:$B$776,U$47)+'СЕТ СН'!$G$9+СВЦЭМ!$D$10+'СЕТ СН'!$G$6-'СЕТ СН'!$G$19</f>
        <v>1382.0877535</v>
      </c>
      <c r="V69" s="36">
        <f>SUMIFS(СВЦЭМ!$C$33:$C$776,СВЦЭМ!$A$33:$A$776,$A69,СВЦЭМ!$B$33:$B$776,V$47)+'СЕТ СН'!$G$9+СВЦЭМ!$D$10+'СЕТ СН'!$G$6-'СЕТ СН'!$G$19</f>
        <v>1385.9783806999999</v>
      </c>
      <c r="W69" s="36">
        <f>SUMIFS(СВЦЭМ!$C$33:$C$776,СВЦЭМ!$A$33:$A$776,$A69,СВЦЭМ!$B$33:$B$776,W$47)+'СЕТ СН'!$G$9+СВЦЭМ!$D$10+'СЕТ СН'!$G$6-'СЕТ СН'!$G$19</f>
        <v>1416.07137717</v>
      </c>
      <c r="X69" s="36">
        <f>SUMIFS(СВЦЭМ!$C$33:$C$776,СВЦЭМ!$A$33:$A$776,$A69,СВЦЭМ!$B$33:$B$776,X$47)+'СЕТ СН'!$G$9+СВЦЭМ!$D$10+'СЕТ СН'!$G$6-'СЕТ СН'!$G$19</f>
        <v>1431.4824519399999</v>
      </c>
      <c r="Y69" s="36">
        <f>SUMIFS(СВЦЭМ!$C$33:$C$776,СВЦЭМ!$A$33:$A$776,$A69,СВЦЭМ!$B$33:$B$776,Y$47)+'СЕТ СН'!$G$9+СВЦЭМ!$D$10+'СЕТ СН'!$G$6-'СЕТ СН'!$G$19</f>
        <v>1453.99031367</v>
      </c>
    </row>
    <row r="70" spans="1:27" ht="15.75" x14ac:dyDescent="0.2">
      <c r="A70" s="35">
        <f t="shared" si="1"/>
        <v>44158</v>
      </c>
      <c r="B70" s="36">
        <f>SUMIFS(СВЦЭМ!$C$33:$C$776,СВЦЭМ!$A$33:$A$776,$A70,СВЦЭМ!$B$33:$B$776,B$47)+'СЕТ СН'!$G$9+СВЦЭМ!$D$10+'СЕТ СН'!$G$6-'СЕТ СН'!$G$19</f>
        <v>1464.0080320900001</v>
      </c>
      <c r="C70" s="36">
        <f>SUMIFS(СВЦЭМ!$C$33:$C$776,СВЦЭМ!$A$33:$A$776,$A70,СВЦЭМ!$B$33:$B$776,C$47)+'СЕТ СН'!$G$9+СВЦЭМ!$D$10+'СЕТ СН'!$G$6-'СЕТ СН'!$G$19</f>
        <v>1514.69617651</v>
      </c>
      <c r="D70" s="36">
        <f>SUMIFS(СВЦЭМ!$C$33:$C$776,СВЦЭМ!$A$33:$A$776,$A70,СВЦЭМ!$B$33:$B$776,D$47)+'СЕТ СН'!$G$9+СВЦЭМ!$D$10+'СЕТ СН'!$G$6-'СЕТ СН'!$G$19</f>
        <v>1557.2843525399999</v>
      </c>
      <c r="E70" s="36">
        <f>SUMIFS(СВЦЭМ!$C$33:$C$776,СВЦЭМ!$A$33:$A$776,$A70,СВЦЭМ!$B$33:$B$776,E$47)+'СЕТ СН'!$G$9+СВЦЭМ!$D$10+'СЕТ СН'!$G$6-'СЕТ СН'!$G$19</f>
        <v>1562.3466542900001</v>
      </c>
      <c r="F70" s="36">
        <f>SUMIFS(СВЦЭМ!$C$33:$C$776,СВЦЭМ!$A$33:$A$776,$A70,СВЦЭМ!$B$33:$B$776,F$47)+'СЕТ СН'!$G$9+СВЦЭМ!$D$10+'СЕТ СН'!$G$6-'СЕТ СН'!$G$19</f>
        <v>1558.02286817</v>
      </c>
      <c r="G70" s="36">
        <f>SUMIFS(СВЦЭМ!$C$33:$C$776,СВЦЭМ!$A$33:$A$776,$A70,СВЦЭМ!$B$33:$B$776,G$47)+'СЕТ СН'!$G$9+СВЦЭМ!$D$10+'СЕТ СН'!$G$6-'СЕТ СН'!$G$19</f>
        <v>1554.6198208199999</v>
      </c>
      <c r="H70" s="36">
        <f>SUMIFS(СВЦЭМ!$C$33:$C$776,СВЦЭМ!$A$33:$A$776,$A70,СВЦЭМ!$B$33:$B$776,H$47)+'СЕТ СН'!$G$9+СВЦЭМ!$D$10+'СЕТ СН'!$G$6-'СЕТ СН'!$G$19</f>
        <v>1556.46123814</v>
      </c>
      <c r="I70" s="36">
        <f>SUMIFS(СВЦЭМ!$C$33:$C$776,СВЦЭМ!$A$33:$A$776,$A70,СВЦЭМ!$B$33:$B$776,I$47)+'СЕТ СН'!$G$9+СВЦЭМ!$D$10+'СЕТ СН'!$G$6-'СЕТ СН'!$G$19</f>
        <v>1539.35769906</v>
      </c>
      <c r="J70" s="36">
        <f>SUMIFS(СВЦЭМ!$C$33:$C$776,СВЦЭМ!$A$33:$A$776,$A70,СВЦЭМ!$B$33:$B$776,J$47)+'СЕТ СН'!$G$9+СВЦЭМ!$D$10+'СЕТ СН'!$G$6-'СЕТ СН'!$G$19</f>
        <v>1534.62361637</v>
      </c>
      <c r="K70" s="36">
        <f>SUMIFS(СВЦЭМ!$C$33:$C$776,СВЦЭМ!$A$33:$A$776,$A70,СВЦЭМ!$B$33:$B$776,K$47)+'СЕТ СН'!$G$9+СВЦЭМ!$D$10+'СЕТ СН'!$G$6-'СЕТ СН'!$G$19</f>
        <v>1552.8257686500001</v>
      </c>
      <c r="L70" s="36">
        <f>SUMIFS(СВЦЭМ!$C$33:$C$776,СВЦЭМ!$A$33:$A$776,$A70,СВЦЭМ!$B$33:$B$776,L$47)+'СЕТ СН'!$G$9+СВЦЭМ!$D$10+'СЕТ СН'!$G$6-'СЕТ СН'!$G$19</f>
        <v>1521.84468384</v>
      </c>
      <c r="M70" s="36">
        <f>SUMIFS(СВЦЭМ!$C$33:$C$776,СВЦЭМ!$A$33:$A$776,$A70,СВЦЭМ!$B$33:$B$776,M$47)+'СЕТ СН'!$G$9+СВЦЭМ!$D$10+'СЕТ СН'!$G$6-'СЕТ СН'!$G$19</f>
        <v>1475.88781371</v>
      </c>
      <c r="N70" s="36">
        <f>SUMIFS(СВЦЭМ!$C$33:$C$776,СВЦЭМ!$A$33:$A$776,$A70,СВЦЭМ!$B$33:$B$776,N$47)+'СЕТ СН'!$G$9+СВЦЭМ!$D$10+'СЕТ СН'!$G$6-'СЕТ СН'!$G$19</f>
        <v>1450.6945600700001</v>
      </c>
      <c r="O70" s="36">
        <f>SUMIFS(СВЦЭМ!$C$33:$C$776,СВЦЭМ!$A$33:$A$776,$A70,СВЦЭМ!$B$33:$B$776,O$47)+'СЕТ СН'!$G$9+СВЦЭМ!$D$10+'СЕТ СН'!$G$6-'СЕТ СН'!$G$19</f>
        <v>1463.7095771700001</v>
      </c>
      <c r="P70" s="36">
        <f>SUMIFS(СВЦЭМ!$C$33:$C$776,СВЦЭМ!$A$33:$A$776,$A70,СВЦЭМ!$B$33:$B$776,P$47)+'СЕТ СН'!$G$9+СВЦЭМ!$D$10+'СЕТ СН'!$G$6-'СЕТ СН'!$G$19</f>
        <v>1466.6094020400001</v>
      </c>
      <c r="Q70" s="36">
        <f>SUMIFS(СВЦЭМ!$C$33:$C$776,СВЦЭМ!$A$33:$A$776,$A70,СВЦЭМ!$B$33:$B$776,Q$47)+'СЕТ СН'!$G$9+СВЦЭМ!$D$10+'СЕТ СН'!$G$6-'СЕТ СН'!$G$19</f>
        <v>1467.2947349199999</v>
      </c>
      <c r="R70" s="36">
        <f>SUMIFS(СВЦЭМ!$C$33:$C$776,СВЦЭМ!$A$33:$A$776,$A70,СВЦЭМ!$B$33:$B$776,R$47)+'СЕТ СН'!$G$9+СВЦЭМ!$D$10+'СЕТ СН'!$G$6-'СЕТ СН'!$G$19</f>
        <v>1455.8853908599999</v>
      </c>
      <c r="S70" s="36">
        <f>SUMIFS(СВЦЭМ!$C$33:$C$776,СВЦЭМ!$A$33:$A$776,$A70,СВЦЭМ!$B$33:$B$776,S$47)+'СЕТ СН'!$G$9+СВЦЭМ!$D$10+'СЕТ СН'!$G$6-'СЕТ СН'!$G$19</f>
        <v>1439.7151480799998</v>
      </c>
      <c r="T70" s="36">
        <f>SUMIFS(СВЦЭМ!$C$33:$C$776,СВЦЭМ!$A$33:$A$776,$A70,СВЦЭМ!$B$33:$B$776,T$47)+'СЕТ СН'!$G$9+СВЦЭМ!$D$10+'СЕТ СН'!$G$6-'СЕТ СН'!$G$19</f>
        <v>1426.6770577699999</v>
      </c>
      <c r="U70" s="36">
        <f>SUMIFS(СВЦЭМ!$C$33:$C$776,СВЦЭМ!$A$33:$A$776,$A70,СВЦЭМ!$B$33:$B$776,U$47)+'СЕТ СН'!$G$9+СВЦЭМ!$D$10+'СЕТ СН'!$G$6-'СЕТ СН'!$G$19</f>
        <v>1423.1775900499999</v>
      </c>
      <c r="V70" s="36">
        <f>SUMIFS(СВЦЭМ!$C$33:$C$776,СВЦЭМ!$A$33:$A$776,$A70,СВЦЭМ!$B$33:$B$776,V$47)+'СЕТ СН'!$G$9+СВЦЭМ!$D$10+'СЕТ СН'!$G$6-'СЕТ СН'!$G$19</f>
        <v>1433.8759360399999</v>
      </c>
      <c r="W70" s="36">
        <f>SUMIFS(СВЦЭМ!$C$33:$C$776,СВЦЭМ!$A$33:$A$776,$A70,СВЦЭМ!$B$33:$B$776,W$47)+'СЕТ СН'!$G$9+СВЦЭМ!$D$10+'СЕТ СН'!$G$6-'СЕТ СН'!$G$19</f>
        <v>1447.3766564699999</v>
      </c>
      <c r="X70" s="36">
        <f>SUMIFS(СВЦЭМ!$C$33:$C$776,СВЦЭМ!$A$33:$A$776,$A70,СВЦЭМ!$B$33:$B$776,X$47)+'СЕТ СН'!$G$9+СВЦЭМ!$D$10+'СЕТ СН'!$G$6-'СЕТ СН'!$G$19</f>
        <v>1441.25795563</v>
      </c>
      <c r="Y70" s="36">
        <f>SUMIFS(СВЦЭМ!$C$33:$C$776,СВЦЭМ!$A$33:$A$776,$A70,СВЦЭМ!$B$33:$B$776,Y$47)+'СЕТ СН'!$G$9+СВЦЭМ!$D$10+'СЕТ СН'!$G$6-'СЕТ СН'!$G$19</f>
        <v>1460.7317394500001</v>
      </c>
    </row>
    <row r="71" spans="1:27" ht="15.75" x14ac:dyDescent="0.2">
      <c r="A71" s="35">
        <f t="shared" si="1"/>
        <v>44159</v>
      </c>
      <c r="B71" s="36">
        <f>SUMIFS(СВЦЭМ!$C$33:$C$776,СВЦЭМ!$A$33:$A$776,$A71,СВЦЭМ!$B$33:$B$776,B$47)+'СЕТ СН'!$G$9+СВЦЭМ!$D$10+'СЕТ СН'!$G$6-'СЕТ СН'!$G$19</f>
        <v>1475.1295391200001</v>
      </c>
      <c r="C71" s="36">
        <f>SUMIFS(СВЦЭМ!$C$33:$C$776,СВЦЭМ!$A$33:$A$776,$A71,СВЦЭМ!$B$33:$B$776,C$47)+'СЕТ СН'!$G$9+СВЦЭМ!$D$10+'СЕТ СН'!$G$6-'СЕТ СН'!$G$19</f>
        <v>1557.6307798799999</v>
      </c>
      <c r="D71" s="36">
        <f>SUMIFS(СВЦЭМ!$C$33:$C$776,СВЦЭМ!$A$33:$A$776,$A71,СВЦЭМ!$B$33:$B$776,D$47)+'СЕТ СН'!$G$9+СВЦЭМ!$D$10+'СЕТ СН'!$G$6-'СЕТ СН'!$G$19</f>
        <v>1616.6874411200001</v>
      </c>
      <c r="E71" s="36">
        <f>SUMIFS(СВЦЭМ!$C$33:$C$776,СВЦЭМ!$A$33:$A$776,$A71,СВЦЭМ!$B$33:$B$776,E$47)+'СЕТ СН'!$G$9+СВЦЭМ!$D$10+'СЕТ СН'!$G$6-'СЕТ СН'!$G$19</f>
        <v>1634.42704929</v>
      </c>
      <c r="F71" s="36">
        <f>SUMIFS(СВЦЭМ!$C$33:$C$776,СВЦЭМ!$A$33:$A$776,$A71,СВЦЭМ!$B$33:$B$776,F$47)+'СЕТ СН'!$G$9+СВЦЭМ!$D$10+'СЕТ СН'!$G$6-'СЕТ СН'!$G$19</f>
        <v>1630.0113865100002</v>
      </c>
      <c r="G71" s="36">
        <f>SUMIFS(СВЦЭМ!$C$33:$C$776,СВЦЭМ!$A$33:$A$776,$A71,СВЦЭМ!$B$33:$B$776,G$47)+'СЕТ СН'!$G$9+СВЦЭМ!$D$10+'СЕТ СН'!$G$6-'СЕТ СН'!$G$19</f>
        <v>1622.8105054299999</v>
      </c>
      <c r="H71" s="36">
        <f>SUMIFS(СВЦЭМ!$C$33:$C$776,СВЦЭМ!$A$33:$A$776,$A71,СВЦЭМ!$B$33:$B$776,H$47)+'СЕТ СН'!$G$9+СВЦЭМ!$D$10+'СЕТ СН'!$G$6-'СЕТ СН'!$G$19</f>
        <v>1584.4160685299998</v>
      </c>
      <c r="I71" s="36">
        <f>SUMIFS(СВЦЭМ!$C$33:$C$776,СВЦЭМ!$A$33:$A$776,$A71,СВЦЭМ!$B$33:$B$776,I$47)+'СЕТ СН'!$G$9+СВЦЭМ!$D$10+'СЕТ СН'!$G$6-'СЕТ СН'!$G$19</f>
        <v>1531.4226532600001</v>
      </c>
      <c r="J71" s="36">
        <f>SUMIFS(СВЦЭМ!$C$33:$C$776,СВЦЭМ!$A$33:$A$776,$A71,СВЦЭМ!$B$33:$B$776,J$47)+'СЕТ СН'!$G$9+СВЦЭМ!$D$10+'СЕТ СН'!$G$6-'СЕТ СН'!$G$19</f>
        <v>1501.7255778700001</v>
      </c>
      <c r="K71" s="36">
        <f>SUMIFS(СВЦЭМ!$C$33:$C$776,СВЦЭМ!$A$33:$A$776,$A71,СВЦЭМ!$B$33:$B$776,K$47)+'СЕТ СН'!$G$9+СВЦЭМ!$D$10+'СЕТ СН'!$G$6-'СЕТ СН'!$G$19</f>
        <v>1500.0061765599999</v>
      </c>
      <c r="L71" s="36">
        <f>SUMIFS(СВЦЭМ!$C$33:$C$776,СВЦЭМ!$A$33:$A$776,$A71,СВЦЭМ!$B$33:$B$776,L$47)+'СЕТ СН'!$G$9+СВЦЭМ!$D$10+'СЕТ СН'!$G$6-'СЕТ СН'!$G$19</f>
        <v>1467.9520395</v>
      </c>
      <c r="M71" s="36">
        <f>SUMIFS(СВЦЭМ!$C$33:$C$776,СВЦЭМ!$A$33:$A$776,$A71,СВЦЭМ!$B$33:$B$776,M$47)+'СЕТ СН'!$G$9+СВЦЭМ!$D$10+'СЕТ СН'!$G$6-'СЕТ СН'!$G$19</f>
        <v>1422.16368491</v>
      </c>
      <c r="N71" s="36">
        <f>SUMIFS(СВЦЭМ!$C$33:$C$776,СВЦЭМ!$A$33:$A$776,$A71,СВЦЭМ!$B$33:$B$776,N$47)+'СЕТ СН'!$G$9+СВЦЭМ!$D$10+'СЕТ СН'!$G$6-'СЕТ СН'!$G$19</f>
        <v>1414.0390162399999</v>
      </c>
      <c r="O71" s="36">
        <f>SUMIFS(СВЦЭМ!$C$33:$C$776,СВЦЭМ!$A$33:$A$776,$A71,СВЦЭМ!$B$33:$B$776,O$47)+'СЕТ СН'!$G$9+СВЦЭМ!$D$10+'СЕТ СН'!$G$6-'СЕТ СН'!$G$19</f>
        <v>1430.29831188</v>
      </c>
      <c r="P71" s="36">
        <f>SUMIFS(СВЦЭМ!$C$33:$C$776,СВЦЭМ!$A$33:$A$776,$A71,СВЦЭМ!$B$33:$B$776,P$47)+'СЕТ СН'!$G$9+СВЦЭМ!$D$10+'СЕТ СН'!$G$6-'СЕТ СН'!$G$19</f>
        <v>1442.8548100600001</v>
      </c>
      <c r="Q71" s="36">
        <f>SUMIFS(СВЦЭМ!$C$33:$C$776,СВЦЭМ!$A$33:$A$776,$A71,СВЦЭМ!$B$33:$B$776,Q$47)+'СЕТ СН'!$G$9+СВЦЭМ!$D$10+'СЕТ СН'!$G$6-'СЕТ СН'!$G$19</f>
        <v>1443.3025693700001</v>
      </c>
      <c r="R71" s="36">
        <f>SUMIFS(СВЦЭМ!$C$33:$C$776,СВЦЭМ!$A$33:$A$776,$A71,СВЦЭМ!$B$33:$B$776,R$47)+'СЕТ СН'!$G$9+СВЦЭМ!$D$10+'СЕТ СН'!$G$6-'СЕТ СН'!$G$19</f>
        <v>1452.0341181599999</v>
      </c>
      <c r="S71" s="36">
        <f>SUMIFS(СВЦЭМ!$C$33:$C$776,СВЦЭМ!$A$33:$A$776,$A71,СВЦЭМ!$B$33:$B$776,S$47)+'СЕТ СН'!$G$9+СВЦЭМ!$D$10+'СЕТ СН'!$G$6-'СЕТ СН'!$G$19</f>
        <v>1446.5759868300001</v>
      </c>
      <c r="T71" s="36">
        <f>SUMIFS(СВЦЭМ!$C$33:$C$776,СВЦЭМ!$A$33:$A$776,$A71,СВЦЭМ!$B$33:$B$776,T$47)+'СЕТ СН'!$G$9+СВЦЭМ!$D$10+'СЕТ СН'!$G$6-'СЕТ СН'!$G$19</f>
        <v>1409.8007783200001</v>
      </c>
      <c r="U71" s="36">
        <f>SUMIFS(СВЦЭМ!$C$33:$C$776,СВЦЭМ!$A$33:$A$776,$A71,СВЦЭМ!$B$33:$B$776,U$47)+'СЕТ СН'!$G$9+СВЦЭМ!$D$10+'СЕТ СН'!$G$6-'СЕТ СН'!$G$19</f>
        <v>1388.58115049</v>
      </c>
      <c r="V71" s="36">
        <f>SUMIFS(СВЦЭМ!$C$33:$C$776,СВЦЭМ!$A$33:$A$776,$A71,СВЦЭМ!$B$33:$B$776,V$47)+'СЕТ СН'!$G$9+СВЦЭМ!$D$10+'СЕТ СН'!$G$6-'СЕТ СН'!$G$19</f>
        <v>1401.5473839699998</v>
      </c>
      <c r="W71" s="36">
        <f>SUMIFS(СВЦЭМ!$C$33:$C$776,СВЦЭМ!$A$33:$A$776,$A71,СВЦЭМ!$B$33:$B$776,W$47)+'СЕТ СН'!$G$9+СВЦЭМ!$D$10+'СЕТ СН'!$G$6-'СЕТ СН'!$G$19</f>
        <v>1411.57137354</v>
      </c>
      <c r="X71" s="36">
        <f>SUMIFS(СВЦЭМ!$C$33:$C$776,СВЦЭМ!$A$33:$A$776,$A71,СВЦЭМ!$B$33:$B$776,X$47)+'СЕТ СН'!$G$9+СВЦЭМ!$D$10+'СЕТ СН'!$G$6-'СЕТ СН'!$G$19</f>
        <v>1411.9787439199999</v>
      </c>
      <c r="Y71" s="36">
        <f>SUMIFS(СВЦЭМ!$C$33:$C$776,СВЦЭМ!$A$33:$A$776,$A71,СВЦЭМ!$B$33:$B$776,Y$47)+'СЕТ СН'!$G$9+СВЦЭМ!$D$10+'СЕТ СН'!$G$6-'СЕТ СН'!$G$19</f>
        <v>1437.3096655700001</v>
      </c>
    </row>
    <row r="72" spans="1:27" ht="15.75" x14ac:dyDescent="0.2">
      <c r="A72" s="35">
        <f t="shared" si="1"/>
        <v>44160</v>
      </c>
      <c r="B72" s="36">
        <f>SUMIFS(СВЦЭМ!$C$33:$C$776,СВЦЭМ!$A$33:$A$776,$A72,СВЦЭМ!$B$33:$B$776,B$47)+'СЕТ СН'!$G$9+СВЦЭМ!$D$10+'СЕТ СН'!$G$6-'СЕТ СН'!$G$19</f>
        <v>1475.6334673900001</v>
      </c>
      <c r="C72" s="36">
        <f>SUMIFS(СВЦЭМ!$C$33:$C$776,СВЦЭМ!$A$33:$A$776,$A72,СВЦЭМ!$B$33:$B$776,C$47)+'СЕТ СН'!$G$9+СВЦЭМ!$D$10+'СЕТ СН'!$G$6-'СЕТ СН'!$G$19</f>
        <v>1550.25060977</v>
      </c>
      <c r="D72" s="36">
        <f>SUMIFS(СВЦЭМ!$C$33:$C$776,СВЦЭМ!$A$33:$A$776,$A72,СВЦЭМ!$B$33:$B$776,D$47)+'СЕТ СН'!$G$9+СВЦЭМ!$D$10+'СЕТ СН'!$G$6-'СЕТ СН'!$G$19</f>
        <v>1600.48911357</v>
      </c>
      <c r="E72" s="36">
        <f>SUMIFS(СВЦЭМ!$C$33:$C$776,СВЦЭМ!$A$33:$A$776,$A72,СВЦЭМ!$B$33:$B$776,E$47)+'СЕТ СН'!$G$9+СВЦЭМ!$D$10+'СЕТ СН'!$G$6-'СЕТ СН'!$G$19</f>
        <v>1609.2749145100001</v>
      </c>
      <c r="F72" s="36">
        <f>SUMIFS(СВЦЭМ!$C$33:$C$776,СВЦЭМ!$A$33:$A$776,$A72,СВЦЭМ!$B$33:$B$776,F$47)+'СЕТ СН'!$G$9+СВЦЭМ!$D$10+'СЕТ СН'!$G$6-'СЕТ СН'!$G$19</f>
        <v>1603.8908640999998</v>
      </c>
      <c r="G72" s="36">
        <f>SUMIFS(СВЦЭМ!$C$33:$C$776,СВЦЭМ!$A$33:$A$776,$A72,СВЦЭМ!$B$33:$B$776,G$47)+'СЕТ СН'!$G$9+СВЦЭМ!$D$10+'СЕТ СН'!$G$6-'СЕТ СН'!$G$19</f>
        <v>1593.33333025</v>
      </c>
      <c r="H72" s="36">
        <f>SUMIFS(СВЦЭМ!$C$33:$C$776,СВЦЭМ!$A$33:$A$776,$A72,СВЦЭМ!$B$33:$B$776,H$47)+'СЕТ СН'!$G$9+СВЦЭМ!$D$10+'СЕТ СН'!$G$6-'СЕТ СН'!$G$19</f>
        <v>1570.84314393</v>
      </c>
      <c r="I72" s="36">
        <f>SUMIFS(СВЦЭМ!$C$33:$C$776,СВЦЭМ!$A$33:$A$776,$A72,СВЦЭМ!$B$33:$B$776,I$47)+'СЕТ СН'!$G$9+СВЦЭМ!$D$10+'СЕТ СН'!$G$6-'СЕТ СН'!$G$19</f>
        <v>1534.44188078</v>
      </c>
      <c r="J72" s="36">
        <f>SUMIFS(СВЦЭМ!$C$33:$C$776,СВЦЭМ!$A$33:$A$776,$A72,СВЦЭМ!$B$33:$B$776,J$47)+'СЕТ СН'!$G$9+СВЦЭМ!$D$10+'СЕТ СН'!$G$6-'СЕТ СН'!$G$19</f>
        <v>1518.76672863</v>
      </c>
      <c r="K72" s="36">
        <f>SUMIFS(СВЦЭМ!$C$33:$C$776,СВЦЭМ!$A$33:$A$776,$A72,СВЦЭМ!$B$33:$B$776,K$47)+'СЕТ СН'!$G$9+СВЦЭМ!$D$10+'СЕТ СН'!$G$6-'СЕТ СН'!$G$19</f>
        <v>1510.55730883</v>
      </c>
      <c r="L72" s="36">
        <f>SUMIFS(СВЦЭМ!$C$33:$C$776,СВЦЭМ!$A$33:$A$776,$A72,СВЦЭМ!$B$33:$B$776,L$47)+'СЕТ СН'!$G$9+СВЦЭМ!$D$10+'СЕТ СН'!$G$6-'СЕТ СН'!$G$19</f>
        <v>1481.4372198599999</v>
      </c>
      <c r="M72" s="36">
        <f>SUMIFS(СВЦЭМ!$C$33:$C$776,СВЦЭМ!$A$33:$A$776,$A72,СВЦЭМ!$B$33:$B$776,M$47)+'СЕТ СН'!$G$9+СВЦЭМ!$D$10+'СЕТ СН'!$G$6-'СЕТ СН'!$G$19</f>
        <v>1431.50548897</v>
      </c>
      <c r="N72" s="36">
        <f>SUMIFS(СВЦЭМ!$C$33:$C$776,СВЦЭМ!$A$33:$A$776,$A72,СВЦЭМ!$B$33:$B$776,N$47)+'СЕТ СН'!$G$9+СВЦЭМ!$D$10+'СЕТ СН'!$G$6-'СЕТ СН'!$G$19</f>
        <v>1415.63307876</v>
      </c>
      <c r="O72" s="36">
        <f>SUMIFS(СВЦЭМ!$C$33:$C$776,СВЦЭМ!$A$33:$A$776,$A72,СВЦЭМ!$B$33:$B$776,O$47)+'СЕТ СН'!$G$9+СВЦЭМ!$D$10+'СЕТ СН'!$G$6-'СЕТ СН'!$G$19</f>
        <v>1436.4040593700001</v>
      </c>
      <c r="P72" s="36">
        <f>SUMIFS(СВЦЭМ!$C$33:$C$776,СВЦЭМ!$A$33:$A$776,$A72,СВЦЭМ!$B$33:$B$776,P$47)+'СЕТ СН'!$G$9+СВЦЭМ!$D$10+'СЕТ СН'!$G$6-'СЕТ СН'!$G$19</f>
        <v>1438.75994236</v>
      </c>
      <c r="Q72" s="36">
        <f>SUMIFS(СВЦЭМ!$C$33:$C$776,СВЦЭМ!$A$33:$A$776,$A72,СВЦЭМ!$B$33:$B$776,Q$47)+'СЕТ СН'!$G$9+СВЦЭМ!$D$10+'СЕТ СН'!$G$6-'СЕТ СН'!$G$19</f>
        <v>1444.8444993799999</v>
      </c>
      <c r="R72" s="36">
        <f>SUMIFS(СВЦЭМ!$C$33:$C$776,СВЦЭМ!$A$33:$A$776,$A72,СВЦЭМ!$B$33:$B$776,R$47)+'СЕТ СН'!$G$9+СВЦЭМ!$D$10+'СЕТ СН'!$G$6-'СЕТ СН'!$G$19</f>
        <v>1444.65657547</v>
      </c>
      <c r="S72" s="36">
        <f>SUMIFS(СВЦЭМ!$C$33:$C$776,СВЦЭМ!$A$33:$A$776,$A72,СВЦЭМ!$B$33:$B$776,S$47)+'СЕТ СН'!$G$9+СВЦЭМ!$D$10+'СЕТ СН'!$G$6-'СЕТ СН'!$G$19</f>
        <v>1423.5965303099999</v>
      </c>
      <c r="T72" s="36">
        <f>SUMIFS(СВЦЭМ!$C$33:$C$776,СВЦЭМ!$A$33:$A$776,$A72,СВЦЭМ!$B$33:$B$776,T$47)+'СЕТ СН'!$G$9+СВЦЭМ!$D$10+'СЕТ СН'!$G$6-'СЕТ СН'!$G$19</f>
        <v>1435.8854002600001</v>
      </c>
      <c r="U72" s="36">
        <f>SUMIFS(СВЦЭМ!$C$33:$C$776,СВЦЭМ!$A$33:$A$776,$A72,СВЦЭМ!$B$33:$B$776,U$47)+'СЕТ СН'!$G$9+СВЦЭМ!$D$10+'СЕТ СН'!$G$6-'СЕТ СН'!$G$19</f>
        <v>1438.15858828</v>
      </c>
      <c r="V72" s="36">
        <f>SUMIFS(СВЦЭМ!$C$33:$C$776,СВЦЭМ!$A$33:$A$776,$A72,СВЦЭМ!$B$33:$B$776,V$47)+'СЕТ СН'!$G$9+СВЦЭМ!$D$10+'СЕТ СН'!$G$6-'СЕТ СН'!$G$19</f>
        <v>1424.46526363</v>
      </c>
      <c r="W72" s="36">
        <f>SUMIFS(СВЦЭМ!$C$33:$C$776,СВЦЭМ!$A$33:$A$776,$A72,СВЦЭМ!$B$33:$B$776,W$47)+'СЕТ СН'!$G$9+СВЦЭМ!$D$10+'СЕТ СН'!$G$6-'СЕТ СН'!$G$19</f>
        <v>1428.5678149599999</v>
      </c>
      <c r="X72" s="36">
        <f>SUMIFS(СВЦЭМ!$C$33:$C$776,СВЦЭМ!$A$33:$A$776,$A72,СВЦЭМ!$B$33:$B$776,X$47)+'СЕТ СН'!$G$9+СВЦЭМ!$D$10+'СЕТ СН'!$G$6-'СЕТ СН'!$G$19</f>
        <v>1442.1883678499998</v>
      </c>
      <c r="Y72" s="36">
        <f>SUMIFS(СВЦЭМ!$C$33:$C$776,СВЦЭМ!$A$33:$A$776,$A72,СВЦЭМ!$B$33:$B$776,Y$47)+'СЕТ СН'!$G$9+СВЦЭМ!$D$10+'СЕТ СН'!$G$6-'СЕТ СН'!$G$19</f>
        <v>1461.38380867</v>
      </c>
    </row>
    <row r="73" spans="1:27" ht="15.75" x14ac:dyDescent="0.2">
      <c r="A73" s="35">
        <f t="shared" si="1"/>
        <v>44161</v>
      </c>
      <c r="B73" s="36">
        <f>SUMIFS(СВЦЭМ!$C$33:$C$776,СВЦЭМ!$A$33:$A$776,$A73,СВЦЭМ!$B$33:$B$776,B$47)+'СЕТ СН'!$G$9+СВЦЭМ!$D$10+'СЕТ СН'!$G$6-'СЕТ СН'!$G$19</f>
        <v>1459.2551075599999</v>
      </c>
      <c r="C73" s="36">
        <f>SUMIFS(СВЦЭМ!$C$33:$C$776,СВЦЭМ!$A$33:$A$776,$A73,СВЦЭМ!$B$33:$B$776,C$47)+'СЕТ СН'!$G$9+СВЦЭМ!$D$10+'СЕТ СН'!$G$6-'СЕТ СН'!$G$19</f>
        <v>1535.76022003</v>
      </c>
      <c r="D73" s="36">
        <f>SUMIFS(СВЦЭМ!$C$33:$C$776,СВЦЭМ!$A$33:$A$776,$A73,СВЦЭМ!$B$33:$B$776,D$47)+'СЕТ СН'!$G$9+СВЦЭМ!$D$10+'СЕТ СН'!$G$6-'СЕТ СН'!$G$19</f>
        <v>1585.8214355</v>
      </c>
      <c r="E73" s="36">
        <f>SUMIFS(СВЦЭМ!$C$33:$C$776,СВЦЭМ!$A$33:$A$776,$A73,СВЦЭМ!$B$33:$B$776,E$47)+'СЕТ СН'!$G$9+СВЦЭМ!$D$10+'СЕТ СН'!$G$6-'СЕТ СН'!$G$19</f>
        <v>1596.01493551</v>
      </c>
      <c r="F73" s="36">
        <f>SUMIFS(СВЦЭМ!$C$33:$C$776,СВЦЭМ!$A$33:$A$776,$A73,СВЦЭМ!$B$33:$B$776,F$47)+'СЕТ СН'!$G$9+СВЦЭМ!$D$10+'СЕТ СН'!$G$6-'СЕТ СН'!$G$19</f>
        <v>1592.9313866100001</v>
      </c>
      <c r="G73" s="36">
        <f>SUMIFS(СВЦЭМ!$C$33:$C$776,СВЦЭМ!$A$33:$A$776,$A73,СВЦЭМ!$B$33:$B$776,G$47)+'СЕТ СН'!$G$9+СВЦЭМ!$D$10+'СЕТ СН'!$G$6-'СЕТ СН'!$G$19</f>
        <v>1576.1260720599998</v>
      </c>
      <c r="H73" s="36">
        <f>SUMIFS(СВЦЭМ!$C$33:$C$776,СВЦЭМ!$A$33:$A$776,$A73,СВЦЭМ!$B$33:$B$776,H$47)+'СЕТ СН'!$G$9+СВЦЭМ!$D$10+'СЕТ СН'!$G$6-'СЕТ СН'!$G$19</f>
        <v>1551.83565026</v>
      </c>
      <c r="I73" s="36">
        <f>SUMIFS(СВЦЭМ!$C$33:$C$776,СВЦЭМ!$A$33:$A$776,$A73,СВЦЭМ!$B$33:$B$776,I$47)+'СЕТ СН'!$G$9+СВЦЭМ!$D$10+'СЕТ СН'!$G$6-'СЕТ СН'!$G$19</f>
        <v>1524.45735517</v>
      </c>
      <c r="J73" s="36">
        <f>SUMIFS(СВЦЭМ!$C$33:$C$776,СВЦЭМ!$A$33:$A$776,$A73,СВЦЭМ!$B$33:$B$776,J$47)+'СЕТ СН'!$G$9+СВЦЭМ!$D$10+'СЕТ СН'!$G$6-'СЕТ СН'!$G$19</f>
        <v>1505.0691395700001</v>
      </c>
      <c r="K73" s="36">
        <f>SUMIFS(СВЦЭМ!$C$33:$C$776,СВЦЭМ!$A$33:$A$776,$A73,СВЦЭМ!$B$33:$B$776,K$47)+'СЕТ СН'!$G$9+СВЦЭМ!$D$10+'СЕТ СН'!$G$6-'СЕТ СН'!$G$19</f>
        <v>1508.11514893</v>
      </c>
      <c r="L73" s="36">
        <f>SUMIFS(СВЦЭМ!$C$33:$C$776,СВЦЭМ!$A$33:$A$776,$A73,СВЦЭМ!$B$33:$B$776,L$47)+'СЕТ СН'!$G$9+СВЦЭМ!$D$10+'СЕТ СН'!$G$6-'СЕТ СН'!$G$19</f>
        <v>1480.6044383200001</v>
      </c>
      <c r="M73" s="36">
        <f>SUMIFS(СВЦЭМ!$C$33:$C$776,СВЦЭМ!$A$33:$A$776,$A73,СВЦЭМ!$B$33:$B$776,M$47)+'СЕТ СН'!$G$9+СВЦЭМ!$D$10+'СЕТ СН'!$G$6-'СЕТ СН'!$G$19</f>
        <v>1446.12269674</v>
      </c>
      <c r="N73" s="36">
        <f>SUMIFS(СВЦЭМ!$C$33:$C$776,СВЦЭМ!$A$33:$A$776,$A73,СВЦЭМ!$B$33:$B$776,N$47)+'СЕТ СН'!$G$9+СВЦЭМ!$D$10+'СЕТ СН'!$G$6-'СЕТ СН'!$G$19</f>
        <v>1453.7601746099999</v>
      </c>
      <c r="O73" s="36">
        <f>SUMIFS(СВЦЭМ!$C$33:$C$776,СВЦЭМ!$A$33:$A$776,$A73,СВЦЭМ!$B$33:$B$776,O$47)+'СЕТ СН'!$G$9+СВЦЭМ!$D$10+'СЕТ СН'!$G$6-'СЕТ СН'!$G$19</f>
        <v>1456.70042154</v>
      </c>
      <c r="P73" s="36">
        <f>SUMIFS(СВЦЭМ!$C$33:$C$776,СВЦЭМ!$A$33:$A$776,$A73,СВЦЭМ!$B$33:$B$776,P$47)+'СЕТ СН'!$G$9+СВЦЭМ!$D$10+'СЕТ СН'!$G$6-'СЕТ СН'!$G$19</f>
        <v>1458.1036109299998</v>
      </c>
      <c r="Q73" s="36">
        <f>SUMIFS(СВЦЭМ!$C$33:$C$776,СВЦЭМ!$A$33:$A$776,$A73,СВЦЭМ!$B$33:$B$776,Q$47)+'СЕТ СН'!$G$9+СВЦЭМ!$D$10+'СЕТ СН'!$G$6-'СЕТ СН'!$G$19</f>
        <v>1460.20070564</v>
      </c>
      <c r="R73" s="36">
        <f>SUMIFS(СВЦЭМ!$C$33:$C$776,СВЦЭМ!$A$33:$A$776,$A73,СВЦЭМ!$B$33:$B$776,R$47)+'СЕТ СН'!$G$9+СВЦЭМ!$D$10+'СЕТ СН'!$G$6-'СЕТ СН'!$G$19</f>
        <v>1447.4830993599999</v>
      </c>
      <c r="S73" s="36">
        <f>SUMIFS(СВЦЭМ!$C$33:$C$776,СВЦЭМ!$A$33:$A$776,$A73,СВЦЭМ!$B$33:$B$776,S$47)+'СЕТ СН'!$G$9+СВЦЭМ!$D$10+'СЕТ СН'!$G$6-'СЕТ СН'!$G$19</f>
        <v>1428.17683678</v>
      </c>
      <c r="T73" s="36">
        <f>SUMIFS(СВЦЭМ!$C$33:$C$776,СВЦЭМ!$A$33:$A$776,$A73,СВЦЭМ!$B$33:$B$776,T$47)+'СЕТ СН'!$G$9+СВЦЭМ!$D$10+'СЕТ СН'!$G$6-'СЕТ СН'!$G$19</f>
        <v>1445.0504055500001</v>
      </c>
      <c r="U73" s="36">
        <f>SUMIFS(СВЦЭМ!$C$33:$C$776,СВЦЭМ!$A$33:$A$776,$A73,СВЦЭМ!$B$33:$B$776,U$47)+'СЕТ СН'!$G$9+СВЦЭМ!$D$10+'СЕТ СН'!$G$6-'СЕТ СН'!$G$19</f>
        <v>1435.3166989599999</v>
      </c>
      <c r="V73" s="36">
        <f>SUMIFS(СВЦЭМ!$C$33:$C$776,СВЦЭМ!$A$33:$A$776,$A73,СВЦЭМ!$B$33:$B$776,V$47)+'СЕТ СН'!$G$9+СВЦЭМ!$D$10+'СЕТ СН'!$G$6-'СЕТ СН'!$G$19</f>
        <v>1421.3007973599999</v>
      </c>
      <c r="W73" s="36">
        <f>SUMIFS(СВЦЭМ!$C$33:$C$776,СВЦЭМ!$A$33:$A$776,$A73,СВЦЭМ!$B$33:$B$776,W$47)+'СЕТ СН'!$G$9+СВЦЭМ!$D$10+'СЕТ СН'!$G$6-'СЕТ СН'!$G$19</f>
        <v>1444.7193382999999</v>
      </c>
      <c r="X73" s="36">
        <f>SUMIFS(СВЦЭМ!$C$33:$C$776,СВЦЭМ!$A$33:$A$776,$A73,СВЦЭМ!$B$33:$B$776,X$47)+'СЕТ СН'!$G$9+СВЦЭМ!$D$10+'СЕТ СН'!$G$6-'СЕТ СН'!$G$19</f>
        <v>1450.60781208</v>
      </c>
      <c r="Y73" s="36">
        <f>SUMIFS(СВЦЭМ!$C$33:$C$776,СВЦЭМ!$A$33:$A$776,$A73,СВЦЭМ!$B$33:$B$776,Y$47)+'СЕТ СН'!$G$9+СВЦЭМ!$D$10+'СЕТ СН'!$G$6-'СЕТ СН'!$G$19</f>
        <v>1463.5924896299998</v>
      </c>
    </row>
    <row r="74" spans="1:27" ht="15.75" x14ac:dyDescent="0.2">
      <c r="A74" s="35">
        <f t="shared" si="1"/>
        <v>44162</v>
      </c>
      <c r="B74" s="36">
        <f>SUMIFS(СВЦЭМ!$C$33:$C$776,СВЦЭМ!$A$33:$A$776,$A74,СВЦЭМ!$B$33:$B$776,B$47)+'СЕТ СН'!$G$9+СВЦЭМ!$D$10+'СЕТ СН'!$G$6-'СЕТ СН'!$G$19</f>
        <v>1465.7685698400001</v>
      </c>
      <c r="C74" s="36">
        <f>SUMIFS(СВЦЭМ!$C$33:$C$776,СВЦЭМ!$A$33:$A$776,$A74,СВЦЭМ!$B$33:$B$776,C$47)+'СЕТ СН'!$G$9+СВЦЭМ!$D$10+'СЕТ СН'!$G$6-'СЕТ СН'!$G$19</f>
        <v>1547.77904805</v>
      </c>
      <c r="D74" s="36">
        <f>SUMIFS(СВЦЭМ!$C$33:$C$776,СВЦЭМ!$A$33:$A$776,$A74,СВЦЭМ!$B$33:$B$776,D$47)+'СЕТ СН'!$G$9+СВЦЭМ!$D$10+'СЕТ СН'!$G$6-'СЕТ СН'!$G$19</f>
        <v>1597.78513049</v>
      </c>
      <c r="E74" s="36">
        <f>SUMIFS(СВЦЭМ!$C$33:$C$776,СВЦЭМ!$A$33:$A$776,$A74,СВЦЭМ!$B$33:$B$776,E$47)+'СЕТ СН'!$G$9+СВЦЭМ!$D$10+'СЕТ СН'!$G$6-'СЕТ СН'!$G$19</f>
        <v>1615.5827285299999</v>
      </c>
      <c r="F74" s="36">
        <f>SUMIFS(СВЦЭМ!$C$33:$C$776,СВЦЭМ!$A$33:$A$776,$A74,СВЦЭМ!$B$33:$B$776,F$47)+'СЕТ СН'!$G$9+СВЦЭМ!$D$10+'СЕТ СН'!$G$6-'СЕТ СН'!$G$19</f>
        <v>1618.3861944599998</v>
      </c>
      <c r="G74" s="36">
        <f>SUMIFS(СВЦЭМ!$C$33:$C$776,СВЦЭМ!$A$33:$A$776,$A74,СВЦЭМ!$B$33:$B$776,G$47)+'СЕТ СН'!$G$9+СВЦЭМ!$D$10+'СЕТ СН'!$G$6-'СЕТ СН'!$G$19</f>
        <v>1598.88600281</v>
      </c>
      <c r="H74" s="36">
        <f>SUMIFS(СВЦЭМ!$C$33:$C$776,СВЦЭМ!$A$33:$A$776,$A74,СВЦЭМ!$B$33:$B$776,H$47)+'СЕТ СН'!$G$9+СВЦЭМ!$D$10+'СЕТ СН'!$G$6-'СЕТ СН'!$G$19</f>
        <v>1562.1129751999999</v>
      </c>
      <c r="I74" s="36">
        <f>SUMIFS(СВЦЭМ!$C$33:$C$776,СВЦЭМ!$A$33:$A$776,$A74,СВЦЭМ!$B$33:$B$776,I$47)+'СЕТ СН'!$G$9+СВЦЭМ!$D$10+'СЕТ СН'!$G$6-'СЕТ СН'!$G$19</f>
        <v>1526.1612830399999</v>
      </c>
      <c r="J74" s="36">
        <f>SUMIFS(СВЦЭМ!$C$33:$C$776,СВЦЭМ!$A$33:$A$776,$A74,СВЦЭМ!$B$33:$B$776,J$47)+'СЕТ СН'!$G$9+СВЦЭМ!$D$10+'СЕТ СН'!$G$6-'СЕТ СН'!$G$19</f>
        <v>1516.57391037</v>
      </c>
      <c r="K74" s="36">
        <f>SUMIFS(СВЦЭМ!$C$33:$C$776,СВЦЭМ!$A$33:$A$776,$A74,СВЦЭМ!$B$33:$B$776,K$47)+'СЕТ СН'!$G$9+СВЦЭМ!$D$10+'СЕТ СН'!$G$6-'СЕТ СН'!$G$19</f>
        <v>1512.8764932399999</v>
      </c>
      <c r="L74" s="36">
        <f>SUMIFS(СВЦЭМ!$C$33:$C$776,СВЦЭМ!$A$33:$A$776,$A74,СВЦЭМ!$B$33:$B$776,L$47)+'СЕТ СН'!$G$9+СВЦЭМ!$D$10+'СЕТ СН'!$G$6-'СЕТ СН'!$G$19</f>
        <v>1484.90275049</v>
      </c>
      <c r="M74" s="36">
        <f>SUMIFS(СВЦЭМ!$C$33:$C$776,СВЦЭМ!$A$33:$A$776,$A74,СВЦЭМ!$B$33:$B$776,M$47)+'СЕТ СН'!$G$9+СВЦЭМ!$D$10+'СЕТ СН'!$G$6-'СЕТ СН'!$G$19</f>
        <v>1440.4777001500001</v>
      </c>
      <c r="N74" s="36">
        <f>SUMIFS(СВЦЭМ!$C$33:$C$776,СВЦЭМ!$A$33:$A$776,$A74,СВЦЭМ!$B$33:$B$776,N$47)+'СЕТ СН'!$G$9+СВЦЭМ!$D$10+'СЕТ СН'!$G$6-'СЕТ СН'!$G$19</f>
        <v>1428.4952441400001</v>
      </c>
      <c r="O74" s="36">
        <f>SUMIFS(СВЦЭМ!$C$33:$C$776,СВЦЭМ!$A$33:$A$776,$A74,СВЦЭМ!$B$33:$B$776,O$47)+'СЕТ СН'!$G$9+СВЦЭМ!$D$10+'СЕТ СН'!$G$6-'СЕТ СН'!$G$19</f>
        <v>1424.62713078</v>
      </c>
      <c r="P74" s="36">
        <f>SUMIFS(СВЦЭМ!$C$33:$C$776,СВЦЭМ!$A$33:$A$776,$A74,СВЦЭМ!$B$33:$B$776,P$47)+'СЕТ СН'!$G$9+СВЦЭМ!$D$10+'СЕТ СН'!$G$6-'СЕТ СН'!$G$19</f>
        <v>1435.0465459500001</v>
      </c>
      <c r="Q74" s="36">
        <f>SUMIFS(СВЦЭМ!$C$33:$C$776,СВЦЭМ!$A$33:$A$776,$A74,СВЦЭМ!$B$33:$B$776,Q$47)+'СЕТ СН'!$G$9+СВЦЭМ!$D$10+'СЕТ СН'!$G$6-'СЕТ СН'!$G$19</f>
        <v>1442.4566744899998</v>
      </c>
      <c r="R74" s="36">
        <f>SUMIFS(СВЦЭМ!$C$33:$C$776,СВЦЭМ!$A$33:$A$776,$A74,СВЦЭМ!$B$33:$B$776,R$47)+'СЕТ СН'!$G$9+СВЦЭМ!$D$10+'СЕТ СН'!$G$6-'СЕТ СН'!$G$19</f>
        <v>1443.4354696199998</v>
      </c>
      <c r="S74" s="36">
        <f>SUMIFS(СВЦЭМ!$C$33:$C$776,СВЦЭМ!$A$33:$A$776,$A74,СВЦЭМ!$B$33:$B$776,S$47)+'СЕТ СН'!$G$9+СВЦЭМ!$D$10+'СЕТ СН'!$G$6-'СЕТ СН'!$G$19</f>
        <v>1419.2619526200001</v>
      </c>
      <c r="T74" s="36">
        <f>SUMIFS(СВЦЭМ!$C$33:$C$776,СВЦЭМ!$A$33:$A$776,$A74,СВЦЭМ!$B$33:$B$776,T$47)+'СЕТ СН'!$G$9+СВЦЭМ!$D$10+'СЕТ СН'!$G$6-'СЕТ СН'!$G$19</f>
        <v>1398.5996876300001</v>
      </c>
      <c r="U74" s="36">
        <f>SUMIFS(СВЦЭМ!$C$33:$C$776,СВЦЭМ!$A$33:$A$776,$A74,СВЦЭМ!$B$33:$B$776,U$47)+'СЕТ СН'!$G$9+СВЦЭМ!$D$10+'СЕТ СН'!$G$6-'СЕТ СН'!$G$19</f>
        <v>1399.67364815</v>
      </c>
      <c r="V74" s="36">
        <f>SUMIFS(СВЦЭМ!$C$33:$C$776,СВЦЭМ!$A$33:$A$776,$A74,СВЦЭМ!$B$33:$B$776,V$47)+'СЕТ СН'!$G$9+СВЦЭМ!$D$10+'СЕТ СН'!$G$6-'СЕТ СН'!$G$19</f>
        <v>1398.1550809</v>
      </c>
      <c r="W74" s="36">
        <f>SUMIFS(СВЦЭМ!$C$33:$C$776,СВЦЭМ!$A$33:$A$776,$A74,СВЦЭМ!$B$33:$B$776,W$47)+'СЕТ СН'!$G$9+СВЦЭМ!$D$10+'СЕТ СН'!$G$6-'СЕТ СН'!$G$19</f>
        <v>1417.36443214</v>
      </c>
      <c r="X74" s="36">
        <f>SUMIFS(СВЦЭМ!$C$33:$C$776,СВЦЭМ!$A$33:$A$776,$A74,СВЦЭМ!$B$33:$B$776,X$47)+'СЕТ СН'!$G$9+СВЦЭМ!$D$10+'СЕТ СН'!$G$6-'СЕТ СН'!$G$19</f>
        <v>1424.06547897</v>
      </c>
      <c r="Y74" s="36">
        <f>SUMIFS(СВЦЭМ!$C$33:$C$776,СВЦЭМ!$A$33:$A$776,$A74,СВЦЭМ!$B$33:$B$776,Y$47)+'СЕТ СН'!$G$9+СВЦЭМ!$D$10+'СЕТ СН'!$G$6-'СЕТ СН'!$G$19</f>
        <v>1444.91872513</v>
      </c>
    </row>
    <row r="75" spans="1:27" ht="15.75" x14ac:dyDescent="0.2">
      <c r="A75" s="35">
        <f t="shared" si="1"/>
        <v>44163</v>
      </c>
      <c r="B75" s="36">
        <f>SUMIFS(СВЦЭМ!$C$33:$C$776,СВЦЭМ!$A$33:$A$776,$A75,СВЦЭМ!$B$33:$B$776,B$47)+'СЕТ СН'!$G$9+СВЦЭМ!$D$10+'СЕТ СН'!$G$6-'СЕТ СН'!$G$19</f>
        <v>1476.2041816400001</v>
      </c>
      <c r="C75" s="36">
        <f>SUMIFS(СВЦЭМ!$C$33:$C$776,СВЦЭМ!$A$33:$A$776,$A75,СВЦЭМ!$B$33:$B$776,C$47)+'СЕТ СН'!$G$9+СВЦЭМ!$D$10+'СЕТ СН'!$G$6-'СЕТ СН'!$G$19</f>
        <v>1544.31726243</v>
      </c>
      <c r="D75" s="36">
        <f>SUMIFS(СВЦЭМ!$C$33:$C$776,СВЦЭМ!$A$33:$A$776,$A75,СВЦЭМ!$B$33:$B$776,D$47)+'СЕТ СН'!$G$9+СВЦЭМ!$D$10+'СЕТ СН'!$G$6-'СЕТ СН'!$G$19</f>
        <v>1586.20432856</v>
      </c>
      <c r="E75" s="36">
        <f>SUMIFS(СВЦЭМ!$C$33:$C$776,СВЦЭМ!$A$33:$A$776,$A75,СВЦЭМ!$B$33:$B$776,E$47)+'СЕТ СН'!$G$9+СВЦЭМ!$D$10+'СЕТ СН'!$G$6-'СЕТ СН'!$G$19</f>
        <v>1593.2327271099998</v>
      </c>
      <c r="F75" s="36">
        <f>SUMIFS(СВЦЭМ!$C$33:$C$776,СВЦЭМ!$A$33:$A$776,$A75,СВЦЭМ!$B$33:$B$776,F$47)+'СЕТ СН'!$G$9+СВЦЭМ!$D$10+'СЕТ СН'!$G$6-'СЕТ СН'!$G$19</f>
        <v>1597.21773534</v>
      </c>
      <c r="G75" s="36">
        <f>SUMIFS(СВЦЭМ!$C$33:$C$776,СВЦЭМ!$A$33:$A$776,$A75,СВЦЭМ!$B$33:$B$776,G$47)+'СЕТ СН'!$G$9+СВЦЭМ!$D$10+'СЕТ СН'!$G$6-'СЕТ СН'!$G$19</f>
        <v>1586.48982151</v>
      </c>
      <c r="H75" s="36">
        <f>SUMIFS(СВЦЭМ!$C$33:$C$776,СВЦЭМ!$A$33:$A$776,$A75,СВЦЭМ!$B$33:$B$776,H$47)+'СЕТ СН'!$G$9+СВЦЭМ!$D$10+'СЕТ СН'!$G$6-'СЕТ СН'!$G$19</f>
        <v>1570.4201164999999</v>
      </c>
      <c r="I75" s="36">
        <f>SUMIFS(СВЦЭМ!$C$33:$C$776,СВЦЭМ!$A$33:$A$776,$A75,СВЦЭМ!$B$33:$B$776,I$47)+'СЕТ СН'!$G$9+СВЦЭМ!$D$10+'СЕТ СН'!$G$6-'СЕТ СН'!$G$19</f>
        <v>1552.3728125600001</v>
      </c>
      <c r="J75" s="36">
        <f>SUMIFS(СВЦЭМ!$C$33:$C$776,СВЦЭМ!$A$33:$A$776,$A75,СВЦЭМ!$B$33:$B$776,J$47)+'СЕТ СН'!$G$9+СВЦЭМ!$D$10+'СЕТ СН'!$G$6-'СЕТ СН'!$G$19</f>
        <v>1532.4403019900001</v>
      </c>
      <c r="K75" s="36">
        <f>SUMIFS(СВЦЭМ!$C$33:$C$776,СВЦЭМ!$A$33:$A$776,$A75,СВЦЭМ!$B$33:$B$776,K$47)+'СЕТ СН'!$G$9+СВЦЭМ!$D$10+'СЕТ СН'!$G$6-'СЕТ СН'!$G$19</f>
        <v>1514.52838976</v>
      </c>
      <c r="L75" s="36">
        <f>SUMIFS(СВЦЭМ!$C$33:$C$776,СВЦЭМ!$A$33:$A$776,$A75,СВЦЭМ!$B$33:$B$776,L$47)+'СЕТ СН'!$G$9+СВЦЭМ!$D$10+'СЕТ СН'!$G$6-'СЕТ СН'!$G$19</f>
        <v>1474.78240484</v>
      </c>
      <c r="M75" s="36">
        <f>SUMIFS(СВЦЭМ!$C$33:$C$776,СВЦЭМ!$A$33:$A$776,$A75,СВЦЭМ!$B$33:$B$776,M$47)+'СЕТ СН'!$G$9+СВЦЭМ!$D$10+'СЕТ СН'!$G$6-'СЕТ СН'!$G$19</f>
        <v>1432.2659205</v>
      </c>
      <c r="N75" s="36">
        <f>SUMIFS(СВЦЭМ!$C$33:$C$776,СВЦЭМ!$A$33:$A$776,$A75,СВЦЭМ!$B$33:$B$776,N$47)+'СЕТ СН'!$G$9+СВЦЭМ!$D$10+'СЕТ СН'!$G$6-'СЕТ СН'!$G$19</f>
        <v>1431.7998373099999</v>
      </c>
      <c r="O75" s="36">
        <f>SUMIFS(СВЦЭМ!$C$33:$C$776,СВЦЭМ!$A$33:$A$776,$A75,СВЦЭМ!$B$33:$B$776,O$47)+'СЕТ СН'!$G$9+СВЦЭМ!$D$10+'СЕТ СН'!$G$6-'СЕТ СН'!$G$19</f>
        <v>1440.9782952</v>
      </c>
      <c r="P75" s="36">
        <f>SUMIFS(СВЦЭМ!$C$33:$C$776,СВЦЭМ!$A$33:$A$776,$A75,СВЦЭМ!$B$33:$B$776,P$47)+'СЕТ СН'!$G$9+СВЦЭМ!$D$10+'СЕТ СН'!$G$6-'СЕТ СН'!$G$19</f>
        <v>1452.0272053399999</v>
      </c>
      <c r="Q75" s="36">
        <f>SUMIFS(СВЦЭМ!$C$33:$C$776,СВЦЭМ!$A$33:$A$776,$A75,СВЦЭМ!$B$33:$B$776,Q$47)+'СЕТ СН'!$G$9+СВЦЭМ!$D$10+'СЕТ СН'!$G$6-'СЕТ СН'!$G$19</f>
        <v>1444.1816617300001</v>
      </c>
      <c r="R75" s="36">
        <f>SUMIFS(СВЦЭМ!$C$33:$C$776,СВЦЭМ!$A$33:$A$776,$A75,СВЦЭМ!$B$33:$B$776,R$47)+'СЕТ СН'!$G$9+СВЦЭМ!$D$10+'СЕТ СН'!$G$6-'СЕТ СН'!$G$19</f>
        <v>1436.22612127</v>
      </c>
      <c r="S75" s="36">
        <f>SUMIFS(СВЦЭМ!$C$33:$C$776,СВЦЭМ!$A$33:$A$776,$A75,СВЦЭМ!$B$33:$B$776,S$47)+'СЕТ СН'!$G$9+СВЦЭМ!$D$10+'СЕТ СН'!$G$6-'СЕТ СН'!$G$19</f>
        <v>1417.26444883</v>
      </c>
      <c r="T75" s="36">
        <f>SUMIFS(СВЦЭМ!$C$33:$C$776,СВЦЭМ!$A$33:$A$776,$A75,СВЦЭМ!$B$33:$B$776,T$47)+'СЕТ СН'!$G$9+СВЦЭМ!$D$10+'СЕТ СН'!$G$6-'СЕТ СН'!$G$19</f>
        <v>1408.9529636500001</v>
      </c>
      <c r="U75" s="36">
        <f>SUMIFS(СВЦЭМ!$C$33:$C$776,СВЦЭМ!$A$33:$A$776,$A75,СВЦЭМ!$B$33:$B$776,U$47)+'СЕТ СН'!$G$9+СВЦЭМ!$D$10+'СЕТ СН'!$G$6-'СЕТ СН'!$G$19</f>
        <v>1397.78136675</v>
      </c>
      <c r="V75" s="36">
        <f>SUMIFS(СВЦЭМ!$C$33:$C$776,СВЦЭМ!$A$33:$A$776,$A75,СВЦЭМ!$B$33:$B$776,V$47)+'СЕТ СН'!$G$9+СВЦЭМ!$D$10+'СЕТ СН'!$G$6-'СЕТ СН'!$G$19</f>
        <v>1395.36153773</v>
      </c>
      <c r="W75" s="36">
        <f>SUMIFS(СВЦЭМ!$C$33:$C$776,СВЦЭМ!$A$33:$A$776,$A75,СВЦЭМ!$B$33:$B$776,W$47)+'СЕТ СН'!$G$9+СВЦЭМ!$D$10+'СЕТ СН'!$G$6-'СЕТ СН'!$G$19</f>
        <v>1416.8443347899999</v>
      </c>
      <c r="X75" s="36">
        <f>SUMIFS(СВЦЭМ!$C$33:$C$776,СВЦЭМ!$A$33:$A$776,$A75,СВЦЭМ!$B$33:$B$776,X$47)+'СЕТ СН'!$G$9+СВЦЭМ!$D$10+'СЕТ СН'!$G$6-'СЕТ СН'!$G$19</f>
        <v>1432.31297958</v>
      </c>
      <c r="Y75" s="36">
        <f>SUMIFS(СВЦЭМ!$C$33:$C$776,СВЦЭМ!$A$33:$A$776,$A75,СВЦЭМ!$B$33:$B$776,Y$47)+'СЕТ СН'!$G$9+СВЦЭМ!$D$10+'СЕТ СН'!$G$6-'СЕТ СН'!$G$19</f>
        <v>1454.55416851</v>
      </c>
    </row>
    <row r="76" spans="1:27" ht="15.75" x14ac:dyDescent="0.2">
      <c r="A76" s="35">
        <f t="shared" si="1"/>
        <v>44164</v>
      </c>
      <c r="B76" s="36">
        <f>SUMIFS(СВЦЭМ!$C$33:$C$776,СВЦЭМ!$A$33:$A$776,$A76,СВЦЭМ!$B$33:$B$776,B$47)+'СЕТ СН'!$G$9+СВЦЭМ!$D$10+'СЕТ СН'!$G$6-'СЕТ СН'!$G$19</f>
        <v>1469.7011407099999</v>
      </c>
      <c r="C76" s="36">
        <f>SUMIFS(СВЦЭМ!$C$33:$C$776,СВЦЭМ!$A$33:$A$776,$A76,СВЦЭМ!$B$33:$B$776,C$47)+'СЕТ СН'!$G$9+СВЦЭМ!$D$10+'СЕТ СН'!$G$6-'СЕТ СН'!$G$19</f>
        <v>1549.57050587</v>
      </c>
      <c r="D76" s="36">
        <f>SUMIFS(СВЦЭМ!$C$33:$C$776,СВЦЭМ!$A$33:$A$776,$A76,СВЦЭМ!$B$33:$B$776,D$47)+'СЕТ СН'!$G$9+СВЦЭМ!$D$10+'СЕТ СН'!$G$6-'СЕТ СН'!$G$19</f>
        <v>1599.8834981</v>
      </c>
      <c r="E76" s="36">
        <f>SUMIFS(СВЦЭМ!$C$33:$C$776,СВЦЭМ!$A$33:$A$776,$A76,СВЦЭМ!$B$33:$B$776,E$47)+'СЕТ СН'!$G$9+СВЦЭМ!$D$10+'СЕТ СН'!$G$6-'СЕТ СН'!$G$19</f>
        <v>1606.8930057100001</v>
      </c>
      <c r="F76" s="36">
        <f>SUMIFS(СВЦЭМ!$C$33:$C$776,СВЦЭМ!$A$33:$A$776,$A76,СВЦЭМ!$B$33:$B$776,F$47)+'СЕТ СН'!$G$9+СВЦЭМ!$D$10+'СЕТ СН'!$G$6-'СЕТ СН'!$G$19</f>
        <v>1604.4598707599998</v>
      </c>
      <c r="G76" s="36">
        <f>SUMIFS(СВЦЭМ!$C$33:$C$776,СВЦЭМ!$A$33:$A$776,$A76,СВЦЭМ!$B$33:$B$776,G$47)+'СЕТ СН'!$G$9+СВЦЭМ!$D$10+'СЕТ СН'!$G$6-'СЕТ СН'!$G$19</f>
        <v>1601.24741739</v>
      </c>
      <c r="H76" s="36">
        <f>SUMIFS(СВЦЭМ!$C$33:$C$776,СВЦЭМ!$A$33:$A$776,$A76,СВЦЭМ!$B$33:$B$776,H$47)+'СЕТ СН'!$G$9+СВЦЭМ!$D$10+'СЕТ СН'!$G$6-'СЕТ СН'!$G$19</f>
        <v>1585.3964747999999</v>
      </c>
      <c r="I76" s="36">
        <f>SUMIFS(СВЦЭМ!$C$33:$C$776,СВЦЭМ!$A$33:$A$776,$A76,СВЦЭМ!$B$33:$B$776,I$47)+'СЕТ СН'!$G$9+СВЦЭМ!$D$10+'СЕТ СН'!$G$6-'СЕТ СН'!$G$19</f>
        <v>1559.1432231499998</v>
      </c>
      <c r="J76" s="36">
        <f>SUMIFS(СВЦЭМ!$C$33:$C$776,СВЦЭМ!$A$33:$A$776,$A76,СВЦЭМ!$B$33:$B$776,J$47)+'СЕТ СН'!$G$9+СВЦЭМ!$D$10+'СЕТ СН'!$G$6-'СЕТ СН'!$G$19</f>
        <v>1521.57293149</v>
      </c>
      <c r="K76" s="36">
        <f>SUMIFS(СВЦЭМ!$C$33:$C$776,СВЦЭМ!$A$33:$A$776,$A76,СВЦЭМ!$B$33:$B$776,K$47)+'СЕТ СН'!$G$9+СВЦЭМ!$D$10+'СЕТ СН'!$G$6-'СЕТ СН'!$G$19</f>
        <v>1509.8566453600001</v>
      </c>
      <c r="L76" s="36">
        <f>SUMIFS(СВЦЭМ!$C$33:$C$776,СВЦЭМ!$A$33:$A$776,$A76,СВЦЭМ!$B$33:$B$776,L$47)+'СЕТ СН'!$G$9+СВЦЭМ!$D$10+'СЕТ СН'!$G$6-'СЕТ СН'!$G$19</f>
        <v>1472.67467375</v>
      </c>
      <c r="M76" s="36">
        <f>SUMIFS(СВЦЭМ!$C$33:$C$776,СВЦЭМ!$A$33:$A$776,$A76,СВЦЭМ!$B$33:$B$776,M$47)+'СЕТ СН'!$G$9+СВЦЭМ!$D$10+'СЕТ СН'!$G$6-'СЕТ СН'!$G$19</f>
        <v>1431.27335705</v>
      </c>
      <c r="N76" s="36">
        <f>SUMIFS(СВЦЭМ!$C$33:$C$776,СВЦЭМ!$A$33:$A$776,$A76,СВЦЭМ!$B$33:$B$776,N$47)+'СЕТ СН'!$G$9+СВЦЭМ!$D$10+'СЕТ СН'!$G$6-'СЕТ СН'!$G$19</f>
        <v>1417.0661153599999</v>
      </c>
      <c r="O76" s="36">
        <f>SUMIFS(СВЦЭМ!$C$33:$C$776,СВЦЭМ!$A$33:$A$776,$A76,СВЦЭМ!$B$33:$B$776,O$47)+'СЕТ СН'!$G$9+СВЦЭМ!$D$10+'СЕТ СН'!$G$6-'СЕТ СН'!$G$19</f>
        <v>1432.0068430599999</v>
      </c>
      <c r="P76" s="36">
        <f>SUMIFS(СВЦЭМ!$C$33:$C$776,СВЦЭМ!$A$33:$A$776,$A76,СВЦЭМ!$B$33:$B$776,P$47)+'СЕТ СН'!$G$9+СВЦЭМ!$D$10+'СЕТ СН'!$G$6-'СЕТ СН'!$G$19</f>
        <v>1437.4831349900001</v>
      </c>
      <c r="Q76" s="36">
        <f>SUMIFS(СВЦЭМ!$C$33:$C$776,СВЦЭМ!$A$33:$A$776,$A76,СВЦЭМ!$B$33:$B$776,Q$47)+'СЕТ СН'!$G$9+СВЦЭМ!$D$10+'СЕТ СН'!$G$6-'СЕТ СН'!$G$19</f>
        <v>1438.1661925999999</v>
      </c>
      <c r="R76" s="36">
        <f>SUMIFS(СВЦЭМ!$C$33:$C$776,СВЦЭМ!$A$33:$A$776,$A76,СВЦЭМ!$B$33:$B$776,R$47)+'СЕТ СН'!$G$9+СВЦЭМ!$D$10+'СЕТ СН'!$G$6-'СЕТ СН'!$G$19</f>
        <v>1432.3618867099999</v>
      </c>
      <c r="S76" s="36">
        <f>SUMIFS(СВЦЭМ!$C$33:$C$776,СВЦЭМ!$A$33:$A$776,$A76,СВЦЭМ!$B$33:$B$776,S$47)+'СЕТ СН'!$G$9+СВЦЭМ!$D$10+'СЕТ СН'!$G$6-'СЕТ СН'!$G$19</f>
        <v>1418.8654270500001</v>
      </c>
      <c r="T76" s="36">
        <f>SUMIFS(СВЦЭМ!$C$33:$C$776,СВЦЭМ!$A$33:$A$776,$A76,СВЦЭМ!$B$33:$B$776,T$47)+'СЕТ СН'!$G$9+СВЦЭМ!$D$10+'СЕТ СН'!$G$6-'СЕТ СН'!$G$19</f>
        <v>1395.8253023100001</v>
      </c>
      <c r="U76" s="36">
        <f>SUMIFS(СВЦЭМ!$C$33:$C$776,СВЦЭМ!$A$33:$A$776,$A76,СВЦЭМ!$B$33:$B$776,U$47)+'СЕТ СН'!$G$9+СВЦЭМ!$D$10+'СЕТ СН'!$G$6-'СЕТ СН'!$G$19</f>
        <v>1394.4770271799998</v>
      </c>
      <c r="V76" s="36">
        <f>SUMIFS(СВЦЭМ!$C$33:$C$776,СВЦЭМ!$A$33:$A$776,$A76,СВЦЭМ!$B$33:$B$776,V$47)+'СЕТ СН'!$G$9+СВЦЭМ!$D$10+'СЕТ СН'!$G$6-'СЕТ СН'!$G$19</f>
        <v>1402.3080187999999</v>
      </c>
      <c r="W76" s="36">
        <f>SUMIFS(СВЦЭМ!$C$33:$C$776,СВЦЭМ!$A$33:$A$776,$A76,СВЦЭМ!$B$33:$B$776,W$47)+'СЕТ СН'!$G$9+СВЦЭМ!$D$10+'СЕТ СН'!$G$6-'СЕТ СН'!$G$19</f>
        <v>1411.60313432</v>
      </c>
      <c r="X76" s="36">
        <f>SUMIFS(СВЦЭМ!$C$33:$C$776,СВЦЭМ!$A$33:$A$776,$A76,СВЦЭМ!$B$33:$B$776,X$47)+'СЕТ СН'!$G$9+СВЦЭМ!$D$10+'СЕТ СН'!$G$6-'СЕТ СН'!$G$19</f>
        <v>1433.5966112199999</v>
      </c>
      <c r="Y76" s="36">
        <f>SUMIFS(СВЦЭМ!$C$33:$C$776,СВЦЭМ!$A$33:$A$776,$A76,СВЦЭМ!$B$33:$B$776,Y$47)+'СЕТ СН'!$G$9+СВЦЭМ!$D$10+'СЕТ СН'!$G$6-'СЕТ СН'!$G$19</f>
        <v>1450.0111982600001</v>
      </c>
    </row>
    <row r="77" spans="1:27" ht="15.75" x14ac:dyDescent="0.2">
      <c r="A77" s="35">
        <f t="shared" si="1"/>
        <v>44165</v>
      </c>
      <c r="B77" s="36">
        <f>SUMIFS(СВЦЭМ!$C$33:$C$776,СВЦЭМ!$A$33:$A$776,$A77,СВЦЭМ!$B$33:$B$776,B$47)+'СЕТ СН'!$G$9+СВЦЭМ!$D$10+'СЕТ СН'!$G$6-'СЕТ СН'!$G$19</f>
        <v>1520.3210247299999</v>
      </c>
      <c r="C77" s="36">
        <f>SUMIFS(СВЦЭМ!$C$33:$C$776,СВЦЭМ!$A$33:$A$776,$A77,СВЦЭМ!$B$33:$B$776,C$47)+'СЕТ СН'!$G$9+СВЦЭМ!$D$10+'СЕТ СН'!$G$6-'СЕТ СН'!$G$19</f>
        <v>1590.1387011299998</v>
      </c>
      <c r="D77" s="36">
        <f>SUMIFS(СВЦЭМ!$C$33:$C$776,СВЦЭМ!$A$33:$A$776,$A77,СВЦЭМ!$B$33:$B$776,D$47)+'СЕТ СН'!$G$9+СВЦЭМ!$D$10+'СЕТ СН'!$G$6-'СЕТ СН'!$G$19</f>
        <v>1641.1670969400002</v>
      </c>
      <c r="E77" s="36">
        <f>SUMIFS(СВЦЭМ!$C$33:$C$776,СВЦЭМ!$A$33:$A$776,$A77,СВЦЭМ!$B$33:$B$776,E$47)+'СЕТ СН'!$G$9+СВЦЭМ!$D$10+'СЕТ СН'!$G$6-'СЕТ СН'!$G$19</f>
        <v>1652.9452331100001</v>
      </c>
      <c r="F77" s="36">
        <f>SUMIFS(СВЦЭМ!$C$33:$C$776,СВЦЭМ!$A$33:$A$776,$A77,СВЦЭМ!$B$33:$B$776,F$47)+'СЕТ СН'!$G$9+СВЦЭМ!$D$10+'СЕТ СН'!$G$6-'СЕТ СН'!$G$19</f>
        <v>1649.4743860200001</v>
      </c>
      <c r="G77" s="36">
        <f>SUMIFS(СВЦЭМ!$C$33:$C$776,СВЦЭМ!$A$33:$A$776,$A77,СВЦЭМ!$B$33:$B$776,G$47)+'СЕТ СН'!$G$9+СВЦЭМ!$D$10+'СЕТ СН'!$G$6-'СЕТ СН'!$G$19</f>
        <v>1634.3487356999999</v>
      </c>
      <c r="H77" s="36">
        <f>SUMIFS(СВЦЭМ!$C$33:$C$776,СВЦЭМ!$A$33:$A$776,$A77,СВЦЭМ!$B$33:$B$776,H$47)+'СЕТ СН'!$G$9+СВЦЭМ!$D$10+'СЕТ СН'!$G$6-'СЕТ СН'!$G$19</f>
        <v>1620.7642494000002</v>
      </c>
      <c r="I77" s="36">
        <f>SUMIFS(СВЦЭМ!$C$33:$C$776,СВЦЭМ!$A$33:$A$776,$A77,СВЦЭМ!$B$33:$B$776,I$47)+'СЕТ СН'!$G$9+СВЦЭМ!$D$10+'СЕТ СН'!$G$6-'СЕТ СН'!$G$19</f>
        <v>1591.74441946</v>
      </c>
      <c r="J77" s="36">
        <f>SUMIFS(СВЦЭМ!$C$33:$C$776,СВЦЭМ!$A$33:$A$776,$A77,СВЦЭМ!$B$33:$B$776,J$47)+'СЕТ СН'!$G$9+СВЦЭМ!$D$10+'СЕТ СН'!$G$6-'СЕТ СН'!$G$19</f>
        <v>1565.46544825</v>
      </c>
      <c r="K77" s="36">
        <f>SUMIFS(СВЦЭМ!$C$33:$C$776,СВЦЭМ!$A$33:$A$776,$A77,СВЦЭМ!$B$33:$B$776,K$47)+'СЕТ СН'!$G$9+СВЦЭМ!$D$10+'СЕТ СН'!$G$6-'СЕТ СН'!$G$19</f>
        <v>1556.1195243900002</v>
      </c>
      <c r="L77" s="36">
        <f>SUMIFS(СВЦЭМ!$C$33:$C$776,СВЦЭМ!$A$33:$A$776,$A77,СВЦЭМ!$B$33:$B$776,L$47)+'СЕТ СН'!$G$9+СВЦЭМ!$D$10+'СЕТ СН'!$G$6-'СЕТ СН'!$G$19</f>
        <v>1524.9345883599999</v>
      </c>
      <c r="M77" s="36">
        <f>SUMIFS(СВЦЭМ!$C$33:$C$776,СВЦЭМ!$A$33:$A$776,$A77,СВЦЭМ!$B$33:$B$776,M$47)+'СЕТ СН'!$G$9+СВЦЭМ!$D$10+'СЕТ СН'!$G$6-'СЕТ СН'!$G$19</f>
        <v>1483.24281015</v>
      </c>
      <c r="N77" s="36">
        <f>SUMIFS(СВЦЭМ!$C$33:$C$776,СВЦЭМ!$A$33:$A$776,$A77,СВЦЭМ!$B$33:$B$776,N$47)+'СЕТ СН'!$G$9+СВЦЭМ!$D$10+'СЕТ СН'!$G$6-'СЕТ СН'!$G$19</f>
        <v>1471.0047770400001</v>
      </c>
      <c r="O77" s="36">
        <f>SUMIFS(СВЦЭМ!$C$33:$C$776,СВЦЭМ!$A$33:$A$776,$A77,СВЦЭМ!$B$33:$B$776,O$47)+'СЕТ СН'!$G$9+СВЦЭМ!$D$10+'СЕТ СН'!$G$6-'СЕТ СН'!$G$19</f>
        <v>1475.6833444499998</v>
      </c>
      <c r="P77" s="36">
        <f>SUMIFS(СВЦЭМ!$C$33:$C$776,СВЦЭМ!$A$33:$A$776,$A77,СВЦЭМ!$B$33:$B$776,P$47)+'СЕТ СН'!$G$9+СВЦЭМ!$D$10+'СЕТ СН'!$G$6-'СЕТ СН'!$G$19</f>
        <v>1486.43607821</v>
      </c>
      <c r="Q77" s="36">
        <f>SUMIFS(СВЦЭМ!$C$33:$C$776,СВЦЭМ!$A$33:$A$776,$A77,СВЦЭМ!$B$33:$B$776,Q$47)+'СЕТ СН'!$G$9+СВЦЭМ!$D$10+'СЕТ СН'!$G$6-'СЕТ СН'!$G$19</f>
        <v>1479.5148244299999</v>
      </c>
      <c r="R77" s="36">
        <f>SUMIFS(СВЦЭМ!$C$33:$C$776,СВЦЭМ!$A$33:$A$776,$A77,СВЦЭМ!$B$33:$B$776,R$47)+'СЕТ СН'!$G$9+СВЦЭМ!$D$10+'СЕТ СН'!$G$6-'СЕТ СН'!$G$19</f>
        <v>1468.99309042</v>
      </c>
      <c r="S77" s="36">
        <f>SUMIFS(СВЦЭМ!$C$33:$C$776,СВЦЭМ!$A$33:$A$776,$A77,СВЦЭМ!$B$33:$B$776,S$47)+'СЕТ СН'!$G$9+СВЦЭМ!$D$10+'СЕТ СН'!$G$6-'СЕТ СН'!$G$19</f>
        <v>1460.5816059899998</v>
      </c>
      <c r="T77" s="36">
        <f>SUMIFS(СВЦЭМ!$C$33:$C$776,СВЦЭМ!$A$33:$A$776,$A77,СВЦЭМ!$B$33:$B$776,T$47)+'СЕТ СН'!$G$9+СВЦЭМ!$D$10+'СЕТ СН'!$G$6-'СЕТ СН'!$G$19</f>
        <v>1448.24287396</v>
      </c>
      <c r="U77" s="36">
        <f>SUMIFS(СВЦЭМ!$C$33:$C$776,СВЦЭМ!$A$33:$A$776,$A77,СВЦЭМ!$B$33:$B$776,U$47)+'СЕТ СН'!$G$9+СВЦЭМ!$D$10+'СЕТ СН'!$G$6-'СЕТ СН'!$G$19</f>
        <v>1447.27808063</v>
      </c>
      <c r="V77" s="36">
        <f>SUMIFS(СВЦЭМ!$C$33:$C$776,СВЦЭМ!$A$33:$A$776,$A77,СВЦЭМ!$B$33:$B$776,V$47)+'СЕТ СН'!$G$9+СВЦЭМ!$D$10+'СЕТ СН'!$G$6-'СЕТ СН'!$G$19</f>
        <v>1458.47998706</v>
      </c>
      <c r="W77" s="36">
        <f>SUMIFS(СВЦЭМ!$C$33:$C$776,СВЦЭМ!$A$33:$A$776,$A77,СВЦЭМ!$B$33:$B$776,W$47)+'СЕТ СН'!$G$9+СВЦЭМ!$D$10+'СЕТ СН'!$G$6-'СЕТ СН'!$G$19</f>
        <v>1470.8505146299999</v>
      </c>
      <c r="X77" s="36">
        <f>SUMIFS(СВЦЭМ!$C$33:$C$776,СВЦЭМ!$A$33:$A$776,$A77,СВЦЭМ!$B$33:$B$776,X$47)+'СЕТ СН'!$G$9+СВЦЭМ!$D$10+'СЕТ СН'!$G$6-'СЕТ СН'!$G$19</f>
        <v>1473.7893764199998</v>
      </c>
      <c r="Y77" s="36">
        <f>SUMIFS(СВЦЭМ!$C$33:$C$776,СВЦЭМ!$A$33:$A$776,$A77,СВЦЭМ!$B$33:$B$776,Y$47)+'СЕТ СН'!$G$9+СВЦЭМ!$D$10+'СЕТ СН'!$G$6-'СЕТ СН'!$G$19</f>
        <v>1497.13644673</v>
      </c>
      <c r="AA77" s="37"/>
    </row>
    <row r="78" spans="1:27" ht="15.75" hidden="1" x14ac:dyDescent="0.2">
      <c r="A78" s="35">
        <f t="shared" si="1"/>
        <v>44166</v>
      </c>
      <c r="B78" s="36">
        <f>SUMIFS(СВЦЭМ!$C$33:$C$776,СВЦЭМ!$A$33:$A$776,$A78,СВЦЭМ!$B$33:$B$776,B$47)+'СЕТ СН'!$G$9+СВЦЭМ!$D$10+'СЕТ СН'!$G$6-'СЕТ СН'!$G$19</f>
        <v>651.44131550999998</v>
      </c>
      <c r="C78" s="36">
        <f>SUMIFS(СВЦЭМ!$C$33:$C$776,СВЦЭМ!$A$33:$A$776,$A78,СВЦЭМ!$B$33:$B$776,C$47)+'СЕТ СН'!$G$9+СВЦЭМ!$D$10+'СЕТ СН'!$G$6-'СЕТ СН'!$G$19</f>
        <v>651.44131550999998</v>
      </c>
      <c r="D78" s="36">
        <f>SUMIFS(СВЦЭМ!$C$33:$C$776,СВЦЭМ!$A$33:$A$776,$A78,СВЦЭМ!$B$33:$B$776,D$47)+'СЕТ СН'!$G$9+СВЦЭМ!$D$10+'СЕТ СН'!$G$6-'СЕТ СН'!$G$19</f>
        <v>651.44131550999998</v>
      </c>
      <c r="E78" s="36">
        <f>SUMIFS(СВЦЭМ!$C$33:$C$776,СВЦЭМ!$A$33:$A$776,$A78,СВЦЭМ!$B$33:$B$776,E$47)+'СЕТ СН'!$G$9+СВЦЭМ!$D$10+'СЕТ СН'!$G$6-'СЕТ СН'!$G$19</f>
        <v>651.44131550999998</v>
      </c>
      <c r="F78" s="36">
        <f>SUMIFS(СВЦЭМ!$C$33:$C$776,СВЦЭМ!$A$33:$A$776,$A78,СВЦЭМ!$B$33:$B$776,F$47)+'СЕТ СН'!$G$9+СВЦЭМ!$D$10+'СЕТ СН'!$G$6-'СЕТ СН'!$G$19</f>
        <v>651.44131550999998</v>
      </c>
      <c r="G78" s="36">
        <f>SUMIFS(СВЦЭМ!$C$33:$C$776,СВЦЭМ!$A$33:$A$776,$A78,СВЦЭМ!$B$33:$B$776,G$47)+'СЕТ СН'!$G$9+СВЦЭМ!$D$10+'СЕТ СН'!$G$6-'СЕТ СН'!$G$19</f>
        <v>651.44131550999998</v>
      </c>
      <c r="H78" s="36">
        <f>SUMIFS(СВЦЭМ!$C$33:$C$776,СВЦЭМ!$A$33:$A$776,$A78,СВЦЭМ!$B$33:$B$776,H$47)+'СЕТ СН'!$G$9+СВЦЭМ!$D$10+'СЕТ СН'!$G$6-'СЕТ СН'!$G$19</f>
        <v>651.44131550999998</v>
      </c>
      <c r="I78" s="36">
        <f>SUMIFS(СВЦЭМ!$C$33:$C$776,СВЦЭМ!$A$33:$A$776,$A78,СВЦЭМ!$B$33:$B$776,I$47)+'СЕТ СН'!$G$9+СВЦЭМ!$D$10+'СЕТ СН'!$G$6-'СЕТ СН'!$G$19</f>
        <v>651.44131550999998</v>
      </c>
      <c r="J78" s="36">
        <f>SUMIFS(СВЦЭМ!$C$33:$C$776,СВЦЭМ!$A$33:$A$776,$A78,СВЦЭМ!$B$33:$B$776,J$47)+'СЕТ СН'!$G$9+СВЦЭМ!$D$10+'СЕТ СН'!$G$6-'СЕТ СН'!$G$19</f>
        <v>651.44131550999998</v>
      </c>
      <c r="K78" s="36">
        <f>SUMIFS(СВЦЭМ!$C$33:$C$776,СВЦЭМ!$A$33:$A$776,$A78,СВЦЭМ!$B$33:$B$776,K$47)+'СЕТ СН'!$G$9+СВЦЭМ!$D$10+'СЕТ СН'!$G$6-'СЕТ СН'!$G$19</f>
        <v>651.44131550999998</v>
      </c>
      <c r="L78" s="36">
        <f>SUMIFS(СВЦЭМ!$C$33:$C$776,СВЦЭМ!$A$33:$A$776,$A78,СВЦЭМ!$B$33:$B$776,L$47)+'СЕТ СН'!$G$9+СВЦЭМ!$D$10+'СЕТ СН'!$G$6-'СЕТ СН'!$G$19</f>
        <v>651.44131550999998</v>
      </c>
      <c r="M78" s="36">
        <f>SUMIFS(СВЦЭМ!$C$33:$C$776,СВЦЭМ!$A$33:$A$776,$A78,СВЦЭМ!$B$33:$B$776,M$47)+'СЕТ СН'!$G$9+СВЦЭМ!$D$10+'СЕТ СН'!$G$6-'СЕТ СН'!$G$19</f>
        <v>651.44131550999998</v>
      </c>
      <c r="N78" s="36">
        <f>SUMIFS(СВЦЭМ!$C$33:$C$776,СВЦЭМ!$A$33:$A$776,$A78,СВЦЭМ!$B$33:$B$776,N$47)+'СЕТ СН'!$G$9+СВЦЭМ!$D$10+'СЕТ СН'!$G$6-'СЕТ СН'!$G$19</f>
        <v>651.44131550999998</v>
      </c>
      <c r="O78" s="36">
        <f>SUMIFS(СВЦЭМ!$C$33:$C$776,СВЦЭМ!$A$33:$A$776,$A78,СВЦЭМ!$B$33:$B$776,O$47)+'СЕТ СН'!$G$9+СВЦЭМ!$D$10+'СЕТ СН'!$G$6-'СЕТ СН'!$G$19</f>
        <v>651.44131550999998</v>
      </c>
      <c r="P78" s="36">
        <f>SUMIFS(СВЦЭМ!$C$33:$C$776,СВЦЭМ!$A$33:$A$776,$A78,СВЦЭМ!$B$33:$B$776,P$47)+'СЕТ СН'!$G$9+СВЦЭМ!$D$10+'СЕТ СН'!$G$6-'СЕТ СН'!$G$19</f>
        <v>651.44131550999998</v>
      </c>
      <c r="Q78" s="36">
        <f>SUMIFS(СВЦЭМ!$C$33:$C$776,СВЦЭМ!$A$33:$A$776,$A78,СВЦЭМ!$B$33:$B$776,Q$47)+'СЕТ СН'!$G$9+СВЦЭМ!$D$10+'СЕТ СН'!$G$6-'СЕТ СН'!$G$19</f>
        <v>651.44131550999998</v>
      </c>
      <c r="R78" s="36">
        <f>SUMIFS(СВЦЭМ!$C$33:$C$776,СВЦЭМ!$A$33:$A$776,$A78,СВЦЭМ!$B$33:$B$776,R$47)+'СЕТ СН'!$G$9+СВЦЭМ!$D$10+'СЕТ СН'!$G$6-'СЕТ СН'!$G$19</f>
        <v>651.44131550999998</v>
      </c>
      <c r="S78" s="36">
        <f>SUMIFS(СВЦЭМ!$C$33:$C$776,СВЦЭМ!$A$33:$A$776,$A78,СВЦЭМ!$B$33:$B$776,S$47)+'СЕТ СН'!$G$9+СВЦЭМ!$D$10+'СЕТ СН'!$G$6-'СЕТ СН'!$G$19</f>
        <v>651.44131550999998</v>
      </c>
      <c r="T78" s="36">
        <f>SUMIFS(СВЦЭМ!$C$33:$C$776,СВЦЭМ!$A$33:$A$776,$A78,СВЦЭМ!$B$33:$B$776,T$47)+'СЕТ СН'!$G$9+СВЦЭМ!$D$10+'СЕТ СН'!$G$6-'СЕТ СН'!$G$19</f>
        <v>651.44131550999998</v>
      </c>
      <c r="U78" s="36">
        <f>SUMIFS(СВЦЭМ!$C$33:$C$776,СВЦЭМ!$A$33:$A$776,$A78,СВЦЭМ!$B$33:$B$776,U$47)+'СЕТ СН'!$G$9+СВЦЭМ!$D$10+'СЕТ СН'!$G$6-'СЕТ СН'!$G$19</f>
        <v>651.44131550999998</v>
      </c>
      <c r="V78" s="36">
        <f>SUMIFS(СВЦЭМ!$C$33:$C$776,СВЦЭМ!$A$33:$A$776,$A78,СВЦЭМ!$B$33:$B$776,V$47)+'СЕТ СН'!$G$9+СВЦЭМ!$D$10+'СЕТ СН'!$G$6-'СЕТ СН'!$G$19</f>
        <v>651.44131550999998</v>
      </c>
      <c r="W78" s="36">
        <f>SUMIFS(СВЦЭМ!$C$33:$C$776,СВЦЭМ!$A$33:$A$776,$A78,СВЦЭМ!$B$33:$B$776,W$47)+'СЕТ СН'!$G$9+СВЦЭМ!$D$10+'СЕТ СН'!$G$6-'СЕТ СН'!$G$19</f>
        <v>651.44131550999998</v>
      </c>
      <c r="X78" s="36">
        <f>SUMIFS(СВЦЭМ!$C$33:$C$776,СВЦЭМ!$A$33:$A$776,$A78,СВЦЭМ!$B$33:$B$776,X$47)+'СЕТ СН'!$G$9+СВЦЭМ!$D$10+'СЕТ СН'!$G$6-'СЕТ СН'!$G$19</f>
        <v>651.44131550999998</v>
      </c>
      <c r="Y78" s="36">
        <f>SUMIFS(СВЦЭМ!$C$33:$C$776,СВЦЭМ!$A$33:$A$776,$A78,СВЦЭМ!$B$33:$B$776,Y$47)+'СЕТ СН'!$G$9+СВЦЭМ!$D$10+'СЕТ СН'!$G$6-'СЕТ СН'!$G$19</f>
        <v>651.44131550999998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01.11.2020</v>
      </c>
      <c r="B84" s="36">
        <f>SUMIFS(СВЦЭМ!$C$33:$C$776,СВЦЭМ!$A$33:$A$776,$A84,СВЦЭМ!$B$33:$B$776,B$83)+'СЕТ СН'!$H$9+СВЦЭМ!$D$10+'СЕТ СН'!$H$6-'СЕТ СН'!$H$19</f>
        <v>1248.3508523099999</v>
      </c>
      <c r="C84" s="36">
        <f>SUMIFS(СВЦЭМ!$C$33:$C$776,СВЦЭМ!$A$33:$A$776,$A84,СВЦЭМ!$B$33:$B$776,C$83)+'СЕТ СН'!$H$9+СВЦЭМ!$D$10+'СЕТ СН'!$H$6-'СЕТ СН'!$H$19</f>
        <v>1323.3749891799998</v>
      </c>
      <c r="D84" s="36">
        <f>SUMIFS(СВЦЭМ!$C$33:$C$776,СВЦЭМ!$A$33:$A$776,$A84,СВЦЭМ!$B$33:$B$776,D$83)+'СЕТ СН'!$H$9+СВЦЭМ!$D$10+'СЕТ СН'!$H$6-'СЕТ СН'!$H$19</f>
        <v>1371.4863345199999</v>
      </c>
      <c r="E84" s="36">
        <f>SUMIFS(СВЦЭМ!$C$33:$C$776,СВЦЭМ!$A$33:$A$776,$A84,СВЦЭМ!$B$33:$B$776,E$83)+'СЕТ СН'!$H$9+СВЦЭМ!$D$10+'СЕТ СН'!$H$6-'СЕТ СН'!$H$19</f>
        <v>1379.3791453399999</v>
      </c>
      <c r="F84" s="36">
        <f>SUMIFS(СВЦЭМ!$C$33:$C$776,СВЦЭМ!$A$33:$A$776,$A84,СВЦЭМ!$B$33:$B$776,F$83)+'СЕТ СН'!$H$9+СВЦЭМ!$D$10+'СЕТ СН'!$H$6-'СЕТ СН'!$H$19</f>
        <v>1380.88664567</v>
      </c>
      <c r="G84" s="36">
        <f>SUMIFS(СВЦЭМ!$C$33:$C$776,СВЦЭМ!$A$33:$A$776,$A84,СВЦЭМ!$B$33:$B$776,G$83)+'СЕТ СН'!$H$9+СВЦЭМ!$D$10+'СЕТ СН'!$H$6-'СЕТ СН'!$H$19</f>
        <v>1371.8211820399999</v>
      </c>
      <c r="H84" s="36">
        <f>SUMIFS(СВЦЭМ!$C$33:$C$776,СВЦЭМ!$A$33:$A$776,$A84,СВЦЭМ!$B$33:$B$776,H$83)+'СЕТ СН'!$H$9+СВЦЭМ!$D$10+'СЕТ СН'!$H$6-'СЕТ СН'!$H$19</f>
        <v>1354.99972396</v>
      </c>
      <c r="I84" s="36">
        <f>SUMIFS(СВЦЭМ!$C$33:$C$776,СВЦЭМ!$A$33:$A$776,$A84,СВЦЭМ!$B$33:$B$776,I$83)+'СЕТ СН'!$H$9+СВЦЭМ!$D$10+'СЕТ СН'!$H$6-'СЕТ СН'!$H$19</f>
        <v>1323.1566193399999</v>
      </c>
      <c r="J84" s="36">
        <f>SUMIFS(СВЦЭМ!$C$33:$C$776,СВЦЭМ!$A$33:$A$776,$A84,СВЦЭМ!$B$33:$B$776,J$83)+'СЕТ СН'!$H$9+СВЦЭМ!$D$10+'СЕТ СН'!$H$6-'СЕТ СН'!$H$19</f>
        <v>1303.52396761</v>
      </c>
      <c r="K84" s="36">
        <f>SUMIFS(СВЦЭМ!$C$33:$C$776,СВЦЭМ!$A$33:$A$776,$A84,СВЦЭМ!$B$33:$B$776,K$83)+'СЕТ СН'!$H$9+СВЦЭМ!$D$10+'СЕТ СН'!$H$6-'СЕТ СН'!$H$19</f>
        <v>1270.8892162500001</v>
      </c>
      <c r="L84" s="36">
        <f>SUMIFS(СВЦЭМ!$C$33:$C$776,СВЦЭМ!$A$33:$A$776,$A84,СВЦЭМ!$B$33:$B$776,L$83)+'СЕТ СН'!$H$9+СВЦЭМ!$D$10+'СЕТ СН'!$H$6-'СЕТ СН'!$H$19</f>
        <v>1245.44095249</v>
      </c>
      <c r="M84" s="36">
        <f>SUMIFS(СВЦЭМ!$C$33:$C$776,СВЦЭМ!$A$33:$A$776,$A84,СВЦЭМ!$B$33:$B$776,M$83)+'СЕТ СН'!$H$9+СВЦЭМ!$D$10+'СЕТ СН'!$H$6-'СЕТ СН'!$H$19</f>
        <v>1206.39508568</v>
      </c>
      <c r="N84" s="36">
        <f>SUMIFS(СВЦЭМ!$C$33:$C$776,СВЦЭМ!$A$33:$A$776,$A84,СВЦЭМ!$B$33:$B$776,N$83)+'СЕТ СН'!$H$9+СВЦЭМ!$D$10+'СЕТ СН'!$H$6-'СЕТ СН'!$H$19</f>
        <v>1202.44894383</v>
      </c>
      <c r="O84" s="36">
        <f>SUMIFS(СВЦЭМ!$C$33:$C$776,СВЦЭМ!$A$33:$A$776,$A84,СВЦЭМ!$B$33:$B$776,O$83)+'СЕТ СН'!$H$9+СВЦЭМ!$D$10+'СЕТ СН'!$H$6-'СЕТ СН'!$H$19</f>
        <v>1207.9562523899999</v>
      </c>
      <c r="P84" s="36">
        <f>SUMIFS(СВЦЭМ!$C$33:$C$776,СВЦЭМ!$A$33:$A$776,$A84,СВЦЭМ!$B$33:$B$776,P$83)+'СЕТ СН'!$H$9+СВЦЭМ!$D$10+'СЕТ СН'!$H$6-'СЕТ СН'!$H$19</f>
        <v>1230.8266228399998</v>
      </c>
      <c r="Q84" s="36">
        <f>SUMIFS(СВЦЭМ!$C$33:$C$776,СВЦЭМ!$A$33:$A$776,$A84,СВЦЭМ!$B$33:$B$776,Q$83)+'СЕТ СН'!$H$9+СВЦЭМ!$D$10+'СЕТ СН'!$H$6-'СЕТ СН'!$H$19</f>
        <v>1233.4780691599999</v>
      </c>
      <c r="R84" s="36">
        <f>SUMIFS(СВЦЭМ!$C$33:$C$776,СВЦЭМ!$A$33:$A$776,$A84,СВЦЭМ!$B$33:$B$776,R$83)+'СЕТ СН'!$H$9+СВЦЭМ!$D$10+'СЕТ СН'!$H$6-'СЕТ СН'!$H$19</f>
        <v>1225.9360398899998</v>
      </c>
      <c r="S84" s="36">
        <f>SUMIFS(СВЦЭМ!$C$33:$C$776,СВЦЭМ!$A$33:$A$776,$A84,СВЦЭМ!$B$33:$B$776,S$83)+'СЕТ СН'!$H$9+СВЦЭМ!$D$10+'СЕТ СН'!$H$6-'СЕТ СН'!$H$19</f>
        <v>1212.4619598499999</v>
      </c>
      <c r="T84" s="36">
        <f>SUMIFS(СВЦЭМ!$C$33:$C$776,СВЦЭМ!$A$33:$A$776,$A84,СВЦЭМ!$B$33:$B$776,T$83)+'СЕТ СН'!$H$9+СВЦЭМ!$D$10+'СЕТ СН'!$H$6-'СЕТ СН'!$H$19</f>
        <v>1187.89315687</v>
      </c>
      <c r="U84" s="36">
        <f>SUMIFS(СВЦЭМ!$C$33:$C$776,СВЦЭМ!$A$33:$A$776,$A84,СВЦЭМ!$B$33:$B$776,U$83)+'СЕТ СН'!$H$9+СВЦЭМ!$D$10+'СЕТ СН'!$H$6-'СЕТ СН'!$H$19</f>
        <v>1181.1968065699998</v>
      </c>
      <c r="V84" s="36">
        <f>SUMIFS(СВЦЭМ!$C$33:$C$776,СВЦЭМ!$A$33:$A$776,$A84,СВЦЭМ!$B$33:$B$776,V$83)+'СЕТ СН'!$H$9+СВЦЭМ!$D$10+'СЕТ СН'!$H$6-'СЕТ СН'!$H$19</f>
        <v>1189.32371154</v>
      </c>
      <c r="W84" s="36">
        <f>SUMIFS(СВЦЭМ!$C$33:$C$776,СВЦЭМ!$A$33:$A$776,$A84,СВЦЭМ!$B$33:$B$776,W$83)+'СЕТ СН'!$H$9+СВЦЭМ!$D$10+'СЕТ СН'!$H$6-'СЕТ СН'!$H$19</f>
        <v>1202.0308211500001</v>
      </c>
      <c r="X84" s="36">
        <f>SUMIFS(СВЦЭМ!$C$33:$C$776,СВЦЭМ!$A$33:$A$776,$A84,СВЦЭМ!$B$33:$B$776,X$83)+'СЕТ СН'!$H$9+СВЦЭМ!$D$10+'СЕТ СН'!$H$6-'СЕТ СН'!$H$19</f>
        <v>1216.5932515700001</v>
      </c>
      <c r="Y84" s="36">
        <f>SUMIFS(СВЦЭМ!$C$33:$C$776,СВЦЭМ!$A$33:$A$776,$A84,СВЦЭМ!$B$33:$B$776,Y$83)+'СЕТ СН'!$H$9+СВЦЭМ!$D$10+'СЕТ СН'!$H$6-'СЕТ СН'!$H$19</f>
        <v>1235.8038263200001</v>
      </c>
    </row>
    <row r="85" spans="1:25" ht="15.75" x14ac:dyDescent="0.2">
      <c r="A85" s="35">
        <f>A84+1</f>
        <v>44137</v>
      </c>
      <c r="B85" s="36">
        <f>SUMIFS(СВЦЭМ!$C$33:$C$776,СВЦЭМ!$A$33:$A$776,$A85,СВЦЭМ!$B$33:$B$776,B$83)+'СЕТ СН'!$H$9+СВЦЭМ!$D$10+'СЕТ СН'!$H$6-'СЕТ СН'!$H$19</f>
        <v>1240.83018128</v>
      </c>
      <c r="C85" s="36">
        <f>SUMIFS(СВЦЭМ!$C$33:$C$776,СВЦЭМ!$A$33:$A$776,$A85,СВЦЭМ!$B$33:$B$776,C$83)+'СЕТ СН'!$H$9+СВЦЭМ!$D$10+'СЕТ СН'!$H$6-'СЕТ СН'!$H$19</f>
        <v>1339.8633308799999</v>
      </c>
      <c r="D85" s="36">
        <f>SUMIFS(СВЦЭМ!$C$33:$C$776,СВЦЭМ!$A$33:$A$776,$A85,СВЦЭМ!$B$33:$B$776,D$83)+'СЕТ СН'!$H$9+СВЦЭМ!$D$10+'СЕТ СН'!$H$6-'СЕТ СН'!$H$19</f>
        <v>1422.078092</v>
      </c>
      <c r="E85" s="36">
        <f>SUMIFS(СВЦЭМ!$C$33:$C$776,СВЦЭМ!$A$33:$A$776,$A85,СВЦЭМ!$B$33:$B$776,E$83)+'СЕТ СН'!$H$9+СВЦЭМ!$D$10+'СЕТ СН'!$H$6-'СЕТ СН'!$H$19</f>
        <v>1457.34429976</v>
      </c>
      <c r="F85" s="36">
        <f>SUMIFS(СВЦЭМ!$C$33:$C$776,СВЦЭМ!$A$33:$A$776,$A85,СВЦЭМ!$B$33:$B$776,F$83)+'СЕТ СН'!$H$9+СВЦЭМ!$D$10+'СЕТ СН'!$H$6-'СЕТ СН'!$H$19</f>
        <v>1466.1143284199998</v>
      </c>
      <c r="G85" s="36">
        <f>SUMIFS(СВЦЭМ!$C$33:$C$776,СВЦЭМ!$A$33:$A$776,$A85,СВЦЭМ!$B$33:$B$776,G$83)+'СЕТ СН'!$H$9+СВЦЭМ!$D$10+'СЕТ СН'!$H$6-'СЕТ СН'!$H$19</f>
        <v>1447.4510442699998</v>
      </c>
      <c r="H85" s="36">
        <f>SUMIFS(СВЦЭМ!$C$33:$C$776,СВЦЭМ!$A$33:$A$776,$A85,СВЦЭМ!$B$33:$B$776,H$83)+'СЕТ СН'!$H$9+СВЦЭМ!$D$10+'СЕТ СН'!$H$6-'СЕТ СН'!$H$19</f>
        <v>1398.5579710899999</v>
      </c>
      <c r="I85" s="36">
        <f>SUMIFS(СВЦЭМ!$C$33:$C$776,СВЦЭМ!$A$33:$A$776,$A85,СВЦЭМ!$B$33:$B$776,I$83)+'СЕТ СН'!$H$9+СВЦЭМ!$D$10+'СЕТ СН'!$H$6-'СЕТ СН'!$H$19</f>
        <v>1324.8907720100001</v>
      </c>
      <c r="J85" s="36">
        <f>SUMIFS(СВЦЭМ!$C$33:$C$776,СВЦЭМ!$A$33:$A$776,$A85,СВЦЭМ!$B$33:$B$776,J$83)+'СЕТ СН'!$H$9+СВЦЭМ!$D$10+'СЕТ СН'!$H$6-'СЕТ СН'!$H$19</f>
        <v>1296.0071936099998</v>
      </c>
      <c r="K85" s="36">
        <f>SUMIFS(СВЦЭМ!$C$33:$C$776,СВЦЭМ!$A$33:$A$776,$A85,СВЦЭМ!$B$33:$B$776,K$83)+'СЕТ СН'!$H$9+СВЦЭМ!$D$10+'СЕТ СН'!$H$6-'СЕТ СН'!$H$19</f>
        <v>1303.6860960700001</v>
      </c>
      <c r="L85" s="36">
        <f>SUMIFS(СВЦЭМ!$C$33:$C$776,СВЦЭМ!$A$33:$A$776,$A85,СВЦЭМ!$B$33:$B$776,L$83)+'СЕТ СН'!$H$9+СВЦЭМ!$D$10+'СЕТ СН'!$H$6-'СЕТ СН'!$H$19</f>
        <v>1275.6043572999999</v>
      </c>
      <c r="M85" s="36">
        <f>SUMIFS(СВЦЭМ!$C$33:$C$776,СВЦЭМ!$A$33:$A$776,$A85,СВЦЭМ!$B$33:$B$776,M$83)+'СЕТ СН'!$H$9+СВЦЭМ!$D$10+'СЕТ СН'!$H$6-'СЕТ СН'!$H$19</f>
        <v>1235.3552941099999</v>
      </c>
      <c r="N85" s="36">
        <f>SUMIFS(СВЦЭМ!$C$33:$C$776,СВЦЭМ!$A$33:$A$776,$A85,СВЦЭМ!$B$33:$B$776,N$83)+'СЕТ СН'!$H$9+СВЦЭМ!$D$10+'СЕТ СН'!$H$6-'СЕТ СН'!$H$19</f>
        <v>1230.4132952099999</v>
      </c>
      <c r="O85" s="36">
        <f>SUMIFS(СВЦЭМ!$C$33:$C$776,СВЦЭМ!$A$33:$A$776,$A85,СВЦЭМ!$B$33:$B$776,O$83)+'СЕТ СН'!$H$9+СВЦЭМ!$D$10+'СЕТ СН'!$H$6-'СЕТ СН'!$H$19</f>
        <v>1228.4322654299999</v>
      </c>
      <c r="P85" s="36">
        <f>SUMIFS(СВЦЭМ!$C$33:$C$776,СВЦЭМ!$A$33:$A$776,$A85,СВЦЭМ!$B$33:$B$776,P$83)+'СЕТ СН'!$H$9+СВЦЭМ!$D$10+'СЕТ СН'!$H$6-'СЕТ СН'!$H$19</f>
        <v>1230.94166073</v>
      </c>
      <c r="Q85" s="36">
        <f>SUMIFS(СВЦЭМ!$C$33:$C$776,СВЦЭМ!$A$33:$A$776,$A85,СВЦЭМ!$B$33:$B$776,Q$83)+'СЕТ СН'!$H$9+СВЦЭМ!$D$10+'СЕТ СН'!$H$6-'СЕТ СН'!$H$19</f>
        <v>1229.88270429</v>
      </c>
      <c r="R85" s="36">
        <f>SUMIFS(СВЦЭМ!$C$33:$C$776,СВЦЭМ!$A$33:$A$776,$A85,СВЦЭМ!$B$33:$B$776,R$83)+'СЕТ СН'!$H$9+СВЦЭМ!$D$10+'СЕТ СН'!$H$6-'СЕТ СН'!$H$19</f>
        <v>1231.5234202299998</v>
      </c>
      <c r="S85" s="36">
        <f>SUMIFS(СВЦЭМ!$C$33:$C$776,СВЦЭМ!$A$33:$A$776,$A85,СВЦЭМ!$B$33:$B$776,S$83)+'СЕТ СН'!$H$9+СВЦЭМ!$D$10+'СЕТ СН'!$H$6-'СЕТ СН'!$H$19</f>
        <v>1215.1874413099999</v>
      </c>
      <c r="T85" s="36">
        <f>SUMIFS(СВЦЭМ!$C$33:$C$776,СВЦЭМ!$A$33:$A$776,$A85,СВЦЭМ!$B$33:$B$776,T$83)+'СЕТ СН'!$H$9+СВЦЭМ!$D$10+'СЕТ СН'!$H$6-'СЕТ СН'!$H$19</f>
        <v>1187.8637536199999</v>
      </c>
      <c r="U85" s="36">
        <f>SUMIFS(СВЦЭМ!$C$33:$C$776,СВЦЭМ!$A$33:$A$776,$A85,СВЦЭМ!$B$33:$B$776,U$83)+'СЕТ СН'!$H$9+СВЦЭМ!$D$10+'СЕТ СН'!$H$6-'СЕТ СН'!$H$19</f>
        <v>1183.8109576100001</v>
      </c>
      <c r="V85" s="36">
        <f>SUMIFS(СВЦЭМ!$C$33:$C$776,СВЦЭМ!$A$33:$A$776,$A85,СВЦЭМ!$B$33:$B$776,V$83)+'СЕТ СН'!$H$9+СВЦЭМ!$D$10+'СЕТ СН'!$H$6-'СЕТ СН'!$H$19</f>
        <v>1176.1332803499999</v>
      </c>
      <c r="W85" s="36">
        <f>SUMIFS(СВЦЭМ!$C$33:$C$776,СВЦЭМ!$A$33:$A$776,$A85,СВЦЭМ!$B$33:$B$776,W$83)+'СЕТ СН'!$H$9+СВЦЭМ!$D$10+'СЕТ СН'!$H$6-'СЕТ СН'!$H$19</f>
        <v>1195.79239616</v>
      </c>
      <c r="X85" s="36">
        <f>SUMIFS(СВЦЭМ!$C$33:$C$776,СВЦЭМ!$A$33:$A$776,$A85,СВЦЭМ!$B$33:$B$776,X$83)+'СЕТ СН'!$H$9+СВЦЭМ!$D$10+'СЕТ СН'!$H$6-'СЕТ СН'!$H$19</f>
        <v>1204.6596125799999</v>
      </c>
      <c r="Y85" s="36">
        <f>SUMIFS(СВЦЭМ!$C$33:$C$776,СВЦЭМ!$A$33:$A$776,$A85,СВЦЭМ!$B$33:$B$776,Y$83)+'СЕТ СН'!$H$9+СВЦЭМ!$D$10+'СЕТ СН'!$H$6-'СЕТ СН'!$H$19</f>
        <v>1231.62351717</v>
      </c>
    </row>
    <row r="86" spans="1:25" ht="15.75" x14ac:dyDescent="0.2">
      <c r="A86" s="35">
        <f t="shared" ref="A86:A114" si="2">A85+1</f>
        <v>44138</v>
      </c>
      <c r="B86" s="36">
        <f>SUMIFS(СВЦЭМ!$C$33:$C$776,СВЦЭМ!$A$33:$A$776,$A86,СВЦЭМ!$B$33:$B$776,B$83)+'СЕТ СН'!$H$9+СВЦЭМ!$D$10+'СЕТ СН'!$H$6-'СЕТ СН'!$H$19</f>
        <v>1294.3514159000001</v>
      </c>
      <c r="C86" s="36">
        <f>SUMIFS(СВЦЭМ!$C$33:$C$776,СВЦЭМ!$A$33:$A$776,$A86,СВЦЭМ!$B$33:$B$776,C$83)+'СЕТ СН'!$H$9+СВЦЭМ!$D$10+'СЕТ СН'!$H$6-'СЕТ СН'!$H$19</f>
        <v>1377.50389524</v>
      </c>
      <c r="D86" s="36">
        <f>SUMIFS(СВЦЭМ!$C$33:$C$776,СВЦЭМ!$A$33:$A$776,$A86,СВЦЭМ!$B$33:$B$776,D$83)+'СЕТ СН'!$H$9+СВЦЭМ!$D$10+'СЕТ СН'!$H$6-'СЕТ СН'!$H$19</f>
        <v>1428.42527146</v>
      </c>
      <c r="E86" s="36">
        <f>SUMIFS(СВЦЭМ!$C$33:$C$776,СВЦЭМ!$A$33:$A$776,$A86,СВЦЭМ!$B$33:$B$776,E$83)+'СЕТ СН'!$H$9+СВЦЭМ!$D$10+'СЕТ СН'!$H$6-'СЕТ СН'!$H$19</f>
        <v>1435.7329469800002</v>
      </c>
      <c r="F86" s="36">
        <f>SUMIFS(СВЦЭМ!$C$33:$C$776,СВЦЭМ!$A$33:$A$776,$A86,СВЦЭМ!$B$33:$B$776,F$83)+'СЕТ СН'!$H$9+СВЦЭМ!$D$10+'СЕТ СН'!$H$6-'СЕТ СН'!$H$19</f>
        <v>1433.9984369200001</v>
      </c>
      <c r="G86" s="36">
        <f>SUMIFS(СВЦЭМ!$C$33:$C$776,СВЦЭМ!$A$33:$A$776,$A86,СВЦЭМ!$B$33:$B$776,G$83)+'СЕТ СН'!$H$9+СВЦЭМ!$D$10+'СЕТ СН'!$H$6-'СЕТ СН'!$H$19</f>
        <v>1416.9021480299998</v>
      </c>
      <c r="H86" s="36">
        <f>SUMIFS(СВЦЭМ!$C$33:$C$776,СВЦЭМ!$A$33:$A$776,$A86,СВЦЭМ!$B$33:$B$776,H$83)+'СЕТ СН'!$H$9+СВЦЭМ!$D$10+'СЕТ СН'!$H$6-'СЕТ СН'!$H$19</f>
        <v>1370.5085367299998</v>
      </c>
      <c r="I86" s="36">
        <f>SUMIFS(СВЦЭМ!$C$33:$C$776,СВЦЭМ!$A$33:$A$776,$A86,СВЦЭМ!$B$33:$B$776,I$83)+'СЕТ СН'!$H$9+СВЦЭМ!$D$10+'СЕТ СН'!$H$6-'СЕТ СН'!$H$19</f>
        <v>1310.00615793</v>
      </c>
      <c r="J86" s="36">
        <f>SUMIFS(СВЦЭМ!$C$33:$C$776,СВЦЭМ!$A$33:$A$776,$A86,СВЦЭМ!$B$33:$B$776,J$83)+'СЕТ СН'!$H$9+СВЦЭМ!$D$10+'СЕТ СН'!$H$6-'СЕТ СН'!$H$19</f>
        <v>1288.7885208499999</v>
      </c>
      <c r="K86" s="36">
        <f>SUMIFS(СВЦЭМ!$C$33:$C$776,СВЦЭМ!$A$33:$A$776,$A86,СВЦЭМ!$B$33:$B$776,K$83)+'СЕТ СН'!$H$9+СВЦЭМ!$D$10+'СЕТ СН'!$H$6-'СЕТ СН'!$H$19</f>
        <v>1288.3835721299999</v>
      </c>
      <c r="L86" s="36">
        <f>SUMIFS(СВЦЭМ!$C$33:$C$776,СВЦЭМ!$A$33:$A$776,$A86,СВЦЭМ!$B$33:$B$776,L$83)+'СЕТ СН'!$H$9+СВЦЭМ!$D$10+'СЕТ СН'!$H$6-'СЕТ СН'!$H$19</f>
        <v>1267.2237013099998</v>
      </c>
      <c r="M86" s="36">
        <f>SUMIFS(СВЦЭМ!$C$33:$C$776,СВЦЭМ!$A$33:$A$776,$A86,СВЦЭМ!$B$33:$B$776,M$83)+'СЕТ СН'!$H$9+СВЦЭМ!$D$10+'СЕТ СН'!$H$6-'СЕТ СН'!$H$19</f>
        <v>1245.4141917699999</v>
      </c>
      <c r="N86" s="36">
        <f>SUMIFS(СВЦЭМ!$C$33:$C$776,СВЦЭМ!$A$33:$A$776,$A86,СВЦЭМ!$B$33:$B$776,N$83)+'СЕТ СН'!$H$9+СВЦЭМ!$D$10+'СЕТ СН'!$H$6-'СЕТ СН'!$H$19</f>
        <v>1235.3470805299999</v>
      </c>
      <c r="O86" s="36">
        <f>SUMIFS(СВЦЭМ!$C$33:$C$776,СВЦЭМ!$A$33:$A$776,$A86,СВЦЭМ!$B$33:$B$776,O$83)+'СЕТ СН'!$H$9+СВЦЭМ!$D$10+'СЕТ СН'!$H$6-'СЕТ СН'!$H$19</f>
        <v>1246.13801358</v>
      </c>
      <c r="P86" s="36">
        <f>SUMIFS(СВЦЭМ!$C$33:$C$776,СВЦЭМ!$A$33:$A$776,$A86,СВЦЭМ!$B$33:$B$776,P$83)+'СЕТ СН'!$H$9+СВЦЭМ!$D$10+'СЕТ СН'!$H$6-'СЕТ СН'!$H$19</f>
        <v>1251.57042054</v>
      </c>
      <c r="Q86" s="36">
        <f>SUMIFS(СВЦЭМ!$C$33:$C$776,СВЦЭМ!$A$33:$A$776,$A86,СВЦЭМ!$B$33:$B$776,Q$83)+'СЕТ СН'!$H$9+СВЦЭМ!$D$10+'СЕТ СН'!$H$6-'СЕТ СН'!$H$19</f>
        <v>1248.4803256499999</v>
      </c>
      <c r="R86" s="36">
        <f>SUMIFS(СВЦЭМ!$C$33:$C$776,СВЦЭМ!$A$33:$A$776,$A86,СВЦЭМ!$B$33:$B$776,R$83)+'СЕТ СН'!$H$9+СВЦЭМ!$D$10+'СЕТ СН'!$H$6-'СЕТ СН'!$H$19</f>
        <v>1242.17369121</v>
      </c>
      <c r="S86" s="36">
        <f>SUMIFS(СВЦЭМ!$C$33:$C$776,СВЦЭМ!$A$33:$A$776,$A86,СВЦЭМ!$B$33:$B$776,S$83)+'СЕТ СН'!$H$9+СВЦЭМ!$D$10+'СЕТ СН'!$H$6-'СЕТ СН'!$H$19</f>
        <v>1249.43478383</v>
      </c>
      <c r="T86" s="36">
        <f>SUMIFS(СВЦЭМ!$C$33:$C$776,СВЦЭМ!$A$33:$A$776,$A86,СВЦЭМ!$B$33:$B$776,T$83)+'СЕТ СН'!$H$9+СВЦЭМ!$D$10+'СЕТ СН'!$H$6-'СЕТ СН'!$H$19</f>
        <v>1198.30250148</v>
      </c>
      <c r="U86" s="36">
        <f>SUMIFS(СВЦЭМ!$C$33:$C$776,СВЦЭМ!$A$33:$A$776,$A86,СВЦЭМ!$B$33:$B$776,U$83)+'СЕТ СН'!$H$9+СВЦЭМ!$D$10+'СЕТ СН'!$H$6-'СЕТ СН'!$H$19</f>
        <v>1189.64299452</v>
      </c>
      <c r="V86" s="36">
        <f>SUMIFS(СВЦЭМ!$C$33:$C$776,СВЦЭМ!$A$33:$A$776,$A86,СВЦЭМ!$B$33:$B$776,V$83)+'СЕТ СН'!$H$9+СВЦЭМ!$D$10+'СЕТ СН'!$H$6-'СЕТ СН'!$H$19</f>
        <v>1179.7818005199999</v>
      </c>
      <c r="W86" s="36">
        <f>SUMIFS(СВЦЭМ!$C$33:$C$776,СВЦЭМ!$A$33:$A$776,$A86,СВЦЭМ!$B$33:$B$776,W$83)+'СЕТ СН'!$H$9+СВЦЭМ!$D$10+'СЕТ СН'!$H$6-'СЕТ СН'!$H$19</f>
        <v>1191.9511821599999</v>
      </c>
      <c r="X86" s="36">
        <f>SUMIFS(СВЦЭМ!$C$33:$C$776,СВЦЭМ!$A$33:$A$776,$A86,СВЦЭМ!$B$33:$B$776,X$83)+'СЕТ СН'!$H$9+СВЦЭМ!$D$10+'СЕТ СН'!$H$6-'СЕТ СН'!$H$19</f>
        <v>1231.0413504399999</v>
      </c>
      <c r="Y86" s="36">
        <f>SUMIFS(СВЦЭМ!$C$33:$C$776,СВЦЭМ!$A$33:$A$776,$A86,СВЦЭМ!$B$33:$B$776,Y$83)+'СЕТ СН'!$H$9+СВЦЭМ!$D$10+'СЕТ СН'!$H$6-'СЕТ СН'!$H$19</f>
        <v>1267.2452931099999</v>
      </c>
    </row>
    <row r="87" spans="1:25" ht="15.75" x14ac:dyDescent="0.2">
      <c r="A87" s="35">
        <f t="shared" si="2"/>
        <v>44139</v>
      </c>
      <c r="B87" s="36">
        <f>SUMIFS(СВЦЭМ!$C$33:$C$776,СВЦЭМ!$A$33:$A$776,$A87,СВЦЭМ!$B$33:$B$776,B$83)+'СЕТ СН'!$H$9+СВЦЭМ!$D$10+'СЕТ СН'!$H$6-'СЕТ СН'!$H$19</f>
        <v>1260.0552954499999</v>
      </c>
      <c r="C87" s="36">
        <f>SUMIFS(СВЦЭМ!$C$33:$C$776,СВЦЭМ!$A$33:$A$776,$A87,СВЦЭМ!$B$33:$B$776,C$83)+'СЕТ СН'!$H$9+СВЦЭМ!$D$10+'СЕТ СН'!$H$6-'СЕТ СН'!$H$19</f>
        <v>1342.6169798000001</v>
      </c>
      <c r="D87" s="36">
        <f>SUMIFS(СВЦЭМ!$C$33:$C$776,СВЦЭМ!$A$33:$A$776,$A87,СВЦЭМ!$B$33:$B$776,D$83)+'СЕТ СН'!$H$9+СВЦЭМ!$D$10+'СЕТ СН'!$H$6-'СЕТ СН'!$H$19</f>
        <v>1408.0752956599999</v>
      </c>
      <c r="E87" s="36">
        <f>SUMIFS(СВЦЭМ!$C$33:$C$776,СВЦЭМ!$A$33:$A$776,$A87,СВЦЭМ!$B$33:$B$776,E$83)+'СЕТ СН'!$H$9+СВЦЭМ!$D$10+'СЕТ СН'!$H$6-'СЕТ СН'!$H$19</f>
        <v>1413.6720005100001</v>
      </c>
      <c r="F87" s="36">
        <f>SUMIFS(СВЦЭМ!$C$33:$C$776,СВЦЭМ!$A$33:$A$776,$A87,СВЦЭМ!$B$33:$B$776,F$83)+'СЕТ СН'!$H$9+СВЦЭМ!$D$10+'СЕТ СН'!$H$6-'СЕТ СН'!$H$19</f>
        <v>1402.60204073</v>
      </c>
      <c r="G87" s="36">
        <f>SUMIFS(СВЦЭМ!$C$33:$C$776,СВЦЭМ!$A$33:$A$776,$A87,СВЦЭМ!$B$33:$B$776,G$83)+'СЕТ СН'!$H$9+СВЦЭМ!$D$10+'СЕТ СН'!$H$6-'СЕТ СН'!$H$19</f>
        <v>1388.62685584</v>
      </c>
      <c r="H87" s="36">
        <f>SUMIFS(СВЦЭМ!$C$33:$C$776,СВЦЭМ!$A$33:$A$776,$A87,СВЦЭМ!$B$33:$B$776,H$83)+'СЕТ СН'!$H$9+СВЦЭМ!$D$10+'СЕТ СН'!$H$6-'СЕТ СН'!$H$19</f>
        <v>1363.02164733</v>
      </c>
      <c r="I87" s="36">
        <f>SUMIFS(СВЦЭМ!$C$33:$C$776,СВЦЭМ!$A$33:$A$776,$A87,СВЦЭМ!$B$33:$B$776,I$83)+'СЕТ СН'!$H$9+СВЦЭМ!$D$10+'СЕТ СН'!$H$6-'СЕТ СН'!$H$19</f>
        <v>1316.48605069</v>
      </c>
      <c r="J87" s="36">
        <f>SUMIFS(СВЦЭМ!$C$33:$C$776,СВЦЭМ!$A$33:$A$776,$A87,СВЦЭМ!$B$33:$B$776,J$83)+'СЕТ СН'!$H$9+СВЦЭМ!$D$10+'СЕТ СН'!$H$6-'СЕТ СН'!$H$19</f>
        <v>1285.3346388499999</v>
      </c>
      <c r="K87" s="36">
        <f>SUMIFS(СВЦЭМ!$C$33:$C$776,СВЦЭМ!$A$33:$A$776,$A87,СВЦЭМ!$B$33:$B$776,K$83)+'СЕТ СН'!$H$9+СВЦЭМ!$D$10+'СЕТ СН'!$H$6-'СЕТ СН'!$H$19</f>
        <v>1283.4660563799998</v>
      </c>
      <c r="L87" s="36">
        <f>SUMIFS(СВЦЭМ!$C$33:$C$776,СВЦЭМ!$A$33:$A$776,$A87,СВЦЭМ!$B$33:$B$776,L$83)+'СЕТ СН'!$H$9+СВЦЭМ!$D$10+'СЕТ СН'!$H$6-'СЕТ СН'!$H$19</f>
        <v>1257.1048128100001</v>
      </c>
      <c r="M87" s="36">
        <f>SUMIFS(СВЦЭМ!$C$33:$C$776,СВЦЭМ!$A$33:$A$776,$A87,СВЦЭМ!$B$33:$B$776,M$83)+'СЕТ СН'!$H$9+СВЦЭМ!$D$10+'СЕТ СН'!$H$6-'СЕТ СН'!$H$19</f>
        <v>1213.73449183</v>
      </c>
      <c r="N87" s="36">
        <f>SUMIFS(СВЦЭМ!$C$33:$C$776,СВЦЭМ!$A$33:$A$776,$A87,СВЦЭМ!$B$33:$B$776,N$83)+'СЕТ СН'!$H$9+СВЦЭМ!$D$10+'СЕТ СН'!$H$6-'СЕТ СН'!$H$19</f>
        <v>1195.41316949</v>
      </c>
      <c r="O87" s="36">
        <f>SUMIFS(СВЦЭМ!$C$33:$C$776,СВЦЭМ!$A$33:$A$776,$A87,СВЦЭМ!$B$33:$B$776,O$83)+'СЕТ СН'!$H$9+СВЦЭМ!$D$10+'СЕТ СН'!$H$6-'СЕТ СН'!$H$19</f>
        <v>1204.4192430200001</v>
      </c>
      <c r="P87" s="36">
        <f>SUMIFS(СВЦЭМ!$C$33:$C$776,СВЦЭМ!$A$33:$A$776,$A87,СВЦЭМ!$B$33:$B$776,P$83)+'СЕТ СН'!$H$9+СВЦЭМ!$D$10+'СЕТ СН'!$H$6-'СЕТ СН'!$H$19</f>
        <v>1223.6219352799999</v>
      </c>
      <c r="Q87" s="36">
        <f>SUMIFS(СВЦЭМ!$C$33:$C$776,СВЦЭМ!$A$33:$A$776,$A87,СВЦЭМ!$B$33:$B$776,Q$83)+'СЕТ СН'!$H$9+СВЦЭМ!$D$10+'СЕТ СН'!$H$6-'СЕТ СН'!$H$19</f>
        <v>1224.5365227799998</v>
      </c>
      <c r="R87" s="36">
        <f>SUMIFS(СВЦЭМ!$C$33:$C$776,СВЦЭМ!$A$33:$A$776,$A87,СВЦЭМ!$B$33:$B$776,R$83)+'СЕТ СН'!$H$9+СВЦЭМ!$D$10+'СЕТ СН'!$H$6-'СЕТ СН'!$H$19</f>
        <v>1210.5566508899999</v>
      </c>
      <c r="S87" s="36">
        <f>SUMIFS(СВЦЭМ!$C$33:$C$776,СВЦЭМ!$A$33:$A$776,$A87,СВЦЭМ!$B$33:$B$776,S$83)+'СЕТ СН'!$H$9+СВЦЭМ!$D$10+'СЕТ СН'!$H$6-'СЕТ СН'!$H$19</f>
        <v>1208.8258428099998</v>
      </c>
      <c r="T87" s="36">
        <f>SUMIFS(СВЦЭМ!$C$33:$C$776,СВЦЭМ!$A$33:$A$776,$A87,СВЦЭМ!$B$33:$B$776,T$83)+'СЕТ СН'!$H$9+СВЦЭМ!$D$10+'СЕТ СН'!$H$6-'СЕТ СН'!$H$19</f>
        <v>1216.3522814299999</v>
      </c>
      <c r="U87" s="36">
        <f>SUMIFS(СВЦЭМ!$C$33:$C$776,СВЦЭМ!$A$33:$A$776,$A87,СВЦЭМ!$B$33:$B$776,U$83)+'СЕТ СН'!$H$9+СВЦЭМ!$D$10+'СЕТ СН'!$H$6-'СЕТ СН'!$H$19</f>
        <v>1215.0630158700001</v>
      </c>
      <c r="V87" s="36">
        <f>SUMIFS(СВЦЭМ!$C$33:$C$776,СВЦЭМ!$A$33:$A$776,$A87,СВЦЭМ!$B$33:$B$776,V$83)+'СЕТ СН'!$H$9+СВЦЭМ!$D$10+'СЕТ СН'!$H$6-'СЕТ СН'!$H$19</f>
        <v>1203.8477762</v>
      </c>
      <c r="W87" s="36">
        <f>SUMIFS(СВЦЭМ!$C$33:$C$776,СВЦЭМ!$A$33:$A$776,$A87,СВЦЭМ!$B$33:$B$776,W$83)+'СЕТ СН'!$H$9+СВЦЭМ!$D$10+'СЕТ СН'!$H$6-'СЕТ СН'!$H$19</f>
        <v>1195.7562358099999</v>
      </c>
      <c r="X87" s="36">
        <f>SUMIFS(СВЦЭМ!$C$33:$C$776,СВЦЭМ!$A$33:$A$776,$A87,СВЦЭМ!$B$33:$B$776,X$83)+'СЕТ СН'!$H$9+СВЦЭМ!$D$10+'СЕТ СН'!$H$6-'СЕТ СН'!$H$19</f>
        <v>1201.2917067999999</v>
      </c>
      <c r="Y87" s="36">
        <f>SUMIFS(СВЦЭМ!$C$33:$C$776,СВЦЭМ!$A$33:$A$776,$A87,СВЦЭМ!$B$33:$B$776,Y$83)+'СЕТ СН'!$H$9+СВЦЭМ!$D$10+'СЕТ СН'!$H$6-'СЕТ СН'!$H$19</f>
        <v>1232.0290154999998</v>
      </c>
    </row>
    <row r="88" spans="1:25" ht="15.75" x14ac:dyDescent="0.2">
      <c r="A88" s="35">
        <f t="shared" si="2"/>
        <v>44140</v>
      </c>
      <c r="B88" s="36">
        <f>SUMIFS(СВЦЭМ!$C$33:$C$776,СВЦЭМ!$A$33:$A$776,$A88,СВЦЭМ!$B$33:$B$776,B$83)+'СЕТ СН'!$H$9+СВЦЭМ!$D$10+'СЕТ СН'!$H$6-'СЕТ СН'!$H$19</f>
        <v>1223.2023365299999</v>
      </c>
      <c r="C88" s="36">
        <f>SUMIFS(СВЦЭМ!$C$33:$C$776,СВЦЭМ!$A$33:$A$776,$A88,СВЦЭМ!$B$33:$B$776,C$83)+'СЕТ СН'!$H$9+СВЦЭМ!$D$10+'СЕТ СН'!$H$6-'СЕТ СН'!$H$19</f>
        <v>1300.3500672499999</v>
      </c>
      <c r="D88" s="36">
        <f>SUMIFS(СВЦЭМ!$C$33:$C$776,СВЦЭМ!$A$33:$A$776,$A88,СВЦЭМ!$B$33:$B$776,D$83)+'СЕТ СН'!$H$9+СВЦЭМ!$D$10+'СЕТ СН'!$H$6-'СЕТ СН'!$H$19</f>
        <v>1346.7342326099999</v>
      </c>
      <c r="E88" s="36">
        <f>SUMIFS(СВЦЭМ!$C$33:$C$776,СВЦЭМ!$A$33:$A$776,$A88,СВЦЭМ!$B$33:$B$776,E$83)+'СЕТ СН'!$H$9+СВЦЭМ!$D$10+'СЕТ СН'!$H$6-'СЕТ СН'!$H$19</f>
        <v>1348.4021074299999</v>
      </c>
      <c r="F88" s="36">
        <f>SUMIFS(СВЦЭМ!$C$33:$C$776,СВЦЭМ!$A$33:$A$776,$A88,СВЦЭМ!$B$33:$B$776,F$83)+'СЕТ СН'!$H$9+СВЦЭМ!$D$10+'СЕТ СН'!$H$6-'СЕТ СН'!$H$19</f>
        <v>1354.06794696</v>
      </c>
      <c r="G88" s="36">
        <f>SUMIFS(СВЦЭМ!$C$33:$C$776,СВЦЭМ!$A$33:$A$776,$A88,СВЦЭМ!$B$33:$B$776,G$83)+'СЕТ СН'!$H$9+СВЦЭМ!$D$10+'СЕТ СН'!$H$6-'СЕТ СН'!$H$19</f>
        <v>1346.25408404</v>
      </c>
      <c r="H88" s="36">
        <f>SUMIFS(СВЦЭМ!$C$33:$C$776,СВЦЭМ!$A$33:$A$776,$A88,СВЦЭМ!$B$33:$B$776,H$83)+'СЕТ СН'!$H$9+СВЦЭМ!$D$10+'СЕТ СН'!$H$6-'СЕТ СН'!$H$19</f>
        <v>1328.1348739199998</v>
      </c>
      <c r="I88" s="36">
        <f>SUMIFS(СВЦЭМ!$C$33:$C$776,СВЦЭМ!$A$33:$A$776,$A88,СВЦЭМ!$B$33:$B$776,I$83)+'СЕТ СН'!$H$9+СВЦЭМ!$D$10+'СЕТ СН'!$H$6-'СЕТ СН'!$H$19</f>
        <v>1340.6378545600001</v>
      </c>
      <c r="J88" s="36">
        <f>SUMIFS(СВЦЭМ!$C$33:$C$776,СВЦЭМ!$A$33:$A$776,$A88,СВЦЭМ!$B$33:$B$776,J$83)+'СЕТ СН'!$H$9+СВЦЭМ!$D$10+'СЕТ СН'!$H$6-'СЕТ СН'!$H$19</f>
        <v>1326.22588028</v>
      </c>
      <c r="K88" s="36">
        <f>SUMIFS(СВЦЭМ!$C$33:$C$776,СВЦЭМ!$A$33:$A$776,$A88,СВЦЭМ!$B$33:$B$776,K$83)+'СЕТ СН'!$H$9+СВЦЭМ!$D$10+'СЕТ СН'!$H$6-'СЕТ СН'!$H$19</f>
        <v>1320.6075879099999</v>
      </c>
      <c r="L88" s="36">
        <f>SUMIFS(СВЦЭМ!$C$33:$C$776,СВЦЭМ!$A$33:$A$776,$A88,СВЦЭМ!$B$33:$B$776,L$83)+'СЕТ СН'!$H$9+СВЦЭМ!$D$10+'СЕТ СН'!$H$6-'СЕТ СН'!$H$19</f>
        <v>1306.1547929799999</v>
      </c>
      <c r="M88" s="36">
        <f>SUMIFS(СВЦЭМ!$C$33:$C$776,СВЦЭМ!$A$33:$A$776,$A88,СВЦЭМ!$B$33:$B$776,M$83)+'СЕТ СН'!$H$9+СВЦЭМ!$D$10+'СЕТ СН'!$H$6-'СЕТ СН'!$H$19</f>
        <v>1259.96505757</v>
      </c>
      <c r="N88" s="36">
        <f>SUMIFS(СВЦЭМ!$C$33:$C$776,СВЦЭМ!$A$33:$A$776,$A88,СВЦЭМ!$B$33:$B$776,N$83)+'СЕТ СН'!$H$9+СВЦЭМ!$D$10+'СЕТ СН'!$H$6-'СЕТ СН'!$H$19</f>
        <v>1229.58413384</v>
      </c>
      <c r="O88" s="36">
        <f>SUMIFS(СВЦЭМ!$C$33:$C$776,СВЦЭМ!$A$33:$A$776,$A88,СВЦЭМ!$B$33:$B$776,O$83)+'СЕТ СН'!$H$9+СВЦЭМ!$D$10+'СЕТ СН'!$H$6-'СЕТ СН'!$H$19</f>
        <v>1237.84022938</v>
      </c>
      <c r="P88" s="36">
        <f>SUMIFS(СВЦЭМ!$C$33:$C$776,СВЦЭМ!$A$33:$A$776,$A88,СВЦЭМ!$B$33:$B$776,P$83)+'СЕТ СН'!$H$9+СВЦЭМ!$D$10+'СЕТ СН'!$H$6-'СЕТ СН'!$H$19</f>
        <v>1240.5357997199999</v>
      </c>
      <c r="Q88" s="36">
        <f>SUMIFS(СВЦЭМ!$C$33:$C$776,СВЦЭМ!$A$33:$A$776,$A88,СВЦЭМ!$B$33:$B$776,Q$83)+'СЕТ СН'!$H$9+СВЦЭМ!$D$10+'СЕТ СН'!$H$6-'СЕТ СН'!$H$19</f>
        <v>1243.3079633699999</v>
      </c>
      <c r="R88" s="36">
        <f>SUMIFS(СВЦЭМ!$C$33:$C$776,СВЦЭМ!$A$33:$A$776,$A88,СВЦЭМ!$B$33:$B$776,R$83)+'СЕТ СН'!$H$9+СВЦЭМ!$D$10+'СЕТ СН'!$H$6-'СЕТ СН'!$H$19</f>
        <v>1237.0906384</v>
      </c>
      <c r="S88" s="36">
        <f>SUMIFS(СВЦЭМ!$C$33:$C$776,СВЦЭМ!$A$33:$A$776,$A88,СВЦЭМ!$B$33:$B$776,S$83)+'СЕТ СН'!$H$9+СВЦЭМ!$D$10+'СЕТ СН'!$H$6-'СЕТ СН'!$H$19</f>
        <v>1230.01201524</v>
      </c>
      <c r="T88" s="36">
        <f>SUMIFS(СВЦЭМ!$C$33:$C$776,СВЦЭМ!$A$33:$A$776,$A88,СВЦЭМ!$B$33:$B$776,T$83)+'СЕТ СН'!$H$9+СВЦЭМ!$D$10+'СЕТ СН'!$H$6-'СЕТ СН'!$H$19</f>
        <v>1178.4036515799999</v>
      </c>
      <c r="U88" s="36">
        <f>SUMIFS(СВЦЭМ!$C$33:$C$776,СВЦЭМ!$A$33:$A$776,$A88,СВЦЭМ!$B$33:$B$776,U$83)+'СЕТ СН'!$H$9+СВЦЭМ!$D$10+'СЕТ СН'!$H$6-'СЕТ СН'!$H$19</f>
        <v>1174.11027298</v>
      </c>
      <c r="V88" s="36">
        <f>SUMIFS(СВЦЭМ!$C$33:$C$776,СВЦЭМ!$A$33:$A$776,$A88,СВЦЭМ!$B$33:$B$776,V$83)+'СЕТ СН'!$H$9+СВЦЭМ!$D$10+'СЕТ СН'!$H$6-'СЕТ СН'!$H$19</f>
        <v>1195.5867024499998</v>
      </c>
      <c r="W88" s="36">
        <f>SUMIFS(СВЦЭМ!$C$33:$C$776,СВЦЭМ!$A$33:$A$776,$A88,СВЦЭМ!$B$33:$B$776,W$83)+'СЕТ СН'!$H$9+СВЦЭМ!$D$10+'СЕТ СН'!$H$6-'СЕТ СН'!$H$19</f>
        <v>1229.9148603599999</v>
      </c>
      <c r="X88" s="36">
        <f>SUMIFS(СВЦЭМ!$C$33:$C$776,СВЦЭМ!$A$33:$A$776,$A88,СВЦЭМ!$B$33:$B$776,X$83)+'СЕТ СН'!$H$9+СВЦЭМ!$D$10+'СЕТ СН'!$H$6-'СЕТ СН'!$H$19</f>
        <v>1241.6963521600001</v>
      </c>
      <c r="Y88" s="36">
        <f>SUMIFS(СВЦЭМ!$C$33:$C$776,СВЦЭМ!$A$33:$A$776,$A88,СВЦЭМ!$B$33:$B$776,Y$83)+'СЕТ СН'!$H$9+СВЦЭМ!$D$10+'СЕТ СН'!$H$6-'СЕТ СН'!$H$19</f>
        <v>1280.1734180599999</v>
      </c>
    </row>
    <row r="89" spans="1:25" ht="15.75" x14ac:dyDescent="0.2">
      <c r="A89" s="35">
        <f t="shared" si="2"/>
        <v>44141</v>
      </c>
      <c r="B89" s="36">
        <f>SUMIFS(СВЦЭМ!$C$33:$C$776,СВЦЭМ!$A$33:$A$776,$A89,СВЦЭМ!$B$33:$B$776,B$83)+'СЕТ СН'!$H$9+СВЦЭМ!$D$10+'СЕТ СН'!$H$6-'СЕТ СН'!$H$19</f>
        <v>1261.10377655</v>
      </c>
      <c r="C89" s="36">
        <f>SUMIFS(СВЦЭМ!$C$33:$C$776,СВЦЭМ!$A$33:$A$776,$A89,СВЦЭМ!$B$33:$B$776,C$83)+'СЕТ СН'!$H$9+СВЦЭМ!$D$10+'СЕТ СН'!$H$6-'СЕТ СН'!$H$19</f>
        <v>1334.32880277</v>
      </c>
      <c r="D89" s="36">
        <f>SUMIFS(СВЦЭМ!$C$33:$C$776,СВЦЭМ!$A$33:$A$776,$A89,СВЦЭМ!$B$33:$B$776,D$83)+'СЕТ СН'!$H$9+СВЦЭМ!$D$10+'СЕТ СН'!$H$6-'СЕТ СН'!$H$19</f>
        <v>1391.57866715</v>
      </c>
      <c r="E89" s="36">
        <f>SUMIFS(СВЦЭМ!$C$33:$C$776,СВЦЭМ!$A$33:$A$776,$A89,СВЦЭМ!$B$33:$B$776,E$83)+'СЕТ СН'!$H$9+СВЦЭМ!$D$10+'СЕТ СН'!$H$6-'СЕТ СН'!$H$19</f>
        <v>1392.48821686</v>
      </c>
      <c r="F89" s="36">
        <f>SUMIFS(СВЦЭМ!$C$33:$C$776,СВЦЭМ!$A$33:$A$776,$A89,СВЦЭМ!$B$33:$B$776,F$83)+'СЕТ СН'!$H$9+СВЦЭМ!$D$10+'СЕТ СН'!$H$6-'СЕТ СН'!$H$19</f>
        <v>1395.72432312</v>
      </c>
      <c r="G89" s="36">
        <f>SUMIFS(СВЦЭМ!$C$33:$C$776,СВЦЭМ!$A$33:$A$776,$A89,СВЦЭМ!$B$33:$B$776,G$83)+'СЕТ СН'!$H$9+СВЦЭМ!$D$10+'СЕТ СН'!$H$6-'СЕТ СН'!$H$19</f>
        <v>1385.2585470899999</v>
      </c>
      <c r="H89" s="36">
        <f>SUMIFS(СВЦЭМ!$C$33:$C$776,СВЦЭМ!$A$33:$A$776,$A89,СВЦЭМ!$B$33:$B$776,H$83)+'СЕТ СН'!$H$9+СВЦЭМ!$D$10+'СЕТ СН'!$H$6-'СЕТ СН'!$H$19</f>
        <v>1358.7895555199998</v>
      </c>
      <c r="I89" s="36">
        <f>SUMIFS(СВЦЭМ!$C$33:$C$776,СВЦЭМ!$A$33:$A$776,$A89,СВЦЭМ!$B$33:$B$776,I$83)+'СЕТ СН'!$H$9+СВЦЭМ!$D$10+'СЕТ СН'!$H$6-'СЕТ СН'!$H$19</f>
        <v>1363.17042803</v>
      </c>
      <c r="J89" s="36">
        <f>SUMIFS(СВЦЭМ!$C$33:$C$776,СВЦЭМ!$A$33:$A$776,$A89,СВЦЭМ!$B$33:$B$776,J$83)+'СЕТ СН'!$H$9+СВЦЭМ!$D$10+'СЕТ СН'!$H$6-'СЕТ СН'!$H$19</f>
        <v>1349.5683954399999</v>
      </c>
      <c r="K89" s="36">
        <f>SUMIFS(СВЦЭМ!$C$33:$C$776,СВЦЭМ!$A$33:$A$776,$A89,СВЦЭМ!$B$33:$B$776,K$83)+'СЕТ СН'!$H$9+СВЦЭМ!$D$10+'СЕТ СН'!$H$6-'СЕТ СН'!$H$19</f>
        <v>1344.9847242199999</v>
      </c>
      <c r="L89" s="36">
        <f>SUMIFS(СВЦЭМ!$C$33:$C$776,СВЦЭМ!$A$33:$A$776,$A89,СВЦЭМ!$B$33:$B$776,L$83)+'СЕТ СН'!$H$9+СВЦЭМ!$D$10+'СЕТ СН'!$H$6-'СЕТ СН'!$H$19</f>
        <v>1324.49213001</v>
      </c>
      <c r="M89" s="36">
        <f>SUMIFS(СВЦЭМ!$C$33:$C$776,СВЦЭМ!$A$33:$A$776,$A89,СВЦЭМ!$B$33:$B$776,M$83)+'СЕТ СН'!$H$9+СВЦЭМ!$D$10+'СЕТ СН'!$H$6-'СЕТ СН'!$H$19</f>
        <v>1295.23542649</v>
      </c>
      <c r="N89" s="36">
        <f>SUMIFS(СВЦЭМ!$C$33:$C$776,СВЦЭМ!$A$33:$A$776,$A89,СВЦЭМ!$B$33:$B$776,N$83)+'СЕТ СН'!$H$9+СВЦЭМ!$D$10+'СЕТ СН'!$H$6-'СЕТ СН'!$H$19</f>
        <v>1251.4682599099999</v>
      </c>
      <c r="O89" s="36">
        <f>SUMIFS(СВЦЭМ!$C$33:$C$776,СВЦЭМ!$A$33:$A$776,$A89,СВЦЭМ!$B$33:$B$776,O$83)+'СЕТ СН'!$H$9+СВЦЭМ!$D$10+'СЕТ СН'!$H$6-'СЕТ СН'!$H$19</f>
        <v>1239.27701256</v>
      </c>
      <c r="P89" s="36">
        <f>SUMIFS(СВЦЭМ!$C$33:$C$776,СВЦЭМ!$A$33:$A$776,$A89,СВЦЭМ!$B$33:$B$776,P$83)+'СЕТ СН'!$H$9+СВЦЭМ!$D$10+'СЕТ СН'!$H$6-'СЕТ СН'!$H$19</f>
        <v>1244.0398633099999</v>
      </c>
      <c r="Q89" s="36">
        <f>SUMIFS(СВЦЭМ!$C$33:$C$776,СВЦЭМ!$A$33:$A$776,$A89,СВЦЭМ!$B$33:$B$776,Q$83)+'СЕТ СН'!$H$9+СВЦЭМ!$D$10+'СЕТ СН'!$H$6-'СЕТ СН'!$H$19</f>
        <v>1255.2411920300001</v>
      </c>
      <c r="R89" s="36">
        <f>SUMIFS(СВЦЭМ!$C$33:$C$776,СВЦЭМ!$A$33:$A$776,$A89,СВЦЭМ!$B$33:$B$776,R$83)+'СЕТ СН'!$H$9+СВЦЭМ!$D$10+'СЕТ СН'!$H$6-'СЕТ СН'!$H$19</f>
        <v>1250.51975595</v>
      </c>
      <c r="S89" s="36">
        <f>SUMIFS(СВЦЭМ!$C$33:$C$776,СВЦЭМ!$A$33:$A$776,$A89,СВЦЭМ!$B$33:$B$776,S$83)+'СЕТ СН'!$H$9+СВЦЭМ!$D$10+'СЕТ СН'!$H$6-'СЕТ СН'!$H$19</f>
        <v>1238.6255268800001</v>
      </c>
      <c r="T89" s="36">
        <f>SUMIFS(СВЦЭМ!$C$33:$C$776,СВЦЭМ!$A$33:$A$776,$A89,СВЦЭМ!$B$33:$B$776,T$83)+'СЕТ СН'!$H$9+СВЦЭМ!$D$10+'СЕТ СН'!$H$6-'СЕТ СН'!$H$19</f>
        <v>1201.2897524</v>
      </c>
      <c r="U89" s="36">
        <f>SUMIFS(СВЦЭМ!$C$33:$C$776,СВЦЭМ!$A$33:$A$776,$A89,СВЦЭМ!$B$33:$B$776,U$83)+'СЕТ СН'!$H$9+СВЦЭМ!$D$10+'СЕТ СН'!$H$6-'СЕТ СН'!$H$19</f>
        <v>1200.59720827</v>
      </c>
      <c r="V89" s="36">
        <f>SUMIFS(СВЦЭМ!$C$33:$C$776,СВЦЭМ!$A$33:$A$776,$A89,СВЦЭМ!$B$33:$B$776,V$83)+'СЕТ СН'!$H$9+СВЦЭМ!$D$10+'СЕТ СН'!$H$6-'СЕТ СН'!$H$19</f>
        <v>1207.13312623</v>
      </c>
      <c r="W89" s="36">
        <f>SUMIFS(СВЦЭМ!$C$33:$C$776,СВЦЭМ!$A$33:$A$776,$A89,СВЦЭМ!$B$33:$B$776,W$83)+'СЕТ СН'!$H$9+СВЦЭМ!$D$10+'СЕТ СН'!$H$6-'СЕТ СН'!$H$19</f>
        <v>1239.35553273</v>
      </c>
      <c r="X89" s="36">
        <f>SUMIFS(СВЦЭМ!$C$33:$C$776,СВЦЭМ!$A$33:$A$776,$A89,СВЦЭМ!$B$33:$B$776,X$83)+'СЕТ СН'!$H$9+СВЦЭМ!$D$10+'СЕТ СН'!$H$6-'СЕТ СН'!$H$19</f>
        <v>1250.9449768999998</v>
      </c>
      <c r="Y89" s="36">
        <f>SUMIFS(СВЦЭМ!$C$33:$C$776,СВЦЭМ!$A$33:$A$776,$A89,СВЦЭМ!$B$33:$B$776,Y$83)+'СЕТ СН'!$H$9+СВЦЭМ!$D$10+'СЕТ СН'!$H$6-'СЕТ СН'!$H$19</f>
        <v>1283.35099644</v>
      </c>
    </row>
    <row r="90" spans="1:25" ht="15.75" x14ac:dyDescent="0.2">
      <c r="A90" s="35">
        <f t="shared" si="2"/>
        <v>44142</v>
      </c>
      <c r="B90" s="36">
        <f>SUMIFS(СВЦЭМ!$C$33:$C$776,СВЦЭМ!$A$33:$A$776,$A90,СВЦЭМ!$B$33:$B$776,B$83)+'СЕТ СН'!$H$9+СВЦЭМ!$D$10+'СЕТ СН'!$H$6-'СЕТ СН'!$H$19</f>
        <v>1289.7003878599999</v>
      </c>
      <c r="C90" s="36">
        <f>SUMIFS(СВЦЭМ!$C$33:$C$776,СВЦЭМ!$A$33:$A$776,$A90,СВЦЭМ!$B$33:$B$776,C$83)+'СЕТ СН'!$H$9+СВЦЭМ!$D$10+'СЕТ СН'!$H$6-'СЕТ СН'!$H$19</f>
        <v>1353.2935348000001</v>
      </c>
      <c r="D90" s="36">
        <f>SUMIFS(СВЦЭМ!$C$33:$C$776,СВЦЭМ!$A$33:$A$776,$A90,СВЦЭМ!$B$33:$B$776,D$83)+'СЕТ СН'!$H$9+СВЦЭМ!$D$10+'СЕТ СН'!$H$6-'СЕТ СН'!$H$19</f>
        <v>1414.6189536500001</v>
      </c>
      <c r="E90" s="36">
        <f>SUMIFS(СВЦЭМ!$C$33:$C$776,СВЦЭМ!$A$33:$A$776,$A90,СВЦЭМ!$B$33:$B$776,E$83)+'СЕТ СН'!$H$9+СВЦЭМ!$D$10+'СЕТ СН'!$H$6-'СЕТ СН'!$H$19</f>
        <v>1436.4329425699998</v>
      </c>
      <c r="F90" s="36">
        <f>SUMIFS(СВЦЭМ!$C$33:$C$776,СВЦЭМ!$A$33:$A$776,$A90,СВЦЭМ!$B$33:$B$776,F$83)+'СЕТ СН'!$H$9+СВЦЭМ!$D$10+'СЕТ СН'!$H$6-'СЕТ СН'!$H$19</f>
        <v>1426.4497888599999</v>
      </c>
      <c r="G90" s="36">
        <f>SUMIFS(СВЦЭМ!$C$33:$C$776,СВЦЭМ!$A$33:$A$776,$A90,СВЦЭМ!$B$33:$B$776,G$83)+'СЕТ СН'!$H$9+СВЦЭМ!$D$10+'СЕТ СН'!$H$6-'СЕТ СН'!$H$19</f>
        <v>1412.4390342199999</v>
      </c>
      <c r="H90" s="36">
        <f>SUMIFS(СВЦЭМ!$C$33:$C$776,СВЦЭМ!$A$33:$A$776,$A90,СВЦЭМ!$B$33:$B$776,H$83)+'СЕТ СН'!$H$9+СВЦЭМ!$D$10+'СЕТ СН'!$H$6-'СЕТ СН'!$H$19</f>
        <v>1389.72392184</v>
      </c>
      <c r="I90" s="36">
        <f>SUMIFS(СВЦЭМ!$C$33:$C$776,СВЦЭМ!$A$33:$A$776,$A90,СВЦЭМ!$B$33:$B$776,I$83)+'СЕТ СН'!$H$9+СВЦЭМ!$D$10+'СЕТ СН'!$H$6-'СЕТ СН'!$H$19</f>
        <v>1346.0079971999999</v>
      </c>
      <c r="J90" s="36">
        <f>SUMIFS(СВЦЭМ!$C$33:$C$776,СВЦЭМ!$A$33:$A$776,$A90,СВЦЭМ!$B$33:$B$776,J$83)+'СЕТ СН'!$H$9+СВЦЭМ!$D$10+'СЕТ СН'!$H$6-'СЕТ СН'!$H$19</f>
        <v>1314.5989281299999</v>
      </c>
      <c r="K90" s="36">
        <f>SUMIFS(СВЦЭМ!$C$33:$C$776,СВЦЭМ!$A$33:$A$776,$A90,СВЦЭМ!$B$33:$B$776,K$83)+'СЕТ СН'!$H$9+СВЦЭМ!$D$10+'СЕТ СН'!$H$6-'СЕТ СН'!$H$19</f>
        <v>1293.36098436</v>
      </c>
      <c r="L90" s="36">
        <f>SUMIFS(СВЦЭМ!$C$33:$C$776,СВЦЭМ!$A$33:$A$776,$A90,СВЦЭМ!$B$33:$B$776,L$83)+'СЕТ СН'!$H$9+СВЦЭМ!$D$10+'СЕТ СН'!$H$6-'СЕТ СН'!$H$19</f>
        <v>1264.8176115399999</v>
      </c>
      <c r="M90" s="36">
        <f>SUMIFS(СВЦЭМ!$C$33:$C$776,СВЦЭМ!$A$33:$A$776,$A90,СВЦЭМ!$B$33:$B$776,M$83)+'СЕТ СН'!$H$9+СВЦЭМ!$D$10+'СЕТ СН'!$H$6-'СЕТ СН'!$H$19</f>
        <v>1225.7960169200001</v>
      </c>
      <c r="N90" s="36">
        <f>SUMIFS(СВЦЭМ!$C$33:$C$776,СВЦЭМ!$A$33:$A$776,$A90,СВЦЭМ!$B$33:$B$776,N$83)+'СЕТ СН'!$H$9+СВЦЭМ!$D$10+'СЕТ СН'!$H$6-'СЕТ СН'!$H$19</f>
        <v>1210.03035258</v>
      </c>
      <c r="O90" s="36">
        <f>SUMIFS(СВЦЭМ!$C$33:$C$776,СВЦЭМ!$A$33:$A$776,$A90,СВЦЭМ!$B$33:$B$776,O$83)+'СЕТ СН'!$H$9+СВЦЭМ!$D$10+'СЕТ СН'!$H$6-'СЕТ СН'!$H$19</f>
        <v>1222.1914634099999</v>
      </c>
      <c r="P90" s="36">
        <f>SUMIFS(СВЦЭМ!$C$33:$C$776,СВЦЭМ!$A$33:$A$776,$A90,СВЦЭМ!$B$33:$B$776,P$83)+'СЕТ СН'!$H$9+СВЦЭМ!$D$10+'СЕТ СН'!$H$6-'СЕТ СН'!$H$19</f>
        <v>1222.90355778</v>
      </c>
      <c r="Q90" s="36">
        <f>SUMIFS(СВЦЭМ!$C$33:$C$776,СВЦЭМ!$A$33:$A$776,$A90,СВЦЭМ!$B$33:$B$776,Q$83)+'СЕТ СН'!$H$9+СВЦЭМ!$D$10+'СЕТ СН'!$H$6-'СЕТ СН'!$H$19</f>
        <v>1216.5481085199999</v>
      </c>
      <c r="R90" s="36">
        <f>SUMIFS(СВЦЭМ!$C$33:$C$776,СВЦЭМ!$A$33:$A$776,$A90,СВЦЭМ!$B$33:$B$776,R$83)+'СЕТ СН'!$H$9+СВЦЭМ!$D$10+'СЕТ СН'!$H$6-'СЕТ СН'!$H$19</f>
        <v>1199.7078988200001</v>
      </c>
      <c r="S90" s="36">
        <f>SUMIFS(СВЦЭМ!$C$33:$C$776,СВЦЭМ!$A$33:$A$776,$A90,СВЦЭМ!$B$33:$B$776,S$83)+'СЕТ СН'!$H$9+СВЦЭМ!$D$10+'СЕТ СН'!$H$6-'СЕТ СН'!$H$19</f>
        <v>1196.97369665</v>
      </c>
      <c r="T90" s="36">
        <f>SUMIFS(СВЦЭМ!$C$33:$C$776,СВЦЭМ!$A$33:$A$776,$A90,СВЦЭМ!$B$33:$B$776,T$83)+'СЕТ СН'!$H$9+СВЦЭМ!$D$10+'СЕТ СН'!$H$6-'СЕТ СН'!$H$19</f>
        <v>1179.96041896</v>
      </c>
      <c r="U90" s="36">
        <f>SUMIFS(СВЦЭМ!$C$33:$C$776,СВЦЭМ!$A$33:$A$776,$A90,СВЦЭМ!$B$33:$B$776,U$83)+'СЕТ СН'!$H$9+СВЦЭМ!$D$10+'СЕТ СН'!$H$6-'СЕТ СН'!$H$19</f>
        <v>1185.6457393599999</v>
      </c>
      <c r="V90" s="36">
        <f>SUMIFS(СВЦЭМ!$C$33:$C$776,СВЦЭМ!$A$33:$A$776,$A90,СВЦЭМ!$B$33:$B$776,V$83)+'СЕТ СН'!$H$9+СВЦЭМ!$D$10+'СЕТ СН'!$H$6-'СЕТ СН'!$H$19</f>
        <v>1190.83274921</v>
      </c>
      <c r="W90" s="36">
        <f>SUMIFS(СВЦЭМ!$C$33:$C$776,СВЦЭМ!$A$33:$A$776,$A90,СВЦЭМ!$B$33:$B$776,W$83)+'СЕТ СН'!$H$9+СВЦЭМ!$D$10+'СЕТ СН'!$H$6-'СЕТ СН'!$H$19</f>
        <v>1203.7348824400001</v>
      </c>
      <c r="X90" s="36">
        <f>SUMIFS(СВЦЭМ!$C$33:$C$776,СВЦЭМ!$A$33:$A$776,$A90,СВЦЭМ!$B$33:$B$776,X$83)+'СЕТ СН'!$H$9+СВЦЭМ!$D$10+'СЕТ СН'!$H$6-'СЕТ СН'!$H$19</f>
        <v>1213.4466881200001</v>
      </c>
      <c r="Y90" s="36">
        <f>SUMIFS(СВЦЭМ!$C$33:$C$776,СВЦЭМ!$A$33:$A$776,$A90,СВЦЭМ!$B$33:$B$776,Y$83)+'СЕТ СН'!$H$9+СВЦЭМ!$D$10+'СЕТ СН'!$H$6-'СЕТ СН'!$H$19</f>
        <v>1243.8511349999999</v>
      </c>
    </row>
    <row r="91" spans="1:25" ht="15.75" x14ac:dyDescent="0.2">
      <c r="A91" s="35">
        <f t="shared" si="2"/>
        <v>44143</v>
      </c>
      <c r="B91" s="36">
        <f>SUMIFS(СВЦЭМ!$C$33:$C$776,СВЦЭМ!$A$33:$A$776,$A91,СВЦЭМ!$B$33:$B$776,B$83)+'СЕТ СН'!$H$9+СВЦЭМ!$D$10+'СЕТ СН'!$H$6-'СЕТ СН'!$H$19</f>
        <v>1291.1051024399999</v>
      </c>
      <c r="C91" s="36">
        <f>SUMIFS(СВЦЭМ!$C$33:$C$776,СВЦЭМ!$A$33:$A$776,$A91,СВЦЭМ!$B$33:$B$776,C$83)+'СЕТ СН'!$H$9+СВЦЭМ!$D$10+'СЕТ СН'!$H$6-'СЕТ СН'!$H$19</f>
        <v>1373.1918032899998</v>
      </c>
      <c r="D91" s="36">
        <f>SUMIFS(СВЦЭМ!$C$33:$C$776,СВЦЭМ!$A$33:$A$776,$A91,СВЦЭМ!$B$33:$B$776,D$83)+'СЕТ СН'!$H$9+СВЦЭМ!$D$10+'СЕТ СН'!$H$6-'СЕТ СН'!$H$19</f>
        <v>1437.2086379799998</v>
      </c>
      <c r="E91" s="36">
        <f>SUMIFS(СВЦЭМ!$C$33:$C$776,СВЦЭМ!$A$33:$A$776,$A91,СВЦЭМ!$B$33:$B$776,E$83)+'СЕТ СН'!$H$9+СВЦЭМ!$D$10+'СЕТ СН'!$H$6-'СЕТ СН'!$H$19</f>
        <v>1445.8044453699999</v>
      </c>
      <c r="F91" s="36">
        <f>SUMIFS(СВЦЭМ!$C$33:$C$776,СВЦЭМ!$A$33:$A$776,$A91,СВЦЭМ!$B$33:$B$776,F$83)+'СЕТ СН'!$H$9+СВЦЭМ!$D$10+'СЕТ СН'!$H$6-'СЕТ СН'!$H$19</f>
        <v>1436.2607876500001</v>
      </c>
      <c r="G91" s="36">
        <f>SUMIFS(СВЦЭМ!$C$33:$C$776,СВЦЭМ!$A$33:$A$776,$A91,СВЦЭМ!$B$33:$B$776,G$83)+'СЕТ СН'!$H$9+СВЦЭМ!$D$10+'СЕТ СН'!$H$6-'СЕТ СН'!$H$19</f>
        <v>1444.4969515299999</v>
      </c>
      <c r="H91" s="36">
        <f>SUMIFS(СВЦЭМ!$C$33:$C$776,СВЦЭМ!$A$33:$A$776,$A91,СВЦЭМ!$B$33:$B$776,H$83)+'СЕТ СН'!$H$9+СВЦЭМ!$D$10+'СЕТ СН'!$H$6-'СЕТ СН'!$H$19</f>
        <v>1428.3126548599998</v>
      </c>
      <c r="I91" s="36">
        <f>SUMIFS(СВЦЭМ!$C$33:$C$776,СВЦЭМ!$A$33:$A$776,$A91,СВЦЭМ!$B$33:$B$776,I$83)+'СЕТ СН'!$H$9+СВЦЭМ!$D$10+'СЕТ СН'!$H$6-'СЕТ СН'!$H$19</f>
        <v>1391.2253912299998</v>
      </c>
      <c r="J91" s="36">
        <f>SUMIFS(СВЦЭМ!$C$33:$C$776,СВЦЭМ!$A$33:$A$776,$A91,СВЦЭМ!$B$33:$B$776,J$83)+'СЕТ СН'!$H$9+СВЦЭМ!$D$10+'СЕТ СН'!$H$6-'СЕТ СН'!$H$19</f>
        <v>1354.6745961399999</v>
      </c>
      <c r="K91" s="36">
        <f>SUMIFS(СВЦЭМ!$C$33:$C$776,СВЦЭМ!$A$33:$A$776,$A91,СВЦЭМ!$B$33:$B$776,K$83)+'СЕТ СН'!$H$9+СВЦЭМ!$D$10+'СЕТ СН'!$H$6-'СЕТ СН'!$H$19</f>
        <v>1317.3356238599999</v>
      </c>
      <c r="L91" s="36">
        <f>SUMIFS(СВЦЭМ!$C$33:$C$776,СВЦЭМ!$A$33:$A$776,$A91,СВЦЭМ!$B$33:$B$776,L$83)+'СЕТ СН'!$H$9+СВЦЭМ!$D$10+'СЕТ СН'!$H$6-'СЕТ СН'!$H$19</f>
        <v>1270.12583984</v>
      </c>
      <c r="M91" s="36">
        <f>SUMIFS(СВЦЭМ!$C$33:$C$776,СВЦЭМ!$A$33:$A$776,$A91,СВЦЭМ!$B$33:$B$776,M$83)+'СЕТ СН'!$H$9+СВЦЭМ!$D$10+'СЕТ СН'!$H$6-'СЕТ СН'!$H$19</f>
        <v>1237.13835569</v>
      </c>
      <c r="N91" s="36">
        <f>SUMIFS(СВЦЭМ!$C$33:$C$776,СВЦЭМ!$A$33:$A$776,$A91,СВЦЭМ!$B$33:$B$776,N$83)+'СЕТ СН'!$H$9+СВЦЭМ!$D$10+'СЕТ СН'!$H$6-'СЕТ СН'!$H$19</f>
        <v>1231.1982004199999</v>
      </c>
      <c r="O91" s="36">
        <f>SUMIFS(СВЦЭМ!$C$33:$C$776,СВЦЭМ!$A$33:$A$776,$A91,СВЦЭМ!$B$33:$B$776,O$83)+'СЕТ СН'!$H$9+СВЦЭМ!$D$10+'СЕТ СН'!$H$6-'СЕТ СН'!$H$19</f>
        <v>1232.1849657299999</v>
      </c>
      <c r="P91" s="36">
        <f>SUMIFS(СВЦЭМ!$C$33:$C$776,СВЦЭМ!$A$33:$A$776,$A91,СВЦЭМ!$B$33:$B$776,P$83)+'СЕТ СН'!$H$9+СВЦЭМ!$D$10+'СЕТ СН'!$H$6-'СЕТ СН'!$H$19</f>
        <v>1240.04909716</v>
      </c>
      <c r="Q91" s="36">
        <f>SUMIFS(СВЦЭМ!$C$33:$C$776,СВЦЭМ!$A$33:$A$776,$A91,СВЦЭМ!$B$33:$B$776,Q$83)+'СЕТ СН'!$H$9+СВЦЭМ!$D$10+'СЕТ СН'!$H$6-'СЕТ СН'!$H$19</f>
        <v>1246.2512257999999</v>
      </c>
      <c r="R91" s="36">
        <f>SUMIFS(СВЦЭМ!$C$33:$C$776,СВЦЭМ!$A$33:$A$776,$A91,СВЦЭМ!$B$33:$B$776,R$83)+'СЕТ СН'!$H$9+СВЦЭМ!$D$10+'СЕТ СН'!$H$6-'СЕТ СН'!$H$19</f>
        <v>1242.04127002</v>
      </c>
      <c r="S91" s="36">
        <f>SUMIFS(СВЦЭМ!$C$33:$C$776,СВЦЭМ!$A$33:$A$776,$A91,СВЦЭМ!$B$33:$B$776,S$83)+'СЕТ СН'!$H$9+СВЦЭМ!$D$10+'СЕТ СН'!$H$6-'СЕТ СН'!$H$19</f>
        <v>1220.04400687</v>
      </c>
      <c r="T91" s="36">
        <f>SUMIFS(СВЦЭМ!$C$33:$C$776,СВЦЭМ!$A$33:$A$776,$A91,СВЦЭМ!$B$33:$B$776,T$83)+'СЕТ СН'!$H$9+СВЦЭМ!$D$10+'СЕТ СН'!$H$6-'СЕТ СН'!$H$19</f>
        <v>1206.41499221</v>
      </c>
      <c r="U91" s="36">
        <f>SUMIFS(СВЦЭМ!$C$33:$C$776,СВЦЭМ!$A$33:$A$776,$A91,СВЦЭМ!$B$33:$B$776,U$83)+'СЕТ СН'!$H$9+СВЦЭМ!$D$10+'СЕТ СН'!$H$6-'СЕТ СН'!$H$19</f>
        <v>1195.65956364</v>
      </c>
      <c r="V91" s="36">
        <f>SUMIFS(СВЦЭМ!$C$33:$C$776,СВЦЭМ!$A$33:$A$776,$A91,СВЦЭМ!$B$33:$B$776,V$83)+'СЕТ СН'!$H$9+СВЦЭМ!$D$10+'СЕТ СН'!$H$6-'СЕТ СН'!$H$19</f>
        <v>1218.1931816000001</v>
      </c>
      <c r="W91" s="36">
        <f>SUMIFS(СВЦЭМ!$C$33:$C$776,СВЦЭМ!$A$33:$A$776,$A91,СВЦЭМ!$B$33:$B$776,W$83)+'СЕТ СН'!$H$9+СВЦЭМ!$D$10+'СЕТ СН'!$H$6-'СЕТ СН'!$H$19</f>
        <v>1233.1083062299999</v>
      </c>
      <c r="X91" s="36">
        <f>SUMIFS(СВЦЭМ!$C$33:$C$776,СВЦЭМ!$A$33:$A$776,$A91,СВЦЭМ!$B$33:$B$776,X$83)+'СЕТ СН'!$H$9+СВЦЭМ!$D$10+'СЕТ СН'!$H$6-'СЕТ СН'!$H$19</f>
        <v>1240.2993520999999</v>
      </c>
      <c r="Y91" s="36">
        <f>SUMIFS(СВЦЭМ!$C$33:$C$776,СВЦЭМ!$A$33:$A$776,$A91,СВЦЭМ!$B$33:$B$776,Y$83)+'СЕТ СН'!$H$9+СВЦЭМ!$D$10+'СЕТ СН'!$H$6-'СЕТ СН'!$H$19</f>
        <v>1246.5997396299999</v>
      </c>
    </row>
    <row r="92" spans="1:25" ht="15.75" x14ac:dyDescent="0.2">
      <c r="A92" s="35">
        <f t="shared" si="2"/>
        <v>44144</v>
      </c>
      <c r="B92" s="36">
        <f>SUMIFS(СВЦЭМ!$C$33:$C$776,СВЦЭМ!$A$33:$A$776,$A92,СВЦЭМ!$B$33:$B$776,B$83)+'СЕТ СН'!$H$9+СВЦЭМ!$D$10+'СЕТ СН'!$H$6-'СЕТ СН'!$H$19</f>
        <v>1223.2008287799999</v>
      </c>
      <c r="C92" s="36">
        <f>SUMIFS(СВЦЭМ!$C$33:$C$776,СВЦЭМ!$A$33:$A$776,$A92,СВЦЭМ!$B$33:$B$776,C$83)+'СЕТ СН'!$H$9+СВЦЭМ!$D$10+'СЕТ СН'!$H$6-'СЕТ СН'!$H$19</f>
        <v>1241.9841357800001</v>
      </c>
      <c r="D92" s="36">
        <f>SUMIFS(СВЦЭМ!$C$33:$C$776,СВЦЭМ!$A$33:$A$776,$A92,СВЦЭМ!$B$33:$B$776,D$83)+'СЕТ СН'!$H$9+СВЦЭМ!$D$10+'СЕТ СН'!$H$6-'СЕТ СН'!$H$19</f>
        <v>1310.5747023599999</v>
      </c>
      <c r="E92" s="36">
        <f>SUMIFS(СВЦЭМ!$C$33:$C$776,СВЦЭМ!$A$33:$A$776,$A92,СВЦЭМ!$B$33:$B$776,E$83)+'СЕТ СН'!$H$9+СВЦЭМ!$D$10+'СЕТ СН'!$H$6-'СЕТ СН'!$H$19</f>
        <v>1318.0310833999999</v>
      </c>
      <c r="F92" s="36">
        <f>SUMIFS(СВЦЭМ!$C$33:$C$776,СВЦЭМ!$A$33:$A$776,$A92,СВЦЭМ!$B$33:$B$776,F$83)+'СЕТ СН'!$H$9+СВЦЭМ!$D$10+'СЕТ СН'!$H$6-'СЕТ СН'!$H$19</f>
        <v>1313.6649573699999</v>
      </c>
      <c r="G92" s="36">
        <f>SUMIFS(СВЦЭМ!$C$33:$C$776,СВЦЭМ!$A$33:$A$776,$A92,СВЦЭМ!$B$33:$B$776,G$83)+'СЕТ СН'!$H$9+СВЦЭМ!$D$10+'СЕТ СН'!$H$6-'СЕТ СН'!$H$19</f>
        <v>1330.05071292</v>
      </c>
      <c r="H92" s="36">
        <f>SUMIFS(СВЦЭМ!$C$33:$C$776,СВЦЭМ!$A$33:$A$776,$A92,СВЦЭМ!$B$33:$B$776,H$83)+'СЕТ СН'!$H$9+СВЦЭМ!$D$10+'СЕТ СН'!$H$6-'СЕТ СН'!$H$19</f>
        <v>1354.9334673600001</v>
      </c>
      <c r="I92" s="36">
        <f>SUMIFS(СВЦЭМ!$C$33:$C$776,СВЦЭМ!$A$33:$A$776,$A92,СВЦЭМ!$B$33:$B$776,I$83)+'СЕТ СН'!$H$9+СВЦЭМ!$D$10+'СЕТ СН'!$H$6-'СЕТ СН'!$H$19</f>
        <v>1385.7309997799998</v>
      </c>
      <c r="J92" s="36">
        <f>SUMIFS(СВЦЭМ!$C$33:$C$776,СВЦЭМ!$A$33:$A$776,$A92,СВЦЭМ!$B$33:$B$776,J$83)+'СЕТ СН'!$H$9+СВЦЭМ!$D$10+'СЕТ СН'!$H$6-'СЕТ СН'!$H$19</f>
        <v>1372.5312383599999</v>
      </c>
      <c r="K92" s="36">
        <f>SUMIFS(СВЦЭМ!$C$33:$C$776,СВЦЭМ!$A$33:$A$776,$A92,СВЦЭМ!$B$33:$B$776,K$83)+'СЕТ СН'!$H$9+СВЦЭМ!$D$10+'СЕТ СН'!$H$6-'СЕТ СН'!$H$19</f>
        <v>1361.9990486199999</v>
      </c>
      <c r="L92" s="36">
        <f>SUMIFS(СВЦЭМ!$C$33:$C$776,СВЦЭМ!$A$33:$A$776,$A92,СВЦЭМ!$B$33:$B$776,L$83)+'СЕТ СН'!$H$9+СВЦЭМ!$D$10+'СЕТ СН'!$H$6-'СЕТ СН'!$H$19</f>
        <v>1330.1394531400001</v>
      </c>
      <c r="M92" s="36">
        <f>SUMIFS(СВЦЭМ!$C$33:$C$776,СВЦЭМ!$A$33:$A$776,$A92,СВЦЭМ!$B$33:$B$776,M$83)+'СЕТ СН'!$H$9+СВЦЭМ!$D$10+'СЕТ СН'!$H$6-'СЕТ СН'!$H$19</f>
        <v>1295.10174149</v>
      </c>
      <c r="N92" s="36">
        <f>SUMIFS(СВЦЭМ!$C$33:$C$776,СВЦЭМ!$A$33:$A$776,$A92,СВЦЭМ!$B$33:$B$776,N$83)+'СЕТ СН'!$H$9+СВЦЭМ!$D$10+'СЕТ СН'!$H$6-'СЕТ СН'!$H$19</f>
        <v>1291.39994572</v>
      </c>
      <c r="O92" s="36">
        <f>SUMIFS(СВЦЭМ!$C$33:$C$776,СВЦЭМ!$A$33:$A$776,$A92,СВЦЭМ!$B$33:$B$776,O$83)+'СЕТ СН'!$H$9+СВЦЭМ!$D$10+'СЕТ СН'!$H$6-'СЕТ СН'!$H$19</f>
        <v>1302.29875219</v>
      </c>
      <c r="P92" s="36">
        <f>SUMIFS(СВЦЭМ!$C$33:$C$776,СВЦЭМ!$A$33:$A$776,$A92,СВЦЭМ!$B$33:$B$776,P$83)+'СЕТ СН'!$H$9+СВЦЭМ!$D$10+'СЕТ СН'!$H$6-'СЕТ СН'!$H$19</f>
        <v>1296.4005914700001</v>
      </c>
      <c r="Q92" s="36">
        <f>SUMIFS(СВЦЭМ!$C$33:$C$776,СВЦЭМ!$A$33:$A$776,$A92,СВЦЭМ!$B$33:$B$776,Q$83)+'СЕТ СН'!$H$9+СВЦЭМ!$D$10+'СЕТ СН'!$H$6-'СЕТ СН'!$H$19</f>
        <v>1296.21955306</v>
      </c>
      <c r="R92" s="36">
        <f>SUMIFS(СВЦЭМ!$C$33:$C$776,СВЦЭМ!$A$33:$A$776,$A92,СВЦЭМ!$B$33:$B$776,R$83)+'СЕТ СН'!$H$9+СВЦЭМ!$D$10+'СЕТ СН'!$H$6-'СЕТ СН'!$H$19</f>
        <v>1292.63010562</v>
      </c>
      <c r="S92" s="36">
        <f>SUMIFS(СВЦЭМ!$C$33:$C$776,СВЦЭМ!$A$33:$A$776,$A92,СВЦЭМ!$B$33:$B$776,S$83)+'СЕТ СН'!$H$9+СВЦЭМ!$D$10+'СЕТ СН'!$H$6-'СЕТ СН'!$H$19</f>
        <v>1294.0632375999999</v>
      </c>
      <c r="T92" s="36">
        <f>SUMIFS(СВЦЭМ!$C$33:$C$776,СВЦЭМ!$A$33:$A$776,$A92,СВЦЭМ!$B$33:$B$776,T$83)+'СЕТ СН'!$H$9+СВЦЭМ!$D$10+'СЕТ СН'!$H$6-'СЕТ СН'!$H$19</f>
        <v>1281.3110708700001</v>
      </c>
      <c r="U92" s="36">
        <f>SUMIFS(СВЦЭМ!$C$33:$C$776,СВЦЭМ!$A$33:$A$776,$A92,СВЦЭМ!$B$33:$B$776,U$83)+'СЕТ СН'!$H$9+СВЦЭМ!$D$10+'СЕТ СН'!$H$6-'СЕТ СН'!$H$19</f>
        <v>1273.3683359699999</v>
      </c>
      <c r="V92" s="36">
        <f>SUMIFS(СВЦЭМ!$C$33:$C$776,СВЦЭМ!$A$33:$A$776,$A92,СВЦЭМ!$B$33:$B$776,V$83)+'СЕТ СН'!$H$9+СВЦЭМ!$D$10+'СЕТ СН'!$H$6-'СЕТ СН'!$H$19</f>
        <v>1270.7854061799999</v>
      </c>
      <c r="W92" s="36">
        <f>SUMIFS(СВЦЭМ!$C$33:$C$776,СВЦЭМ!$A$33:$A$776,$A92,СВЦЭМ!$B$33:$B$776,W$83)+'СЕТ СН'!$H$9+СВЦЭМ!$D$10+'СЕТ СН'!$H$6-'СЕТ СН'!$H$19</f>
        <v>1286.59324367</v>
      </c>
      <c r="X92" s="36">
        <f>SUMIFS(СВЦЭМ!$C$33:$C$776,СВЦЭМ!$A$33:$A$776,$A92,СВЦЭМ!$B$33:$B$776,X$83)+'СЕТ СН'!$H$9+СВЦЭМ!$D$10+'СЕТ СН'!$H$6-'СЕТ СН'!$H$19</f>
        <v>1318.08533167</v>
      </c>
      <c r="Y92" s="36">
        <f>SUMIFS(СВЦЭМ!$C$33:$C$776,СВЦЭМ!$A$33:$A$776,$A92,СВЦЭМ!$B$33:$B$776,Y$83)+'СЕТ СН'!$H$9+СВЦЭМ!$D$10+'СЕТ СН'!$H$6-'СЕТ СН'!$H$19</f>
        <v>1346.50981495</v>
      </c>
    </row>
    <row r="93" spans="1:25" ht="15.75" x14ac:dyDescent="0.2">
      <c r="A93" s="35">
        <f t="shared" si="2"/>
        <v>44145</v>
      </c>
      <c r="B93" s="36">
        <f>SUMIFS(СВЦЭМ!$C$33:$C$776,СВЦЭМ!$A$33:$A$776,$A93,СВЦЭМ!$B$33:$B$776,B$83)+'СЕТ СН'!$H$9+СВЦЭМ!$D$10+'СЕТ СН'!$H$6-'СЕТ СН'!$H$19</f>
        <v>1261.7556519899999</v>
      </c>
      <c r="C93" s="36">
        <f>SUMIFS(СВЦЭМ!$C$33:$C$776,СВЦЭМ!$A$33:$A$776,$A93,СВЦЭМ!$B$33:$B$776,C$83)+'СЕТ СН'!$H$9+СВЦЭМ!$D$10+'СЕТ СН'!$H$6-'СЕТ СН'!$H$19</f>
        <v>1355.59964429</v>
      </c>
      <c r="D93" s="36">
        <f>SUMIFS(СВЦЭМ!$C$33:$C$776,СВЦЭМ!$A$33:$A$776,$A93,СВЦЭМ!$B$33:$B$776,D$83)+'СЕТ СН'!$H$9+СВЦЭМ!$D$10+'СЕТ СН'!$H$6-'СЕТ СН'!$H$19</f>
        <v>1391.8272804899998</v>
      </c>
      <c r="E93" s="36">
        <f>SUMIFS(СВЦЭМ!$C$33:$C$776,СВЦЭМ!$A$33:$A$776,$A93,СВЦЭМ!$B$33:$B$776,E$83)+'СЕТ СН'!$H$9+СВЦЭМ!$D$10+'СЕТ СН'!$H$6-'СЕТ СН'!$H$19</f>
        <v>1395.0939233300001</v>
      </c>
      <c r="F93" s="36">
        <f>SUMIFS(СВЦЭМ!$C$33:$C$776,СВЦЭМ!$A$33:$A$776,$A93,СВЦЭМ!$B$33:$B$776,F$83)+'СЕТ СН'!$H$9+СВЦЭМ!$D$10+'СЕТ СН'!$H$6-'СЕТ СН'!$H$19</f>
        <v>1396.9729191500001</v>
      </c>
      <c r="G93" s="36">
        <f>SUMIFS(СВЦЭМ!$C$33:$C$776,СВЦЭМ!$A$33:$A$776,$A93,СВЦЭМ!$B$33:$B$776,G$83)+'СЕТ СН'!$H$9+СВЦЭМ!$D$10+'СЕТ СН'!$H$6-'СЕТ СН'!$H$19</f>
        <v>1400.3290043100001</v>
      </c>
      <c r="H93" s="36">
        <f>SUMIFS(СВЦЭМ!$C$33:$C$776,СВЦЭМ!$A$33:$A$776,$A93,СВЦЭМ!$B$33:$B$776,H$83)+'СЕТ СН'!$H$9+СВЦЭМ!$D$10+'СЕТ СН'!$H$6-'СЕТ СН'!$H$19</f>
        <v>1372.0845295700001</v>
      </c>
      <c r="I93" s="36">
        <f>SUMIFS(СВЦЭМ!$C$33:$C$776,СВЦЭМ!$A$33:$A$776,$A93,СВЦЭМ!$B$33:$B$776,I$83)+'СЕТ СН'!$H$9+СВЦЭМ!$D$10+'СЕТ СН'!$H$6-'СЕТ СН'!$H$19</f>
        <v>1330.7886155299998</v>
      </c>
      <c r="J93" s="36">
        <f>SUMIFS(СВЦЭМ!$C$33:$C$776,СВЦЭМ!$A$33:$A$776,$A93,СВЦЭМ!$B$33:$B$776,J$83)+'СЕТ СН'!$H$9+СВЦЭМ!$D$10+'СЕТ СН'!$H$6-'СЕТ СН'!$H$19</f>
        <v>1316.2771625599999</v>
      </c>
      <c r="K93" s="36">
        <f>SUMIFS(СВЦЭМ!$C$33:$C$776,СВЦЭМ!$A$33:$A$776,$A93,СВЦЭМ!$B$33:$B$776,K$83)+'СЕТ СН'!$H$9+СВЦЭМ!$D$10+'СЕТ СН'!$H$6-'СЕТ СН'!$H$19</f>
        <v>1320.39582638</v>
      </c>
      <c r="L93" s="36">
        <f>SUMIFS(СВЦЭМ!$C$33:$C$776,СВЦЭМ!$A$33:$A$776,$A93,СВЦЭМ!$B$33:$B$776,L$83)+'СЕТ СН'!$H$9+СВЦЭМ!$D$10+'СЕТ СН'!$H$6-'СЕТ СН'!$H$19</f>
        <v>1285.5512641400001</v>
      </c>
      <c r="M93" s="36">
        <f>SUMIFS(СВЦЭМ!$C$33:$C$776,СВЦЭМ!$A$33:$A$776,$A93,СВЦЭМ!$B$33:$B$776,M$83)+'СЕТ СН'!$H$9+СВЦЭМ!$D$10+'СЕТ СН'!$H$6-'СЕТ СН'!$H$19</f>
        <v>1247.9423622199999</v>
      </c>
      <c r="N93" s="36">
        <f>SUMIFS(СВЦЭМ!$C$33:$C$776,СВЦЭМ!$A$33:$A$776,$A93,СВЦЭМ!$B$33:$B$776,N$83)+'СЕТ СН'!$H$9+СВЦЭМ!$D$10+'СЕТ СН'!$H$6-'СЕТ СН'!$H$19</f>
        <v>1243.6728825599998</v>
      </c>
      <c r="O93" s="36">
        <f>SUMIFS(СВЦЭМ!$C$33:$C$776,СВЦЭМ!$A$33:$A$776,$A93,СВЦЭМ!$B$33:$B$776,O$83)+'СЕТ СН'!$H$9+СВЦЭМ!$D$10+'СЕТ СН'!$H$6-'СЕТ СН'!$H$19</f>
        <v>1249.64830418</v>
      </c>
      <c r="P93" s="36">
        <f>SUMIFS(СВЦЭМ!$C$33:$C$776,СВЦЭМ!$A$33:$A$776,$A93,СВЦЭМ!$B$33:$B$776,P$83)+'СЕТ СН'!$H$9+СВЦЭМ!$D$10+'СЕТ СН'!$H$6-'СЕТ СН'!$H$19</f>
        <v>1246.9172533999999</v>
      </c>
      <c r="Q93" s="36">
        <f>SUMIFS(СВЦЭМ!$C$33:$C$776,СВЦЭМ!$A$33:$A$776,$A93,СВЦЭМ!$B$33:$B$776,Q$83)+'СЕТ СН'!$H$9+СВЦЭМ!$D$10+'СЕТ СН'!$H$6-'СЕТ СН'!$H$19</f>
        <v>1246.21189989</v>
      </c>
      <c r="R93" s="36">
        <f>SUMIFS(СВЦЭМ!$C$33:$C$776,СВЦЭМ!$A$33:$A$776,$A93,СВЦЭМ!$B$33:$B$776,R$83)+'СЕТ СН'!$H$9+СВЦЭМ!$D$10+'СЕТ СН'!$H$6-'СЕТ СН'!$H$19</f>
        <v>1240.0509076399999</v>
      </c>
      <c r="S93" s="36">
        <f>SUMIFS(СВЦЭМ!$C$33:$C$776,СВЦЭМ!$A$33:$A$776,$A93,СВЦЭМ!$B$33:$B$776,S$83)+'СЕТ СН'!$H$9+СВЦЭМ!$D$10+'СЕТ СН'!$H$6-'СЕТ СН'!$H$19</f>
        <v>1229.32276155</v>
      </c>
      <c r="T93" s="36">
        <f>SUMIFS(СВЦЭМ!$C$33:$C$776,СВЦЭМ!$A$33:$A$776,$A93,СВЦЭМ!$B$33:$B$776,T$83)+'СЕТ СН'!$H$9+СВЦЭМ!$D$10+'СЕТ СН'!$H$6-'СЕТ СН'!$H$19</f>
        <v>1241.3317356499999</v>
      </c>
      <c r="U93" s="36">
        <f>SUMIFS(СВЦЭМ!$C$33:$C$776,СВЦЭМ!$A$33:$A$776,$A93,СВЦЭМ!$B$33:$B$776,U$83)+'СЕТ СН'!$H$9+СВЦЭМ!$D$10+'СЕТ СН'!$H$6-'СЕТ СН'!$H$19</f>
        <v>1248.76659053</v>
      </c>
      <c r="V93" s="36">
        <f>SUMIFS(СВЦЭМ!$C$33:$C$776,СВЦЭМ!$A$33:$A$776,$A93,СВЦЭМ!$B$33:$B$776,V$83)+'СЕТ СН'!$H$9+СВЦЭМ!$D$10+'СЕТ СН'!$H$6-'СЕТ СН'!$H$19</f>
        <v>1240.9068254899998</v>
      </c>
      <c r="W93" s="36">
        <f>SUMIFS(СВЦЭМ!$C$33:$C$776,СВЦЭМ!$A$33:$A$776,$A93,СВЦЭМ!$B$33:$B$776,W$83)+'СЕТ СН'!$H$9+СВЦЭМ!$D$10+'СЕТ СН'!$H$6-'СЕТ СН'!$H$19</f>
        <v>1230.6208892999998</v>
      </c>
      <c r="X93" s="36">
        <f>SUMIFS(СВЦЭМ!$C$33:$C$776,СВЦЭМ!$A$33:$A$776,$A93,СВЦЭМ!$B$33:$B$776,X$83)+'СЕТ СН'!$H$9+СВЦЭМ!$D$10+'СЕТ СН'!$H$6-'СЕТ СН'!$H$19</f>
        <v>1231.1902742100001</v>
      </c>
      <c r="Y93" s="36">
        <f>SUMIFS(СВЦЭМ!$C$33:$C$776,СВЦЭМ!$A$33:$A$776,$A93,СВЦЭМ!$B$33:$B$776,Y$83)+'СЕТ СН'!$H$9+СВЦЭМ!$D$10+'СЕТ СН'!$H$6-'СЕТ СН'!$H$19</f>
        <v>1314.3007822300001</v>
      </c>
    </row>
    <row r="94" spans="1:25" ht="15.75" x14ac:dyDescent="0.2">
      <c r="A94" s="35">
        <f t="shared" si="2"/>
        <v>44146</v>
      </c>
      <c r="B94" s="36">
        <f>SUMIFS(СВЦЭМ!$C$33:$C$776,СВЦЭМ!$A$33:$A$776,$A94,СВЦЭМ!$B$33:$B$776,B$83)+'СЕТ СН'!$H$9+СВЦЭМ!$D$10+'СЕТ СН'!$H$6-'СЕТ СН'!$H$19</f>
        <v>1309.9440041799999</v>
      </c>
      <c r="C94" s="36">
        <f>SUMIFS(СВЦЭМ!$C$33:$C$776,СВЦЭМ!$A$33:$A$776,$A94,СВЦЭМ!$B$33:$B$776,C$83)+'СЕТ СН'!$H$9+СВЦЭМ!$D$10+'СЕТ СН'!$H$6-'СЕТ СН'!$H$19</f>
        <v>1366.6195335699999</v>
      </c>
      <c r="D94" s="36">
        <f>SUMIFS(СВЦЭМ!$C$33:$C$776,СВЦЭМ!$A$33:$A$776,$A94,СВЦЭМ!$B$33:$B$776,D$83)+'СЕТ СН'!$H$9+СВЦЭМ!$D$10+'СЕТ СН'!$H$6-'СЕТ СН'!$H$19</f>
        <v>1429.1392186999999</v>
      </c>
      <c r="E94" s="36">
        <f>SUMIFS(СВЦЭМ!$C$33:$C$776,СВЦЭМ!$A$33:$A$776,$A94,СВЦЭМ!$B$33:$B$776,E$83)+'СЕТ СН'!$H$9+СВЦЭМ!$D$10+'СЕТ СН'!$H$6-'СЕТ СН'!$H$19</f>
        <v>1447.36341425</v>
      </c>
      <c r="F94" s="36">
        <f>SUMIFS(СВЦЭМ!$C$33:$C$776,СВЦЭМ!$A$33:$A$776,$A94,СВЦЭМ!$B$33:$B$776,F$83)+'СЕТ СН'!$H$9+СВЦЭМ!$D$10+'СЕТ СН'!$H$6-'СЕТ СН'!$H$19</f>
        <v>1451.1497045699998</v>
      </c>
      <c r="G94" s="36">
        <f>SUMIFS(СВЦЭМ!$C$33:$C$776,СВЦЭМ!$A$33:$A$776,$A94,СВЦЭМ!$B$33:$B$776,G$83)+'СЕТ СН'!$H$9+СВЦЭМ!$D$10+'СЕТ СН'!$H$6-'СЕТ СН'!$H$19</f>
        <v>1432.9477234000001</v>
      </c>
      <c r="H94" s="36">
        <f>SUMIFS(СВЦЭМ!$C$33:$C$776,СВЦЭМ!$A$33:$A$776,$A94,СВЦЭМ!$B$33:$B$776,H$83)+'СЕТ СН'!$H$9+СВЦЭМ!$D$10+'СЕТ СН'!$H$6-'СЕТ СН'!$H$19</f>
        <v>1393.0425200899999</v>
      </c>
      <c r="I94" s="36">
        <f>SUMIFS(СВЦЭМ!$C$33:$C$776,СВЦЭМ!$A$33:$A$776,$A94,СВЦЭМ!$B$33:$B$776,I$83)+'СЕТ СН'!$H$9+СВЦЭМ!$D$10+'СЕТ СН'!$H$6-'СЕТ СН'!$H$19</f>
        <v>1353.1478580200001</v>
      </c>
      <c r="J94" s="36">
        <f>SUMIFS(СВЦЭМ!$C$33:$C$776,СВЦЭМ!$A$33:$A$776,$A94,СВЦЭМ!$B$33:$B$776,J$83)+'СЕТ СН'!$H$9+СВЦЭМ!$D$10+'СЕТ СН'!$H$6-'СЕТ СН'!$H$19</f>
        <v>1332.08387236</v>
      </c>
      <c r="K94" s="36">
        <f>SUMIFS(СВЦЭМ!$C$33:$C$776,СВЦЭМ!$A$33:$A$776,$A94,СВЦЭМ!$B$33:$B$776,K$83)+'СЕТ СН'!$H$9+СВЦЭМ!$D$10+'СЕТ СН'!$H$6-'СЕТ СН'!$H$19</f>
        <v>1320.3727743700001</v>
      </c>
      <c r="L94" s="36">
        <f>SUMIFS(СВЦЭМ!$C$33:$C$776,СВЦЭМ!$A$33:$A$776,$A94,СВЦЭМ!$B$33:$B$776,L$83)+'СЕТ СН'!$H$9+СВЦЭМ!$D$10+'СЕТ СН'!$H$6-'СЕТ СН'!$H$19</f>
        <v>1296.3574156</v>
      </c>
      <c r="M94" s="36">
        <f>SUMIFS(СВЦЭМ!$C$33:$C$776,СВЦЭМ!$A$33:$A$776,$A94,СВЦЭМ!$B$33:$B$776,M$83)+'СЕТ СН'!$H$9+СВЦЭМ!$D$10+'СЕТ СН'!$H$6-'СЕТ СН'!$H$19</f>
        <v>1269.7990485</v>
      </c>
      <c r="N94" s="36">
        <f>SUMIFS(СВЦЭМ!$C$33:$C$776,СВЦЭМ!$A$33:$A$776,$A94,СВЦЭМ!$B$33:$B$776,N$83)+'СЕТ СН'!$H$9+СВЦЭМ!$D$10+'СЕТ СН'!$H$6-'СЕТ СН'!$H$19</f>
        <v>1256.2714092900001</v>
      </c>
      <c r="O94" s="36">
        <f>SUMIFS(СВЦЭМ!$C$33:$C$776,СВЦЭМ!$A$33:$A$776,$A94,СВЦЭМ!$B$33:$B$776,O$83)+'СЕТ СН'!$H$9+СВЦЭМ!$D$10+'СЕТ СН'!$H$6-'СЕТ СН'!$H$19</f>
        <v>1261.4913619899999</v>
      </c>
      <c r="P94" s="36">
        <f>SUMIFS(СВЦЭМ!$C$33:$C$776,СВЦЭМ!$A$33:$A$776,$A94,СВЦЭМ!$B$33:$B$776,P$83)+'СЕТ СН'!$H$9+СВЦЭМ!$D$10+'СЕТ СН'!$H$6-'СЕТ СН'!$H$19</f>
        <v>1266.4962340500001</v>
      </c>
      <c r="Q94" s="36">
        <f>SUMIFS(СВЦЭМ!$C$33:$C$776,СВЦЭМ!$A$33:$A$776,$A94,СВЦЭМ!$B$33:$B$776,Q$83)+'СЕТ СН'!$H$9+СВЦЭМ!$D$10+'СЕТ СН'!$H$6-'СЕТ СН'!$H$19</f>
        <v>1266.68338318</v>
      </c>
      <c r="R94" s="36">
        <f>SUMIFS(СВЦЭМ!$C$33:$C$776,СВЦЭМ!$A$33:$A$776,$A94,СВЦЭМ!$B$33:$B$776,R$83)+'СЕТ СН'!$H$9+СВЦЭМ!$D$10+'СЕТ СН'!$H$6-'СЕТ СН'!$H$19</f>
        <v>1265.0006181799999</v>
      </c>
      <c r="S94" s="36">
        <f>SUMIFS(СВЦЭМ!$C$33:$C$776,СВЦЭМ!$A$33:$A$776,$A94,СВЦЭМ!$B$33:$B$776,S$83)+'СЕТ СН'!$H$9+СВЦЭМ!$D$10+'СЕТ СН'!$H$6-'СЕТ СН'!$H$19</f>
        <v>1260.5891661800001</v>
      </c>
      <c r="T94" s="36">
        <f>SUMIFS(СВЦЭМ!$C$33:$C$776,СВЦЭМ!$A$33:$A$776,$A94,СВЦЭМ!$B$33:$B$776,T$83)+'СЕТ СН'!$H$9+СВЦЭМ!$D$10+'СЕТ СН'!$H$6-'СЕТ СН'!$H$19</f>
        <v>1278.9775181499999</v>
      </c>
      <c r="U94" s="36">
        <f>SUMIFS(СВЦЭМ!$C$33:$C$776,СВЦЭМ!$A$33:$A$776,$A94,СВЦЭМ!$B$33:$B$776,U$83)+'СЕТ СН'!$H$9+СВЦЭМ!$D$10+'СЕТ СН'!$H$6-'СЕТ СН'!$H$19</f>
        <v>1274.72931569</v>
      </c>
      <c r="V94" s="36">
        <f>SUMIFS(СВЦЭМ!$C$33:$C$776,СВЦЭМ!$A$33:$A$776,$A94,СВЦЭМ!$B$33:$B$776,V$83)+'СЕТ СН'!$H$9+СВЦЭМ!$D$10+'СЕТ СН'!$H$6-'СЕТ СН'!$H$19</f>
        <v>1263.8303303600001</v>
      </c>
      <c r="W94" s="36">
        <f>SUMIFS(СВЦЭМ!$C$33:$C$776,СВЦЭМ!$A$33:$A$776,$A94,СВЦЭМ!$B$33:$B$776,W$83)+'СЕТ СН'!$H$9+СВЦЭМ!$D$10+'СЕТ СН'!$H$6-'СЕТ СН'!$H$19</f>
        <v>1256.81807811</v>
      </c>
      <c r="X94" s="36">
        <f>SUMIFS(СВЦЭМ!$C$33:$C$776,СВЦЭМ!$A$33:$A$776,$A94,СВЦЭМ!$B$33:$B$776,X$83)+'СЕТ СН'!$H$9+СВЦЭМ!$D$10+'СЕТ СН'!$H$6-'СЕТ СН'!$H$19</f>
        <v>1257.63472841</v>
      </c>
      <c r="Y94" s="36">
        <f>SUMIFS(СВЦЭМ!$C$33:$C$776,СВЦЭМ!$A$33:$A$776,$A94,СВЦЭМ!$B$33:$B$776,Y$83)+'СЕТ СН'!$H$9+СВЦЭМ!$D$10+'СЕТ СН'!$H$6-'СЕТ СН'!$H$19</f>
        <v>1276.3953186199999</v>
      </c>
    </row>
    <row r="95" spans="1:25" ht="15.75" x14ac:dyDescent="0.2">
      <c r="A95" s="35">
        <f t="shared" si="2"/>
        <v>44147</v>
      </c>
      <c r="B95" s="36">
        <f>SUMIFS(СВЦЭМ!$C$33:$C$776,СВЦЭМ!$A$33:$A$776,$A95,СВЦЭМ!$B$33:$B$776,B$83)+'СЕТ СН'!$H$9+СВЦЭМ!$D$10+'СЕТ СН'!$H$6-'СЕТ СН'!$H$19</f>
        <v>1274.8650268299998</v>
      </c>
      <c r="C95" s="36">
        <f>SUMIFS(СВЦЭМ!$C$33:$C$776,СВЦЭМ!$A$33:$A$776,$A95,СВЦЭМ!$B$33:$B$776,C$83)+'СЕТ СН'!$H$9+СВЦЭМ!$D$10+'СЕТ СН'!$H$6-'СЕТ СН'!$H$19</f>
        <v>1355.5086089900001</v>
      </c>
      <c r="D95" s="36">
        <f>SUMIFS(СВЦЭМ!$C$33:$C$776,СВЦЭМ!$A$33:$A$776,$A95,СВЦЭМ!$B$33:$B$776,D$83)+'СЕТ СН'!$H$9+СВЦЭМ!$D$10+'СЕТ СН'!$H$6-'СЕТ СН'!$H$19</f>
        <v>1399.5520637300001</v>
      </c>
      <c r="E95" s="36">
        <f>SUMIFS(СВЦЭМ!$C$33:$C$776,СВЦЭМ!$A$33:$A$776,$A95,СВЦЭМ!$B$33:$B$776,E$83)+'СЕТ СН'!$H$9+СВЦЭМ!$D$10+'СЕТ СН'!$H$6-'СЕТ СН'!$H$19</f>
        <v>1415.4021183300001</v>
      </c>
      <c r="F95" s="36">
        <f>SUMIFS(СВЦЭМ!$C$33:$C$776,СВЦЭМ!$A$33:$A$776,$A95,СВЦЭМ!$B$33:$B$776,F$83)+'СЕТ СН'!$H$9+СВЦЭМ!$D$10+'СЕТ СН'!$H$6-'СЕТ СН'!$H$19</f>
        <v>1417.35085295</v>
      </c>
      <c r="G95" s="36">
        <f>SUMIFS(СВЦЭМ!$C$33:$C$776,СВЦЭМ!$A$33:$A$776,$A95,СВЦЭМ!$B$33:$B$776,G$83)+'СЕТ СН'!$H$9+СВЦЭМ!$D$10+'СЕТ СН'!$H$6-'СЕТ СН'!$H$19</f>
        <v>1410.4931739899998</v>
      </c>
      <c r="H95" s="36">
        <f>SUMIFS(СВЦЭМ!$C$33:$C$776,СВЦЭМ!$A$33:$A$776,$A95,СВЦЭМ!$B$33:$B$776,H$83)+'СЕТ СН'!$H$9+СВЦЭМ!$D$10+'СЕТ СН'!$H$6-'СЕТ СН'!$H$19</f>
        <v>1383.2023108399999</v>
      </c>
      <c r="I95" s="36">
        <f>SUMIFS(СВЦЭМ!$C$33:$C$776,СВЦЭМ!$A$33:$A$776,$A95,СВЦЭМ!$B$33:$B$776,I$83)+'СЕТ СН'!$H$9+СВЦЭМ!$D$10+'СЕТ СН'!$H$6-'СЕТ СН'!$H$19</f>
        <v>1347.2205677100001</v>
      </c>
      <c r="J95" s="36">
        <f>SUMIFS(СВЦЭМ!$C$33:$C$776,СВЦЭМ!$A$33:$A$776,$A95,СВЦЭМ!$B$33:$B$776,J$83)+'СЕТ СН'!$H$9+СВЦЭМ!$D$10+'СЕТ СН'!$H$6-'СЕТ СН'!$H$19</f>
        <v>1347.3449989799999</v>
      </c>
      <c r="K95" s="36">
        <f>SUMIFS(СВЦЭМ!$C$33:$C$776,СВЦЭМ!$A$33:$A$776,$A95,СВЦЭМ!$B$33:$B$776,K$83)+'СЕТ СН'!$H$9+СВЦЭМ!$D$10+'СЕТ СН'!$H$6-'СЕТ СН'!$H$19</f>
        <v>1341.87817047</v>
      </c>
      <c r="L95" s="36">
        <f>SUMIFS(СВЦЭМ!$C$33:$C$776,СВЦЭМ!$A$33:$A$776,$A95,СВЦЭМ!$B$33:$B$776,L$83)+'СЕТ СН'!$H$9+СВЦЭМ!$D$10+'СЕТ СН'!$H$6-'СЕТ СН'!$H$19</f>
        <v>1303.54773155</v>
      </c>
      <c r="M95" s="36">
        <f>SUMIFS(СВЦЭМ!$C$33:$C$776,СВЦЭМ!$A$33:$A$776,$A95,СВЦЭМ!$B$33:$B$776,M$83)+'СЕТ СН'!$H$9+СВЦЭМ!$D$10+'СЕТ СН'!$H$6-'СЕТ СН'!$H$19</f>
        <v>1272.8156392999999</v>
      </c>
      <c r="N95" s="36">
        <f>SUMIFS(СВЦЭМ!$C$33:$C$776,СВЦЭМ!$A$33:$A$776,$A95,СВЦЭМ!$B$33:$B$776,N$83)+'СЕТ СН'!$H$9+СВЦЭМ!$D$10+'СЕТ СН'!$H$6-'СЕТ СН'!$H$19</f>
        <v>1271.53703232</v>
      </c>
      <c r="O95" s="36">
        <f>SUMIFS(СВЦЭМ!$C$33:$C$776,СВЦЭМ!$A$33:$A$776,$A95,СВЦЭМ!$B$33:$B$776,O$83)+'СЕТ СН'!$H$9+СВЦЭМ!$D$10+'СЕТ СН'!$H$6-'СЕТ СН'!$H$19</f>
        <v>1269.43773831</v>
      </c>
      <c r="P95" s="36">
        <f>SUMIFS(СВЦЭМ!$C$33:$C$776,СВЦЭМ!$A$33:$A$776,$A95,СВЦЭМ!$B$33:$B$776,P$83)+'СЕТ СН'!$H$9+СВЦЭМ!$D$10+'СЕТ СН'!$H$6-'СЕТ СН'!$H$19</f>
        <v>1268.0966212200001</v>
      </c>
      <c r="Q95" s="36">
        <f>SUMIFS(СВЦЭМ!$C$33:$C$776,СВЦЭМ!$A$33:$A$776,$A95,СВЦЭМ!$B$33:$B$776,Q$83)+'СЕТ СН'!$H$9+СВЦЭМ!$D$10+'СЕТ СН'!$H$6-'СЕТ СН'!$H$19</f>
        <v>1266.2721784400001</v>
      </c>
      <c r="R95" s="36">
        <f>SUMIFS(СВЦЭМ!$C$33:$C$776,СВЦЭМ!$A$33:$A$776,$A95,СВЦЭМ!$B$33:$B$776,R$83)+'СЕТ СН'!$H$9+СВЦЭМ!$D$10+'СЕТ СН'!$H$6-'СЕТ СН'!$H$19</f>
        <v>1267.8315462</v>
      </c>
      <c r="S95" s="36">
        <f>SUMIFS(СВЦЭМ!$C$33:$C$776,СВЦЭМ!$A$33:$A$776,$A95,СВЦЭМ!$B$33:$B$776,S$83)+'СЕТ СН'!$H$9+СВЦЭМ!$D$10+'СЕТ СН'!$H$6-'СЕТ СН'!$H$19</f>
        <v>1263.73689494</v>
      </c>
      <c r="T95" s="36">
        <f>SUMIFS(СВЦЭМ!$C$33:$C$776,СВЦЭМ!$A$33:$A$776,$A95,СВЦЭМ!$B$33:$B$776,T$83)+'СЕТ СН'!$H$9+СВЦЭМ!$D$10+'СЕТ СН'!$H$6-'СЕТ СН'!$H$19</f>
        <v>1285.7570380500001</v>
      </c>
      <c r="U95" s="36">
        <f>SUMIFS(СВЦЭМ!$C$33:$C$776,СВЦЭМ!$A$33:$A$776,$A95,СВЦЭМ!$B$33:$B$776,U$83)+'СЕТ СН'!$H$9+СВЦЭМ!$D$10+'СЕТ СН'!$H$6-'СЕТ СН'!$H$19</f>
        <v>1281.4094804199999</v>
      </c>
      <c r="V95" s="36">
        <f>SUMIFS(СВЦЭМ!$C$33:$C$776,СВЦЭМ!$A$33:$A$776,$A95,СВЦЭМ!$B$33:$B$776,V$83)+'СЕТ СН'!$H$9+СВЦЭМ!$D$10+'СЕТ СН'!$H$6-'СЕТ СН'!$H$19</f>
        <v>1260.83473321</v>
      </c>
      <c r="W95" s="36">
        <f>SUMIFS(СВЦЭМ!$C$33:$C$776,СВЦЭМ!$A$33:$A$776,$A95,СВЦЭМ!$B$33:$B$776,W$83)+'СЕТ СН'!$H$9+СВЦЭМ!$D$10+'СЕТ СН'!$H$6-'СЕТ СН'!$H$19</f>
        <v>1262.7878725199998</v>
      </c>
      <c r="X95" s="36">
        <f>SUMIFS(СВЦЭМ!$C$33:$C$776,СВЦЭМ!$A$33:$A$776,$A95,СВЦЭМ!$B$33:$B$776,X$83)+'СЕТ СН'!$H$9+СВЦЭМ!$D$10+'СЕТ СН'!$H$6-'СЕТ СН'!$H$19</f>
        <v>1346.49249162</v>
      </c>
      <c r="Y95" s="36">
        <f>SUMIFS(СВЦЭМ!$C$33:$C$776,СВЦЭМ!$A$33:$A$776,$A95,СВЦЭМ!$B$33:$B$776,Y$83)+'СЕТ СН'!$H$9+СВЦЭМ!$D$10+'СЕТ СН'!$H$6-'СЕТ СН'!$H$19</f>
        <v>1313.83392699</v>
      </c>
    </row>
    <row r="96" spans="1:25" ht="15.75" x14ac:dyDescent="0.2">
      <c r="A96" s="35">
        <f t="shared" si="2"/>
        <v>44148</v>
      </c>
      <c r="B96" s="36">
        <f>SUMIFS(СВЦЭМ!$C$33:$C$776,СВЦЭМ!$A$33:$A$776,$A96,СВЦЭМ!$B$33:$B$776,B$83)+'СЕТ СН'!$H$9+СВЦЭМ!$D$10+'СЕТ СН'!$H$6-'СЕТ СН'!$H$19</f>
        <v>1282.1671715699999</v>
      </c>
      <c r="C96" s="36">
        <f>SUMIFS(СВЦЭМ!$C$33:$C$776,СВЦЭМ!$A$33:$A$776,$A96,СВЦЭМ!$B$33:$B$776,C$83)+'СЕТ СН'!$H$9+СВЦЭМ!$D$10+'СЕТ СН'!$H$6-'СЕТ СН'!$H$19</f>
        <v>1356.19909835</v>
      </c>
      <c r="D96" s="36">
        <f>SUMIFS(СВЦЭМ!$C$33:$C$776,СВЦЭМ!$A$33:$A$776,$A96,СВЦЭМ!$B$33:$B$776,D$83)+'СЕТ СН'!$H$9+СВЦЭМ!$D$10+'СЕТ СН'!$H$6-'СЕТ СН'!$H$19</f>
        <v>1417.7262394899999</v>
      </c>
      <c r="E96" s="36">
        <f>SUMIFS(СВЦЭМ!$C$33:$C$776,СВЦЭМ!$A$33:$A$776,$A96,СВЦЭМ!$B$33:$B$776,E$83)+'СЕТ СН'!$H$9+СВЦЭМ!$D$10+'СЕТ СН'!$H$6-'СЕТ СН'!$H$19</f>
        <v>1432.0570862699999</v>
      </c>
      <c r="F96" s="36">
        <f>SUMIFS(СВЦЭМ!$C$33:$C$776,СВЦЭМ!$A$33:$A$776,$A96,СВЦЭМ!$B$33:$B$776,F$83)+'СЕТ СН'!$H$9+СВЦЭМ!$D$10+'СЕТ СН'!$H$6-'СЕТ СН'!$H$19</f>
        <v>1425.1456441099999</v>
      </c>
      <c r="G96" s="36">
        <f>SUMIFS(СВЦЭМ!$C$33:$C$776,СВЦЭМ!$A$33:$A$776,$A96,СВЦЭМ!$B$33:$B$776,G$83)+'СЕТ СН'!$H$9+СВЦЭМ!$D$10+'СЕТ СН'!$H$6-'СЕТ СН'!$H$19</f>
        <v>1410.5068522699999</v>
      </c>
      <c r="H96" s="36">
        <f>SUMIFS(СВЦЭМ!$C$33:$C$776,СВЦЭМ!$A$33:$A$776,$A96,СВЦЭМ!$B$33:$B$776,H$83)+'СЕТ СН'!$H$9+СВЦЭМ!$D$10+'СЕТ СН'!$H$6-'СЕТ СН'!$H$19</f>
        <v>1373.15830463</v>
      </c>
      <c r="I96" s="36">
        <f>SUMIFS(СВЦЭМ!$C$33:$C$776,СВЦЭМ!$A$33:$A$776,$A96,СВЦЭМ!$B$33:$B$776,I$83)+'СЕТ СН'!$H$9+СВЦЭМ!$D$10+'СЕТ СН'!$H$6-'СЕТ СН'!$H$19</f>
        <v>1333.64543809</v>
      </c>
      <c r="J96" s="36">
        <f>SUMIFS(СВЦЭМ!$C$33:$C$776,СВЦЭМ!$A$33:$A$776,$A96,СВЦЭМ!$B$33:$B$776,J$83)+'СЕТ СН'!$H$9+СВЦЭМ!$D$10+'СЕТ СН'!$H$6-'СЕТ СН'!$H$19</f>
        <v>1307.3623417499998</v>
      </c>
      <c r="K96" s="36">
        <f>SUMIFS(СВЦЭМ!$C$33:$C$776,СВЦЭМ!$A$33:$A$776,$A96,СВЦЭМ!$B$33:$B$776,K$83)+'СЕТ СН'!$H$9+СВЦЭМ!$D$10+'СЕТ СН'!$H$6-'СЕТ СН'!$H$19</f>
        <v>1301.52147866</v>
      </c>
      <c r="L96" s="36">
        <f>SUMIFS(СВЦЭМ!$C$33:$C$776,СВЦЭМ!$A$33:$A$776,$A96,СВЦЭМ!$B$33:$B$776,L$83)+'СЕТ СН'!$H$9+СВЦЭМ!$D$10+'СЕТ СН'!$H$6-'СЕТ СН'!$H$19</f>
        <v>1272.6400623099998</v>
      </c>
      <c r="M96" s="36">
        <f>SUMIFS(СВЦЭМ!$C$33:$C$776,СВЦЭМ!$A$33:$A$776,$A96,СВЦЭМ!$B$33:$B$776,M$83)+'СЕТ СН'!$H$9+СВЦЭМ!$D$10+'СЕТ СН'!$H$6-'СЕТ СН'!$H$19</f>
        <v>1251.6407768399999</v>
      </c>
      <c r="N96" s="36">
        <f>SUMIFS(СВЦЭМ!$C$33:$C$776,СВЦЭМ!$A$33:$A$776,$A96,СВЦЭМ!$B$33:$B$776,N$83)+'СЕТ СН'!$H$9+СВЦЭМ!$D$10+'СЕТ СН'!$H$6-'СЕТ СН'!$H$19</f>
        <v>1242.49032958</v>
      </c>
      <c r="O96" s="36">
        <f>SUMIFS(СВЦЭМ!$C$33:$C$776,СВЦЭМ!$A$33:$A$776,$A96,СВЦЭМ!$B$33:$B$776,O$83)+'СЕТ СН'!$H$9+СВЦЭМ!$D$10+'СЕТ СН'!$H$6-'СЕТ СН'!$H$19</f>
        <v>1237.9923004899999</v>
      </c>
      <c r="P96" s="36">
        <f>SUMIFS(СВЦЭМ!$C$33:$C$776,СВЦЭМ!$A$33:$A$776,$A96,СВЦЭМ!$B$33:$B$776,P$83)+'СЕТ СН'!$H$9+СВЦЭМ!$D$10+'СЕТ СН'!$H$6-'СЕТ СН'!$H$19</f>
        <v>1238.1408394299999</v>
      </c>
      <c r="Q96" s="36">
        <f>SUMIFS(СВЦЭМ!$C$33:$C$776,СВЦЭМ!$A$33:$A$776,$A96,СВЦЭМ!$B$33:$B$776,Q$83)+'СЕТ СН'!$H$9+СВЦЭМ!$D$10+'СЕТ СН'!$H$6-'СЕТ СН'!$H$19</f>
        <v>1235.7639577999998</v>
      </c>
      <c r="R96" s="36">
        <f>SUMIFS(СВЦЭМ!$C$33:$C$776,СВЦЭМ!$A$33:$A$776,$A96,СВЦЭМ!$B$33:$B$776,R$83)+'СЕТ СН'!$H$9+СВЦЭМ!$D$10+'СЕТ СН'!$H$6-'СЕТ СН'!$H$19</f>
        <v>1236.08464841</v>
      </c>
      <c r="S96" s="36">
        <f>SUMIFS(СВЦЭМ!$C$33:$C$776,СВЦЭМ!$A$33:$A$776,$A96,СВЦЭМ!$B$33:$B$776,S$83)+'СЕТ СН'!$H$9+СВЦЭМ!$D$10+'СЕТ СН'!$H$6-'СЕТ СН'!$H$19</f>
        <v>1250.2009184599999</v>
      </c>
      <c r="T96" s="36">
        <f>SUMIFS(СВЦЭМ!$C$33:$C$776,СВЦЭМ!$A$33:$A$776,$A96,СВЦЭМ!$B$33:$B$776,T$83)+'СЕТ СН'!$H$9+СВЦЭМ!$D$10+'СЕТ СН'!$H$6-'СЕТ СН'!$H$19</f>
        <v>1272.2770620599999</v>
      </c>
      <c r="U96" s="36">
        <f>SUMIFS(СВЦЭМ!$C$33:$C$776,СВЦЭМ!$A$33:$A$776,$A96,СВЦЭМ!$B$33:$B$776,U$83)+'СЕТ СН'!$H$9+СВЦЭМ!$D$10+'СЕТ СН'!$H$6-'СЕТ СН'!$H$19</f>
        <v>1266.8837322700001</v>
      </c>
      <c r="V96" s="36">
        <f>SUMIFS(СВЦЭМ!$C$33:$C$776,СВЦЭМ!$A$33:$A$776,$A96,СВЦЭМ!$B$33:$B$776,V$83)+'СЕТ СН'!$H$9+СВЦЭМ!$D$10+'СЕТ СН'!$H$6-'СЕТ СН'!$H$19</f>
        <v>1250.9028743499998</v>
      </c>
      <c r="W96" s="36">
        <f>SUMIFS(СВЦЭМ!$C$33:$C$776,СВЦЭМ!$A$33:$A$776,$A96,СВЦЭМ!$B$33:$B$776,W$83)+'СЕТ СН'!$H$9+СВЦЭМ!$D$10+'СЕТ СН'!$H$6-'СЕТ СН'!$H$19</f>
        <v>1242.8699040500001</v>
      </c>
      <c r="X96" s="36">
        <f>SUMIFS(СВЦЭМ!$C$33:$C$776,СВЦЭМ!$A$33:$A$776,$A96,СВЦЭМ!$B$33:$B$776,X$83)+'СЕТ СН'!$H$9+СВЦЭМ!$D$10+'СЕТ СН'!$H$6-'СЕТ СН'!$H$19</f>
        <v>1224.7537558899999</v>
      </c>
      <c r="Y96" s="36">
        <f>SUMIFS(СВЦЭМ!$C$33:$C$776,СВЦЭМ!$A$33:$A$776,$A96,СВЦЭМ!$B$33:$B$776,Y$83)+'СЕТ СН'!$H$9+СВЦЭМ!$D$10+'СЕТ СН'!$H$6-'СЕТ СН'!$H$19</f>
        <v>1235.6086317300001</v>
      </c>
    </row>
    <row r="97" spans="1:25" ht="15.75" x14ac:dyDescent="0.2">
      <c r="A97" s="35">
        <f t="shared" si="2"/>
        <v>44149</v>
      </c>
      <c r="B97" s="36">
        <f>SUMIFS(СВЦЭМ!$C$33:$C$776,СВЦЭМ!$A$33:$A$776,$A97,СВЦЭМ!$B$33:$B$776,B$83)+'СЕТ СН'!$H$9+СВЦЭМ!$D$10+'СЕТ СН'!$H$6-'СЕТ СН'!$H$19</f>
        <v>1285.0130921499999</v>
      </c>
      <c r="C97" s="36">
        <f>SUMIFS(СВЦЭМ!$C$33:$C$776,СВЦЭМ!$A$33:$A$776,$A97,СВЦЭМ!$B$33:$B$776,C$83)+'СЕТ СН'!$H$9+СВЦЭМ!$D$10+'СЕТ СН'!$H$6-'СЕТ СН'!$H$19</f>
        <v>1351.4815455099999</v>
      </c>
      <c r="D97" s="36">
        <f>SUMIFS(СВЦЭМ!$C$33:$C$776,СВЦЭМ!$A$33:$A$776,$A97,СВЦЭМ!$B$33:$B$776,D$83)+'СЕТ СН'!$H$9+СВЦЭМ!$D$10+'СЕТ СН'!$H$6-'СЕТ СН'!$H$19</f>
        <v>1405.60687297</v>
      </c>
      <c r="E97" s="36">
        <f>SUMIFS(СВЦЭМ!$C$33:$C$776,СВЦЭМ!$A$33:$A$776,$A97,СВЦЭМ!$B$33:$B$776,E$83)+'СЕТ СН'!$H$9+СВЦЭМ!$D$10+'СЕТ СН'!$H$6-'СЕТ СН'!$H$19</f>
        <v>1415.96824823</v>
      </c>
      <c r="F97" s="36">
        <f>SUMIFS(СВЦЭМ!$C$33:$C$776,СВЦЭМ!$A$33:$A$776,$A97,СВЦЭМ!$B$33:$B$776,F$83)+'СЕТ СН'!$H$9+СВЦЭМ!$D$10+'СЕТ СН'!$H$6-'СЕТ СН'!$H$19</f>
        <v>1403.30490472</v>
      </c>
      <c r="G97" s="36">
        <f>SUMIFS(СВЦЭМ!$C$33:$C$776,СВЦЭМ!$A$33:$A$776,$A97,СВЦЭМ!$B$33:$B$776,G$83)+'СЕТ СН'!$H$9+СВЦЭМ!$D$10+'СЕТ СН'!$H$6-'СЕТ СН'!$H$19</f>
        <v>1386.8228409399999</v>
      </c>
      <c r="H97" s="36">
        <f>SUMIFS(СВЦЭМ!$C$33:$C$776,СВЦЭМ!$A$33:$A$776,$A97,СВЦЭМ!$B$33:$B$776,H$83)+'СЕТ СН'!$H$9+СВЦЭМ!$D$10+'СЕТ СН'!$H$6-'СЕТ СН'!$H$19</f>
        <v>1364.63057798</v>
      </c>
      <c r="I97" s="36">
        <f>SUMIFS(СВЦЭМ!$C$33:$C$776,СВЦЭМ!$A$33:$A$776,$A97,СВЦЭМ!$B$33:$B$776,I$83)+'СЕТ СН'!$H$9+СВЦЭМ!$D$10+'СЕТ СН'!$H$6-'СЕТ СН'!$H$19</f>
        <v>1347.5449201299998</v>
      </c>
      <c r="J97" s="36">
        <f>SUMIFS(СВЦЭМ!$C$33:$C$776,СВЦЭМ!$A$33:$A$776,$A97,СВЦЭМ!$B$33:$B$776,J$83)+'СЕТ СН'!$H$9+СВЦЭМ!$D$10+'СЕТ СН'!$H$6-'СЕТ СН'!$H$19</f>
        <v>1329.75003526</v>
      </c>
      <c r="K97" s="36">
        <f>SUMIFS(СВЦЭМ!$C$33:$C$776,СВЦЭМ!$A$33:$A$776,$A97,СВЦЭМ!$B$33:$B$776,K$83)+'СЕТ СН'!$H$9+СВЦЭМ!$D$10+'СЕТ СН'!$H$6-'СЕТ СН'!$H$19</f>
        <v>1311.8885559400001</v>
      </c>
      <c r="L97" s="36">
        <f>SUMIFS(СВЦЭМ!$C$33:$C$776,СВЦЭМ!$A$33:$A$776,$A97,СВЦЭМ!$B$33:$B$776,L$83)+'СЕТ СН'!$H$9+СВЦЭМ!$D$10+'СЕТ СН'!$H$6-'СЕТ СН'!$H$19</f>
        <v>1287.04486419</v>
      </c>
      <c r="M97" s="36">
        <f>SUMIFS(СВЦЭМ!$C$33:$C$776,СВЦЭМ!$A$33:$A$776,$A97,СВЦЭМ!$B$33:$B$776,M$83)+'СЕТ СН'!$H$9+СВЦЭМ!$D$10+'СЕТ СН'!$H$6-'СЕТ СН'!$H$19</f>
        <v>1241.62389203</v>
      </c>
      <c r="N97" s="36">
        <f>SUMIFS(СВЦЭМ!$C$33:$C$776,СВЦЭМ!$A$33:$A$776,$A97,СВЦЭМ!$B$33:$B$776,N$83)+'СЕТ СН'!$H$9+СВЦЭМ!$D$10+'СЕТ СН'!$H$6-'СЕТ СН'!$H$19</f>
        <v>1237.7973708899999</v>
      </c>
      <c r="O97" s="36">
        <f>SUMIFS(СВЦЭМ!$C$33:$C$776,СВЦЭМ!$A$33:$A$776,$A97,СВЦЭМ!$B$33:$B$776,O$83)+'СЕТ СН'!$H$9+СВЦЭМ!$D$10+'СЕТ СН'!$H$6-'СЕТ СН'!$H$19</f>
        <v>1262.18357758</v>
      </c>
      <c r="P97" s="36">
        <f>SUMIFS(СВЦЭМ!$C$33:$C$776,СВЦЭМ!$A$33:$A$776,$A97,СВЦЭМ!$B$33:$B$776,P$83)+'СЕТ СН'!$H$9+СВЦЭМ!$D$10+'СЕТ СН'!$H$6-'СЕТ СН'!$H$19</f>
        <v>1274.9167143300001</v>
      </c>
      <c r="Q97" s="36">
        <f>SUMIFS(СВЦЭМ!$C$33:$C$776,СВЦЭМ!$A$33:$A$776,$A97,СВЦЭМ!$B$33:$B$776,Q$83)+'СЕТ СН'!$H$9+СВЦЭМ!$D$10+'СЕТ СН'!$H$6-'СЕТ СН'!$H$19</f>
        <v>1273.1152935299999</v>
      </c>
      <c r="R97" s="36">
        <f>SUMIFS(СВЦЭМ!$C$33:$C$776,СВЦЭМ!$A$33:$A$776,$A97,СВЦЭМ!$B$33:$B$776,R$83)+'СЕТ СН'!$H$9+СВЦЭМ!$D$10+'СЕТ СН'!$H$6-'СЕТ СН'!$H$19</f>
        <v>1266.89397732</v>
      </c>
      <c r="S97" s="36">
        <f>SUMIFS(СВЦЭМ!$C$33:$C$776,СВЦЭМ!$A$33:$A$776,$A97,СВЦЭМ!$B$33:$B$776,S$83)+'СЕТ СН'!$H$9+СВЦЭМ!$D$10+'СЕТ СН'!$H$6-'СЕТ СН'!$H$19</f>
        <v>1236.88628096</v>
      </c>
      <c r="T97" s="36">
        <f>SUMIFS(СВЦЭМ!$C$33:$C$776,СВЦЭМ!$A$33:$A$776,$A97,СВЦЭМ!$B$33:$B$776,T$83)+'СЕТ СН'!$H$9+СВЦЭМ!$D$10+'СЕТ СН'!$H$6-'СЕТ СН'!$H$19</f>
        <v>1208.3376742199998</v>
      </c>
      <c r="U97" s="36">
        <f>SUMIFS(СВЦЭМ!$C$33:$C$776,СВЦЭМ!$A$33:$A$776,$A97,СВЦЭМ!$B$33:$B$776,U$83)+'СЕТ СН'!$H$9+СВЦЭМ!$D$10+'СЕТ СН'!$H$6-'СЕТ СН'!$H$19</f>
        <v>1210.4490544199998</v>
      </c>
      <c r="V97" s="36">
        <f>SUMIFS(СВЦЭМ!$C$33:$C$776,СВЦЭМ!$A$33:$A$776,$A97,СВЦЭМ!$B$33:$B$776,V$83)+'СЕТ СН'!$H$9+СВЦЭМ!$D$10+'СЕТ СН'!$H$6-'СЕТ СН'!$H$19</f>
        <v>1239.64507082</v>
      </c>
      <c r="W97" s="36">
        <f>SUMIFS(СВЦЭМ!$C$33:$C$776,СВЦЭМ!$A$33:$A$776,$A97,СВЦЭМ!$B$33:$B$776,W$83)+'СЕТ СН'!$H$9+СВЦЭМ!$D$10+'СЕТ СН'!$H$6-'СЕТ СН'!$H$19</f>
        <v>1257.7557694899999</v>
      </c>
      <c r="X97" s="36">
        <f>SUMIFS(СВЦЭМ!$C$33:$C$776,СВЦЭМ!$A$33:$A$776,$A97,СВЦЭМ!$B$33:$B$776,X$83)+'СЕТ СН'!$H$9+СВЦЭМ!$D$10+'СЕТ СН'!$H$6-'СЕТ СН'!$H$19</f>
        <v>1265.6847188900001</v>
      </c>
      <c r="Y97" s="36">
        <f>SUMIFS(СВЦЭМ!$C$33:$C$776,СВЦЭМ!$A$33:$A$776,$A97,СВЦЭМ!$B$33:$B$776,Y$83)+'СЕТ СН'!$H$9+СВЦЭМ!$D$10+'СЕТ СН'!$H$6-'СЕТ СН'!$H$19</f>
        <v>1261.72551613</v>
      </c>
    </row>
    <row r="98" spans="1:25" ht="15.75" x14ac:dyDescent="0.2">
      <c r="A98" s="35">
        <f t="shared" si="2"/>
        <v>44150</v>
      </c>
      <c r="B98" s="36">
        <f>SUMIFS(СВЦЭМ!$C$33:$C$776,СВЦЭМ!$A$33:$A$776,$A98,СВЦЭМ!$B$33:$B$776,B$83)+'СЕТ СН'!$H$9+СВЦЭМ!$D$10+'СЕТ СН'!$H$6-'СЕТ СН'!$H$19</f>
        <v>1284.47848346</v>
      </c>
      <c r="C98" s="36">
        <f>SUMIFS(СВЦЭМ!$C$33:$C$776,СВЦЭМ!$A$33:$A$776,$A98,СВЦЭМ!$B$33:$B$776,C$83)+'СЕТ СН'!$H$9+СВЦЭМ!$D$10+'СЕТ СН'!$H$6-'СЕТ СН'!$H$19</f>
        <v>1363.4460681800001</v>
      </c>
      <c r="D98" s="36">
        <f>SUMIFS(СВЦЭМ!$C$33:$C$776,СВЦЭМ!$A$33:$A$776,$A98,СВЦЭМ!$B$33:$B$776,D$83)+'СЕТ СН'!$H$9+СВЦЭМ!$D$10+'СЕТ СН'!$H$6-'СЕТ СН'!$H$19</f>
        <v>1424.54060297</v>
      </c>
      <c r="E98" s="36">
        <f>SUMIFS(СВЦЭМ!$C$33:$C$776,СВЦЭМ!$A$33:$A$776,$A98,СВЦЭМ!$B$33:$B$776,E$83)+'СЕТ СН'!$H$9+СВЦЭМ!$D$10+'СЕТ СН'!$H$6-'СЕТ СН'!$H$19</f>
        <v>1438.0872790500002</v>
      </c>
      <c r="F98" s="36">
        <f>SUMIFS(СВЦЭМ!$C$33:$C$776,СВЦЭМ!$A$33:$A$776,$A98,СВЦЭМ!$B$33:$B$776,F$83)+'СЕТ СН'!$H$9+СВЦЭМ!$D$10+'СЕТ СН'!$H$6-'СЕТ СН'!$H$19</f>
        <v>1442.4071037499998</v>
      </c>
      <c r="G98" s="36">
        <f>SUMIFS(СВЦЭМ!$C$33:$C$776,СВЦЭМ!$A$33:$A$776,$A98,СВЦЭМ!$B$33:$B$776,G$83)+'СЕТ СН'!$H$9+СВЦЭМ!$D$10+'СЕТ СН'!$H$6-'СЕТ СН'!$H$19</f>
        <v>1430.7373582599998</v>
      </c>
      <c r="H98" s="36">
        <f>SUMIFS(СВЦЭМ!$C$33:$C$776,СВЦЭМ!$A$33:$A$776,$A98,СВЦЭМ!$B$33:$B$776,H$83)+'СЕТ СН'!$H$9+СВЦЭМ!$D$10+'СЕТ СН'!$H$6-'СЕТ СН'!$H$19</f>
        <v>1419.9495778400001</v>
      </c>
      <c r="I98" s="36">
        <f>SUMIFS(СВЦЭМ!$C$33:$C$776,СВЦЭМ!$A$33:$A$776,$A98,СВЦЭМ!$B$33:$B$776,I$83)+'СЕТ СН'!$H$9+СВЦЭМ!$D$10+'СЕТ СН'!$H$6-'СЕТ СН'!$H$19</f>
        <v>1390.6341047599999</v>
      </c>
      <c r="J98" s="36">
        <f>SUMIFS(СВЦЭМ!$C$33:$C$776,СВЦЭМ!$A$33:$A$776,$A98,СВЦЭМ!$B$33:$B$776,J$83)+'СЕТ СН'!$H$9+СВЦЭМ!$D$10+'СЕТ СН'!$H$6-'СЕТ СН'!$H$19</f>
        <v>1367.9125203999999</v>
      </c>
      <c r="K98" s="36">
        <f>SUMIFS(СВЦЭМ!$C$33:$C$776,СВЦЭМ!$A$33:$A$776,$A98,СВЦЭМ!$B$33:$B$776,K$83)+'СЕТ СН'!$H$9+СВЦЭМ!$D$10+'СЕТ СН'!$H$6-'СЕТ СН'!$H$19</f>
        <v>1354.6057306099999</v>
      </c>
      <c r="L98" s="36">
        <f>SUMIFS(СВЦЭМ!$C$33:$C$776,СВЦЭМ!$A$33:$A$776,$A98,СВЦЭМ!$B$33:$B$776,L$83)+'СЕТ СН'!$H$9+СВЦЭМ!$D$10+'СЕТ СН'!$H$6-'СЕТ СН'!$H$19</f>
        <v>1313.3075380999999</v>
      </c>
      <c r="M98" s="36">
        <f>SUMIFS(СВЦЭМ!$C$33:$C$776,СВЦЭМ!$A$33:$A$776,$A98,СВЦЭМ!$B$33:$B$776,M$83)+'СЕТ СН'!$H$9+СВЦЭМ!$D$10+'СЕТ СН'!$H$6-'СЕТ СН'!$H$19</f>
        <v>1257.7343119100001</v>
      </c>
      <c r="N98" s="36">
        <f>SUMIFS(СВЦЭМ!$C$33:$C$776,СВЦЭМ!$A$33:$A$776,$A98,СВЦЭМ!$B$33:$B$776,N$83)+'СЕТ СН'!$H$9+СВЦЭМ!$D$10+'СЕТ СН'!$H$6-'СЕТ СН'!$H$19</f>
        <v>1249.3711121299998</v>
      </c>
      <c r="O98" s="36">
        <f>SUMIFS(СВЦЭМ!$C$33:$C$776,СВЦЭМ!$A$33:$A$776,$A98,СВЦЭМ!$B$33:$B$776,O$83)+'СЕТ СН'!$H$9+СВЦЭМ!$D$10+'СЕТ СН'!$H$6-'СЕТ СН'!$H$19</f>
        <v>1254.64897202</v>
      </c>
      <c r="P98" s="36">
        <f>SUMIFS(СВЦЭМ!$C$33:$C$776,СВЦЭМ!$A$33:$A$776,$A98,СВЦЭМ!$B$33:$B$776,P$83)+'СЕТ СН'!$H$9+СВЦЭМ!$D$10+'СЕТ СН'!$H$6-'СЕТ СН'!$H$19</f>
        <v>1255.32463117</v>
      </c>
      <c r="Q98" s="36">
        <f>SUMIFS(СВЦЭМ!$C$33:$C$776,СВЦЭМ!$A$33:$A$776,$A98,СВЦЭМ!$B$33:$B$776,Q$83)+'СЕТ СН'!$H$9+СВЦЭМ!$D$10+'СЕТ СН'!$H$6-'СЕТ СН'!$H$19</f>
        <v>1252.5681416100001</v>
      </c>
      <c r="R98" s="36">
        <f>SUMIFS(СВЦЭМ!$C$33:$C$776,СВЦЭМ!$A$33:$A$776,$A98,СВЦЭМ!$B$33:$B$776,R$83)+'СЕТ СН'!$H$9+СВЦЭМ!$D$10+'СЕТ СН'!$H$6-'СЕТ СН'!$H$19</f>
        <v>1249.1723301899999</v>
      </c>
      <c r="S98" s="36">
        <f>SUMIFS(СВЦЭМ!$C$33:$C$776,СВЦЭМ!$A$33:$A$776,$A98,СВЦЭМ!$B$33:$B$776,S$83)+'СЕТ СН'!$H$9+СВЦЭМ!$D$10+'СЕТ СН'!$H$6-'СЕТ СН'!$H$19</f>
        <v>1232.2861116899999</v>
      </c>
      <c r="T98" s="36">
        <f>SUMIFS(СВЦЭМ!$C$33:$C$776,СВЦЭМ!$A$33:$A$776,$A98,СВЦЭМ!$B$33:$B$776,T$83)+'СЕТ СН'!$H$9+СВЦЭМ!$D$10+'СЕТ СН'!$H$6-'СЕТ СН'!$H$19</f>
        <v>1199.7692380999999</v>
      </c>
      <c r="U98" s="36">
        <f>SUMIFS(СВЦЭМ!$C$33:$C$776,СВЦЭМ!$A$33:$A$776,$A98,СВЦЭМ!$B$33:$B$776,U$83)+'СЕТ СН'!$H$9+СВЦЭМ!$D$10+'СЕТ СН'!$H$6-'СЕТ СН'!$H$19</f>
        <v>1201.5064396600001</v>
      </c>
      <c r="V98" s="36">
        <f>SUMIFS(СВЦЭМ!$C$33:$C$776,СВЦЭМ!$A$33:$A$776,$A98,СВЦЭМ!$B$33:$B$776,V$83)+'СЕТ СН'!$H$9+СВЦЭМ!$D$10+'СЕТ СН'!$H$6-'СЕТ СН'!$H$19</f>
        <v>1221.48990224</v>
      </c>
      <c r="W98" s="36">
        <f>SUMIFS(СВЦЭМ!$C$33:$C$776,СВЦЭМ!$A$33:$A$776,$A98,СВЦЭМ!$B$33:$B$776,W$83)+'СЕТ СН'!$H$9+СВЦЭМ!$D$10+'СЕТ СН'!$H$6-'СЕТ СН'!$H$19</f>
        <v>1234.0279278200001</v>
      </c>
      <c r="X98" s="36">
        <f>SUMIFS(СВЦЭМ!$C$33:$C$776,СВЦЭМ!$A$33:$A$776,$A98,СВЦЭМ!$B$33:$B$776,X$83)+'СЕТ СН'!$H$9+СВЦЭМ!$D$10+'СЕТ СН'!$H$6-'СЕТ СН'!$H$19</f>
        <v>1249.1534845000001</v>
      </c>
      <c r="Y98" s="36">
        <f>SUMIFS(СВЦЭМ!$C$33:$C$776,СВЦЭМ!$A$33:$A$776,$A98,СВЦЭМ!$B$33:$B$776,Y$83)+'СЕТ СН'!$H$9+СВЦЭМ!$D$10+'СЕТ СН'!$H$6-'СЕТ СН'!$H$19</f>
        <v>1254.7820439</v>
      </c>
    </row>
    <row r="99" spans="1:25" ht="15.75" x14ac:dyDescent="0.2">
      <c r="A99" s="35">
        <f t="shared" si="2"/>
        <v>44151</v>
      </c>
      <c r="B99" s="36">
        <f>SUMIFS(СВЦЭМ!$C$33:$C$776,СВЦЭМ!$A$33:$A$776,$A99,СВЦЭМ!$B$33:$B$776,B$83)+'СЕТ СН'!$H$9+СВЦЭМ!$D$10+'СЕТ СН'!$H$6-'СЕТ СН'!$H$19</f>
        <v>1325.2352331299999</v>
      </c>
      <c r="C99" s="36">
        <f>SUMIFS(СВЦЭМ!$C$33:$C$776,СВЦЭМ!$A$33:$A$776,$A99,СВЦЭМ!$B$33:$B$776,C$83)+'СЕТ СН'!$H$9+СВЦЭМ!$D$10+'СЕТ СН'!$H$6-'СЕТ СН'!$H$19</f>
        <v>1410.13727027</v>
      </c>
      <c r="D99" s="36">
        <f>SUMIFS(СВЦЭМ!$C$33:$C$776,СВЦЭМ!$A$33:$A$776,$A99,СВЦЭМ!$B$33:$B$776,D$83)+'СЕТ СН'!$H$9+СВЦЭМ!$D$10+'СЕТ СН'!$H$6-'СЕТ СН'!$H$19</f>
        <v>1463.3818308899999</v>
      </c>
      <c r="E99" s="36">
        <f>SUMIFS(СВЦЭМ!$C$33:$C$776,СВЦЭМ!$A$33:$A$776,$A99,СВЦЭМ!$B$33:$B$776,E$83)+'СЕТ СН'!$H$9+СВЦЭМ!$D$10+'СЕТ СН'!$H$6-'СЕТ СН'!$H$19</f>
        <v>1477.24228017</v>
      </c>
      <c r="F99" s="36">
        <f>SUMIFS(СВЦЭМ!$C$33:$C$776,СВЦЭМ!$A$33:$A$776,$A99,СВЦЭМ!$B$33:$B$776,F$83)+'СЕТ СН'!$H$9+СВЦЭМ!$D$10+'СЕТ СН'!$H$6-'СЕТ СН'!$H$19</f>
        <v>1469.2736655399999</v>
      </c>
      <c r="G99" s="36">
        <f>SUMIFS(СВЦЭМ!$C$33:$C$776,СВЦЭМ!$A$33:$A$776,$A99,СВЦЭМ!$B$33:$B$776,G$83)+'СЕТ СН'!$H$9+СВЦЭМ!$D$10+'СЕТ СН'!$H$6-'СЕТ СН'!$H$19</f>
        <v>1443.93997171</v>
      </c>
      <c r="H99" s="36">
        <f>SUMIFS(СВЦЭМ!$C$33:$C$776,СВЦЭМ!$A$33:$A$776,$A99,СВЦЭМ!$B$33:$B$776,H$83)+'СЕТ СН'!$H$9+СВЦЭМ!$D$10+'СЕТ СН'!$H$6-'СЕТ СН'!$H$19</f>
        <v>1404.45096425</v>
      </c>
      <c r="I99" s="36">
        <f>SUMIFS(СВЦЭМ!$C$33:$C$776,СВЦЭМ!$A$33:$A$776,$A99,СВЦЭМ!$B$33:$B$776,I$83)+'СЕТ СН'!$H$9+СВЦЭМ!$D$10+'СЕТ СН'!$H$6-'СЕТ СН'!$H$19</f>
        <v>1367.40110721</v>
      </c>
      <c r="J99" s="36">
        <f>SUMIFS(СВЦЭМ!$C$33:$C$776,СВЦЭМ!$A$33:$A$776,$A99,СВЦЭМ!$B$33:$B$776,J$83)+'СЕТ СН'!$H$9+СВЦЭМ!$D$10+'СЕТ СН'!$H$6-'СЕТ СН'!$H$19</f>
        <v>1350.50574504</v>
      </c>
      <c r="K99" s="36">
        <f>SUMIFS(СВЦЭМ!$C$33:$C$776,СВЦЭМ!$A$33:$A$776,$A99,СВЦЭМ!$B$33:$B$776,K$83)+'СЕТ СН'!$H$9+СВЦЭМ!$D$10+'СЕТ СН'!$H$6-'СЕТ СН'!$H$19</f>
        <v>1353.6095505899998</v>
      </c>
      <c r="L99" s="36">
        <f>SUMIFS(СВЦЭМ!$C$33:$C$776,СВЦЭМ!$A$33:$A$776,$A99,СВЦЭМ!$B$33:$B$776,L$83)+'СЕТ СН'!$H$9+СВЦЭМ!$D$10+'СЕТ СН'!$H$6-'СЕТ СН'!$H$19</f>
        <v>1321.1533182200001</v>
      </c>
      <c r="M99" s="36">
        <f>SUMIFS(СВЦЭМ!$C$33:$C$776,СВЦЭМ!$A$33:$A$776,$A99,СВЦЭМ!$B$33:$B$776,M$83)+'СЕТ СН'!$H$9+СВЦЭМ!$D$10+'СЕТ СН'!$H$6-'СЕТ СН'!$H$19</f>
        <v>1286.9245093999998</v>
      </c>
      <c r="N99" s="36">
        <f>SUMIFS(СВЦЭМ!$C$33:$C$776,СВЦЭМ!$A$33:$A$776,$A99,СВЦЭМ!$B$33:$B$776,N$83)+'СЕТ СН'!$H$9+СВЦЭМ!$D$10+'СЕТ СН'!$H$6-'СЕТ СН'!$H$19</f>
        <v>1274.03963357</v>
      </c>
      <c r="O99" s="36">
        <f>SUMIFS(СВЦЭМ!$C$33:$C$776,СВЦЭМ!$A$33:$A$776,$A99,СВЦЭМ!$B$33:$B$776,O$83)+'СЕТ СН'!$H$9+СВЦЭМ!$D$10+'СЕТ СН'!$H$6-'СЕТ СН'!$H$19</f>
        <v>1283.6160300900001</v>
      </c>
      <c r="P99" s="36">
        <f>SUMIFS(СВЦЭМ!$C$33:$C$776,СВЦЭМ!$A$33:$A$776,$A99,СВЦЭМ!$B$33:$B$776,P$83)+'СЕТ СН'!$H$9+СВЦЭМ!$D$10+'СЕТ СН'!$H$6-'СЕТ СН'!$H$19</f>
        <v>1284.2950127499998</v>
      </c>
      <c r="Q99" s="36">
        <f>SUMIFS(СВЦЭМ!$C$33:$C$776,СВЦЭМ!$A$33:$A$776,$A99,СВЦЭМ!$B$33:$B$776,Q$83)+'СЕТ СН'!$H$9+СВЦЭМ!$D$10+'СЕТ СН'!$H$6-'СЕТ СН'!$H$19</f>
        <v>1284.3385047900001</v>
      </c>
      <c r="R99" s="36">
        <f>SUMIFS(СВЦЭМ!$C$33:$C$776,СВЦЭМ!$A$33:$A$776,$A99,СВЦЭМ!$B$33:$B$776,R$83)+'СЕТ СН'!$H$9+СВЦЭМ!$D$10+'СЕТ СН'!$H$6-'СЕТ СН'!$H$19</f>
        <v>1270.55135774</v>
      </c>
      <c r="S99" s="36">
        <f>SUMIFS(СВЦЭМ!$C$33:$C$776,СВЦЭМ!$A$33:$A$776,$A99,СВЦЭМ!$B$33:$B$776,S$83)+'СЕТ СН'!$H$9+СВЦЭМ!$D$10+'СЕТ СН'!$H$6-'СЕТ СН'!$H$19</f>
        <v>1259.30131854</v>
      </c>
      <c r="T99" s="36">
        <f>SUMIFS(СВЦЭМ!$C$33:$C$776,СВЦЭМ!$A$33:$A$776,$A99,СВЦЭМ!$B$33:$B$776,T$83)+'СЕТ СН'!$H$9+СВЦЭМ!$D$10+'СЕТ СН'!$H$6-'СЕТ СН'!$H$19</f>
        <v>1244.90181293</v>
      </c>
      <c r="U99" s="36">
        <f>SUMIFS(СВЦЭМ!$C$33:$C$776,СВЦЭМ!$A$33:$A$776,$A99,СВЦЭМ!$B$33:$B$776,U$83)+'СЕТ СН'!$H$9+СВЦЭМ!$D$10+'СЕТ СН'!$H$6-'СЕТ СН'!$H$19</f>
        <v>1218.49166096</v>
      </c>
      <c r="V99" s="36">
        <f>SUMIFS(СВЦЭМ!$C$33:$C$776,СВЦЭМ!$A$33:$A$776,$A99,СВЦЭМ!$B$33:$B$776,V$83)+'СЕТ СН'!$H$9+СВЦЭМ!$D$10+'СЕТ СН'!$H$6-'СЕТ СН'!$H$19</f>
        <v>1212.4275326100001</v>
      </c>
      <c r="W99" s="36">
        <f>SUMIFS(СВЦЭМ!$C$33:$C$776,СВЦЭМ!$A$33:$A$776,$A99,СВЦЭМ!$B$33:$B$776,W$83)+'СЕТ СН'!$H$9+СВЦЭМ!$D$10+'СЕТ СН'!$H$6-'СЕТ СН'!$H$19</f>
        <v>1236.8763113800001</v>
      </c>
      <c r="X99" s="36">
        <f>SUMIFS(СВЦЭМ!$C$33:$C$776,СВЦЭМ!$A$33:$A$776,$A99,СВЦЭМ!$B$33:$B$776,X$83)+'СЕТ СН'!$H$9+СВЦЭМ!$D$10+'СЕТ СН'!$H$6-'СЕТ СН'!$H$19</f>
        <v>1247.5971384899999</v>
      </c>
      <c r="Y99" s="36">
        <f>SUMIFS(СВЦЭМ!$C$33:$C$776,СВЦЭМ!$A$33:$A$776,$A99,СВЦЭМ!$B$33:$B$776,Y$83)+'СЕТ СН'!$H$9+СВЦЭМ!$D$10+'СЕТ СН'!$H$6-'СЕТ СН'!$H$19</f>
        <v>1273.11787</v>
      </c>
    </row>
    <row r="100" spans="1:25" ht="15.75" x14ac:dyDescent="0.2">
      <c r="A100" s="35">
        <f t="shared" si="2"/>
        <v>44152</v>
      </c>
      <c r="B100" s="36">
        <f>SUMIFS(СВЦЭМ!$C$33:$C$776,СВЦЭМ!$A$33:$A$776,$A100,СВЦЭМ!$B$33:$B$776,B$83)+'СЕТ СН'!$H$9+СВЦЭМ!$D$10+'СЕТ СН'!$H$6-'СЕТ СН'!$H$19</f>
        <v>1290.3062745100001</v>
      </c>
      <c r="C100" s="36">
        <f>SUMIFS(СВЦЭМ!$C$33:$C$776,СВЦЭМ!$A$33:$A$776,$A100,СВЦЭМ!$B$33:$B$776,C$83)+'СЕТ СН'!$H$9+СВЦЭМ!$D$10+'СЕТ СН'!$H$6-'СЕТ СН'!$H$19</f>
        <v>1361.98822464</v>
      </c>
      <c r="D100" s="36">
        <f>SUMIFS(СВЦЭМ!$C$33:$C$776,СВЦЭМ!$A$33:$A$776,$A100,СВЦЭМ!$B$33:$B$776,D$83)+'СЕТ СН'!$H$9+СВЦЭМ!$D$10+'СЕТ СН'!$H$6-'СЕТ СН'!$H$19</f>
        <v>1426.4141696699999</v>
      </c>
      <c r="E100" s="36">
        <f>SUMIFS(СВЦЭМ!$C$33:$C$776,СВЦЭМ!$A$33:$A$776,$A100,СВЦЭМ!$B$33:$B$776,E$83)+'СЕТ СН'!$H$9+СВЦЭМ!$D$10+'СЕТ СН'!$H$6-'СЕТ СН'!$H$19</f>
        <v>1430.5498672200001</v>
      </c>
      <c r="F100" s="36">
        <f>SUMIFS(СВЦЭМ!$C$33:$C$776,СВЦЭМ!$A$33:$A$776,$A100,СВЦЭМ!$B$33:$B$776,F$83)+'СЕТ СН'!$H$9+СВЦЭМ!$D$10+'СЕТ СН'!$H$6-'СЕТ СН'!$H$19</f>
        <v>1433.1441010599999</v>
      </c>
      <c r="G100" s="36">
        <f>SUMIFS(СВЦЭМ!$C$33:$C$776,СВЦЭМ!$A$33:$A$776,$A100,СВЦЭМ!$B$33:$B$776,G$83)+'СЕТ СН'!$H$9+СВЦЭМ!$D$10+'СЕТ СН'!$H$6-'СЕТ СН'!$H$19</f>
        <v>1419.2637086899999</v>
      </c>
      <c r="H100" s="36">
        <f>SUMIFS(СВЦЭМ!$C$33:$C$776,СВЦЭМ!$A$33:$A$776,$A100,СВЦЭМ!$B$33:$B$776,H$83)+'СЕТ СН'!$H$9+СВЦЭМ!$D$10+'СЕТ СН'!$H$6-'СЕТ СН'!$H$19</f>
        <v>1382.0621065599998</v>
      </c>
      <c r="I100" s="36">
        <f>SUMIFS(СВЦЭМ!$C$33:$C$776,СВЦЭМ!$A$33:$A$776,$A100,СВЦЭМ!$B$33:$B$776,I$83)+'СЕТ СН'!$H$9+СВЦЭМ!$D$10+'СЕТ СН'!$H$6-'СЕТ СН'!$H$19</f>
        <v>1338.6137525499998</v>
      </c>
      <c r="J100" s="36">
        <f>SUMIFS(СВЦЭМ!$C$33:$C$776,СВЦЭМ!$A$33:$A$776,$A100,СВЦЭМ!$B$33:$B$776,J$83)+'СЕТ СН'!$H$9+СВЦЭМ!$D$10+'СЕТ СН'!$H$6-'СЕТ СН'!$H$19</f>
        <v>1311.85016404</v>
      </c>
      <c r="K100" s="36">
        <f>SUMIFS(СВЦЭМ!$C$33:$C$776,СВЦЭМ!$A$33:$A$776,$A100,СВЦЭМ!$B$33:$B$776,K$83)+'СЕТ СН'!$H$9+СВЦЭМ!$D$10+'СЕТ СН'!$H$6-'СЕТ СН'!$H$19</f>
        <v>1359.5910197799999</v>
      </c>
      <c r="L100" s="36">
        <f>SUMIFS(СВЦЭМ!$C$33:$C$776,СВЦЭМ!$A$33:$A$776,$A100,СВЦЭМ!$B$33:$B$776,L$83)+'СЕТ СН'!$H$9+СВЦЭМ!$D$10+'СЕТ СН'!$H$6-'СЕТ СН'!$H$19</f>
        <v>1319.9768387499998</v>
      </c>
      <c r="M100" s="36">
        <f>SUMIFS(СВЦЭМ!$C$33:$C$776,СВЦЭМ!$A$33:$A$776,$A100,СВЦЭМ!$B$33:$B$776,M$83)+'СЕТ СН'!$H$9+СВЦЭМ!$D$10+'СЕТ СН'!$H$6-'СЕТ СН'!$H$19</f>
        <v>1257.1299420800001</v>
      </c>
      <c r="N100" s="36">
        <f>SUMIFS(СВЦЭМ!$C$33:$C$776,СВЦЭМ!$A$33:$A$776,$A100,СВЦЭМ!$B$33:$B$776,N$83)+'СЕТ СН'!$H$9+СВЦЭМ!$D$10+'СЕТ СН'!$H$6-'СЕТ СН'!$H$19</f>
        <v>1243.13893416</v>
      </c>
      <c r="O100" s="36">
        <f>SUMIFS(СВЦЭМ!$C$33:$C$776,СВЦЭМ!$A$33:$A$776,$A100,СВЦЭМ!$B$33:$B$776,O$83)+'СЕТ СН'!$H$9+СВЦЭМ!$D$10+'СЕТ СН'!$H$6-'СЕТ СН'!$H$19</f>
        <v>1246.8181180399999</v>
      </c>
      <c r="P100" s="36">
        <f>SUMIFS(СВЦЭМ!$C$33:$C$776,СВЦЭМ!$A$33:$A$776,$A100,СВЦЭМ!$B$33:$B$776,P$83)+'СЕТ СН'!$H$9+СВЦЭМ!$D$10+'СЕТ СН'!$H$6-'СЕТ СН'!$H$19</f>
        <v>1246.28385398</v>
      </c>
      <c r="Q100" s="36">
        <f>SUMIFS(СВЦЭМ!$C$33:$C$776,СВЦЭМ!$A$33:$A$776,$A100,СВЦЭМ!$B$33:$B$776,Q$83)+'СЕТ СН'!$H$9+СВЦЭМ!$D$10+'СЕТ СН'!$H$6-'СЕТ СН'!$H$19</f>
        <v>1245.7352296499998</v>
      </c>
      <c r="R100" s="36">
        <f>SUMIFS(СВЦЭМ!$C$33:$C$776,СВЦЭМ!$A$33:$A$776,$A100,СВЦЭМ!$B$33:$B$776,R$83)+'СЕТ СН'!$H$9+СВЦЭМ!$D$10+'СЕТ СН'!$H$6-'СЕТ СН'!$H$19</f>
        <v>1348.0643002299998</v>
      </c>
      <c r="S100" s="36">
        <f>SUMIFS(СВЦЭМ!$C$33:$C$776,СВЦЭМ!$A$33:$A$776,$A100,СВЦЭМ!$B$33:$B$776,S$83)+'СЕТ СН'!$H$9+СВЦЭМ!$D$10+'СЕТ СН'!$H$6-'СЕТ СН'!$H$19</f>
        <v>1319.20329668</v>
      </c>
      <c r="T100" s="36">
        <f>SUMIFS(СВЦЭМ!$C$33:$C$776,СВЦЭМ!$A$33:$A$776,$A100,СВЦЭМ!$B$33:$B$776,T$83)+'СЕТ СН'!$H$9+СВЦЭМ!$D$10+'СЕТ СН'!$H$6-'СЕТ СН'!$H$19</f>
        <v>1252.6892101799999</v>
      </c>
      <c r="U100" s="36">
        <f>SUMIFS(СВЦЭМ!$C$33:$C$776,СВЦЭМ!$A$33:$A$776,$A100,СВЦЭМ!$B$33:$B$776,U$83)+'СЕТ СН'!$H$9+СВЦЭМ!$D$10+'СЕТ СН'!$H$6-'СЕТ СН'!$H$19</f>
        <v>1202.7120635199999</v>
      </c>
      <c r="V100" s="36">
        <f>SUMIFS(СВЦЭМ!$C$33:$C$776,СВЦЭМ!$A$33:$A$776,$A100,СВЦЭМ!$B$33:$B$776,V$83)+'СЕТ СН'!$H$9+СВЦЭМ!$D$10+'СЕТ СН'!$H$6-'СЕТ СН'!$H$19</f>
        <v>1193.85850568</v>
      </c>
      <c r="W100" s="36">
        <f>SUMIFS(СВЦЭМ!$C$33:$C$776,СВЦЭМ!$A$33:$A$776,$A100,СВЦЭМ!$B$33:$B$776,W$83)+'СЕТ СН'!$H$9+СВЦЭМ!$D$10+'СЕТ СН'!$H$6-'СЕТ СН'!$H$19</f>
        <v>1225.91616062</v>
      </c>
      <c r="X100" s="36">
        <f>SUMIFS(СВЦЭМ!$C$33:$C$776,СВЦЭМ!$A$33:$A$776,$A100,СВЦЭМ!$B$33:$B$776,X$83)+'СЕТ СН'!$H$9+СВЦЭМ!$D$10+'СЕТ СН'!$H$6-'СЕТ СН'!$H$19</f>
        <v>1227.5164046899999</v>
      </c>
      <c r="Y100" s="36">
        <f>SUMIFS(СВЦЭМ!$C$33:$C$776,СВЦЭМ!$A$33:$A$776,$A100,СВЦЭМ!$B$33:$B$776,Y$83)+'СЕТ СН'!$H$9+СВЦЭМ!$D$10+'СЕТ СН'!$H$6-'СЕТ СН'!$H$19</f>
        <v>1247.04283897</v>
      </c>
    </row>
    <row r="101" spans="1:25" ht="15.75" x14ac:dyDescent="0.2">
      <c r="A101" s="35">
        <f t="shared" si="2"/>
        <v>44153</v>
      </c>
      <c r="B101" s="36">
        <f>SUMIFS(СВЦЭМ!$C$33:$C$776,СВЦЭМ!$A$33:$A$776,$A101,СВЦЭМ!$B$33:$B$776,B$83)+'СЕТ СН'!$H$9+СВЦЭМ!$D$10+'СЕТ СН'!$H$6-'СЕТ СН'!$H$19</f>
        <v>1305.6539411399999</v>
      </c>
      <c r="C101" s="36">
        <f>SUMIFS(СВЦЭМ!$C$33:$C$776,СВЦЭМ!$A$33:$A$776,$A101,СВЦЭМ!$B$33:$B$776,C$83)+'СЕТ СН'!$H$9+СВЦЭМ!$D$10+'СЕТ СН'!$H$6-'СЕТ СН'!$H$19</f>
        <v>1352.2510322099999</v>
      </c>
      <c r="D101" s="36">
        <f>SUMIFS(СВЦЭМ!$C$33:$C$776,СВЦЭМ!$A$33:$A$776,$A101,СВЦЭМ!$B$33:$B$776,D$83)+'СЕТ СН'!$H$9+СВЦЭМ!$D$10+'СЕТ СН'!$H$6-'СЕТ СН'!$H$19</f>
        <v>1397.11789211</v>
      </c>
      <c r="E101" s="36">
        <f>SUMIFS(СВЦЭМ!$C$33:$C$776,СВЦЭМ!$A$33:$A$776,$A101,СВЦЭМ!$B$33:$B$776,E$83)+'СЕТ СН'!$H$9+СВЦЭМ!$D$10+'СЕТ СН'!$H$6-'СЕТ СН'!$H$19</f>
        <v>1411.3685997</v>
      </c>
      <c r="F101" s="36">
        <f>SUMIFS(СВЦЭМ!$C$33:$C$776,СВЦЭМ!$A$33:$A$776,$A101,СВЦЭМ!$B$33:$B$776,F$83)+'СЕТ СН'!$H$9+СВЦЭМ!$D$10+'СЕТ СН'!$H$6-'СЕТ СН'!$H$19</f>
        <v>1406.7274016399999</v>
      </c>
      <c r="G101" s="36">
        <f>SUMIFS(СВЦЭМ!$C$33:$C$776,СВЦЭМ!$A$33:$A$776,$A101,СВЦЭМ!$B$33:$B$776,G$83)+'СЕТ СН'!$H$9+СВЦЭМ!$D$10+'СЕТ СН'!$H$6-'СЕТ СН'!$H$19</f>
        <v>1379.04978725</v>
      </c>
      <c r="H101" s="36">
        <f>SUMIFS(СВЦЭМ!$C$33:$C$776,СВЦЭМ!$A$33:$A$776,$A101,СВЦЭМ!$B$33:$B$776,H$83)+'СЕТ СН'!$H$9+СВЦЭМ!$D$10+'СЕТ СН'!$H$6-'СЕТ СН'!$H$19</f>
        <v>1381.9290188499999</v>
      </c>
      <c r="I101" s="36">
        <f>SUMIFS(СВЦЭМ!$C$33:$C$776,СВЦЭМ!$A$33:$A$776,$A101,СВЦЭМ!$B$33:$B$776,I$83)+'СЕТ СН'!$H$9+СВЦЭМ!$D$10+'СЕТ СН'!$H$6-'СЕТ СН'!$H$19</f>
        <v>1367.5255654299999</v>
      </c>
      <c r="J101" s="36">
        <f>SUMIFS(СВЦЭМ!$C$33:$C$776,СВЦЭМ!$A$33:$A$776,$A101,СВЦЭМ!$B$33:$B$776,J$83)+'СЕТ СН'!$H$9+СВЦЭМ!$D$10+'СЕТ СН'!$H$6-'СЕТ СН'!$H$19</f>
        <v>1341.39680077</v>
      </c>
      <c r="K101" s="36">
        <f>SUMIFS(СВЦЭМ!$C$33:$C$776,СВЦЭМ!$A$33:$A$776,$A101,СВЦЭМ!$B$33:$B$776,K$83)+'СЕТ СН'!$H$9+СВЦЭМ!$D$10+'СЕТ СН'!$H$6-'СЕТ СН'!$H$19</f>
        <v>1330.78520923</v>
      </c>
      <c r="L101" s="36">
        <f>SUMIFS(СВЦЭМ!$C$33:$C$776,СВЦЭМ!$A$33:$A$776,$A101,СВЦЭМ!$B$33:$B$776,L$83)+'СЕТ СН'!$H$9+СВЦЭМ!$D$10+'СЕТ СН'!$H$6-'СЕТ СН'!$H$19</f>
        <v>1302.55747733</v>
      </c>
      <c r="M101" s="36">
        <f>SUMIFS(СВЦЭМ!$C$33:$C$776,СВЦЭМ!$A$33:$A$776,$A101,СВЦЭМ!$B$33:$B$776,M$83)+'СЕТ СН'!$H$9+СВЦЭМ!$D$10+'СЕТ СН'!$H$6-'СЕТ СН'!$H$19</f>
        <v>1278.5398340900001</v>
      </c>
      <c r="N101" s="36">
        <f>SUMIFS(СВЦЭМ!$C$33:$C$776,СВЦЭМ!$A$33:$A$776,$A101,СВЦЭМ!$B$33:$B$776,N$83)+'СЕТ СН'!$H$9+СВЦЭМ!$D$10+'СЕТ СН'!$H$6-'СЕТ СН'!$H$19</f>
        <v>1264.59479326</v>
      </c>
      <c r="O101" s="36">
        <f>SUMIFS(СВЦЭМ!$C$33:$C$776,СВЦЭМ!$A$33:$A$776,$A101,СВЦЭМ!$B$33:$B$776,O$83)+'СЕТ СН'!$H$9+СВЦЭМ!$D$10+'СЕТ СН'!$H$6-'СЕТ СН'!$H$19</f>
        <v>1263.75317608</v>
      </c>
      <c r="P101" s="36">
        <f>SUMIFS(СВЦЭМ!$C$33:$C$776,СВЦЭМ!$A$33:$A$776,$A101,СВЦЭМ!$B$33:$B$776,P$83)+'СЕТ СН'!$H$9+СВЦЭМ!$D$10+'СЕТ СН'!$H$6-'СЕТ СН'!$H$19</f>
        <v>1266.99751825</v>
      </c>
      <c r="Q101" s="36">
        <f>SUMIFS(СВЦЭМ!$C$33:$C$776,СВЦЭМ!$A$33:$A$776,$A101,СВЦЭМ!$B$33:$B$776,Q$83)+'СЕТ СН'!$H$9+СВЦЭМ!$D$10+'СЕТ СН'!$H$6-'СЕТ СН'!$H$19</f>
        <v>1265.1131405900001</v>
      </c>
      <c r="R101" s="36">
        <f>SUMIFS(СВЦЭМ!$C$33:$C$776,СВЦЭМ!$A$33:$A$776,$A101,СВЦЭМ!$B$33:$B$776,R$83)+'СЕТ СН'!$H$9+СВЦЭМ!$D$10+'СЕТ СН'!$H$6-'СЕТ СН'!$H$19</f>
        <v>1258.08831156</v>
      </c>
      <c r="S101" s="36">
        <f>SUMIFS(СВЦЭМ!$C$33:$C$776,СВЦЭМ!$A$33:$A$776,$A101,СВЦЭМ!$B$33:$B$776,S$83)+'СЕТ СН'!$H$9+СВЦЭМ!$D$10+'СЕТ СН'!$H$6-'СЕТ СН'!$H$19</f>
        <v>1273.3397037899999</v>
      </c>
      <c r="T101" s="36">
        <f>SUMIFS(СВЦЭМ!$C$33:$C$776,СВЦЭМ!$A$33:$A$776,$A101,СВЦЭМ!$B$33:$B$776,T$83)+'СЕТ СН'!$H$9+СВЦЭМ!$D$10+'СЕТ СН'!$H$6-'СЕТ СН'!$H$19</f>
        <v>1288.2935370299999</v>
      </c>
      <c r="U101" s="36">
        <f>SUMIFS(СВЦЭМ!$C$33:$C$776,СВЦЭМ!$A$33:$A$776,$A101,СВЦЭМ!$B$33:$B$776,U$83)+'СЕТ СН'!$H$9+СВЦЭМ!$D$10+'СЕТ СН'!$H$6-'СЕТ СН'!$H$19</f>
        <v>1294.8073903999998</v>
      </c>
      <c r="V101" s="36">
        <f>SUMIFS(СВЦЭМ!$C$33:$C$776,СВЦЭМ!$A$33:$A$776,$A101,СВЦЭМ!$B$33:$B$776,V$83)+'СЕТ СН'!$H$9+СВЦЭМ!$D$10+'СЕТ СН'!$H$6-'СЕТ СН'!$H$19</f>
        <v>1285.3511542199999</v>
      </c>
      <c r="W101" s="36">
        <f>SUMIFS(СВЦЭМ!$C$33:$C$776,СВЦЭМ!$A$33:$A$776,$A101,СВЦЭМ!$B$33:$B$776,W$83)+'СЕТ СН'!$H$9+СВЦЭМ!$D$10+'СЕТ СН'!$H$6-'СЕТ СН'!$H$19</f>
        <v>1276.9878500699999</v>
      </c>
      <c r="X101" s="36">
        <f>SUMIFS(СВЦЭМ!$C$33:$C$776,СВЦЭМ!$A$33:$A$776,$A101,СВЦЭМ!$B$33:$B$776,X$83)+'СЕТ СН'!$H$9+СВЦЭМ!$D$10+'СЕТ СН'!$H$6-'СЕТ СН'!$H$19</f>
        <v>1267.6976619</v>
      </c>
      <c r="Y101" s="36">
        <f>SUMIFS(СВЦЭМ!$C$33:$C$776,СВЦЭМ!$A$33:$A$776,$A101,СВЦЭМ!$B$33:$B$776,Y$83)+'СЕТ СН'!$H$9+СВЦЭМ!$D$10+'СЕТ СН'!$H$6-'СЕТ СН'!$H$19</f>
        <v>1270.3283891599999</v>
      </c>
    </row>
    <row r="102" spans="1:25" ht="15.75" x14ac:dyDescent="0.2">
      <c r="A102" s="35">
        <f t="shared" si="2"/>
        <v>44154</v>
      </c>
      <c r="B102" s="36">
        <f>SUMIFS(СВЦЭМ!$C$33:$C$776,СВЦЭМ!$A$33:$A$776,$A102,СВЦЭМ!$B$33:$B$776,B$83)+'СЕТ СН'!$H$9+СВЦЭМ!$D$10+'СЕТ СН'!$H$6-'СЕТ СН'!$H$19</f>
        <v>1336.8885087899998</v>
      </c>
      <c r="C102" s="36">
        <f>SUMIFS(СВЦЭМ!$C$33:$C$776,СВЦЭМ!$A$33:$A$776,$A102,СВЦЭМ!$B$33:$B$776,C$83)+'СЕТ СН'!$H$9+СВЦЭМ!$D$10+'СЕТ СН'!$H$6-'СЕТ СН'!$H$19</f>
        <v>1406.15526596</v>
      </c>
      <c r="D102" s="36">
        <f>SUMIFS(СВЦЭМ!$C$33:$C$776,СВЦЭМ!$A$33:$A$776,$A102,СВЦЭМ!$B$33:$B$776,D$83)+'СЕТ СН'!$H$9+СВЦЭМ!$D$10+'СЕТ СН'!$H$6-'СЕТ СН'!$H$19</f>
        <v>1436.8585718099998</v>
      </c>
      <c r="E102" s="36">
        <f>SUMIFS(СВЦЭМ!$C$33:$C$776,СВЦЭМ!$A$33:$A$776,$A102,СВЦЭМ!$B$33:$B$776,E$83)+'СЕТ СН'!$H$9+СВЦЭМ!$D$10+'СЕТ СН'!$H$6-'СЕТ СН'!$H$19</f>
        <v>1440.16449083</v>
      </c>
      <c r="F102" s="36">
        <f>SUMIFS(СВЦЭМ!$C$33:$C$776,СВЦЭМ!$A$33:$A$776,$A102,СВЦЭМ!$B$33:$B$776,F$83)+'СЕТ СН'!$H$9+СВЦЭМ!$D$10+'СЕТ СН'!$H$6-'СЕТ СН'!$H$19</f>
        <v>1437.3948396199999</v>
      </c>
      <c r="G102" s="36">
        <f>SUMIFS(СВЦЭМ!$C$33:$C$776,СВЦЭМ!$A$33:$A$776,$A102,СВЦЭМ!$B$33:$B$776,G$83)+'СЕТ СН'!$H$9+СВЦЭМ!$D$10+'СЕТ СН'!$H$6-'СЕТ СН'!$H$19</f>
        <v>1438.17842578</v>
      </c>
      <c r="H102" s="36">
        <f>SUMIFS(СВЦЭМ!$C$33:$C$776,СВЦЭМ!$A$33:$A$776,$A102,СВЦЭМ!$B$33:$B$776,H$83)+'СЕТ СН'!$H$9+СВЦЭМ!$D$10+'СЕТ СН'!$H$6-'СЕТ СН'!$H$19</f>
        <v>1416.11870555</v>
      </c>
      <c r="I102" s="36">
        <f>SUMIFS(СВЦЭМ!$C$33:$C$776,СВЦЭМ!$A$33:$A$776,$A102,СВЦЭМ!$B$33:$B$776,I$83)+'СЕТ СН'!$H$9+СВЦЭМ!$D$10+'СЕТ СН'!$H$6-'СЕТ СН'!$H$19</f>
        <v>1369.0238279499999</v>
      </c>
      <c r="J102" s="36">
        <f>SUMIFS(СВЦЭМ!$C$33:$C$776,СВЦЭМ!$A$33:$A$776,$A102,СВЦЭМ!$B$33:$B$776,J$83)+'СЕТ СН'!$H$9+СВЦЭМ!$D$10+'СЕТ СН'!$H$6-'СЕТ СН'!$H$19</f>
        <v>1340.0318963099999</v>
      </c>
      <c r="K102" s="36">
        <f>SUMIFS(СВЦЭМ!$C$33:$C$776,СВЦЭМ!$A$33:$A$776,$A102,СВЦЭМ!$B$33:$B$776,K$83)+'СЕТ СН'!$H$9+СВЦЭМ!$D$10+'СЕТ СН'!$H$6-'СЕТ СН'!$H$19</f>
        <v>1334.41233625</v>
      </c>
      <c r="L102" s="36">
        <f>SUMIFS(СВЦЭМ!$C$33:$C$776,СВЦЭМ!$A$33:$A$776,$A102,СВЦЭМ!$B$33:$B$776,L$83)+'СЕТ СН'!$H$9+СВЦЭМ!$D$10+'СЕТ СН'!$H$6-'СЕТ СН'!$H$19</f>
        <v>1303.4019078900001</v>
      </c>
      <c r="M102" s="36">
        <f>SUMIFS(СВЦЭМ!$C$33:$C$776,СВЦЭМ!$A$33:$A$776,$A102,СВЦЭМ!$B$33:$B$776,M$83)+'СЕТ СН'!$H$9+СВЦЭМ!$D$10+'СЕТ СН'!$H$6-'СЕТ СН'!$H$19</f>
        <v>1270.96630282</v>
      </c>
      <c r="N102" s="36">
        <f>SUMIFS(СВЦЭМ!$C$33:$C$776,СВЦЭМ!$A$33:$A$776,$A102,СВЦЭМ!$B$33:$B$776,N$83)+'СЕТ СН'!$H$9+СВЦЭМ!$D$10+'СЕТ СН'!$H$6-'СЕТ СН'!$H$19</f>
        <v>1264.3664841999998</v>
      </c>
      <c r="O102" s="36">
        <f>SUMIFS(СВЦЭМ!$C$33:$C$776,СВЦЭМ!$A$33:$A$776,$A102,СВЦЭМ!$B$33:$B$776,O$83)+'СЕТ СН'!$H$9+СВЦЭМ!$D$10+'СЕТ СН'!$H$6-'СЕТ СН'!$H$19</f>
        <v>1266.84402628</v>
      </c>
      <c r="P102" s="36">
        <f>SUMIFS(СВЦЭМ!$C$33:$C$776,СВЦЭМ!$A$33:$A$776,$A102,СВЦЭМ!$B$33:$B$776,P$83)+'СЕТ СН'!$H$9+СВЦЭМ!$D$10+'СЕТ СН'!$H$6-'СЕТ СН'!$H$19</f>
        <v>1269.9860306099999</v>
      </c>
      <c r="Q102" s="36">
        <f>SUMIFS(СВЦЭМ!$C$33:$C$776,СВЦЭМ!$A$33:$A$776,$A102,СВЦЭМ!$B$33:$B$776,Q$83)+'СЕТ СН'!$H$9+СВЦЭМ!$D$10+'СЕТ СН'!$H$6-'СЕТ СН'!$H$19</f>
        <v>1277.64685181</v>
      </c>
      <c r="R102" s="36">
        <f>SUMIFS(СВЦЭМ!$C$33:$C$776,СВЦЭМ!$A$33:$A$776,$A102,СВЦЭМ!$B$33:$B$776,R$83)+'СЕТ СН'!$H$9+СВЦЭМ!$D$10+'СЕТ СН'!$H$6-'СЕТ СН'!$H$19</f>
        <v>1273.9476911500001</v>
      </c>
      <c r="S102" s="36">
        <f>SUMIFS(СВЦЭМ!$C$33:$C$776,СВЦЭМ!$A$33:$A$776,$A102,СВЦЭМ!$B$33:$B$776,S$83)+'СЕТ СН'!$H$9+СВЦЭМ!$D$10+'СЕТ СН'!$H$6-'СЕТ СН'!$H$19</f>
        <v>1276.18683569</v>
      </c>
      <c r="T102" s="36">
        <f>SUMIFS(СВЦЭМ!$C$33:$C$776,СВЦЭМ!$A$33:$A$776,$A102,СВЦЭМ!$B$33:$B$776,T$83)+'СЕТ СН'!$H$9+СВЦЭМ!$D$10+'СЕТ СН'!$H$6-'СЕТ СН'!$H$19</f>
        <v>1291.5232496399999</v>
      </c>
      <c r="U102" s="36">
        <f>SUMIFS(СВЦЭМ!$C$33:$C$776,СВЦЭМ!$A$33:$A$776,$A102,СВЦЭМ!$B$33:$B$776,U$83)+'СЕТ СН'!$H$9+СВЦЭМ!$D$10+'СЕТ СН'!$H$6-'СЕТ СН'!$H$19</f>
        <v>1286.21816384</v>
      </c>
      <c r="V102" s="36">
        <f>SUMIFS(СВЦЭМ!$C$33:$C$776,СВЦЭМ!$A$33:$A$776,$A102,СВЦЭМ!$B$33:$B$776,V$83)+'СЕТ СН'!$H$9+СВЦЭМ!$D$10+'СЕТ СН'!$H$6-'СЕТ СН'!$H$19</f>
        <v>1271.51856447</v>
      </c>
      <c r="W102" s="36">
        <f>SUMIFS(СВЦЭМ!$C$33:$C$776,СВЦЭМ!$A$33:$A$776,$A102,СВЦЭМ!$B$33:$B$776,W$83)+'СЕТ СН'!$H$9+СВЦЭМ!$D$10+'СЕТ СН'!$H$6-'СЕТ СН'!$H$19</f>
        <v>1261.8442142899999</v>
      </c>
      <c r="X102" s="36">
        <f>SUMIFS(СВЦЭМ!$C$33:$C$776,СВЦЭМ!$A$33:$A$776,$A102,СВЦЭМ!$B$33:$B$776,X$83)+'СЕТ СН'!$H$9+СВЦЭМ!$D$10+'СЕТ СН'!$H$6-'СЕТ СН'!$H$19</f>
        <v>1254.0425938599999</v>
      </c>
      <c r="Y102" s="36">
        <f>SUMIFS(СВЦЭМ!$C$33:$C$776,СВЦЭМ!$A$33:$A$776,$A102,СВЦЭМ!$B$33:$B$776,Y$83)+'СЕТ СН'!$H$9+СВЦЭМ!$D$10+'СЕТ СН'!$H$6-'СЕТ СН'!$H$19</f>
        <v>1250.0217527</v>
      </c>
    </row>
    <row r="103" spans="1:25" ht="15.75" x14ac:dyDescent="0.2">
      <c r="A103" s="35">
        <f t="shared" si="2"/>
        <v>44155</v>
      </c>
      <c r="B103" s="36">
        <f>SUMIFS(СВЦЭМ!$C$33:$C$776,СВЦЭМ!$A$33:$A$776,$A103,СВЦЭМ!$B$33:$B$776,B$83)+'СЕТ СН'!$H$9+СВЦЭМ!$D$10+'СЕТ СН'!$H$6-'СЕТ СН'!$H$19</f>
        <v>1322.9062378399999</v>
      </c>
      <c r="C103" s="36">
        <f>SUMIFS(СВЦЭМ!$C$33:$C$776,СВЦЭМ!$A$33:$A$776,$A103,СВЦЭМ!$B$33:$B$776,C$83)+'СЕТ СН'!$H$9+СВЦЭМ!$D$10+'СЕТ СН'!$H$6-'СЕТ СН'!$H$19</f>
        <v>1410.2752559199998</v>
      </c>
      <c r="D103" s="36">
        <f>SUMIFS(СВЦЭМ!$C$33:$C$776,СВЦЭМ!$A$33:$A$776,$A103,СВЦЭМ!$B$33:$B$776,D$83)+'СЕТ СН'!$H$9+СВЦЭМ!$D$10+'СЕТ СН'!$H$6-'СЕТ СН'!$H$19</f>
        <v>1456.4842844099999</v>
      </c>
      <c r="E103" s="36">
        <f>SUMIFS(СВЦЭМ!$C$33:$C$776,СВЦЭМ!$A$33:$A$776,$A103,СВЦЭМ!$B$33:$B$776,E$83)+'СЕТ СН'!$H$9+СВЦЭМ!$D$10+'СЕТ СН'!$H$6-'СЕТ СН'!$H$19</f>
        <v>1461.3715509899998</v>
      </c>
      <c r="F103" s="36">
        <f>SUMIFS(СВЦЭМ!$C$33:$C$776,СВЦЭМ!$A$33:$A$776,$A103,СВЦЭМ!$B$33:$B$776,F$83)+'СЕТ СН'!$H$9+СВЦЭМ!$D$10+'СЕТ СН'!$H$6-'СЕТ СН'!$H$19</f>
        <v>1458.2683447499999</v>
      </c>
      <c r="G103" s="36">
        <f>SUMIFS(СВЦЭМ!$C$33:$C$776,СВЦЭМ!$A$33:$A$776,$A103,СВЦЭМ!$B$33:$B$776,G$83)+'СЕТ СН'!$H$9+СВЦЭМ!$D$10+'СЕТ СН'!$H$6-'СЕТ СН'!$H$19</f>
        <v>1440.5428009799998</v>
      </c>
      <c r="H103" s="36">
        <f>SUMIFS(СВЦЭМ!$C$33:$C$776,СВЦЭМ!$A$33:$A$776,$A103,СВЦЭМ!$B$33:$B$776,H$83)+'СЕТ СН'!$H$9+СВЦЭМ!$D$10+'СЕТ СН'!$H$6-'СЕТ СН'!$H$19</f>
        <v>1402.87527415</v>
      </c>
      <c r="I103" s="36">
        <f>SUMIFS(СВЦЭМ!$C$33:$C$776,СВЦЭМ!$A$33:$A$776,$A103,СВЦЭМ!$B$33:$B$776,I$83)+'СЕТ СН'!$H$9+СВЦЭМ!$D$10+'СЕТ СН'!$H$6-'СЕТ СН'!$H$19</f>
        <v>1359.4954592700001</v>
      </c>
      <c r="J103" s="36">
        <f>SUMIFS(СВЦЭМ!$C$33:$C$776,СВЦЭМ!$A$33:$A$776,$A103,СВЦЭМ!$B$33:$B$776,J$83)+'СЕТ СН'!$H$9+СВЦЭМ!$D$10+'СЕТ СН'!$H$6-'СЕТ СН'!$H$19</f>
        <v>1338.1820101899998</v>
      </c>
      <c r="K103" s="36">
        <f>SUMIFS(СВЦЭМ!$C$33:$C$776,СВЦЭМ!$A$33:$A$776,$A103,СВЦЭМ!$B$33:$B$776,K$83)+'СЕТ СН'!$H$9+СВЦЭМ!$D$10+'СЕТ СН'!$H$6-'СЕТ СН'!$H$19</f>
        <v>1336.55711077</v>
      </c>
      <c r="L103" s="36">
        <f>SUMIFS(СВЦЭМ!$C$33:$C$776,СВЦЭМ!$A$33:$A$776,$A103,СВЦЭМ!$B$33:$B$776,L$83)+'СЕТ СН'!$H$9+СВЦЭМ!$D$10+'СЕТ СН'!$H$6-'СЕТ СН'!$H$19</f>
        <v>1315.1684407600001</v>
      </c>
      <c r="M103" s="36">
        <f>SUMIFS(СВЦЭМ!$C$33:$C$776,СВЦЭМ!$A$33:$A$776,$A103,СВЦЭМ!$B$33:$B$776,M$83)+'СЕТ СН'!$H$9+СВЦЭМ!$D$10+'СЕТ СН'!$H$6-'СЕТ СН'!$H$19</f>
        <v>1266.8997944299999</v>
      </c>
      <c r="N103" s="36">
        <f>SUMIFS(СВЦЭМ!$C$33:$C$776,СВЦЭМ!$A$33:$A$776,$A103,СВЦЭМ!$B$33:$B$776,N$83)+'СЕТ СН'!$H$9+СВЦЭМ!$D$10+'СЕТ СН'!$H$6-'СЕТ СН'!$H$19</f>
        <v>1247.9819244299999</v>
      </c>
      <c r="O103" s="36">
        <f>SUMIFS(СВЦЭМ!$C$33:$C$776,СВЦЭМ!$A$33:$A$776,$A103,СВЦЭМ!$B$33:$B$776,O$83)+'СЕТ СН'!$H$9+СВЦЭМ!$D$10+'СЕТ СН'!$H$6-'СЕТ СН'!$H$19</f>
        <v>1258.40897748</v>
      </c>
      <c r="P103" s="36">
        <f>SUMIFS(СВЦЭМ!$C$33:$C$776,СВЦЭМ!$A$33:$A$776,$A103,СВЦЭМ!$B$33:$B$776,P$83)+'СЕТ СН'!$H$9+СВЦЭМ!$D$10+'СЕТ СН'!$H$6-'СЕТ СН'!$H$19</f>
        <v>1266.8574498600001</v>
      </c>
      <c r="Q103" s="36">
        <f>SUMIFS(СВЦЭМ!$C$33:$C$776,СВЦЭМ!$A$33:$A$776,$A103,СВЦЭМ!$B$33:$B$776,Q$83)+'СЕТ СН'!$H$9+СВЦЭМ!$D$10+'СЕТ СН'!$H$6-'СЕТ СН'!$H$19</f>
        <v>1265.8658293799999</v>
      </c>
      <c r="R103" s="36">
        <f>SUMIFS(СВЦЭМ!$C$33:$C$776,СВЦЭМ!$A$33:$A$776,$A103,СВЦЭМ!$B$33:$B$776,R$83)+'СЕТ СН'!$H$9+СВЦЭМ!$D$10+'СЕТ СН'!$H$6-'СЕТ СН'!$H$19</f>
        <v>1251.5870847399999</v>
      </c>
      <c r="S103" s="36">
        <f>SUMIFS(СВЦЭМ!$C$33:$C$776,СВЦЭМ!$A$33:$A$776,$A103,СВЦЭМ!$B$33:$B$776,S$83)+'СЕТ СН'!$H$9+СВЦЭМ!$D$10+'СЕТ СН'!$H$6-'СЕТ СН'!$H$19</f>
        <v>1221.87176372</v>
      </c>
      <c r="T103" s="36">
        <f>SUMIFS(СВЦЭМ!$C$33:$C$776,СВЦЭМ!$A$33:$A$776,$A103,СВЦЭМ!$B$33:$B$776,T$83)+'СЕТ СН'!$H$9+СВЦЭМ!$D$10+'СЕТ СН'!$H$6-'СЕТ СН'!$H$19</f>
        <v>1213.8930604899999</v>
      </c>
      <c r="U103" s="36">
        <f>SUMIFS(СВЦЭМ!$C$33:$C$776,СВЦЭМ!$A$33:$A$776,$A103,СВЦЭМ!$B$33:$B$776,U$83)+'СЕТ СН'!$H$9+СВЦЭМ!$D$10+'СЕТ СН'!$H$6-'СЕТ СН'!$H$19</f>
        <v>1218.8311577700001</v>
      </c>
      <c r="V103" s="36">
        <f>SUMIFS(СВЦЭМ!$C$33:$C$776,СВЦЭМ!$A$33:$A$776,$A103,СВЦЭМ!$B$33:$B$776,V$83)+'СЕТ СН'!$H$9+СВЦЭМ!$D$10+'СЕТ СН'!$H$6-'СЕТ СН'!$H$19</f>
        <v>1226.46026979</v>
      </c>
      <c r="W103" s="36">
        <f>SUMIFS(СВЦЭМ!$C$33:$C$776,СВЦЭМ!$A$33:$A$776,$A103,СВЦЭМ!$B$33:$B$776,W$83)+'СЕТ СН'!$H$9+СВЦЭМ!$D$10+'СЕТ СН'!$H$6-'СЕТ СН'!$H$19</f>
        <v>1237.0065836399999</v>
      </c>
      <c r="X103" s="36">
        <f>SUMIFS(СВЦЭМ!$C$33:$C$776,СВЦЭМ!$A$33:$A$776,$A103,СВЦЭМ!$B$33:$B$776,X$83)+'СЕТ СН'!$H$9+СВЦЭМ!$D$10+'СЕТ СН'!$H$6-'СЕТ СН'!$H$19</f>
        <v>1237.1089409699998</v>
      </c>
      <c r="Y103" s="36">
        <f>SUMIFS(СВЦЭМ!$C$33:$C$776,СВЦЭМ!$A$33:$A$776,$A103,СВЦЭМ!$B$33:$B$776,Y$83)+'СЕТ СН'!$H$9+СВЦЭМ!$D$10+'СЕТ СН'!$H$6-'СЕТ СН'!$H$19</f>
        <v>1252.8254136800001</v>
      </c>
    </row>
    <row r="104" spans="1:25" ht="15.75" x14ac:dyDescent="0.2">
      <c r="A104" s="35">
        <f t="shared" si="2"/>
        <v>44156</v>
      </c>
      <c r="B104" s="36">
        <f>SUMIFS(СВЦЭМ!$C$33:$C$776,СВЦЭМ!$A$33:$A$776,$A104,СВЦЭМ!$B$33:$B$776,B$83)+'СЕТ СН'!$H$9+СВЦЭМ!$D$10+'СЕТ СН'!$H$6-'СЕТ СН'!$H$19</f>
        <v>1337.5684217099999</v>
      </c>
      <c r="C104" s="36">
        <f>SUMIFS(СВЦЭМ!$C$33:$C$776,СВЦЭМ!$A$33:$A$776,$A104,СВЦЭМ!$B$33:$B$776,C$83)+'СЕТ СН'!$H$9+СВЦЭМ!$D$10+'СЕТ СН'!$H$6-'СЕТ СН'!$H$19</f>
        <v>1387.14729528</v>
      </c>
      <c r="D104" s="36">
        <f>SUMIFS(СВЦЭМ!$C$33:$C$776,СВЦЭМ!$A$33:$A$776,$A104,СВЦЭМ!$B$33:$B$776,D$83)+'СЕТ СН'!$H$9+СВЦЭМ!$D$10+'СЕТ СН'!$H$6-'СЕТ СН'!$H$19</f>
        <v>1439.9351572599999</v>
      </c>
      <c r="E104" s="36">
        <f>SUMIFS(СВЦЭМ!$C$33:$C$776,СВЦЭМ!$A$33:$A$776,$A104,СВЦЭМ!$B$33:$B$776,E$83)+'СЕТ СН'!$H$9+СВЦЭМ!$D$10+'СЕТ СН'!$H$6-'СЕТ СН'!$H$19</f>
        <v>1444.22646768</v>
      </c>
      <c r="F104" s="36">
        <f>SUMIFS(СВЦЭМ!$C$33:$C$776,СВЦЭМ!$A$33:$A$776,$A104,СВЦЭМ!$B$33:$B$776,F$83)+'СЕТ СН'!$H$9+СВЦЭМ!$D$10+'СЕТ СН'!$H$6-'СЕТ СН'!$H$19</f>
        <v>1441.5566976099999</v>
      </c>
      <c r="G104" s="36">
        <f>SUMIFS(СВЦЭМ!$C$33:$C$776,СВЦЭМ!$A$33:$A$776,$A104,СВЦЭМ!$B$33:$B$776,G$83)+'СЕТ СН'!$H$9+СВЦЭМ!$D$10+'СЕТ СН'!$H$6-'СЕТ СН'!$H$19</f>
        <v>1423.8466302699999</v>
      </c>
      <c r="H104" s="36">
        <f>SUMIFS(СВЦЭМ!$C$33:$C$776,СВЦЭМ!$A$33:$A$776,$A104,СВЦЭМ!$B$33:$B$776,H$83)+'СЕТ СН'!$H$9+СВЦЭМ!$D$10+'СЕТ СН'!$H$6-'СЕТ СН'!$H$19</f>
        <v>1406.4830520599999</v>
      </c>
      <c r="I104" s="36">
        <f>SUMIFS(СВЦЭМ!$C$33:$C$776,СВЦЭМ!$A$33:$A$776,$A104,СВЦЭМ!$B$33:$B$776,I$83)+'СЕТ СН'!$H$9+СВЦЭМ!$D$10+'СЕТ СН'!$H$6-'СЕТ СН'!$H$19</f>
        <v>1373.9153685399999</v>
      </c>
      <c r="J104" s="36">
        <f>SUMIFS(СВЦЭМ!$C$33:$C$776,СВЦЭМ!$A$33:$A$776,$A104,СВЦЭМ!$B$33:$B$776,J$83)+'СЕТ СН'!$H$9+СВЦЭМ!$D$10+'СЕТ СН'!$H$6-'СЕТ СН'!$H$19</f>
        <v>1342.0547535199998</v>
      </c>
      <c r="K104" s="36">
        <f>SUMIFS(СВЦЭМ!$C$33:$C$776,СВЦЭМ!$A$33:$A$776,$A104,СВЦЭМ!$B$33:$B$776,K$83)+'СЕТ СН'!$H$9+СВЦЭМ!$D$10+'СЕТ СН'!$H$6-'СЕТ СН'!$H$19</f>
        <v>1315.6969109299998</v>
      </c>
      <c r="L104" s="36">
        <f>SUMIFS(СВЦЭМ!$C$33:$C$776,СВЦЭМ!$A$33:$A$776,$A104,СВЦЭМ!$B$33:$B$776,L$83)+'СЕТ СН'!$H$9+СВЦЭМ!$D$10+'СЕТ СН'!$H$6-'СЕТ СН'!$H$19</f>
        <v>1269.9931408399998</v>
      </c>
      <c r="M104" s="36">
        <f>SUMIFS(СВЦЭМ!$C$33:$C$776,СВЦЭМ!$A$33:$A$776,$A104,СВЦЭМ!$B$33:$B$776,M$83)+'СЕТ СН'!$H$9+СВЦЭМ!$D$10+'СЕТ СН'!$H$6-'СЕТ СН'!$H$19</f>
        <v>1230.5667363</v>
      </c>
      <c r="N104" s="36">
        <f>SUMIFS(СВЦЭМ!$C$33:$C$776,СВЦЭМ!$A$33:$A$776,$A104,СВЦЭМ!$B$33:$B$776,N$83)+'СЕТ СН'!$H$9+СВЦЭМ!$D$10+'СЕТ СН'!$H$6-'СЕТ СН'!$H$19</f>
        <v>1216.4394725799998</v>
      </c>
      <c r="O104" s="36">
        <f>SUMIFS(СВЦЭМ!$C$33:$C$776,СВЦЭМ!$A$33:$A$776,$A104,СВЦЭМ!$B$33:$B$776,O$83)+'СЕТ СН'!$H$9+СВЦЭМ!$D$10+'СЕТ СН'!$H$6-'СЕТ СН'!$H$19</f>
        <v>1223.47958552</v>
      </c>
      <c r="P104" s="36">
        <f>SUMIFS(СВЦЭМ!$C$33:$C$776,СВЦЭМ!$A$33:$A$776,$A104,СВЦЭМ!$B$33:$B$776,P$83)+'СЕТ СН'!$H$9+СВЦЭМ!$D$10+'СЕТ СН'!$H$6-'СЕТ СН'!$H$19</f>
        <v>1232.2871668099999</v>
      </c>
      <c r="Q104" s="36">
        <f>SUMIFS(СВЦЭМ!$C$33:$C$776,СВЦЭМ!$A$33:$A$776,$A104,СВЦЭМ!$B$33:$B$776,Q$83)+'СЕТ СН'!$H$9+СВЦЭМ!$D$10+'СЕТ СН'!$H$6-'СЕТ СН'!$H$19</f>
        <v>1218.2298507</v>
      </c>
      <c r="R104" s="36">
        <f>SUMIFS(СВЦЭМ!$C$33:$C$776,СВЦЭМ!$A$33:$A$776,$A104,СВЦЭМ!$B$33:$B$776,R$83)+'СЕТ СН'!$H$9+СВЦЭМ!$D$10+'СЕТ СН'!$H$6-'СЕТ СН'!$H$19</f>
        <v>1217.0865593499998</v>
      </c>
      <c r="S104" s="36">
        <f>SUMIFS(СВЦЭМ!$C$33:$C$776,СВЦЭМ!$A$33:$A$776,$A104,СВЦЭМ!$B$33:$B$776,S$83)+'СЕТ СН'!$H$9+СВЦЭМ!$D$10+'СЕТ СН'!$H$6-'СЕТ СН'!$H$19</f>
        <v>1192.0480014899999</v>
      </c>
      <c r="T104" s="36">
        <f>SUMIFS(СВЦЭМ!$C$33:$C$776,СВЦЭМ!$A$33:$A$776,$A104,СВЦЭМ!$B$33:$B$776,T$83)+'СЕТ СН'!$H$9+СВЦЭМ!$D$10+'СЕТ СН'!$H$6-'СЕТ СН'!$H$19</f>
        <v>1185.36154089</v>
      </c>
      <c r="U104" s="36">
        <f>SUMIFS(СВЦЭМ!$C$33:$C$776,СВЦЭМ!$A$33:$A$776,$A104,СВЦЭМ!$B$33:$B$776,U$83)+'СЕТ СН'!$H$9+СВЦЭМ!$D$10+'СЕТ СН'!$H$6-'СЕТ СН'!$H$19</f>
        <v>1185.9790599099999</v>
      </c>
      <c r="V104" s="36">
        <f>SUMIFS(СВЦЭМ!$C$33:$C$776,СВЦЭМ!$A$33:$A$776,$A104,СВЦЭМ!$B$33:$B$776,V$83)+'СЕТ СН'!$H$9+СВЦЭМ!$D$10+'СЕТ СН'!$H$6-'СЕТ СН'!$H$19</f>
        <v>1195.7095155500001</v>
      </c>
      <c r="W104" s="36">
        <f>SUMIFS(СВЦЭМ!$C$33:$C$776,СВЦЭМ!$A$33:$A$776,$A104,СВЦЭМ!$B$33:$B$776,W$83)+'СЕТ СН'!$H$9+СВЦЭМ!$D$10+'СЕТ СН'!$H$6-'СЕТ СН'!$H$19</f>
        <v>1209.8991826199999</v>
      </c>
      <c r="X104" s="36">
        <f>SUMIFS(СВЦЭМ!$C$33:$C$776,СВЦЭМ!$A$33:$A$776,$A104,СВЦЭМ!$B$33:$B$776,X$83)+'СЕТ СН'!$H$9+СВЦЭМ!$D$10+'СЕТ СН'!$H$6-'СЕТ СН'!$H$19</f>
        <v>1228.69504641</v>
      </c>
      <c r="Y104" s="36">
        <f>SUMIFS(СВЦЭМ!$C$33:$C$776,СВЦЭМ!$A$33:$A$776,$A104,СВЦЭМ!$B$33:$B$776,Y$83)+'СЕТ СН'!$H$9+СВЦЭМ!$D$10+'СЕТ СН'!$H$6-'СЕТ СН'!$H$19</f>
        <v>1263.4528227799999</v>
      </c>
    </row>
    <row r="105" spans="1:25" ht="15.75" x14ac:dyDescent="0.2">
      <c r="A105" s="35">
        <f t="shared" si="2"/>
        <v>44157</v>
      </c>
      <c r="B105" s="36">
        <f>SUMIFS(СВЦЭМ!$C$33:$C$776,СВЦЭМ!$A$33:$A$776,$A105,СВЦЭМ!$B$33:$B$776,B$83)+'СЕТ СН'!$H$9+СВЦЭМ!$D$10+'СЕТ СН'!$H$6-'СЕТ СН'!$H$19</f>
        <v>1308.3621719399998</v>
      </c>
      <c r="C105" s="36">
        <f>SUMIFS(СВЦЭМ!$C$33:$C$776,СВЦЭМ!$A$33:$A$776,$A105,СВЦЭМ!$B$33:$B$776,C$83)+'СЕТ СН'!$H$9+СВЦЭМ!$D$10+'СЕТ СН'!$H$6-'СЕТ СН'!$H$19</f>
        <v>1390.6893626799999</v>
      </c>
      <c r="D105" s="36">
        <f>SUMIFS(СВЦЭМ!$C$33:$C$776,СВЦЭМ!$A$33:$A$776,$A105,СВЦЭМ!$B$33:$B$776,D$83)+'СЕТ СН'!$H$9+СВЦЭМ!$D$10+'СЕТ СН'!$H$6-'СЕТ СН'!$H$19</f>
        <v>1442.7433344900001</v>
      </c>
      <c r="E105" s="36">
        <f>SUMIFS(СВЦЭМ!$C$33:$C$776,СВЦЭМ!$A$33:$A$776,$A105,СВЦЭМ!$B$33:$B$776,E$83)+'СЕТ СН'!$H$9+СВЦЭМ!$D$10+'СЕТ СН'!$H$6-'СЕТ СН'!$H$19</f>
        <v>1449.8387190799999</v>
      </c>
      <c r="F105" s="36">
        <f>SUMIFS(СВЦЭМ!$C$33:$C$776,СВЦЭМ!$A$33:$A$776,$A105,СВЦЭМ!$B$33:$B$776,F$83)+'СЕТ СН'!$H$9+СВЦЭМ!$D$10+'СЕТ СН'!$H$6-'СЕТ СН'!$H$19</f>
        <v>1448.0227463399997</v>
      </c>
      <c r="G105" s="36">
        <f>SUMIFS(СВЦЭМ!$C$33:$C$776,СВЦЭМ!$A$33:$A$776,$A105,СВЦЭМ!$B$33:$B$776,G$83)+'СЕТ СН'!$H$9+СВЦЭМ!$D$10+'СЕТ СН'!$H$6-'СЕТ СН'!$H$19</f>
        <v>1438.3965464100002</v>
      </c>
      <c r="H105" s="36">
        <f>SUMIFS(СВЦЭМ!$C$33:$C$776,СВЦЭМ!$A$33:$A$776,$A105,СВЦЭМ!$B$33:$B$776,H$83)+'СЕТ СН'!$H$9+СВЦЭМ!$D$10+'СЕТ СН'!$H$6-'СЕТ СН'!$H$19</f>
        <v>1416.23510906</v>
      </c>
      <c r="I105" s="36">
        <f>SUMIFS(СВЦЭМ!$C$33:$C$776,СВЦЭМ!$A$33:$A$776,$A105,СВЦЭМ!$B$33:$B$776,I$83)+'СЕТ СН'!$H$9+СВЦЭМ!$D$10+'СЕТ СН'!$H$6-'СЕТ СН'!$H$19</f>
        <v>1391.0695229600001</v>
      </c>
      <c r="J105" s="36">
        <f>SUMIFS(СВЦЭМ!$C$33:$C$776,СВЦЭМ!$A$33:$A$776,$A105,СВЦЭМ!$B$33:$B$776,J$83)+'СЕТ СН'!$H$9+СВЦЭМ!$D$10+'СЕТ СН'!$H$6-'СЕТ СН'!$H$19</f>
        <v>1357.79841584</v>
      </c>
      <c r="K105" s="36">
        <f>SUMIFS(СВЦЭМ!$C$33:$C$776,СВЦЭМ!$A$33:$A$776,$A105,СВЦЭМ!$B$33:$B$776,K$83)+'СЕТ СН'!$H$9+СВЦЭМ!$D$10+'СЕТ СН'!$H$6-'СЕТ СН'!$H$19</f>
        <v>1335.4489503499999</v>
      </c>
      <c r="L105" s="36">
        <f>SUMIFS(СВЦЭМ!$C$33:$C$776,СВЦЭМ!$A$33:$A$776,$A105,СВЦЭМ!$B$33:$B$776,L$83)+'СЕТ СН'!$H$9+СВЦЭМ!$D$10+'СЕТ СН'!$H$6-'СЕТ СН'!$H$19</f>
        <v>1292.26762162</v>
      </c>
      <c r="M105" s="36">
        <f>SUMIFS(СВЦЭМ!$C$33:$C$776,СВЦЭМ!$A$33:$A$776,$A105,СВЦЭМ!$B$33:$B$776,M$83)+'СЕТ СН'!$H$9+СВЦЭМ!$D$10+'СЕТ СН'!$H$6-'СЕТ СН'!$H$19</f>
        <v>1236.1669171999999</v>
      </c>
      <c r="N105" s="36">
        <f>SUMIFS(СВЦЭМ!$C$33:$C$776,СВЦЭМ!$A$33:$A$776,$A105,СВЦЭМ!$B$33:$B$776,N$83)+'СЕТ СН'!$H$9+СВЦЭМ!$D$10+'СЕТ СН'!$H$6-'СЕТ СН'!$H$19</f>
        <v>1233.1888241299998</v>
      </c>
      <c r="O105" s="36">
        <f>SUMIFS(СВЦЭМ!$C$33:$C$776,СВЦЭМ!$A$33:$A$776,$A105,СВЦЭМ!$B$33:$B$776,O$83)+'СЕТ СН'!$H$9+СВЦЭМ!$D$10+'СЕТ СН'!$H$6-'СЕТ СН'!$H$19</f>
        <v>1241.9262136299999</v>
      </c>
      <c r="P105" s="36">
        <f>SUMIFS(СВЦЭМ!$C$33:$C$776,СВЦЭМ!$A$33:$A$776,$A105,СВЦЭМ!$B$33:$B$776,P$83)+'СЕТ СН'!$H$9+СВЦЭМ!$D$10+'СЕТ СН'!$H$6-'СЕТ СН'!$H$19</f>
        <v>1246.67787748</v>
      </c>
      <c r="Q105" s="36">
        <f>SUMIFS(СВЦЭМ!$C$33:$C$776,СВЦЭМ!$A$33:$A$776,$A105,СВЦЭМ!$B$33:$B$776,Q$83)+'СЕТ СН'!$H$9+СВЦЭМ!$D$10+'СЕТ СН'!$H$6-'СЕТ СН'!$H$19</f>
        <v>1243.7327436999999</v>
      </c>
      <c r="R105" s="36">
        <f>SUMIFS(СВЦЭМ!$C$33:$C$776,СВЦЭМ!$A$33:$A$776,$A105,СВЦЭМ!$B$33:$B$776,R$83)+'СЕТ СН'!$H$9+СВЦЭМ!$D$10+'СЕТ СН'!$H$6-'СЕТ СН'!$H$19</f>
        <v>1239.4342443199998</v>
      </c>
      <c r="S105" s="36">
        <f>SUMIFS(СВЦЭМ!$C$33:$C$776,СВЦЭМ!$A$33:$A$776,$A105,СВЦЭМ!$B$33:$B$776,S$83)+'СЕТ СН'!$H$9+СВЦЭМ!$D$10+'СЕТ СН'!$H$6-'СЕТ СН'!$H$19</f>
        <v>1232.1169143500001</v>
      </c>
      <c r="T105" s="36">
        <f>SUMIFS(СВЦЭМ!$C$33:$C$776,СВЦЭМ!$A$33:$A$776,$A105,СВЦЭМ!$B$33:$B$776,T$83)+'СЕТ СН'!$H$9+СВЦЭМ!$D$10+'СЕТ СН'!$H$6-'СЕТ СН'!$H$19</f>
        <v>1195.8136668100001</v>
      </c>
      <c r="U105" s="36">
        <f>SUMIFS(СВЦЭМ!$C$33:$C$776,СВЦЭМ!$A$33:$A$776,$A105,СВЦЭМ!$B$33:$B$776,U$83)+'СЕТ СН'!$H$9+СВЦЭМ!$D$10+'СЕТ СН'!$H$6-'СЕТ СН'!$H$19</f>
        <v>1196.3677534999999</v>
      </c>
      <c r="V105" s="36">
        <f>SUMIFS(СВЦЭМ!$C$33:$C$776,СВЦЭМ!$A$33:$A$776,$A105,СВЦЭМ!$B$33:$B$776,V$83)+'СЕТ СН'!$H$9+СВЦЭМ!$D$10+'СЕТ СН'!$H$6-'СЕТ СН'!$H$19</f>
        <v>1200.2583807000001</v>
      </c>
      <c r="W105" s="36">
        <f>SUMIFS(СВЦЭМ!$C$33:$C$776,СВЦЭМ!$A$33:$A$776,$A105,СВЦЭМ!$B$33:$B$776,W$83)+'СЕТ СН'!$H$9+СВЦЭМ!$D$10+'СЕТ СН'!$H$6-'СЕТ СН'!$H$19</f>
        <v>1230.35137717</v>
      </c>
      <c r="X105" s="36">
        <f>SUMIFS(СВЦЭМ!$C$33:$C$776,СВЦЭМ!$A$33:$A$776,$A105,СВЦЭМ!$B$33:$B$776,X$83)+'СЕТ СН'!$H$9+СВЦЭМ!$D$10+'СЕТ СН'!$H$6-'СЕТ СН'!$H$19</f>
        <v>1245.7624519400001</v>
      </c>
      <c r="Y105" s="36">
        <f>SUMIFS(СВЦЭМ!$C$33:$C$776,СВЦЭМ!$A$33:$A$776,$A105,СВЦЭМ!$B$33:$B$776,Y$83)+'СЕТ СН'!$H$9+СВЦЭМ!$D$10+'СЕТ СН'!$H$6-'СЕТ СН'!$H$19</f>
        <v>1268.27031367</v>
      </c>
    </row>
    <row r="106" spans="1:25" ht="15.75" x14ac:dyDescent="0.2">
      <c r="A106" s="35">
        <f t="shared" si="2"/>
        <v>44158</v>
      </c>
      <c r="B106" s="36">
        <f>SUMIFS(СВЦЭМ!$C$33:$C$776,СВЦЭМ!$A$33:$A$776,$A106,СВЦЭМ!$B$33:$B$776,B$83)+'СЕТ СН'!$H$9+СВЦЭМ!$D$10+'СЕТ СН'!$H$6-'СЕТ СН'!$H$19</f>
        <v>1278.2880320899999</v>
      </c>
      <c r="C106" s="36">
        <f>SUMIFS(СВЦЭМ!$C$33:$C$776,СВЦЭМ!$A$33:$A$776,$A106,СВЦЭМ!$B$33:$B$776,C$83)+'СЕТ СН'!$H$9+СВЦЭМ!$D$10+'СЕТ СН'!$H$6-'СЕТ СН'!$H$19</f>
        <v>1328.97617651</v>
      </c>
      <c r="D106" s="36">
        <f>SUMIFS(СВЦЭМ!$C$33:$C$776,СВЦЭМ!$A$33:$A$776,$A106,СВЦЭМ!$B$33:$B$776,D$83)+'СЕТ СН'!$H$9+СВЦЭМ!$D$10+'СЕТ СН'!$H$6-'СЕТ СН'!$H$19</f>
        <v>1371.5643525400001</v>
      </c>
      <c r="E106" s="36">
        <f>SUMIFS(СВЦЭМ!$C$33:$C$776,СВЦЭМ!$A$33:$A$776,$A106,СВЦЭМ!$B$33:$B$776,E$83)+'СЕТ СН'!$H$9+СВЦЭМ!$D$10+'СЕТ СН'!$H$6-'СЕТ СН'!$H$19</f>
        <v>1376.6266542899998</v>
      </c>
      <c r="F106" s="36">
        <f>SUMIFS(СВЦЭМ!$C$33:$C$776,СВЦЭМ!$A$33:$A$776,$A106,СВЦЭМ!$B$33:$B$776,F$83)+'СЕТ СН'!$H$9+СВЦЭМ!$D$10+'СЕТ СН'!$H$6-'СЕТ СН'!$H$19</f>
        <v>1372.30286817</v>
      </c>
      <c r="G106" s="36">
        <f>SUMIFS(СВЦЭМ!$C$33:$C$776,СВЦЭМ!$A$33:$A$776,$A106,СВЦЭМ!$B$33:$B$776,G$83)+'СЕТ СН'!$H$9+СВЦЭМ!$D$10+'СЕТ СН'!$H$6-'СЕТ СН'!$H$19</f>
        <v>1368.8998208200001</v>
      </c>
      <c r="H106" s="36">
        <f>SUMIFS(СВЦЭМ!$C$33:$C$776,СВЦЭМ!$A$33:$A$776,$A106,СВЦЭМ!$B$33:$B$776,H$83)+'СЕТ СН'!$H$9+СВЦЭМ!$D$10+'СЕТ СН'!$H$6-'СЕТ СН'!$H$19</f>
        <v>1370.74123814</v>
      </c>
      <c r="I106" s="36">
        <f>SUMIFS(СВЦЭМ!$C$33:$C$776,СВЦЭМ!$A$33:$A$776,$A106,СВЦЭМ!$B$33:$B$776,I$83)+'СЕТ СН'!$H$9+СВЦЭМ!$D$10+'СЕТ СН'!$H$6-'СЕТ СН'!$H$19</f>
        <v>1353.6376990599999</v>
      </c>
      <c r="J106" s="36">
        <f>SUMIFS(СВЦЭМ!$C$33:$C$776,СВЦЭМ!$A$33:$A$776,$A106,СВЦЭМ!$B$33:$B$776,J$83)+'СЕТ СН'!$H$9+СВЦЭМ!$D$10+'СЕТ СН'!$H$6-'СЕТ СН'!$H$19</f>
        <v>1348.90361637</v>
      </c>
      <c r="K106" s="36">
        <f>SUMIFS(СВЦЭМ!$C$33:$C$776,СВЦЭМ!$A$33:$A$776,$A106,СВЦЭМ!$B$33:$B$776,K$83)+'СЕТ СН'!$H$9+СВЦЭМ!$D$10+'СЕТ СН'!$H$6-'СЕТ СН'!$H$19</f>
        <v>1367.1057686499998</v>
      </c>
      <c r="L106" s="36">
        <f>SUMIFS(СВЦЭМ!$C$33:$C$776,СВЦЭМ!$A$33:$A$776,$A106,СВЦЭМ!$B$33:$B$776,L$83)+'СЕТ СН'!$H$9+СВЦЭМ!$D$10+'СЕТ СН'!$H$6-'СЕТ СН'!$H$19</f>
        <v>1336.12468384</v>
      </c>
      <c r="M106" s="36">
        <f>SUMIFS(СВЦЭМ!$C$33:$C$776,СВЦЭМ!$A$33:$A$776,$A106,СВЦЭМ!$B$33:$B$776,M$83)+'СЕТ СН'!$H$9+СВЦЭМ!$D$10+'СЕТ СН'!$H$6-'СЕТ СН'!$H$19</f>
        <v>1290.1678137099998</v>
      </c>
      <c r="N106" s="36">
        <f>SUMIFS(СВЦЭМ!$C$33:$C$776,СВЦЭМ!$A$33:$A$776,$A106,СВЦЭМ!$B$33:$B$776,N$83)+'СЕТ СН'!$H$9+СВЦЭМ!$D$10+'СЕТ СН'!$H$6-'СЕТ СН'!$H$19</f>
        <v>1264.9745600699998</v>
      </c>
      <c r="O106" s="36">
        <f>SUMIFS(СВЦЭМ!$C$33:$C$776,СВЦЭМ!$A$33:$A$776,$A106,СВЦЭМ!$B$33:$B$776,O$83)+'СЕТ СН'!$H$9+СВЦЭМ!$D$10+'СЕТ СН'!$H$6-'СЕТ СН'!$H$19</f>
        <v>1277.9895771699998</v>
      </c>
      <c r="P106" s="36">
        <f>SUMIFS(СВЦЭМ!$C$33:$C$776,СВЦЭМ!$A$33:$A$776,$A106,СВЦЭМ!$B$33:$B$776,P$83)+'СЕТ СН'!$H$9+СВЦЭМ!$D$10+'СЕТ СН'!$H$6-'СЕТ СН'!$H$19</f>
        <v>1280.8894020399998</v>
      </c>
      <c r="Q106" s="36">
        <f>SUMIFS(СВЦЭМ!$C$33:$C$776,СВЦЭМ!$A$33:$A$776,$A106,СВЦЭМ!$B$33:$B$776,Q$83)+'СЕТ СН'!$H$9+СВЦЭМ!$D$10+'СЕТ СН'!$H$6-'СЕТ СН'!$H$19</f>
        <v>1281.5747349200001</v>
      </c>
      <c r="R106" s="36">
        <f>SUMIFS(СВЦЭМ!$C$33:$C$776,СВЦЭМ!$A$33:$A$776,$A106,СВЦЭМ!$B$33:$B$776,R$83)+'СЕТ СН'!$H$9+СВЦЭМ!$D$10+'СЕТ СН'!$H$6-'СЕТ СН'!$H$19</f>
        <v>1270.1653908600001</v>
      </c>
      <c r="S106" s="36">
        <f>SUMIFS(СВЦЭМ!$C$33:$C$776,СВЦЭМ!$A$33:$A$776,$A106,СВЦЭМ!$B$33:$B$776,S$83)+'СЕТ СН'!$H$9+СВЦЭМ!$D$10+'СЕТ СН'!$H$6-'СЕТ СН'!$H$19</f>
        <v>1253.99514808</v>
      </c>
      <c r="T106" s="36">
        <f>SUMIFS(СВЦЭМ!$C$33:$C$776,СВЦЭМ!$A$33:$A$776,$A106,СВЦЭМ!$B$33:$B$776,T$83)+'СЕТ СН'!$H$9+СВЦЭМ!$D$10+'СЕТ СН'!$H$6-'СЕТ СН'!$H$19</f>
        <v>1240.9570577700001</v>
      </c>
      <c r="U106" s="36">
        <f>SUMIFS(СВЦЭМ!$C$33:$C$776,СВЦЭМ!$A$33:$A$776,$A106,СВЦЭМ!$B$33:$B$776,U$83)+'СЕТ СН'!$H$9+СВЦЭМ!$D$10+'СЕТ СН'!$H$6-'СЕТ СН'!$H$19</f>
        <v>1237.4575900499999</v>
      </c>
      <c r="V106" s="36">
        <f>SUMIFS(СВЦЭМ!$C$33:$C$776,СВЦЭМ!$A$33:$A$776,$A106,СВЦЭМ!$B$33:$B$776,V$83)+'СЕТ СН'!$H$9+СВЦЭМ!$D$10+'СЕТ СН'!$H$6-'СЕТ СН'!$H$19</f>
        <v>1248.1559360399999</v>
      </c>
      <c r="W106" s="36">
        <f>SUMIFS(СВЦЭМ!$C$33:$C$776,СВЦЭМ!$A$33:$A$776,$A106,СВЦЭМ!$B$33:$B$776,W$83)+'СЕТ СН'!$H$9+СВЦЭМ!$D$10+'СЕТ СН'!$H$6-'СЕТ СН'!$H$19</f>
        <v>1261.6566564699999</v>
      </c>
      <c r="X106" s="36">
        <f>SUMIFS(СВЦЭМ!$C$33:$C$776,СВЦЭМ!$A$33:$A$776,$A106,СВЦЭМ!$B$33:$B$776,X$83)+'СЕТ СН'!$H$9+СВЦЭМ!$D$10+'СЕТ СН'!$H$6-'СЕТ СН'!$H$19</f>
        <v>1255.5379556299999</v>
      </c>
      <c r="Y106" s="36">
        <f>SUMIFS(СВЦЭМ!$C$33:$C$776,СВЦЭМ!$A$33:$A$776,$A106,СВЦЭМ!$B$33:$B$776,Y$83)+'СЕТ СН'!$H$9+СВЦЭМ!$D$10+'СЕТ СН'!$H$6-'СЕТ СН'!$H$19</f>
        <v>1275.0117394499998</v>
      </c>
    </row>
    <row r="107" spans="1:25" ht="15.75" x14ac:dyDescent="0.2">
      <c r="A107" s="35">
        <f t="shared" si="2"/>
        <v>44159</v>
      </c>
      <c r="B107" s="36">
        <f>SUMIFS(СВЦЭМ!$C$33:$C$776,СВЦЭМ!$A$33:$A$776,$A107,СВЦЭМ!$B$33:$B$776,B$83)+'СЕТ СН'!$H$9+СВЦЭМ!$D$10+'СЕТ СН'!$H$6-'СЕТ СН'!$H$19</f>
        <v>1289.4095391199999</v>
      </c>
      <c r="C107" s="36">
        <f>SUMIFS(СВЦЭМ!$C$33:$C$776,СВЦЭМ!$A$33:$A$776,$A107,СВЦЭМ!$B$33:$B$776,C$83)+'СЕТ СН'!$H$9+СВЦЭМ!$D$10+'СЕТ СН'!$H$6-'СЕТ СН'!$H$19</f>
        <v>1371.9107798800001</v>
      </c>
      <c r="D107" s="36">
        <f>SUMIFS(СВЦЭМ!$C$33:$C$776,СВЦЭМ!$A$33:$A$776,$A107,СВЦЭМ!$B$33:$B$776,D$83)+'СЕТ СН'!$H$9+СВЦЭМ!$D$10+'СЕТ СН'!$H$6-'СЕТ СН'!$H$19</f>
        <v>1430.9674411199999</v>
      </c>
      <c r="E107" s="36">
        <f>SUMIFS(СВЦЭМ!$C$33:$C$776,СВЦЭМ!$A$33:$A$776,$A107,СВЦЭМ!$B$33:$B$776,E$83)+'СЕТ СН'!$H$9+СВЦЭМ!$D$10+'СЕТ СН'!$H$6-'СЕТ СН'!$H$19</f>
        <v>1448.7070492899998</v>
      </c>
      <c r="F107" s="36">
        <f>SUMIFS(СВЦЭМ!$C$33:$C$776,СВЦЭМ!$A$33:$A$776,$A107,СВЦЭМ!$B$33:$B$776,F$83)+'СЕТ СН'!$H$9+СВЦЭМ!$D$10+'СЕТ СН'!$H$6-'СЕТ СН'!$H$19</f>
        <v>1444.2913865099999</v>
      </c>
      <c r="G107" s="36">
        <f>SUMIFS(СВЦЭМ!$C$33:$C$776,СВЦЭМ!$A$33:$A$776,$A107,СВЦЭМ!$B$33:$B$776,G$83)+'СЕТ СН'!$H$9+СВЦЭМ!$D$10+'СЕТ СН'!$H$6-'СЕТ СН'!$H$19</f>
        <v>1437.0905054300001</v>
      </c>
      <c r="H107" s="36">
        <f>SUMIFS(СВЦЭМ!$C$33:$C$776,СВЦЭМ!$A$33:$A$776,$A107,СВЦЭМ!$B$33:$B$776,H$83)+'СЕТ СН'!$H$9+СВЦЭМ!$D$10+'СЕТ СН'!$H$6-'СЕТ СН'!$H$19</f>
        <v>1398.69606853</v>
      </c>
      <c r="I107" s="36">
        <f>SUMIFS(СВЦЭМ!$C$33:$C$776,СВЦЭМ!$A$33:$A$776,$A107,СВЦЭМ!$B$33:$B$776,I$83)+'СЕТ СН'!$H$9+СВЦЭМ!$D$10+'СЕТ СН'!$H$6-'СЕТ СН'!$H$19</f>
        <v>1345.7026532599998</v>
      </c>
      <c r="J107" s="36">
        <f>SUMIFS(СВЦЭМ!$C$33:$C$776,СВЦЭМ!$A$33:$A$776,$A107,СВЦЭМ!$B$33:$B$776,J$83)+'СЕТ СН'!$H$9+СВЦЭМ!$D$10+'СЕТ СН'!$H$6-'СЕТ СН'!$H$19</f>
        <v>1316.0055778699998</v>
      </c>
      <c r="K107" s="36">
        <f>SUMIFS(СВЦЭМ!$C$33:$C$776,СВЦЭМ!$A$33:$A$776,$A107,СВЦЭМ!$B$33:$B$776,K$83)+'СЕТ СН'!$H$9+СВЦЭМ!$D$10+'СЕТ СН'!$H$6-'СЕТ СН'!$H$19</f>
        <v>1314.2861765600001</v>
      </c>
      <c r="L107" s="36">
        <f>SUMIFS(СВЦЭМ!$C$33:$C$776,СВЦЭМ!$A$33:$A$776,$A107,СВЦЭМ!$B$33:$B$776,L$83)+'СЕТ СН'!$H$9+СВЦЭМ!$D$10+'СЕТ СН'!$H$6-'СЕТ СН'!$H$19</f>
        <v>1282.2320394999999</v>
      </c>
      <c r="M107" s="36">
        <f>SUMIFS(СВЦЭМ!$C$33:$C$776,СВЦЭМ!$A$33:$A$776,$A107,СВЦЭМ!$B$33:$B$776,M$83)+'СЕТ СН'!$H$9+СВЦЭМ!$D$10+'СЕТ СН'!$H$6-'СЕТ СН'!$H$19</f>
        <v>1236.44368491</v>
      </c>
      <c r="N107" s="36">
        <f>SUMIFS(СВЦЭМ!$C$33:$C$776,СВЦЭМ!$A$33:$A$776,$A107,СВЦЭМ!$B$33:$B$776,N$83)+'СЕТ СН'!$H$9+СВЦЭМ!$D$10+'СЕТ СН'!$H$6-'СЕТ СН'!$H$19</f>
        <v>1228.3190162400001</v>
      </c>
      <c r="O107" s="36">
        <f>SUMIFS(СВЦЭМ!$C$33:$C$776,СВЦЭМ!$A$33:$A$776,$A107,СВЦЭМ!$B$33:$B$776,O$83)+'СЕТ СН'!$H$9+СВЦЭМ!$D$10+'СЕТ СН'!$H$6-'СЕТ СН'!$H$19</f>
        <v>1244.57831188</v>
      </c>
      <c r="P107" s="36">
        <f>SUMIFS(СВЦЭМ!$C$33:$C$776,СВЦЭМ!$A$33:$A$776,$A107,СВЦЭМ!$B$33:$B$776,P$83)+'СЕТ СН'!$H$9+СВЦЭМ!$D$10+'СЕТ СН'!$H$6-'СЕТ СН'!$H$19</f>
        <v>1257.1348100599998</v>
      </c>
      <c r="Q107" s="36">
        <f>SUMIFS(СВЦЭМ!$C$33:$C$776,СВЦЭМ!$A$33:$A$776,$A107,СВЦЭМ!$B$33:$B$776,Q$83)+'СЕТ СН'!$H$9+СВЦЭМ!$D$10+'СЕТ СН'!$H$6-'СЕТ СН'!$H$19</f>
        <v>1257.5825693699999</v>
      </c>
      <c r="R107" s="36">
        <f>SUMIFS(СВЦЭМ!$C$33:$C$776,СВЦЭМ!$A$33:$A$776,$A107,СВЦЭМ!$B$33:$B$776,R$83)+'СЕТ СН'!$H$9+СВЦЭМ!$D$10+'СЕТ СН'!$H$6-'СЕТ СН'!$H$19</f>
        <v>1266.3141181599999</v>
      </c>
      <c r="S107" s="36">
        <f>SUMIFS(СВЦЭМ!$C$33:$C$776,СВЦЭМ!$A$33:$A$776,$A107,СВЦЭМ!$B$33:$B$776,S$83)+'СЕТ СН'!$H$9+СВЦЭМ!$D$10+'СЕТ СН'!$H$6-'СЕТ СН'!$H$19</f>
        <v>1260.8559868299999</v>
      </c>
      <c r="T107" s="36">
        <f>SUMIFS(СВЦЭМ!$C$33:$C$776,СВЦЭМ!$A$33:$A$776,$A107,СВЦЭМ!$B$33:$B$776,T$83)+'СЕТ СН'!$H$9+СВЦЭМ!$D$10+'СЕТ СН'!$H$6-'СЕТ СН'!$H$19</f>
        <v>1224.0807783199998</v>
      </c>
      <c r="U107" s="36">
        <f>SUMIFS(СВЦЭМ!$C$33:$C$776,СВЦЭМ!$A$33:$A$776,$A107,СВЦЭМ!$B$33:$B$776,U$83)+'СЕТ СН'!$H$9+СВЦЭМ!$D$10+'СЕТ СН'!$H$6-'СЕТ СН'!$H$19</f>
        <v>1202.86115049</v>
      </c>
      <c r="V107" s="36">
        <f>SUMIFS(СВЦЭМ!$C$33:$C$776,СВЦЭМ!$A$33:$A$776,$A107,СВЦЭМ!$B$33:$B$776,V$83)+'СЕТ СН'!$H$9+СВЦЭМ!$D$10+'СЕТ СН'!$H$6-'СЕТ СН'!$H$19</f>
        <v>1215.82738397</v>
      </c>
      <c r="W107" s="36">
        <f>SUMIFS(СВЦЭМ!$C$33:$C$776,СВЦЭМ!$A$33:$A$776,$A107,СВЦЭМ!$B$33:$B$776,W$83)+'СЕТ СН'!$H$9+СВЦЭМ!$D$10+'СЕТ СН'!$H$6-'СЕТ СН'!$H$19</f>
        <v>1225.8513735399999</v>
      </c>
      <c r="X107" s="36">
        <f>SUMIFS(СВЦЭМ!$C$33:$C$776,СВЦЭМ!$A$33:$A$776,$A107,СВЦЭМ!$B$33:$B$776,X$83)+'СЕТ СН'!$H$9+СВЦЭМ!$D$10+'СЕТ СН'!$H$6-'СЕТ СН'!$H$19</f>
        <v>1226.2587439199999</v>
      </c>
      <c r="Y107" s="36">
        <f>SUMIFS(СВЦЭМ!$C$33:$C$776,СВЦЭМ!$A$33:$A$776,$A107,СВЦЭМ!$B$33:$B$776,Y$83)+'СЕТ СН'!$H$9+СВЦЭМ!$D$10+'СЕТ СН'!$H$6-'СЕТ СН'!$H$19</f>
        <v>1251.5896655699999</v>
      </c>
    </row>
    <row r="108" spans="1:25" ht="15.75" x14ac:dyDescent="0.2">
      <c r="A108" s="35">
        <f t="shared" si="2"/>
        <v>44160</v>
      </c>
      <c r="B108" s="36">
        <f>SUMIFS(СВЦЭМ!$C$33:$C$776,СВЦЭМ!$A$33:$A$776,$A108,СВЦЭМ!$B$33:$B$776,B$83)+'СЕТ СН'!$H$9+СВЦЭМ!$D$10+'СЕТ СН'!$H$6-'СЕТ СН'!$H$19</f>
        <v>1289.9134673899998</v>
      </c>
      <c r="C108" s="36">
        <f>SUMIFS(СВЦЭМ!$C$33:$C$776,СВЦЭМ!$A$33:$A$776,$A108,СВЦЭМ!$B$33:$B$776,C$83)+'СЕТ СН'!$H$9+СВЦЭМ!$D$10+'СЕТ СН'!$H$6-'СЕТ СН'!$H$19</f>
        <v>1364.53060977</v>
      </c>
      <c r="D108" s="36">
        <f>SUMIFS(СВЦЭМ!$C$33:$C$776,СВЦЭМ!$A$33:$A$776,$A108,СВЦЭМ!$B$33:$B$776,D$83)+'СЕТ СН'!$H$9+СВЦЭМ!$D$10+'СЕТ СН'!$H$6-'СЕТ СН'!$H$19</f>
        <v>1414.7691135699999</v>
      </c>
      <c r="E108" s="36">
        <f>SUMIFS(СВЦЭМ!$C$33:$C$776,СВЦЭМ!$A$33:$A$776,$A108,СВЦЭМ!$B$33:$B$776,E$83)+'СЕТ СН'!$H$9+СВЦЭМ!$D$10+'СЕТ СН'!$H$6-'СЕТ СН'!$H$19</f>
        <v>1423.5549145099999</v>
      </c>
      <c r="F108" s="36">
        <f>SUMIFS(СВЦЭМ!$C$33:$C$776,СВЦЭМ!$A$33:$A$776,$A108,СВЦЭМ!$B$33:$B$776,F$83)+'СЕТ СН'!$H$9+СВЦЭМ!$D$10+'СЕТ СН'!$H$6-'СЕТ СН'!$H$19</f>
        <v>1418.1708641</v>
      </c>
      <c r="G108" s="36">
        <f>SUMIFS(СВЦЭМ!$C$33:$C$776,СВЦЭМ!$A$33:$A$776,$A108,СВЦЭМ!$B$33:$B$776,G$83)+'СЕТ СН'!$H$9+СВЦЭМ!$D$10+'СЕТ СН'!$H$6-'СЕТ СН'!$H$19</f>
        <v>1407.61333025</v>
      </c>
      <c r="H108" s="36">
        <f>SUMIFS(СВЦЭМ!$C$33:$C$776,СВЦЭМ!$A$33:$A$776,$A108,СВЦЭМ!$B$33:$B$776,H$83)+'СЕТ СН'!$H$9+СВЦЭМ!$D$10+'СЕТ СН'!$H$6-'СЕТ СН'!$H$19</f>
        <v>1385.12314393</v>
      </c>
      <c r="I108" s="36">
        <f>SUMIFS(СВЦЭМ!$C$33:$C$776,СВЦЭМ!$A$33:$A$776,$A108,СВЦЭМ!$B$33:$B$776,I$83)+'СЕТ СН'!$H$9+СВЦЭМ!$D$10+'СЕТ СН'!$H$6-'СЕТ СН'!$H$19</f>
        <v>1348.72188078</v>
      </c>
      <c r="J108" s="36">
        <f>SUMIFS(СВЦЭМ!$C$33:$C$776,СВЦЭМ!$A$33:$A$776,$A108,СВЦЭМ!$B$33:$B$776,J$83)+'СЕТ СН'!$H$9+СВЦЭМ!$D$10+'СЕТ СН'!$H$6-'СЕТ СН'!$H$19</f>
        <v>1333.04672863</v>
      </c>
      <c r="K108" s="36">
        <f>SUMIFS(СВЦЭМ!$C$33:$C$776,СВЦЭМ!$A$33:$A$776,$A108,СВЦЭМ!$B$33:$B$776,K$83)+'СЕТ СН'!$H$9+СВЦЭМ!$D$10+'СЕТ СН'!$H$6-'СЕТ СН'!$H$19</f>
        <v>1324.83730883</v>
      </c>
      <c r="L108" s="36">
        <f>SUMIFS(СВЦЭМ!$C$33:$C$776,СВЦЭМ!$A$33:$A$776,$A108,СВЦЭМ!$B$33:$B$776,L$83)+'СЕТ СН'!$H$9+СВЦЭМ!$D$10+'СЕТ СН'!$H$6-'СЕТ СН'!$H$19</f>
        <v>1295.7172198600001</v>
      </c>
      <c r="M108" s="36">
        <f>SUMIFS(СВЦЭМ!$C$33:$C$776,СВЦЭМ!$A$33:$A$776,$A108,СВЦЭМ!$B$33:$B$776,M$83)+'СЕТ СН'!$H$9+СВЦЭМ!$D$10+'СЕТ СН'!$H$6-'СЕТ СН'!$H$19</f>
        <v>1245.78548897</v>
      </c>
      <c r="N108" s="36">
        <f>SUMIFS(СВЦЭМ!$C$33:$C$776,СВЦЭМ!$A$33:$A$776,$A108,СВЦЭМ!$B$33:$B$776,N$83)+'СЕТ СН'!$H$9+СВЦЭМ!$D$10+'СЕТ СН'!$H$6-'СЕТ СН'!$H$19</f>
        <v>1229.91307876</v>
      </c>
      <c r="O108" s="36">
        <f>SUMIFS(СВЦЭМ!$C$33:$C$776,СВЦЭМ!$A$33:$A$776,$A108,СВЦЭМ!$B$33:$B$776,O$83)+'СЕТ СН'!$H$9+СВЦЭМ!$D$10+'СЕТ СН'!$H$6-'СЕТ СН'!$H$19</f>
        <v>1250.6840593699999</v>
      </c>
      <c r="P108" s="36">
        <f>SUMIFS(СВЦЭМ!$C$33:$C$776,СВЦЭМ!$A$33:$A$776,$A108,СВЦЭМ!$B$33:$B$776,P$83)+'СЕТ СН'!$H$9+СВЦЭМ!$D$10+'СЕТ СН'!$H$6-'СЕТ СН'!$H$19</f>
        <v>1253.0399423599999</v>
      </c>
      <c r="Q108" s="36">
        <f>SUMIFS(СВЦЭМ!$C$33:$C$776,СВЦЭМ!$A$33:$A$776,$A108,СВЦЭМ!$B$33:$B$776,Q$83)+'СЕТ СН'!$H$9+СВЦЭМ!$D$10+'СЕТ СН'!$H$6-'СЕТ СН'!$H$19</f>
        <v>1259.1244993800001</v>
      </c>
      <c r="R108" s="36">
        <f>SUMIFS(СВЦЭМ!$C$33:$C$776,СВЦЭМ!$A$33:$A$776,$A108,СВЦЭМ!$B$33:$B$776,R$83)+'СЕТ СН'!$H$9+СВЦЭМ!$D$10+'СЕТ СН'!$H$6-'СЕТ СН'!$H$19</f>
        <v>1258.93657547</v>
      </c>
      <c r="S108" s="36">
        <f>SUMIFS(СВЦЭМ!$C$33:$C$776,СВЦЭМ!$A$33:$A$776,$A108,СВЦЭМ!$B$33:$B$776,S$83)+'СЕТ СН'!$H$9+СВЦЭМ!$D$10+'СЕТ СН'!$H$6-'СЕТ СН'!$H$19</f>
        <v>1237.8765303099999</v>
      </c>
      <c r="T108" s="36">
        <f>SUMIFS(СВЦЭМ!$C$33:$C$776,СВЦЭМ!$A$33:$A$776,$A108,СВЦЭМ!$B$33:$B$776,T$83)+'СЕТ СН'!$H$9+СВЦЭМ!$D$10+'СЕТ СН'!$H$6-'СЕТ СН'!$H$19</f>
        <v>1250.1654002599998</v>
      </c>
      <c r="U108" s="36">
        <f>SUMIFS(СВЦЭМ!$C$33:$C$776,СВЦЭМ!$A$33:$A$776,$A108,СВЦЭМ!$B$33:$B$776,U$83)+'СЕТ СН'!$H$9+СВЦЭМ!$D$10+'СЕТ СН'!$H$6-'СЕТ СН'!$H$19</f>
        <v>1252.43858828</v>
      </c>
      <c r="V108" s="36">
        <f>SUMIFS(СВЦЭМ!$C$33:$C$776,СВЦЭМ!$A$33:$A$776,$A108,СВЦЭМ!$B$33:$B$776,V$83)+'СЕТ СН'!$H$9+СВЦЭМ!$D$10+'СЕТ СН'!$H$6-'СЕТ СН'!$H$19</f>
        <v>1238.74526363</v>
      </c>
      <c r="W108" s="36">
        <f>SUMIFS(СВЦЭМ!$C$33:$C$776,СВЦЭМ!$A$33:$A$776,$A108,СВЦЭМ!$B$33:$B$776,W$83)+'СЕТ СН'!$H$9+СВЦЭМ!$D$10+'СЕТ СН'!$H$6-'СЕТ СН'!$H$19</f>
        <v>1242.8478149600001</v>
      </c>
      <c r="X108" s="36">
        <f>SUMIFS(СВЦЭМ!$C$33:$C$776,СВЦЭМ!$A$33:$A$776,$A108,СВЦЭМ!$B$33:$B$776,X$83)+'СЕТ СН'!$H$9+СВЦЭМ!$D$10+'СЕТ СН'!$H$6-'СЕТ СН'!$H$19</f>
        <v>1256.46836785</v>
      </c>
      <c r="Y108" s="36">
        <f>SUMIFS(СВЦЭМ!$C$33:$C$776,СВЦЭМ!$A$33:$A$776,$A108,СВЦЭМ!$B$33:$B$776,Y$83)+'СЕТ СН'!$H$9+СВЦЭМ!$D$10+'СЕТ СН'!$H$6-'СЕТ СН'!$H$19</f>
        <v>1275.66380867</v>
      </c>
    </row>
    <row r="109" spans="1:25" ht="15.75" x14ac:dyDescent="0.2">
      <c r="A109" s="35">
        <f t="shared" si="2"/>
        <v>44161</v>
      </c>
      <c r="B109" s="36">
        <f>SUMIFS(СВЦЭМ!$C$33:$C$776,СВЦЭМ!$A$33:$A$776,$A109,СВЦЭМ!$B$33:$B$776,B$83)+'СЕТ СН'!$H$9+СВЦЭМ!$D$10+'СЕТ СН'!$H$6-'СЕТ СН'!$H$19</f>
        <v>1273.5351075599999</v>
      </c>
      <c r="C109" s="36">
        <f>SUMIFS(СВЦЭМ!$C$33:$C$776,СВЦЭМ!$A$33:$A$776,$A109,СВЦЭМ!$B$33:$B$776,C$83)+'СЕТ СН'!$H$9+СВЦЭМ!$D$10+'СЕТ СН'!$H$6-'СЕТ СН'!$H$19</f>
        <v>1350.04022003</v>
      </c>
      <c r="D109" s="36">
        <f>SUMIFS(СВЦЭМ!$C$33:$C$776,СВЦЭМ!$A$33:$A$776,$A109,СВЦЭМ!$B$33:$B$776,D$83)+'СЕТ СН'!$H$9+СВЦЭМ!$D$10+'СЕТ СН'!$H$6-'СЕТ СН'!$H$19</f>
        <v>1400.1014355</v>
      </c>
      <c r="E109" s="36">
        <f>SUMIFS(СВЦЭМ!$C$33:$C$776,СВЦЭМ!$A$33:$A$776,$A109,СВЦЭМ!$B$33:$B$776,E$83)+'СЕТ СН'!$H$9+СВЦЭМ!$D$10+'СЕТ СН'!$H$6-'СЕТ СН'!$H$19</f>
        <v>1410.29493551</v>
      </c>
      <c r="F109" s="36">
        <f>SUMIFS(СВЦЭМ!$C$33:$C$776,СВЦЭМ!$A$33:$A$776,$A109,СВЦЭМ!$B$33:$B$776,F$83)+'СЕТ СН'!$H$9+СВЦЭМ!$D$10+'СЕТ СН'!$H$6-'СЕТ СН'!$H$19</f>
        <v>1407.2113866099999</v>
      </c>
      <c r="G109" s="36">
        <f>SUMIFS(СВЦЭМ!$C$33:$C$776,СВЦЭМ!$A$33:$A$776,$A109,СВЦЭМ!$B$33:$B$776,G$83)+'СЕТ СН'!$H$9+СВЦЭМ!$D$10+'СЕТ СН'!$H$6-'СЕТ СН'!$H$19</f>
        <v>1390.40607206</v>
      </c>
      <c r="H109" s="36">
        <f>SUMIFS(СВЦЭМ!$C$33:$C$776,СВЦЭМ!$A$33:$A$776,$A109,СВЦЭМ!$B$33:$B$776,H$83)+'СЕТ СН'!$H$9+СВЦЭМ!$D$10+'СЕТ СН'!$H$6-'СЕТ СН'!$H$19</f>
        <v>1366.1156502599999</v>
      </c>
      <c r="I109" s="36">
        <f>SUMIFS(СВЦЭМ!$C$33:$C$776,СВЦЭМ!$A$33:$A$776,$A109,СВЦЭМ!$B$33:$B$776,I$83)+'СЕТ СН'!$H$9+СВЦЭМ!$D$10+'СЕТ СН'!$H$6-'СЕТ СН'!$H$19</f>
        <v>1338.73735517</v>
      </c>
      <c r="J109" s="36">
        <f>SUMIFS(СВЦЭМ!$C$33:$C$776,СВЦЭМ!$A$33:$A$776,$A109,СВЦЭМ!$B$33:$B$776,J$83)+'СЕТ СН'!$H$9+СВЦЭМ!$D$10+'СЕТ СН'!$H$6-'СЕТ СН'!$H$19</f>
        <v>1319.3491395699998</v>
      </c>
      <c r="K109" s="36">
        <f>SUMIFS(СВЦЭМ!$C$33:$C$776,СВЦЭМ!$A$33:$A$776,$A109,СВЦЭМ!$B$33:$B$776,K$83)+'СЕТ СН'!$H$9+СВЦЭМ!$D$10+'СЕТ СН'!$H$6-'СЕТ СН'!$H$19</f>
        <v>1322.39514893</v>
      </c>
      <c r="L109" s="36">
        <f>SUMIFS(СВЦЭМ!$C$33:$C$776,СВЦЭМ!$A$33:$A$776,$A109,СВЦЭМ!$B$33:$B$776,L$83)+'СЕТ СН'!$H$9+СВЦЭМ!$D$10+'СЕТ СН'!$H$6-'СЕТ СН'!$H$19</f>
        <v>1294.8844383199998</v>
      </c>
      <c r="M109" s="36">
        <f>SUMIFS(СВЦЭМ!$C$33:$C$776,СВЦЭМ!$A$33:$A$776,$A109,СВЦЭМ!$B$33:$B$776,M$83)+'СЕТ СН'!$H$9+СВЦЭМ!$D$10+'СЕТ СН'!$H$6-'СЕТ СН'!$H$19</f>
        <v>1260.40269674</v>
      </c>
      <c r="N109" s="36">
        <f>SUMIFS(СВЦЭМ!$C$33:$C$776,СВЦЭМ!$A$33:$A$776,$A109,СВЦЭМ!$B$33:$B$776,N$83)+'СЕТ СН'!$H$9+СВЦЭМ!$D$10+'СЕТ СН'!$H$6-'СЕТ СН'!$H$19</f>
        <v>1268.0401746100001</v>
      </c>
      <c r="O109" s="36">
        <f>SUMIFS(СВЦЭМ!$C$33:$C$776,СВЦЭМ!$A$33:$A$776,$A109,СВЦЭМ!$B$33:$B$776,O$83)+'СЕТ СН'!$H$9+СВЦЭМ!$D$10+'СЕТ СН'!$H$6-'СЕТ СН'!$H$19</f>
        <v>1270.98042154</v>
      </c>
      <c r="P109" s="36">
        <f>SUMIFS(СВЦЭМ!$C$33:$C$776,СВЦЭМ!$A$33:$A$776,$A109,СВЦЭМ!$B$33:$B$776,P$83)+'СЕТ СН'!$H$9+СВЦЭМ!$D$10+'СЕТ СН'!$H$6-'СЕТ СН'!$H$19</f>
        <v>1272.38361093</v>
      </c>
      <c r="Q109" s="36">
        <f>SUMIFS(СВЦЭМ!$C$33:$C$776,СВЦЭМ!$A$33:$A$776,$A109,СВЦЭМ!$B$33:$B$776,Q$83)+'СЕТ СН'!$H$9+СВЦЭМ!$D$10+'СЕТ СН'!$H$6-'СЕТ СН'!$H$19</f>
        <v>1274.48070564</v>
      </c>
      <c r="R109" s="36">
        <f>SUMIFS(СВЦЭМ!$C$33:$C$776,СВЦЭМ!$A$33:$A$776,$A109,СВЦЭМ!$B$33:$B$776,R$83)+'СЕТ СН'!$H$9+СВЦЭМ!$D$10+'СЕТ СН'!$H$6-'СЕТ СН'!$H$19</f>
        <v>1261.7630993600001</v>
      </c>
      <c r="S109" s="36">
        <f>SUMIFS(СВЦЭМ!$C$33:$C$776,СВЦЭМ!$A$33:$A$776,$A109,СВЦЭМ!$B$33:$B$776,S$83)+'СЕТ СН'!$H$9+СВЦЭМ!$D$10+'СЕТ СН'!$H$6-'СЕТ СН'!$H$19</f>
        <v>1242.45683678</v>
      </c>
      <c r="T109" s="36">
        <f>SUMIFS(СВЦЭМ!$C$33:$C$776,СВЦЭМ!$A$33:$A$776,$A109,СВЦЭМ!$B$33:$B$776,T$83)+'СЕТ СН'!$H$9+СВЦЭМ!$D$10+'СЕТ СН'!$H$6-'СЕТ СН'!$H$19</f>
        <v>1259.3304055499998</v>
      </c>
      <c r="U109" s="36">
        <f>SUMIFS(СВЦЭМ!$C$33:$C$776,СВЦЭМ!$A$33:$A$776,$A109,СВЦЭМ!$B$33:$B$776,U$83)+'СЕТ СН'!$H$9+СВЦЭМ!$D$10+'СЕТ СН'!$H$6-'СЕТ СН'!$H$19</f>
        <v>1249.5966989599999</v>
      </c>
      <c r="V109" s="36">
        <f>SUMIFS(СВЦЭМ!$C$33:$C$776,СВЦЭМ!$A$33:$A$776,$A109,СВЦЭМ!$B$33:$B$776,V$83)+'СЕТ СН'!$H$9+СВЦЭМ!$D$10+'СЕТ СН'!$H$6-'СЕТ СН'!$H$19</f>
        <v>1235.5807973599999</v>
      </c>
      <c r="W109" s="36">
        <f>SUMIFS(СВЦЭМ!$C$33:$C$776,СВЦЭМ!$A$33:$A$776,$A109,СВЦЭМ!$B$33:$B$776,W$83)+'СЕТ СН'!$H$9+СВЦЭМ!$D$10+'СЕТ СН'!$H$6-'СЕТ СН'!$H$19</f>
        <v>1258.9993383000001</v>
      </c>
      <c r="X109" s="36">
        <f>SUMIFS(СВЦЭМ!$C$33:$C$776,СВЦЭМ!$A$33:$A$776,$A109,СВЦЭМ!$B$33:$B$776,X$83)+'СЕТ СН'!$H$9+СВЦЭМ!$D$10+'СЕТ СН'!$H$6-'СЕТ СН'!$H$19</f>
        <v>1264.88781208</v>
      </c>
      <c r="Y109" s="36">
        <f>SUMIFS(СВЦЭМ!$C$33:$C$776,СВЦЭМ!$A$33:$A$776,$A109,СВЦЭМ!$B$33:$B$776,Y$83)+'СЕТ СН'!$H$9+СВЦЭМ!$D$10+'СЕТ СН'!$H$6-'СЕТ СН'!$H$19</f>
        <v>1277.87248963</v>
      </c>
    </row>
    <row r="110" spans="1:25" ht="15.75" x14ac:dyDescent="0.2">
      <c r="A110" s="35">
        <f t="shared" si="2"/>
        <v>44162</v>
      </c>
      <c r="B110" s="36">
        <f>SUMIFS(СВЦЭМ!$C$33:$C$776,СВЦЭМ!$A$33:$A$776,$A110,СВЦЭМ!$B$33:$B$776,B$83)+'СЕТ СН'!$H$9+СВЦЭМ!$D$10+'СЕТ СН'!$H$6-'СЕТ СН'!$H$19</f>
        <v>1280.0485698399998</v>
      </c>
      <c r="C110" s="36">
        <f>SUMIFS(СВЦЭМ!$C$33:$C$776,СВЦЭМ!$A$33:$A$776,$A110,СВЦЭМ!$B$33:$B$776,C$83)+'СЕТ СН'!$H$9+СВЦЭМ!$D$10+'СЕТ СН'!$H$6-'СЕТ СН'!$H$19</f>
        <v>1362.05904805</v>
      </c>
      <c r="D110" s="36">
        <f>SUMIFS(СВЦЭМ!$C$33:$C$776,СВЦЭМ!$A$33:$A$776,$A110,СВЦЭМ!$B$33:$B$776,D$83)+'СЕТ СН'!$H$9+СВЦЭМ!$D$10+'СЕТ СН'!$H$6-'СЕТ СН'!$H$19</f>
        <v>1412.06513049</v>
      </c>
      <c r="E110" s="36">
        <f>SUMIFS(СВЦЭМ!$C$33:$C$776,СВЦЭМ!$A$33:$A$776,$A110,СВЦЭМ!$B$33:$B$776,E$83)+'СЕТ СН'!$H$9+СВЦЭМ!$D$10+'СЕТ СН'!$H$6-'СЕТ СН'!$H$19</f>
        <v>1429.8627285299999</v>
      </c>
      <c r="F110" s="36">
        <f>SUMIFS(СВЦЭМ!$C$33:$C$776,СВЦЭМ!$A$33:$A$776,$A110,СВЦЭМ!$B$33:$B$776,F$83)+'СЕТ СН'!$H$9+СВЦЭМ!$D$10+'СЕТ СН'!$H$6-'СЕТ СН'!$H$19</f>
        <v>1432.66619446</v>
      </c>
      <c r="G110" s="36">
        <f>SUMIFS(СВЦЭМ!$C$33:$C$776,СВЦЭМ!$A$33:$A$776,$A110,СВЦЭМ!$B$33:$B$776,G$83)+'СЕТ СН'!$H$9+СВЦЭМ!$D$10+'СЕТ СН'!$H$6-'СЕТ СН'!$H$19</f>
        <v>1413.16600281</v>
      </c>
      <c r="H110" s="36">
        <f>SUMIFS(СВЦЭМ!$C$33:$C$776,СВЦЭМ!$A$33:$A$776,$A110,СВЦЭМ!$B$33:$B$776,H$83)+'СЕТ СН'!$H$9+СВЦЭМ!$D$10+'СЕТ СН'!$H$6-'СЕТ СН'!$H$19</f>
        <v>1376.3929751999999</v>
      </c>
      <c r="I110" s="36">
        <f>SUMIFS(СВЦЭМ!$C$33:$C$776,СВЦЭМ!$A$33:$A$776,$A110,СВЦЭМ!$B$33:$B$776,I$83)+'СЕТ СН'!$H$9+СВЦЭМ!$D$10+'СЕТ СН'!$H$6-'СЕТ СН'!$H$19</f>
        <v>1340.4412830399999</v>
      </c>
      <c r="J110" s="36">
        <f>SUMIFS(СВЦЭМ!$C$33:$C$776,СВЦЭМ!$A$33:$A$776,$A110,СВЦЭМ!$B$33:$B$776,J$83)+'СЕТ СН'!$H$9+СВЦЭМ!$D$10+'СЕТ СН'!$H$6-'СЕТ СН'!$H$19</f>
        <v>1330.85391037</v>
      </c>
      <c r="K110" s="36">
        <f>SUMIFS(СВЦЭМ!$C$33:$C$776,СВЦЭМ!$A$33:$A$776,$A110,СВЦЭМ!$B$33:$B$776,K$83)+'СЕТ СН'!$H$9+СВЦЭМ!$D$10+'СЕТ СН'!$H$6-'СЕТ СН'!$H$19</f>
        <v>1327.1564932399999</v>
      </c>
      <c r="L110" s="36">
        <f>SUMIFS(СВЦЭМ!$C$33:$C$776,СВЦЭМ!$A$33:$A$776,$A110,СВЦЭМ!$B$33:$B$776,L$83)+'СЕТ СН'!$H$9+СВЦЭМ!$D$10+'СЕТ СН'!$H$6-'СЕТ СН'!$H$19</f>
        <v>1299.18275049</v>
      </c>
      <c r="M110" s="36">
        <f>SUMIFS(СВЦЭМ!$C$33:$C$776,СВЦЭМ!$A$33:$A$776,$A110,СВЦЭМ!$B$33:$B$776,M$83)+'СЕТ СН'!$H$9+СВЦЭМ!$D$10+'СЕТ СН'!$H$6-'СЕТ СН'!$H$19</f>
        <v>1254.7577001499999</v>
      </c>
      <c r="N110" s="36">
        <f>SUMIFS(СВЦЭМ!$C$33:$C$776,СВЦЭМ!$A$33:$A$776,$A110,СВЦЭМ!$B$33:$B$776,N$83)+'СЕТ СН'!$H$9+СВЦЭМ!$D$10+'СЕТ СН'!$H$6-'СЕТ СН'!$H$19</f>
        <v>1242.7752441399998</v>
      </c>
      <c r="O110" s="36">
        <f>SUMIFS(СВЦЭМ!$C$33:$C$776,СВЦЭМ!$A$33:$A$776,$A110,СВЦЭМ!$B$33:$B$776,O$83)+'СЕТ СН'!$H$9+СВЦЭМ!$D$10+'СЕТ СН'!$H$6-'СЕТ СН'!$H$19</f>
        <v>1238.90713078</v>
      </c>
      <c r="P110" s="36">
        <f>SUMIFS(СВЦЭМ!$C$33:$C$776,СВЦЭМ!$A$33:$A$776,$A110,СВЦЭМ!$B$33:$B$776,P$83)+'СЕТ СН'!$H$9+СВЦЭМ!$D$10+'СЕТ СН'!$H$6-'СЕТ СН'!$H$19</f>
        <v>1249.3265459499999</v>
      </c>
      <c r="Q110" s="36">
        <f>SUMIFS(СВЦЭМ!$C$33:$C$776,СВЦЭМ!$A$33:$A$776,$A110,СВЦЭМ!$B$33:$B$776,Q$83)+'СЕТ СН'!$H$9+СВЦЭМ!$D$10+'СЕТ СН'!$H$6-'СЕТ СН'!$H$19</f>
        <v>1256.73667449</v>
      </c>
      <c r="R110" s="36">
        <f>SUMIFS(СВЦЭМ!$C$33:$C$776,СВЦЭМ!$A$33:$A$776,$A110,СВЦЭМ!$B$33:$B$776,R$83)+'СЕТ СН'!$H$9+СВЦЭМ!$D$10+'СЕТ СН'!$H$6-'СЕТ СН'!$H$19</f>
        <v>1257.71546962</v>
      </c>
      <c r="S110" s="36">
        <f>SUMIFS(СВЦЭМ!$C$33:$C$776,СВЦЭМ!$A$33:$A$776,$A110,СВЦЭМ!$B$33:$B$776,S$83)+'СЕТ СН'!$H$9+СВЦЭМ!$D$10+'СЕТ СН'!$H$6-'СЕТ СН'!$H$19</f>
        <v>1233.5419526199998</v>
      </c>
      <c r="T110" s="36">
        <f>SUMIFS(СВЦЭМ!$C$33:$C$776,СВЦЭМ!$A$33:$A$776,$A110,СВЦЭМ!$B$33:$B$776,T$83)+'СЕТ СН'!$H$9+СВЦЭМ!$D$10+'СЕТ СН'!$H$6-'СЕТ СН'!$H$19</f>
        <v>1212.8796876299998</v>
      </c>
      <c r="U110" s="36">
        <f>SUMIFS(СВЦЭМ!$C$33:$C$776,СВЦЭМ!$A$33:$A$776,$A110,СВЦЭМ!$B$33:$B$776,U$83)+'СЕТ СН'!$H$9+СВЦЭМ!$D$10+'СЕТ СН'!$H$6-'СЕТ СН'!$H$19</f>
        <v>1213.9536481499999</v>
      </c>
      <c r="V110" s="36">
        <f>SUMIFS(СВЦЭМ!$C$33:$C$776,СВЦЭМ!$A$33:$A$776,$A110,СВЦЭМ!$B$33:$B$776,V$83)+'СЕТ СН'!$H$9+СВЦЭМ!$D$10+'СЕТ СН'!$H$6-'СЕТ СН'!$H$19</f>
        <v>1212.4350809</v>
      </c>
      <c r="W110" s="36">
        <f>SUMIFS(СВЦЭМ!$C$33:$C$776,СВЦЭМ!$A$33:$A$776,$A110,СВЦЭМ!$B$33:$B$776,W$83)+'СЕТ СН'!$H$9+СВЦЭМ!$D$10+'СЕТ СН'!$H$6-'СЕТ СН'!$H$19</f>
        <v>1231.6444321399999</v>
      </c>
      <c r="X110" s="36">
        <f>SUMIFS(СВЦЭМ!$C$33:$C$776,СВЦЭМ!$A$33:$A$776,$A110,СВЦЭМ!$B$33:$B$776,X$83)+'СЕТ СН'!$H$9+СВЦЭМ!$D$10+'СЕТ СН'!$H$6-'СЕТ СН'!$H$19</f>
        <v>1238.3454789699999</v>
      </c>
      <c r="Y110" s="36">
        <f>SUMIFS(СВЦЭМ!$C$33:$C$776,СВЦЭМ!$A$33:$A$776,$A110,СВЦЭМ!$B$33:$B$776,Y$83)+'СЕТ СН'!$H$9+СВЦЭМ!$D$10+'СЕТ СН'!$H$6-'СЕТ СН'!$H$19</f>
        <v>1259.19872513</v>
      </c>
    </row>
    <row r="111" spans="1:25" ht="15.75" x14ac:dyDescent="0.2">
      <c r="A111" s="35">
        <f t="shared" si="2"/>
        <v>44163</v>
      </c>
      <c r="B111" s="36">
        <f>SUMIFS(СВЦЭМ!$C$33:$C$776,СВЦЭМ!$A$33:$A$776,$A111,СВЦЭМ!$B$33:$B$776,B$83)+'СЕТ СН'!$H$9+СВЦЭМ!$D$10+'СЕТ СН'!$H$6-'СЕТ СН'!$H$19</f>
        <v>1290.4841816399999</v>
      </c>
      <c r="C111" s="36">
        <f>SUMIFS(СВЦЭМ!$C$33:$C$776,СВЦЭМ!$A$33:$A$776,$A111,СВЦЭМ!$B$33:$B$776,C$83)+'СЕТ СН'!$H$9+СВЦЭМ!$D$10+'СЕТ СН'!$H$6-'СЕТ СН'!$H$19</f>
        <v>1358.59726243</v>
      </c>
      <c r="D111" s="36">
        <f>SUMIFS(СВЦЭМ!$C$33:$C$776,СВЦЭМ!$A$33:$A$776,$A111,СВЦЭМ!$B$33:$B$776,D$83)+'СЕТ СН'!$H$9+СВЦЭМ!$D$10+'СЕТ СН'!$H$6-'СЕТ СН'!$H$19</f>
        <v>1400.48432856</v>
      </c>
      <c r="E111" s="36">
        <f>SUMIFS(СВЦЭМ!$C$33:$C$776,СВЦЭМ!$A$33:$A$776,$A111,СВЦЭМ!$B$33:$B$776,E$83)+'СЕТ СН'!$H$9+СВЦЭМ!$D$10+'СЕТ СН'!$H$6-'СЕТ СН'!$H$19</f>
        <v>1407.51272711</v>
      </c>
      <c r="F111" s="36">
        <f>SUMIFS(СВЦЭМ!$C$33:$C$776,СВЦЭМ!$A$33:$A$776,$A111,СВЦЭМ!$B$33:$B$776,F$83)+'СЕТ СН'!$H$9+СВЦЭМ!$D$10+'СЕТ СН'!$H$6-'СЕТ СН'!$H$19</f>
        <v>1411.49773534</v>
      </c>
      <c r="G111" s="36">
        <f>SUMIFS(СВЦЭМ!$C$33:$C$776,СВЦЭМ!$A$33:$A$776,$A111,СВЦЭМ!$B$33:$B$776,G$83)+'СЕТ СН'!$H$9+СВЦЭМ!$D$10+'СЕТ СН'!$H$6-'СЕТ СН'!$H$19</f>
        <v>1400.7698215099999</v>
      </c>
      <c r="H111" s="36">
        <f>SUMIFS(СВЦЭМ!$C$33:$C$776,СВЦЭМ!$A$33:$A$776,$A111,СВЦЭМ!$B$33:$B$776,H$83)+'СЕТ СН'!$H$9+СВЦЭМ!$D$10+'СЕТ СН'!$H$6-'СЕТ СН'!$H$19</f>
        <v>1384.7001164999999</v>
      </c>
      <c r="I111" s="36">
        <f>SUMIFS(СВЦЭМ!$C$33:$C$776,СВЦЭМ!$A$33:$A$776,$A111,СВЦЭМ!$B$33:$B$776,I$83)+'СЕТ СН'!$H$9+СВЦЭМ!$D$10+'СЕТ СН'!$H$6-'СЕТ СН'!$H$19</f>
        <v>1366.6528125599998</v>
      </c>
      <c r="J111" s="36">
        <f>SUMIFS(СВЦЭМ!$C$33:$C$776,СВЦЭМ!$A$33:$A$776,$A111,СВЦЭМ!$B$33:$B$776,J$83)+'СЕТ СН'!$H$9+СВЦЭМ!$D$10+'СЕТ СН'!$H$6-'СЕТ СН'!$H$19</f>
        <v>1346.7203019899998</v>
      </c>
      <c r="K111" s="36">
        <f>SUMIFS(СВЦЭМ!$C$33:$C$776,СВЦЭМ!$A$33:$A$776,$A111,СВЦЭМ!$B$33:$B$776,K$83)+'СЕТ СН'!$H$9+СВЦЭМ!$D$10+'СЕТ СН'!$H$6-'СЕТ СН'!$H$19</f>
        <v>1328.80838976</v>
      </c>
      <c r="L111" s="36">
        <f>SUMIFS(СВЦЭМ!$C$33:$C$776,СВЦЭМ!$A$33:$A$776,$A111,СВЦЭМ!$B$33:$B$776,L$83)+'СЕТ СН'!$H$9+СВЦЭМ!$D$10+'СЕТ СН'!$H$6-'СЕТ СН'!$H$19</f>
        <v>1289.06240484</v>
      </c>
      <c r="M111" s="36">
        <f>SUMIFS(СВЦЭМ!$C$33:$C$776,СВЦЭМ!$A$33:$A$776,$A111,СВЦЭМ!$B$33:$B$776,M$83)+'СЕТ СН'!$H$9+СВЦЭМ!$D$10+'СЕТ СН'!$H$6-'СЕТ СН'!$H$19</f>
        <v>1246.5459205</v>
      </c>
      <c r="N111" s="36">
        <f>SUMIFS(СВЦЭМ!$C$33:$C$776,СВЦЭМ!$A$33:$A$776,$A111,СВЦЭМ!$B$33:$B$776,N$83)+'СЕТ СН'!$H$9+СВЦЭМ!$D$10+'СЕТ СН'!$H$6-'СЕТ СН'!$H$19</f>
        <v>1246.0798373099999</v>
      </c>
      <c r="O111" s="36">
        <f>SUMIFS(СВЦЭМ!$C$33:$C$776,СВЦЭМ!$A$33:$A$776,$A111,СВЦЭМ!$B$33:$B$776,O$83)+'СЕТ СН'!$H$9+СВЦЭМ!$D$10+'СЕТ СН'!$H$6-'СЕТ СН'!$H$19</f>
        <v>1255.2582951999998</v>
      </c>
      <c r="P111" s="36">
        <f>SUMIFS(СВЦЭМ!$C$33:$C$776,СВЦЭМ!$A$33:$A$776,$A111,СВЦЭМ!$B$33:$B$776,P$83)+'СЕТ СН'!$H$9+СВЦЭМ!$D$10+'СЕТ СН'!$H$6-'СЕТ СН'!$H$19</f>
        <v>1266.3072053400001</v>
      </c>
      <c r="Q111" s="36">
        <f>SUMIFS(СВЦЭМ!$C$33:$C$776,СВЦЭМ!$A$33:$A$776,$A111,СВЦЭМ!$B$33:$B$776,Q$83)+'СЕТ СН'!$H$9+СВЦЭМ!$D$10+'СЕТ СН'!$H$6-'СЕТ СН'!$H$19</f>
        <v>1258.4616617299998</v>
      </c>
      <c r="R111" s="36">
        <f>SUMIFS(СВЦЭМ!$C$33:$C$776,СВЦЭМ!$A$33:$A$776,$A111,СВЦЭМ!$B$33:$B$776,R$83)+'СЕТ СН'!$H$9+СВЦЭМ!$D$10+'СЕТ СН'!$H$6-'СЕТ СН'!$H$19</f>
        <v>1250.50612127</v>
      </c>
      <c r="S111" s="36">
        <f>SUMIFS(СВЦЭМ!$C$33:$C$776,СВЦЭМ!$A$33:$A$776,$A111,СВЦЭМ!$B$33:$B$776,S$83)+'СЕТ СН'!$H$9+СВЦЭМ!$D$10+'СЕТ СН'!$H$6-'СЕТ СН'!$H$19</f>
        <v>1231.54444883</v>
      </c>
      <c r="T111" s="36">
        <f>SUMIFS(СВЦЭМ!$C$33:$C$776,СВЦЭМ!$A$33:$A$776,$A111,СВЦЭМ!$B$33:$B$776,T$83)+'СЕТ СН'!$H$9+СВЦЭМ!$D$10+'СЕТ СН'!$H$6-'СЕТ СН'!$H$19</f>
        <v>1223.2329636499999</v>
      </c>
      <c r="U111" s="36">
        <f>SUMIFS(СВЦЭМ!$C$33:$C$776,СВЦЭМ!$A$33:$A$776,$A111,СВЦЭМ!$B$33:$B$776,U$83)+'СЕТ СН'!$H$9+СВЦЭМ!$D$10+'СЕТ СН'!$H$6-'СЕТ СН'!$H$19</f>
        <v>1212.0613667499999</v>
      </c>
      <c r="V111" s="36">
        <f>SUMIFS(СВЦЭМ!$C$33:$C$776,СВЦЭМ!$A$33:$A$776,$A111,СВЦЭМ!$B$33:$B$776,V$83)+'СЕТ СН'!$H$9+СВЦЭМ!$D$10+'СЕТ СН'!$H$6-'СЕТ СН'!$H$19</f>
        <v>1209.64153773</v>
      </c>
      <c r="W111" s="36">
        <f>SUMIFS(СВЦЭМ!$C$33:$C$776,СВЦЭМ!$A$33:$A$776,$A111,СВЦЭМ!$B$33:$B$776,W$83)+'СЕТ СН'!$H$9+СВЦЭМ!$D$10+'СЕТ СН'!$H$6-'СЕТ СН'!$H$19</f>
        <v>1231.1243347899999</v>
      </c>
      <c r="X111" s="36">
        <f>SUMIFS(СВЦЭМ!$C$33:$C$776,СВЦЭМ!$A$33:$A$776,$A111,СВЦЭМ!$B$33:$B$776,X$83)+'СЕТ СН'!$H$9+СВЦЭМ!$D$10+'СЕТ СН'!$H$6-'СЕТ СН'!$H$19</f>
        <v>1246.5929795799998</v>
      </c>
      <c r="Y111" s="36">
        <f>SUMIFS(СВЦЭМ!$C$33:$C$776,СВЦЭМ!$A$33:$A$776,$A111,СВЦЭМ!$B$33:$B$776,Y$83)+'СЕТ СН'!$H$9+СВЦЭМ!$D$10+'СЕТ СН'!$H$6-'СЕТ СН'!$H$19</f>
        <v>1268.8341685099999</v>
      </c>
    </row>
    <row r="112" spans="1:25" ht="15.75" x14ac:dyDescent="0.2">
      <c r="A112" s="35">
        <f t="shared" si="2"/>
        <v>44164</v>
      </c>
      <c r="B112" s="36">
        <f>SUMIFS(СВЦЭМ!$C$33:$C$776,СВЦЭМ!$A$33:$A$776,$A112,СВЦЭМ!$B$33:$B$776,B$83)+'СЕТ СН'!$H$9+СВЦЭМ!$D$10+'СЕТ СН'!$H$6-'СЕТ СН'!$H$19</f>
        <v>1283.9811407100001</v>
      </c>
      <c r="C112" s="36">
        <f>SUMIFS(СВЦЭМ!$C$33:$C$776,СВЦЭМ!$A$33:$A$776,$A112,СВЦЭМ!$B$33:$B$776,C$83)+'СЕТ СН'!$H$9+СВЦЭМ!$D$10+'СЕТ СН'!$H$6-'СЕТ СН'!$H$19</f>
        <v>1363.85050587</v>
      </c>
      <c r="D112" s="36">
        <f>SUMIFS(СВЦЭМ!$C$33:$C$776,СВЦЭМ!$A$33:$A$776,$A112,СВЦЭМ!$B$33:$B$776,D$83)+'СЕТ СН'!$H$9+СВЦЭМ!$D$10+'СЕТ СН'!$H$6-'СЕТ СН'!$H$19</f>
        <v>1414.1634981</v>
      </c>
      <c r="E112" s="36">
        <f>SUMIFS(СВЦЭМ!$C$33:$C$776,СВЦЭМ!$A$33:$A$776,$A112,СВЦЭМ!$B$33:$B$776,E$83)+'СЕТ СН'!$H$9+СВЦЭМ!$D$10+'СЕТ СН'!$H$6-'СЕТ СН'!$H$19</f>
        <v>1421.1730057099999</v>
      </c>
      <c r="F112" s="36">
        <f>SUMIFS(СВЦЭМ!$C$33:$C$776,СВЦЭМ!$A$33:$A$776,$A112,СВЦЭМ!$B$33:$B$776,F$83)+'СЕТ СН'!$H$9+СВЦЭМ!$D$10+'СЕТ СН'!$H$6-'СЕТ СН'!$H$19</f>
        <v>1418.73987076</v>
      </c>
      <c r="G112" s="36">
        <f>SUMIFS(СВЦЭМ!$C$33:$C$776,СВЦЭМ!$A$33:$A$776,$A112,СВЦЭМ!$B$33:$B$776,G$83)+'СЕТ СН'!$H$9+СВЦЭМ!$D$10+'СЕТ СН'!$H$6-'СЕТ СН'!$H$19</f>
        <v>1415.52741739</v>
      </c>
      <c r="H112" s="36">
        <f>SUMIFS(СВЦЭМ!$C$33:$C$776,СВЦЭМ!$A$33:$A$776,$A112,СВЦЭМ!$B$33:$B$776,H$83)+'СЕТ СН'!$H$9+СВЦЭМ!$D$10+'СЕТ СН'!$H$6-'СЕТ СН'!$H$19</f>
        <v>1399.6764748000001</v>
      </c>
      <c r="I112" s="36">
        <f>SUMIFS(СВЦЭМ!$C$33:$C$776,СВЦЭМ!$A$33:$A$776,$A112,СВЦЭМ!$B$33:$B$776,I$83)+'СЕТ СН'!$H$9+СВЦЭМ!$D$10+'СЕТ СН'!$H$6-'СЕТ СН'!$H$19</f>
        <v>1373.42322315</v>
      </c>
      <c r="J112" s="36">
        <f>SUMIFS(СВЦЭМ!$C$33:$C$776,СВЦЭМ!$A$33:$A$776,$A112,СВЦЭМ!$B$33:$B$776,J$83)+'СЕТ СН'!$H$9+СВЦЭМ!$D$10+'СЕТ СН'!$H$6-'СЕТ СН'!$H$19</f>
        <v>1335.8529314899999</v>
      </c>
      <c r="K112" s="36">
        <f>SUMIFS(СВЦЭМ!$C$33:$C$776,СВЦЭМ!$A$33:$A$776,$A112,СВЦЭМ!$B$33:$B$776,K$83)+'СЕТ СН'!$H$9+СВЦЭМ!$D$10+'СЕТ СН'!$H$6-'СЕТ СН'!$H$19</f>
        <v>1324.1366453599999</v>
      </c>
      <c r="L112" s="36">
        <f>SUMIFS(СВЦЭМ!$C$33:$C$776,СВЦЭМ!$A$33:$A$776,$A112,СВЦЭМ!$B$33:$B$776,L$83)+'СЕТ СН'!$H$9+СВЦЭМ!$D$10+'СЕТ СН'!$H$6-'СЕТ СН'!$H$19</f>
        <v>1286.95467375</v>
      </c>
      <c r="M112" s="36">
        <f>SUMIFS(СВЦЭМ!$C$33:$C$776,СВЦЭМ!$A$33:$A$776,$A112,СВЦЭМ!$B$33:$B$776,M$83)+'СЕТ СН'!$H$9+СВЦЭМ!$D$10+'СЕТ СН'!$H$6-'СЕТ СН'!$H$19</f>
        <v>1245.5533570499999</v>
      </c>
      <c r="N112" s="36">
        <f>SUMIFS(СВЦЭМ!$C$33:$C$776,СВЦЭМ!$A$33:$A$776,$A112,СВЦЭМ!$B$33:$B$776,N$83)+'СЕТ СН'!$H$9+СВЦЭМ!$D$10+'СЕТ СН'!$H$6-'СЕТ СН'!$H$19</f>
        <v>1231.3461153600001</v>
      </c>
      <c r="O112" s="36">
        <f>SUMIFS(СВЦЭМ!$C$33:$C$776,СВЦЭМ!$A$33:$A$776,$A112,СВЦЭМ!$B$33:$B$776,O$83)+'СЕТ СН'!$H$9+СВЦЭМ!$D$10+'СЕТ СН'!$H$6-'СЕТ СН'!$H$19</f>
        <v>1246.2868430599999</v>
      </c>
      <c r="P112" s="36">
        <f>SUMIFS(СВЦЭМ!$C$33:$C$776,СВЦЭМ!$A$33:$A$776,$A112,СВЦЭМ!$B$33:$B$776,P$83)+'СЕТ СН'!$H$9+СВЦЭМ!$D$10+'СЕТ СН'!$H$6-'СЕТ СН'!$H$19</f>
        <v>1251.7631349899998</v>
      </c>
      <c r="Q112" s="36">
        <f>SUMIFS(СВЦЭМ!$C$33:$C$776,СВЦЭМ!$A$33:$A$776,$A112,СВЦЭМ!$B$33:$B$776,Q$83)+'СЕТ СН'!$H$9+СВЦЭМ!$D$10+'СЕТ СН'!$H$6-'СЕТ СН'!$H$19</f>
        <v>1252.4461925999999</v>
      </c>
      <c r="R112" s="36">
        <f>SUMIFS(СВЦЭМ!$C$33:$C$776,СВЦЭМ!$A$33:$A$776,$A112,СВЦЭМ!$B$33:$B$776,R$83)+'СЕТ СН'!$H$9+СВЦЭМ!$D$10+'СЕТ СН'!$H$6-'СЕТ СН'!$H$19</f>
        <v>1246.6418867100001</v>
      </c>
      <c r="S112" s="36">
        <f>SUMIFS(СВЦЭМ!$C$33:$C$776,СВЦЭМ!$A$33:$A$776,$A112,СВЦЭМ!$B$33:$B$776,S$83)+'СЕТ СН'!$H$9+СВЦЭМ!$D$10+'СЕТ СН'!$H$6-'СЕТ СН'!$H$19</f>
        <v>1233.1454270499999</v>
      </c>
      <c r="T112" s="36">
        <f>SUMIFS(СВЦЭМ!$C$33:$C$776,СВЦЭМ!$A$33:$A$776,$A112,СВЦЭМ!$B$33:$B$776,T$83)+'СЕТ СН'!$H$9+СВЦЭМ!$D$10+'СЕТ СН'!$H$6-'СЕТ СН'!$H$19</f>
        <v>1210.1053023099998</v>
      </c>
      <c r="U112" s="36">
        <f>SUMIFS(СВЦЭМ!$C$33:$C$776,СВЦЭМ!$A$33:$A$776,$A112,СВЦЭМ!$B$33:$B$776,U$83)+'СЕТ СН'!$H$9+СВЦЭМ!$D$10+'СЕТ СН'!$H$6-'СЕТ СН'!$H$19</f>
        <v>1208.75702718</v>
      </c>
      <c r="V112" s="36">
        <f>SUMIFS(СВЦЭМ!$C$33:$C$776,СВЦЭМ!$A$33:$A$776,$A112,СВЦЭМ!$B$33:$B$776,V$83)+'СЕТ СН'!$H$9+СВЦЭМ!$D$10+'СЕТ СН'!$H$6-'СЕТ СН'!$H$19</f>
        <v>1216.5880188000001</v>
      </c>
      <c r="W112" s="36">
        <f>SUMIFS(СВЦЭМ!$C$33:$C$776,СВЦЭМ!$A$33:$A$776,$A112,СВЦЭМ!$B$33:$B$776,W$83)+'СЕТ СН'!$H$9+СВЦЭМ!$D$10+'СЕТ СН'!$H$6-'СЕТ СН'!$H$19</f>
        <v>1225.88313432</v>
      </c>
      <c r="X112" s="36">
        <f>SUMIFS(СВЦЭМ!$C$33:$C$776,СВЦЭМ!$A$33:$A$776,$A112,СВЦЭМ!$B$33:$B$776,X$83)+'СЕТ СН'!$H$9+СВЦЭМ!$D$10+'СЕТ СН'!$H$6-'СЕТ СН'!$H$19</f>
        <v>1247.8766112200001</v>
      </c>
      <c r="Y112" s="36">
        <f>SUMIFS(СВЦЭМ!$C$33:$C$776,СВЦЭМ!$A$33:$A$776,$A112,СВЦЭМ!$B$33:$B$776,Y$83)+'СЕТ СН'!$H$9+СВЦЭМ!$D$10+'СЕТ СН'!$H$6-'СЕТ СН'!$H$19</f>
        <v>1264.2911982599999</v>
      </c>
    </row>
    <row r="113" spans="1:27" ht="15.75" x14ac:dyDescent="0.2">
      <c r="A113" s="35">
        <f t="shared" si="2"/>
        <v>44165</v>
      </c>
      <c r="B113" s="36">
        <f>SUMIFS(СВЦЭМ!$C$33:$C$776,СВЦЭМ!$A$33:$A$776,$A113,СВЦЭМ!$B$33:$B$776,B$83)+'СЕТ СН'!$H$9+СВЦЭМ!$D$10+'СЕТ СН'!$H$6-'СЕТ СН'!$H$19</f>
        <v>1334.6010247300001</v>
      </c>
      <c r="C113" s="36">
        <f>SUMIFS(СВЦЭМ!$C$33:$C$776,СВЦЭМ!$A$33:$A$776,$A113,СВЦЭМ!$B$33:$B$776,C$83)+'СЕТ СН'!$H$9+СВЦЭМ!$D$10+'СЕТ СН'!$H$6-'СЕТ СН'!$H$19</f>
        <v>1404.41870113</v>
      </c>
      <c r="D113" s="36">
        <f>SUMIFS(СВЦЭМ!$C$33:$C$776,СВЦЭМ!$A$33:$A$776,$A113,СВЦЭМ!$B$33:$B$776,D$83)+'СЕТ СН'!$H$9+СВЦЭМ!$D$10+'СЕТ СН'!$H$6-'СЕТ СН'!$H$19</f>
        <v>1455.4470969399999</v>
      </c>
      <c r="E113" s="36">
        <f>SUMIFS(СВЦЭМ!$C$33:$C$776,СВЦЭМ!$A$33:$A$776,$A113,СВЦЭМ!$B$33:$B$776,E$83)+'СЕТ СН'!$H$9+СВЦЭМ!$D$10+'СЕТ СН'!$H$6-'СЕТ СН'!$H$19</f>
        <v>1467.2252331099999</v>
      </c>
      <c r="F113" s="36">
        <f>SUMIFS(СВЦЭМ!$C$33:$C$776,СВЦЭМ!$A$33:$A$776,$A113,СВЦЭМ!$B$33:$B$776,F$83)+'СЕТ СН'!$H$9+СВЦЭМ!$D$10+'СЕТ СН'!$H$6-'СЕТ СН'!$H$19</f>
        <v>1463.7543860199999</v>
      </c>
      <c r="G113" s="36">
        <f>SUMIFS(СВЦЭМ!$C$33:$C$776,СВЦЭМ!$A$33:$A$776,$A113,СВЦЭМ!$B$33:$B$776,G$83)+'СЕТ СН'!$H$9+СВЦЭМ!$D$10+'СЕТ СН'!$H$6-'СЕТ СН'!$H$19</f>
        <v>1448.6287357000001</v>
      </c>
      <c r="H113" s="36">
        <f>SUMIFS(СВЦЭМ!$C$33:$C$776,СВЦЭМ!$A$33:$A$776,$A113,СВЦЭМ!$B$33:$B$776,H$83)+'СЕТ СН'!$H$9+СВЦЭМ!$D$10+'СЕТ СН'!$H$6-'СЕТ СН'!$H$19</f>
        <v>1435.0442493999999</v>
      </c>
      <c r="I113" s="36">
        <f>SUMIFS(СВЦЭМ!$C$33:$C$776,СВЦЭМ!$A$33:$A$776,$A113,СВЦЭМ!$B$33:$B$776,I$83)+'СЕТ СН'!$H$9+СВЦЭМ!$D$10+'СЕТ СН'!$H$6-'СЕТ СН'!$H$19</f>
        <v>1406.02441946</v>
      </c>
      <c r="J113" s="36">
        <f>SUMIFS(СВЦЭМ!$C$33:$C$776,СВЦЭМ!$A$33:$A$776,$A113,СВЦЭМ!$B$33:$B$776,J$83)+'СЕТ СН'!$H$9+СВЦЭМ!$D$10+'СЕТ СН'!$H$6-'СЕТ СН'!$H$19</f>
        <v>1379.74544825</v>
      </c>
      <c r="K113" s="36">
        <f>SUMIFS(СВЦЭМ!$C$33:$C$776,СВЦЭМ!$A$33:$A$776,$A113,СВЦЭМ!$B$33:$B$776,K$83)+'СЕТ СН'!$H$9+СВЦЭМ!$D$10+'СЕТ СН'!$H$6-'СЕТ СН'!$H$19</f>
        <v>1370.3995243899999</v>
      </c>
      <c r="L113" s="36">
        <f>SUMIFS(СВЦЭМ!$C$33:$C$776,СВЦЭМ!$A$33:$A$776,$A113,СВЦЭМ!$B$33:$B$776,L$83)+'СЕТ СН'!$H$9+СВЦЭМ!$D$10+'СЕТ СН'!$H$6-'СЕТ СН'!$H$19</f>
        <v>1339.2145883600001</v>
      </c>
      <c r="M113" s="36">
        <f>SUMIFS(СВЦЭМ!$C$33:$C$776,СВЦЭМ!$A$33:$A$776,$A113,СВЦЭМ!$B$33:$B$776,M$83)+'СЕТ СН'!$H$9+СВЦЭМ!$D$10+'СЕТ СН'!$H$6-'СЕТ СН'!$H$19</f>
        <v>1297.5228101499999</v>
      </c>
      <c r="N113" s="36">
        <f>SUMIFS(СВЦЭМ!$C$33:$C$776,СВЦЭМ!$A$33:$A$776,$A113,СВЦЭМ!$B$33:$B$776,N$83)+'СЕТ СН'!$H$9+СВЦЭМ!$D$10+'СЕТ СН'!$H$6-'СЕТ СН'!$H$19</f>
        <v>1285.2847770399999</v>
      </c>
      <c r="O113" s="36">
        <f>SUMIFS(СВЦЭМ!$C$33:$C$776,СВЦЭМ!$A$33:$A$776,$A113,СВЦЭМ!$B$33:$B$776,O$83)+'СЕТ СН'!$H$9+СВЦЭМ!$D$10+'СЕТ СН'!$H$6-'СЕТ СН'!$H$19</f>
        <v>1289.96334445</v>
      </c>
      <c r="P113" s="36">
        <f>SUMIFS(СВЦЭМ!$C$33:$C$776,СВЦЭМ!$A$33:$A$776,$A113,СВЦЭМ!$B$33:$B$776,P$83)+'СЕТ СН'!$H$9+СВЦЭМ!$D$10+'СЕТ СН'!$H$6-'СЕТ СН'!$H$19</f>
        <v>1300.71607821</v>
      </c>
      <c r="Q113" s="36">
        <f>SUMIFS(СВЦЭМ!$C$33:$C$776,СВЦЭМ!$A$33:$A$776,$A113,СВЦЭМ!$B$33:$B$776,Q$83)+'СЕТ СН'!$H$9+СВЦЭМ!$D$10+'СЕТ СН'!$H$6-'СЕТ СН'!$H$19</f>
        <v>1293.7948244300001</v>
      </c>
      <c r="R113" s="36">
        <f>SUMIFS(СВЦЭМ!$C$33:$C$776,СВЦЭМ!$A$33:$A$776,$A113,СВЦЭМ!$B$33:$B$776,R$83)+'СЕТ СН'!$H$9+СВЦЭМ!$D$10+'СЕТ СН'!$H$6-'СЕТ СН'!$H$19</f>
        <v>1283.2730904199998</v>
      </c>
      <c r="S113" s="36">
        <f>SUMIFS(СВЦЭМ!$C$33:$C$776,СВЦЭМ!$A$33:$A$776,$A113,СВЦЭМ!$B$33:$B$776,S$83)+'СЕТ СН'!$H$9+СВЦЭМ!$D$10+'СЕТ СН'!$H$6-'СЕТ СН'!$H$19</f>
        <v>1274.86160599</v>
      </c>
      <c r="T113" s="36">
        <f>SUMIFS(СВЦЭМ!$C$33:$C$776,СВЦЭМ!$A$33:$A$776,$A113,СВЦЭМ!$B$33:$B$776,T$83)+'СЕТ СН'!$H$9+СВЦЭМ!$D$10+'СЕТ СН'!$H$6-'СЕТ СН'!$H$19</f>
        <v>1262.52287396</v>
      </c>
      <c r="U113" s="36">
        <f>SUMIFS(СВЦЭМ!$C$33:$C$776,СВЦЭМ!$A$33:$A$776,$A113,СВЦЭМ!$B$33:$B$776,U$83)+'СЕТ СН'!$H$9+СВЦЭМ!$D$10+'СЕТ СН'!$H$6-'СЕТ СН'!$H$19</f>
        <v>1261.5580806299999</v>
      </c>
      <c r="V113" s="36">
        <f>SUMIFS(СВЦЭМ!$C$33:$C$776,СВЦЭМ!$A$33:$A$776,$A113,СВЦЭМ!$B$33:$B$776,V$83)+'СЕТ СН'!$H$9+СВЦЭМ!$D$10+'СЕТ СН'!$H$6-'СЕТ СН'!$H$19</f>
        <v>1272.75998706</v>
      </c>
      <c r="W113" s="36">
        <f>SUMIFS(СВЦЭМ!$C$33:$C$776,СВЦЭМ!$A$33:$A$776,$A113,СВЦЭМ!$B$33:$B$776,W$83)+'СЕТ СН'!$H$9+СВЦЭМ!$D$10+'СЕТ СН'!$H$6-'СЕТ СН'!$H$19</f>
        <v>1285.1305146300001</v>
      </c>
      <c r="X113" s="36">
        <f>SUMIFS(СВЦЭМ!$C$33:$C$776,СВЦЭМ!$A$33:$A$776,$A113,СВЦЭМ!$B$33:$B$776,X$83)+'СЕТ СН'!$H$9+СВЦЭМ!$D$10+'СЕТ СН'!$H$6-'СЕТ СН'!$H$19</f>
        <v>1288.06937642</v>
      </c>
      <c r="Y113" s="36">
        <f>SUMIFS(СВЦЭМ!$C$33:$C$776,СВЦЭМ!$A$33:$A$776,$A113,СВЦЭМ!$B$33:$B$776,Y$83)+'СЕТ СН'!$H$9+СВЦЭМ!$D$10+'СЕТ СН'!$H$6-'СЕТ СН'!$H$19</f>
        <v>1311.41644673</v>
      </c>
      <c r="AA113" s="37"/>
    </row>
    <row r="114" spans="1:27" ht="16.5" hidden="1" customHeight="1" x14ac:dyDescent="0.2">
      <c r="A114" s="35">
        <f t="shared" si="2"/>
        <v>44166</v>
      </c>
      <c r="B114" s="36">
        <f>SUMIFS(СВЦЭМ!$C$33:$C$776,СВЦЭМ!$A$33:$A$776,$A114,СВЦЭМ!$B$33:$B$776,B$83)+'СЕТ СН'!$H$9+СВЦЭМ!$D$10+'СЕТ СН'!$H$6-'СЕТ СН'!$H$19</f>
        <v>465.72131550999995</v>
      </c>
      <c r="C114" s="36">
        <f>SUMIFS(СВЦЭМ!$C$33:$C$776,СВЦЭМ!$A$33:$A$776,$A114,СВЦЭМ!$B$33:$B$776,C$83)+'СЕТ СН'!$H$9+СВЦЭМ!$D$10+'СЕТ СН'!$H$6-'СЕТ СН'!$H$19</f>
        <v>465.72131550999995</v>
      </c>
      <c r="D114" s="36">
        <f>SUMIFS(СВЦЭМ!$C$33:$C$776,СВЦЭМ!$A$33:$A$776,$A114,СВЦЭМ!$B$33:$B$776,D$83)+'СЕТ СН'!$H$9+СВЦЭМ!$D$10+'СЕТ СН'!$H$6-'СЕТ СН'!$H$19</f>
        <v>465.72131550999995</v>
      </c>
      <c r="E114" s="36">
        <f>SUMIFS(СВЦЭМ!$C$33:$C$776,СВЦЭМ!$A$33:$A$776,$A114,СВЦЭМ!$B$33:$B$776,E$83)+'СЕТ СН'!$H$9+СВЦЭМ!$D$10+'СЕТ СН'!$H$6-'СЕТ СН'!$H$19</f>
        <v>465.72131550999995</v>
      </c>
      <c r="F114" s="36">
        <f>SUMIFS(СВЦЭМ!$C$33:$C$776,СВЦЭМ!$A$33:$A$776,$A114,СВЦЭМ!$B$33:$B$776,F$83)+'СЕТ СН'!$H$9+СВЦЭМ!$D$10+'СЕТ СН'!$H$6-'СЕТ СН'!$H$19</f>
        <v>465.72131550999995</v>
      </c>
      <c r="G114" s="36">
        <f>SUMIFS(СВЦЭМ!$C$33:$C$776,СВЦЭМ!$A$33:$A$776,$A114,СВЦЭМ!$B$33:$B$776,G$83)+'СЕТ СН'!$H$9+СВЦЭМ!$D$10+'СЕТ СН'!$H$6-'СЕТ СН'!$H$19</f>
        <v>465.72131550999995</v>
      </c>
      <c r="H114" s="36">
        <f>SUMIFS(СВЦЭМ!$C$33:$C$776,СВЦЭМ!$A$33:$A$776,$A114,СВЦЭМ!$B$33:$B$776,H$83)+'СЕТ СН'!$H$9+СВЦЭМ!$D$10+'СЕТ СН'!$H$6-'СЕТ СН'!$H$19</f>
        <v>465.72131550999995</v>
      </c>
      <c r="I114" s="36">
        <f>SUMIFS(СВЦЭМ!$C$33:$C$776,СВЦЭМ!$A$33:$A$776,$A114,СВЦЭМ!$B$33:$B$776,I$83)+'СЕТ СН'!$H$9+СВЦЭМ!$D$10+'СЕТ СН'!$H$6-'СЕТ СН'!$H$19</f>
        <v>465.72131550999995</v>
      </c>
      <c r="J114" s="36">
        <f>SUMIFS(СВЦЭМ!$C$33:$C$776,СВЦЭМ!$A$33:$A$776,$A114,СВЦЭМ!$B$33:$B$776,J$83)+'СЕТ СН'!$H$9+СВЦЭМ!$D$10+'СЕТ СН'!$H$6-'СЕТ СН'!$H$19</f>
        <v>465.72131550999995</v>
      </c>
      <c r="K114" s="36">
        <f>SUMIFS(СВЦЭМ!$C$33:$C$776,СВЦЭМ!$A$33:$A$776,$A114,СВЦЭМ!$B$33:$B$776,K$83)+'СЕТ СН'!$H$9+СВЦЭМ!$D$10+'СЕТ СН'!$H$6-'СЕТ СН'!$H$19</f>
        <v>465.72131550999995</v>
      </c>
      <c r="L114" s="36">
        <f>SUMIFS(СВЦЭМ!$C$33:$C$776,СВЦЭМ!$A$33:$A$776,$A114,СВЦЭМ!$B$33:$B$776,L$83)+'СЕТ СН'!$H$9+СВЦЭМ!$D$10+'СЕТ СН'!$H$6-'СЕТ СН'!$H$19</f>
        <v>465.72131550999995</v>
      </c>
      <c r="M114" s="36">
        <f>SUMIFS(СВЦЭМ!$C$33:$C$776,СВЦЭМ!$A$33:$A$776,$A114,СВЦЭМ!$B$33:$B$776,M$83)+'СЕТ СН'!$H$9+СВЦЭМ!$D$10+'СЕТ СН'!$H$6-'СЕТ СН'!$H$19</f>
        <v>465.72131550999995</v>
      </c>
      <c r="N114" s="36">
        <f>SUMIFS(СВЦЭМ!$C$33:$C$776,СВЦЭМ!$A$33:$A$776,$A114,СВЦЭМ!$B$33:$B$776,N$83)+'СЕТ СН'!$H$9+СВЦЭМ!$D$10+'СЕТ СН'!$H$6-'СЕТ СН'!$H$19</f>
        <v>465.72131550999995</v>
      </c>
      <c r="O114" s="36">
        <f>SUMIFS(СВЦЭМ!$C$33:$C$776,СВЦЭМ!$A$33:$A$776,$A114,СВЦЭМ!$B$33:$B$776,O$83)+'СЕТ СН'!$H$9+СВЦЭМ!$D$10+'СЕТ СН'!$H$6-'СЕТ СН'!$H$19</f>
        <v>465.72131550999995</v>
      </c>
      <c r="P114" s="36">
        <f>SUMIFS(СВЦЭМ!$C$33:$C$776,СВЦЭМ!$A$33:$A$776,$A114,СВЦЭМ!$B$33:$B$776,P$83)+'СЕТ СН'!$H$9+СВЦЭМ!$D$10+'СЕТ СН'!$H$6-'СЕТ СН'!$H$19</f>
        <v>465.72131550999995</v>
      </c>
      <c r="Q114" s="36">
        <f>SUMIFS(СВЦЭМ!$C$33:$C$776,СВЦЭМ!$A$33:$A$776,$A114,СВЦЭМ!$B$33:$B$776,Q$83)+'СЕТ СН'!$H$9+СВЦЭМ!$D$10+'СЕТ СН'!$H$6-'СЕТ СН'!$H$19</f>
        <v>465.72131550999995</v>
      </c>
      <c r="R114" s="36">
        <f>SUMIFS(СВЦЭМ!$C$33:$C$776,СВЦЭМ!$A$33:$A$776,$A114,СВЦЭМ!$B$33:$B$776,R$83)+'СЕТ СН'!$H$9+СВЦЭМ!$D$10+'СЕТ СН'!$H$6-'СЕТ СН'!$H$19</f>
        <v>465.72131550999995</v>
      </c>
      <c r="S114" s="36">
        <f>SUMIFS(СВЦЭМ!$C$33:$C$776,СВЦЭМ!$A$33:$A$776,$A114,СВЦЭМ!$B$33:$B$776,S$83)+'СЕТ СН'!$H$9+СВЦЭМ!$D$10+'СЕТ СН'!$H$6-'СЕТ СН'!$H$19</f>
        <v>465.72131550999995</v>
      </c>
      <c r="T114" s="36">
        <f>SUMIFS(СВЦЭМ!$C$33:$C$776,СВЦЭМ!$A$33:$A$776,$A114,СВЦЭМ!$B$33:$B$776,T$83)+'СЕТ СН'!$H$9+СВЦЭМ!$D$10+'СЕТ СН'!$H$6-'СЕТ СН'!$H$19</f>
        <v>465.72131550999995</v>
      </c>
      <c r="U114" s="36">
        <f>SUMIFS(СВЦЭМ!$C$33:$C$776,СВЦЭМ!$A$33:$A$776,$A114,СВЦЭМ!$B$33:$B$776,U$83)+'СЕТ СН'!$H$9+СВЦЭМ!$D$10+'СЕТ СН'!$H$6-'СЕТ СН'!$H$19</f>
        <v>465.72131550999995</v>
      </c>
      <c r="V114" s="36">
        <f>SUMIFS(СВЦЭМ!$C$33:$C$776,СВЦЭМ!$A$33:$A$776,$A114,СВЦЭМ!$B$33:$B$776,V$83)+'СЕТ СН'!$H$9+СВЦЭМ!$D$10+'СЕТ СН'!$H$6-'СЕТ СН'!$H$19</f>
        <v>465.72131550999995</v>
      </c>
      <c r="W114" s="36">
        <f>SUMIFS(СВЦЭМ!$C$33:$C$776,СВЦЭМ!$A$33:$A$776,$A114,СВЦЭМ!$B$33:$B$776,W$83)+'СЕТ СН'!$H$9+СВЦЭМ!$D$10+'СЕТ СН'!$H$6-'СЕТ СН'!$H$19</f>
        <v>465.72131550999995</v>
      </c>
      <c r="X114" s="36">
        <f>SUMIFS(СВЦЭМ!$C$33:$C$776,СВЦЭМ!$A$33:$A$776,$A114,СВЦЭМ!$B$33:$B$776,X$83)+'СЕТ СН'!$H$9+СВЦЭМ!$D$10+'СЕТ СН'!$H$6-'СЕТ СН'!$H$19</f>
        <v>465.72131550999995</v>
      </c>
      <c r="Y114" s="36">
        <f>SUMIFS(СВЦЭМ!$C$33:$C$776,СВЦЭМ!$A$33:$A$776,$A114,СВЦЭМ!$B$33:$B$776,Y$83)+'СЕТ СН'!$H$9+СВЦЭМ!$D$10+'СЕТ СН'!$H$6-'СЕТ СН'!$H$19</f>
        <v>465.72131550999995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01.11.2020</v>
      </c>
      <c r="B120" s="36">
        <f>SUMIFS(СВЦЭМ!$C$33:$C$776,СВЦЭМ!$A$33:$A$776,$A120,СВЦЭМ!$B$33:$B$776,B$119)+'СЕТ СН'!$I$9+СВЦЭМ!$D$10+'СЕТ СН'!$I$6-'СЕТ СН'!$I$19</f>
        <v>1492.1208523099999</v>
      </c>
      <c r="C120" s="36">
        <f>SUMIFS(СВЦЭМ!$C$33:$C$776,СВЦЭМ!$A$33:$A$776,$A120,СВЦЭМ!$B$33:$B$776,C$119)+'СЕТ СН'!$I$9+СВЦЭМ!$D$10+'СЕТ СН'!$I$6-'СЕТ СН'!$I$19</f>
        <v>1567.1449891799998</v>
      </c>
      <c r="D120" s="36">
        <f>SUMIFS(СВЦЭМ!$C$33:$C$776,СВЦЭМ!$A$33:$A$776,$A120,СВЦЭМ!$B$33:$B$776,D$119)+'СЕТ СН'!$I$9+СВЦЭМ!$D$10+'СЕТ СН'!$I$6-'СЕТ СН'!$I$19</f>
        <v>1615.2563345199999</v>
      </c>
      <c r="E120" s="36">
        <f>SUMIFS(СВЦЭМ!$C$33:$C$776,СВЦЭМ!$A$33:$A$776,$A120,СВЦЭМ!$B$33:$B$776,E$119)+'СЕТ СН'!$I$9+СВЦЭМ!$D$10+'СЕТ СН'!$I$6-'СЕТ СН'!$I$19</f>
        <v>1623.1491453399999</v>
      </c>
      <c r="F120" s="36">
        <f>SUMIFS(СВЦЭМ!$C$33:$C$776,СВЦЭМ!$A$33:$A$776,$A120,СВЦЭМ!$B$33:$B$776,F$119)+'СЕТ СН'!$I$9+СВЦЭМ!$D$10+'СЕТ СН'!$I$6-'СЕТ СН'!$I$19</f>
        <v>1624.65664567</v>
      </c>
      <c r="G120" s="36">
        <f>SUMIFS(СВЦЭМ!$C$33:$C$776,СВЦЭМ!$A$33:$A$776,$A120,СВЦЭМ!$B$33:$B$776,G$119)+'СЕТ СН'!$I$9+СВЦЭМ!$D$10+'СЕТ СН'!$I$6-'СЕТ СН'!$I$19</f>
        <v>1615.5911820399999</v>
      </c>
      <c r="H120" s="36">
        <f>SUMIFS(СВЦЭМ!$C$33:$C$776,СВЦЭМ!$A$33:$A$776,$A120,СВЦЭМ!$B$33:$B$776,H$119)+'СЕТ СН'!$I$9+СВЦЭМ!$D$10+'СЕТ СН'!$I$6-'СЕТ СН'!$I$19</f>
        <v>1598.76972396</v>
      </c>
      <c r="I120" s="36">
        <f>SUMIFS(СВЦЭМ!$C$33:$C$776,СВЦЭМ!$A$33:$A$776,$A120,СВЦЭМ!$B$33:$B$776,I$119)+'СЕТ СН'!$I$9+СВЦЭМ!$D$10+'СЕТ СН'!$I$6-'СЕТ СН'!$I$19</f>
        <v>1566.9266193399999</v>
      </c>
      <c r="J120" s="36">
        <f>SUMIFS(СВЦЭМ!$C$33:$C$776,СВЦЭМ!$A$33:$A$776,$A120,СВЦЭМ!$B$33:$B$776,J$119)+'СЕТ СН'!$I$9+СВЦЭМ!$D$10+'СЕТ СН'!$I$6-'СЕТ СН'!$I$19</f>
        <v>1547.29396761</v>
      </c>
      <c r="K120" s="36">
        <f>SUMIFS(СВЦЭМ!$C$33:$C$776,СВЦЭМ!$A$33:$A$776,$A120,СВЦЭМ!$B$33:$B$776,K$119)+'СЕТ СН'!$I$9+СВЦЭМ!$D$10+'СЕТ СН'!$I$6-'СЕТ СН'!$I$19</f>
        <v>1514.6592162500001</v>
      </c>
      <c r="L120" s="36">
        <f>SUMIFS(СВЦЭМ!$C$33:$C$776,СВЦЭМ!$A$33:$A$776,$A120,СВЦЭМ!$B$33:$B$776,L$119)+'СЕТ СН'!$I$9+СВЦЭМ!$D$10+'СЕТ СН'!$I$6-'СЕТ СН'!$I$19</f>
        <v>1489.21095249</v>
      </c>
      <c r="M120" s="36">
        <f>SUMIFS(СВЦЭМ!$C$33:$C$776,СВЦЭМ!$A$33:$A$776,$A120,СВЦЭМ!$B$33:$B$776,M$119)+'СЕТ СН'!$I$9+СВЦЭМ!$D$10+'СЕТ СН'!$I$6-'СЕТ СН'!$I$19</f>
        <v>1450.1650856799999</v>
      </c>
      <c r="N120" s="36">
        <f>SUMIFS(СВЦЭМ!$C$33:$C$776,СВЦЭМ!$A$33:$A$776,$A120,СВЦЭМ!$B$33:$B$776,N$119)+'СЕТ СН'!$I$9+СВЦЭМ!$D$10+'СЕТ СН'!$I$6-'СЕТ СН'!$I$19</f>
        <v>1446.2189438299999</v>
      </c>
      <c r="O120" s="36">
        <f>SUMIFS(СВЦЭМ!$C$33:$C$776,СВЦЭМ!$A$33:$A$776,$A120,СВЦЭМ!$B$33:$B$776,O$119)+'СЕТ СН'!$I$9+СВЦЭМ!$D$10+'СЕТ СН'!$I$6-'СЕТ СН'!$I$19</f>
        <v>1451.7262523899999</v>
      </c>
      <c r="P120" s="36">
        <f>SUMIFS(СВЦЭМ!$C$33:$C$776,СВЦЭМ!$A$33:$A$776,$A120,СВЦЭМ!$B$33:$B$776,P$119)+'СЕТ СН'!$I$9+СВЦЭМ!$D$10+'СЕТ СН'!$I$6-'СЕТ СН'!$I$19</f>
        <v>1474.5966228399998</v>
      </c>
      <c r="Q120" s="36">
        <f>SUMIFS(СВЦЭМ!$C$33:$C$776,СВЦЭМ!$A$33:$A$776,$A120,СВЦЭМ!$B$33:$B$776,Q$119)+'СЕТ СН'!$I$9+СВЦЭМ!$D$10+'СЕТ СН'!$I$6-'СЕТ СН'!$I$19</f>
        <v>1477.2480691599999</v>
      </c>
      <c r="R120" s="36">
        <f>SUMIFS(СВЦЭМ!$C$33:$C$776,СВЦЭМ!$A$33:$A$776,$A120,СВЦЭМ!$B$33:$B$776,R$119)+'СЕТ СН'!$I$9+СВЦЭМ!$D$10+'СЕТ СН'!$I$6-'СЕТ СН'!$I$19</f>
        <v>1469.7060398899998</v>
      </c>
      <c r="S120" s="36">
        <f>SUMIFS(СВЦЭМ!$C$33:$C$776,СВЦЭМ!$A$33:$A$776,$A120,СВЦЭМ!$B$33:$B$776,S$119)+'СЕТ СН'!$I$9+СВЦЭМ!$D$10+'СЕТ СН'!$I$6-'СЕТ СН'!$I$19</f>
        <v>1456.2319598499998</v>
      </c>
      <c r="T120" s="36">
        <f>SUMIFS(СВЦЭМ!$C$33:$C$776,СВЦЭМ!$A$33:$A$776,$A120,СВЦЭМ!$B$33:$B$776,T$119)+'СЕТ СН'!$I$9+СВЦЭМ!$D$10+'СЕТ СН'!$I$6-'СЕТ СН'!$I$19</f>
        <v>1431.66315687</v>
      </c>
      <c r="U120" s="36">
        <f>SUMIFS(СВЦЭМ!$C$33:$C$776,СВЦЭМ!$A$33:$A$776,$A120,СВЦЭМ!$B$33:$B$776,U$119)+'СЕТ СН'!$I$9+СВЦЭМ!$D$10+'СЕТ СН'!$I$6-'СЕТ СН'!$I$19</f>
        <v>1424.9668065699998</v>
      </c>
      <c r="V120" s="36">
        <f>SUMIFS(СВЦЭМ!$C$33:$C$776,СВЦЭМ!$A$33:$A$776,$A120,СВЦЭМ!$B$33:$B$776,V$119)+'СЕТ СН'!$I$9+СВЦЭМ!$D$10+'СЕТ СН'!$I$6-'СЕТ СН'!$I$19</f>
        <v>1433.09371154</v>
      </c>
      <c r="W120" s="36">
        <f>SUMIFS(СВЦЭМ!$C$33:$C$776,СВЦЭМ!$A$33:$A$776,$A120,СВЦЭМ!$B$33:$B$776,W$119)+'СЕТ СН'!$I$9+СВЦЭМ!$D$10+'СЕТ СН'!$I$6-'СЕТ СН'!$I$19</f>
        <v>1445.80082115</v>
      </c>
      <c r="X120" s="36">
        <f>SUMIFS(СВЦЭМ!$C$33:$C$776,СВЦЭМ!$A$33:$A$776,$A120,СВЦЭМ!$B$33:$B$776,X$119)+'СЕТ СН'!$I$9+СВЦЭМ!$D$10+'СЕТ СН'!$I$6-'СЕТ СН'!$I$19</f>
        <v>1460.3632515700001</v>
      </c>
      <c r="Y120" s="36">
        <f>SUMIFS(СВЦЭМ!$C$33:$C$776,СВЦЭМ!$A$33:$A$776,$A120,СВЦЭМ!$B$33:$B$776,Y$119)+'СЕТ СН'!$I$9+СВЦЭМ!$D$10+'СЕТ СН'!$I$6-'СЕТ СН'!$I$19</f>
        <v>1479.5738263200001</v>
      </c>
    </row>
    <row r="121" spans="1:27" ht="15.75" x14ac:dyDescent="0.2">
      <c r="A121" s="35">
        <f>A120+1</f>
        <v>44137</v>
      </c>
      <c r="B121" s="36">
        <f>SUMIFS(СВЦЭМ!$C$33:$C$776,СВЦЭМ!$A$33:$A$776,$A121,СВЦЭМ!$B$33:$B$776,B$119)+'СЕТ СН'!$I$9+СВЦЭМ!$D$10+'СЕТ СН'!$I$6-'СЕТ СН'!$I$19</f>
        <v>1484.60018128</v>
      </c>
      <c r="C121" s="36">
        <f>SUMIFS(СВЦЭМ!$C$33:$C$776,СВЦЭМ!$A$33:$A$776,$A121,СВЦЭМ!$B$33:$B$776,C$119)+'СЕТ СН'!$I$9+СВЦЭМ!$D$10+'СЕТ СН'!$I$6-'СЕТ СН'!$I$19</f>
        <v>1583.6333308799999</v>
      </c>
      <c r="D121" s="36">
        <f>SUMIFS(СВЦЭМ!$C$33:$C$776,СВЦЭМ!$A$33:$A$776,$A121,СВЦЭМ!$B$33:$B$776,D$119)+'СЕТ СН'!$I$9+СВЦЭМ!$D$10+'СЕТ СН'!$I$6-'СЕТ СН'!$I$19</f>
        <v>1665.848092</v>
      </c>
      <c r="E121" s="36">
        <f>SUMIFS(СВЦЭМ!$C$33:$C$776,СВЦЭМ!$A$33:$A$776,$A121,СВЦЭМ!$B$33:$B$776,E$119)+'СЕТ СН'!$I$9+СВЦЭМ!$D$10+'СЕТ СН'!$I$6-'СЕТ СН'!$I$19</f>
        <v>1701.11429976</v>
      </c>
      <c r="F121" s="36">
        <f>SUMIFS(СВЦЭМ!$C$33:$C$776,СВЦЭМ!$A$33:$A$776,$A121,СВЦЭМ!$B$33:$B$776,F$119)+'СЕТ СН'!$I$9+СВЦЭМ!$D$10+'СЕТ СН'!$I$6-'СЕТ СН'!$I$19</f>
        <v>1709.8843284199997</v>
      </c>
      <c r="G121" s="36">
        <f>SUMIFS(СВЦЭМ!$C$33:$C$776,СВЦЭМ!$A$33:$A$776,$A121,СВЦЭМ!$B$33:$B$776,G$119)+'СЕТ СН'!$I$9+СВЦЭМ!$D$10+'СЕТ СН'!$I$6-'СЕТ СН'!$I$19</f>
        <v>1691.2210442699998</v>
      </c>
      <c r="H121" s="36">
        <f>SUMIFS(СВЦЭМ!$C$33:$C$776,СВЦЭМ!$A$33:$A$776,$A121,СВЦЭМ!$B$33:$B$776,H$119)+'СЕТ СН'!$I$9+СВЦЭМ!$D$10+'СЕТ СН'!$I$6-'СЕТ СН'!$I$19</f>
        <v>1642.3279710899999</v>
      </c>
      <c r="I121" s="36">
        <f>SUMIFS(СВЦЭМ!$C$33:$C$776,СВЦЭМ!$A$33:$A$776,$A121,СВЦЭМ!$B$33:$B$776,I$119)+'СЕТ СН'!$I$9+СВЦЭМ!$D$10+'СЕТ СН'!$I$6-'СЕТ СН'!$I$19</f>
        <v>1568.6607720100001</v>
      </c>
      <c r="J121" s="36">
        <f>SUMIFS(СВЦЭМ!$C$33:$C$776,СВЦЭМ!$A$33:$A$776,$A121,СВЦЭМ!$B$33:$B$776,J$119)+'СЕТ СН'!$I$9+СВЦЭМ!$D$10+'СЕТ СН'!$I$6-'СЕТ СН'!$I$19</f>
        <v>1539.7771936099998</v>
      </c>
      <c r="K121" s="36">
        <f>SUMIFS(СВЦЭМ!$C$33:$C$776,СВЦЭМ!$A$33:$A$776,$A121,СВЦЭМ!$B$33:$B$776,K$119)+'СЕТ СН'!$I$9+СВЦЭМ!$D$10+'СЕТ СН'!$I$6-'СЕТ СН'!$I$19</f>
        <v>1547.4560960700001</v>
      </c>
      <c r="L121" s="36">
        <f>SUMIFS(СВЦЭМ!$C$33:$C$776,СВЦЭМ!$A$33:$A$776,$A121,СВЦЭМ!$B$33:$B$776,L$119)+'СЕТ СН'!$I$9+СВЦЭМ!$D$10+'СЕТ СН'!$I$6-'СЕТ СН'!$I$19</f>
        <v>1519.3743572999999</v>
      </c>
      <c r="M121" s="36">
        <f>SUMIFS(СВЦЭМ!$C$33:$C$776,СВЦЭМ!$A$33:$A$776,$A121,СВЦЭМ!$B$33:$B$776,M$119)+'СЕТ СН'!$I$9+СВЦЭМ!$D$10+'СЕТ СН'!$I$6-'СЕТ СН'!$I$19</f>
        <v>1479.1252941099999</v>
      </c>
      <c r="N121" s="36">
        <f>SUMIFS(СВЦЭМ!$C$33:$C$776,СВЦЭМ!$A$33:$A$776,$A121,СВЦЭМ!$B$33:$B$776,N$119)+'СЕТ СН'!$I$9+СВЦЭМ!$D$10+'СЕТ СН'!$I$6-'СЕТ СН'!$I$19</f>
        <v>1474.1832952099999</v>
      </c>
      <c r="O121" s="36">
        <f>SUMIFS(СВЦЭМ!$C$33:$C$776,СВЦЭМ!$A$33:$A$776,$A121,СВЦЭМ!$B$33:$B$776,O$119)+'СЕТ СН'!$I$9+СВЦЭМ!$D$10+'СЕТ СН'!$I$6-'СЕТ СН'!$I$19</f>
        <v>1472.2022654299999</v>
      </c>
      <c r="P121" s="36">
        <f>SUMIFS(СВЦЭМ!$C$33:$C$776,СВЦЭМ!$A$33:$A$776,$A121,СВЦЭМ!$B$33:$B$776,P$119)+'СЕТ СН'!$I$9+СВЦЭМ!$D$10+'СЕТ СН'!$I$6-'СЕТ СН'!$I$19</f>
        <v>1474.7116607299999</v>
      </c>
      <c r="Q121" s="36">
        <f>SUMIFS(СВЦЭМ!$C$33:$C$776,СВЦЭМ!$A$33:$A$776,$A121,СВЦЭМ!$B$33:$B$776,Q$119)+'СЕТ СН'!$I$9+СВЦЭМ!$D$10+'СЕТ СН'!$I$6-'СЕТ СН'!$I$19</f>
        <v>1473.65270429</v>
      </c>
      <c r="R121" s="36">
        <f>SUMIFS(СВЦЭМ!$C$33:$C$776,СВЦЭМ!$A$33:$A$776,$A121,СВЦЭМ!$B$33:$B$776,R$119)+'СЕТ СН'!$I$9+СВЦЭМ!$D$10+'СЕТ СН'!$I$6-'СЕТ СН'!$I$19</f>
        <v>1475.2934202299998</v>
      </c>
      <c r="S121" s="36">
        <f>SUMIFS(СВЦЭМ!$C$33:$C$776,СВЦЭМ!$A$33:$A$776,$A121,СВЦЭМ!$B$33:$B$776,S$119)+'СЕТ СН'!$I$9+СВЦЭМ!$D$10+'СЕТ СН'!$I$6-'СЕТ СН'!$I$19</f>
        <v>1458.9574413099999</v>
      </c>
      <c r="T121" s="36">
        <f>SUMIFS(СВЦЭМ!$C$33:$C$776,СВЦЭМ!$A$33:$A$776,$A121,СВЦЭМ!$B$33:$B$776,T$119)+'СЕТ СН'!$I$9+СВЦЭМ!$D$10+'СЕТ СН'!$I$6-'СЕТ СН'!$I$19</f>
        <v>1431.6337536199999</v>
      </c>
      <c r="U121" s="36">
        <f>SUMIFS(СВЦЭМ!$C$33:$C$776,СВЦЭМ!$A$33:$A$776,$A121,СВЦЭМ!$B$33:$B$776,U$119)+'СЕТ СН'!$I$9+СВЦЭМ!$D$10+'СЕТ СН'!$I$6-'СЕТ СН'!$I$19</f>
        <v>1427.58095761</v>
      </c>
      <c r="V121" s="36">
        <f>SUMIFS(СВЦЭМ!$C$33:$C$776,СВЦЭМ!$A$33:$A$776,$A121,СВЦЭМ!$B$33:$B$776,V$119)+'СЕТ СН'!$I$9+СВЦЭМ!$D$10+'СЕТ СН'!$I$6-'СЕТ СН'!$I$19</f>
        <v>1419.9032803499999</v>
      </c>
      <c r="W121" s="36">
        <f>SUMIFS(СВЦЭМ!$C$33:$C$776,СВЦЭМ!$A$33:$A$776,$A121,СВЦЭМ!$B$33:$B$776,W$119)+'СЕТ СН'!$I$9+СВЦЭМ!$D$10+'СЕТ СН'!$I$6-'СЕТ СН'!$I$19</f>
        <v>1439.5623961599999</v>
      </c>
      <c r="X121" s="36">
        <f>SUMIFS(СВЦЭМ!$C$33:$C$776,СВЦЭМ!$A$33:$A$776,$A121,СВЦЭМ!$B$33:$B$776,X$119)+'СЕТ СН'!$I$9+СВЦЭМ!$D$10+'СЕТ СН'!$I$6-'СЕТ СН'!$I$19</f>
        <v>1448.4296125799999</v>
      </c>
      <c r="Y121" s="36">
        <f>SUMIFS(СВЦЭМ!$C$33:$C$776,СВЦЭМ!$A$33:$A$776,$A121,СВЦЭМ!$B$33:$B$776,Y$119)+'СЕТ СН'!$I$9+СВЦЭМ!$D$10+'СЕТ СН'!$I$6-'СЕТ СН'!$I$19</f>
        <v>1475.39351717</v>
      </c>
    </row>
    <row r="122" spans="1:27" ht="15.75" x14ac:dyDescent="0.2">
      <c r="A122" s="35">
        <f t="shared" ref="A122:A150" si="3">A121+1</f>
        <v>44138</v>
      </c>
      <c r="B122" s="36">
        <f>SUMIFS(СВЦЭМ!$C$33:$C$776,СВЦЭМ!$A$33:$A$776,$A122,СВЦЭМ!$B$33:$B$776,B$119)+'СЕТ СН'!$I$9+СВЦЭМ!$D$10+'СЕТ СН'!$I$6-'СЕТ СН'!$I$19</f>
        <v>1538.1214159000001</v>
      </c>
      <c r="C122" s="36">
        <f>SUMIFS(СВЦЭМ!$C$33:$C$776,СВЦЭМ!$A$33:$A$776,$A122,СВЦЭМ!$B$33:$B$776,C$119)+'СЕТ СН'!$I$9+СВЦЭМ!$D$10+'СЕТ СН'!$I$6-'СЕТ СН'!$I$19</f>
        <v>1621.27389524</v>
      </c>
      <c r="D122" s="36">
        <f>SUMIFS(СВЦЭМ!$C$33:$C$776,СВЦЭМ!$A$33:$A$776,$A122,СВЦЭМ!$B$33:$B$776,D$119)+'СЕТ СН'!$I$9+СВЦЭМ!$D$10+'СЕТ СН'!$I$6-'СЕТ СН'!$I$19</f>
        <v>1672.19527146</v>
      </c>
      <c r="E122" s="36">
        <f>SUMIFS(СВЦЭМ!$C$33:$C$776,СВЦЭМ!$A$33:$A$776,$A122,СВЦЭМ!$B$33:$B$776,E$119)+'СЕТ СН'!$I$9+СВЦЭМ!$D$10+'СЕТ СН'!$I$6-'СЕТ СН'!$I$19</f>
        <v>1679.5029469800002</v>
      </c>
      <c r="F122" s="36">
        <f>SUMIFS(СВЦЭМ!$C$33:$C$776,СВЦЭМ!$A$33:$A$776,$A122,СВЦЭМ!$B$33:$B$776,F$119)+'СЕТ СН'!$I$9+СВЦЭМ!$D$10+'СЕТ СН'!$I$6-'СЕТ СН'!$I$19</f>
        <v>1677.7684369200001</v>
      </c>
      <c r="G122" s="36">
        <f>SUMIFS(СВЦЭМ!$C$33:$C$776,СВЦЭМ!$A$33:$A$776,$A122,СВЦЭМ!$B$33:$B$776,G$119)+'СЕТ СН'!$I$9+СВЦЭМ!$D$10+'СЕТ СН'!$I$6-'СЕТ СН'!$I$19</f>
        <v>1660.6721480299998</v>
      </c>
      <c r="H122" s="36">
        <f>SUMIFS(СВЦЭМ!$C$33:$C$776,СВЦЭМ!$A$33:$A$776,$A122,СВЦЭМ!$B$33:$B$776,H$119)+'СЕТ СН'!$I$9+СВЦЭМ!$D$10+'СЕТ СН'!$I$6-'СЕТ СН'!$I$19</f>
        <v>1614.2785367299998</v>
      </c>
      <c r="I122" s="36">
        <f>SUMIFS(СВЦЭМ!$C$33:$C$776,СВЦЭМ!$A$33:$A$776,$A122,СВЦЭМ!$B$33:$B$776,I$119)+'СЕТ СН'!$I$9+СВЦЭМ!$D$10+'СЕТ СН'!$I$6-'СЕТ СН'!$I$19</f>
        <v>1553.77615793</v>
      </c>
      <c r="J122" s="36">
        <f>SUMIFS(СВЦЭМ!$C$33:$C$776,СВЦЭМ!$A$33:$A$776,$A122,СВЦЭМ!$B$33:$B$776,J$119)+'СЕТ СН'!$I$9+СВЦЭМ!$D$10+'СЕТ СН'!$I$6-'СЕТ СН'!$I$19</f>
        <v>1532.5585208499999</v>
      </c>
      <c r="K122" s="36">
        <f>SUMIFS(СВЦЭМ!$C$33:$C$776,СВЦЭМ!$A$33:$A$776,$A122,СВЦЭМ!$B$33:$B$776,K$119)+'СЕТ СН'!$I$9+СВЦЭМ!$D$10+'СЕТ СН'!$I$6-'СЕТ СН'!$I$19</f>
        <v>1532.1535721299999</v>
      </c>
      <c r="L122" s="36">
        <f>SUMIFS(СВЦЭМ!$C$33:$C$776,СВЦЭМ!$A$33:$A$776,$A122,СВЦЭМ!$B$33:$B$776,L$119)+'СЕТ СН'!$I$9+СВЦЭМ!$D$10+'СЕТ СН'!$I$6-'СЕТ СН'!$I$19</f>
        <v>1510.9937013099998</v>
      </c>
      <c r="M122" s="36">
        <f>SUMIFS(СВЦЭМ!$C$33:$C$776,СВЦЭМ!$A$33:$A$776,$A122,СВЦЭМ!$B$33:$B$776,M$119)+'СЕТ СН'!$I$9+СВЦЭМ!$D$10+'СЕТ СН'!$I$6-'СЕТ СН'!$I$19</f>
        <v>1489.1841917699999</v>
      </c>
      <c r="N122" s="36">
        <f>SUMIFS(СВЦЭМ!$C$33:$C$776,СВЦЭМ!$A$33:$A$776,$A122,СВЦЭМ!$B$33:$B$776,N$119)+'СЕТ СН'!$I$9+СВЦЭМ!$D$10+'СЕТ СН'!$I$6-'СЕТ СН'!$I$19</f>
        <v>1479.1170805299998</v>
      </c>
      <c r="O122" s="36">
        <f>SUMIFS(СВЦЭМ!$C$33:$C$776,СВЦЭМ!$A$33:$A$776,$A122,СВЦЭМ!$B$33:$B$776,O$119)+'СЕТ СН'!$I$9+СВЦЭМ!$D$10+'СЕТ СН'!$I$6-'СЕТ СН'!$I$19</f>
        <v>1489.90801358</v>
      </c>
      <c r="P122" s="36">
        <f>SUMIFS(СВЦЭМ!$C$33:$C$776,СВЦЭМ!$A$33:$A$776,$A122,СВЦЭМ!$B$33:$B$776,P$119)+'СЕТ СН'!$I$9+СВЦЭМ!$D$10+'СЕТ СН'!$I$6-'СЕТ СН'!$I$19</f>
        <v>1495.34042054</v>
      </c>
      <c r="Q122" s="36">
        <f>SUMIFS(СВЦЭМ!$C$33:$C$776,СВЦЭМ!$A$33:$A$776,$A122,СВЦЭМ!$B$33:$B$776,Q$119)+'СЕТ СН'!$I$9+СВЦЭМ!$D$10+'СЕТ СН'!$I$6-'СЕТ СН'!$I$19</f>
        <v>1492.2503256499999</v>
      </c>
      <c r="R122" s="36">
        <f>SUMIFS(СВЦЭМ!$C$33:$C$776,СВЦЭМ!$A$33:$A$776,$A122,СВЦЭМ!$B$33:$B$776,R$119)+'СЕТ СН'!$I$9+СВЦЭМ!$D$10+'СЕТ СН'!$I$6-'СЕТ СН'!$I$19</f>
        <v>1485.94369121</v>
      </c>
      <c r="S122" s="36">
        <f>SUMIFS(СВЦЭМ!$C$33:$C$776,СВЦЭМ!$A$33:$A$776,$A122,СВЦЭМ!$B$33:$B$776,S$119)+'СЕТ СН'!$I$9+СВЦЭМ!$D$10+'СЕТ СН'!$I$6-'СЕТ СН'!$I$19</f>
        <v>1493.20478383</v>
      </c>
      <c r="T122" s="36">
        <f>SUMIFS(СВЦЭМ!$C$33:$C$776,СВЦЭМ!$A$33:$A$776,$A122,СВЦЭМ!$B$33:$B$776,T$119)+'СЕТ СН'!$I$9+СВЦЭМ!$D$10+'СЕТ СН'!$I$6-'СЕТ СН'!$I$19</f>
        <v>1442.07250148</v>
      </c>
      <c r="U122" s="36">
        <f>SUMIFS(СВЦЭМ!$C$33:$C$776,СВЦЭМ!$A$33:$A$776,$A122,СВЦЭМ!$B$33:$B$776,U$119)+'СЕТ СН'!$I$9+СВЦЭМ!$D$10+'СЕТ СН'!$I$6-'СЕТ СН'!$I$19</f>
        <v>1433.41299452</v>
      </c>
      <c r="V122" s="36">
        <f>SUMIFS(СВЦЭМ!$C$33:$C$776,СВЦЭМ!$A$33:$A$776,$A122,СВЦЭМ!$B$33:$B$776,V$119)+'СЕТ СН'!$I$9+СВЦЭМ!$D$10+'СЕТ СН'!$I$6-'СЕТ СН'!$I$19</f>
        <v>1423.5518005199999</v>
      </c>
      <c r="W122" s="36">
        <f>SUMIFS(СВЦЭМ!$C$33:$C$776,СВЦЭМ!$A$33:$A$776,$A122,СВЦЭМ!$B$33:$B$776,W$119)+'СЕТ СН'!$I$9+СВЦЭМ!$D$10+'СЕТ СН'!$I$6-'СЕТ СН'!$I$19</f>
        <v>1435.7211821599999</v>
      </c>
      <c r="X122" s="36">
        <f>SUMIFS(СВЦЭМ!$C$33:$C$776,СВЦЭМ!$A$33:$A$776,$A122,СВЦЭМ!$B$33:$B$776,X$119)+'СЕТ СН'!$I$9+СВЦЭМ!$D$10+'СЕТ СН'!$I$6-'СЕТ СН'!$I$19</f>
        <v>1474.8113504399998</v>
      </c>
      <c r="Y122" s="36">
        <f>SUMIFS(СВЦЭМ!$C$33:$C$776,СВЦЭМ!$A$33:$A$776,$A122,СВЦЭМ!$B$33:$B$776,Y$119)+'СЕТ СН'!$I$9+СВЦЭМ!$D$10+'СЕТ СН'!$I$6-'СЕТ СН'!$I$19</f>
        <v>1511.0152931099999</v>
      </c>
    </row>
    <row r="123" spans="1:27" ht="15.75" x14ac:dyDescent="0.2">
      <c r="A123" s="35">
        <f t="shared" si="3"/>
        <v>44139</v>
      </c>
      <c r="B123" s="36">
        <f>SUMIFS(СВЦЭМ!$C$33:$C$776,СВЦЭМ!$A$33:$A$776,$A123,СВЦЭМ!$B$33:$B$776,B$119)+'СЕТ СН'!$I$9+СВЦЭМ!$D$10+'СЕТ СН'!$I$6-'СЕТ СН'!$I$19</f>
        <v>1503.8252954499999</v>
      </c>
      <c r="C123" s="36">
        <f>SUMIFS(СВЦЭМ!$C$33:$C$776,СВЦЭМ!$A$33:$A$776,$A123,СВЦЭМ!$B$33:$B$776,C$119)+'СЕТ СН'!$I$9+СВЦЭМ!$D$10+'СЕТ СН'!$I$6-'СЕТ СН'!$I$19</f>
        <v>1586.3869798000001</v>
      </c>
      <c r="D123" s="36">
        <f>SUMIFS(СВЦЭМ!$C$33:$C$776,СВЦЭМ!$A$33:$A$776,$A123,СВЦЭМ!$B$33:$B$776,D$119)+'СЕТ СН'!$I$9+СВЦЭМ!$D$10+'СЕТ СН'!$I$6-'СЕТ СН'!$I$19</f>
        <v>1651.8452956599999</v>
      </c>
      <c r="E123" s="36">
        <f>SUMIFS(СВЦЭМ!$C$33:$C$776,СВЦЭМ!$A$33:$A$776,$A123,СВЦЭМ!$B$33:$B$776,E$119)+'СЕТ СН'!$I$9+СВЦЭМ!$D$10+'СЕТ СН'!$I$6-'СЕТ СН'!$I$19</f>
        <v>1657.4420005100001</v>
      </c>
      <c r="F123" s="36">
        <f>SUMIFS(СВЦЭМ!$C$33:$C$776,СВЦЭМ!$A$33:$A$776,$A123,СВЦЭМ!$B$33:$B$776,F$119)+'СЕТ СН'!$I$9+СВЦЭМ!$D$10+'СЕТ СН'!$I$6-'СЕТ СН'!$I$19</f>
        <v>1646.37204073</v>
      </c>
      <c r="G123" s="36">
        <f>SUMIFS(СВЦЭМ!$C$33:$C$776,СВЦЭМ!$A$33:$A$776,$A123,СВЦЭМ!$B$33:$B$776,G$119)+'СЕТ СН'!$I$9+СВЦЭМ!$D$10+'СЕТ СН'!$I$6-'СЕТ СН'!$I$19</f>
        <v>1632.3968558399999</v>
      </c>
      <c r="H123" s="36">
        <f>SUMIFS(СВЦЭМ!$C$33:$C$776,СВЦЭМ!$A$33:$A$776,$A123,СВЦЭМ!$B$33:$B$776,H$119)+'СЕТ СН'!$I$9+СВЦЭМ!$D$10+'СЕТ СН'!$I$6-'СЕТ СН'!$I$19</f>
        <v>1606.7916473299999</v>
      </c>
      <c r="I123" s="36">
        <f>SUMIFS(СВЦЭМ!$C$33:$C$776,СВЦЭМ!$A$33:$A$776,$A123,СВЦЭМ!$B$33:$B$776,I$119)+'СЕТ СН'!$I$9+СВЦЭМ!$D$10+'СЕТ СН'!$I$6-'СЕТ СН'!$I$19</f>
        <v>1560.2560506899999</v>
      </c>
      <c r="J123" s="36">
        <f>SUMIFS(СВЦЭМ!$C$33:$C$776,СВЦЭМ!$A$33:$A$776,$A123,СВЦЭМ!$B$33:$B$776,J$119)+'СЕТ СН'!$I$9+СВЦЭМ!$D$10+'СЕТ СН'!$I$6-'СЕТ СН'!$I$19</f>
        <v>1529.1046388499999</v>
      </c>
      <c r="K123" s="36">
        <f>SUMIFS(СВЦЭМ!$C$33:$C$776,СВЦЭМ!$A$33:$A$776,$A123,СВЦЭМ!$B$33:$B$776,K$119)+'СЕТ СН'!$I$9+СВЦЭМ!$D$10+'СЕТ СН'!$I$6-'СЕТ СН'!$I$19</f>
        <v>1527.2360563799998</v>
      </c>
      <c r="L123" s="36">
        <f>SUMIFS(СВЦЭМ!$C$33:$C$776,СВЦЭМ!$A$33:$A$776,$A123,СВЦЭМ!$B$33:$B$776,L$119)+'СЕТ СН'!$I$9+СВЦЭМ!$D$10+'СЕТ СН'!$I$6-'СЕТ СН'!$I$19</f>
        <v>1500.8748128100001</v>
      </c>
      <c r="M123" s="36">
        <f>SUMIFS(СВЦЭМ!$C$33:$C$776,СВЦЭМ!$A$33:$A$776,$A123,СВЦЭМ!$B$33:$B$776,M$119)+'СЕТ СН'!$I$9+СВЦЭМ!$D$10+'СЕТ СН'!$I$6-'СЕТ СН'!$I$19</f>
        <v>1457.50449183</v>
      </c>
      <c r="N123" s="36">
        <f>SUMIFS(СВЦЭМ!$C$33:$C$776,СВЦЭМ!$A$33:$A$776,$A123,СВЦЭМ!$B$33:$B$776,N$119)+'СЕТ СН'!$I$9+СВЦЭМ!$D$10+'СЕТ СН'!$I$6-'СЕТ СН'!$I$19</f>
        <v>1439.18316949</v>
      </c>
      <c r="O123" s="36">
        <f>SUMIFS(СВЦЭМ!$C$33:$C$776,СВЦЭМ!$A$33:$A$776,$A123,СВЦЭМ!$B$33:$B$776,O$119)+'СЕТ СН'!$I$9+СВЦЭМ!$D$10+'СЕТ СН'!$I$6-'СЕТ СН'!$I$19</f>
        <v>1448.18924302</v>
      </c>
      <c r="P123" s="36">
        <f>SUMIFS(СВЦЭМ!$C$33:$C$776,СВЦЭМ!$A$33:$A$776,$A123,СВЦЭМ!$B$33:$B$776,P$119)+'СЕТ СН'!$I$9+СВЦЭМ!$D$10+'СЕТ СН'!$I$6-'СЕТ СН'!$I$19</f>
        <v>1467.3919352799999</v>
      </c>
      <c r="Q123" s="36">
        <f>SUMIFS(СВЦЭМ!$C$33:$C$776,СВЦЭМ!$A$33:$A$776,$A123,СВЦЭМ!$B$33:$B$776,Q$119)+'СЕТ СН'!$I$9+СВЦЭМ!$D$10+'СЕТ СН'!$I$6-'СЕТ СН'!$I$19</f>
        <v>1468.3065227799998</v>
      </c>
      <c r="R123" s="36">
        <f>SUMIFS(СВЦЭМ!$C$33:$C$776,СВЦЭМ!$A$33:$A$776,$A123,СВЦЭМ!$B$33:$B$776,R$119)+'СЕТ СН'!$I$9+СВЦЭМ!$D$10+'СЕТ СН'!$I$6-'СЕТ СН'!$I$19</f>
        <v>1454.3266508899999</v>
      </c>
      <c r="S123" s="36">
        <f>SUMIFS(СВЦЭМ!$C$33:$C$776,СВЦЭМ!$A$33:$A$776,$A123,СВЦЭМ!$B$33:$B$776,S$119)+'СЕТ СН'!$I$9+СВЦЭМ!$D$10+'СЕТ СН'!$I$6-'СЕТ СН'!$I$19</f>
        <v>1452.5958428099998</v>
      </c>
      <c r="T123" s="36">
        <f>SUMIFS(СВЦЭМ!$C$33:$C$776,СВЦЭМ!$A$33:$A$776,$A123,СВЦЭМ!$B$33:$B$776,T$119)+'СЕТ СН'!$I$9+СВЦЭМ!$D$10+'СЕТ СН'!$I$6-'СЕТ СН'!$I$19</f>
        <v>1460.1222814299999</v>
      </c>
      <c r="U123" s="36">
        <f>SUMIFS(СВЦЭМ!$C$33:$C$776,СВЦЭМ!$A$33:$A$776,$A123,СВЦЭМ!$B$33:$B$776,U$119)+'СЕТ СН'!$I$9+СВЦЭМ!$D$10+'СЕТ СН'!$I$6-'СЕТ СН'!$I$19</f>
        <v>1458.8330158700001</v>
      </c>
      <c r="V123" s="36">
        <f>SUMIFS(СВЦЭМ!$C$33:$C$776,СВЦЭМ!$A$33:$A$776,$A123,СВЦЭМ!$B$33:$B$776,V$119)+'СЕТ СН'!$I$9+СВЦЭМ!$D$10+'СЕТ СН'!$I$6-'СЕТ СН'!$I$19</f>
        <v>1447.6177762</v>
      </c>
      <c r="W123" s="36">
        <f>SUMIFS(СВЦЭМ!$C$33:$C$776,СВЦЭМ!$A$33:$A$776,$A123,СВЦЭМ!$B$33:$B$776,W$119)+'СЕТ СН'!$I$9+СВЦЭМ!$D$10+'СЕТ СН'!$I$6-'СЕТ СН'!$I$19</f>
        <v>1439.5262358099999</v>
      </c>
      <c r="X123" s="36">
        <f>SUMIFS(СВЦЭМ!$C$33:$C$776,СВЦЭМ!$A$33:$A$776,$A123,СВЦЭМ!$B$33:$B$776,X$119)+'СЕТ СН'!$I$9+СВЦЭМ!$D$10+'СЕТ СН'!$I$6-'СЕТ СН'!$I$19</f>
        <v>1445.0617067999999</v>
      </c>
      <c r="Y123" s="36">
        <f>SUMIFS(СВЦЭМ!$C$33:$C$776,СВЦЭМ!$A$33:$A$776,$A123,СВЦЭМ!$B$33:$B$776,Y$119)+'СЕТ СН'!$I$9+СВЦЭМ!$D$10+'СЕТ СН'!$I$6-'СЕТ СН'!$I$19</f>
        <v>1475.7990154999998</v>
      </c>
    </row>
    <row r="124" spans="1:27" ht="15.75" x14ac:dyDescent="0.2">
      <c r="A124" s="35">
        <f t="shared" si="3"/>
        <v>44140</v>
      </c>
      <c r="B124" s="36">
        <f>SUMIFS(СВЦЭМ!$C$33:$C$776,СВЦЭМ!$A$33:$A$776,$A124,СВЦЭМ!$B$33:$B$776,B$119)+'СЕТ СН'!$I$9+СВЦЭМ!$D$10+'СЕТ СН'!$I$6-'СЕТ СН'!$I$19</f>
        <v>1466.9723365299999</v>
      </c>
      <c r="C124" s="36">
        <f>SUMIFS(СВЦЭМ!$C$33:$C$776,СВЦЭМ!$A$33:$A$776,$A124,СВЦЭМ!$B$33:$B$776,C$119)+'СЕТ СН'!$I$9+СВЦЭМ!$D$10+'СЕТ СН'!$I$6-'СЕТ СН'!$I$19</f>
        <v>1544.1200672499999</v>
      </c>
      <c r="D124" s="36">
        <f>SUMIFS(СВЦЭМ!$C$33:$C$776,СВЦЭМ!$A$33:$A$776,$A124,СВЦЭМ!$B$33:$B$776,D$119)+'СЕТ СН'!$I$9+СВЦЭМ!$D$10+'СЕТ СН'!$I$6-'СЕТ СН'!$I$19</f>
        <v>1590.5042326099999</v>
      </c>
      <c r="E124" s="36">
        <f>SUMIFS(СВЦЭМ!$C$33:$C$776,СВЦЭМ!$A$33:$A$776,$A124,СВЦЭМ!$B$33:$B$776,E$119)+'СЕТ СН'!$I$9+СВЦЭМ!$D$10+'СЕТ СН'!$I$6-'СЕТ СН'!$I$19</f>
        <v>1592.1721074299999</v>
      </c>
      <c r="F124" s="36">
        <f>SUMIFS(СВЦЭМ!$C$33:$C$776,СВЦЭМ!$A$33:$A$776,$A124,СВЦЭМ!$B$33:$B$776,F$119)+'СЕТ СН'!$I$9+СВЦЭМ!$D$10+'СЕТ СН'!$I$6-'СЕТ СН'!$I$19</f>
        <v>1597.83794696</v>
      </c>
      <c r="G124" s="36">
        <f>SUMIFS(СВЦЭМ!$C$33:$C$776,СВЦЭМ!$A$33:$A$776,$A124,СВЦЭМ!$B$33:$B$776,G$119)+'СЕТ СН'!$I$9+СВЦЭМ!$D$10+'СЕТ СН'!$I$6-'СЕТ СН'!$I$19</f>
        <v>1590.0240840399999</v>
      </c>
      <c r="H124" s="36">
        <f>SUMIFS(СВЦЭМ!$C$33:$C$776,СВЦЭМ!$A$33:$A$776,$A124,СВЦЭМ!$B$33:$B$776,H$119)+'СЕТ СН'!$I$9+СВЦЭМ!$D$10+'СЕТ СН'!$I$6-'СЕТ СН'!$I$19</f>
        <v>1571.9048739199998</v>
      </c>
      <c r="I124" s="36">
        <f>SUMIFS(СВЦЭМ!$C$33:$C$776,СВЦЭМ!$A$33:$A$776,$A124,СВЦЭМ!$B$33:$B$776,I$119)+'СЕТ СН'!$I$9+СВЦЭМ!$D$10+'СЕТ СН'!$I$6-'СЕТ СН'!$I$19</f>
        <v>1584.40785456</v>
      </c>
      <c r="J124" s="36">
        <f>SUMIFS(СВЦЭМ!$C$33:$C$776,СВЦЭМ!$A$33:$A$776,$A124,СВЦЭМ!$B$33:$B$776,J$119)+'СЕТ СН'!$I$9+СВЦЭМ!$D$10+'СЕТ СН'!$I$6-'СЕТ СН'!$I$19</f>
        <v>1569.9958802799999</v>
      </c>
      <c r="K124" s="36">
        <f>SUMIFS(СВЦЭМ!$C$33:$C$776,СВЦЭМ!$A$33:$A$776,$A124,СВЦЭМ!$B$33:$B$776,K$119)+'СЕТ СН'!$I$9+СВЦЭМ!$D$10+'СЕТ СН'!$I$6-'СЕТ СН'!$I$19</f>
        <v>1564.3775879099999</v>
      </c>
      <c r="L124" s="36">
        <f>SUMIFS(СВЦЭМ!$C$33:$C$776,СВЦЭМ!$A$33:$A$776,$A124,СВЦЭМ!$B$33:$B$776,L$119)+'СЕТ СН'!$I$9+СВЦЭМ!$D$10+'СЕТ СН'!$I$6-'СЕТ СН'!$I$19</f>
        <v>1549.9247929799999</v>
      </c>
      <c r="M124" s="36">
        <f>SUMIFS(СВЦЭМ!$C$33:$C$776,СВЦЭМ!$A$33:$A$776,$A124,СВЦЭМ!$B$33:$B$776,M$119)+'СЕТ СН'!$I$9+СВЦЭМ!$D$10+'СЕТ СН'!$I$6-'СЕТ СН'!$I$19</f>
        <v>1503.73505757</v>
      </c>
      <c r="N124" s="36">
        <f>SUMIFS(СВЦЭМ!$C$33:$C$776,СВЦЭМ!$A$33:$A$776,$A124,СВЦЭМ!$B$33:$B$776,N$119)+'СЕТ СН'!$I$9+СВЦЭМ!$D$10+'СЕТ СН'!$I$6-'СЕТ СН'!$I$19</f>
        <v>1473.35413384</v>
      </c>
      <c r="O124" s="36">
        <f>SUMIFS(СВЦЭМ!$C$33:$C$776,СВЦЭМ!$A$33:$A$776,$A124,СВЦЭМ!$B$33:$B$776,O$119)+'СЕТ СН'!$I$9+СВЦЭМ!$D$10+'СЕТ СН'!$I$6-'СЕТ СН'!$I$19</f>
        <v>1481.61022938</v>
      </c>
      <c r="P124" s="36">
        <f>SUMIFS(СВЦЭМ!$C$33:$C$776,СВЦЭМ!$A$33:$A$776,$A124,СВЦЭМ!$B$33:$B$776,P$119)+'СЕТ СН'!$I$9+СВЦЭМ!$D$10+'СЕТ СН'!$I$6-'СЕТ СН'!$I$19</f>
        <v>1484.3057997199999</v>
      </c>
      <c r="Q124" s="36">
        <f>SUMIFS(СВЦЭМ!$C$33:$C$776,СВЦЭМ!$A$33:$A$776,$A124,СВЦЭМ!$B$33:$B$776,Q$119)+'СЕТ СН'!$I$9+СВЦЭМ!$D$10+'СЕТ СН'!$I$6-'СЕТ СН'!$I$19</f>
        <v>1487.0779633699999</v>
      </c>
      <c r="R124" s="36">
        <f>SUMIFS(СВЦЭМ!$C$33:$C$776,СВЦЭМ!$A$33:$A$776,$A124,СВЦЭМ!$B$33:$B$776,R$119)+'СЕТ СН'!$I$9+СВЦЭМ!$D$10+'СЕТ СН'!$I$6-'СЕТ СН'!$I$19</f>
        <v>1480.8606384</v>
      </c>
      <c r="S124" s="36">
        <f>SUMIFS(СВЦЭМ!$C$33:$C$776,СВЦЭМ!$A$33:$A$776,$A124,СВЦЭМ!$B$33:$B$776,S$119)+'СЕТ СН'!$I$9+СВЦЭМ!$D$10+'СЕТ СН'!$I$6-'СЕТ СН'!$I$19</f>
        <v>1473.78201524</v>
      </c>
      <c r="T124" s="36">
        <f>SUMIFS(СВЦЭМ!$C$33:$C$776,СВЦЭМ!$A$33:$A$776,$A124,СВЦЭМ!$B$33:$B$776,T$119)+'СЕТ СН'!$I$9+СВЦЭМ!$D$10+'СЕТ СН'!$I$6-'СЕТ СН'!$I$19</f>
        <v>1422.1736515799998</v>
      </c>
      <c r="U124" s="36">
        <f>SUMIFS(СВЦЭМ!$C$33:$C$776,СВЦЭМ!$A$33:$A$776,$A124,СВЦЭМ!$B$33:$B$776,U$119)+'СЕТ СН'!$I$9+СВЦЭМ!$D$10+'СЕТ СН'!$I$6-'СЕТ СН'!$I$19</f>
        <v>1417.88027298</v>
      </c>
      <c r="V124" s="36">
        <f>SUMIFS(СВЦЭМ!$C$33:$C$776,СВЦЭМ!$A$33:$A$776,$A124,СВЦЭМ!$B$33:$B$776,V$119)+'СЕТ СН'!$I$9+СВЦЭМ!$D$10+'СЕТ СН'!$I$6-'СЕТ СН'!$I$19</f>
        <v>1439.3567024499998</v>
      </c>
      <c r="W124" s="36">
        <f>SUMIFS(СВЦЭМ!$C$33:$C$776,СВЦЭМ!$A$33:$A$776,$A124,СВЦЭМ!$B$33:$B$776,W$119)+'СЕТ СН'!$I$9+СВЦЭМ!$D$10+'СЕТ СН'!$I$6-'СЕТ СН'!$I$19</f>
        <v>1473.6848603599999</v>
      </c>
      <c r="X124" s="36">
        <f>SUMIFS(СВЦЭМ!$C$33:$C$776,СВЦЭМ!$A$33:$A$776,$A124,СВЦЭМ!$B$33:$B$776,X$119)+'СЕТ СН'!$I$9+СВЦЭМ!$D$10+'СЕТ СН'!$I$6-'СЕТ СН'!$I$19</f>
        <v>1485.46635216</v>
      </c>
      <c r="Y124" s="36">
        <f>SUMIFS(СВЦЭМ!$C$33:$C$776,СВЦЭМ!$A$33:$A$776,$A124,СВЦЭМ!$B$33:$B$776,Y$119)+'СЕТ СН'!$I$9+СВЦЭМ!$D$10+'СЕТ СН'!$I$6-'СЕТ СН'!$I$19</f>
        <v>1523.9434180599999</v>
      </c>
    </row>
    <row r="125" spans="1:27" ht="15.75" x14ac:dyDescent="0.2">
      <c r="A125" s="35">
        <f t="shared" si="3"/>
        <v>44141</v>
      </c>
      <c r="B125" s="36">
        <f>SUMIFS(СВЦЭМ!$C$33:$C$776,СВЦЭМ!$A$33:$A$776,$A125,СВЦЭМ!$B$33:$B$776,B$119)+'СЕТ СН'!$I$9+СВЦЭМ!$D$10+'СЕТ СН'!$I$6-'СЕТ СН'!$I$19</f>
        <v>1504.87377655</v>
      </c>
      <c r="C125" s="36">
        <f>SUMIFS(СВЦЭМ!$C$33:$C$776,СВЦЭМ!$A$33:$A$776,$A125,СВЦЭМ!$B$33:$B$776,C$119)+'СЕТ СН'!$I$9+СВЦЭМ!$D$10+'СЕТ СН'!$I$6-'СЕТ СН'!$I$19</f>
        <v>1578.09880277</v>
      </c>
      <c r="D125" s="36">
        <f>SUMIFS(СВЦЭМ!$C$33:$C$776,СВЦЭМ!$A$33:$A$776,$A125,СВЦЭМ!$B$33:$B$776,D$119)+'СЕТ СН'!$I$9+СВЦЭМ!$D$10+'СЕТ СН'!$I$6-'СЕТ СН'!$I$19</f>
        <v>1635.34866715</v>
      </c>
      <c r="E125" s="36">
        <f>SUMIFS(СВЦЭМ!$C$33:$C$776,СВЦЭМ!$A$33:$A$776,$A125,СВЦЭМ!$B$33:$B$776,E$119)+'СЕТ СН'!$I$9+СВЦЭМ!$D$10+'СЕТ СН'!$I$6-'СЕТ СН'!$I$19</f>
        <v>1636.2582168599999</v>
      </c>
      <c r="F125" s="36">
        <f>SUMIFS(СВЦЭМ!$C$33:$C$776,СВЦЭМ!$A$33:$A$776,$A125,СВЦЭМ!$B$33:$B$776,F$119)+'СЕТ СН'!$I$9+СВЦЭМ!$D$10+'СЕТ СН'!$I$6-'СЕТ СН'!$I$19</f>
        <v>1639.49432312</v>
      </c>
      <c r="G125" s="36">
        <f>SUMIFS(СВЦЭМ!$C$33:$C$776,СВЦЭМ!$A$33:$A$776,$A125,СВЦЭМ!$B$33:$B$776,G$119)+'СЕТ СН'!$I$9+СВЦЭМ!$D$10+'СЕТ СН'!$I$6-'СЕТ СН'!$I$19</f>
        <v>1629.0285470899998</v>
      </c>
      <c r="H125" s="36">
        <f>SUMIFS(СВЦЭМ!$C$33:$C$776,СВЦЭМ!$A$33:$A$776,$A125,СВЦЭМ!$B$33:$B$776,H$119)+'СЕТ СН'!$I$9+СВЦЭМ!$D$10+'СЕТ СН'!$I$6-'СЕТ СН'!$I$19</f>
        <v>1602.5595555199998</v>
      </c>
      <c r="I125" s="36">
        <f>SUMIFS(СВЦЭМ!$C$33:$C$776,СВЦЭМ!$A$33:$A$776,$A125,СВЦЭМ!$B$33:$B$776,I$119)+'СЕТ СН'!$I$9+СВЦЭМ!$D$10+'СЕТ СН'!$I$6-'СЕТ СН'!$I$19</f>
        <v>1606.94042803</v>
      </c>
      <c r="J125" s="36">
        <f>SUMIFS(СВЦЭМ!$C$33:$C$776,СВЦЭМ!$A$33:$A$776,$A125,СВЦЭМ!$B$33:$B$776,J$119)+'СЕТ СН'!$I$9+СВЦЭМ!$D$10+'СЕТ СН'!$I$6-'СЕТ СН'!$I$19</f>
        <v>1593.3383954399999</v>
      </c>
      <c r="K125" s="36">
        <f>SUMIFS(СВЦЭМ!$C$33:$C$776,СВЦЭМ!$A$33:$A$776,$A125,СВЦЭМ!$B$33:$B$776,K$119)+'СЕТ СН'!$I$9+СВЦЭМ!$D$10+'СЕТ СН'!$I$6-'СЕТ СН'!$I$19</f>
        <v>1588.7547242199998</v>
      </c>
      <c r="L125" s="36">
        <f>SUMIFS(СВЦЭМ!$C$33:$C$776,СВЦЭМ!$A$33:$A$776,$A125,СВЦЭМ!$B$33:$B$776,L$119)+'СЕТ СН'!$I$9+СВЦЭМ!$D$10+'СЕТ СН'!$I$6-'СЕТ СН'!$I$19</f>
        <v>1568.26213001</v>
      </c>
      <c r="M125" s="36">
        <f>SUMIFS(СВЦЭМ!$C$33:$C$776,СВЦЭМ!$A$33:$A$776,$A125,СВЦЭМ!$B$33:$B$776,M$119)+'СЕТ СН'!$I$9+СВЦЭМ!$D$10+'СЕТ СН'!$I$6-'СЕТ СН'!$I$19</f>
        <v>1539.00542649</v>
      </c>
      <c r="N125" s="36">
        <f>SUMIFS(СВЦЭМ!$C$33:$C$776,СВЦЭМ!$A$33:$A$776,$A125,СВЦЭМ!$B$33:$B$776,N$119)+'СЕТ СН'!$I$9+СВЦЭМ!$D$10+'СЕТ СН'!$I$6-'СЕТ СН'!$I$19</f>
        <v>1495.2382599099999</v>
      </c>
      <c r="O125" s="36">
        <f>SUMIFS(СВЦЭМ!$C$33:$C$776,СВЦЭМ!$A$33:$A$776,$A125,СВЦЭМ!$B$33:$B$776,O$119)+'СЕТ СН'!$I$9+СВЦЭМ!$D$10+'СЕТ СН'!$I$6-'СЕТ СН'!$I$19</f>
        <v>1483.04701256</v>
      </c>
      <c r="P125" s="36">
        <f>SUMIFS(СВЦЭМ!$C$33:$C$776,СВЦЭМ!$A$33:$A$776,$A125,СВЦЭМ!$B$33:$B$776,P$119)+'СЕТ СН'!$I$9+СВЦЭМ!$D$10+'СЕТ СН'!$I$6-'СЕТ СН'!$I$19</f>
        <v>1487.8098633099999</v>
      </c>
      <c r="Q125" s="36">
        <f>SUMIFS(СВЦЭМ!$C$33:$C$776,СВЦЭМ!$A$33:$A$776,$A125,СВЦЭМ!$B$33:$B$776,Q$119)+'СЕТ СН'!$I$9+СВЦЭМ!$D$10+'СЕТ СН'!$I$6-'СЕТ СН'!$I$19</f>
        <v>1499.0111920300001</v>
      </c>
      <c r="R125" s="36">
        <f>SUMIFS(СВЦЭМ!$C$33:$C$776,СВЦЭМ!$A$33:$A$776,$A125,СВЦЭМ!$B$33:$B$776,R$119)+'СЕТ СН'!$I$9+СВЦЭМ!$D$10+'СЕТ СН'!$I$6-'СЕТ СН'!$I$19</f>
        <v>1494.28975595</v>
      </c>
      <c r="S125" s="36">
        <f>SUMIFS(СВЦЭМ!$C$33:$C$776,СВЦЭМ!$A$33:$A$776,$A125,СВЦЭМ!$B$33:$B$776,S$119)+'СЕТ СН'!$I$9+СВЦЭМ!$D$10+'СЕТ СН'!$I$6-'СЕТ СН'!$I$19</f>
        <v>1482.39552688</v>
      </c>
      <c r="T125" s="36">
        <f>SUMIFS(СВЦЭМ!$C$33:$C$776,СВЦЭМ!$A$33:$A$776,$A125,СВЦЭМ!$B$33:$B$776,T$119)+'СЕТ СН'!$I$9+СВЦЭМ!$D$10+'СЕТ СН'!$I$6-'СЕТ СН'!$I$19</f>
        <v>1445.0597524</v>
      </c>
      <c r="U125" s="36">
        <f>SUMIFS(СВЦЭМ!$C$33:$C$776,СВЦЭМ!$A$33:$A$776,$A125,СВЦЭМ!$B$33:$B$776,U$119)+'СЕТ СН'!$I$9+СВЦЭМ!$D$10+'СЕТ СН'!$I$6-'СЕТ СН'!$I$19</f>
        <v>1444.36720827</v>
      </c>
      <c r="V125" s="36">
        <f>SUMIFS(СВЦЭМ!$C$33:$C$776,СВЦЭМ!$A$33:$A$776,$A125,СВЦЭМ!$B$33:$B$776,V$119)+'СЕТ СН'!$I$9+СВЦЭМ!$D$10+'СЕТ СН'!$I$6-'СЕТ СН'!$I$19</f>
        <v>1450.90312623</v>
      </c>
      <c r="W125" s="36">
        <f>SUMIFS(СВЦЭМ!$C$33:$C$776,СВЦЭМ!$A$33:$A$776,$A125,СВЦЭМ!$B$33:$B$776,W$119)+'СЕТ СН'!$I$9+СВЦЭМ!$D$10+'СЕТ СН'!$I$6-'СЕТ СН'!$I$19</f>
        <v>1483.12553273</v>
      </c>
      <c r="X125" s="36">
        <f>SUMIFS(СВЦЭМ!$C$33:$C$776,СВЦЭМ!$A$33:$A$776,$A125,СВЦЭМ!$B$33:$B$776,X$119)+'СЕТ СН'!$I$9+СВЦЭМ!$D$10+'СЕТ СН'!$I$6-'СЕТ СН'!$I$19</f>
        <v>1494.7149768999998</v>
      </c>
      <c r="Y125" s="36">
        <f>SUMIFS(СВЦЭМ!$C$33:$C$776,СВЦЭМ!$A$33:$A$776,$A125,СВЦЭМ!$B$33:$B$776,Y$119)+'СЕТ СН'!$I$9+СВЦЭМ!$D$10+'СЕТ СН'!$I$6-'СЕТ СН'!$I$19</f>
        <v>1527.12099644</v>
      </c>
    </row>
    <row r="126" spans="1:27" ht="15.75" x14ac:dyDescent="0.2">
      <c r="A126" s="35">
        <f t="shared" si="3"/>
        <v>44142</v>
      </c>
      <c r="B126" s="36">
        <f>SUMIFS(СВЦЭМ!$C$33:$C$776,СВЦЭМ!$A$33:$A$776,$A126,СВЦЭМ!$B$33:$B$776,B$119)+'СЕТ СН'!$I$9+СВЦЭМ!$D$10+'СЕТ СН'!$I$6-'СЕТ СН'!$I$19</f>
        <v>1533.4703878599998</v>
      </c>
      <c r="C126" s="36">
        <f>SUMIFS(СВЦЭМ!$C$33:$C$776,СВЦЭМ!$A$33:$A$776,$A126,СВЦЭМ!$B$33:$B$776,C$119)+'СЕТ СН'!$I$9+СВЦЭМ!$D$10+'СЕТ СН'!$I$6-'СЕТ СН'!$I$19</f>
        <v>1597.0635348000001</v>
      </c>
      <c r="D126" s="36">
        <f>SUMIFS(СВЦЭМ!$C$33:$C$776,СВЦЭМ!$A$33:$A$776,$A126,СВЦЭМ!$B$33:$B$776,D$119)+'СЕТ СН'!$I$9+СВЦЭМ!$D$10+'СЕТ СН'!$I$6-'СЕТ СН'!$I$19</f>
        <v>1658.3889536500001</v>
      </c>
      <c r="E126" s="36">
        <f>SUMIFS(СВЦЭМ!$C$33:$C$776,СВЦЭМ!$A$33:$A$776,$A126,СВЦЭМ!$B$33:$B$776,E$119)+'СЕТ СН'!$I$9+СВЦЭМ!$D$10+'СЕТ СН'!$I$6-'СЕТ СН'!$I$19</f>
        <v>1680.2029425699998</v>
      </c>
      <c r="F126" s="36">
        <f>SUMIFS(СВЦЭМ!$C$33:$C$776,СВЦЭМ!$A$33:$A$776,$A126,СВЦЭМ!$B$33:$B$776,F$119)+'СЕТ СН'!$I$9+СВЦЭМ!$D$10+'СЕТ СН'!$I$6-'СЕТ СН'!$I$19</f>
        <v>1670.2197888599999</v>
      </c>
      <c r="G126" s="36">
        <f>SUMIFS(СВЦЭМ!$C$33:$C$776,СВЦЭМ!$A$33:$A$776,$A126,СВЦЭМ!$B$33:$B$776,G$119)+'СЕТ СН'!$I$9+СВЦЭМ!$D$10+'СЕТ СН'!$I$6-'СЕТ СН'!$I$19</f>
        <v>1656.2090342199999</v>
      </c>
      <c r="H126" s="36">
        <f>SUMIFS(СВЦЭМ!$C$33:$C$776,СВЦЭМ!$A$33:$A$776,$A126,СВЦЭМ!$B$33:$B$776,H$119)+'СЕТ СН'!$I$9+СВЦЭМ!$D$10+'СЕТ СН'!$I$6-'СЕТ СН'!$I$19</f>
        <v>1633.49392184</v>
      </c>
      <c r="I126" s="36">
        <f>SUMIFS(СВЦЭМ!$C$33:$C$776,СВЦЭМ!$A$33:$A$776,$A126,СВЦЭМ!$B$33:$B$776,I$119)+'СЕТ СН'!$I$9+СВЦЭМ!$D$10+'СЕТ СН'!$I$6-'СЕТ СН'!$I$19</f>
        <v>1589.7779971999998</v>
      </c>
      <c r="J126" s="36">
        <f>SUMIFS(СВЦЭМ!$C$33:$C$776,СВЦЭМ!$A$33:$A$776,$A126,СВЦЭМ!$B$33:$B$776,J$119)+'СЕТ СН'!$I$9+СВЦЭМ!$D$10+'СЕТ СН'!$I$6-'СЕТ СН'!$I$19</f>
        <v>1558.3689281299999</v>
      </c>
      <c r="K126" s="36">
        <f>SUMIFS(СВЦЭМ!$C$33:$C$776,СВЦЭМ!$A$33:$A$776,$A126,СВЦЭМ!$B$33:$B$776,K$119)+'СЕТ СН'!$I$9+СВЦЭМ!$D$10+'СЕТ СН'!$I$6-'СЕТ СН'!$I$19</f>
        <v>1537.13098436</v>
      </c>
      <c r="L126" s="36">
        <f>SUMIFS(СВЦЭМ!$C$33:$C$776,СВЦЭМ!$A$33:$A$776,$A126,СВЦЭМ!$B$33:$B$776,L$119)+'СЕТ СН'!$I$9+СВЦЭМ!$D$10+'СЕТ СН'!$I$6-'СЕТ СН'!$I$19</f>
        <v>1508.5876115399999</v>
      </c>
      <c r="M126" s="36">
        <f>SUMIFS(СВЦЭМ!$C$33:$C$776,СВЦЭМ!$A$33:$A$776,$A126,СВЦЭМ!$B$33:$B$776,M$119)+'СЕТ СН'!$I$9+СВЦЭМ!$D$10+'СЕТ СН'!$I$6-'СЕТ СН'!$I$19</f>
        <v>1469.56601692</v>
      </c>
      <c r="N126" s="36">
        <f>SUMIFS(СВЦЭМ!$C$33:$C$776,СВЦЭМ!$A$33:$A$776,$A126,СВЦЭМ!$B$33:$B$776,N$119)+'СЕТ СН'!$I$9+СВЦЭМ!$D$10+'СЕТ СН'!$I$6-'СЕТ СН'!$I$19</f>
        <v>1453.80035258</v>
      </c>
      <c r="O126" s="36">
        <f>SUMIFS(СВЦЭМ!$C$33:$C$776,СВЦЭМ!$A$33:$A$776,$A126,СВЦЭМ!$B$33:$B$776,O$119)+'СЕТ СН'!$I$9+СВЦЭМ!$D$10+'СЕТ СН'!$I$6-'СЕТ СН'!$I$19</f>
        <v>1465.9614634099999</v>
      </c>
      <c r="P126" s="36">
        <f>SUMIFS(СВЦЭМ!$C$33:$C$776,СВЦЭМ!$A$33:$A$776,$A126,СВЦЭМ!$B$33:$B$776,P$119)+'СЕТ СН'!$I$9+СВЦЭМ!$D$10+'СЕТ СН'!$I$6-'СЕТ СН'!$I$19</f>
        <v>1466.67355778</v>
      </c>
      <c r="Q126" s="36">
        <f>SUMIFS(СВЦЭМ!$C$33:$C$776,СВЦЭМ!$A$33:$A$776,$A126,СВЦЭМ!$B$33:$B$776,Q$119)+'СЕТ СН'!$I$9+СВЦЭМ!$D$10+'СЕТ СН'!$I$6-'СЕТ СН'!$I$19</f>
        <v>1460.3181085199999</v>
      </c>
      <c r="R126" s="36">
        <f>SUMIFS(СВЦЭМ!$C$33:$C$776,СВЦЭМ!$A$33:$A$776,$A126,СВЦЭМ!$B$33:$B$776,R$119)+'СЕТ СН'!$I$9+СВЦЭМ!$D$10+'СЕТ СН'!$I$6-'СЕТ СН'!$I$19</f>
        <v>1443.4778988200001</v>
      </c>
      <c r="S126" s="36">
        <f>SUMIFS(СВЦЭМ!$C$33:$C$776,СВЦЭМ!$A$33:$A$776,$A126,СВЦЭМ!$B$33:$B$776,S$119)+'СЕТ СН'!$I$9+СВЦЭМ!$D$10+'СЕТ СН'!$I$6-'СЕТ СН'!$I$19</f>
        <v>1440.7436966499999</v>
      </c>
      <c r="T126" s="36">
        <f>SUMIFS(СВЦЭМ!$C$33:$C$776,СВЦЭМ!$A$33:$A$776,$A126,СВЦЭМ!$B$33:$B$776,T$119)+'СЕТ СН'!$I$9+СВЦЭМ!$D$10+'СЕТ СН'!$I$6-'СЕТ СН'!$I$19</f>
        <v>1423.73041896</v>
      </c>
      <c r="U126" s="36">
        <f>SUMIFS(СВЦЭМ!$C$33:$C$776,СВЦЭМ!$A$33:$A$776,$A126,СВЦЭМ!$B$33:$B$776,U$119)+'СЕТ СН'!$I$9+СВЦЭМ!$D$10+'СЕТ СН'!$I$6-'СЕТ СН'!$I$19</f>
        <v>1429.4157393599999</v>
      </c>
      <c r="V126" s="36">
        <f>SUMIFS(СВЦЭМ!$C$33:$C$776,СВЦЭМ!$A$33:$A$776,$A126,СВЦЭМ!$B$33:$B$776,V$119)+'СЕТ СН'!$I$9+СВЦЭМ!$D$10+'СЕТ СН'!$I$6-'СЕТ СН'!$I$19</f>
        <v>1434.60274921</v>
      </c>
      <c r="W126" s="36">
        <f>SUMIFS(СВЦЭМ!$C$33:$C$776,СВЦЭМ!$A$33:$A$776,$A126,СВЦЭМ!$B$33:$B$776,W$119)+'СЕТ СН'!$I$9+СВЦЭМ!$D$10+'СЕТ СН'!$I$6-'СЕТ СН'!$I$19</f>
        <v>1447.5048824400001</v>
      </c>
      <c r="X126" s="36">
        <f>SUMIFS(СВЦЭМ!$C$33:$C$776,СВЦЭМ!$A$33:$A$776,$A126,СВЦЭМ!$B$33:$B$776,X$119)+'СЕТ СН'!$I$9+СВЦЭМ!$D$10+'СЕТ СН'!$I$6-'СЕТ СН'!$I$19</f>
        <v>1457.2166881200001</v>
      </c>
      <c r="Y126" s="36">
        <f>SUMIFS(СВЦЭМ!$C$33:$C$776,СВЦЭМ!$A$33:$A$776,$A126,СВЦЭМ!$B$33:$B$776,Y$119)+'СЕТ СН'!$I$9+СВЦЭМ!$D$10+'СЕТ СН'!$I$6-'СЕТ СН'!$I$19</f>
        <v>1487.6211349999999</v>
      </c>
    </row>
    <row r="127" spans="1:27" ht="15.75" x14ac:dyDescent="0.2">
      <c r="A127" s="35">
        <f t="shared" si="3"/>
        <v>44143</v>
      </c>
      <c r="B127" s="36">
        <f>SUMIFS(СВЦЭМ!$C$33:$C$776,СВЦЭМ!$A$33:$A$776,$A127,СВЦЭМ!$B$33:$B$776,B$119)+'СЕТ СН'!$I$9+СВЦЭМ!$D$10+'СЕТ СН'!$I$6-'СЕТ СН'!$I$19</f>
        <v>1534.8751024399999</v>
      </c>
      <c r="C127" s="36">
        <f>SUMIFS(СВЦЭМ!$C$33:$C$776,СВЦЭМ!$A$33:$A$776,$A127,СВЦЭМ!$B$33:$B$776,C$119)+'СЕТ СН'!$I$9+СВЦЭМ!$D$10+'СЕТ СН'!$I$6-'СЕТ СН'!$I$19</f>
        <v>1616.9618032899998</v>
      </c>
      <c r="D127" s="36">
        <f>SUMIFS(СВЦЭМ!$C$33:$C$776,СВЦЭМ!$A$33:$A$776,$A127,СВЦЭМ!$B$33:$B$776,D$119)+'СЕТ СН'!$I$9+СВЦЭМ!$D$10+'СЕТ СН'!$I$6-'СЕТ СН'!$I$19</f>
        <v>1680.9786379799998</v>
      </c>
      <c r="E127" s="36">
        <f>SUMIFS(СВЦЭМ!$C$33:$C$776,СВЦЭМ!$A$33:$A$776,$A127,СВЦЭМ!$B$33:$B$776,E$119)+'СЕТ СН'!$I$9+СВЦЭМ!$D$10+'СЕТ СН'!$I$6-'СЕТ СН'!$I$19</f>
        <v>1689.5744453699999</v>
      </c>
      <c r="F127" s="36">
        <f>SUMIFS(СВЦЭМ!$C$33:$C$776,СВЦЭМ!$A$33:$A$776,$A127,СВЦЭМ!$B$33:$B$776,F$119)+'СЕТ СН'!$I$9+СВЦЭМ!$D$10+'СЕТ СН'!$I$6-'СЕТ СН'!$I$19</f>
        <v>1680.0307876500001</v>
      </c>
      <c r="G127" s="36">
        <f>SUMIFS(СВЦЭМ!$C$33:$C$776,СВЦЭМ!$A$33:$A$776,$A127,СВЦЭМ!$B$33:$B$776,G$119)+'СЕТ СН'!$I$9+СВЦЭМ!$D$10+'СЕТ СН'!$I$6-'СЕТ СН'!$I$19</f>
        <v>1688.2669515299999</v>
      </c>
      <c r="H127" s="36">
        <f>SUMIFS(СВЦЭМ!$C$33:$C$776,СВЦЭМ!$A$33:$A$776,$A127,СВЦЭМ!$B$33:$B$776,H$119)+'СЕТ СН'!$I$9+СВЦЭМ!$D$10+'СЕТ СН'!$I$6-'СЕТ СН'!$I$19</f>
        <v>1672.0826548599998</v>
      </c>
      <c r="I127" s="36">
        <f>SUMIFS(СВЦЭМ!$C$33:$C$776,СВЦЭМ!$A$33:$A$776,$A127,СВЦЭМ!$B$33:$B$776,I$119)+'СЕТ СН'!$I$9+СВЦЭМ!$D$10+'СЕТ СН'!$I$6-'СЕТ СН'!$I$19</f>
        <v>1634.9953912299998</v>
      </c>
      <c r="J127" s="36">
        <f>SUMIFS(СВЦЭМ!$C$33:$C$776,СВЦЭМ!$A$33:$A$776,$A127,СВЦЭМ!$B$33:$B$776,J$119)+'СЕТ СН'!$I$9+СВЦЭМ!$D$10+'СЕТ СН'!$I$6-'СЕТ СН'!$I$19</f>
        <v>1598.4445961399999</v>
      </c>
      <c r="K127" s="36">
        <f>SUMIFS(СВЦЭМ!$C$33:$C$776,СВЦЭМ!$A$33:$A$776,$A127,СВЦЭМ!$B$33:$B$776,K$119)+'СЕТ СН'!$I$9+СВЦЭМ!$D$10+'СЕТ СН'!$I$6-'СЕТ СН'!$I$19</f>
        <v>1561.1056238599999</v>
      </c>
      <c r="L127" s="36">
        <f>SUMIFS(СВЦЭМ!$C$33:$C$776,СВЦЭМ!$A$33:$A$776,$A127,СВЦЭМ!$B$33:$B$776,L$119)+'СЕТ СН'!$I$9+СВЦЭМ!$D$10+'СЕТ СН'!$I$6-'СЕТ СН'!$I$19</f>
        <v>1513.89583984</v>
      </c>
      <c r="M127" s="36">
        <f>SUMIFS(СВЦЭМ!$C$33:$C$776,СВЦЭМ!$A$33:$A$776,$A127,СВЦЭМ!$B$33:$B$776,M$119)+'СЕТ СН'!$I$9+СВЦЭМ!$D$10+'СЕТ СН'!$I$6-'СЕТ СН'!$I$19</f>
        <v>1480.90835569</v>
      </c>
      <c r="N127" s="36">
        <f>SUMIFS(СВЦЭМ!$C$33:$C$776,СВЦЭМ!$A$33:$A$776,$A127,СВЦЭМ!$B$33:$B$776,N$119)+'СЕТ СН'!$I$9+СВЦЭМ!$D$10+'СЕТ СН'!$I$6-'СЕТ СН'!$I$19</f>
        <v>1474.9682004199999</v>
      </c>
      <c r="O127" s="36">
        <f>SUMIFS(СВЦЭМ!$C$33:$C$776,СВЦЭМ!$A$33:$A$776,$A127,СВЦЭМ!$B$33:$B$776,O$119)+'СЕТ СН'!$I$9+СВЦЭМ!$D$10+'СЕТ СН'!$I$6-'СЕТ СН'!$I$19</f>
        <v>1475.9549657299999</v>
      </c>
      <c r="P127" s="36">
        <f>SUMIFS(СВЦЭМ!$C$33:$C$776,СВЦЭМ!$A$33:$A$776,$A127,СВЦЭМ!$B$33:$B$776,P$119)+'СЕТ СН'!$I$9+СВЦЭМ!$D$10+'СЕТ СН'!$I$6-'СЕТ СН'!$I$19</f>
        <v>1483.81909716</v>
      </c>
      <c r="Q127" s="36">
        <f>SUMIFS(СВЦЭМ!$C$33:$C$776,СВЦЭМ!$A$33:$A$776,$A127,СВЦЭМ!$B$33:$B$776,Q$119)+'СЕТ СН'!$I$9+СВЦЭМ!$D$10+'СЕТ СН'!$I$6-'СЕТ СН'!$I$19</f>
        <v>1490.0212257999999</v>
      </c>
      <c r="R127" s="36">
        <f>SUMIFS(СВЦЭМ!$C$33:$C$776,СВЦЭМ!$A$33:$A$776,$A127,СВЦЭМ!$B$33:$B$776,R$119)+'СЕТ СН'!$I$9+СВЦЭМ!$D$10+'СЕТ СН'!$I$6-'СЕТ СН'!$I$19</f>
        <v>1485.8112700199999</v>
      </c>
      <c r="S127" s="36">
        <f>SUMIFS(СВЦЭМ!$C$33:$C$776,СВЦЭМ!$A$33:$A$776,$A127,СВЦЭМ!$B$33:$B$776,S$119)+'СЕТ СН'!$I$9+СВЦЭМ!$D$10+'СЕТ СН'!$I$6-'СЕТ СН'!$I$19</f>
        <v>1463.81400687</v>
      </c>
      <c r="T127" s="36">
        <f>SUMIFS(СВЦЭМ!$C$33:$C$776,СВЦЭМ!$A$33:$A$776,$A127,СВЦЭМ!$B$33:$B$776,T$119)+'СЕТ СН'!$I$9+СВЦЭМ!$D$10+'СЕТ СН'!$I$6-'СЕТ СН'!$I$19</f>
        <v>1450.18499221</v>
      </c>
      <c r="U127" s="36">
        <f>SUMIFS(СВЦЭМ!$C$33:$C$776,СВЦЭМ!$A$33:$A$776,$A127,СВЦЭМ!$B$33:$B$776,U$119)+'СЕТ СН'!$I$9+СВЦЭМ!$D$10+'СЕТ СН'!$I$6-'СЕТ СН'!$I$19</f>
        <v>1439.42956364</v>
      </c>
      <c r="V127" s="36">
        <f>SUMIFS(СВЦЭМ!$C$33:$C$776,СВЦЭМ!$A$33:$A$776,$A127,СВЦЭМ!$B$33:$B$776,V$119)+'СЕТ СН'!$I$9+СВЦЭМ!$D$10+'СЕТ СН'!$I$6-'СЕТ СН'!$I$19</f>
        <v>1461.9631816000001</v>
      </c>
      <c r="W127" s="36">
        <f>SUMIFS(СВЦЭМ!$C$33:$C$776,СВЦЭМ!$A$33:$A$776,$A127,СВЦЭМ!$B$33:$B$776,W$119)+'СЕТ СН'!$I$9+СВЦЭМ!$D$10+'СЕТ СН'!$I$6-'СЕТ СН'!$I$19</f>
        <v>1476.8783062299999</v>
      </c>
      <c r="X127" s="36">
        <f>SUMIFS(СВЦЭМ!$C$33:$C$776,СВЦЭМ!$A$33:$A$776,$A127,СВЦЭМ!$B$33:$B$776,X$119)+'СЕТ СН'!$I$9+СВЦЭМ!$D$10+'СЕТ СН'!$I$6-'СЕТ СН'!$I$19</f>
        <v>1484.0693520999998</v>
      </c>
      <c r="Y127" s="36">
        <f>SUMIFS(СВЦЭМ!$C$33:$C$776,СВЦЭМ!$A$33:$A$776,$A127,СВЦЭМ!$B$33:$B$776,Y$119)+'СЕТ СН'!$I$9+СВЦЭМ!$D$10+'СЕТ СН'!$I$6-'СЕТ СН'!$I$19</f>
        <v>1490.3697396299999</v>
      </c>
    </row>
    <row r="128" spans="1:27" ht="15.75" x14ac:dyDescent="0.2">
      <c r="A128" s="35">
        <f t="shared" si="3"/>
        <v>44144</v>
      </c>
      <c r="B128" s="36">
        <f>SUMIFS(СВЦЭМ!$C$33:$C$776,СВЦЭМ!$A$33:$A$776,$A128,СВЦЭМ!$B$33:$B$776,B$119)+'СЕТ СН'!$I$9+СВЦЭМ!$D$10+'СЕТ СН'!$I$6-'СЕТ СН'!$I$19</f>
        <v>1466.9708287799999</v>
      </c>
      <c r="C128" s="36">
        <f>SUMIFS(СВЦЭМ!$C$33:$C$776,СВЦЭМ!$A$33:$A$776,$A128,СВЦЭМ!$B$33:$B$776,C$119)+'СЕТ СН'!$I$9+СВЦЭМ!$D$10+'СЕТ СН'!$I$6-'СЕТ СН'!$I$19</f>
        <v>1485.7541357800001</v>
      </c>
      <c r="D128" s="36">
        <f>SUMIFS(СВЦЭМ!$C$33:$C$776,СВЦЭМ!$A$33:$A$776,$A128,СВЦЭМ!$B$33:$B$776,D$119)+'СЕТ СН'!$I$9+СВЦЭМ!$D$10+'СЕТ СН'!$I$6-'СЕТ СН'!$I$19</f>
        <v>1554.3447023599999</v>
      </c>
      <c r="E128" s="36">
        <f>SUMIFS(СВЦЭМ!$C$33:$C$776,СВЦЭМ!$A$33:$A$776,$A128,СВЦЭМ!$B$33:$B$776,E$119)+'СЕТ СН'!$I$9+СВЦЭМ!$D$10+'СЕТ СН'!$I$6-'СЕТ СН'!$I$19</f>
        <v>1561.8010833999999</v>
      </c>
      <c r="F128" s="36">
        <f>SUMIFS(СВЦЭМ!$C$33:$C$776,СВЦЭМ!$A$33:$A$776,$A128,СВЦЭМ!$B$33:$B$776,F$119)+'СЕТ СН'!$I$9+СВЦЭМ!$D$10+'СЕТ СН'!$I$6-'СЕТ СН'!$I$19</f>
        <v>1557.4349573699999</v>
      </c>
      <c r="G128" s="36">
        <f>SUMIFS(СВЦЭМ!$C$33:$C$776,СВЦЭМ!$A$33:$A$776,$A128,СВЦЭМ!$B$33:$B$776,G$119)+'СЕТ СН'!$I$9+СВЦЭМ!$D$10+'СЕТ СН'!$I$6-'СЕТ СН'!$I$19</f>
        <v>1573.82071292</v>
      </c>
      <c r="H128" s="36">
        <f>SUMIFS(СВЦЭМ!$C$33:$C$776,СВЦЭМ!$A$33:$A$776,$A128,СВЦЭМ!$B$33:$B$776,H$119)+'СЕТ СН'!$I$9+СВЦЭМ!$D$10+'СЕТ СН'!$I$6-'СЕТ СН'!$I$19</f>
        <v>1598.7034673600001</v>
      </c>
      <c r="I128" s="36">
        <f>SUMIFS(СВЦЭМ!$C$33:$C$776,СВЦЭМ!$A$33:$A$776,$A128,СВЦЭМ!$B$33:$B$776,I$119)+'СЕТ СН'!$I$9+СВЦЭМ!$D$10+'СЕТ СН'!$I$6-'СЕТ СН'!$I$19</f>
        <v>1629.5009997799998</v>
      </c>
      <c r="J128" s="36">
        <f>SUMIFS(СВЦЭМ!$C$33:$C$776,СВЦЭМ!$A$33:$A$776,$A128,СВЦЭМ!$B$33:$B$776,J$119)+'СЕТ СН'!$I$9+СВЦЭМ!$D$10+'СЕТ СН'!$I$6-'СЕТ СН'!$I$19</f>
        <v>1616.3012383599998</v>
      </c>
      <c r="K128" s="36">
        <f>SUMIFS(СВЦЭМ!$C$33:$C$776,СВЦЭМ!$A$33:$A$776,$A128,СВЦЭМ!$B$33:$B$776,K$119)+'СЕТ СН'!$I$9+СВЦЭМ!$D$10+'СЕТ СН'!$I$6-'СЕТ СН'!$I$19</f>
        <v>1605.7690486199999</v>
      </c>
      <c r="L128" s="36">
        <f>SUMIFS(СВЦЭМ!$C$33:$C$776,СВЦЭМ!$A$33:$A$776,$A128,СВЦЭМ!$B$33:$B$776,L$119)+'СЕТ СН'!$I$9+СВЦЭМ!$D$10+'СЕТ СН'!$I$6-'СЕТ СН'!$I$19</f>
        <v>1573.9094531400001</v>
      </c>
      <c r="M128" s="36">
        <f>SUMIFS(СВЦЭМ!$C$33:$C$776,СВЦЭМ!$A$33:$A$776,$A128,СВЦЭМ!$B$33:$B$776,M$119)+'СЕТ СН'!$I$9+СВЦЭМ!$D$10+'СЕТ СН'!$I$6-'СЕТ СН'!$I$19</f>
        <v>1538.87174149</v>
      </c>
      <c r="N128" s="36">
        <f>SUMIFS(СВЦЭМ!$C$33:$C$776,СВЦЭМ!$A$33:$A$776,$A128,СВЦЭМ!$B$33:$B$776,N$119)+'СЕТ СН'!$I$9+СВЦЭМ!$D$10+'СЕТ СН'!$I$6-'СЕТ СН'!$I$19</f>
        <v>1535.16994572</v>
      </c>
      <c r="O128" s="36">
        <f>SUMIFS(СВЦЭМ!$C$33:$C$776,СВЦЭМ!$A$33:$A$776,$A128,СВЦЭМ!$B$33:$B$776,O$119)+'СЕТ СН'!$I$9+СВЦЭМ!$D$10+'СЕТ СН'!$I$6-'СЕТ СН'!$I$19</f>
        <v>1546.0687521899999</v>
      </c>
      <c r="P128" s="36">
        <f>SUMIFS(СВЦЭМ!$C$33:$C$776,СВЦЭМ!$A$33:$A$776,$A128,СВЦЭМ!$B$33:$B$776,P$119)+'СЕТ СН'!$I$9+СВЦЭМ!$D$10+'СЕТ СН'!$I$6-'СЕТ СН'!$I$19</f>
        <v>1540.1705914700001</v>
      </c>
      <c r="Q128" s="36">
        <f>SUMIFS(СВЦЭМ!$C$33:$C$776,СВЦЭМ!$A$33:$A$776,$A128,СВЦЭМ!$B$33:$B$776,Q$119)+'СЕТ СН'!$I$9+СВЦЭМ!$D$10+'СЕТ СН'!$I$6-'СЕТ СН'!$I$19</f>
        <v>1539.9895530599999</v>
      </c>
      <c r="R128" s="36">
        <f>SUMIFS(СВЦЭМ!$C$33:$C$776,СВЦЭМ!$A$33:$A$776,$A128,СВЦЭМ!$B$33:$B$776,R$119)+'СЕТ СН'!$I$9+СВЦЭМ!$D$10+'СЕТ СН'!$I$6-'СЕТ СН'!$I$19</f>
        <v>1536.40010562</v>
      </c>
      <c r="S128" s="36">
        <f>SUMIFS(СВЦЭМ!$C$33:$C$776,СВЦЭМ!$A$33:$A$776,$A128,СВЦЭМ!$B$33:$B$776,S$119)+'СЕТ СН'!$I$9+СВЦЭМ!$D$10+'СЕТ СН'!$I$6-'СЕТ СН'!$I$19</f>
        <v>1537.8332375999998</v>
      </c>
      <c r="T128" s="36">
        <f>SUMIFS(СВЦЭМ!$C$33:$C$776,СВЦЭМ!$A$33:$A$776,$A128,СВЦЭМ!$B$33:$B$776,T$119)+'СЕТ СН'!$I$9+СВЦЭМ!$D$10+'СЕТ СН'!$I$6-'СЕТ СН'!$I$19</f>
        <v>1525.0810708700001</v>
      </c>
      <c r="U128" s="36">
        <f>SUMIFS(СВЦЭМ!$C$33:$C$776,СВЦЭМ!$A$33:$A$776,$A128,СВЦЭМ!$B$33:$B$776,U$119)+'СЕТ СН'!$I$9+СВЦЭМ!$D$10+'СЕТ СН'!$I$6-'СЕТ СН'!$I$19</f>
        <v>1517.1383359699998</v>
      </c>
      <c r="V128" s="36">
        <f>SUMIFS(СВЦЭМ!$C$33:$C$776,СВЦЭМ!$A$33:$A$776,$A128,СВЦЭМ!$B$33:$B$776,V$119)+'СЕТ СН'!$I$9+СВЦЭМ!$D$10+'СЕТ СН'!$I$6-'СЕТ СН'!$I$19</f>
        <v>1514.5554061799999</v>
      </c>
      <c r="W128" s="36">
        <f>SUMIFS(СВЦЭМ!$C$33:$C$776,СВЦЭМ!$A$33:$A$776,$A128,СВЦЭМ!$B$33:$B$776,W$119)+'СЕТ СН'!$I$9+СВЦЭМ!$D$10+'СЕТ СН'!$I$6-'СЕТ СН'!$I$19</f>
        <v>1530.36324367</v>
      </c>
      <c r="X128" s="36">
        <f>SUMIFS(СВЦЭМ!$C$33:$C$776,СВЦЭМ!$A$33:$A$776,$A128,СВЦЭМ!$B$33:$B$776,X$119)+'СЕТ СН'!$I$9+СВЦЭМ!$D$10+'СЕТ СН'!$I$6-'СЕТ СН'!$I$19</f>
        <v>1561.8553316699999</v>
      </c>
      <c r="Y128" s="36">
        <f>SUMIFS(СВЦЭМ!$C$33:$C$776,СВЦЭМ!$A$33:$A$776,$A128,СВЦЭМ!$B$33:$B$776,Y$119)+'СЕТ СН'!$I$9+СВЦЭМ!$D$10+'СЕТ СН'!$I$6-'СЕТ СН'!$I$19</f>
        <v>1590.2798149499999</v>
      </c>
    </row>
    <row r="129" spans="1:25" ht="15.75" x14ac:dyDescent="0.2">
      <c r="A129" s="35">
        <f t="shared" si="3"/>
        <v>44145</v>
      </c>
      <c r="B129" s="36">
        <f>SUMIFS(СВЦЭМ!$C$33:$C$776,СВЦЭМ!$A$33:$A$776,$A129,СВЦЭМ!$B$33:$B$776,B$119)+'СЕТ СН'!$I$9+СВЦЭМ!$D$10+'СЕТ СН'!$I$6-'СЕТ СН'!$I$19</f>
        <v>1505.5256519899999</v>
      </c>
      <c r="C129" s="36">
        <f>SUMIFS(СВЦЭМ!$C$33:$C$776,СВЦЭМ!$A$33:$A$776,$A129,СВЦЭМ!$B$33:$B$776,C$119)+'СЕТ СН'!$I$9+СВЦЭМ!$D$10+'СЕТ СН'!$I$6-'СЕТ СН'!$I$19</f>
        <v>1599.36964429</v>
      </c>
      <c r="D129" s="36">
        <f>SUMIFS(СВЦЭМ!$C$33:$C$776,СВЦЭМ!$A$33:$A$776,$A129,СВЦЭМ!$B$33:$B$776,D$119)+'СЕТ СН'!$I$9+СВЦЭМ!$D$10+'СЕТ СН'!$I$6-'СЕТ СН'!$I$19</f>
        <v>1635.5972804899998</v>
      </c>
      <c r="E129" s="36">
        <f>SUMIFS(СВЦЭМ!$C$33:$C$776,СВЦЭМ!$A$33:$A$776,$A129,СВЦЭМ!$B$33:$B$776,E$119)+'СЕТ СН'!$I$9+СВЦЭМ!$D$10+'СЕТ СН'!$I$6-'СЕТ СН'!$I$19</f>
        <v>1638.86392333</v>
      </c>
      <c r="F129" s="36">
        <f>SUMIFS(СВЦЭМ!$C$33:$C$776,СВЦЭМ!$A$33:$A$776,$A129,СВЦЭМ!$B$33:$B$776,F$119)+'СЕТ СН'!$I$9+СВЦЭМ!$D$10+'СЕТ СН'!$I$6-'СЕТ СН'!$I$19</f>
        <v>1640.74291915</v>
      </c>
      <c r="G129" s="36">
        <f>SUMIFS(СВЦЭМ!$C$33:$C$776,СВЦЭМ!$A$33:$A$776,$A129,СВЦЭМ!$B$33:$B$776,G$119)+'СЕТ СН'!$I$9+СВЦЭМ!$D$10+'СЕТ СН'!$I$6-'СЕТ СН'!$I$19</f>
        <v>1644.0990043100001</v>
      </c>
      <c r="H129" s="36">
        <f>SUMIFS(СВЦЭМ!$C$33:$C$776,СВЦЭМ!$A$33:$A$776,$A129,СВЦЭМ!$B$33:$B$776,H$119)+'СЕТ СН'!$I$9+СВЦЭМ!$D$10+'СЕТ СН'!$I$6-'СЕТ СН'!$I$19</f>
        <v>1615.8545295700001</v>
      </c>
      <c r="I129" s="36">
        <f>SUMIFS(СВЦЭМ!$C$33:$C$776,СВЦЭМ!$A$33:$A$776,$A129,СВЦЭМ!$B$33:$B$776,I$119)+'СЕТ СН'!$I$9+СВЦЭМ!$D$10+'СЕТ СН'!$I$6-'СЕТ СН'!$I$19</f>
        <v>1574.5586155299998</v>
      </c>
      <c r="J129" s="36">
        <f>SUMIFS(СВЦЭМ!$C$33:$C$776,СВЦЭМ!$A$33:$A$776,$A129,СВЦЭМ!$B$33:$B$776,J$119)+'СЕТ СН'!$I$9+СВЦЭМ!$D$10+'СЕТ СН'!$I$6-'СЕТ СН'!$I$19</f>
        <v>1560.0471625599998</v>
      </c>
      <c r="K129" s="36">
        <f>SUMIFS(СВЦЭМ!$C$33:$C$776,СВЦЭМ!$A$33:$A$776,$A129,СВЦЭМ!$B$33:$B$776,K$119)+'СЕТ СН'!$I$9+СВЦЭМ!$D$10+'СЕТ СН'!$I$6-'СЕТ СН'!$I$19</f>
        <v>1564.16582638</v>
      </c>
      <c r="L129" s="36">
        <f>SUMIFS(СВЦЭМ!$C$33:$C$776,СВЦЭМ!$A$33:$A$776,$A129,СВЦЭМ!$B$33:$B$776,L$119)+'СЕТ СН'!$I$9+СВЦЭМ!$D$10+'СЕТ СН'!$I$6-'СЕТ СН'!$I$19</f>
        <v>1529.32126414</v>
      </c>
      <c r="M129" s="36">
        <f>SUMIFS(СВЦЭМ!$C$33:$C$776,СВЦЭМ!$A$33:$A$776,$A129,СВЦЭМ!$B$33:$B$776,M$119)+'СЕТ СН'!$I$9+СВЦЭМ!$D$10+'СЕТ СН'!$I$6-'СЕТ СН'!$I$19</f>
        <v>1491.7123622199999</v>
      </c>
      <c r="N129" s="36">
        <f>SUMIFS(СВЦЭМ!$C$33:$C$776,СВЦЭМ!$A$33:$A$776,$A129,СВЦЭМ!$B$33:$B$776,N$119)+'СЕТ СН'!$I$9+СВЦЭМ!$D$10+'СЕТ СН'!$I$6-'СЕТ СН'!$I$19</f>
        <v>1487.4428825599998</v>
      </c>
      <c r="O129" s="36">
        <f>SUMIFS(СВЦЭМ!$C$33:$C$776,СВЦЭМ!$A$33:$A$776,$A129,СВЦЭМ!$B$33:$B$776,O$119)+'СЕТ СН'!$I$9+СВЦЭМ!$D$10+'СЕТ СН'!$I$6-'СЕТ СН'!$I$19</f>
        <v>1493.41830418</v>
      </c>
      <c r="P129" s="36">
        <f>SUMIFS(СВЦЭМ!$C$33:$C$776,СВЦЭМ!$A$33:$A$776,$A129,СВЦЭМ!$B$33:$B$776,P$119)+'СЕТ СН'!$I$9+СВЦЭМ!$D$10+'СЕТ СН'!$I$6-'СЕТ СН'!$I$19</f>
        <v>1490.6872533999999</v>
      </c>
      <c r="Q129" s="36">
        <f>SUMIFS(СВЦЭМ!$C$33:$C$776,СВЦЭМ!$A$33:$A$776,$A129,СВЦЭМ!$B$33:$B$776,Q$119)+'СЕТ СН'!$I$9+СВЦЭМ!$D$10+'СЕТ СН'!$I$6-'СЕТ СН'!$I$19</f>
        <v>1489.98189989</v>
      </c>
      <c r="R129" s="36">
        <f>SUMIFS(СВЦЭМ!$C$33:$C$776,СВЦЭМ!$A$33:$A$776,$A129,СВЦЭМ!$B$33:$B$776,R$119)+'СЕТ СН'!$I$9+СВЦЭМ!$D$10+'СЕТ СН'!$I$6-'СЕТ СН'!$I$19</f>
        <v>1483.8209076399999</v>
      </c>
      <c r="S129" s="36">
        <f>SUMIFS(СВЦЭМ!$C$33:$C$776,СВЦЭМ!$A$33:$A$776,$A129,СВЦЭМ!$B$33:$B$776,S$119)+'СЕТ СН'!$I$9+СВЦЭМ!$D$10+'СЕТ СН'!$I$6-'СЕТ СН'!$I$19</f>
        <v>1473.09276155</v>
      </c>
      <c r="T129" s="36">
        <f>SUMIFS(СВЦЭМ!$C$33:$C$776,СВЦЭМ!$A$33:$A$776,$A129,СВЦЭМ!$B$33:$B$776,T$119)+'СЕТ СН'!$I$9+СВЦЭМ!$D$10+'СЕТ СН'!$I$6-'СЕТ СН'!$I$19</f>
        <v>1485.1017356499999</v>
      </c>
      <c r="U129" s="36">
        <f>SUMIFS(СВЦЭМ!$C$33:$C$776,СВЦЭМ!$A$33:$A$776,$A129,СВЦЭМ!$B$33:$B$776,U$119)+'СЕТ СН'!$I$9+СВЦЭМ!$D$10+'СЕТ СН'!$I$6-'СЕТ СН'!$I$19</f>
        <v>1492.53659053</v>
      </c>
      <c r="V129" s="36">
        <f>SUMIFS(СВЦЭМ!$C$33:$C$776,СВЦЭМ!$A$33:$A$776,$A129,СВЦЭМ!$B$33:$B$776,V$119)+'СЕТ СН'!$I$9+СВЦЭМ!$D$10+'СЕТ СН'!$I$6-'СЕТ СН'!$I$19</f>
        <v>1484.6768254899998</v>
      </c>
      <c r="W129" s="36">
        <f>SUMIFS(СВЦЭМ!$C$33:$C$776,СВЦЭМ!$A$33:$A$776,$A129,СВЦЭМ!$B$33:$B$776,W$119)+'СЕТ СН'!$I$9+СВЦЭМ!$D$10+'СЕТ СН'!$I$6-'СЕТ СН'!$I$19</f>
        <v>1474.3908892999998</v>
      </c>
      <c r="X129" s="36">
        <f>SUMIFS(СВЦЭМ!$C$33:$C$776,СВЦЭМ!$A$33:$A$776,$A129,СВЦЭМ!$B$33:$B$776,X$119)+'СЕТ СН'!$I$9+СВЦЭМ!$D$10+'СЕТ СН'!$I$6-'СЕТ СН'!$I$19</f>
        <v>1474.9602742100001</v>
      </c>
      <c r="Y129" s="36">
        <f>SUMIFS(СВЦЭМ!$C$33:$C$776,СВЦЭМ!$A$33:$A$776,$A129,СВЦЭМ!$B$33:$B$776,Y$119)+'СЕТ СН'!$I$9+СВЦЭМ!$D$10+'СЕТ СН'!$I$6-'СЕТ СН'!$I$19</f>
        <v>1558.0707822300001</v>
      </c>
    </row>
    <row r="130" spans="1:25" ht="15.75" x14ac:dyDescent="0.2">
      <c r="A130" s="35">
        <f t="shared" si="3"/>
        <v>44146</v>
      </c>
      <c r="B130" s="36">
        <f>SUMIFS(СВЦЭМ!$C$33:$C$776,СВЦЭМ!$A$33:$A$776,$A130,СВЦЭМ!$B$33:$B$776,B$119)+'СЕТ СН'!$I$9+СВЦЭМ!$D$10+'СЕТ СН'!$I$6-'СЕТ СН'!$I$19</f>
        <v>1553.7140041799998</v>
      </c>
      <c r="C130" s="36">
        <f>SUMIFS(СВЦЭМ!$C$33:$C$776,СВЦЭМ!$A$33:$A$776,$A130,СВЦЭМ!$B$33:$B$776,C$119)+'СЕТ СН'!$I$9+СВЦЭМ!$D$10+'СЕТ СН'!$I$6-'СЕТ СН'!$I$19</f>
        <v>1610.3895335699999</v>
      </c>
      <c r="D130" s="36">
        <f>SUMIFS(СВЦЭМ!$C$33:$C$776,СВЦЭМ!$A$33:$A$776,$A130,СВЦЭМ!$B$33:$B$776,D$119)+'СЕТ СН'!$I$9+СВЦЭМ!$D$10+'СЕТ СН'!$I$6-'СЕТ СН'!$I$19</f>
        <v>1672.9092186999999</v>
      </c>
      <c r="E130" s="36">
        <f>SUMIFS(СВЦЭМ!$C$33:$C$776,СВЦЭМ!$A$33:$A$776,$A130,СВЦЭМ!$B$33:$B$776,E$119)+'СЕТ СН'!$I$9+СВЦЭМ!$D$10+'СЕТ СН'!$I$6-'СЕТ СН'!$I$19</f>
        <v>1691.13341425</v>
      </c>
      <c r="F130" s="36">
        <f>SUMIFS(СВЦЭМ!$C$33:$C$776,СВЦЭМ!$A$33:$A$776,$A130,СВЦЭМ!$B$33:$B$776,F$119)+'СЕТ СН'!$I$9+СВЦЭМ!$D$10+'СЕТ СН'!$I$6-'СЕТ СН'!$I$19</f>
        <v>1694.9197045699998</v>
      </c>
      <c r="G130" s="36">
        <f>SUMIFS(СВЦЭМ!$C$33:$C$776,СВЦЭМ!$A$33:$A$776,$A130,СВЦЭМ!$B$33:$B$776,G$119)+'СЕТ СН'!$I$9+СВЦЭМ!$D$10+'СЕТ СН'!$I$6-'СЕТ СН'!$I$19</f>
        <v>1676.7177234000001</v>
      </c>
      <c r="H130" s="36">
        <f>SUMIFS(СВЦЭМ!$C$33:$C$776,СВЦЭМ!$A$33:$A$776,$A130,СВЦЭМ!$B$33:$B$776,H$119)+'СЕТ СН'!$I$9+СВЦЭМ!$D$10+'СЕТ СН'!$I$6-'СЕТ СН'!$I$19</f>
        <v>1636.8125200899999</v>
      </c>
      <c r="I130" s="36">
        <f>SUMIFS(СВЦЭМ!$C$33:$C$776,СВЦЭМ!$A$33:$A$776,$A130,СВЦЭМ!$B$33:$B$776,I$119)+'СЕТ СН'!$I$9+СВЦЭМ!$D$10+'СЕТ СН'!$I$6-'СЕТ СН'!$I$19</f>
        <v>1596.91785802</v>
      </c>
      <c r="J130" s="36">
        <f>SUMIFS(СВЦЭМ!$C$33:$C$776,СВЦЭМ!$A$33:$A$776,$A130,СВЦЭМ!$B$33:$B$776,J$119)+'СЕТ СН'!$I$9+СВЦЭМ!$D$10+'СЕТ СН'!$I$6-'СЕТ СН'!$I$19</f>
        <v>1575.85387236</v>
      </c>
      <c r="K130" s="36">
        <f>SUMIFS(СВЦЭМ!$C$33:$C$776,СВЦЭМ!$A$33:$A$776,$A130,СВЦЭМ!$B$33:$B$776,K$119)+'СЕТ СН'!$I$9+СВЦЭМ!$D$10+'СЕТ СН'!$I$6-'СЕТ СН'!$I$19</f>
        <v>1564.1427743700001</v>
      </c>
      <c r="L130" s="36">
        <f>SUMIFS(СВЦЭМ!$C$33:$C$776,СВЦЭМ!$A$33:$A$776,$A130,СВЦЭМ!$B$33:$B$776,L$119)+'СЕТ СН'!$I$9+СВЦЭМ!$D$10+'СЕТ СН'!$I$6-'СЕТ СН'!$I$19</f>
        <v>1540.1274155999999</v>
      </c>
      <c r="M130" s="36">
        <f>SUMIFS(СВЦЭМ!$C$33:$C$776,СВЦЭМ!$A$33:$A$776,$A130,СВЦЭМ!$B$33:$B$776,M$119)+'СЕТ СН'!$I$9+СВЦЭМ!$D$10+'СЕТ СН'!$I$6-'СЕТ СН'!$I$19</f>
        <v>1513.5690485</v>
      </c>
      <c r="N130" s="36">
        <f>SUMIFS(СВЦЭМ!$C$33:$C$776,СВЦЭМ!$A$33:$A$776,$A130,СВЦЭМ!$B$33:$B$776,N$119)+'СЕТ СН'!$I$9+СВЦЭМ!$D$10+'СЕТ СН'!$I$6-'СЕТ СН'!$I$19</f>
        <v>1500.04140929</v>
      </c>
      <c r="O130" s="36">
        <f>SUMIFS(СВЦЭМ!$C$33:$C$776,СВЦЭМ!$A$33:$A$776,$A130,СВЦЭМ!$B$33:$B$776,O$119)+'СЕТ СН'!$I$9+СВЦЭМ!$D$10+'СЕТ СН'!$I$6-'СЕТ СН'!$I$19</f>
        <v>1505.2613619899998</v>
      </c>
      <c r="P130" s="36">
        <f>SUMIFS(СВЦЭМ!$C$33:$C$776,СВЦЭМ!$A$33:$A$776,$A130,СВЦЭМ!$B$33:$B$776,P$119)+'СЕТ СН'!$I$9+СВЦЭМ!$D$10+'СЕТ СН'!$I$6-'СЕТ СН'!$I$19</f>
        <v>1510.2662340500001</v>
      </c>
      <c r="Q130" s="36">
        <f>SUMIFS(СВЦЭМ!$C$33:$C$776,СВЦЭМ!$A$33:$A$776,$A130,СВЦЭМ!$B$33:$B$776,Q$119)+'СЕТ СН'!$I$9+СВЦЭМ!$D$10+'СЕТ СН'!$I$6-'СЕТ СН'!$I$19</f>
        <v>1510.4533831799999</v>
      </c>
      <c r="R130" s="36">
        <f>SUMIFS(СВЦЭМ!$C$33:$C$776,СВЦЭМ!$A$33:$A$776,$A130,СВЦЭМ!$B$33:$B$776,R$119)+'СЕТ СН'!$I$9+СВЦЭМ!$D$10+'СЕТ СН'!$I$6-'СЕТ СН'!$I$19</f>
        <v>1508.7706181799999</v>
      </c>
      <c r="S130" s="36">
        <f>SUMIFS(СВЦЭМ!$C$33:$C$776,СВЦЭМ!$A$33:$A$776,$A130,СВЦЭМ!$B$33:$B$776,S$119)+'СЕТ СН'!$I$9+СВЦЭМ!$D$10+'СЕТ СН'!$I$6-'СЕТ СН'!$I$19</f>
        <v>1504.3591661800001</v>
      </c>
      <c r="T130" s="36">
        <f>SUMIFS(СВЦЭМ!$C$33:$C$776,СВЦЭМ!$A$33:$A$776,$A130,СВЦЭМ!$B$33:$B$776,T$119)+'СЕТ СН'!$I$9+СВЦЭМ!$D$10+'СЕТ СН'!$I$6-'СЕТ СН'!$I$19</f>
        <v>1522.7475181499999</v>
      </c>
      <c r="U130" s="36">
        <f>SUMIFS(СВЦЭМ!$C$33:$C$776,СВЦЭМ!$A$33:$A$776,$A130,СВЦЭМ!$B$33:$B$776,U$119)+'СЕТ СН'!$I$9+СВЦЭМ!$D$10+'СЕТ СН'!$I$6-'СЕТ СН'!$I$19</f>
        <v>1518.49931569</v>
      </c>
      <c r="V130" s="36">
        <f>SUMIFS(СВЦЭМ!$C$33:$C$776,СВЦЭМ!$A$33:$A$776,$A130,СВЦЭМ!$B$33:$B$776,V$119)+'СЕТ СН'!$I$9+СВЦЭМ!$D$10+'СЕТ СН'!$I$6-'СЕТ СН'!$I$19</f>
        <v>1507.60033036</v>
      </c>
      <c r="W130" s="36">
        <f>SUMIFS(СВЦЭМ!$C$33:$C$776,СВЦЭМ!$A$33:$A$776,$A130,СВЦЭМ!$B$33:$B$776,W$119)+'СЕТ СН'!$I$9+СВЦЭМ!$D$10+'СЕТ СН'!$I$6-'СЕТ СН'!$I$19</f>
        <v>1500.58807811</v>
      </c>
      <c r="X130" s="36">
        <f>SUMIFS(СВЦЭМ!$C$33:$C$776,СВЦЭМ!$A$33:$A$776,$A130,СВЦЭМ!$B$33:$B$776,X$119)+'СЕТ СН'!$I$9+СВЦЭМ!$D$10+'СЕТ СН'!$I$6-'СЕТ СН'!$I$19</f>
        <v>1501.40472841</v>
      </c>
      <c r="Y130" s="36">
        <f>SUMIFS(СВЦЭМ!$C$33:$C$776,СВЦЭМ!$A$33:$A$776,$A130,СВЦЭМ!$B$33:$B$776,Y$119)+'СЕТ СН'!$I$9+СВЦЭМ!$D$10+'СЕТ СН'!$I$6-'СЕТ СН'!$I$19</f>
        <v>1520.1653186199999</v>
      </c>
    </row>
    <row r="131" spans="1:25" ht="15.75" x14ac:dyDescent="0.2">
      <c r="A131" s="35">
        <f t="shared" si="3"/>
        <v>44147</v>
      </c>
      <c r="B131" s="36">
        <f>SUMIFS(СВЦЭМ!$C$33:$C$776,СВЦЭМ!$A$33:$A$776,$A131,СВЦЭМ!$B$33:$B$776,B$119)+'СЕТ СН'!$I$9+СВЦЭМ!$D$10+'СЕТ СН'!$I$6-'СЕТ СН'!$I$19</f>
        <v>1518.6350268299998</v>
      </c>
      <c r="C131" s="36">
        <f>SUMIFS(СВЦЭМ!$C$33:$C$776,СВЦЭМ!$A$33:$A$776,$A131,СВЦЭМ!$B$33:$B$776,C$119)+'СЕТ СН'!$I$9+СВЦЭМ!$D$10+'СЕТ СН'!$I$6-'СЕТ СН'!$I$19</f>
        <v>1599.2786089900001</v>
      </c>
      <c r="D131" s="36">
        <f>SUMIFS(СВЦЭМ!$C$33:$C$776,СВЦЭМ!$A$33:$A$776,$A131,СВЦЭМ!$B$33:$B$776,D$119)+'СЕТ СН'!$I$9+СВЦЭМ!$D$10+'СЕТ СН'!$I$6-'СЕТ СН'!$I$19</f>
        <v>1643.3220637300001</v>
      </c>
      <c r="E131" s="36">
        <f>SUMIFS(СВЦЭМ!$C$33:$C$776,СВЦЭМ!$A$33:$A$776,$A131,СВЦЭМ!$B$33:$B$776,E$119)+'СЕТ СН'!$I$9+СВЦЭМ!$D$10+'СЕТ СН'!$I$6-'СЕТ СН'!$I$19</f>
        <v>1659.1721183300001</v>
      </c>
      <c r="F131" s="36">
        <f>SUMIFS(СВЦЭМ!$C$33:$C$776,СВЦЭМ!$A$33:$A$776,$A131,СВЦЭМ!$B$33:$B$776,F$119)+'СЕТ СН'!$I$9+СВЦЭМ!$D$10+'СЕТ СН'!$I$6-'СЕТ СН'!$I$19</f>
        <v>1661.12085295</v>
      </c>
      <c r="G131" s="36">
        <f>SUMIFS(СВЦЭМ!$C$33:$C$776,СВЦЭМ!$A$33:$A$776,$A131,СВЦЭМ!$B$33:$B$776,G$119)+'СЕТ СН'!$I$9+СВЦЭМ!$D$10+'СЕТ СН'!$I$6-'СЕТ СН'!$I$19</f>
        <v>1654.2631739899998</v>
      </c>
      <c r="H131" s="36">
        <f>SUMIFS(СВЦЭМ!$C$33:$C$776,СВЦЭМ!$A$33:$A$776,$A131,СВЦЭМ!$B$33:$B$776,H$119)+'СЕТ СН'!$I$9+СВЦЭМ!$D$10+'СЕТ СН'!$I$6-'СЕТ СН'!$I$19</f>
        <v>1626.9723108399999</v>
      </c>
      <c r="I131" s="36">
        <f>SUMIFS(СВЦЭМ!$C$33:$C$776,СВЦЭМ!$A$33:$A$776,$A131,СВЦЭМ!$B$33:$B$776,I$119)+'СЕТ СН'!$I$9+СВЦЭМ!$D$10+'СЕТ СН'!$I$6-'СЕТ СН'!$I$19</f>
        <v>1590.9905677100001</v>
      </c>
      <c r="J131" s="36">
        <f>SUMIFS(СВЦЭМ!$C$33:$C$776,СВЦЭМ!$A$33:$A$776,$A131,СВЦЭМ!$B$33:$B$776,J$119)+'СЕТ СН'!$I$9+СВЦЭМ!$D$10+'СЕТ СН'!$I$6-'СЕТ СН'!$I$19</f>
        <v>1591.1149989799999</v>
      </c>
      <c r="K131" s="36">
        <f>SUMIFS(СВЦЭМ!$C$33:$C$776,СВЦЭМ!$A$33:$A$776,$A131,СВЦЭМ!$B$33:$B$776,K$119)+'СЕТ СН'!$I$9+СВЦЭМ!$D$10+'СЕТ СН'!$I$6-'СЕТ СН'!$I$19</f>
        <v>1585.64817047</v>
      </c>
      <c r="L131" s="36">
        <f>SUMIFS(СВЦЭМ!$C$33:$C$776,СВЦЭМ!$A$33:$A$776,$A131,СВЦЭМ!$B$33:$B$776,L$119)+'СЕТ СН'!$I$9+СВЦЭМ!$D$10+'СЕТ СН'!$I$6-'СЕТ СН'!$I$19</f>
        <v>1547.31773155</v>
      </c>
      <c r="M131" s="36">
        <f>SUMIFS(СВЦЭМ!$C$33:$C$776,СВЦЭМ!$A$33:$A$776,$A131,СВЦЭМ!$B$33:$B$776,M$119)+'СЕТ СН'!$I$9+СВЦЭМ!$D$10+'СЕТ СН'!$I$6-'СЕТ СН'!$I$19</f>
        <v>1516.5856392999999</v>
      </c>
      <c r="N131" s="36">
        <f>SUMIFS(СВЦЭМ!$C$33:$C$776,СВЦЭМ!$A$33:$A$776,$A131,СВЦЭМ!$B$33:$B$776,N$119)+'СЕТ СН'!$I$9+СВЦЭМ!$D$10+'СЕТ СН'!$I$6-'СЕТ СН'!$I$19</f>
        <v>1515.30703232</v>
      </c>
      <c r="O131" s="36">
        <f>SUMIFS(СВЦЭМ!$C$33:$C$776,СВЦЭМ!$A$33:$A$776,$A131,СВЦЭМ!$B$33:$B$776,O$119)+'СЕТ СН'!$I$9+СВЦЭМ!$D$10+'СЕТ СН'!$I$6-'СЕТ СН'!$I$19</f>
        <v>1513.20773831</v>
      </c>
      <c r="P131" s="36">
        <f>SUMIFS(СВЦЭМ!$C$33:$C$776,СВЦЭМ!$A$33:$A$776,$A131,СВЦЭМ!$B$33:$B$776,P$119)+'СЕТ СН'!$I$9+СВЦЭМ!$D$10+'СЕТ СН'!$I$6-'СЕТ СН'!$I$19</f>
        <v>1511.8666212200001</v>
      </c>
      <c r="Q131" s="36">
        <f>SUMIFS(СВЦЭМ!$C$33:$C$776,СВЦЭМ!$A$33:$A$776,$A131,СВЦЭМ!$B$33:$B$776,Q$119)+'СЕТ СН'!$I$9+СВЦЭМ!$D$10+'СЕТ СН'!$I$6-'СЕТ СН'!$I$19</f>
        <v>1510.04217844</v>
      </c>
      <c r="R131" s="36">
        <f>SUMIFS(СВЦЭМ!$C$33:$C$776,СВЦЭМ!$A$33:$A$776,$A131,СВЦЭМ!$B$33:$B$776,R$119)+'СЕТ СН'!$I$9+СВЦЭМ!$D$10+'СЕТ СН'!$I$6-'СЕТ СН'!$I$19</f>
        <v>1511.6015462</v>
      </c>
      <c r="S131" s="36">
        <f>SUMIFS(СВЦЭМ!$C$33:$C$776,СВЦЭМ!$A$33:$A$776,$A131,СВЦЭМ!$B$33:$B$776,S$119)+'СЕТ СН'!$I$9+СВЦЭМ!$D$10+'СЕТ СН'!$I$6-'СЕТ СН'!$I$19</f>
        <v>1507.5068949399999</v>
      </c>
      <c r="T131" s="36">
        <f>SUMIFS(СВЦЭМ!$C$33:$C$776,СВЦЭМ!$A$33:$A$776,$A131,СВЦЭМ!$B$33:$B$776,T$119)+'СЕТ СН'!$I$9+СВЦЭМ!$D$10+'СЕТ СН'!$I$6-'СЕТ СН'!$I$19</f>
        <v>1529.5270380500001</v>
      </c>
      <c r="U131" s="36">
        <f>SUMIFS(СВЦЭМ!$C$33:$C$776,СВЦЭМ!$A$33:$A$776,$A131,СВЦЭМ!$B$33:$B$776,U$119)+'СЕТ СН'!$I$9+СВЦЭМ!$D$10+'СЕТ СН'!$I$6-'СЕТ СН'!$I$19</f>
        <v>1525.1794804199999</v>
      </c>
      <c r="V131" s="36">
        <f>SUMIFS(СВЦЭМ!$C$33:$C$776,СВЦЭМ!$A$33:$A$776,$A131,СВЦЭМ!$B$33:$B$776,V$119)+'СЕТ СН'!$I$9+СВЦЭМ!$D$10+'СЕТ СН'!$I$6-'СЕТ СН'!$I$19</f>
        <v>1504.6047332099999</v>
      </c>
      <c r="W131" s="36">
        <f>SUMIFS(СВЦЭМ!$C$33:$C$776,СВЦЭМ!$A$33:$A$776,$A131,СВЦЭМ!$B$33:$B$776,W$119)+'СЕТ СН'!$I$9+СВЦЭМ!$D$10+'СЕТ СН'!$I$6-'СЕТ СН'!$I$19</f>
        <v>1506.5578725199998</v>
      </c>
      <c r="X131" s="36">
        <f>SUMIFS(СВЦЭМ!$C$33:$C$776,СВЦЭМ!$A$33:$A$776,$A131,СВЦЭМ!$B$33:$B$776,X$119)+'СЕТ СН'!$I$9+СВЦЭМ!$D$10+'СЕТ СН'!$I$6-'СЕТ СН'!$I$19</f>
        <v>1590.26249162</v>
      </c>
      <c r="Y131" s="36">
        <f>SUMIFS(СВЦЭМ!$C$33:$C$776,СВЦЭМ!$A$33:$A$776,$A131,СВЦЭМ!$B$33:$B$776,Y$119)+'СЕТ СН'!$I$9+СВЦЭМ!$D$10+'СЕТ СН'!$I$6-'СЕТ СН'!$I$19</f>
        <v>1557.60392699</v>
      </c>
    </row>
    <row r="132" spans="1:25" ht="15.75" x14ac:dyDescent="0.2">
      <c r="A132" s="35">
        <f t="shared" si="3"/>
        <v>44148</v>
      </c>
      <c r="B132" s="36">
        <f>SUMIFS(СВЦЭМ!$C$33:$C$776,СВЦЭМ!$A$33:$A$776,$A132,СВЦЭМ!$B$33:$B$776,B$119)+'СЕТ СН'!$I$9+СВЦЭМ!$D$10+'СЕТ СН'!$I$6-'СЕТ СН'!$I$19</f>
        <v>1525.9371715699999</v>
      </c>
      <c r="C132" s="36">
        <f>SUMIFS(СВЦЭМ!$C$33:$C$776,СВЦЭМ!$A$33:$A$776,$A132,СВЦЭМ!$B$33:$B$776,C$119)+'СЕТ СН'!$I$9+СВЦЭМ!$D$10+'СЕТ СН'!$I$6-'СЕТ СН'!$I$19</f>
        <v>1599.96909835</v>
      </c>
      <c r="D132" s="36">
        <f>SUMIFS(СВЦЭМ!$C$33:$C$776,СВЦЭМ!$A$33:$A$776,$A132,СВЦЭМ!$B$33:$B$776,D$119)+'СЕТ СН'!$I$9+СВЦЭМ!$D$10+'СЕТ СН'!$I$6-'СЕТ СН'!$I$19</f>
        <v>1661.4962394899999</v>
      </c>
      <c r="E132" s="36">
        <f>SUMIFS(СВЦЭМ!$C$33:$C$776,СВЦЭМ!$A$33:$A$776,$A132,СВЦЭМ!$B$33:$B$776,E$119)+'СЕТ СН'!$I$9+СВЦЭМ!$D$10+'СЕТ СН'!$I$6-'СЕТ СН'!$I$19</f>
        <v>1675.8270862699999</v>
      </c>
      <c r="F132" s="36">
        <f>SUMIFS(СВЦЭМ!$C$33:$C$776,СВЦЭМ!$A$33:$A$776,$A132,СВЦЭМ!$B$33:$B$776,F$119)+'СЕТ СН'!$I$9+СВЦЭМ!$D$10+'СЕТ СН'!$I$6-'СЕТ СН'!$I$19</f>
        <v>1668.9156441099999</v>
      </c>
      <c r="G132" s="36">
        <f>SUMIFS(СВЦЭМ!$C$33:$C$776,СВЦЭМ!$A$33:$A$776,$A132,СВЦЭМ!$B$33:$B$776,G$119)+'СЕТ СН'!$I$9+СВЦЭМ!$D$10+'СЕТ СН'!$I$6-'СЕТ СН'!$I$19</f>
        <v>1654.2768522699998</v>
      </c>
      <c r="H132" s="36">
        <f>SUMIFS(СВЦЭМ!$C$33:$C$776,СВЦЭМ!$A$33:$A$776,$A132,СВЦЭМ!$B$33:$B$776,H$119)+'СЕТ СН'!$I$9+СВЦЭМ!$D$10+'СЕТ СН'!$I$6-'СЕТ СН'!$I$19</f>
        <v>1616.92830463</v>
      </c>
      <c r="I132" s="36">
        <f>SUMIFS(СВЦЭМ!$C$33:$C$776,СВЦЭМ!$A$33:$A$776,$A132,СВЦЭМ!$B$33:$B$776,I$119)+'СЕТ СН'!$I$9+СВЦЭМ!$D$10+'СЕТ СН'!$I$6-'СЕТ СН'!$I$19</f>
        <v>1577.41543809</v>
      </c>
      <c r="J132" s="36">
        <f>SUMIFS(СВЦЭМ!$C$33:$C$776,СВЦЭМ!$A$33:$A$776,$A132,СВЦЭМ!$B$33:$B$776,J$119)+'СЕТ СН'!$I$9+СВЦЭМ!$D$10+'СЕТ СН'!$I$6-'СЕТ СН'!$I$19</f>
        <v>1551.1323417499998</v>
      </c>
      <c r="K132" s="36">
        <f>SUMIFS(СВЦЭМ!$C$33:$C$776,СВЦЭМ!$A$33:$A$776,$A132,СВЦЭМ!$B$33:$B$776,K$119)+'СЕТ СН'!$I$9+СВЦЭМ!$D$10+'СЕТ СН'!$I$6-'СЕТ СН'!$I$19</f>
        <v>1545.2914786599999</v>
      </c>
      <c r="L132" s="36">
        <f>SUMIFS(СВЦЭМ!$C$33:$C$776,СВЦЭМ!$A$33:$A$776,$A132,СВЦЭМ!$B$33:$B$776,L$119)+'СЕТ СН'!$I$9+СВЦЭМ!$D$10+'СЕТ СН'!$I$6-'СЕТ СН'!$I$19</f>
        <v>1516.4100623099998</v>
      </c>
      <c r="M132" s="36">
        <f>SUMIFS(СВЦЭМ!$C$33:$C$776,СВЦЭМ!$A$33:$A$776,$A132,СВЦЭМ!$B$33:$B$776,M$119)+'СЕТ СН'!$I$9+СВЦЭМ!$D$10+'СЕТ СН'!$I$6-'СЕТ СН'!$I$19</f>
        <v>1495.4107768399999</v>
      </c>
      <c r="N132" s="36">
        <f>SUMIFS(СВЦЭМ!$C$33:$C$776,СВЦЭМ!$A$33:$A$776,$A132,СВЦЭМ!$B$33:$B$776,N$119)+'СЕТ СН'!$I$9+СВЦЭМ!$D$10+'СЕТ СН'!$I$6-'СЕТ СН'!$I$19</f>
        <v>1486.26032958</v>
      </c>
      <c r="O132" s="36">
        <f>SUMIFS(СВЦЭМ!$C$33:$C$776,СВЦЭМ!$A$33:$A$776,$A132,СВЦЭМ!$B$33:$B$776,O$119)+'СЕТ СН'!$I$9+СВЦЭМ!$D$10+'СЕТ СН'!$I$6-'СЕТ СН'!$I$19</f>
        <v>1481.7623004899999</v>
      </c>
      <c r="P132" s="36">
        <f>SUMIFS(СВЦЭМ!$C$33:$C$776,СВЦЭМ!$A$33:$A$776,$A132,СВЦЭМ!$B$33:$B$776,P$119)+'СЕТ СН'!$I$9+СВЦЭМ!$D$10+'СЕТ СН'!$I$6-'СЕТ СН'!$I$19</f>
        <v>1481.9108394299999</v>
      </c>
      <c r="Q132" s="36">
        <f>SUMIFS(СВЦЭМ!$C$33:$C$776,СВЦЭМ!$A$33:$A$776,$A132,СВЦЭМ!$B$33:$B$776,Q$119)+'СЕТ СН'!$I$9+СВЦЭМ!$D$10+'СЕТ СН'!$I$6-'СЕТ СН'!$I$19</f>
        <v>1479.5339577999998</v>
      </c>
      <c r="R132" s="36">
        <f>SUMIFS(СВЦЭМ!$C$33:$C$776,СВЦЭМ!$A$33:$A$776,$A132,СВЦЭМ!$B$33:$B$776,R$119)+'СЕТ СН'!$I$9+СВЦЭМ!$D$10+'СЕТ СН'!$I$6-'СЕТ СН'!$I$19</f>
        <v>1479.85464841</v>
      </c>
      <c r="S132" s="36">
        <f>SUMIFS(СВЦЭМ!$C$33:$C$776,СВЦЭМ!$A$33:$A$776,$A132,СВЦЭМ!$B$33:$B$776,S$119)+'СЕТ СН'!$I$9+СВЦЭМ!$D$10+'СЕТ СН'!$I$6-'СЕТ СН'!$I$19</f>
        <v>1493.9709184599999</v>
      </c>
      <c r="T132" s="36">
        <f>SUMIFS(СВЦЭМ!$C$33:$C$776,СВЦЭМ!$A$33:$A$776,$A132,СВЦЭМ!$B$33:$B$776,T$119)+'СЕТ СН'!$I$9+СВЦЭМ!$D$10+'СЕТ СН'!$I$6-'СЕТ СН'!$I$19</f>
        <v>1516.0470620599999</v>
      </c>
      <c r="U132" s="36">
        <f>SUMIFS(СВЦЭМ!$C$33:$C$776,СВЦЭМ!$A$33:$A$776,$A132,СВЦЭМ!$B$33:$B$776,U$119)+'СЕТ СН'!$I$9+СВЦЭМ!$D$10+'СЕТ СН'!$I$6-'СЕТ СН'!$I$19</f>
        <v>1510.6537322700001</v>
      </c>
      <c r="V132" s="36">
        <f>SUMIFS(СВЦЭМ!$C$33:$C$776,СВЦЭМ!$A$33:$A$776,$A132,СВЦЭМ!$B$33:$B$776,V$119)+'СЕТ СН'!$I$9+СВЦЭМ!$D$10+'СЕТ СН'!$I$6-'СЕТ СН'!$I$19</f>
        <v>1494.6728743499998</v>
      </c>
      <c r="W132" s="36">
        <f>SUMIFS(СВЦЭМ!$C$33:$C$776,СВЦЭМ!$A$33:$A$776,$A132,СВЦЭМ!$B$33:$B$776,W$119)+'СЕТ СН'!$I$9+СВЦЭМ!$D$10+'СЕТ СН'!$I$6-'СЕТ СН'!$I$19</f>
        <v>1486.63990405</v>
      </c>
      <c r="X132" s="36">
        <f>SUMIFS(СВЦЭМ!$C$33:$C$776,СВЦЭМ!$A$33:$A$776,$A132,СВЦЭМ!$B$33:$B$776,X$119)+'СЕТ СН'!$I$9+СВЦЭМ!$D$10+'СЕТ СН'!$I$6-'СЕТ СН'!$I$19</f>
        <v>1468.5237558899998</v>
      </c>
      <c r="Y132" s="36">
        <f>SUMIFS(СВЦЭМ!$C$33:$C$776,СВЦЭМ!$A$33:$A$776,$A132,СВЦЭМ!$B$33:$B$776,Y$119)+'СЕТ СН'!$I$9+СВЦЭМ!$D$10+'СЕТ СН'!$I$6-'СЕТ СН'!$I$19</f>
        <v>1479.3786317300001</v>
      </c>
    </row>
    <row r="133" spans="1:25" ht="15.75" x14ac:dyDescent="0.2">
      <c r="A133" s="35">
        <f t="shared" si="3"/>
        <v>44149</v>
      </c>
      <c r="B133" s="36">
        <f>SUMIFS(СВЦЭМ!$C$33:$C$776,СВЦЭМ!$A$33:$A$776,$A133,СВЦЭМ!$B$33:$B$776,B$119)+'СЕТ СН'!$I$9+СВЦЭМ!$D$10+'СЕТ СН'!$I$6-'СЕТ СН'!$I$19</f>
        <v>1528.7830921499999</v>
      </c>
      <c r="C133" s="36">
        <f>SUMIFS(СВЦЭМ!$C$33:$C$776,СВЦЭМ!$A$33:$A$776,$A133,СВЦЭМ!$B$33:$B$776,C$119)+'СЕТ СН'!$I$9+СВЦЭМ!$D$10+'СЕТ СН'!$I$6-'СЕТ СН'!$I$19</f>
        <v>1595.2515455099999</v>
      </c>
      <c r="D133" s="36">
        <f>SUMIFS(СВЦЭМ!$C$33:$C$776,СВЦЭМ!$A$33:$A$776,$A133,СВЦЭМ!$B$33:$B$776,D$119)+'СЕТ СН'!$I$9+СВЦЭМ!$D$10+'СЕТ СН'!$I$6-'СЕТ СН'!$I$19</f>
        <v>1649.37687297</v>
      </c>
      <c r="E133" s="36">
        <f>SUMIFS(СВЦЭМ!$C$33:$C$776,СВЦЭМ!$A$33:$A$776,$A133,СВЦЭМ!$B$33:$B$776,E$119)+'СЕТ СН'!$I$9+СВЦЭМ!$D$10+'СЕТ СН'!$I$6-'СЕТ СН'!$I$19</f>
        <v>1659.73824823</v>
      </c>
      <c r="F133" s="36">
        <f>SUMIFS(СВЦЭМ!$C$33:$C$776,СВЦЭМ!$A$33:$A$776,$A133,СВЦЭМ!$B$33:$B$776,F$119)+'СЕТ СН'!$I$9+СВЦЭМ!$D$10+'СЕТ СН'!$I$6-'СЕТ СН'!$I$19</f>
        <v>1647.0749047199999</v>
      </c>
      <c r="G133" s="36">
        <f>SUMIFS(СВЦЭМ!$C$33:$C$776,СВЦЭМ!$A$33:$A$776,$A133,СВЦЭМ!$B$33:$B$776,G$119)+'СЕТ СН'!$I$9+СВЦЭМ!$D$10+'СЕТ СН'!$I$6-'СЕТ СН'!$I$19</f>
        <v>1630.5928409399999</v>
      </c>
      <c r="H133" s="36">
        <f>SUMIFS(СВЦЭМ!$C$33:$C$776,СВЦЭМ!$A$33:$A$776,$A133,СВЦЭМ!$B$33:$B$776,H$119)+'СЕТ СН'!$I$9+СВЦЭМ!$D$10+'СЕТ СН'!$I$6-'СЕТ СН'!$I$19</f>
        <v>1608.40057798</v>
      </c>
      <c r="I133" s="36">
        <f>SUMIFS(СВЦЭМ!$C$33:$C$776,СВЦЭМ!$A$33:$A$776,$A133,СВЦЭМ!$B$33:$B$776,I$119)+'СЕТ СН'!$I$9+СВЦЭМ!$D$10+'СЕТ СН'!$I$6-'СЕТ СН'!$I$19</f>
        <v>1591.3149201299998</v>
      </c>
      <c r="J133" s="36">
        <f>SUMIFS(СВЦЭМ!$C$33:$C$776,СВЦЭМ!$A$33:$A$776,$A133,СВЦЭМ!$B$33:$B$776,J$119)+'СЕТ СН'!$I$9+СВЦЭМ!$D$10+'СЕТ СН'!$I$6-'СЕТ СН'!$I$19</f>
        <v>1573.52003526</v>
      </c>
      <c r="K133" s="36">
        <f>SUMIFS(СВЦЭМ!$C$33:$C$776,СВЦЭМ!$A$33:$A$776,$A133,СВЦЭМ!$B$33:$B$776,K$119)+'СЕТ СН'!$I$9+СВЦЭМ!$D$10+'СЕТ СН'!$I$6-'СЕТ СН'!$I$19</f>
        <v>1555.65855594</v>
      </c>
      <c r="L133" s="36">
        <f>SUMIFS(СВЦЭМ!$C$33:$C$776,СВЦЭМ!$A$33:$A$776,$A133,СВЦЭМ!$B$33:$B$776,L$119)+'СЕТ СН'!$I$9+СВЦЭМ!$D$10+'СЕТ СН'!$I$6-'СЕТ СН'!$I$19</f>
        <v>1530.81486419</v>
      </c>
      <c r="M133" s="36">
        <f>SUMIFS(СВЦЭМ!$C$33:$C$776,СВЦЭМ!$A$33:$A$776,$A133,СВЦЭМ!$B$33:$B$776,M$119)+'СЕТ СН'!$I$9+СВЦЭМ!$D$10+'СЕТ СН'!$I$6-'СЕТ СН'!$I$19</f>
        <v>1485.39389203</v>
      </c>
      <c r="N133" s="36">
        <f>SUMIFS(СВЦЭМ!$C$33:$C$776,СВЦЭМ!$A$33:$A$776,$A133,СВЦЭМ!$B$33:$B$776,N$119)+'СЕТ СН'!$I$9+СВЦЭМ!$D$10+'СЕТ СН'!$I$6-'СЕТ СН'!$I$19</f>
        <v>1481.5673708899999</v>
      </c>
      <c r="O133" s="36">
        <f>SUMIFS(СВЦЭМ!$C$33:$C$776,СВЦЭМ!$A$33:$A$776,$A133,СВЦЭМ!$B$33:$B$776,O$119)+'СЕТ СН'!$I$9+СВЦЭМ!$D$10+'СЕТ СН'!$I$6-'СЕТ СН'!$I$19</f>
        <v>1505.95357758</v>
      </c>
      <c r="P133" s="36">
        <f>SUMIFS(СВЦЭМ!$C$33:$C$776,СВЦЭМ!$A$33:$A$776,$A133,СВЦЭМ!$B$33:$B$776,P$119)+'СЕТ СН'!$I$9+СВЦЭМ!$D$10+'СЕТ СН'!$I$6-'СЕТ СН'!$I$19</f>
        <v>1518.6867143300001</v>
      </c>
      <c r="Q133" s="36">
        <f>SUMIFS(СВЦЭМ!$C$33:$C$776,СВЦЭМ!$A$33:$A$776,$A133,СВЦЭМ!$B$33:$B$776,Q$119)+'СЕТ СН'!$I$9+СВЦЭМ!$D$10+'СЕТ СН'!$I$6-'СЕТ СН'!$I$19</f>
        <v>1516.8852935299999</v>
      </c>
      <c r="R133" s="36">
        <f>SUMIFS(СВЦЭМ!$C$33:$C$776,СВЦЭМ!$A$33:$A$776,$A133,СВЦЭМ!$B$33:$B$776,R$119)+'СЕТ СН'!$I$9+СВЦЭМ!$D$10+'СЕТ СН'!$I$6-'СЕТ СН'!$I$19</f>
        <v>1510.66397732</v>
      </c>
      <c r="S133" s="36">
        <f>SUMIFS(СВЦЭМ!$C$33:$C$776,СВЦЭМ!$A$33:$A$776,$A133,СВЦЭМ!$B$33:$B$776,S$119)+'СЕТ СН'!$I$9+СВЦЭМ!$D$10+'СЕТ СН'!$I$6-'СЕТ СН'!$I$19</f>
        <v>1480.65628096</v>
      </c>
      <c r="T133" s="36">
        <f>SUMIFS(СВЦЭМ!$C$33:$C$776,СВЦЭМ!$A$33:$A$776,$A133,СВЦЭМ!$B$33:$B$776,T$119)+'СЕТ СН'!$I$9+СВЦЭМ!$D$10+'СЕТ СН'!$I$6-'СЕТ СН'!$I$19</f>
        <v>1452.1076742199998</v>
      </c>
      <c r="U133" s="36">
        <f>SUMIFS(СВЦЭМ!$C$33:$C$776,СВЦЭМ!$A$33:$A$776,$A133,СВЦЭМ!$B$33:$B$776,U$119)+'СЕТ СН'!$I$9+СВЦЭМ!$D$10+'СЕТ СН'!$I$6-'СЕТ СН'!$I$19</f>
        <v>1454.2190544199998</v>
      </c>
      <c r="V133" s="36">
        <f>SUMIFS(СВЦЭМ!$C$33:$C$776,СВЦЭМ!$A$33:$A$776,$A133,СВЦЭМ!$B$33:$B$776,V$119)+'СЕТ СН'!$I$9+СВЦЭМ!$D$10+'СЕТ СН'!$I$6-'СЕТ СН'!$I$19</f>
        <v>1483.41507082</v>
      </c>
      <c r="W133" s="36">
        <f>SUMIFS(СВЦЭМ!$C$33:$C$776,СВЦЭМ!$A$33:$A$776,$A133,СВЦЭМ!$B$33:$B$776,W$119)+'СЕТ СН'!$I$9+СВЦЭМ!$D$10+'СЕТ СН'!$I$6-'СЕТ СН'!$I$19</f>
        <v>1501.5257694899999</v>
      </c>
      <c r="X133" s="36">
        <f>SUMIFS(СВЦЭМ!$C$33:$C$776,СВЦЭМ!$A$33:$A$776,$A133,СВЦЭМ!$B$33:$B$776,X$119)+'СЕТ СН'!$I$9+СВЦЭМ!$D$10+'СЕТ СН'!$I$6-'СЕТ СН'!$I$19</f>
        <v>1509.4547188900001</v>
      </c>
      <c r="Y133" s="36">
        <f>SUMIFS(СВЦЭМ!$C$33:$C$776,СВЦЭМ!$A$33:$A$776,$A133,СВЦЭМ!$B$33:$B$776,Y$119)+'СЕТ СН'!$I$9+СВЦЭМ!$D$10+'СЕТ СН'!$I$6-'СЕТ СН'!$I$19</f>
        <v>1505.4955161299999</v>
      </c>
    </row>
    <row r="134" spans="1:25" ht="15.75" x14ac:dyDescent="0.2">
      <c r="A134" s="35">
        <f t="shared" si="3"/>
        <v>44150</v>
      </c>
      <c r="B134" s="36">
        <f>SUMIFS(СВЦЭМ!$C$33:$C$776,СВЦЭМ!$A$33:$A$776,$A134,СВЦЭМ!$B$33:$B$776,B$119)+'СЕТ СН'!$I$9+СВЦЭМ!$D$10+'СЕТ СН'!$I$6-'СЕТ СН'!$I$19</f>
        <v>1528.24848346</v>
      </c>
      <c r="C134" s="36">
        <f>SUMIFS(СВЦЭМ!$C$33:$C$776,СВЦЭМ!$A$33:$A$776,$A134,СВЦЭМ!$B$33:$B$776,C$119)+'СЕТ СН'!$I$9+СВЦЭМ!$D$10+'СЕТ СН'!$I$6-'СЕТ СН'!$I$19</f>
        <v>1607.2160681800001</v>
      </c>
      <c r="D134" s="36">
        <f>SUMIFS(СВЦЭМ!$C$33:$C$776,СВЦЭМ!$A$33:$A$776,$A134,СВЦЭМ!$B$33:$B$776,D$119)+'СЕТ СН'!$I$9+СВЦЭМ!$D$10+'СЕТ СН'!$I$6-'СЕТ СН'!$I$19</f>
        <v>1668.31060297</v>
      </c>
      <c r="E134" s="36">
        <f>SUMIFS(СВЦЭМ!$C$33:$C$776,СВЦЭМ!$A$33:$A$776,$A134,СВЦЭМ!$B$33:$B$776,E$119)+'СЕТ СН'!$I$9+СВЦЭМ!$D$10+'СЕТ СН'!$I$6-'СЕТ СН'!$I$19</f>
        <v>1681.8572790500002</v>
      </c>
      <c r="F134" s="36">
        <f>SUMIFS(СВЦЭМ!$C$33:$C$776,СВЦЭМ!$A$33:$A$776,$A134,СВЦЭМ!$B$33:$B$776,F$119)+'СЕТ СН'!$I$9+СВЦЭМ!$D$10+'СЕТ СН'!$I$6-'СЕТ СН'!$I$19</f>
        <v>1686.1771037499998</v>
      </c>
      <c r="G134" s="36">
        <f>SUMIFS(СВЦЭМ!$C$33:$C$776,СВЦЭМ!$A$33:$A$776,$A134,СВЦЭМ!$B$33:$B$776,G$119)+'СЕТ СН'!$I$9+СВЦЭМ!$D$10+'СЕТ СН'!$I$6-'СЕТ СН'!$I$19</f>
        <v>1674.5073582599998</v>
      </c>
      <c r="H134" s="36">
        <f>SUMIFS(СВЦЭМ!$C$33:$C$776,СВЦЭМ!$A$33:$A$776,$A134,СВЦЭМ!$B$33:$B$776,H$119)+'СЕТ СН'!$I$9+СВЦЭМ!$D$10+'СЕТ СН'!$I$6-'СЕТ СН'!$I$19</f>
        <v>1663.7195778400001</v>
      </c>
      <c r="I134" s="36">
        <f>SUMIFS(СВЦЭМ!$C$33:$C$776,СВЦЭМ!$A$33:$A$776,$A134,СВЦЭМ!$B$33:$B$776,I$119)+'СЕТ СН'!$I$9+СВЦЭМ!$D$10+'СЕТ СН'!$I$6-'СЕТ СН'!$I$19</f>
        <v>1634.4041047599999</v>
      </c>
      <c r="J134" s="36">
        <f>SUMIFS(СВЦЭМ!$C$33:$C$776,СВЦЭМ!$A$33:$A$776,$A134,СВЦЭМ!$B$33:$B$776,J$119)+'СЕТ СН'!$I$9+СВЦЭМ!$D$10+'СЕТ СН'!$I$6-'СЕТ СН'!$I$19</f>
        <v>1611.6825203999999</v>
      </c>
      <c r="K134" s="36">
        <f>SUMIFS(СВЦЭМ!$C$33:$C$776,СВЦЭМ!$A$33:$A$776,$A134,СВЦЭМ!$B$33:$B$776,K$119)+'СЕТ СН'!$I$9+СВЦЭМ!$D$10+'СЕТ СН'!$I$6-'СЕТ СН'!$I$19</f>
        <v>1598.3757306099999</v>
      </c>
      <c r="L134" s="36">
        <f>SUMIFS(СВЦЭМ!$C$33:$C$776,СВЦЭМ!$A$33:$A$776,$A134,СВЦЭМ!$B$33:$B$776,L$119)+'СЕТ СН'!$I$9+СВЦЭМ!$D$10+'СЕТ СН'!$I$6-'СЕТ СН'!$I$19</f>
        <v>1557.0775380999999</v>
      </c>
      <c r="M134" s="36">
        <f>SUMIFS(СВЦЭМ!$C$33:$C$776,СВЦЭМ!$A$33:$A$776,$A134,СВЦЭМ!$B$33:$B$776,M$119)+'СЕТ СН'!$I$9+СВЦЭМ!$D$10+'СЕТ СН'!$I$6-'СЕТ СН'!$I$19</f>
        <v>1501.5043119100001</v>
      </c>
      <c r="N134" s="36">
        <f>SUMIFS(СВЦЭМ!$C$33:$C$776,СВЦЭМ!$A$33:$A$776,$A134,СВЦЭМ!$B$33:$B$776,N$119)+'СЕТ СН'!$I$9+СВЦЭМ!$D$10+'СЕТ СН'!$I$6-'СЕТ СН'!$I$19</f>
        <v>1493.1411121299998</v>
      </c>
      <c r="O134" s="36">
        <f>SUMIFS(СВЦЭМ!$C$33:$C$776,СВЦЭМ!$A$33:$A$776,$A134,СВЦЭМ!$B$33:$B$776,O$119)+'СЕТ СН'!$I$9+СВЦЭМ!$D$10+'СЕТ СН'!$I$6-'СЕТ СН'!$I$19</f>
        <v>1498.41897202</v>
      </c>
      <c r="P134" s="36">
        <f>SUMIFS(СВЦЭМ!$C$33:$C$776,СВЦЭМ!$A$33:$A$776,$A134,СВЦЭМ!$B$33:$B$776,P$119)+'СЕТ СН'!$I$9+СВЦЭМ!$D$10+'СЕТ СН'!$I$6-'СЕТ СН'!$I$19</f>
        <v>1499.09463117</v>
      </c>
      <c r="Q134" s="36">
        <f>SUMIFS(СВЦЭМ!$C$33:$C$776,СВЦЭМ!$A$33:$A$776,$A134,СВЦЭМ!$B$33:$B$776,Q$119)+'СЕТ СН'!$I$9+СВЦЭМ!$D$10+'СЕТ СН'!$I$6-'СЕТ СН'!$I$19</f>
        <v>1496.3381416100001</v>
      </c>
      <c r="R134" s="36">
        <f>SUMIFS(СВЦЭМ!$C$33:$C$776,СВЦЭМ!$A$33:$A$776,$A134,СВЦЭМ!$B$33:$B$776,R$119)+'СЕТ СН'!$I$9+СВЦЭМ!$D$10+'СЕТ СН'!$I$6-'СЕТ СН'!$I$19</f>
        <v>1492.9423301899999</v>
      </c>
      <c r="S134" s="36">
        <f>SUMIFS(СВЦЭМ!$C$33:$C$776,СВЦЭМ!$A$33:$A$776,$A134,СВЦЭМ!$B$33:$B$776,S$119)+'СЕТ СН'!$I$9+СВЦЭМ!$D$10+'СЕТ СН'!$I$6-'СЕТ СН'!$I$19</f>
        <v>1476.0561116899999</v>
      </c>
      <c r="T134" s="36">
        <f>SUMIFS(СВЦЭМ!$C$33:$C$776,СВЦЭМ!$A$33:$A$776,$A134,СВЦЭМ!$B$33:$B$776,T$119)+'СЕТ СН'!$I$9+СВЦЭМ!$D$10+'СЕТ СН'!$I$6-'СЕТ СН'!$I$19</f>
        <v>1443.5392380999999</v>
      </c>
      <c r="U134" s="36">
        <f>SUMIFS(СВЦЭМ!$C$33:$C$776,СВЦЭМ!$A$33:$A$776,$A134,СВЦЭМ!$B$33:$B$776,U$119)+'СЕТ СН'!$I$9+СВЦЭМ!$D$10+'СЕТ СН'!$I$6-'СЕТ СН'!$I$19</f>
        <v>1445.2764396600001</v>
      </c>
      <c r="V134" s="36">
        <f>SUMIFS(СВЦЭМ!$C$33:$C$776,СВЦЭМ!$A$33:$A$776,$A134,СВЦЭМ!$B$33:$B$776,V$119)+'СЕТ СН'!$I$9+СВЦЭМ!$D$10+'СЕТ СН'!$I$6-'СЕТ СН'!$I$19</f>
        <v>1465.25990224</v>
      </c>
      <c r="W134" s="36">
        <f>SUMIFS(СВЦЭМ!$C$33:$C$776,СВЦЭМ!$A$33:$A$776,$A134,СВЦЭМ!$B$33:$B$776,W$119)+'СЕТ СН'!$I$9+СВЦЭМ!$D$10+'СЕТ СН'!$I$6-'СЕТ СН'!$I$19</f>
        <v>1477.79792782</v>
      </c>
      <c r="X134" s="36">
        <f>SUMIFS(СВЦЭМ!$C$33:$C$776,СВЦЭМ!$A$33:$A$776,$A134,СВЦЭМ!$B$33:$B$776,X$119)+'СЕТ СН'!$I$9+СВЦЭМ!$D$10+'СЕТ СН'!$I$6-'СЕТ СН'!$I$19</f>
        <v>1492.9234845000001</v>
      </c>
      <c r="Y134" s="36">
        <f>SUMIFS(СВЦЭМ!$C$33:$C$776,СВЦЭМ!$A$33:$A$776,$A134,СВЦЭМ!$B$33:$B$776,Y$119)+'СЕТ СН'!$I$9+СВЦЭМ!$D$10+'СЕТ СН'!$I$6-'СЕТ СН'!$I$19</f>
        <v>1498.5520438999999</v>
      </c>
    </row>
    <row r="135" spans="1:25" ht="15.75" x14ac:dyDescent="0.2">
      <c r="A135" s="35">
        <f t="shared" si="3"/>
        <v>44151</v>
      </c>
      <c r="B135" s="36">
        <f>SUMIFS(СВЦЭМ!$C$33:$C$776,СВЦЭМ!$A$33:$A$776,$A135,СВЦЭМ!$B$33:$B$776,B$119)+'СЕТ СН'!$I$9+СВЦЭМ!$D$10+'СЕТ СН'!$I$6-'СЕТ СН'!$I$19</f>
        <v>1569.0052331299999</v>
      </c>
      <c r="C135" s="36">
        <f>SUMIFS(СВЦЭМ!$C$33:$C$776,СВЦЭМ!$A$33:$A$776,$A135,СВЦЭМ!$B$33:$B$776,C$119)+'СЕТ СН'!$I$9+СВЦЭМ!$D$10+'СЕТ СН'!$I$6-'СЕТ СН'!$I$19</f>
        <v>1653.90727027</v>
      </c>
      <c r="D135" s="36">
        <f>SUMIFS(СВЦЭМ!$C$33:$C$776,СВЦЭМ!$A$33:$A$776,$A135,СВЦЭМ!$B$33:$B$776,D$119)+'СЕТ СН'!$I$9+СВЦЭМ!$D$10+'СЕТ СН'!$I$6-'СЕТ СН'!$I$19</f>
        <v>1707.1518308899999</v>
      </c>
      <c r="E135" s="36">
        <f>SUMIFS(СВЦЭМ!$C$33:$C$776,СВЦЭМ!$A$33:$A$776,$A135,СВЦЭМ!$B$33:$B$776,E$119)+'СЕТ СН'!$I$9+СВЦЭМ!$D$10+'СЕТ СН'!$I$6-'СЕТ СН'!$I$19</f>
        <v>1721.0122801699999</v>
      </c>
      <c r="F135" s="36">
        <f>SUMIFS(СВЦЭМ!$C$33:$C$776,СВЦЭМ!$A$33:$A$776,$A135,СВЦЭМ!$B$33:$B$776,F$119)+'СЕТ СН'!$I$9+СВЦЭМ!$D$10+'СЕТ СН'!$I$6-'СЕТ СН'!$I$19</f>
        <v>1713.0436655399999</v>
      </c>
      <c r="G135" s="36">
        <f>SUMIFS(СВЦЭМ!$C$33:$C$776,СВЦЭМ!$A$33:$A$776,$A135,СВЦЭМ!$B$33:$B$776,G$119)+'СЕТ СН'!$I$9+СВЦЭМ!$D$10+'СЕТ СН'!$I$6-'СЕТ СН'!$I$19</f>
        <v>1687.70997171</v>
      </c>
      <c r="H135" s="36">
        <f>SUMIFS(СВЦЭМ!$C$33:$C$776,СВЦЭМ!$A$33:$A$776,$A135,СВЦЭМ!$B$33:$B$776,H$119)+'СЕТ СН'!$I$9+СВЦЭМ!$D$10+'СЕТ СН'!$I$6-'СЕТ СН'!$I$19</f>
        <v>1648.22096425</v>
      </c>
      <c r="I135" s="36">
        <f>SUMIFS(СВЦЭМ!$C$33:$C$776,СВЦЭМ!$A$33:$A$776,$A135,СВЦЭМ!$B$33:$B$776,I$119)+'СЕТ СН'!$I$9+СВЦЭМ!$D$10+'СЕТ СН'!$I$6-'СЕТ СН'!$I$19</f>
        <v>1611.1711072099999</v>
      </c>
      <c r="J135" s="36">
        <f>SUMIFS(СВЦЭМ!$C$33:$C$776,СВЦЭМ!$A$33:$A$776,$A135,СВЦЭМ!$B$33:$B$776,J$119)+'СЕТ СН'!$I$9+СВЦЭМ!$D$10+'СЕТ СН'!$I$6-'СЕТ СН'!$I$19</f>
        <v>1594.2757450399999</v>
      </c>
      <c r="K135" s="36">
        <f>SUMIFS(СВЦЭМ!$C$33:$C$776,СВЦЭМ!$A$33:$A$776,$A135,СВЦЭМ!$B$33:$B$776,K$119)+'СЕТ СН'!$I$9+СВЦЭМ!$D$10+'СЕТ СН'!$I$6-'СЕТ СН'!$I$19</f>
        <v>1597.3795505899998</v>
      </c>
      <c r="L135" s="36">
        <f>SUMIFS(СВЦЭМ!$C$33:$C$776,СВЦЭМ!$A$33:$A$776,$A135,СВЦЭМ!$B$33:$B$776,L$119)+'СЕТ СН'!$I$9+СВЦЭМ!$D$10+'СЕТ СН'!$I$6-'СЕТ СН'!$I$19</f>
        <v>1564.9233182200001</v>
      </c>
      <c r="M135" s="36">
        <f>SUMIFS(СВЦЭМ!$C$33:$C$776,СВЦЭМ!$A$33:$A$776,$A135,СВЦЭМ!$B$33:$B$776,M$119)+'СЕТ СН'!$I$9+СВЦЭМ!$D$10+'СЕТ СН'!$I$6-'СЕТ СН'!$I$19</f>
        <v>1530.6945093999998</v>
      </c>
      <c r="N135" s="36">
        <f>SUMIFS(СВЦЭМ!$C$33:$C$776,СВЦЭМ!$A$33:$A$776,$A135,СВЦЭМ!$B$33:$B$776,N$119)+'СЕТ СН'!$I$9+СВЦЭМ!$D$10+'СЕТ СН'!$I$6-'СЕТ СН'!$I$19</f>
        <v>1517.80963357</v>
      </c>
      <c r="O135" s="36">
        <f>SUMIFS(СВЦЭМ!$C$33:$C$776,СВЦЭМ!$A$33:$A$776,$A135,СВЦЭМ!$B$33:$B$776,O$119)+'СЕТ СН'!$I$9+СВЦЭМ!$D$10+'СЕТ СН'!$I$6-'СЕТ СН'!$I$19</f>
        <v>1527.3860300900001</v>
      </c>
      <c r="P135" s="36">
        <f>SUMIFS(СВЦЭМ!$C$33:$C$776,СВЦЭМ!$A$33:$A$776,$A135,СВЦЭМ!$B$33:$B$776,P$119)+'СЕТ СН'!$I$9+СВЦЭМ!$D$10+'СЕТ СН'!$I$6-'СЕТ СН'!$I$19</f>
        <v>1528.0650127499998</v>
      </c>
      <c r="Q135" s="36">
        <f>SUMIFS(СВЦЭМ!$C$33:$C$776,СВЦЭМ!$A$33:$A$776,$A135,СВЦЭМ!$B$33:$B$776,Q$119)+'СЕТ СН'!$I$9+СВЦЭМ!$D$10+'СЕТ СН'!$I$6-'СЕТ СН'!$I$19</f>
        <v>1528.1085047900001</v>
      </c>
      <c r="R135" s="36">
        <f>SUMIFS(СВЦЭМ!$C$33:$C$776,СВЦЭМ!$A$33:$A$776,$A135,СВЦЭМ!$B$33:$B$776,R$119)+'СЕТ СН'!$I$9+СВЦЭМ!$D$10+'СЕТ СН'!$I$6-'СЕТ СН'!$I$19</f>
        <v>1514.3213577399999</v>
      </c>
      <c r="S135" s="36">
        <f>SUMIFS(СВЦЭМ!$C$33:$C$776,СВЦЭМ!$A$33:$A$776,$A135,СВЦЭМ!$B$33:$B$776,S$119)+'СЕТ СН'!$I$9+СВЦЭМ!$D$10+'СЕТ СН'!$I$6-'СЕТ СН'!$I$19</f>
        <v>1503.07131854</v>
      </c>
      <c r="T135" s="36">
        <f>SUMIFS(СВЦЭМ!$C$33:$C$776,СВЦЭМ!$A$33:$A$776,$A135,СВЦЭМ!$B$33:$B$776,T$119)+'СЕТ СН'!$I$9+СВЦЭМ!$D$10+'СЕТ СН'!$I$6-'СЕТ СН'!$I$19</f>
        <v>1488.67181293</v>
      </c>
      <c r="U135" s="36">
        <f>SUMIFS(СВЦЭМ!$C$33:$C$776,СВЦЭМ!$A$33:$A$776,$A135,СВЦЭМ!$B$33:$B$776,U$119)+'СЕТ СН'!$I$9+СВЦЭМ!$D$10+'СЕТ СН'!$I$6-'СЕТ СН'!$I$19</f>
        <v>1462.26166096</v>
      </c>
      <c r="V135" s="36">
        <f>SUMIFS(СВЦЭМ!$C$33:$C$776,СВЦЭМ!$A$33:$A$776,$A135,СВЦЭМ!$B$33:$B$776,V$119)+'СЕТ СН'!$I$9+СВЦЭМ!$D$10+'СЕТ СН'!$I$6-'СЕТ СН'!$I$19</f>
        <v>1456.1975326100001</v>
      </c>
      <c r="W135" s="36">
        <f>SUMIFS(СВЦЭМ!$C$33:$C$776,СВЦЭМ!$A$33:$A$776,$A135,СВЦЭМ!$B$33:$B$776,W$119)+'СЕТ СН'!$I$9+СВЦЭМ!$D$10+'СЕТ СН'!$I$6-'СЕТ СН'!$I$19</f>
        <v>1480.64631138</v>
      </c>
      <c r="X135" s="36">
        <f>SUMIFS(СВЦЭМ!$C$33:$C$776,СВЦЭМ!$A$33:$A$776,$A135,СВЦЭМ!$B$33:$B$776,X$119)+'СЕТ СН'!$I$9+СВЦЭМ!$D$10+'СЕТ СН'!$I$6-'СЕТ СН'!$I$19</f>
        <v>1491.3671384899999</v>
      </c>
      <c r="Y135" s="36">
        <f>SUMIFS(СВЦЭМ!$C$33:$C$776,СВЦЭМ!$A$33:$A$776,$A135,СВЦЭМ!$B$33:$B$776,Y$119)+'СЕТ СН'!$I$9+СВЦЭМ!$D$10+'СЕТ СН'!$I$6-'СЕТ СН'!$I$19</f>
        <v>1516.88787</v>
      </c>
    </row>
    <row r="136" spans="1:25" ht="15.75" x14ac:dyDescent="0.2">
      <c r="A136" s="35">
        <f t="shared" si="3"/>
        <v>44152</v>
      </c>
      <c r="B136" s="36">
        <f>SUMIFS(СВЦЭМ!$C$33:$C$776,СВЦЭМ!$A$33:$A$776,$A136,СВЦЭМ!$B$33:$B$776,B$119)+'СЕТ СН'!$I$9+СВЦЭМ!$D$10+'СЕТ СН'!$I$6-'СЕТ СН'!$I$19</f>
        <v>1534.0762745100001</v>
      </c>
      <c r="C136" s="36">
        <f>SUMIFS(СВЦЭМ!$C$33:$C$776,СВЦЭМ!$A$33:$A$776,$A136,СВЦЭМ!$B$33:$B$776,C$119)+'СЕТ СН'!$I$9+СВЦЭМ!$D$10+'СЕТ СН'!$I$6-'СЕТ СН'!$I$19</f>
        <v>1605.75822464</v>
      </c>
      <c r="D136" s="36">
        <f>SUMIFS(СВЦЭМ!$C$33:$C$776,СВЦЭМ!$A$33:$A$776,$A136,СВЦЭМ!$B$33:$B$776,D$119)+'СЕТ СН'!$I$9+СВЦЭМ!$D$10+'СЕТ СН'!$I$6-'СЕТ СН'!$I$19</f>
        <v>1670.1841696699998</v>
      </c>
      <c r="E136" s="36">
        <f>SUMIFS(СВЦЭМ!$C$33:$C$776,СВЦЭМ!$A$33:$A$776,$A136,СВЦЭМ!$B$33:$B$776,E$119)+'СЕТ СН'!$I$9+СВЦЭМ!$D$10+'СЕТ СН'!$I$6-'СЕТ СН'!$I$19</f>
        <v>1674.3198672200001</v>
      </c>
      <c r="F136" s="36">
        <f>SUMIFS(СВЦЭМ!$C$33:$C$776,СВЦЭМ!$A$33:$A$776,$A136,СВЦЭМ!$B$33:$B$776,F$119)+'СЕТ СН'!$I$9+СВЦЭМ!$D$10+'СЕТ СН'!$I$6-'СЕТ СН'!$I$19</f>
        <v>1676.9141010599999</v>
      </c>
      <c r="G136" s="36">
        <f>SUMIFS(СВЦЭМ!$C$33:$C$776,СВЦЭМ!$A$33:$A$776,$A136,СВЦЭМ!$B$33:$B$776,G$119)+'СЕТ СН'!$I$9+СВЦЭМ!$D$10+'СЕТ СН'!$I$6-'СЕТ СН'!$I$19</f>
        <v>1663.0337086899999</v>
      </c>
      <c r="H136" s="36">
        <f>SUMIFS(СВЦЭМ!$C$33:$C$776,СВЦЭМ!$A$33:$A$776,$A136,СВЦЭМ!$B$33:$B$776,H$119)+'СЕТ СН'!$I$9+СВЦЭМ!$D$10+'СЕТ СН'!$I$6-'СЕТ СН'!$I$19</f>
        <v>1625.8321065599998</v>
      </c>
      <c r="I136" s="36">
        <f>SUMIFS(СВЦЭМ!$C$33:$C$776,СВЦЭМ!$A$33:$A$776,$A136,СВЦЭМ!$B$33:$B$776,I$119)+'СЕТ СН'!$I$9+СВЦЭМ!$D$10+'СЕТ СН'!$I$6-'СЕТ СН'!$I$19</f>
        <v>1582.3837525499998</v>
      </c>
      <c r="J136" s="36">
        <f>SUMIFS(СВЦЭМ!$C$33:$C$776,СВЦЭМ!$A$33:$A$776,$A136,СВЦЭМ!$B$33:$B$776,J$119)+'СЕТ СН'!$I$9+СВЦЭМ!$D$10+'СЕТ СН'!$I$6-'СЕТ СН'!$I$19</f>
        <v>1555.62016404</v>
      </c>
      <c r="K136" s="36">
        <f>SUMIFS(СВЦЭМ!$C$33:$C$776,СВЦЭМ!$A$33:$A$776,$A136,СВЦЭМ!$B$33:$B$776,K$119)+'СЕТ СН'!$I$9+СВЦЭМ!$D$10+'СЕТ СН'!$I$6-'СЕТ СН'!$I$19</f>
        <v>1603.3610197799999</v>
      </c>
      <c r="L136" s="36">
        <f>SUMIFS(СВЦЭМ!$C$33:$C$776,СВЦЭМ!$A$33:$A$776,$A136,СВЦЭМ!$B$33:$B$776,L$119)+'СЕТ СН'!$I$9+СВЦЭМ!$D$10+'СЕТ СН'!$I$6-'СЕТ СН'!$I$19</f>
        <v>1563.7468387499998</v>
      </c>
      <c r="M136" s="36">
        <f>SUMIFS(СВЦЭМ!$C$33:$C$776,СВЦЭМ!$A$33:$A$776,$A136,СВЦЭМ!$B$33:$B$776,M$119)+'СЕТ СН'!$I$9+СВЦЭМ!$D$10+'СЕТ СН'!$I$6-'СЕТ СН'!$I$19</f>
        <v>1500.8999420800001</v>
      </c>
      <c r="N136" s="36">
        <f>SUMIFS(СВЦЭМ!$C$33:$C$776,СВЦЭМ!$A$33:$A$776,$A136,СВЦЭМ!$B$33:$B$776,N$119)+'СЕТ СН'!$I$9+СВЦЭМ!$D$10+'СЕТ СН'!$I$6-'СЕТ СН'!$I$19</f>
        <v>1486.9089341599999</v>
      </c>
      <c r="O136" s="36">
        <f>SUMIFS(СВЦЭМ!$C$33:$C$776,СВЦЭМ!$A$33:$A$776,$A136,СВЦЭМ!$B$33:$B$776,O$119)+'СЕТ СН'!$I$9+СВЦЭМ!$D$10+'СЕТ СН'!$I$6-'СЕТ СН'!$I$19</f>
        <v>1490.5881180399999</v>
      </c>
      <c r="P136" s="36">
        <f>SUMIFS(СВЦЭМ!$C$33:$C$776,СВЦЭМ!$A$33:$A$776,$A136,СВЦЭМ!$B$33:$B$776,P$119)+'СЕТ СН'!$I$9+СВЦЭМ!$D$10+'СЕТ СН'!$I$6-'СЕТ СН'!$I$19</f>
        <v>1490.05385398</v>
      </c>
      <c r="Q136" s="36">
        <f>SUMIFS(СВЦЭМ!$C$33:$C$776,СВЦЭМ!$A$33:$A$776,$A136,СВЦЭМ!$B$33:$B$776,Q$119)+'СЕТ СН'!$I$9+СВЦЭМ!$D$10+'СЕТ СН'!$I$6-'СЕТ СН'!$I$19</f>
        <v>1489.5052296499998</v>
      </c>
      <c r="R136" s="36">
        <f>SUMIFS(СВЦЭМ!$C$33:$C$776,СВЦЭМ!$A$33:$A$776,$A136,СВЦЭМ!$B$33:$B$776,R$119)+'СЕТ СН'!$I$9+СВЦЭМ!$D$10+'СЕТ СН'!$I$6-'СЕТ СН'!$I$19</f>
        <v>1591.8343002299998</v>
      </c>
      <c r="S136" s="36">
        <f>SUMIFS(СВЦЭМ!$C$33:$C$776,СВЦЭМ!$A$33:$A$776,$A136,СВЦЭМ!$B$33:$B$776,S$119)+'СЕТ СН'!$I$9+СВЦЭМ!$D$10+'СЕТ СН'!$I$6-'СЕТ СН'!$I$19</f>
        <v>1562.97329668</v>
      </c>
      <c r="T136" s="36">
        <f>SUMIFS(СВЦЭМ!$C$33:$C$776,СВЦЭМ!$A$33:$A$776,$A136,СВЦЭМ!$B$33:$B$776,T$119)+'СЕТ СН'!$I$9+СВЦЭМ!$D$10+'СЕТ СН'!$I$6-'СЕТ СН'!$I$19</f>
        <v>1496.4592101799999</v>
      </c>
      <c r="U136" s="36">
        <f>SUMIFS(СВЦЭМ!$C$33:$C$776,СВЦЭМ!$A$33:$A$776,$A136,СВЦЭМ!$B$33:$B$776,U$119)+'СЕТ СН'!$I$9+СВЦЭМ!$D$10+'СЕТ СН'!$I$6-'СЕТ СН'!$I$19</f>
        <v>1446.4820635199999</v>
      </c>
      <c r="V136" s="36">
        <f>SUMIFS(СВЦЭМ!$C$33:$C$776,СВЦЭМ!$A$33:$A$776,$A136,СВЦЭМ!$B$33:$B$776,V$119)+'СЕТ СН'!$I$9+СВЦЭМ!$D$10+'СЕТ СН'!$I$6-'СЕТ СН'!$I$19</f>
        <v>1437.62850568</v>
      </c>
      <c r="W136" s="36">
        <f>SUMIFS(СВЦЭМ!$C$33:$C$776,СВЦЭМ!$A$33:$A$776,$A136,СВЦЭМ!$B$33:$B$776,W$119)+'СЕТ СН'!$I$9+СВЦЭМ!$D$10+'СЕТ СН'!$I$6-'СЕТ СН'!$I$19</f>
        <v>1469.68616062</v>
      </c>
      <c r="X136" s="36">
        <f>SUMIFS(СВЦЭМ!$C$33:$C$776,СВЦЭМ!$A$33:$A$776,$A136,СВЦЭМ!$B$33:$B$776,X$119)+'СЕТ СН'!$I$9+СВЦЭМ!$D$10+'СЕТ СН'!$I$6-'СЕТ СН'!$I$19</f>
        <v>1471.2864046899999</v>
      </c>
      <c r="Y136" s="36">
        <f>SUMIFS(СВЦЭМ!$C$33:$C$776,СВЦЭМ!$A$33:$A$776,$A136,СВЦЭМ!$B$33:$B$776,Y$119)+'СЕТ СН'!$I$9+СВЦЭМ!$D$10+'СЕТ СН'!$I$6-'СЕТ СН'!$I$19</f>
        <v>1490.81283897</v>
      </c>
    </row>
    <row r="137" spans="1:25" ht="15.75" x14ac:dyDescent="0.2">
      <c r="A137" s="35">
        <f t="shared" si="3"/>
        <v>44153</v>
      </c>
      <c r="B137" s="36">
        <f>SUMIFS(СВЦЭМ!$C$33:$C$776,СВЦЭМ!$A$33:$A$776,$A137,СВЦЭМ!$B$33:$B$776,B$119)+'СЕТ СН'!$I$9+СВЦЭМ!$D$10+'СЕТ СН'!$I$6-'СЕТ СН'!$I$19</f>
        <v>1549.4239411399999</v>
      </c>
      <c r="C137" s="36">
        <f>SUMIFS(СВЦЭМ!$C$33:$C$776,СВЦЭМ!$A$33:$A$776,$A137,СВЦЭМ!$B$33:$B$776,C$119)+'СЕТ СН'!$I$9+СВЦЭМ!$D$10+'СЕТ СН'!$I$6-'СЕТ СН'!$I$19</f>
        <v>1596.0210322099999</v>
      </c>
      <c r="D137" s="36">
        <f>SUMIFS(СВЦЭМ!$C$33:$C$776,СВЦЭМ!$A$33:$A$776,$A137,СВЦЭМ!$B$33:$B$776,D$119)+'СЕТ СН'!$I$9+СВЦЭМ!$D$10+'СЕТ СН'!$I$6-'СЕТ СН'!$I$19</f>
        <v>1640.8878921099999</v>
      </c>
      <c r="E137" s="36">
        <f>SUMIFS(СВЦЭМ!$C$33:$C$776,СВЦЭМ!$A$33:$A$776,$A137,СВЦЭМ!$B$33:$B$776,E$119)+'СЕТ СН'!$I$9+СВЦЭМ!$D$10+'СЕТ СН'!$I$6-'СЕТ СН'!$I$19</f>
        <v>1655.1385997</v>
      </c>
      <c r="F137" s="36">
        <f>SUMIFS(СВЦЭМ!$C$33:$C$776,СВЦЭМ!$A$33:$A$776,$A137,СВЦЭМ!$B$33:$B$776,F$119)+'СЕТ СН'!$I$9+СВЦЭМ!$D$10+'СЕТ СН'!$I$6-'СЕТ СН'!$I$19</f>
        <v>1650.4974016399999</v>
      </c>
      <c r="G137" s="36">
        <f>SUMIFS(СВЦЭМ!$C$33:$C$776,СВЦЭМ!$A$33:$A$776,$A137,СВЦЭМ!$B$33:$B$776,G$119)+'СЕТ СН'!$I$9+СВЦЭМ!$D$10+'СЕТ СН'!$I$6-'СЕТ СН'!$I$19</f>
        <v>1622.81978725</v>
      </c>
      <c r="H137" s="36">
        <f>SUMIFS(СВЦЭМ!$C$33:$C$776,СВЦЭМ!$A$33:$A$776,$A137,СВЦЭМ!$B$33:$B$776,H$119)+'СЕТ СН'!$I$9+СВЦЭМ!$D$10+'СЕТ СН'!$I$6-'СЕТ СН'!$I$19</f>
        <v>1625.6990188499999</v>
      </c>
      <c r="I137" s="36">
        <f>SUMIFS(СВЦЭМ!$C$33:$C$776,СВЦЭМ!$A$33:$A$776,$A137,СВЦЭМ!$B$33:$B$776,I$119)+'СЕТ СН'!$I$9+СВЦЭМ!$D$10+'СЕТ СН'!$I$6-'СЕТ СН'!$I$19</f>
        <v>1611.2955654299999</v>
      </c>
      <c r="J137" s="36">
        <f>SUMIFS(СВЦЭМ!$C$33:$C$776,СВЦЭМ!$A$33:$A$776,$A137,СВЦЭМ!$B$33:$B$776,J$119)+'СЕТ СН'!$I$9+СВЦЭМ!$D$10+'СЕТ СН'!$I$6-'СЕТ СН'!$I$19</f>
        <v>1585.16680077</v>
      </c>
      <c r="K137" s="36">
        <f>SUMIFS(СВЦЭМ!$C$33:$C$776,СВЦЭМ!$A$33:$A$776,$A137,СВЦЭМ!$B$33:$B$776,K$119)+'СЕТ СН'!$I$9+СВЦЭМ!$D$10+'СЕТ СН'!$I$6-'СЕТ СН'!$I$19</f>
        <v>1574.5552092299999</v>
      </c>
      <c r="L137" s="36">
        <f>SUMIFS(СВЦЭМ!$C$33:$C$776,СВЦЭМ!$A$33:$A$776,$A137,СВЦЭМ!$B$33:$B$776,L$119)+'СЕТ СН'!$I$9+СВЦЭМ!$D$10+'СЕТ СН'!$I$6-'СЕТ СН'!$I$19</f>
        <v>1546.32747733</v>
      </c>
      <c r="M137" s="36">
        <f>SUMIFS(СВЦЭМ!$C$33:$C$776,СВЦЭМ!$A$33:$A$776,$A137,СВЦЭМ!$B$33:$B$776,M$119)+'СЕТ СН'!$I$9+СВЦЭМ!$D$10+'СЕТ СН'!$I$6-'СЕТ СН'!$I$19</f>
        <v>1522.3098340900001</v>
      </c>
      <c r="N137" s="36">
        <f>SUMIFS(СВЦЭМ!$C$33:$C$776,СВЦЭМ!$A$33:$A$776,$A137,СВЦЭМ!$B$33:$B$776,N$119)+'СЕТ СН'!$I$9+СВЦЭМ!$D$10+'СЕТ СН'!$I$6-'СЕТ СН'!$I$19</f>
        <v>1508.3647932599999</v>
      </c>
      <c r="O137" s="36">
        <f>SUMIFS(СВЦЭМ!$C$33:$C$776,СВЦЭМ!$A$33:$A$776,$A137,СВЦЭМ!$B$33:$B$776,O$119)+'СЕТ СН'!$I$9+СВЦЭМ!$D$10+'СЕТ СН'!$I$6-'СЕТ СН'!$I$19</f>
        <v>1507.52317608</v>
      </c>
      <c r="P137" s="36">
        <f>SUMIFS(СВЦЭМ!$C$33:$C$776,СВЦЭМ!$A$33:$A$776,$A137,СВЦЭМ!$B$33:$B$776,P$119)+'СЕТ СН'!$I$9+СВЦЭМ!$D$10+'СЕТ СН'!$I$6-'СЕТ СН'!$I$19</f>
        <v>1510.76751825</v>
      </c>
      <c r="Q137" s="36">
        <f>SUMIFS(СВЦЭМ!$C$33:$C$776,СВЦЭМ!$A$33:$A$776,$A137,СВЦЭМ!$B$33:$B$776,Q$119)+'СЕТ СН'!$I$9+СВЦЭМ!$D$10+'СЕТ СН'!$I$6-'СЕТ СН'!$I$19</f>
        <v>1508.88314059</v>
      </c>
      <c r="R137" s="36">
        <f>SUMIFS(СВЦЭМ!$C$33:$C$776,СВЦЭМ!$A$33:$A$776,$A137,СВЦЭМ!$B$33:$B$776,R$119)+'СЕТ СН'!$I$9+СВЦЭМ!$D$10+'СЕТ СН'!$I$6-'СЕТ СН'!$I$19</f>
        <v>1501.8583115599999</v>
      </c>
      <c r="S137" s="36">
        <f>SUMIFS(СВЦЭМ!$C$33:$C$776,СВЦЭМ!$A$33:$A$776,$A137,СВЦЭМ!$B$33:$B$776,S$119)+'СЕТ СН'!$I$9+СВЦЭМ!$D$10+'СЕТ СН'!$I$6-'СЕТ СН'!$I$19</f>
        <v>1517.1097037899999</v>
      </c>
      <c r="T137" s="36">
        <f>SUMIFS(СВЦЭМ!$C$33:$C$776,СВЦЭМ!$A$33:$A$776,$A137,СВЦЭМ!$B$33:$B$776,T$119)+'СЕТ СН'!$I$9+СВЦЭМ!$D$10+'СЕТ СН'!$I$6-'СЕТ СН'!$I$19</f>
        <v>1532.0635370299999</v>
      </c>
      <c r="U137" s="36">
        <f>SUMIFS(СВЦЭМ!$C$33:$C$776,СВЦЭМ!$A$33:$A$776,$A137,СВЦЭМ!$B$33:$B$776,U$119)+'СЕТ СН'!$I$9+СВЦЭМ!$D$10+'СЕТ СН'!$I$6-'СЕТ СН'!$I$19</f>
        <v>1538.5773903999998</v>
      </c>
      <c r="V137" s="36">
        <f>SUMIFS(СВЦЭМ!$C$33:$C$776,СВЦЭМ!$A$33:$A$776,$A137,СВЦЭМ!$B$33:$B$776,V$119)+'СЕТ СН'!$I$9+СВЦЭМ!$D$10+'СЕТ СН'!$I$6-'СЕТ СН'!$I$19</f>
        <v>1529.1211542199999</v>
      </c>
      <c r="W137" s="36">
        <f>SUMIFS(СВЦЭМ!$C$33:$C$776,СВЦЭМ!$A$33:$A$776,$A137,СВЦЭМ!$B$33:$B$776,W$119)+'СЕТ СН'!$I$9+СВЦЭМ!$D$10+'СЕТ СН'!$I$6-'СЕТ СН'!$I$19</f>
        <v>1520.7578500699999</v>
      </c>
      <c r="X137" s="36">
        <f>SUMIFS(СВЦЭМ!$C$33:$C$776,СВЦЭМ!$A$33:$A$776,$A137,СВЦЭМ!$B$33:$B$776,X$119)+'СЕТ СН'!$I$9+СВЦЭМ!$D$10+'СЕТ СН'!$I$6-'СЕТ СН'!$I$19</f>
        <v>1511.4676618999999</v>
      </c>
      <c r="Y137" s="36">
        <f>SUMIFS(СВЦЭМ!$C$33:$C$776,СВЦЭМ!$A$33:$A$776,$A137,СВЦЭМ!$B$33:$B$776,Y$119)+'СЕТ СН'!$I$9+СВЦЭМ!$D$10+'СЕТ СН'!$I$6-'СЕТ СН'!$I$19</f>
        <v>1514.0983891599999</v>
      </c>
    </row>
    <row r="138" spans="1:25" ht="15.75" x14ac:dyDescent="0.2">
      <c r="A138" s="35">
        <f t="shared" si="3"/>
        <v>44154</v>
      </c>
      <c r="B138" s="36">
        <f>SUMIFS(СВЦЭМ!$C$33:$C$776,СВЦЭМ!$A$33:$A$776,$A138,СВЦЭМ!$B$33:$B$776,B$119)+'СЕТ СН'!$I$9+СВЦЭМ!$D$10+'СЕТ СН'!$I$6-'СЕТ СН'!$I$19</f>
        <v>1580.6585087899998</v>
      </c>
      <c r="C138" s="36">
        <f>SUMIFS(СВЦЭМ!$C$33:$C$776,СВЦЭМ!$A$33:$A$776,$A138,СВЦЭМ!$B$33:$B$776,C$119)+'СЕТ СН'!$I$9+СВЦЭМ!$D$10+'СЕТ СН'!$I$6-'СЕТ СН'!$I$19</f>
        <v>1649.9252659599999</v>
      </c>
      <c r="D138" s="36">
        <f>SUMIFS(СВЦЭМ!$C$33:$C$776,СВЦЭМ!$A$33:$A$776,$A138,СВЦЭМ!$B$33:$B$776,D$119)+'СЕТ СН'!$I$9+СВЦЭМ!$D$10+'СЕТ СН'!$I$6-'СЕТ СН'!$I$19</f>
        <v>1680.6285718099998</v>
      </c>
      <c r="E138" s="36">
        <f>SUMIFS(СВЦЭМ!$C$33:$C$776,СВЦЭМ!$A$33:$A$776,$A138,СВЦЭМ!$B$33:$B$776,E$119)+'СЕТ СН'!$I$9+СВЦЭМ!$D$10+'СЕТ СН'!$I$6-'СЕТ СН'!$I$19</f>
        <v>1683.93449083</v>
      </c>
      <c r="F138" s="36">
        <f>SUMIFS(СВЦЭМ!$C$33:$C$776,СВЦЭМ!$A$33:$A$776,$A138,СВЦЭМ!$B$33:$B$776,F$119)+'СЕТ СН'!$I$9+СВЦЭМ!$D$10+'СЕТ СН'!$I$6-'СЕТ СН'!$I$19</f>
        <v>1681.1648396199998</v>
      </c>
      <c r="G138" s="36">
        <f>SUMIFS(СВЦЭМ!$C$33:$C$776,СВЦЭМ!$A$33:$A$776,$A138,СВЦЭМ!$B$33:$B$776,G$119)+'СЕТ СН'!$I$9+СВЦЭМ!$D$10+'СЕТ СН'!$I$6-'СЕТ СН'!$I$19</f>
        <v>1681.94842578</v>
      </c>
      <c r="H138" s="36">
        <f>SUMIFS(СВЦЭМ!$C$33:$C$776,СВЦЭМ!$A$33:$A$776,$A138,СВЦЭМ!$B$33:$B$776,H$119)+'СЕТ СН'!$I$9+СВЦЭМ!$D$10+'СЕТ СН'!$I$6-'СЕТ СН'!$I$19</f>
        <v>1659.8887055499999</v>
      </c>
      <c r="I138" s="36">
        <f>SUMIFS(СВЦЭМ!$C$33:$C$776,СВЦЭМ!$A$33:$A$776,$A138,СВЦЭМ!$B$33:$B$776,I$119)+'СЕТ СН'!$I$9+СВЦЭМ!$D$10+'СЕТ СН'!$I$6-'СЕТ СН'!$I$19</f>
        <v>1612.7938279499999</v>
      </c>
      <c r="J138" s="36">
        <f>SUMIFS(СВЦЭМ!$C$33:$C$776,СВЦЭМ!$A$33:$A$776,$A138,СВЦЭМ!$B$33:$B$776,J$119)+'СЕТ СН'!$I$9+СВЦЭМ!$D$10+'СЕТ СН'!$I$6-'СЕТ СН'!$I$19</f>
        <v>1583.8018963099998</v>
      </c>
      <c r="K138" s="36">
        <f>SUMIFS(СВЦЭМ!$C$33:$C$776,СВЦЭМ!$A$33:$A$776,$A138,СВЦЭМ!$B$33:$B$776,K$119)+'СЕТ СН'!$I$9+СВЦЭМ!$D$10+'СЕТ СН'!$I$6-'СЕТ СН'!$I$19</f>
        <v>1578.1823362499999</v>
      </c>
      <c r="L138" s="36">
        <f>SUMIFS(СВЦЭМ!$C$33:$C$776,СВЦЭМ!$A$33:$A$776,$A138,СВЦЭМ!$B$33:$B$776,L$119)+'СЕТ СН'!$I$9+СВЦЭМ!$D$10+'СЕТ СН'!$I$6-'СЕТ СН'!$I$19</f>
        <v>1547.1719078900001</v>
      </c>
      <c r="M138" s="36">
        <f>SUMIFS(СВЦЭМ!$C$33:$C$776,СВЦЭМ!$A$33:$A$776,$A138,СВЦЭМ!$B$33:$B$776,M$119)+'СЕТ СН'!$I$9+СВЦЭМ!$D$10+'СЕТ СН'!$I$6-'СЕТ СН'!$I$19</f>
        <v>1514.73630282</v>
      </c>
      <c r="N138" s="36">
        <f>SUMIFS(СВЦЭМ!$C$33:$C$776,СВЦЭМ!$A$33:$A$776,$A138,СВЦЭМ!$B$33:$B$776,N$119)+'СЕТ СН'!$I$9+СВЦЭМ!$D$10+'СЕТ СН'!$I$6-'СЕТ СН'!$I$19</f>
        <v>1508.1364841999998</v>
      </c>
      <c r="O138" s="36">
        <f>SUMIFS(СВЦЭМ!$C$33:$C$776,СВЦЭМ!$A$33:$A$776,$A138,СВЦЭМ!$B$33:$B$776,O$119)+'СЕТ СН'!$I$9+СВЦЭМ!$D$10+'СЕТ СН'!$I$6-'СЕТ СН'!$I$19</f>
        <v>1510.61402628</v>
      </c>
      <c r="P138" s="36">
        <f>SUMIFS(СВЦЭМ!$C$33:$C$776,СВЦЭМ!$A$33:$A$776,$A138,СВЦЭМ!$B$33:$B$776,P$119)+'СЕТ СН'!$I$9+СВЦЭМ!$D$10+'СЕТ СН'!$I$6-'СЕТ СН'!$I$19</f>
        <v>1513.7560306099999</v>
      </c>
      <c r="Q138" s="36">
        <f>SUMIFS(СВЦЭМ!$C$33:$C$776,СВЦЭМ!$A$33:$A$776,$A138,СВЦЭМ!$B$33:$B$776,Q$119)+'СЕТ СН'!$I$9+СВЦЭМ!$D$10+'СЕТ СН'!$I$6-'СЕТ СН'!$I$19</f>
        <v>1521.41685181</v>
      </c>
      <c r="R138" s="36">
        <f>SUMIFS(СВЦЭМ!$C$33:$C$776,СВЦЭМ!$A$33:$A$776,$A138,СВЦЭМ!$B$33:$B$776,R$119)+'СЕТ СН'!$I$9+СВЦЭМ!$D$10+'СЕТ СН'!$I$6-'СЕТ СН'!$I$19</f>
        <v>1517.7176911500001</v>
      </c>
      <c r="S138" s="36">
        <f>SUMIFS(СВЦЭМ!$C$33:$C$776,СВЦЭМ!$A$33:$A$776,$A138,СВЦЭМ!$B$33:$B$776,S$119)+'СЕТ СН'!$I$9+СВЦЭМ!$D$10+'СЕТ СН'!$I$6-'СЕТ СН'!$I$19</f>
        <v>1519.9568356899999</v>
      </c>
      <c r="T138" s="36">
        <f>SUMIFS(СВЦЭМ!$C$33:$C$776,СВЦЭМ!$A$33:$A$776,$A138,СВЦЭМ!$B$33:$B$776,T$119)+'СЕТ СН'!$I$9+СВЦЭМ!$D$10+'СЕТ СН'!$I$6-'СЕТ СН'!$I$19</f>
        <v>1535.2932496399999</v>
      </c>
      <c r="U138" s="36">
        <f>SUMIFS(СВЦЭМ!$C$33:$C$776,СВЦЭМ!$A$33:$A$776,$A138,СВЦЭМ!$B$33:$B$776,U$119)+'СЕТ СН'!$I$9+СВЦЭМ!$D$10+'СЕТ СН'!$I$6-'СЕТ СН'!$I$19</f>
        <v>1529.98816384</v>
      </c>
      <c r="V138" s="36">
        <f>SUMIFS(СВЦЭМ!$C$33:$C$776,СВЦЭМ!$A$33:$A$776,$A138,СВЦЭМ!$B$33:$B$776,V$119)+'СЕТ СН'!$I$9+СВЦЭМ!$D$10+'СЕТ СН'!$I$6-'СЕТ СН'!$I$19</f>
        <v>1515.28856447</v>
      </c>
      <c r="W138" s="36">
        <f>SUMIFS(СВЦЭМ!$C$33:$C$776,СВЦЭМ!$A$33:$A$776,$A138,СВЦЭМ!$B$33:$B$776,W$119)+'СЕТ СН'!$I$9+СВЦЭМ!$D$10+'СЕТ СН'!$I$6-'СЕТ СН'!$I$19</f>
        <v>1505.6142142899998</v>
      </c>
      <c r="X138" s="36">
        <f>SUMIFS(СВЦЭМ!$C$33:$C$776,СВЦЭМ!$A$33:$A$776,$A138,СВЦЭМ!$B$33:$B$776,X$119)+'СЕТ СН'!$I$9+СВЦЭМ!$D$10+'СЕТ СН'!$I$6-'СЕТ СН'!$I$19</f>
        <v>1497.8125938599999</v>
      </c>
      <c r="Y138" s="36">
        <f>SUMIFS(СВЦЭМ!$C$33:$C$776,СВЦЭМ!$A$33:$A$776,$A138,СВЦЭМ!$B$33:$B$776,Y$119)+'СЕТ СН'!$I$9+СВЦЭМ!$D$10+'СЕТ СН'!$I$6-'СЕТ СН'!$I$19</f>
        <v>1493.7917527</v>
      </c>
    </row>
    <row r="139" spans="1:25" ht="15.75" x14ac:dyDescent="0.2">
      <c r="A139" s="35">
        <f t="shared" si="3"/>
        <v>44155</v>
      </c>
      <c r="B139" s="36">
        <f>SUMIFS(СВЦЭМ!$C$33:$C$776,СВЦЭМ!$A$33:$A$776,$A139,СВЦЭМ!$B$33:$B$776,B$119)+'СЕТ СН'!$I$9+СВЦЭМ!$D$10+'СЕТ СН'!$I$6-'СЕТ СН'!$I$19</f>
        <v>1566.6762378399999</v>
      </c>
      <c r="C139" s="36">
        <f>SUMIFS(СВЦЭМ!$C$33:$C$776,СВЦЭМ!$A$33:$A$776,$A139,СВЦЭМ!$B$33:$B$776,C$119)+'СЕТ СН'!$I$9+СВЦЭМ!$D$10+'СЕТ СН'!$I$6-'СЕТ СН'!$I$19</f>
        <v>1654.0452559199998</v>
      </c>
      <c r="D139" s="36">
        <f>SUMIFS(СВЦЭМ!$C$33:$C$776,СВЦЭМ!$A$33:$A$776,$A139,СВЦЭМ!$B$33:$B$776,D$119)+'СЕТ СН'!$I$9+СВЦЭМ!$D$10+'СЕТ СН'!$I$6-'СЕТ СН'!$I$19</f>
        <v>1700.2542844099999</v>
      </c>
      <c r="E139" s="36">
        <f>SUMIFS(СВЦЭМ!$C$33:$C$776,СВЦЭМ!$A$33:$A$776,$A139,СВЦЭМ!$B$33:$B$776,E$119)+'СЕТ СН'!$I$9+СВЦЭМ!$D$10+'СЕТ СН'!$I$6-'СЕТ СН'!$I$19</f>
        <v>1705.1415509899998</v>
      </c>
      <c r="F139" s="36">
        <f>SUMIFS(СВЦЭМ!$C$33:$C$776,СВЦЭМ!$A$33:$A$776,$A139,СВЦЭМ!$B$33:$B$776,F$119)+'СЕТ СН'!$I$9+СВЦЭМ!$D$10+'СЕТ СН'!$I$6-'СЕТ СН'!$I$19</f>
        <v>1702.0383447499999</v>
      </c>
      <c r="G139" s="36">
        <f>SUMIFS(СВЦЭМ!$C$33:$C$776,СВЦЭМ!$A$33:$A$776,$A139,СВЦЭМ!$B$33:$B$776,G$119)+'СЕТ СН'!$I$9+СВЦЭМ!$D$10+'СЕТ СН'!$I$6-'СЕТ СН'!$I$19</f>
        <v>1684.3128009799998</v>
      </c>
      <c r="H139" s="36">
        <f>SUMIFS(СВЦЭМ!$C$33:$C$776,СВЦЭМ!$A$33:$A$776,$A139,СВЦЭМ!$B$33:$B$776,H$119)+'СЕТ СН'!$I$9+СВЦЭМ!$D$10+'СЕТ СН'!$I$6-'СЕТ СН'!$I$19</f>
        <v>1646.64527415</v>
      </c>
      <c r="I139" s="36">
        <f>SUMIFS(СВЦЭМ!$C$33:$C$776,СВЦЭМ!$A$33:$A$776,$A139,СВЦЭМ!$B$33:$B$776,I$119)+'СЕТ СН'!$I$9+СВЦЭМ!$D$10+'СЕТ СН'!$I$6-'СЕТ СН'!$I$19</f>
        <v>1603.2654592700001</v>
      </c>
      <c r="J139" s="36">
        <f>SUMIFS(СВЦЭМ!$C$33:$C$776,СВЦЭМ!$A$33:$A$776,$A139,СВЦЭМ!$B$33:$B$776,J$119)+'СЕТ СН'!$I$9+СВЦЭМ!$D$10+'СЕТ СН'!$I$6-'СЕТ СН'!$I$19</f>
        <v>1581.9520101899998</v>
      </c>
      <c r="K139" s="36">
        <f>SUMIFS(СВЦЭМ!$C$33:$C$776,СВЦЭМ!$A$33:$A$776,$A139,СВЦЭМ!$B$33:$B$776,K$119)+'СЕТ СН'!$I$9+СВЦЭМ!$D$10+'СЕТ СН'!$I$6-'СЕТ СН'!$I$19</f>
        <v>1580.32711077</v>
      </c>
      <c r="L139" s="36">
        <f>SUMIFS(СВЦЭМ!$C$33:$C$776,СВЦЭМ!$A$33:$A$776,$A139,СВЦЭМ!$B$33:$B$776,L$119)+'СЕТ СН'!$I$9+СВЦЭМ!$D$10+'СЕТ СН'!$I$6-'СЕТ СН'!$I$19</f>
        <v>1558.93844076</v>
      </c>
      <c r="M139" s="36">
        <f>SUMIFS(СВЦЭМ!$C$33:$C$776,СВЦЭМ!$A$33:$A$776,$A139,СВЦЭМ!$B$33:$B$776,M$119)+'СЕТ СН'!$I$9+СВЦЭМ!$D$10+'СЕТ СН'!$I$6-'СЕТ СН'!$I$19</f>
        <v>1510.6697944299999</v>
      </c>
      <c r="N139" s="36">
        <f>SUMIFS(СВЦЭМ!$C$33:$C$776,СВЦЭМ!$A$33:$A$776,$A139,СВЦЭМ!$B$33:$B$776,N$119)+'СЕТ СН'!$I$9+СВЦЭМ!$D$10+'СЕТ СН'!$I$6-'СЕТ СН'!$I$19</f>
        <v>1491.7519244299999</v>
      </c>
      <c r="O139" s="36">
        <f>SUMIFS(СВЦЭМ!$C$33:$C$776,СВЦЭМ!$A$33:$A$776,$A139,СВЦЭМ!$B$33:$B$776,O$119)+'СЕТ СН'!$I$9+СВЦЭМ!$D$10+'СЕТ СН'!$I$6-'СЕТ СН'!$I$19</f>
        <v>1502.17897748</v>
      </c>
      <c r="P139" s="36">
        <f>SUMIFS(СВЦЭМ!$C$33:$C$776,СВЦЭМ!$A$33:$A$776,$A139,СВЦЭМ!$B$33:$B$776,P$119)+'СЕТ СН'!$I$9+СВЦЭМ!$D$10+'СЕТ СН'!$I$6-'СЕТ СН'!$I$19</f>
        <v>1510.6274498600001</v>
      </c>
      <c r="Q139" s="36">
        <f>SUMIFS(СВЦЭМ!$C$33:$C$776,СВЦЭМ!$A$33:$A$776,$A139,СВЦЭМ!$B$33:$B$776,Q$119)+'СЕТ СН'!$I$9+СВЦЭМ!$D$10+'СЕТ СН'!$I$6-'СЕТ СН'!$I$19</f>
        <v>1509.6358293799999</v>
      </c>
      <c r="R139" s="36">
        <f>SUMIFS(СВЦЭМ!$C$33:$C$776,СВЦЭМ!$A$33:$A$776,$A139,СВЦЭМ!$B$33:$B$776,R$119)+'СЕТ СН'!$I$9+СВЦЭМ!$D$10+'СЕТ СН'!$I$6-'СЕТ СН'!$I$19</f>
        <v>1495.3570847399999</v>
      </c>
      <c r="S139" s="36">
        <f>SUMIFS(СВЦЭМ!$C$33:$C$776,СВЦЭМ!$A$33:$A$776,$A139,СВЦЭМ!$B$33:$B$776,S$119)+'СЕТ СН'!$I$9+СВЦЭМ!$D$10+'СЕТ СН'!$I$6-'СЕТ СН'!$I$19</f>
        <v>1465.64176372</v>
      </c>
      <c r="T139" s="36">
        <f>SUMIFS(СВЦЭМ!$C$33:$C$776,СВЦЭМ!$A$33:$A$776,$A139,СВЦЭМ!$B$33:$B$776,T$119)+'СЕТ СН'!$I$9+СВЦЭМ!$D$10+'СЕТ СН'!$I$6-'СЕТ СН'!$I$19</f>
        <v>1457.6630604899999</v>
      </c>
      <c r="U139" s="36">
        <f>SUMIFS(СВЦЭМ!$C$33:$C$776,СВЦЭМ!$A$33:$A$776,$A139,СВЦЭМ!$B$33:$B$776,U$119)+'СЕТ СН'!$I$9+СВЦЭМ!$D$10+'СЕТ СН'!$I$6-'СЕТ СН'!$I$19</f>
        <v>1462.6011577700001</v>
      </c>
      <c r="V139" s="36">
        <f>SUMIFS(СВЦЭМ!$C$33:$C$776,СВЦЭМ!$A$33:$A$776,$A139,СВЦЭМ!$B$33:$B$776,V$119)+'СЕТ СН'!$I$9+СВЦЭМ!$D$10+'СЕТ СН'!$I$6-'СЕТ СН'!$I$19</f>
        <v>1470.23026979</v>
      </c>
      <c r="W139" s="36">
        <f>SUMIFS(СВЦЭМ!$C$33:$C$776,СВЦЭМ!$A$33:$A$776,$A139,СВЦЭМ!$B$33:$B$776,W$119)+'СЕТ СН'!$I$9+СВЦЭМ!$D$10+'СЕТ СН'!$I$6-'СЕТ СН'!$I$19</f>
        <v>1480.7765836399999</v>
      </c>
      <c r="X139" s="36">
        <f>SUMIFS(СВЦЭМ!$C$33:$C$776,СВЦЭМ!$A$33:$A$776,$A139,СВЦЭМ!$B$33:$B$776,X$119)+'СЕТ СН'!$I$9+СВЦЭМ!$D$10+'СЕТ СН'!$I$6-'СЕТ СН'!$I$19</f>
        <v>1480.8789409699998</v>
      </c>
      <c r="Y139" s="36">
        <f>SUMIFS(СВЦЭМ!$C$33:$C$776,СВЦЭМ!$A$33:$A$776,$A139,СВЦЭМ!$B$33:$B$776,Y$119)+'СЕТ СН'!$I$9+СВЦЭМ!$D$10+'СЕТ СН'!$I$6-'СЕТ СН'!$I$19</f>
        <v>1496.5954136800001</v>
      </c>
    </row>
    <row r="140" spans="1:25" ht="15.75" x14ac:dyDescent="0.2">
      <c r="A140" s="35">
        <f t="shared" si="3"/>
        <v>44156</v>
      </c>
      <c r="B140" s="36">
        <f>SUMIFS(СВЦЭМ!$C$33:$C$776,СВЦЭМ!$A$33:$A$776,$A140,СВЦЭМ!$B$33:$B$776,B$119)+'СЕТ СН'!$I$9+СВЦЭМ!$D$10+'СЕТ СН'!$I$6-'СЕТ СН'!$I$19</f>
        <v>1581.3384217099999</v>
      </c>
      <c r="C140" s="36">
        <f>SUMIFS(СВЦЭМ!$C$33:$C$776,СВЦЭМ!$A$33:$A$776,$A140,СВЦЭМ!$B$33:$B$776,C$119)+'СЕТ СН'!$I$9+СВЦЭМ!$D$10+'СЕТ СН'!$I$6-'СЕТ СН'!$I$19</f>
        <v>1630.91729528</v>
      </c>
      <c r="D140" s="36">
        <f>SUMIFS(СВЦЭМ!$C$33:$C$776,СВЦЭМ!$A$33:$A$776,$A140,СВЦЭМ!$B$33:$B$776,D$119)+'СЕТ СН'!$I$9+СВЦЭМ!$D$10+'СЕТ СН'!$I$6-'СЕТ СН'!$I$19</f>
        <v>1683.7051572599999</v>
      </c>
      <c r="E140" s="36">
        <f>SUMIFS(СВЦЭМ!$C$33:$C$776,СВЦЭМ!$A$33:$A$776,$A140,СВЦЭМ!$B$33:$B$776,E$119)+'СЕТ СН'!$I$9+СВЦЭМ!$D$10+'СЕТ СН'!$I$6-'СЕТ СН'!$I$19</f>
        <v>1687.99646768</v>
      </c>
      <c r="F140" s="36">
        <f>SUMIFS(СВЦЭМ!$C$33:$C$776,СВЦЭМ!$A$33:$A$776,$A140,СВЦЭМ!$B$33:$B$776,F$119)+'СЕТ СН'!$I$9+СВЦЭМ!$D$10+'СЕТ СН'!$I$6-'СЕТ СН'!$I$19</f>
        <v>1685.3266976099999</v>
      </c>
      <c r="G140" s="36">
        <f>SUMIFS(СВЦЭМ!$C$33:$C$776,СВЦЭМ!$A$33:$A$776,$A140,СВЦЭМ!$B$33:$B$776,G$119)+'СЕТ СН'!$I$9+СВЦЭМ!$D$10+'СЕТ СН'!$I$6-'СЕТ СН'!$I$19</f>
        <v>1667.6166302699999</v>
      </c>
      <c r="H140" s="36">
        <f>SUMIFS(СВЦЭМ!$C$33:$C$776,СВЦЭМ!$A$33:$A$776,$A140,СВЦЭМ!$B$33:$B$776,H$119)+'СЕТ СН'!$I$9+СВЦЭМ!$D$10+'СЕТ СН'!$I$6-'СЕТ СН'!$I$19</f>
        <v>1650.2530520599998</v>
      </c>
      <c r="I140" s="36">
        <f>SUMIFS(СВЦЭМ!$C$33:$C$776,СВЦЭМ!$A$33:$A$776,$A140,СВЦЭМ!$B$33:$B$776,I$119)+'СЕТ СН'!$I$9+СВЦЭМ!$D$10+'СЕТ СН'!$I$6-'СЕТ СН'!$I$19</f>
        <v>1617.6853685399999</v>
      </c>
      <c r="J140" s="36">
        <f>SUMIFS(СВЦЭМ!$C$33:$C$776,СВЦЭМ!$A$33:$A$776,$A140,СВЦЭМ!$B$33:$B$776,J$119)+'СЕТ СН'!$I$9+СВЦЭМ!$D$10+'СЕТ СН'!$I$6-'СЕТ СН'!$I$19</f>
        <v>1585.8247535199998</v>
      </c>
      <c r="K140" s="36">
        <f>SUMIFS(СВЦЭМ!$C$33:$C$776,СВЦЭМ!$A$33:$A$776,$A140,СВЦЭМ!$B$33:$B$776,K$119)+'СЕТ СН'!$I$9+СВЦЭМ!$D$10+'СЕТ СН'!$I$6-'СЕТ СН'!$I$19</f>
        <v>1559.4669109299998</v>
      </c>
      <c r="L140" s="36">
        <f>SUMIFS(СВЦЭМ!$C$33:$C$776,СВЦЭМ!$A$33:$A$776,$A140,СВЦЭМ!$B$33:$B$776,L$119)+'СЕТ СН'!$I$9+СВЦЭМ!$D$10+'СЕТ СН'!$I$6-'СЕТ СН'!$I$19</f>
        <v>1513.7631408399998</v>
      </c>
      <c r="M140" s="36">
        <f>SUMIFS(СВЦЭМ!$C$33:$C$776,СВЦЭМ!$A$33:$A$776,$A140,СВЦЭМ!$B$33:$B$776,M$119)+'СЕТ СН'!$I$9+СВЦЭМ!$D$10+'СЕТ СН'!$I$6-'СЕТ СН'!$I$19</f>
        <v>1474.3367363</v>
      </c>
      <c r="N140" s="36">
        <f>SUMIFS(СВЦЭМ!$C$33:$C$776,СВЦЭМ!$A$33:$A$776,$A140,СВЦЭМ!$B$33:$B$776,N$119)+'СЕТ СН'!$I$9+СВЦЭМ!$D$10+'СЕТ СН'!$I$6-'СЕТ СН'!$I$19</f>
        <v>1460.2094725799998</v>
      </c>
      <c r="O140" s="36">
        <f>SUMIFS(СВЦЭМ!$C$33:$C$776,СВЦЭМ!$A$33:$A$776,$A140,СВЦЭМ!$B$33:$B$776,O$119)+'СЕТ СН'!$I$9+СВЦЭМ!$D$10+'СЕТ СН'!$I$6-'СЕТ СН'!$I$19</f>
        <v>1467.24958552</v>
      </c>
      <c r="P140" s="36">
        <f>SUMIFS(СВЦЭМ!$C$33:$C$776,СВЦЭМ!$A$33:$A$776,$A140,СВЦЭМ!$B$33:$B$776,P$119)+'СЕТ СН'!$I$9+СВЦЭМ!$D$10+'СЕТ СН'!$I$6-'СЕТ СН'!$I$19</f>
        <v>1476.0571668099999</v>
      </c>
      <c r="Q140" s="36">
        <f>SUMIFS(СВЦЭМ!$C$33:$C$776,СВЦЭМ!$A$33:$A$776,$A140,СВЦЭМ!$B$33:$B$776,Q$119)+'СЕТ СН'!$I$9+СВЦЭМ!$D$10+'СЕТ СН'!$I$6-'СЕТ СН'!$I$19</f>
        <v>1461.9998507</v>
      </c>
      <c r="R140" s="36">
        <f>SUMIFS(СВЦЭМ!$C$33:$C$776,СВЦЭМ!$A$33:$A$776,$A140,СВЦЭМ!$B$33:$B$776,R$119)+'СЕТ СН'!$I$9+СВЦЭМ!$D$10+'СЕТ СН'!$I$6-'СЕТ СН'!$I$19</f>
        <v>1460.8565593499998</v>
      </c>
      <c r="S140" s="36">
        <f>SUMIFS(СВЦЭМ!$C$33:$C$776,СВЦЭМ!$A$33:$A$776,$A140,СВЦЭМ!$B$33:$B$776,S$119)+'СЕТ СН'!$I$9+СВЦЭМ!$D$10+'СЕТ СН'!$I$6-'СЕТ СН'!$I$19</f>
        <v>1435.8180014899999</v>
      </c>
      <c r="T140" s="36">
        <f>SUMIFS(СВЦЭМ!$C$33:$C$776,СВЦЭМ!$A$33:$A$776,$A140,СВЦЭМ!$B$33:$B$776,T$119)+'СЕТ СН'!$I$9+СВЦЭМ!$D$10+'СЕТ СН'!$I$6-'СЕТ СН'!$I$19</f>
        <v>1429.13154089</v>
      </c>
      <c r="U140" s="36">
        <f>SUMIFS(СВЦЭМ!$C$33:$C$776,СВЦЭМ!$A$33:$A$776,$A140,СВЦЭМ!$B$33:$B$776,U$119)+'СЕТ СН'!$I$9+СВЦЭМ!$D$10+'СЕТ СН'!$I$6-'СЕТ СН'!$I$19</f>
        <v>1429.7490599099999</v>
      </c>
      <c r="V140" s="36">
        <f>SUMIFS(СВЦЭМ!$C$33:$C$776,СВЦЭМ!$A$33:$A$776,$A140,СВЦЭМ!$B$33:$B$776,V$119)+'СЕТ СН'!$I$9+СВЦЭМ!$D$10+'СЕТ СН'!$I$6-'СЕТ СН'!$I$19</f>
        <v>1439.4795155500001</v>
      </c>
      <c r="W140" s="36">
        <f>SUMIFS(СВЦЭМ!$C$33:$C$776,СВЦЭМ!$A$33:$A$776,$A140,СВЦЭМ!$B$33:$B$776,W$119)+'СЕТ СН'!$I$9+СВЦЭМ!$D$10+'СЕТ СН'!$I$6-'СЕТ СН'!$I$19</f>
        <v>1453.6691826199999</v>
      </c>
      <c r="X140" s="36">
        <f>SUMIFS(СВЦЭМ!$C$33:$C$776,СВЦЭМ!$A$33:$A$776,$A140,СВЦЭМ!$B$33:$B$776,X$119)+'СЕТ СН'!$I$9+СВЦЭМ!$D$10+'СЕТ СН'!$I$6-'СЕТ СН'!$I$19</f>
        <v>1472.46504641</v>
      </c>
      <c r="Y140" s="36">
        <f>SUMIFS(СВЦЭМ!$C$33:$C$776,СВЦЭМ!$A$33:$A$776,$A140,СВЦЭМ!$B$33:$B$776,Y$119)+'СЕТ СН'!$I$9+СВЦЭМ!$D$10+'СЕТ СН'!$I$6-'СЕТ СН'!$I$19</f>
        <v>1507.2228227799999</v>
      </c>
    </row>
    <row r="141" spans="1:25" ht="15.75" x14ac:dyDescent="0.2">
      <c r="A141" s="35">
        <f t="shared" si="3"/>
        <v>44157</v>
      </c>
      <c r="B141" s="36">
        <f>SUMIFS(СВЦЭМ!$C$33:$C$776,СВЦЭМ!$A$33:$A$776,$A141,СВЦЭМ!$B$33:$B$776,B$119)+'СЕТ СН'!$I$9+СВЦЭМ!$D$10+'СЕТ СН'!$I$6-'СЕТ СН'!$I$19</f>
        <v>1552.1321719399998</v>
      </c>
      <c r="C141" s="36">
        <f>SUMIFS(СВЦЭМ!$C$33:$C$776,СВЦЭМ!$A$33:$A$776,$A141,СВЦЭМ!$B$33:$B$776,C$119)+'СЕТ СН'!$I$9+СВЦЭМ!$D$10+'СЕТ СН'!$I$6-'СЕТ СН'!$I$19</f>
        <v>1634.4593626799999</v>
      </c>
      <c r="D141" s="36">
        <f>SUMIFS(СВЦЭМ!$C$33:$C$776,СВЦЭМ!$A$33:$A$776,$A141,СВЦЭМ!$B$33:$B$776,D$119)+'СЕТ СН'!$I$9+СВЦЭМ!$D$10+'СЕТ СН'!$I$6-'СЕТ СН'!$I$19</f>
        <v>1686.51333449</v>
      </c>
      <c r="E141" s="36">
        <f>SUMIFS(СВЦЭМ!$C$33:$C$776,СВЦЭМ!$A$33:$A$776,$A141,СВЦЭМ!$B$33:$B$776,E$119)+'СЕТ СН'!$I$9+СВЦЭМ!$D$10+'СЕТ СН'!$I$6-'СЕТ СН'!$I$19</f>
        <v>1693.6087190799999</v>
      </c>
      <c r="F141" s="36">
        <f>SUMIFS(СВЦЭМ!$C$33:$C$776,СВЦЭМ!$A$33:$A$776,$A141,СВЦЭМ!$B$33:$B$776,F$119)+'СЕТ СН'!$I$9+СВЦЭМ!$D$10+'СЕТ СН'!$I$6-'СЕТ СН'!$I$19</f>
        <v>1691.7927463399997</v>
      </c>
      <c r="G141" s="36">
        <f>SUMIFS(СВЦЭМ!$C$33:$C$776,СВЦЭМ!$A$33:$A$776,$A141,СВЦЭМ!$B$33:$B$776,G$119)+'СЕТ СН'!$I$9+СВЦЭМ!$D$10+'СЕТ СН'!$I$6-'СЕТ СН'!$I$19</f>
        <v>1682.1665464100001</v>
      </c>
      <c r="H141" s="36">
        <f>SUMIFS(СВЦЭМ!$C$33:$C$776,СВЦЭМ!$A$33:$A$776,$A141,СВЦЭМ!$B$33:$B$776,H$119)+'СЕТ СН'!$I$9+СВЦЭМ!$D$10+'СЕТ СН'!$I$6-'СЕТ СН'!$I$19</f>
        <v>1660.00510906</v>
      </c>
      <c r="I141" s="36">
        <f>SUMIFS(СВЦЭМ!$C$33:$C$776,СВЦЭМ!$A$33:$A$776,$A141,СВЦЭМ!$B$33:$B$776,I$119)+'СЕТ СН'!$I$9+СВЦЭМ!$D$10+'СЕТ СН'!$I$6-'СЕТ СН'!$I$19</f>
        <v>1634.8395229600001</v>
      </c>
      <c r="J141" s="36">
        <f>SUMIFS(СВЦЭМ!$C$33:$C$776,СВЦЭМ!$A$33:$A$776,$A141,СВЦЭМ!$B$33:$B$776,J$119)+'СЕТ СН'!$I$9+СВЦЭМ!$D$10+'СЕТ СН'!$I$6-'СЕТ СН'!$I$19</f>
        <v>1601.5684158399999</v>
      </c>
      <c r="K141" s="36">
        <f>SUMIFS(СВЦЭМ!$C$33:$C$776,СВЦЭМ!$A$33:$A$776,$A141,СВЦЭМ!$B$33:$B$776,K$119)+'СЕТ СН'!$I$9+СВЦЭМ!$D$10+'СЕТ СН'!$I$6-'СЕТ СН'!$I$19</f>
        <v>1579.2189503499999</v>
      </c>
      <c r="L141" s="36">
        <f>SUMIFS(СВЦЭМ!$C$33:$C$776,СВЦЭМ!$A$33:$A$776,$A141,СВЦЭМ!$B$33:$B$776,L$119)+'СЕТ СН'!$I$9+СВЦЭМ!$D$10+'СЕТ СН'!$I$6-'СЕТ СН'!$I$19</f>
        <v>1536.03762162</v>
      </c>
      <c r="M141" s="36">
        <f>SUMIFS(СВЦЭМ!$C$33:$C$776,СВЦЭМ!$A$33:$A$776,$A141,СВЦЭМ!$B$33:$B$776,M$119)+'СЕТ СН'!$I$9+СВЦЭМ!$D$10+'СЕТ СН'!$I$6-'СЕТ СН'!$I$19</f>
        <v>1479.9369171999999</v>
      </c>
      <c r="N141" s="36">
        <f>SUMIFS(СВЦЭМ!$C$33:$C$776,СВЦЭМ!$A$33:$A$776,$A141,СВЦЭМ!$B$33:$B$776,N$119)+'СЕТ СН'!$I$9+СВЦЭМ!$D$10+'СЕТ СН'!$I$6-'СЕТ СН'!$I$19</f>
        <v>1476.9588241299998</v>
      </c>
      <c r="O141" s="36">
        <f>SUMIFS(СВЦЭМ!$C$33:$C$776,СВЦЭМ!$A$33:$A$776,$A141,СВЦЭМ!$B$33:$B$776,O$119)+'СЕТ СН'!$I$9+СВЦЭМ!$D$10+'СЕТ СН'!$I$6-'СЕТ СН'!$I$19</f>
        <v>1485.6962136299999</v>
      </c>
      <c r="P141" s="36">
        <f>SUMIFS(СВЦЭМ!$C$33:$C$776,СВЦЭМ!$A$33:$A$776,$A141,СВЦЭМ!$B$33:$B$776,P$119)+'СЕТ СН'!$I$9+СВЦЭМ!$D$10+'СЕТ СН'!$I$6-'СЕТ СН'!$I$19</f>
        <v>1490.44787748</v>
      </c>
      <c r="Q141" s="36">
        <f>SUMIFS(СВЦЭМ!$C$33:$C$776,СВЦЭМ!$A$33:$A$776,$A141,СВЦЭМ!$B$33:$B$776,Q$119)+'СЕТ СН'!$I$9+СВЦЭМ!$D$10+'СЕТ СН'!$I$6-'СЕТ СН'!$I$19</f>
        <v>1487.5027436999999</v>
      </c>
      <c r="R141" s="36">
        <f>SUMIFS(СВЦЭМ!$C$33:$C$776,СВЦЭМ!$A$33:$A$776,$A141,СВЦЭМ!$B$33:$B$776,R$119)+'СЕТ СН'!$I$9+СВЦЭМ!$D$10+'СЕТ СН'!$I$6-'СЕТ СН'!$I$19</f>
        <v>1483.2042443199998</v>
      </c>
      <c r="S141" s="36">
        <f>SUMIFS(СВЦЭМ!$C$33:$C$776,СВЦЭМ!$A$33:$A$776,$A141,СВЦЭМ!$B$33:$B$776,S$119)+'СЕТ СН'!$I$9+СВЦЭМ!$D$10+'СЕТ СН'!$I$6-'СЕТ СН'!$I$19</f>
        <v>1475.8869143500001</v>
      </c>
      <c r="T141" s="36">
        <f>SUMIFS(СВЦЭМ!$C$33:$C$776,СВЦЭМ!$A$33:$A$776,$A141,СВЦЭМ!$B$33:$B$776,T$119)+'СЕТ СН'!$I$9+СВЦЭМ!$D$10+'СЕТ СН'!$I$6-'СЕТ СН'!$I$19</f>
        <v>1439.5836668100001</v>
      </c>
      <c r="U141" s="36">
        <f>SUMIFS(СВЦЭМ!$C$33:$C$776,СВЦЭМ!$A$33:$A$776,$A141,СВЦЭМ!$B$33:$B$776,U$119)+'СЕТ СН'!$I$9+СВЦЭМ!$D$10+'СЕТ СН'!$I$6-'СЕТ СН'!$I$19</f>
        <v>1440.1377534999999</v>
      </c>
      <c r="V141" s="36">
        <f>SUMIFS(СВЦЭМ!$C$33:$C$776,СВЦЭМ!$A$33:$A$776,$A141,СВЦЭМ!$B$33:$B$776,V$119)+'СЕТ СН'!$I$9+СВЦЭМ!$D$10+'СЕТ СН'!$I$6-'СЕТ СН'!$I$19</f>
        <v>1444.0283807000001</v>
      </c>
      <c r="W141" s="36">
        <f>SUMIFS(СВЦЭМ!$C$33:$C$776,СВЦЭМ!$A$33:$A$776,$A141,СВЦЭМ!$B$33:$B$776,W$119)+'СЕТ СН'!$I$9+СВЦЭМ!$D$10+'СЕТ СН'!$I$6-'СЕТ СН'!$I$19</f>
        <v>1474.12137717</v>
      </c>
      <c r="X141" s="36">
        <f>SUMIFS(СВЦЭМ!$C$33:$C$776,СВЦЭМ!$A$33:$A$776,$A141,СВЦЭМ!$B$33:$B$776,X$119)+'СЕТ СН'!$I$9+СВЦЭМ!$D$10+'СЕТ СН'!$I$6-'СЕТ СН'!$I$19</f>
        <v>1489.5324519400001</v>
      </c>
      <c r="Y141" s="36">
        <f>SUMIFS(СВЦЭМ!$C$33:$C$776,СВЦЭМ!$A$33:$A$776,$A141,СВЦЭМ!$B$33:$B$776,Y$119)+'СЕТ СН'!$I$9+СВЦЭМ!$D$10+'СЕТ СН'!$I$6-'СЕТ СН'!$I$19</f>
        <v>1512.0403136699999</v>
      </c>
    </row>
    <row r="142" spans="1:25" ht="15.75" x14ac:dyDescent="0.2">
      <c r="A142" s="35">
        <f t="shared" si="3"/>
        <v>44158</v>
      </c>
      <c r="B142" s="36">
        <f>SUMIFS(СВЦЭМ!$C$33:$C$776,СВЦЭМ!$A$33:$A$776,$A142,СВЦЭМ!$B$33:$B$776,B$119)+'СЕТ СН'!$I$9+СВЦЭМ!$D$10+'СЕТ СН'!$I$6-'СЕТ СН'!$I$19</f>
        <v>1522.0580320899999</v>
      </c>
      <c r="C142" s="36">
        <f>SUMIFS(СВЦЭМ!$C$33:$C$776,СВЦЭМ!$A$33:$A$776,$A142,СВЦЭМ!$B$33:$B$776,C$119)+'СЕТ СН'!$I$9+СВЦЭМ!$D$10+'СЕТ СН'!$I$6-'СЕТ СН'!$I$19</f>
        <v>1572.7461765099999</v>
      </c>
      <c r="D142" s="36">
        <f>SUMIFS(СВЦЭМ!$C$33:$C$776,СВЦЭМ!$A$33:$A$776,$A142,СВЦЭМ!$B$33:$B$776,D$119)+'СЕТ СН'!$I$9+СВЦЭМ!$D$10+'СЕТ СН'!$I$6-'СЕТ СН'!$I$19</f>
        <v>1615.3343525400001</v>
      </c>
      <c r="E142" s="36">
        <f>SUMIFS(СВЦЭМ!$C$33:$C$776,СВЦЭМ!$A$33:$A$776,$A142,СВЦЭМ!$B$33:$B$776,E$119)+'СЕТ СН'!$I$9+СВЦЭМ!$D$10+'СЕТ СН'!$I$6-'СЕТ СН'!$I$19</f>
        <v>1620.3966542899998</v>
      </c>
      <c r="F142" s="36">
        <f>SUMIFS(СВЦЭМ!$C$33:$C$776,СВЦЭМ!$A$33:$A$776,$A142,СВЦЭМ!$B$33:$B$776,F$119)+'СЕТ СН'!$I$9+СВЦЭМ!$D$10+'СЕТ СН'!$I$6-'СЕТ СН'!$I$19</f>
        <v>1616.07286817</v>
      </c>
      <c r="G142" s="36">
        <f>SUMIFS(СВЦЭМ!$C$33:$C$776,СВЦЭМ!$A$33:$A$776,$A142,СВЦЭМ!$B$33:$B$776,G$119)+'СЕТ СН'!$I$9+СВЦЭМ!$D$10+'СЕТ СН'!$I$6-'СЕТ СН'!$I$19</f>
        <v>1612.66982082</v>
      </c>
      <c r="H142" s="36">
        <f>SUMIFS(СВЦЭМ!$C$33:$C$776,СВЦЭМ!$A$33:$A$776,$A142,СВЦЭМ!$B$33:$B$776,H$119)+'СЕТ СН'!$I$9+СВЦЭМ!$D$10+'СЕТ СН'!$I$6-'СЕТ СН'!$I$19</f>
        <v>1614.5112381399999</v>
      </c>
      <c r="I142" s="36">
        <f>SUMIFS(СВЦЭМ!$C$33:$C$776,СВЦЭМ!$A$33:$A$776,$A142,СВЦЭМ!$B$33:$B$776,I$119)+'СЕТ СН'!$I$9+СВЦЭМ!$D$10+'СЕТ СН'!$I$6-'СЕТ СН'!$I$19</f>
        <v>1597.4076990599999</v>
      </c>
      <c r="J142" s="36">
        <f>SUMIFS(СВЦЭМ!$C$33:$C$776,СВЦЭМ!$A$33:$A$776,$A142,СВЦЭМ!$B$33:$B$776,J$119)+'СЕТ СН'!$I$9+СВЦЭМ!$D$10+'СЕТ СН'!$I$6-'СЕТ СН'!$I$19</f>
        <v>1592.67361637</v>
      </c>
      <c r="K142" s="36">
        <f>SUMIFS(СВЦЭМ!$C$33:$C$776,СВЦЭМ!$A$33:$A$776,$A142,СВЦЭМ!$B$33:$B$776,K$119)+'СЕТ СН'!$I$9+СВЦЭМ!$D$10+'СЕТ СН'!$I$6-'СЕТ СН'!$I$19</f>
        <v>1610.8757686499998</v>
      </c>
      <c r="L142" s="36">
        <f>SUMIFS(СВЦЭМ!$C$33:$C$776,СВЦЭМ!$A$33:$A$776,$A142,СВЦЭМ!$B$33:$B$776,L$119)+'СЕТ СН'!$I$9+СВЦЭМ!$D$10+'СЕТ СН'!$I$6-'СЕТ СН'!$I$19</f>
        <v>1579.89468384</v>
      </c>
      <c r="M142" s="36">
        <f>SUMIFS(СВЦЭМ!$C$33:$C$776,СВЦЭМ!$A$33:$A$776,$A142,СВЦЭМ!$B$33:$B$776,M$119)+'СЕТ СН'!$I$9+СВЦЭМ!$D$10+'СЕТ СН'!$I$6-'СЕТ СН'!$I$19</f>
        <v>1533.9378137099998</v>
      </c>
      <c r="N142" s="36">
        <f>SUMIFS(СВЦЭМ!$C$33:$C$776,СВЦЭМ!$A$33:$A$776,$A142,СВЦЭМ!$B$33:$B$776,N$119)+'СЕТ СН'!$I$9+СВЦЭМ!$D$10+'СЕТ СН'!$I$6-'СЕТ СН'!$I$19</f>
        <v>1508.7445600699998</v>
      </c>
      <c r="O142" s="36">
        <f>SUMIFS(СВЦЭМ!$C$33:$C$776,СВЦЭМ!$A$33:$A$776,$A142,СВЦЭМ!$B$33:$B$776,O$119)+'СЕТ СН'!$I$9+СВЦЭМ!$D$10+'СЕТ СН'!$I$6-'СЕТ СН'!$I$19</f>
        <v>1521.7595771699998</v>
      </c>
      <c r="P142" s="36">
        <f>SUMIFS(СВЦЭМ!$C$33:$C$776,СВЦЭМ!$A$33:$A$776,$A142,СВЦЭМ!$B$33:$B$776,P$119)+'СЕТ СН'!$I$9+СВЦЭМ!$D$10+'СЕТ СН'!$I$6-'СЕТ СН'!$I$19</f>
        <v>1524.6594020399998</v>
      </c>
      <c r="Q142" s="36">
        <f>SUMIFS(СВЦЭМ!$C$33:$C$776,СВЦЭМ!$A$33:$A$776,$A142,СВЦЭМ!$B$33:$B$776,Q$119)+'СЕТ СН'!$I$9+СВЦЭМ!$D$10+'СЕТ СН'!$I$6-'СЕТ СН'!$I$19</f>
        <v>1525.3447349200001</v>
      </c>
      <c r="R142" s="36">
        <f>SUMIFS(СВЦЭМ!$C$33:$C$776,СВЦЭМ!$A$33:$A$776,$A142,СВЦЭМ!$B$33:$B$776,R$119)+'СЕТ СН'!$I$9+СВЦЭМ!$D$10+'СЕТ СН'!$I$6-'СЕТ СН'!$I$19</f>
        <v>1513.9353908600001</v>
      </c>
      <c r="S142" s="36">
        <f>SUMIFS(СВЦЭМ!$C$33:$C$776,СВЦЭМ!$A$33:$A$776,$A142,СВЦЭМ!$B$33:$B$776,S$119)+'СЕТ СН'!$I$9+СВЦЭМ!$D$10+'СЕТ СН'!$I$6-'СЕТ СН'!$I$19</f>
        <v>1497.76514808</v>
      </c>
      <c r="T142" s="36">
        <f>SUMIFS(СВЦЭМ!$C$33:$C$776,СВЦЭМ!$A$33:$A$776,$A142,СВЦЭМ!$B$33:$B$776,T$119)+'СЕТ СН'!$I$9+СВЦЭМ!$D$10+'СЕТ СН'!$I$6-'СЕТ СН'!$I$19</f>
        <v>1484.7270577700001</v>
      </c>
      <c r="U142" s="36">
        <f>SUMIFS(СВЦЭМ!$C$33:$C$776,СВЦЭМ!$A$33:$A$776,$A142,СВЦЭМ!$B$33:$B$776,U$119)+'СЕТ СН'!$I$9+СВЦЭМ!$D$10+'СЕТ СН'!$I$6-'СЕТ СН'!$I$19</f>
        <v>1481.2275900499999</v>
      </c>
      <c r="V142" s="36">
        <f>SUMIFS(СВЦЭМ!$C$33:$C$776,СВЦЭМ!$A$33:$A$776,$A142,СВЦЭМ!$B$33:$B$776,V$119)+'СЕТ СН'!$I$9+СВЦЭМ!$D$10+'СЕТ СН'!$I$6-'СЕТ СН'!$I$19</f>
        <v>1491.9259360399999</v>
      </c>
      <c r="W142" s="36">
        <f>SUMIFS(СВЦЭМ!$C$33:$C$776,СВЦЭМ!$A$33:$A$776,$A142,СВЦЭМ!$B$33:$B$776,W$119)+'СЕТ СН'!$I$9+СВЦЭМ!$D$10+'СЕТ СН'!$I$6-'СЕТ СН'!$I$19</f>
        <v>1505.4266564699999</v>
      </c>
      <c r="X142" s="36">
        <f>SUMIFS(СВЦЭМ!$C$33:$C$776,СВЦЭМ!$A$33:$A$776,$A142,СВЦЭМ!$B$33:$B$776,X$119)+'СЕТ СН'!$I$9+СВЦЭМ!$D$10+'СЕТ СН'!$I$6-'СЕТ СН'!$I$19</f>
        <v>1499.3079556299999</v>
      </c>
      <c r="Y142" s="36">
        <f>SUMIFS(СВЦЭМ!$C$33:$C$776,СВЦЭМ!$A$33:$A$776,$A142,СВЦЭМ!$B$33:$B$776,Y$119)+'СЕТ СН'!$I$9+СВЦЭМ!$D$10+'СЕТ СН'!$I$6-'СЕТ СН'!$I$19</f>
        <v>1518.7817394499998</v>
      </c>
    </row>
    <row r="143" spans="1:25" ht="15.75" x14ac:dyDescent="0.2">
      <c r="A143" s="35">
        <f t="shared" si="3"/>
        <v>44159</v>
      </c>
      <c r="B143" s="36">
        <f>SUMIFS(СВЦЭМ!$C$33:$C$776,СВЦЭМ!$A$33:$A$776,$A143,СВЦЭМ!$B$33:$B$776,B$119)+'СЕТ СН'!$I$9+СВЦЭМ!$D$10+'СЕТ СН'!$I$6-'СЕТ СН'!$I$19</f>
        <v>1533.1795391199998</v>
      </c>
      <c r="C143" s="36">
        <f>SUMIFS(СВЦЭМ!$C$33:$C$776,СВЦЭМ!$A$33:$A$776,$A143,СВЦЭМ!$B$33:$B$776,C$119)+'СЕТ СН'!$I$9+СВЦЭМ!$D$10+'СЕТ СН'!$I$6-'СЕТ СН'!$I$19</f>
        <v>1615.68077988</v>
      </c>
      <c r="D143" s="36">
        <f>SUMIFS(СВЦЭМ!$C$33:$C$776,СВЦЭМ!$A$33:$A$776,$A143,СВЦЭМ!$B$33:$B$776,D$119)+'СЕТ СН'!$I$9+СВЦЭМ!$D$10+'СЕТ СН'!$I$6-'СЕТ СН'!$I$19</f>
        <v>1674.7374411199999</v>
      </c>
      <c r="E143" s="36">
        <f>SUMIFS(СВЦЭМ!$C$33:$C$776,СВЦЭМ!$A$33:$A$776,$A143,СВЦЭМ!$B$33:$B$776,E$119)+'СЕТ СН'!$I$9+СВЦЭМ!$D$10+'СЕТ СН'!$I$6-'СЕТ СН'!$I$19</f>
        <v>1692.4770492899997</v>
      </c>
      <c r="F143" s="36">
        <f>SUMIFS(СВЦЭМ!$C$33:$C$776,СВЦЭМ!$A$33:$A$776,$A143,СВЦЭМ!$B$33:$B$776,F$119)+'СЕТ СН'!$I$9+СВЦЭМ!$D$10+'СЕТ СН'!$I$6-'СЕТ СН'!$I$19</f>
        <v>1688.0613865099999</v>
      </c>
      <c r="G143" s="36">
        <f>SUMIFS(СВЦЭМ!$C$33:$C$776,СВЦЭМ!$A$33:$A$776,$A143,СВЦЭМ!$B$33:$B$776,G$119)+'СЕТ СН'!$I$9+СВЦЭМ!$D$10+'СЕТ СН'!$I$6-'СЕТ СН'!$I$19</f>
        <v>1680.8605054300001</v>
      </c>
      <c r="H143" s="36">
        <f>SUMIFS(СВЦЭМ!$C$33:$C$776,СВЦЭМ!$A$33:$A$776,$A143,СВЦЭМ!$B$33:$B$776,H$119)+'СЕТ СН'!$I$9+СВЦЭМ!$D$10+'СЕТ СН'!$I$6-'СЕТ СН'!$I$19</f>
        <v>1642.46606853</v>
      </c>
      <c r="I143" s="36">
        <f>SUMIFS(СВЦЭМ!$C$33:$C$776,СВЦЭМ!$A$33:$A$776,$A143,СВЦЭМ!$B$33:$B$776,I$119)+'СЕТ СН'!$I$9+СВЦЭМ!$D$10+'СЕТ СН'!$I$6-'СЕТ СН'!$I$19</f>
        <v>1589.4726532599998</v>
      </c>
      <c r="J143" s="36">
        <f>SUMIFS(СВЦЭМ!$C$33:$C$776,СВЦЭМ!$A$33:$A$776,$A143,СВЦЭМ!$B$33:$B$776,J$119)+'СЕТ СН'!$I$9+СВЦЭМ!$D$10+'СЕТ СН'!$I$6-'СЕТ СН'!$I$19</f>
        <v>1559.7755778699998</v>
      </c>
      <c r="K143" s="36">
        <f>SUMIFS(СВЦЭМ!$C$33:$C$776,СВЦЭМ!$A$33:$A$776,$A143,СВЦЭМ!$B$33:$B$776,K$119)+'СЕТ СН'!$I$9+СВЦЭМ!$D$10+'СЕТ СН'!$I$6-'СЕТ СН'!$I$19</f>
        <v>1558.05617656</v>
      </c>
      <c r="L143" s="36">
        <f>SUMIFS(СВЦЭМ!$C$33:$C$776,СВЦЭМ!$A$33:$A$776,$A143,СВЦЭМ!$B$33:$B$776,L$119)+'СЕТ СН'!$I$9+СВЦЭМ!$D$10+'СЕТ СН'!$I$6-'СЕТ СН'!$I$19</f>
        <v>1526.0020394999999</v>
      </c>
      <c r="M143" s="36">
        <f>SUMIFS(СВЦЭМ!$C$33:$C$776,СВЦЭМ!$A$33:$A$776,$A143,СВЦЭМ!$B$33:$B$776,M$119)+'СЕТ СН'!$I$9+СВЦЭМ!$D$10+'СЕТ СН'!$I$6-'СЕТ СН'!$I$19</f>
        <v>1480.21368491</v>
      </c>
      <c r="N143" s="36">
        <f>SUMIFS(СВЦЭМ!$C$33:$C$776,СВЦЭМ!$A$33:$A$776,$A143,СВЦЭМ!$B$33:$B$776,N$119)+'СЕТ СН'!$I$9+СВЦЭМ!$D$10+'СЕТ СН'!$I$6-'СЕТ СН'!$I$19</f>
        <v>1472.0890162400001</v>
      </c>
      <c r="O143" s="36">
        <f>SUMIFS(СВЦЭМ!$C$33:$C$776,СВЦЭМ!$A$33:$A$776,$A143,СВЦЭМ!$B$33:$B$776,O$119)+'СЕТ СН'!$I$9+СВЦЭМ!$D$10+'СЕТ СН'!$I$6-'СЕТ СН'!$I$19</f>
        <v>1488.34831188</v>
      </c>
      <c r="P143" s="36">
        <f>SUMIFS(СВЦЭМ!$C$33:$C$776,СВЦЭМ!$A$33:$A$776,$A143,СВЦЭМ!$B$33:$B$776,P$119)+'СЕТ СН'!$I$9+СВЦЭМ!$D$10+'СЕТ СН'!$I$6-'СЕТ СН'!$I$19</f>
        <v>1500.9048100599998</v>
      </c>
      <c r="Q143" s="36">
        <f>SUMIFS(СВЦЭМ!$C$33:$C$776,СВЦЭМ!$A$33:$A$776,$A143,СВЦЭМ!$B$33:$B$776,Q$119)+'СЕТ СН'!$I$9+СВЦЭМ!$D$10+'СЕТ СН'!$I$6-'СЕТ СН'!$I$19</f>
        <v>1501.3525693699999</v>
      </c>
      <c r="R143" s="36">
        <f>SUMIFS(СВЦЭМ!$C$33:$C$776,СВЦЭМ!$A$33:$A$776,$A143,СВЦЭМ!$B$33:$B$776,R$119)+'СЕТ СН'!$I$9+СВЦЭМ!$D$10+'СЕТ СН'!$I$6-'СЕТ СН'!$I$19</f>
        <v>1510.0841181599999</v>
      </c>
      <c r="S143" s="36">
        <f>SUMIFS(СВЦЭМ!$C$33:$C$776,СВЦЭМ!$A$33:$A$776,$A143,СВЦЭМ!$B$33:$B$776,S$119)+'СЕТ СН'!$I$9+СВЦЭМ!$D$10+'СЕТ СН'!$I$6-'СЕТ СН'!$I$19</f>
        <v>1504.6259868299999</v>
      </c>
      <c r="T143" s="36">
        <f>SUMIFS(СВЦЭМ!$C$33:$C$776,СВЦЭМ!$A$33:$A$776,$A143,СВЦЭМ!$B$33:$B$776,T$119)+'СЕТ СН'!$I$9+СВЦЭМ!$D$10+'СЕТ СН'!$I$6-'СЕТ СН'!$I$19</f>
        <v>1467.8507783199998</v>
      </c>
      <c r="U143" s="36">
        <f>SUMIFS(СВЦЭМ!$C$33:$C$776,СВЦЭМ!$A$33:$A$776,$A143,СВЦЭМ!$B$33:$B$776,U$119)+'СЕТ СН'!$I$9+СВЦЭМ!$D$10+'СЕТ СН'!$I$6-'СЕТ СН'!$I$19</f>
        <v>1446.63115049</v>
      </c>
      <c r="V143" s="36">
        <f>SUMIFS(СВЦЭМ!$C$33:$C$776,СВЦЭМ!$A$33:$A$776,$A143,СВЦЭМ!$B$33:$B$776,V$119)+'СЕТ СН'!$I$9+СВЦЭМ!$D$10+'СЕТ СН'!$I$6-'СЕТ СН'!$I$19</f>
        <v>1459.59738397</v>
      </c>
      <c r="W143" s="36">
        <f>SUMIFS(СВЦЭМ!$C$33:$C$776,СВЦЭМ!$A$33:$A$776,$A143,СВЦЭМ!$B$33:$B$776,W$119)+'СЕТ СН'!$I$9+СВЦЭМ!$D$10+'СЕТ СН'!$I$6-'СЕТ СН'!$I$19</f>
        <v>1469.6213735399999</v>
      </c>
      <c r="X143" s="36">
        <f>SUMIFS(СВЦЭМ!$C$33:$C$776,СВЦЭМ!$A$33:$A$776,$A143,СВЦЭМ!$B$33:$B$776,X$119)+'СЕТ СН'!$I$9+СВЦЭМ!$D$10+'СЕТ СН'!$I$6-'СЕТ СН'!$I$19</f>
        <v>1470.0287439199999</v>
      </c>
      <c r="Y143" s="36">
        <f>SUMIFS(СВЦЭМ!$C$33:$C$776,СВЦЭМ!$A$33:$A$776,$A143,СВЦЭМ!$B$33:$B$776,Y$119)+'СЕТ СН'!$I$9+СВЦЭМ!$D$10+'СЕТ СН'!$I$6-'СЕТ СН'!$I$19</f>
        <v>1495.3596655699998</v>
      </c>
    </row>
    <row r="144" spans="1:25" ht="15.75" x14ac:dyDescent="0.2">
      <c r="A144" s="35">
        <f t="shared" si="3"/>
        <v>44160</v>
      </c>
      <c r="B144" s="36">
        <f>SUMIFS(СВЦЭМ!$C$33:$C$776,СВЦЭМ!$A$33:$A$776,$A144,СВЦЭМ!$B$33:$B$776,B$119)+'СЕТ СН'!$I$9+СВЦЭМ!$D$10+'СЕТ СН'!$I$6-'СЕТ СН'!$I$19</f>
        <v>1533.6834673899998</v>
      </c>
      <c r="C144" s="36">
        <f>SUMIFS(СВЦЭМ!$C$33:$C$776,СВЦЭМ!$A$33:$A$776,$A144,СВЦЭМ!$B$33:$B$776,C$119)+'СЕТ СН'!$I$9+СВЦЭМ!$D$10+'СЕТ СН'!$I$6-'СЕТ СН'!$I$19</f>
        <v>1608.3006097699999</v>
      </c>
      <c r="D144" s="36">
        <f>SUMIFS(СВЦЭМ!$C$33:$C$776,СВЦЭМ!$A$33:$A$776,$A144,СВЦЭМ!$B$33:$B$776,D$119)+'СЕТ СН'!$I$9+СВЦЭМ!$D$10+'СЕТ СН'!$I$6-'СЕТ СН'!$I$19</f>
        <v>1658.5391135699999</v>
      </c>
      <c r="E144" s="36">
        <f>SUMIFS(СВЦЭМ!$C$33:$C$776,СВЦЭМ!$A$33:$A$776,$A144,СВЦЭМ!$B$33:$B$776,E$119)+'СЕТ СН'!$I$9+СВЦЭМ!$D$10+'СЕТ СН'!$I$6-'СЕТ СН'!$I$19</f>
        <v>1667.3249145099999</v>
      </c>
      <c r="F144" s="36">
        <f>SUMIFS(СВЦЭМ!$C$33:$C$776,СВЦЭМ!$A$33:$A$776,$A144,СВЦЭМ!$B$33:$B$776,F$119)+'СЕТ СН'!$I$9+СВЦЭМ!$D$10+'СЕТ СН'!$I$6-'СЕТ СН'!$I$19</f>
        <v>1661.9408641</v>
      </c>
      <c r="G144" s="36">
        <f>SUMIFS(СВЦЭМ!$C$33:$C$776,СВЦЭМ!$A$33:$A$776,$A144,СВЦЭМ!$B$33:$B$776,G$119)+'СЕТ СН'!$I$9+СВЦЭМ!$D$10+'СЕТ СН'!$I$6-'СЕТ СН'!$I$19</f>
        <v>1651.38333025</v>
      </c>
      <c r="H144" s="36">
        <f>SUMIFS(СВЦЭМ!$C$33:$C$776,СВЦЭМ!$A$33:$A$776,$A144,СВЦЭМ!$B$33:$B$776,H$119)+'СЕТ СН'!$I$9+СВЦЭМ!$D$10+'СЕТ СН'!$I$6-'СЕТ СН'!$I$19</f>
        <v>1628.89314393</v>
      </c>
      <c r="I144" s="36">
        <f>SUMIFS(СВЦЭМ!$C$33:$C$776,СВЦЭМ!$A$33:$A$776,$A144,СВЦЭМ!$B$33:$B$776,I$119)+'СЕТ СН'!$I$9+СВЦЭМ!$D$10+'СЕТ СН'!$I$6-'СЕТ СН'!$I$19</f>
        <v>1592.49188078</v>
      </c>
      <c r="J144" s="36">
        <f>SUMIFS(СВЦЭМ!$C$33:$C$776,СВЦЭМ!$A$33:$A$776,$A144,СВЦЭМ!$B$33:$B$776,J$119)+'СЕТ СН'!$I$9+СВЦЭМ!$D$10+'СЕТ СН'!$I$6-'СЕТ СН'!$I$19</f>
        <v>1576.8167286299999</v>
      </c>
      <c r="K144" s="36">
        <f>SUMIFS(СВЦЭМ!$C$33:$C$776,СВЦЭМ!$A$33:$A$776,$A144,СВЦЭМ!$B$33:$B$776,K$119)+'СЕТ СН'!$I$9+СВЦЭМ!$D$10+'СЕТ СН'!$I$6-'СЕТ СН'!$I$19</f>
        <v>1568.60730883</v>
      </c>
      <c r="L144" s="36">
        <f>SUMIFS(СВЦЭМ!$C$33:$C$776,СВЦЭМ!$A$33:$A$776,$A144,СВЦЭМ!$B$33:$B$776,L$119)+'СЕТ СН'!$I$9+СВЦЭМ!$D$10+'СЕТ СН'!$I$6-'СЕТ СН'!$I$19</f>
        <v>1539.4872198600001</v>
      </c>
      <c r="M144" s="36">
        <f>SUMIFS(СВЦЭМ!$C$33:$C$776,СВЦЭМ!$A$33:$A$776,$A144,СВЦЭМ!$B$33:$B$776,M$119)+'СЕТ СН'!$I$9+СВЦЭМ!$D$10+'СЕТ СН'!$I$6-'СЕТ СН'!$I$19</f>
        <v>1489.5554889699999</v>
      </c>
      <c r="N144" s="36">
        <f>SUMIFS(СВЦЭМ!$C$33:$C$776,СВЦЭМ!$A$33:$A$776,$A144,СВЦЭМ!$B$33:$B$776,N$119)+'СЕТ СН'!$I$9+СВЦЭМ!$D$10+'СЕТ СН'!$I$6-'СЕТ СН'!$I$19</f>
        <v>1473.6830787599999</v>
      </c>
      <c r="O144" s="36">
        <f>SUMIFS(СВЦЭМ!$C$33:$C$776,СВЦЭМ!$A$33:$A$776,$A144,СВЦЭМ!$B$33:$B$776,O$119)+'СЕТ СН'!$I$9+СВЦЭМ!$D$10+'СЕТ СН'!$I$6-'СЕТ СН'!$I$19</f>
        <v>1494.4540593699999</v>
      </c>
      <c r="P144" s="36">
        <f>SUMIFS(СВЦЭМ!$C$33:$C$776,СВЦЭМ!$A$33:$A$776,$A144,СВЦЭМ!$B$33:$B$776,P$119)+'СЕТ СН'!$I$9+СВЦЭМ!$D$10+'СЕТ СН'!$I$6-'СЕТ СН'!$I$19</f>
        <v>1496.8099423599999</v>
      </c>
      <c r="Q144" s="36">
        <f>SUMIFS(СВЦЭМ!$C$33:$C$776,СВЦЭМ!$A$33:$A$776,$A144,СВЦЭМ!$B$33:$B$776,Q$119)+'СЕТ СН'!$I$9+СВЦЭМ!$D$10+'СЕТ СН'!$I$6-'СЕТ СН'!$I$19</f>
        <v>1502.8944993800001</v>
      </c>
      <c r="R144" s="36">
        <f>SUMIFS(СВЦЭМ!$C$33:$C$776,СВЦЭМ!$A$33:$A$776,$A144,СВЦЭМ!$B$33:$B$776,R$119)+'СЕТ СН'!$I$9+СВЦЭМ!$D$10+'СЕТ СН'!$I$6-'СЕТ СН'!$I$19</f>
        <v>1502.70657547</v>
      </c>
      <c r="S144" s="36">
        <f>SUMIFS(СВЦЭМ!$C$33:$C$776,СВЦЭМ!$A$33:$A$776,$A144,СВЦЭМ!$B$33:$B$776,S$119)+'СЕТ СН'!$I$9+СВЦЭМ!$D$10+'СЕТ СН'!$I$6-'СЕТ СН'!$I$19</f>
        <v>1481.6465303099999</v>
      </c>
      <c r="T144" s="36">
        <f>SUMIFS(СВЦЭМ!$C$33:$C$776,СВЦЭМ!$A$33:$A$776,$A144,СВЦЭМ!$B$33:$B$776,T$119)+'СЕТ СН'!$I$9+СВЦЭМ!$D$10+'СЕТ СН'!$I$6-'СЕТ СН'!$I$19</f>
        <v>1493.9354002599998</v>
      </c>
      <c r="U144" s="36">
        <f>SUMIFS(СВЦЭМ!$C$33:$C$776,СВЦЭМ!$A$33:$A$776,$A144,СВЦЭМ!$B$33:$B$776,U$119)+'СЕТ СН'!$I$9+СВЦЭМ!$D$10+'СЕТ СН'!$I$6-'СЕТ СН'!$I$19</f>
        <v>1496.20858828</v>
      </c>
      <c r="V144" s="36">
        <f>SUMIFS(СВЦЭМ!$C$33:$C$776,СВЦЭМ!$A$33:$A$776,$A144,СВЦЭМ!$B$33:$B$776,V$119)+'СЕТ СН'!$I$9+СВЦЭМ!$D$10+'СЕТ СН'!$I$6-'СЕТ СН'!$I$19</f>
        <v>1482.5152636299999</v>
      </c>
      <c r="W144" s="36">
        <f>SUMIFS(СВЦЭМ!$C$33:$C$776,СВЦЭМ!$A$33:$A$776,$A144,СВЦЭМ!$B$33:$B$776,W$119)+'СЕТ СН'!$I$9+СВЦЭМ!$D$10+'СЕТ СН'!$I$6-'СЕТ СН'!$I$19</f>
        <v>1486.61781496</v>
      </c>
      <c r="X144" s="36">
        <f>SUMIFS(СВЦЭМ!$C$33:$C$776,СВЦЭМ!$A$33:$A$776,$A144,СВЦЭМ!$B$33:$B$776,X$119)+'СЕТ СН'!$I$9+СВЦЭМ!$D$10+'СЕТ СН'!$I$6-'СЕТ СН'!$I$19</f>
        <v>1500.23836785</v>
      </c>
      <c r="Y144" s="36">
        <f>SUMIFS(СВЦЭМ!$C$33:$C$776,СВЦЭМ!$A$33:$A$776,$A144,СВЦЭМ!$B$33:$B$776,Y$119)+'СЕТ СН'!$I$9+СВЦЭМ!$D$10+'СЕТ СН'!$I$6-'СЕТ СН'!$I$19</f>
        <v>1519.43380867</v>
      </c>
    </row>
    <row r="145" spans="1:26" ht="15.75" x14ac:dyDescent="0.2">
      <c r="A145" s="35">
        <f t="shared" si="3"/>
        <v>44161</v>
      </c>
      <c r="B145" s="36">
        <f>SUMIFS(СВЦЭМ!$C$33:$C$776,СВЦЭМ!$A$33:$A$776,$A145,СВЦЭМ!$B$33:$B$776,B$119)+'СЕТ СН'!$I$9+СВЦЭМ!$D$10+'СЕТ СН'!$I$6-'СЕТ СН'!$I$19</f>
        <v>1517.3051075599999</v>
      </c>
      <c r="C145" s="36">
        <f>SUMIFS(СВЦЭМ!$C$33:$C$776,СВЦЭМ!$A$33:$A$776,$A145,СВЦЭМ!$B$33:$B$776,C$119)+'СЕТ СН'!$I$9+СВЦЭМ!$D$10+'СЕТ СН'!$I$6-'СЕТ СН'!$I$19</f>
        <v>1593.81022003</v>
      </c>
      <c r="D145" s="36">
        <f>SUMIFS(СВЦЭМ!$C$33:$C$776,СВЦЭМ!$A$33:$A$776,$A145,СВЦЭМ!$B$33:$B$776,D$119)+'СЕТ СН'!$I$9+СВЦЭМ!$D$10+'СЕТ СН'!$I$6-'СЕТ СН'!$I$19</f>
        <v>1643.8714355</v>
      </c>
      <c r="E145" s="36">
        <f>SUMIFS(СВЦЭМ!$C$33:$C$776,СВЦЭМ!$A$33:$A$776,$A145,СВЦЭМ!$B$33:$B$776,E$119)+'СЕТ СН'!$I$9+СВЦЭМ!$D$10+'СЕТ СН'!$I$6-'СЕТ СН'!$I$19</f>
        <v>1654.0649355099999</v>
      </c>
      <c r="F145" s="36">
        <f>SUMIFS(СВЦЭМ!$C$33:$C$776,СВЦЭМ!$A$33:$A$776,$A145,СВЦЭМ!$B$33:$B$776,F$119)+'СЕТ СН'!$I$9+СВЦЭМ!$D$10+'СЕТ СН'!$I$6-'СЕТ СН'!$I$19</f>
        <v>1650.9813866099998</v>
      </c>
      <c r="G145" s="36">
        <f>SUMIFS(СВЦЭМ!$C$33:$C$776,СВЦЭМ!$A$33:$A$776,$A145,СВЦЭМ!$B$33:$B$776,G$119)+'СЕТ СН'!$I$9+СВЦЭМ!$D$10+'СЕТ СН'!$I$6-'СЕТ СН'!$I$19</f>
        <v>1634.17607206</v>
      </c>
      <c r="H145" s="36">
        <f>SUMIFS(СВЦЭМ!$C$33:$C$776,СВЦЭМ!$A$33:$A$776,$A145,СВЦЭМ!$B$33:$B$776,H$119)+'СЕТ СН'!$I$9+СВЦЭМ!$D$10+'СЕТ СН'!$I$6-'СЕТ СН'!$I$19</f>
        <v>1609.8856502599999</v>
      </c>
      <c r="I145" s="36">
        <f>SUMIFS(СВЦЭМ!$C$33:$C$776,СВЦЭМ!$A$33:$A$776,$A145,СВЦЭМ!$B$33:$B$776,I$119)+'СЕТ СН'!$I$9+СВЦЭМ!$D$10+'СЕТ СН'!$I$6-'СЕТ СН'!$I$19</f>
        <v>1582.50735517</v>
      </c>
      <c r="J145" s="36">
        <f>SUMIFS(СВЦЭМ!$C$33:$C$776,СВЦЭМ!$A$33:$A$776,$A145,СВЦЭМ!$B$33:$B$776,J$119)+'СЕТ СН'!$I$9+СВЦЭМ!$D$10+'СЕТ СН'!$I$6-'СЕТ СН'!$I$19</f>
        <v>1563.1191395699998</v>
      </c>
      <c r="K145" s="36">
        <f>SUMIFS(СВЦЭМ!$C$33:$C$776,СВЦЭМ!$A$33:$A$776,$A145,СВЦЭМ!$B$33:$B$776,K$119)+'СЕТ СН'!$I$9+СВЦЭМ!$D$10+'СЕТ СН'!$I$6-'СЕТ СН'!$I$19</f>
        <v>1566.16514893</v>
      </c>
      <c r="L145" s="36">
        <f>SUMIFS(СВЦЭМ!$C$33:$C$776,СВЦЭМ!$A$33:$A$776,$A145,СВЦЭМ!$B$33:$B$776,L$119)+'СЕТ СН'!$I$9+СВЦЭМ!$D$10+'СЕТ СН'!$I$6-'СЕТ СН'!$I$19</f>
        <v>1538.6544383199998</v>
      </c>
      <c r="M145" s="36">
        <f>SUMIFS(СВЦЭМ!$C$33:$C$776,СВЦЭМ!$A$33:$A$776,$A145,СВЦЭМ!$B$33:$B$776,M$119)+'СЕТ СН'!$I$9+СВЦЭМ!$D$10+'СЕТ СН'!$I$6-'СЕТ СН'!$I$19</f>
        <v>1504.17269674</v>
      </c>
      <c r="N145" s="36">
        <f>SUMIFS(СВЦЭМ!$C$33:$C$776,СВЦЭМ!$A$33:$A$776,$A145,СВЦЭМ!$B$33:$B$776,N$119)+'СЕТ СН'!$I$9+СВЦЭМ!$D$10+'СЕТ СН'!$I$6-'СЕТ СН'!$I$19</f>
        <v>1511.8101746100001</v>
      </c>
      <c r="O145" s="36">
        <f>SUMIFS(СВЦЭМ!$C$33:$C$776,СВЦЭМ!$A$33:$A$776,$A145,СВЦЭМ!$B$33:$B$776,O$119)+'СЕТ СН'!$I$9+СВЦЭМ!$D$10+'СЕТ СН'!$I$6-'СЕТ СН'!$I$19</f>
        <v>1514.7504215399999</v>
      </c>
      <c r="P145" s="36">
        <f>SUMIFS(СВЦЭМ!$C$33:$C$776,СВЦЭМ!$A$33:$A$776,$A145,СВЦЭМ!$B$33:$B$776,P$119)+'СЕТ СН'!$I$9+СВЦЭМ!$D$10+'СЕТ СН'!$I$6-'СЕТ СН'!$I$19</f>
        <v>1516.15361093</v>
      </c>
      <c r="Q145" s="36">
        <f>SUMIFS(СВЦЭМ!$C$33:$C$776,СВЦЭМ!$A$33:$A$776,$A145,СВЦЭМ!$B$33:$B$776,Q$119)+'СЕТ СН'!$I$9+СВЦЭМ!$D$10+'СЕТ СН'!$I$6-'СЕТ СН'!$I$19</f>
        <v>1518.25070564</v>
      </c>
      <c r="R145" s="36">
        <f>SUMIFS(СВЦЭМ!$C$33:$C$776,СВЦЭМ!$A$33:$A$776,$A145,СВЦЭМ!$B$33:$B$776,R$119)+'СЕТ СН'!$I$9+СВЦЭМ!$D$10+'СЕТ СН'!$I$6-'СЕТ СН'!$I$19</f>
        <v>1505.5330993600001</v>
      </c>
      <c r="S145" s="36">
        <f>SUMIFS(СВЦЭМ!$C$33:$C$776,СВЦЭМ!$A$33:$A$776,$A145,СВЦЭМ!$B$33:$B$776,S$119)+'СЕТ СН'!$I$9+СВЦЭМ!$D$10+'СЕТ СН'!$I$6-'СЕТ СН'!$I$19</f>
        <v>1486.22683678</v>
      </c>
      <c r="T145" s="36">
        <f>SUMIFS(СВЦЭМ!$C$33:$C$776,СВЦЭМ!$A$33:$A$776,$A145,СВЦЭМ!$B$33:$B$776,T$119)+'СЕТ СН'!$I$9+СВЦЭМ!$D$10+'СЕТ СН'!$I$6-'СЕТ СН'!$I$19</f>
        <v>1503.1004055499998</v>
      </c>
      <c r="U145" s="36">
        <f>SUMIFS(СВЦЭМ!$C$33:$C$776,СВЦЭМ!$A$33:$A$776,$A145,СВЦЭМ!$B$33:$B$776,U$119)+'СЕТ СН'!$I$9+СВЦЭМ!$D$10+'СЕТ СН'!$I$6-'СЕТ СН'!$I$19</f>
        <v>1493.3666989599999</v>
      </c>
      <c r="V145" s="36">
        <f>SUMIFS(СВЦЭМ!$C$33:$C$776,СВЦЭМ!$A$33:$A$776,$A145,СВЦЭМ!$B$33:$B$776,V$119)+'СЕТ СН'!$I$9+СВЦЭМ!$D$10+'СЕТ СН'!$I$6-'СЕТ СН'!$I$19</f>
        <v>1479.3507973599999</v>
      </c>
      <c r="W145" s="36">
        <f>SUMIFS(СВЦЭМ!$C$33:$C$776,СВЦЭМ!$A$33:$A$776,$A145,СВЦЭМ!$B$33:$B$776,W$119)+'СЕТ СН'!$I$9+СВЦЭМ!$D$10+'СЕТ СН'!$I$6-'СЕТ СН'!$I$19</f>
        <v>1502.7693383000001</v>
      </c>
      <c r="X145" s="36">
        <f>SUMIFS(СВЦЭМ!$C$33:$C$776,СВЦЭМ!$A$33:$A$776,$A145,СВЦЭМ!$B$33:$B$776,X$119)+'СЕТ СН'!$I$9+СВЦЭМ!$D$10+'СЕТ СН'!$I$6-'СЕТ СН'!$I$19</f>
        <v>1508.65781208</v>
      </c>
      <c r="Y145" s="36">
        <f>SUMIFS(СВЦЭМ!$C$33:$C$776,СВЦЭМ!$A$33:$A$776,$A145,СВЦЭМ!$B$33:$B$776,Y$119)+'СЕТ СН'!$I$9+СВЦЭМ!$D$10+'СЕТ СН'!$I$6-'СЕТ СН'!$I$19</f>
        <v>1521.64248963</v>
      </c>
    </row>
    <row r="146" spans="1:26" ht="15.75" x14ac:dyDescent="0.2">
      <c r="A146" s="35">
        <f t="shared" si="3"/>
        <v>44162</v>
      </c>
      <c r="B146" s="36">
        <f>SUMIFS(СВЦЭМ!$C$33:$C$776,СВЦЭМ!$A$33:$A$776,$A146,СВЦЭМ!$B$33:$B$776,B$119)+'СЕТ СН'!$I$9+СВЦЭМ!$D$10+'СЕТ СН'!$I$6-'СЕТ СН'!$I$19</f>
        <v>1523.8185698399998</v>
      </c>
      <c r="C146" s="36">
        <f>SUMIFS(СВЦЭМ!$C$33:$C$776,СВЦЭМ!$A$33:$A$776,$A146,СВЦЭМ!$B$33:$B$776,C$119)+'СЕТ СН'!$I$9+СВЦЭМ!$D$10+'СЕТ СН'!$I$6-'СЕТ СН'!$I$19</f>
        <v>1605.82904805</v>
      </c>
      <c r="D146" s="36">
        <f>SUMIFS(СВЦЭМ!$C$33:$C$776,СВЦЭМ!$A$33:$A$776,$A146,СВЦЭМ!$B$33:$B$776,D$119)+'СЕТ СН'!$I$9+СВЦЭМ!$D$10+'СЕТ СН'!$I$6-'СЕТ СН'!$I$19</f>
        <v>1655.83513049</v>
      </c>
      <c r="E146" s="36">
        <f>SUMIFS(СВЦЭМ!$C$33:$C$776,СВЦЭМ!$A$33:$A$776,$A146,СВЦЭМ!$B$33:$B$776,E$119)+'СЕТ СН'!$I$9+СВЦЭМ!$D$10+'СЕТ СН'!$I$6-'СЕТ СН'!$I$19</f>
        <v>1673.6327285299999</v>
      </c>
      <c r="F146" s="36">
        <f>SUMIFS(СВЦЭМ!$C$33:$C$776,СВЦЭМ!$A$33:$A$776,$A146,СВЦЭМ!$B$33:$B$776,F$119)+'СЕТ СН'!$I$9+СВЦЭМ!$D$10+'СЕТ СН'!$I$6-'СЕТ СН'!$I$19</f>
        <v>1676.43619446</v>
      </c>
      <c r="G146" s="36">
        <f>SUMIFS(СВЦЭМ!$C$33:$C$776,СВЦЭМ!$A$33:$A$776,$A146,СВЦЭМ!$B$33:$B$776,G$119)+'СЕТ СН'!$I$9+СВЦЭМ!$D$10+'СЕТ СН'!$I$6-'СЕТ СН'!$I$19</f>
        <v>1656.93600281</v>
      </c>
      <c r="H146" s="36">
        <f>SUMIFS(СВЦЭМ!$C$33:$C$776,СВЦЭМ!$A$33:$A$776,$A146,СВЦЭМ!$B$33:$B$776,H$119)+'СЕТ СН'!$I$9+СВЦЭМ!$D$10+'СЕТ СН'!$I$6-'СЕТ СН'!$I$19</f>
        <v>1620.1629751999999</v>
      </c>
      <c r="I146" s="36">
        <f>SUMIFS(СВЦЭМ!$C$33:$C$776,СВЦЭМ!$A$33:$A$776,$A146,СВЦЭМ!$B$33:$B$776,I$119)+'СЕТ СН'!$I$9+СВЦЭМ!$D$10+'СЕТ СН'!$I$6-'СЕТ СН'!$I$19</f>
        <v>1584.2112830399999</v>
      </c>
      <c r="J146" s="36">
        <f>SUMIFS(СВЦЭМ!$C$33:$C$776,СВЦЭМ!$A$33:$A$776,$A146,СВЦЭМ!$B$33:$B$776,J$119)+'СЕТ СН'!$I$9+СВЦЭМ!$D$10+'СЕТ СН'!$I$6-'СЕТ СН'!$I$19</f>
        <v>1574.62391037</v>
      </c>
      <c r="K146" s="36">
        <f>SUMIFS(СВЦЭМ!$C$33:$C$776,СВЦЭМ!$A$33:$A$776,$A146,СВЦЭМ!$B$33:$B$776,K$119)+'СЕТ СН'!$I$9+СВЦЭМ!$D$10+'СЕТ СН'!$I$6-'СЕТ СН'!$I$19</f>
        <v>1570.9264932399999</v>
      </c>
      <c r="L146" s="36">
        <f>SUMIFS(СВЦЭМ!$C$33:$C$776,СВЦЭМ!$A$33:$A$776,$A146,СВЦЭМ!$B$33:$B$776,L$119)+'СЕТ СН'!$I$9+СВЦЭМ!$D$10+'СЕТ СН'!$I$6-'СЕТ СН'!$I$19</f>
        <v>1542.95275049</v>
      </c>
      <c r="M146" s="36">
        <f>SUMIFS(СВЦЭМ!$C$33:$C$776,СВЦЭМ!$A$33:$A$776,$A146,СВЦЭМ!$B$33:$B$776,M$119)+'СЕТ СН'!$I$9+СВЦЭМ!$D$10+'СЕТ СН'!$I$6-'СЕТ СН'!$I$19</f>
        <v>1498.5277001499999</v>
      </c>
      <c r="N146" s="36">
        <f>SUMIFS(СВЦЭМ!$C$33:$C$776,СВЦЭМ!$A$33:$A$776,$A146,СВЦЭМ!$B$33:$B$776,N$119)+'СЕТ СН'!$I$9+СВЦЭМ!$D$10+'СЕТ СН'!$I$6-'СЕТ СН'!$I$19</f>
        <v>1486.5452441399998</v>
      </c>
      <c r="O146" s="36">
        <f>SUMIFS(СВЦЭМ!$C$33:$C$776,СВЦЭМ!$A$33:$A$776,$A146,СВЦЭМ!$B$33:$B$776,O$119)+'СЕТ СН'!$I$9+СВЦЭМ!$D$10+'СЕТ СН'!$I$6-'СЕТ СН'!$I$19</f>
        <v>1482.67713078</v>
      </c>
      <c r="P146" s="36">
        <f>SUMIFS(СВЦЭМ!$C$33:$C$776,СВЦЭМ!$A$33:$A$776,$A146,СВЦЭМ!$B$33:$B$776,P$119)+'СЕТ СН'!$I$9+СВЦЭМ!$D$10+'СЕТ СН'!$I$6-'СЕТ СН'!$I$19</f>
        <v>1493.0965459499998</v>
      </c>
      <c r="Q146" s="36">
        <f>SUMIFS(СВЦЭМ!$C$33:$C$776,СВЦЭМ!$A$33:$A$776,$A146,СВЦЭМ!$B$33:$B$776,Q$119)+'СЕТ СН'!$I$9+СВЦЭМ!$D$10+'СЕТ СН'!$I$6-'СЕТ СН'!$I$19</f>
        <v>1500.50667449</v>
      </c>
      <c r="R146" s="36">
        <f>SUMIFS(СВЦЭМ!$C$33:$C$776,СВЦЭМ!$A$33:$A$776,$A146,СВЦЭМ!$B$33:$B$776,R$119)+'СЕТ СН'!$I$9+СВЦЭМ!$D$10+'СЕТ СН'!$I$6-'СЕТ СН'!$I$19</f>
        <v>1501.48546962</v>
      </c>
      <c r="S146" s="36">
        <f>SUMIFS(СВЦЭМ!$C$33:$C$776,СВЦЭМ!$A$33:$A$776,$A146,СВЦЭМ!$B$33:$B$776,S$119)+'СЕТ СН'!$I$9+СВЦЭМ!$D$10+'СЕТ СН'!$I$6-'СЕТ СН'!$I$19</f>
        <v>1477.3119526199998</v>
      </c>
      <c r="T146" s="36">
        <f>SUMIFS(СВЦЭМ!$C$33:$C$776,СВЦЭМ!$A$33:$A$776,$A146,СВЦЭМ!$B$33:$B$776,T$119)+'СЕТ СН'!$I$9+СВЦЭМ!$D$10+'СЕТ СН'!$I$6-'СЕТ СН'!$I$19</f>
        <v>1456.6496876299998</v>
      </c>
      <c r="U146" s="36">
        <f>SUMIFS(СВЦЭМ!$C$33:$C$776,СВЦЭМ!$A$33:$A$776,$A146,СВЦЭМ!$B$33:$B$776,U$119)+'СЕТ СН'!$I$9+СВЦЭМ!$D$10+'СЕТ СН'!$I$6-'СЕТ СН'!$I$19</f>
        <v>1457.7236481499999</v>
      </c>
      <c r="V146" s="36">
        <f>SUMIFS(СВЦЭМ!$C$33:$C$776,СВЦЭМ!$A$33:$A$776,$A146,СВЦЭМ!$B$33:$B$776,V$119)+'СЕТ СН'!$I$9+СВЦЭМ!$D$10+'СЕТ СН'!$I$6-'СЕТ СН'!$I$19</f>
        <v>1456.2050809</v>
      </c>
      <c r="W146" s="36">
        <f>SUMIFS(СВЦЭМ!$C$33:$C$776,СВЦЭМ!$A$33:$A$776,$A146,СВЦЭМ!$B$33:$B$776,W$119)+'СЕТ СН'!$I$9+СВЦЭМ!$D$10+'СЕТ СН'!$I$6-'СЕТ СН'!$I$19</f>
        <v>1475.4144321399999</v>
      </c>
      <c r="X146" s="36">
        <f>SUMIFS(СВЦЭМ!$C$33:$C$776,СВЦЭМ!$A$33:$A$776,$A146,СВЦЭМ!$B$33:$B$776,X$119)+'СЕТ СН'!$I$9+СВЦЭМ!$D$10+'СЕТ СН'!$I$6-'СЕТ СН'!$I$19</f>
        <v>1482.1154789699999</v>
      </c>
      <c r="Y146" s="36">
        <f>SUMIFS(СВЦЭМ!$C$33:$C$776,СВЦЭМ!$A$33:$A$776,$A146,СВЦЭМ!$B$33:$B$776,Y$119)+'СЕТ СН'!$I$9+СВЦЭМ!$D$10+'СЕТ СН'!$I$6-'СЕТ СН'!$I$19</f>
        <v>1502.9687251299999</v>
      </c>
    </row>
    <row r="147" spans="1:26" ht="15.75" x14ac:dyDescent="0.2">
      <c r="A147" s="35">
        <f t="shared" si="3"/>
        <v>44163</v>
      </c>
      <c r="B147" s="36">
        <f>SUMIFS(СВЦЭМ!$C$33:$C$776,СВЦЭМ!$A$33:$A$776,$A147,СВЦЭМ!$B$33:$B$776,B$119)+'СЕТ СН'!$I$9+СВЦЭМ!$D$10+'СЕТ СН'!$I$6-'СЕТ СН'!$I$19</f>
        <v>1534.2541816399998</v>
      </c>
      <c r="C147" s="36">
        <f>SUMIFS(СВЦЭМ!$C$33:$C$776,СВЦЭМ!$A$33:$A$776,$A147,СВЦЭМ!$B$33:$B$776,C$119)+'СЕТ СН'!$I$9+СВЦЭМ!$D$10+'СЕТ СН'!$I$6-'СЕТ СН'!$I$19</f>
        <v>1602.36726243</v>
      </c>
      <c r="D147" s="36">
        <f>SUMIFS(СВЦЭМ!$C$33:$C$776,СВЦЭМ!$A$33:$A$776,$A147,СВЦЭМ!$B$33:$B$776,D$119)+'СЕТ СН'!$I$9+СВЦЭМ!$D$10+'СЕТ СН'!$I$6-'СЕТ СН'!$I$19</f>
        <v>1644.25432856</v>
      </c>
      <c r="E147" s="36">
        <f>SUMIFS(СВЦЭМ!$C$33:$C$776,СВЦЭМ!$A$33:$A$776,$A147,СВЦЭМ!$B$33:$B$776,E$119)+'СЕТ СН'!$I$9+СВЦЭМ!$D$10+'СЕТ СН'!$I$6-'СЕТ СН'!$I$19</f>
        <v>1651.28272711</v>
      </c>
      <c r="F147" s="36">
        <f>SUMIFS(СВЦЭМ!$C$33:$C$776,СВЦЭМ!$A$33:$A$776,$A147,СВЦЭМ!$B$33:$B$776,F$119)+'СЕТ СН'!$I$9+СВЦЭМ!$D$10+'СЕТ СН'!$I$6-'СЕТ СН'!$I$19</f>
        <v>1655.2677353399999</v>
      </c>
      <c r="G147" s="36">
        <f>SUMIFS(СВЦЭМ!$C$33:$C$776,СВЦЭМ!$A$33:$A$776,$A147,СВЦЭМ!$B$33:$B$776,G$119)+'СЕТ СН'!$I$9+СВЦЭМ!$D$10+'СЕТ СН'!$I$6-'СЕТ СН'!$I$19</f>
        <v>1644.5398215099999</v>
      </c>
      <c r="H147" s="36">
        <f>SUMIFS(СВЦЭМ!$C$33:$C$776,СВЦЭМ!$A$33:$A$776,$A147,СВЦЭМ!$B$33:$B$776,H$119)+'СЕТ СН'!$I$9+СВЦЭМ!$D$10+'СЕТ СН'!$I$6-'СЕТ СН'!$I$19</f>
        <v>1628.4701164999999</v>
      </c>
      <c r="I147" s="36">
        <f>SUMIFS(СВЦЭМ!$C$33:$C$776,СВЦЭМ!$A$33:$A$776,$A147,СВЦЭМ!$B$33:$B$776,I$119)+'СЕТ СН'!$I$9+СВЦЭМ!$D$10+'СЕТ СН'!$I$6-'СЕТ СН'!$I$19</f>
        <v>1610.4228125599998</v>
      </c>
      <c r="J147" s="36">
        <f>SUMIFS(СВЦЭМ!$C$33:$C$776,СВЦЭМ!$A$33:$A$776,$A147,СВЦЭМ!$B$33:$B$776,J$119)+'СЕТ СН'!$I$9+СВЦЭМ!$D$10+'СЕТ СН'!$I$6-'СЕТ СН'!$I$19</f>
        <v>1590.4903019899998</v>
      </c>
      <c r="K147" s="36">
        <f>SUMIFS(СВЦЭМ!$C$33:$C$776,СВЦЭМ!$A$33:$A$776,$A147,СВЦЭМ!$B$33:$B$776,K$119)+'СЕТ СН'!$I$9+СВЦЭМ!$D$10+'СЕТ СН'!$I$6-'СЕТ СН'!$I$19</f>
        <v>1572.5783897599999</v>
      </c>
      <c r="L147" s="36">
        <f>SUMIFS(СВЦЭМ!$C$33:$C$776,СВЦЭМ!$A$33:$A$776,$A147,СВЦЭМ!$B$33:$B$776,L$119)+'СЕТ СН'!$I$9+СВЦЭМ!$D$10+'СЕТ СН'!$I$6-'СЕТ СН'!$I$19</f>
        <v>1532.83240484</v>
      </c>
      <c r="M147" s="36">
        <f>SUMIFS(СВЦЭМ!$C$33:$C$776,СВЦЭМ!$A$33:$A$776,$A147,СВЦЭМ!$B$33:$B$776,M$119)+'СЕТ СН'!$I$9+СВЦЭМ!$D$10+'СЕТ СН'!$I$6-'СЕТ СН'!$I$19</f>
        <v>1490.3159204999999</v>
      </c>
      <c r="N147" s="36">
        <f>SUMIFS(СВЦЭМ!$C$33:$C$776,СВЦЭМ!$A$33:$A$776,$A147,СВЦЭМ!$B$33:$B$776,N$119)+'СЕТ СН'!$I$9+СВЦЭМ!$D$10+'СЕТ СН'!$I$6-'СЕТ СН'!$I$19</f>
        <v>1489.8498373099999</v>
      </c>
      <c r="O147" s="36">
        <f>SUMIFS(СВЦЭМ!$C$33:$C$776,СВЦЭМ!$A$33:$A$776,$A147,СВЦЭМ!$B$33:$B$776,O$119)+'СЕТ СН'!$I$9+СВЦЭМ!$D$10+'СЕТ СН'!$I$6-'СЕТ СН'!$I$19</f>
        <v>1499.0282951999998</v>
      </c>
      <c r="P147" s="36">
        <f>SUMIFS(СВЦЭМ!$C$33:$C$776,СВЦЭМ!$A$33:$A$776,$A147,СВЦЭМ!$B$33:$B$776,P$119)+'СЕТ СН'!$I$9+СВЦЭМ!$D$10+'СЕТ СН'!$I$6-'СЕТ СН'!$I$19</f>
        <v>1510.0772053400001</v>
      </c>
      <c r="Q147" s="36">
        <f>SUMIFS(СВЦЭМ!$C$33:$C$776,СВЦЭМ!$A$33:$A$776,$A147,СВЦЭМ!$B$33:$B$776,Q$119)+'СЕТ СН'!$I$9+СВЦЭМ!$D$10+'СЕТ СН'!$I$6-'СЕТ СН'!$I$19</f>
        <v>1502.2316617299998</v>
      </c>
      <c r="R147" s="36">
        <f>SUMIFS(СВЦЭМ!$C$33:$C$776,СВЦЭМ!$A$33:$A$776,$A147,СВЦЭМ!$B$33:$B$776,R$119)+'СЕТ СН'!$I$9+СВЦЭМ!$D$10+'СЕТ СН'!$I$6-'СЕТ СН'!$I$19</f>
        <v>1494.27612127</v>
      </c>
      <c r="S147" s="36">
        <f>SUMIFS(СВЦЭМ!$C$33:$C$776,СВЦЭМ!$A$33:$A$776,$A147,СВЦЭМ!$B$33:$B$776,S$119)+'СЕТ СН'!$I$9+СВЦЭМ!$D$10+'СЕТ СН'!$I$6-'СЕТ СН'!$I$19</f>
        <v>1475.3144488299999</v>
      </c>
      <c r="T147" s="36">
        <f>SUMIFS(СВЦЭМ!$C$33:$C$776,СВЦЭМ!$A$33:$A$776,$A147,СВЦЭМ!$B$33:$B$776,T$119)+'СЕТ СН'!$I$9+СВЦЭМ!$D$10+'СЕТ СН'!$I$6-'СЕТ СН'!$I$19</f>
        <v>1467.0029636499999</v>
      </c>
      <c r="U147" s="36">
        <f>SUMIFS(СВЦЭМ!$C$33:$C$776,СВЦЭМ!$A$33:$A$776,$A147,СВЦЭМ!$B$33:$B$776,U$119)+'СЕТ СН'!$I$9+СВЦЭМ!$D$10+'СЕТ СН'!$I$6-'СЕТ СН'!$I$19</f>
        <v>1455.8313667499999</v>
      </c>
      <c r="V147" s="36">
        <f>SUMIFS(СВЦЭМ!$C$33:$C$776,СВЦЭМ!$A$33:$A$776,$A147,СВЦЭМ!$B$33:$B$776,V$119)+'СЕТ СН'!$I$9+СВЦЭМ!$D$10+'СЕТ СН'!$I$6-'СЕТ СН'!$I$19</f>
        <v>1453.41153773</v>
      </c>
      <c r="W147" s="36">
        <f>SUMIFS(СВЦЭМ!$C$33:$C$776,СВЦЭМ!$A$33:$A$776,$A147,СВЦЭМ!$B$33:$B$776,W$119)+'СЕТ СН'!$I$9+СВЦЭМ!$D$10+'СЕТ СН'!$I$6-'СЕТ СН'!$I$19</f>
        <v>1474.8943347899999</v>
      </c>
      <c r="X147" s="36">
        <f>SUMIFS(СВЦЭМ!$C$33:$C$776,СВЦЭМ!$A$33:$A$776,$A147,СВЦЭМ!$B$33:$B$776,X$119)+'СЕТ СН'!$I$9+СВЦЭМ!$D$10+'СЕТ СН'!$I$6-'СЕТ СН'!$I$19</f>
        <v>1490.3629795799998</v>
      </c>
      <c r="Y147" s="36">
        <f>SUMIFS(СВЦЭМ!$C$33:$C$776,СВЦЭМ!$A$33:$A$776,$A147,СВЦЭМ!$B$33:$B$776,Y$119)+'СЕТ СН'!$I$9+СВЦЭМ!$D$10+'СЕТ СН'!$I$6-'СЕТ СН'!$I$19</f>
        <v>1512.6041685099999</v>
      </c>
    </row>
    <row r="148" spans="1:26" ht="15.75" x14ac:dyDescent="0.2">
      <c r="A148" s="35">
        <f t="shared" si="3"/>
        <v>44164</v>
      </c>
      <c r="B148" s="36">
        <f>SUMIFS(СВЦЭМ!$C$33:$C$776,СВЦЭМ!$A$33:$A$776,$A148,СВЦЭМ!$B$33:$B$776,B$119)+'СЕТ СН'!$I$9+СВЦЭМ!$D$10+'СЕТ СН'!$I$6-'СЕТ СН'!$I$19</f>
        <v>1527.7511407100001</v>
      </c>
      <c r="C148" s="36">
        <f>SUMIFS(СВЦЭМ!$C$33:$C$776,СВЦЭМ!$A$33:$A$776,$A148,СВЦЭМ!$B$33:$B$776,C$119)+'СЕТ СН'!$I$9+СВЦЭМ!$D$10+'СЕТ СН'!$I$6-'СЕТ СН'!$I$19</f>
        <v>1607.62050587</v>
      </c>
      <c r="D148" s="36">
        <f>SUMIFS(СВЦЭМ!$C$33:$C$776,СВЦЭМ!$A$33:$A$776,$A148,СВЦЭМ!$B$33:$B$776,D$119)+'СЕТ СН'!$I$9+СВЦЭМ!$D$10+'СЕТ СН'!$I$6-'СЕТ СН'!$I$19</f>
        <v>1657.9334981</v>
      </c>
      <c r="E148" s="36">
        <f>SUMIFS(СВЦЭМ!$C$33:$C$776,СВЦЭМ!$A$33:$A$776,$A148,СВЦЭМ!$B$33:$B$776,E$119)+'СЕТ СН'!$I$9+СВЦЭМ!$D$10+'СЕТ СН'!$I$6-'СЕТ СН'!$I$19</f>
        <v>1664.9430057099999</v>
      </c>
      <c r="F148" s="36">
        <f>SUMIFS(СВЦЭМ!$C$33:$C$776,СВЦЭМ!$A$33:$A$776,$A148,СВЦЭМ!$B$33:$B$776,F$119)+'СЕТ СН'!$I$9+СВЦЭМ!$D$10+'СЕТ СН'!$I$6-'СЕТ СН'!$I$19</f>
        <v>1662.50987076</v>
      </c>
      <c r="G148" s="36">
        <f>SUMIFS(СВЦЭМ!$C$33:$C$776,СВЦЭМ!$A$33:$A$776,$A148,СВЦЭМ!$B$33:$B$776,G$119)+'СЕТ СН'!$I$9+СВЦЭМ!$D$10+'СЕТ СН'!$I$6-'СЕТ СН'!$I$19</f>
        <v>1659.29741739</v>
      </c>
      <c r="H148" s="36">
        <f>SUMIFS(СВЦЭМ!$C$33:$C$776,СВЦЭМ!$A$33:$A$776,$A148,СВЦЭМ!$B$33:$B$776,H$119)+'СЕТ СН'!$I$9+СВЦЭМ!$D$10+'СЕТ СН'!$I$6-'СЕТ СН'!$I$19</f>
        <v>1643.4464748</v>
      </c>
      <c r="I148" s="36">
        <f>SUMIFS(СВЦЭМ!$C$33:$C$776,СВЦЭМ!$A$33:$A$776,$A148,СВЦЭМ!$B$33:$B$776,I$119)+'СЕТ СН'!$I$9+СВЦЭМ!$D$10+'СЕТ СН'!$I$6-'СЕТ СН'!$I$19</f>
        <v>1617.19322315</v>
      </c>
      <c r="J148" s="36">
        <f>SUMIFS(СВЦЭМ!$C$33:$C$776,СВЦЭМ!$A$33:$A$776,$A148,СВЦЭМ!$B$33:$B$776,J$119)+'СЕТ СН'!$I$9+СВЦЭМ!$D$10+'СЕТ СН'!$I$6-'СЕТ СН'!$I$19</f>
        <v>1579.6229314899999</v>
      </c>
      <c r="K148" s="36">
        <f>SUMIFS(СВЦЭМ!$C$33:$C$776,СВЦЭМ!$A$33:$A$776,$A148,СВЦЭМ!$B$33:$B$776,K$119)+'СЕТ СН'!$I$9+СВЦЭМ!$D$10+'СЕТ СН'!$I$6-'СЕТ СН'!$I$19</f>
        <v>1567.9066453599999</v>
      </c>
      <c r="L148" s="36">
        <f>SUMIFS(СВЦЭМ!$C$33:$C$776,СВЦЭМ!$A$33:$A$776,$A148,СВЦЭМ!$B$33:$B$776,L$119)+'СЕТ СН'!$I$9+СВЦЭМ!$D$10+'СЕТ СН'!$I$6-'СЕТ СН'!$I$19</f>
        <v>1530.72467375</v>
      </c>
      <c r="M148" s="36">
        <f>SUMIFS(СВЦЭМ!$C$33:$C$776,СВЦЭМ!$A$33:$A$776,$A148,СВЦЭМ!$B$33:$B$776,M$119)+'СЕТ СН'!$I$9+СВЦЭМ!$D$10+'СЕТ СН'!$I$6-'СЕТ СН'!$I$19</f>
        <v>1489.3233570499999</v>
      </c>
      <c r="N148" s="36">
        <f>SUMIFS(СВЦЭМ!$C$33:$C$776,СВЦЭМ!$A$33:$A$776,$A148,СВЦЭМ!$B$33:$B$776,N$119)+'СЕТ СН'!$I$9+СВЦЭМ!$D$10+'СЕТ СН'!$I$6-'СЕТ СН'!$I$19</f>
        <v>1475.1161153600001</v>
      </c>
      <c r="O148" s="36">
        <f>SUMIFS(СВЦЭМ!$C$33:$C$776,СВЦЭМ!$A$33:$A$776,$A148,СВЦЭМ!$B$33:$B$776,O$119)+'СЕТ СН'!$I$9+СВЦЭМ!$D$10+'СЕТ СН'!$I$6-'СЕТ СН'!$I$19</f>
        <v>1490.0568430599999</v>
      </c>
      <c r="P148" s="36">
        <f>SUMIFS(СВЦЭМ!$C$33:$C$776,СВЦЭМ!$A$33:$A$776,$A148,СВЦЭМ!$B$33:$B$776,P$119)+'СЕТ СН'!$I$9+СВЦЭМ!$D$10+'СЕТ СН'!$I$6-'СЕТ СН'!$I$19</f>
        <v>1495.5331349899998</v>
      </c>
      <c r="Q148" s="36">
        <f>SUMIFS(СВЦЭМ!$C$33:$C$776,СВЦЭМ!$A$33:$A$776,$A148,СВЦЭМ!$B$33:$B$776,Q$119)+'СЕТ СН'!$I$9+СВЦЭМ!$D$10+'СЕТ СН'!$I$6-'СЕТ СН'!$I$19</f>
        <v>1496.2161925999999</v>
      </c>
      <c r="R148" s="36">
        <f>SUMIFS(СВЦЭМ!$C$33:$C$776,СВЦЭМ!$A$33:$A$776,$A148,СВЦЭМ!$B$33:$B$776,R$119)+'СЕТ СН'!$I$9+СВЦЭМ!$D$10+'СЕТ СН'!$I$6-'СЕТ СН'!$I$19</f>
        <v>1490.4118867100001</v>
      </c>
      <c r="S148" s="36">
        <f>SUMIFS(СВЦЭМ!$C$33:$C$776,СВЦЭМ!$A$33:$A$776,$A148,СВЦЭМ!$B$33:$B$776,S$119)+'СЕТ СН'!$I$9+СВЦЭМ!$D$10+'СЕТ СН'!$I$6-'СЕТ СН'!$I$19</f>
        <v>1476.9154270499998</v>
      </c>
      <c r="T148" s="36">
        <f>SUMIFS(СВЦЭМ!$C$33:$C$776,СВЦЭМ!$A$33:$A$776,$A148,СВЦЭМ!$B$33:$B$776,T$119)+'СЕТ СН'!$I$9+СВЦЭМ!$D$10+'СЕТ СН'!$I$6-'СЕТ СН'!$I$19</f>
        <v>1453.8753023099998</v>
      </c>
      <c r="U148" s="36">
        <f>SUMIFS(СВЦЭМ!$C$33:$C$776,СВЦЭМ!$A$33:$A$776,$A148,СВЦЭМ!$B$33:$B$776,U$119)+'СЕТ СН'!$I$9+СВЦЭМ!$D$10+'СЕТ СН'!$I$6-'СЕТ СН'!$I$19</f>
        <v>1452.52702718</v>
      </c>
      <c r="V148" s="36">
        <f>SUMIFS(СВЦЭМ!$C$33:$C$776,СВЦЭМ!$A$33:$A$776,$A148,СВЦЭМ!$B$33:$B$776,V$119)+'СЕТ СН'!$I$9+СВЦЭМ!$D$10+'СЕТ СН'!$I$6-'СЕТ СН'!$I$19</f>
        <v>1460.3580188000001</v>
      </c>
      <c r="W148" s="36">
        <f>SUMIFS(СВЦЭМ!$C$33:$C$776,СВЦЭМ!$A$33:$A$776,$A148,СВЦЭМ!$B$33:$B$776,W$119)+'СЕТ СН'!$I$9+СВЦЭМ!$D$10+'СЕТ СН'!$I$6-'СЕТ СН'!$I$19</f>
        <v>1469.6531343199999</v>
      </c>
      <c r="X148" s="36">
        <f>SUMIFS(СВЦЭМ!$C$33:$C$776,СВЦЭМ!$A$33:$A$776,$A148,СВЦЭМ!$B$33:$B$776,X$119)+'СЕТ СН'!$I$9+СВЦЭМ!$D$10+'СЕТ СН'!$I$6-'СЕТ СН'!$I$19</f>
        <v>1491.6466112200001</v>
      </c>
      <c r="Y148" s="36">
        <f>SUMIFS(СВЦЭМ!$C$33:$C$776,СВЦЭМ!$A$33:$A$776,$A148,СВЦЭМ!$B$33:$B$776,Y$119)+'СЕТ СН'!$I$9+СВЦЭМ!$D$10+'СЕТ СН'!$I$6-'СЕТ СН'!$I$19</f>
        <v>1508.0611982599999</v>
      </c>
    </row>
    <row r="149" spans="1:26" ht="15.75" x14ac:dyDescent="0.2">
      <c r="A149" s="35">
        <f t="shared" si="3"/>
        <v>44165</v>
      </c>
      <c r="B149" s="36">
        <f>SUMIFS(СВЦЭМ!$C$33:$C$776,СВЦЭМ!$A$33:$A$776,$A149,СВЦЭМ!$B$33:$B$776,B$119)+'СЕТ СН'!$I$9+СВЦЭМ!$D$10+'СЕТ СН'!$I$6-'СЕТ СН'!$I$19</f>
        <v>1578.37102473</v>
      </c>
      <c r="C149" s="36">
        <f>SUMIFS(СВЦЭМ!$C$33:$C$776,СВЦЭМ!$A$33:$A$776,$A149,СВЦЭМ!$B$33:$B$776,C$119)+'СЕТ СН'!$I$9+СВЦЭМ!$D$10+'СЕТ СН'!$I$6-'СЕТ СН'!$I$19</f>
        <v>1648.18870113</v>
      </c>
      <c r="D149" s="36">
        <f>SUMIFS(СВЦЭМ!$C$33:$C$776,СВЦЭМ!$A$33:$A$776,$A149,СВЦЭМ!$B$33:$B$776,D$119)+'СЕТ СН'!$I$9+СВЦЭМ!$D$10+'СЕТ СН'!$I$6-'СЕТ СН'!$I$19</f>
        <v>1699.2170969399999</v>
      </c>
      <c r="E149" s="36">
        <f>SUMIFS(СВЦЭМ!$C$33:$C$776,СВЦЭМ!$A$33:$A$776,$A149,СВЦЭМ!$B$33:$B$776,E$119)+'СЕТ СН'!$I$9+СВЦЭМ!$D$10+'СЕТ СН'!$I$6-'СЕТ СН'!$I$19</f>
        <v>1710.9952331099998</v>
      </c>
      <c r="F149" s="36">
        <f>SUMIFS(СВЦЭМ!$C$33:$C$776,СВЦЭМ!$A$33:$A$776,$A149,СВЦЭМ!$B$33:$B$776,F$119)+'СЕТ СН'!$I$9+СВЦЭМ!$D$10+'СЕТ СН'!$I$6-'СЕТ СН'!$I$19</f>
        <v>1707.5243860199998</v>
      </c>
      <c r="G149" s="36">
        <f>SUMIFS(СВЦЭМ!$C$33:$C$776,СВЦЭМ!$A$33:$A$776,$A149,СВЦЭМ!$B$33:$B$776,G$119)+'СЕТ СН'!$I$9+СВЦЭМ!$D$10+'СЕТ СН'!$I$6-'СЕТ СН'!$I$19</f>
        <v>1692.3987357000001</v>
      </c>
      <c r="H149" s="36">
        <f>SUMIFS(СВЦЭМ!$C$33:$C$776,СВЦЭМ!$A$33:$A$776,$A149,СВЦЭМ!$B$33:$B$776,H$119)+'СЕТ СН'!$I$9+СВЦЭМ!$D$10+'СЕТ СН'!$I$6-'СЕТ СН'!$I$19</f>
        <v>1678.8142493999999</v>
      </c>
      <c r="I149" s="36">
        <f>SUMIFS(СВЦЭМ!$C$33:$C$776,СВЦЭМ!$A$33:$A$776,$A149,СВЦЭМ!$B$33:$B$776,I$119)+'СЕТ СН'!$I$9+СВЦЭМ!$D$10+'СЕТ СН'!$I$6-'СЕТ СН'!$I$19</f>
        <v>1649.79441946</v>
      </c>
      <c r="J149" s="36">
        <f>SUMIFS(СВЦЭМ!$C$33:$C$776,СВЦЭМ!$A$33:$A$776,$A149,СВЦЭМ!$B$33:$B$776,J$119)+'СЕТ СН'!$I$9+СВЦЭМ!$D$10+'СЕТ СН'!$I$6-'СЕТ СН'!$I$19</f>
        <v>1623.51544825</v>
      </c>
      <c r="K149" s="36">
        <f>SUMIFS(СВЦЭМ!$C$33:$C$776,СВЦЭМ!$A$33:$A$776,$A149,СВЦЭМ!$B$33:$B$776,K$119)+'СЕТ СН'!$I$9+СВЦЭМ!$D$10+'СЕТ СН'!$I$6-'СЕТ СН'!$I$19</f>
        <v>1614.1695243899999</v>
      </c>
      <c r="L149" s="36">
        <f>SUMIFS(СВЦЭМ!$C$33:$C$776,СВЦЭМ!$A$33:$A$776,$A149,СВЦЭМ!$B$33:$B$776,L$119)+'СЕТ СН'!$I$9+СВЦЭМ!$D$10+'СЕТ СН'!$I$6-'СЕТ СН'!$I$19</f>
        <v>1582.9845883600001</v>
      </c>
      <c r="M149" s="36">
        <f>SUMIFS(СВЦЭМ!$C$33:$C$776,СВЦЭМ!$A$33:$A$776,$A149,СВЦЭМ!$B$33:$B$776,M$119)+'СЕТ СН'!$I$9+СВЦЭМ!$D$10+'СЕТ СН'!$I$6-'СЕТ СН'!$I$19</f>
        <v>1541.2928101499999</v>
      </c>
      <c r="N149" s="36">
        <f>SUMIFS(СВЦЭМ!$C$33:$C$776,СВЦЭМ!$A$33:$A$776,$A149,СВЦЭМ!$B$33:$B$776,N$119)+'СЕТ СН'!$I$9+СВЦЭМ!$D$10+'СЕТ СН'!$I$6-'СЕТ СН'!$I$19</f>
        <v>1529.0547770399999</v>
      </c>
      <c r="O149" s="36">
        <f>SUMIFS(СВЦЭМ!$C$33:$C$776,СВЦЭМ!$A$33:$A$776,$A149,СВЦЭМ!$B$33:$B$776,O$119)+'СЕТ СН'!$I$9+СВЦЭМ!$D$10+'СЕТ СН'!$I$6-'СЕТ СН'!$I$19</f>
        <v>1533.73334445</v>
      </c>
      <c r="P149" s="36">
        <f>SUMIFS(СВЦЭМ!$C$33:$C$776,СВЦЭМ!$A$33:$A$776,$A149,СВЦЭМ!$B$33:$B$776,P$119)+'СЕТ СН'!$I$9+СВЦЭМ!$D$10+'СЕТ СН'!$I$6-'СЕТ СН'!$I$19</f>
        <v>1544.48607821</v>
      </c>
      <c r="Q149" s="36">
        <f>SUMIFS(СВЦЭМ!$C$33:$C$776,СВЦЭМ!$A$33:$A$776,$A149,СВЦЭМ!$B$33:$B$776,Q$119)+'СЕТ СН'!$I$9+СВЦЭМ!$D$10+'СЕТ СН'!$I$6-'СЕТ СН'!$I$19</f>
        <v>1537.56482443</v>
      </c>
      <c r="R149" s="36">
        <f>SUMIFS(СВЦЭМ!$C$33:$C$776,СВЦЭМ!$A$33:$A$776,$A149,СВЦЭМ!$B$33:$B$776,R$119)+'СЕТ СН'!$I$9+СВЦЭМ!$D$10+'СЕТ СН'!$I$6-'СЕТ СН'!$I$19</f>
        <v>1527.0430904199998</v>
      </c>
      <c r="S149" s="36">
        <f>SUMIFS(СВЦЭМ!$C$33:$C$776,СВЦЭМ!$A$33:$A$776,$A149,СВЦЭМ!$B$33:$B$776,S$119)+'СЕТ СН'!$I$9+СВЦЭМ!$D$10+'СЕТ СН'!$I$6-'СЕТ СН'!$I$19</f>
        <v>1518.63160599</v>
      </c>
      <c r="T149" s="36">
        <f>SUMIFS(СВЦЭМ!$C$33:$C$776,СВЦЭМ!$A$33:$A$776,$A149,СВЦЭМ!$B$33:$B$776,T$119)+'СЕТ СН'!$I$9+СВЦЭМ!$D$10+'СЕТ СН'!$I$6-'СЕТ СН'!$I$19</f>
        <v>1506.29287396</v>
      </c>
      <c r="U149" s="36">
        <f>SUMIFS(СВЦЭМ!$C$33:$C$776,СВЦЭМ!$A$33:$A$776,$A149,СВЦЭМ!$B$33:$B$776,U$119)+'СЕТ СН'!$I$9+СВЦЭМ!$D$10+'СЕТ СН'!$I$6-'СЕТ СН'!$I$19</f>
        <v>1505.3280806299999</v>
      </c>
      <c r="V149" s="36">
        <f>SUMIFS(СВЦЭМ!$C$33:$C$776,СВЦЭМ!$A$33:$A$776,$A149,СВЦЭМ!$B$33:$B$776,V$119)+'СЕТ СН'!$I$9+СВЦЭМ!$D$10+'СЕТ СН'!$I$6-'СЕТ СН'!$I$19</f>
        <v>1516.5299870599999</v>
      </c>
      <c r="W149" s="36">
        <f>SUMIFS(СВЦЭМ!$C$33:$C$776,СВЦЭМ!$A$33:$A$776,$A149,СВЦЭМ!$B$33:$B$776,W$119)+'СЕТ СН'!$I$9+СВЦЭМ!$D$10+'СЕТ СН'!$I$6-'СЕТ СН'!$I$19</f>
        <v>1528.9005146300001</v>
      </c>
      <c r="X149" s="36">
        <f>SUMIFS(СВЦЭМ!$C$33:$C$776,СВЦЭМ!$A$33:$A$776,$A149,СВЦЭМ!$B$33:$B$776,X$119)+'СЕТ СН'!$I$9+СВЦЭМ!$D$10+'СЕТ СН'!$I$6-'СЕТ СН'!$I$19</f>
        <v>1531.83937642</v>
      </c>
      <c r="Y149" s="36">
        <f>SUMIFS(СВЦЭМ!$C$33:$C$776,СВЦЭМ!$A$33:$A$776,$A149,СВЦЭМ!$B$33:$B$776,Y$119)+'СЕТ СН'!$I$9+СВЦЭМ!$D$10+'СЕТ СН'!$I$6-'СЕТ СН'!$I$19</f>
        <v>1555.1864467299999</v>
      </c>
    </row>
    <row r="150" spans="1:26" ht="15.75" hidden="1" x14ac:dyDescent="0.2">
      <c r="A150" s="35">
        <f t="shared" si="3"/>
        <v>44166</v>
      </c>
      <c r="B150" s="36">
        <f>SUMIFS(СВЦЭМ!$C$33:$C$776,СВЦЭМ!$A$33:$A$776,$A150,СВЦЭМ!$B$33:$B$776,B$119)+'СЕТ СН'!$I$9+СВЦЭМ!$D$10+'СЕТ СН'!$I$6-'СЕТ СН'!$I$19</f>
        <v>709.49131550999994</v>
      </c>
      <c r="C150" s="36">
        <f>SUMIFS(СВЦЭМ!$C$33:$C$776,СВЦЭМ!$A$33:$A$776,$A150,СВЦЭМ!$B$33:$B$776,C$119)+'СЕТ СН'!$I$9+СВЦЭМ!$D$10+'СЕТ СН'!$I$6-'СЕТ СН'!$I$19</f>
        <v>709.49131550999994</v>
      </c>
      <c r="D150" s="36">
        <f>SUMIFS(СВЦЭМ!$C$33:$C$776,СВЦЭМ!$A$33:$A$776,$A150,СВЦЭМ!$B$33:$B$776,D$119)+'СЕТ СН'!$I$9+СВЦЭМ!$D$10+'СЕТ СН'!$I$6-'СЕТ СН'!$I$19</f>
        <v>709.49131550999994</v>
      </c>
      <c r="E150" s="36">
        <f>SUMIFS(СВЦЭМ!$C$33:$C$776,СВЦЭМ!$A$33:$A$776,$A150,СВЦЭМ!$B$33:$B$776,E$119)+'СЕТ СН'!$I$9+СВЦЭМ!$D$10+'СЕТ СН'!$I$6-'СЕТ СН'!$I$19</f>
        <v>709.49131550999994</v>
      </c>
      <c r="F150" s="36">
        <f>SUMIFS(СВЦЭМ!$C$33:$C$776,СВЦЭМ!$A$33:$A$776,$A150,СВЦЭМ!$B$33:$B$776,F$119)+'СЕТ СН'!$I$9+СВЦЭМ!$D$10+'СЕТ СН'!$I$6-'СЕТ СН'!$I$19</f>
        <v>709.49131550999994</v>
      </c>
      <c r="G150" s="36">
        <f>SUMIFS(СВЦЭМ!$C$33:$C$776,СВЦЭМ!$A$33:$A$776,$A150,СВЦЭМ!$B$33:$B$776,G$119)+'СЕТ СН'!$I$9+СВЦЭМ!$D$10+'СЕТ СН'!$I$6-'СЕТ СН'!$I$19</f>
        <v>709.49131550999994</v>
      </c>
      <c r="H150" s="36">
        <f>SUMIFS(СВЦЭМ!$C$33:$C$776,СВЦЭМ!$A$33:$A$776,$A150,СВЦЭМ!$B$33:$B$776,H$119)+'СЕТ СН'!$I$9+СВЦЭМ!$D$10+'СЕТ СН'!$I$6-'СЕТ СН'!$I$19</f>
        <v>709.49131550999994</v>
      </c>
      <c r="I150" s="36">
        <f>SUMIFS(СВЦЭМ!$C$33:$C$776,СВЦЭМ!$A$33:$A$776,$A150,СВЦЭМ!$B$33:$B$776,I$119)+'СЕТ СН'!$I$9+СВЦЭМ!$D$10+'СЕТ СН'!$I$6-'СЕТ СН'!$I$19</f>
        <v>709.49131550999994</v>
      </c>
      <c r="J150" s="36">
        <f>SUMIFS(СВЦЭМ!$C$33:$C$776,СВЦЭМ!$A$33:$A$776,$A150,СВЦЭМ!$B$33:$B$776,J$119)+'СЕТ СН'!$I$9+СВЦЭМ!$D$10+'СЕТ СН'!$I$6-'СЕТ СН'!$I$19</f>
        <v>709.49131550999994</v>
      </c>
      <c r="K150" s="36">
        <f>SUMIFS(СВЦЭМ!$C$33:$C$776,СВЦЭМ!$A$33:$A$776,$A150,СВЦЭМ!$B$33:$B$776,K$119)+'СЕТ СН'!$I$9+СВЦЭМ!$D$10+'СЕТ СН'!$I$6-'СЕТ СН'!$I$19</f>
        <v>709.49131550999994</v>
      </c>
      <c r="L150" s="36">
        <f>SUMIFS(СВЦЭМ!$C$33:$C$776,СВЦЭМ!$A$33:$A$776,$A150,СВЦЭМ!$B$33:$B$776,L$119)+'СЕТ СН'!$I$9+СВЦЭМ!$D$10+'СЕТ СН'!$I$6-'СЕТ СН'!$I$19</f>
        <v>709.49131550999994</v>
      </c>
      <c r="M150" s="36">
        <f>SUMIFS(СВЦЭМ!$C$33:$C$776,СВЦЭМ!$A$33:$A$776,$A150,СВЦЭМ!$B$33:$B$776,M$119)+'СЕТ СН'!$I$9+СВЦЭМ!$D$10+'СЕТ СН'!$I$6-'СЕТ СН'!$I$19</f>
        <v>709.49131550999994</v>
      </c>
      <c r="N150" s="36">
        <f>SUMIFS(СВЦЭМ!$C$33:$C$776,СВЦЭМ!$A$33:$A$776,$A150,СВЦЭМ!$B$33:$B$776,N$119)+'СЕТ СН'!$I$9+СВЦЭМ!$D$10+'СЕТ СН'!$I$6-'СЕТ СН'!$I$19</f>
        <v>709.49131550999994</v>
      </c>
      <c r="O150" s="36">
        <f>SUMIFS(СВЦЭМ!$C$33:$C$776,СВЦЭМ!$A$33:$A$776,$A150,СВЦЭМ!$B$33:$B$776,O$119)+'СЕТ СН'!$I$9+СВЦЭМ!$D$10+'СЕТ СН'!$I$6-'СЕТ СН'!$I$19</f>
        <v>709.49131550999994</v>
      </c>
      <c r="P150" s="36">
        <f>SUMIFS(СВЦЭМ!$C$33:$C$776,СВЦЭМ!$A$33:$A$776,$A150,СВЦЭМ!$B$33:$B$776,P$119)+'СЕТ СН'!$I$9+СВЦЭМ!$D$10+'СЕТ СН'!$I$6-'СЕТ СН'!$I$19</f>
        <v>709.49131550999994</v>
      </c>
      <c r="Q150" s="36">
        <f>SUMIFS(СВЦЭМ!$C$33:$C$776,СВЦЭМ!$A$33:$A$776,$A150,СВЦЭМ!$B$33:$B$776,Q$119)+'СЕТ СН'!$I$9+СВЦЭМ!$D$10+'СЕТ СН'!$I$6-'СЕТ СН'!$I$19</f>
        <v>709.49131550999994</v>
      </c>
      <c r="R150" s="36">
        <f>SUMIFS(СВЦЭМ!$C$33:$C$776,СВЦЭМ!$A$33:$A$776,$A150,СВЦЭМ!$B$33:$B$776,R$119)+'СЕТ СН'!$I$9+СВЦЭМ!$D$10+'СЕТ СН'!$I$6-'СЕТ СН'!$I$19</f>
        <v>709.49131550999994</v>
      </c>
      <c r="S150" s="36">
        <f>SUMIFS(СВЦЭМ!$C$33:$C$776,СВЦЭМ!$A$33:$A$776,$A150,СВЦЭМ!$B$33:$B$776,S$119)+'СЕТ СН'!$I$9+СВЦЭМ!$D$10+'СЕТ СН'!$I$6-'СЕТ СН'!$I$19</f>
        <v>709.49131550999994</v>
      </c>
      <c r="T150" s="36">
        <f>SUMIFS(СВЦЭМ!$C$33:$C$776,СВЦЭМ!$A$33:$A$776,$A150,СВЦЭМ!$B$33:$B$776,T$119)+'СЕТ СН'!$I$9+СВЦЭМ!$D$10+'СЕТ СН'!$I$6-'СЕТ СН'!$I$19</f>
        <v>709.49131550999994</v>
      </c>
      <c r="U150" s="36">
        <f>SUMIFS(СВЦЭМ!$C$33:$C$776,СВЦЭМ!$A$33:$A$776,$A150,СВЦЭМ!$B$33:$B$776,U$119)+'СЕТ СН'!$I$9+СВЦЭМ!$D$10+'СЕТ СН'!$I$6-'СЕТ СН'!$I$19</f>
        <v>709.49131550999994</v>
      </c>
      <c r="V150" s="36">
        <f>SUMIFS(СВЦЭМ!$C$33:$C$776,СВЦЭМ!$A$33:$A$776,$A150,СВЦЭМ!$B$33:$B$776,V$119)+'СЕТ СН'!$I$9+СВЦЭМ!$D$10+'СЕТ СН'!$I$6-'СЕТ СН'!$I$19</f>
        <v>709.49131550999994</v>
      </c>
      <c r="W150" s="36">
        <f>SUMIFS(СВЦЭМ!$C$33:$C$776,СВЦЭМ!$A$33:$A$776,$A150,СВЦЭМ!$B$33:$B$776,W$119)+'СЕТ СН'!$I$9+СВЦЭМ!$D$10+'СЕТ СН'!$I$6-'СЕТ СН'!$I$19</f>
        <v>709.49131550999994</v>
      </c>
      <c r="X150" s="36">
        <f>SUMIFS(СВЦЭМ!$C$33:$C$776,СВЦЭМ!$A$33:$A$776,$A150,СВЦЭМ!$B$33:$B$776,X$119)+'СЕТ СН'!$I$9+СВЦЭМ!$D$10+'СЕТ СН'!$I$6-'СЕТ СН'!$I$19</f>
        <v>709.49131550999994</v>
      </c>
      <c r="Y150" s="36">
        <f>SUMIFS(СВЦЭМ!$C$33:$C$776,СВЦЭМ!$A$33:$A$776,$A150,СВЦЭМ!$B$33:$B$776,Y$119)+'СЕТ СН'!$I$9+СВЦЭМ!$D$10+'СЕТ СН'!$I$6-'СЕТ СН'!$I$19</f>
        <v>709.49131550999994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697562.96058595309</v>
      </c>
      <c r="O155" s="124"/>
      <c r="P155" s="123">
        <f>СВЦЭМ!$D$12+'СЕТ СН'!$F$10-'СЕТ СН'!$G$20</f>
        <v>697562.96058595309</v>
      </c>
      <c r="Q155" s="124"/>
      <c r="R155" s="123">
        <f>СВЦЭМ!$D$12+'СЕТ СН'!$F$10-'СЕТ СН'!$H$20</f>
        <v>697562.96058595309</v>
      </c>
      <c r="S155" s="124"/>
      <c r="T155" s="123">
        <f>СВЦЭМ!$D$12+'СЕТ СН'!$F$10-'СЕТ СН'!$I$20</f>
        <v>697562.96058595309</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1466461.65</v>
      </c>
      <c r="O159" s="138"/>
      <c r="P159" s="138">
        <f>'СЕТ СН'!$G$7</f>
        <v>1029924.38</v>
      </c>
      <c r="Q159" s="138"/>
      <c r="R159" s="138">
        <f>'СЕТ СН'!$H$7</f>
        <v>1366087.15</v>
      </c>
      <c r="S159" s="138"/>
      <c r="T159" s="138">
        <f>'СЕТ СН'!$I$7</f>
        <v>1264711.31</v>
      </c>
      <c r="U159" s="138"/>
    </row>
  </sheetData>
  <sheetProtection algorithmName="SHA-512" hashValue="HekK8geCo2fOB5HKK+Lg/IRrGePooNdXuyVShLepnC3pzyFXNGNr5ouKrAbNvyO9NV/WkWnxa69ZT5wih34qkw==" saltValue="PbmO6XMaFOz+1YkuL513Jw==" spinCount="100000"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SUMIFS(СВЦЭМ!$D$33:$D$776,СВЦЭМ!$A$33:$A$776,$A12,СВЦЭМ!$B$33:$B$776,B$11)+'СЕТ СН'!$F$11+СВЦЭМ!$D$10+'СЕТ СН'!$F$5-'СЕТ СН'!$F$21</f>
        <v>3360.0242729800002</v>
      </c>
      <c r="C12" s="36">
        <f>SUMIFS(СВЦЭМ!$D$33:$D$776,СВЦЭМ!$A$33:$A$776,$A12,СВЦЭМ!$B$33:$B$776,C$11)+'СЕТ СН'!$F$11+СВЦЭМ!$D$10+'СЕТ СН'!$F$5-'СЕТ СН'!$F$21</f>
        <v>3434.72600758</v>
      </c>
      <c r="D12" s="36">
        <f>SUMIFS(СВЦЭМ!$D$33:$D$776,СВЦЭМ!$A$33:$A$776,$A12,СВЦЭМ!$B$33:$B$776,D$11)+'СЕТ СН'!$F$11+СВЦЭМ!$D$10+'СЕТ СН'!$F$5-'СЕТ СН'!$F$21</f>
        <v>3483.8092864700002</v>
      </c>
      <c r="E12" s="36">
        <f>SUMIFS(СВЦЭМ!$D$33:$D$776,СВЦЭМ!$A$33:$A$776,$A12,СВЦЭМ!$B$33:$B$776,E$11)+'СЕТ СН'!$F$11+СВЦЭМ!$D$10+'СЕТ СН'!$F$5-'СЕТ СН'!$F$21</f>
        <v>3491.5866362100001</v>
      </c>
      <c r="F12" s="36">
        <f>SUMIFS(СВЦЭМ!$D$33:$D$776,СВЦЭМ!$A$33:$A$776,$A12,СВЦЭМ!$B$33:$B$776,F$11)+'СЕТ СН'!$F$11+СВЦЭМ!$D$10+'СЕТ СН'!$F$5-'СЕТ СН'!$F$21</f>
        <v>3497.0598985799998</v>
      </c>
      <c r="G12" s="36">
        <f>SUMIFS(СВЦЭМ!$D$33:$D$776,СВЦЭМ!$A$33:$A$776,$A12,СВЦЭМ!$B$33:$B$776,G$11)+'СЕТ СН'!$F$11+СВЦЭМ!$D$10+'СЕТ СН'!$F$5-'СЕТ СН'!$F$21</f>
        <v>3484.5228283500001</v>
      </c>
      <c r="H12" s="36">
        <f>SUMIFS(СВЦЭМ!$D$33:$D$776,СВЦЭМ!$A$33:$A$776,$A12,СВЦЭМ!$B$33:$B$776,H$11)+'СЕТ СН'!$F$11+СВЦЭМ!$D$10+'СЕТ СН'!$F$5-'СЕТ СН'!$F$21</f>
        <v>3467.9977627500002</v>
      </c>
      <c r="I12" s="36">
        <f>SUMIFS(СВЦЭМ!$D$33:$D$776,СВЦЭМ!$A$33:$A$776,$A12,СВЦЭМ!$B$33:$B$776,I$11)+'СЕТ СН'!$F$11+СВЦЭМ!$D$10+'СЕТ СН'!$F$5-'СЕТ СН'!$F$21</f>
        <v>3436.5437961799998</v>
      </c>
      <c r="J12" s="36">
        <f>SUMIFS(СВЦЭМ!$D$33:$D$776,СВЦЭМ!$A$33:$A$776,$A12,СВЦЭМ!$B$33:$B$776,J$11)+'СЕТ СН'!$F$11+СВЦЭМ!$D$10+'СЕТ СН'!$F$5-'СЕТ СН'!$F$21</f>
        <v>3417.0423307000001</v>
      </c>
      <c r="K12" s="36">
        <f>SUMIFS(СВЦЭМ!$D$33:$D$776,СВЦЭМ!$A$33:$A$776,$A12,СВЦЭМ!$B$33:$B$776,K$11)+'СЕТ СН'!$F$11+СВЦЭМ!$D$10+'СЕТ СН'!$F$5-'СЕТ СН'!$F$21</f>
        <v>3384.6289818999999</v>
      </c>
      <c r="L12" s="36">
        <f>SUMIFS(СВЦЭМ!$D$33:$D$776,СВЦЭМ!$A$33:$A$776,$A12,СВЦЭМ!$B$33:$B$776,L$11)+'СЕТ СН'!$F$11+СВЦЭМ!$D$10+'СЕТ СН'!$F$5-'СЕТ СН'!$F$21</f>
        <v>3359.0376843100003</v>
      </c>
      <c r="M12" s="36">
        <f>SUMIFS(СВЦЭМ!$D$33:$D$776,СВЦЭМ!$A$33:$A$776,$A12,СВЦЭМ!$B$33:$B$776,M$11)+'СЕТ СН'!$F$11+СВЦЭМ!$D$10+'СЕТ СН'!$F$5-'СЕТ СН'!$F$21</f>
        <v>3320.2163636499999</v>
      </c>
      <c r="N12" s="36">
        <f>SUMIFS(СВЦЭМ!$D$33:$D$776,СВЦЭМ!$A$33:$A$776,$A12,СВЦЭМ!$B$33:$B$776,N$11)+'СЕТ СН'!$F$11+СВЦЭМ!$D$10+'СЕТ СН'!$F$5-'СЕТ СН'!$F$21</f>
        <v>3317.0666563999998</v>
      </c>
      <c r="O12" s="36">
        <f>SUMIFS(СВЦЭМ!$D$33:$D$776,СВЦЭМ!$A$33:$A$776,$A12,СВЦЭМ!$B$33:$B$776,O$11)+'СЕТ СН'!$F$11+СВЦЭМ!$D$10+'СЕТ СН'!$F$5-'СЕТ СН'!$F$21</f>
        <v>3322.8204421599999</v>
      </c>
      <c r="P12" s="36">
        <f>SUMIFS(СВЦЭМ!$D$33:$D$776,СВЦЭМ!$A$33:$A$776,$A12,СВЦЭМ!$B$33:$B$776,P$11)+'СЕТ СН'!$F$11+СВЦЭМ!$D$10+'СЕТ СН'!$F$5-'СЕТ СН'!$F$21</f>
        <v>3346.8328346099997</v>
      </c>
      <c r="Q12" s="36">
        <f>SUMIFS(СВЦЭМ!$D$33:$D$776,СВЦЭМ!$A$33:$A$776,$A12,СВЦЭМ!$B$33:$B$776,Q$11)+'СЕТ СН'!$F$11+СВЦЭМ!$D$10+'СЕТ СН'!$F$5-'СЕТ СН'!$F$21</f>
        <v>3346.9826100800001</v>
      </c>
      <c r="R12" s="36">
        <f>SUMIFS(СВЦЭМ!$D$33:$D$776,СВЦЭМ!$A$33:$A$776,$A12,СВЦЭМ!$B$33:$B$776,R$11)+'СЕТ СН'!$F$11+СВЦЭМ!$D$10+'СЕТ СН'!$F$5-'СЕТ СН'!$F$21</f>
        <v>3339.4276246099998</v>
      </c>
      <c r="S12" s="36">
        <f>SUMIFS(СВЦЭМ!$D$33:$D$776,СВЦЭМ!$A$33:$A$776,$A12,СВЦЭМ!$B$33:$B$776,S$11)+'СЕТ СН'!$F$11+СВЦЭМ!$D$10+'СЕТ СН'!$F$5-'СЕТ СН'!$F$21</f>
        <v>3326.2573408200001</v>
      </c>
      <c r="T12" s="36">
        <f>SUMIFS(СВЦЭМ!$D$33:$D$776,СВЦЭМ!$A$33:$A$776,$A12,СВЦЭМ!$B$33:$B$776,T$11)+'СЕТ СН'!$F$11+СВЦЭМ!$D$10+'СЕТ СН'!$F$5-'СЕТ СН'!$F$21</f>
        <v>3308.45578037</v>
      </c>
      <c r="U12" s="36">
        <f>SUMIFS(СВЦЭМ!$D$33:$D$776,СВЦЭМ!$A$33:$A$776,$A12,СВЦЭМ!$B$33:$B$776,U$11)+'СЕТ СН'!$F$11+СВЦЭМ!$D$10+'СЕТ СН'!$F$5-'СЕТ СН'!$F$21</f>
        <v>3295.2782631499999</v>
      </c>
      <c r="V12" s="36">
        <f>SUMIFS(СВЦЭМ!$D$33:$D$776,СВЦЭМ!$A$33:$A$776,$A12,СВЦЭМ!$B$33:$B$776,V$11)+'СЕТ СН'!$F$11+СВЦЭМ!$D$10+'СЕТ СН'!$F$5-'СЕТ СН'!$F$21</f>
        <v>3308.1160327100001</v>
      </c>
      <c r="W12" s="36">
        <f>SUMIFS(СВЦЭМ!$D$33:$D$776,СВЦЭМ!$A$33:$A$776,$A12,СВЦЭМ!$B$33:$B$776,W$11)+'СЕТ СН'!$F$11+СВЦЭМ!$D$10+'СЕТ СН'!$F$5-'СЕТ СН'!$F$21</f>
        <v>3315.8887945000001</v>
      </c>
      <c r="X12" s="36">
        <f>SUMIFS(СВЦЭМ!$D$33:$D$776,СВЦЭМ!$A$33:$A$776,$A12,СВЦЭМ!$B$33:$B$776,X$11)+'СЕТ СН'!$F$11+СВЦЭМ!$D$10+'СЕТ СН'!$F$5-'СЕТ СН'!$F$21</f>
        <v>3330.4997346499999</v>
      </c>
      <c r="Y12" s="36">
        <f>SUMIFS(СВЦЭМ!$D$33:$D$776,СВЦЭМ!$A$33:$A$776,$A12,СВЦЭМ!$B$33:$B$776,Y$11)+'СЕТ СН'!$F$11+СВЦЭМ!$D$10+'СЕТ СН'!$F$5-'СЕТ СН'!$F$21</f>
        <v>3349.3813276299998</v>
      </c>
      <c r="AA12" s="45"/>
    </row>
    <row r="13" spans="1:27" ht="15.75" x14ac:dyDescent="0.2">
      <c r="A13" s="35">
        <f>A12+1</f>
        <v>44137</v>
      </c>
      <c r="B13" s="36">
        <f>SUMIFS(СВЦЭМ!$D$33:$D$776,СВЦЭМ!$A$33:$A$776,$A13,СВЦЭМ!$B$33:$B$776,B$11)+'СЕТ СН'!$F$11+СВЦЭМ!$D$10+'СЕТ СН'!$F$5-'СЕТ СН'!$F$21</f>
        <v>3357.3972606500001</v>
      </c>
      <c r="C13" s="36">
        <f>SUMIFS(СВЦЭМ!$D$33:$D$776,СВЦЭМ!$A$33:$A$776,$A13,СВЦЭМ!$B$33:$B$776,C$11)+'СЕТ СН'!$F$11+СВЦЭМ!$D$10+'СЕТ СН'!$F$5-'СЕТ СН'!$F$21</f>
        <v>3454.6644329400001</v>
      </c>
      <c r="D13" s="36">
        <f>SUMIFS(СВЦЭМ!$D$33:$D$776,СВЦЭМ!$A$33:$A$776,$A13,СВЦЭМ!$B$33:$B$776,D$11)+'СЕТ СН'!$F$11+СВЦЭМ!$D$10+'СЕТ СН'!$F$5-'СЕТ СН'!$F$21</f>
        <v>3534.1143124700002</v>
      </c>
      <c r="E13" s="36">
        <f>SUMIFS(СВЦЭМ!$D$33:$D$776,СВЦЭМ!$A$33:$A$776,$A13,СВЦЭМ!$B$33:$B$776,E$11)+'СЕТ СН'!$F$11+СВЦЭМ!$D$10+'СЕТ СН'!$F$5-'СЕТ СН'!$F$21</f>
        <v>3568.6854795600002</v>
      </c>
      <c r="F13" s="36">
        <f>SUMIFS(СВЦЭМ!$D$33:$D$776,СВЦЭМ!$A$33:$A$776,$A13,СВЦЭМ!$B$33:$B$776,F$11)+'СЕТ СН'!$F$11+СВЦЭМ!$D$10+'СЕТ СН'!$F$5-'СЕТ СН'!$F$21</f>
        <v>3577.3581902799997</v>
      </c>
      <c r="G13" s="36">
        <f>SUMIFS(СВЦЭМ!$D$33:$D$776,СВЦЭМ!$A$33:$A$776,$A13,СВЦЭМ!$B$33:$B$776,G$11)+'СЕТ СН'!$F$11+СВЦЭМ!$D$10+'СЕТ СН'!$F$5-'СЕТ СН'!$F$21</f>
        <v>3559.0689020600003</v>
      </c>
      <c r="H13" s="36">
        <f>SUMIFS(СВЦЭМ!$D$33:$D$776,СВЦЭМ!$A$33:$A$776,$A13,СВЦЭМ!$B$33:$B$776,H$11)+'СЕТ СН'!$F$11+СВЦЭМ!$D$10+'СЕТ СН'!$F$5-'СЕТ СН'!$F$21</f>
        <v>3511.8907683899997</v>
      </c>
      <c r="I13" s="36">
        <f>SUMIFS(СВЦЭМ!$D$33:$D$776,СВЦЭМ!$A$33:$A$776,$A13,СВЦЭМ!$B$33:$B$776,I$11)+'СЕТ СН'!$F$11+СВЦЭМ!$D$10+'СЕТ СН'!$F$5-'СЕТ СН'!$F$21</f>
        <v>3437.55047835</v>
      </c>
      <c r="J13" s="36">
        <f>SUMIFS(СВЦЭМ!$D$33:$D$776,СВЦЭМ!$A$33:$A$776,$A13,СВЦЭМ!$B$33:$B$776,J$11)+'СЕТ СН'!$F$11+СВЦЭМ!$D$10+'СЕТ СН'!$F$5-'СЕТ СН'!$F$21</f>
        <v>3412.5190130700003</v>
      </c>
      <c r="K13" s="36">
        <f>SUMIFS(СВЦЭМ!$D$33:$D$776,СВЦЭМ!$A$33:$A$776,$A13,СВЦЭМ!$B$33:$B$776,K$11)+'СЕТ СН'!$F$11+СВЦЭМ!$D$10+'СЕТ СН'!$F$5-'СЕТ СН'!$F$21</f>
        <v>3419.1646603499998</v>
      </c>
      <c r="L13" s="36">
        <f>SUMIFS(СВЦЭМ!$D$33:$D$776,СВЦЭМ!$A$33:$A$776,$A13,СВЦЭМ!$B$33:$B$776,L$11)+'СЕТ СН'!$F$11+СВЦЭМ!$D$10+'СЕТ СН'!$F$5-'СЕТ СН'!$F$21</f>
        <v>3392.8514873200002</v>
      </c>
      <c r="M13" s="36">
        <f>SUMIFS(СВЦЭМ!$D$33:$D$776,СВЦЭМ!$A$33:$A$776,$A13,СВЦЭМ!$B$33:$B$776,M$11)+'СЕТ СН'!$F$11+СВЦЭМ!$D$10+'СЕТ СН'!$F$5-'СЕТ СН'!$F$21</f>
        <v>3349.94352024</v>
      </c>
      <c r="N13" s="36">
        <f>SUMIFS(СВЦЭМ!$D$33:$D$776,СВЦЭМ!$A$33:$A$776,$A13,СВЦЭМ!$B$33:$B$776,N$11)+'СЕТ СН'!$F$11+СВЦЭМ!$D$10+'СЕТ СН'!$F$5-'СЕТ СН'!$F$21</f>
        <v>3346.6907609999998</v>
      </c>
      <c r="O13" s="36">
        <f>SUMIFS(СВЦЭМ!$D$33:$D$776,СВЦЭМ!$A$33:$A$776,$A13,СВЦЭМ!$B$33:$B$776,O$11)+'СЕТ СН'!$F$11+СВЦЭМ!$D$10+'СЕТ СН'!$F$5-'СЕТ СН'!$F$21</f>
        <v>3345.7970069100002</v>
      </c>
      <c r="P13" s="36">
        <f>SUMIFS(СВЦЭМ!$D$33:$D$776,СВЦЭМ!$A$33:$A$776,$A13,СВЦЭМ!$B$33:$B$776,P$11)+'СЕТ СН'!$F$11+СВЦЭМ!$D$10+'СЕТ СН'!$F$5-'СЕТ СН'!$F$21</f>
        <v>3349.7300853199999</v>
      </c>
      <c r="Q13" s="36">
        <f>SUMIFS(СВЦЭМ!$D$33:$D$776,СВЦЭМ!$A$33:$A$776,$A13,СВЦЭМ!$B$33:$B$776,Q$11)+'СЕТ СН'!$F$11+СВЦЭМ!$D$10+'СЕТ СН'!$F$5-'СЕТ СН'!$F$21</f>
        <v>3350.30557112</v>
      </c>
      <c r="R13" s="36">
        <f>SUMIFS(СВЦЭМ!$D$33:$D$776,СВЦЭМ!$A$33:$A$776,$A13,СВЦЭМ!$B$33:$B$776,R$11)+'СЕТ СН'!$F$11+СВЦЭМ!$D$10+'СЕТ СН'!$F$5-'СЕТ СН'!$F$21</f>
        <v>3344.0775082499999</v>
      </c>
      <c r="S13" s="36">
        <f>SUMIFS(СВЦЭМ!$D$33:$D$776,СВЦЭМ!$A$33:$A$776,$A13,СВЦЭМ!$B$33:$B$776,S$11)+'СЕТ СН'!$F$11+СВЦЭМ!$D$10+'СЕТ СН'!$F$5-'СЕТ СН'!$F$21</f>
        <v>3327.1887742899999</v>
      </c>
      <c r="T13" s="36">
        <f>SUMIFS(СВЦЭМ!$D$33:$D$776,СВЦЭМ!$A$33:$A$776,$A13,СВЦЭМ!$B$33:$B$776,T$11)+'СЕТ СН'!$F$11+СВЦЭМ!$D$10+'СЕТ СН'!$F$5-'СЕТ СН'!$F$21</f>
        <v>3300.6886525099999</v>
      </c>
      <c r="U13" s="36">
        <f>SUMIFS(СВЦЭМ!$D$33:$D$776,СВЦЭМ!$A$33:$A$776,$A13,СВЦЭМ!$B$33:$B$776,U$11)+'СЕТ СН'!$F$11+СВЦЭМ!$D$10+'СЕТ СН'!$F$5-'СЕТ СН'!$F$21</f>
        <v>3301.0814860099999</v>
      </c>
      <c r="V13" s="36">
        <f>SUMIFS(СВЦЭМ!$D$33:$D$776,СВЦЭМ!$A$33:$A$776,$A13,СВЦЭМ!$B$33:$B$776,V$11)+'СЕТ СН'!$F$11+СВЦЭМ!$D$10+'СЕТ СН'!$F$5-'СЕТ СН'!$F$21</f>
        <v>3290.7159941700002</v>
      </c>
      <c r="W13" s="36">
        <f>SUMIFS(СВЦЭМ!$D$33:$D$776,СВЦЭМ!$A$33:$A$776,$A13,СВЦЭМ!$B$33:$B$776,W$11)+'СЕТ СН'!$F$11+СВЦЭМ!$D$10+'СЕТ СН'!$F$5-'СЕТ СН'!$F$21</f>
        <v>3310.1837306799998</v>
      </c>
      <c r="X13" s="36">
        <f>SUMIFS(СВЦЭМ!$D$33:$D$776,СВЦЭМ!$A$33:$A$776,$A13,СВЦЭМ!$B$33:$B$776,X$11)+'СЕТ СН'!$F$11+СВЦЭМ!$D$10+'СЕТ СН'!$F$5-'СЕТ СН'!$F$21</f>
        <v>3318.9941285599998</v>
      </c>
      <c r="Y13" s="36">
        <f>SUMIFS(СВЦЭМ!$D$33:$D$776,СВЦЭМ!$A$33:$A$776,$A13,СВЦЭМ!$B$33:$B$776,Y$11)+'СЕТ СН'!$F$11+СВЦЭМ!$D$10+'СЕТ СН'!$F$5-'СЕТ СН'!$F$21</f>
        <v>3346.1062599699999</v>
      </c>
    </row>
    <row r="14" spans="1:27" ht="15.75" x14ac:dyDescent="0.2">
      <c r="A14" s="35">
        <f t="shared" ref="A14:A42" si="0">A13+1</f>
        <v>44138</v>
      </c>
      <c r="B14" s="36">
        <f>SUMIFS(СВЦЭМ!$D$33:$D$776,СВЦЭМ!$A$33:$A$776,$A14,СВЦЭМ!$B$33:$B$776,B$11)+'СЕТ СН'!$F$11+СВЦЭМ!$D$10+'СЕТ СН'!$F$5-'СЕТ СН'!$F$21</f>
        <v>3408.1871421800001</v>
      </c>
      <c r="C14" s="36">
        <f>SUMIFS(СВЦЭМ!$D$33:$D$776,СВЦЭМ!$A$33:$A$776,$A14,СВЦЭМ!$B$33:$B$776,C$11)+'СЕТ СН'!$F$11+СВЦЭМ!$D$10+'СЕТ СН'!$F$5-'СЕТ СН'!$F$21</f>
        <v>3490.5993272599999</v>
      </c>
      <c r="D14" s="36">
        <f>SUMIFS(СВЦЭМ!$D$33:$D$776,СВЦЭМ!$A$33:$A$776,$A14,СВЦЭМ!$B$33:$B$776,D$11)+'СЕТ СН'!$F$11+СВЦЭМ!$D$10+'СЕТ СН'!$F$5-'СЕТ СН'!$F$21</f>
        <v>3541.2281702400001</v>
      </c>
      <c r="E14" s="36">
        <f>SUMIFS(СВЦЭМ!$D$33:$D$776,СВЦЭМ!$A$33:$A$776,$A14,СВЦЭМ!$B$33:$B$776,E$11)+'СЕТ СН'!$F$11+СВЦЭМ!$D$10+'СЕТ СН'!$F$5-'СЕТ СН'!$F$21</f>
        <v>3548.34851751</v>
      </c>
      <c r="F14" s="36">
        <f>SUMIFS(СВЦЭМ!$D$33:$D$776,СВЦЭМ!$A$33:$A$776,$A14,СВЦЭМ!$B$33:$B$776,F$11)+'СЕТ СН'!$F$11+СВЦЭМ!$D$10+'СЕТ СН'!$F$5-'СЕТ СН'!$F$21</f>
        <v>3546.6811921200001</v>
      </c>
      <c r="G14" s="36">
        <f>SUMIFS(СВЦЭМ!$D$33:$D$776,СВЦЭМ!$A$33:$A$776,$A14,СВЦЭМ!$B$33:$B$776,G$11)+'СЕТ СН'!$F$11+СВЦЭМ!$D$10+'СЕТ СН'!$F$5-'СЕТ СН'!$F$21</f>
        <v>3529.80322191</v>
      </c>
      <c r="H14" s="36">
        <f>SUMIFS(СВЦЭМ!$D$33:$D$776,СВЦЭМ!$A$33:$A$776,$A14,СВЦЭМ!$B$33:$B$776,H$11)+'СЕТ СН'!$F$11+СВЦЭМ!$D$10+'СЕТ СН'!$F$5-'СЕТ СН'!$F$21</f>
        <v>3483.8191801399998</v>
      </c>
      <c r="I14" s="36">
        <f>SUMIFS(СВЦЭМ!$D$33:$D$776,СВЦЭМ!$A$33:$A$776,$A14,СВЦЭМ!$B$33:$B$776,I$11)+'СЕТ СН'!$F$11+СВЦЭМ!$D$10+'СЕТ СН'!$F$5-'СЕТ СН'!$F$21</f>
        <v>3423.9849150199998</v>
      </c>
      <c r="J14" s="36">
        <f>SUMIFS(СВЦЭМ!$D$33:$D$776,СВЦЭМ!$A$33:$A$776,$A14,СВЦЭМ!$B$33:$B$776,J$11)+'СЕТ СН'!$F$11+СВЦЭМ!$D$10+'СЕТ СН'!$F$5-'СЕТ СН'!$F$21</f>
        <v>3402.75889345</v>
      </c>
      <c r="K14" s="36">
        <f>SUMIFS(СВЦЭМ!$D$33:$D$776,СВЦЭМ!$A$33:$A$776,$A14,СВЦЭМ!$B$33:$B$776,K$11)+'СЕТ СН'!$F$11+СВЦЭМ!$D$10+'СЕТ СН'!$F$5-'СЕТ СН'!$F$21</f>
        <v>3401.58091096</v>
      </c>
      <c r="L14" s="36">
        <f>SUMIFS(СВЦЭМ!$D$33:$D$776,СВЦЭМ!$A$33:$A$776,$A14,СВЦЭМ!$B$33:$B$776,L$11)+'СЕТ СН'!$F$11+СВЦЭМ!$D$10+'СЕТ СН'!$F$5-'СЕТ СН'!$F$21</f>
        <v>3376.74350284</v>
      </c>
      <c r="M14" s="36">
        <f>SUMIFS(СВЦЭМ!$D$33:$D$776,СВЦЭМ!$A$33:$A$776,$A14,СВЦЭМ!$B$33:$B$776,M$11)+'СЕТ СН'!$F$11+СВЦЭМ!$D$10+'СЕТ СН'!$F$5-'СЕТ СН'!$F$21</f>
        <v>3350.3637804599998</v>
      </c>
      <c r="N14" s="36">
        <f>SUMIFS(СВЦЭМ!$D$33:$D$776,СВЦЭМ!$A$33:$A$776,$A14,СВЦЭМ!$B$33:$B$776,N$11)+'СЕТ СН'!$F$11+СВЦЭМ!$D$10+'СЕТ СН'!$F$5-'СЕТ СН'!$F$21</f>
        <v>3340.6404470899997</v>
      </c>
      <c r="O14" s="36">
        <f>SUMIFS(СВЦЭМ!$D$33:$D$776,СВЦЭМ!$A$33:$A$776,$A14,СВЦЭМ!$B$33:$B$776,O$11)+'СЕТ СН'!$F$11+СВЦЭМ!$D$10+'СЕТ СН'!$F$5-'СЕТ СН'!$F$21</f>
        <v>3347.9382603399999</v>
      </c>
      <c r="P14" s="36">
        <f>SUMIFS(СВЦЭМ!$D$33:$D$776,СВЦЭМ!$A$33:$A$776,$A14,СВЦЭМ!$B$33:$B$776,P$11)+'СЕТ СН'!$F$11+СВЦЭМ!$D$10+'СЕТ СН'!$F$5-'СЕТ СН'!$F$21</f>
        <v>3353.7621181300001</v>
      </c>
      <c r="Q14" s="36">
        <f>SUMIFS(СВЦЭМ!$D$33:$D$776,СВЦЭМ!$A$33:$A$776,$A14,СВЦЭМ!$B$33:$B$776,Q$11)+'СЕТ СН'!$F$11+СВЦЭМ!$D$10+'СЕТ СН'!$F$5-'СЕТ СН'!$F$21</f>
        <v>3356.2372909699998</v>
      </c>
      <c r="R14" s="36">
        <f>SUMIFS(СВЦЭМ!$D$33:$D$776,СВЦЭМ!$A$33:$A$776,$A14,СВЦЭМ!$B$33:$B$776,R$11)+'СЕТ СН'!$F$11+СВЦЭМ!$D$10+'СЕТ СН'!$F$5-'СЕТ СН'!$F$21</f>
        <v>3351.89914262</v>
      </c>
      <c r="S14" s="36">
        <f>SUMIFS(СВЦЭМ!$D$33:$D$776,СВЦЭМ!$A$33:$A$776,$A14,СВЦЭМ!$B$33:$B$776,S$11)+'СЕТ СН'!$F$11+СВЦЭМ!$D$10+'СЕТ СН'!$F$5-'СЕТ СН'!$F$21</f>
        <v>3360.79491254</v>
      </c>
      <c r="T14" s="36">
        <f>SUMIFS(СВЦЭМ!$D$33:$D$776,СВЦЭМ!$A$33:$A$776,$A14,СВЦЭМ!$B$33:$B$776,T$11)+'СЕТ СН'!$F$11+СВЦЭМ!$D$10+'СЕТ СН'!$F$5-'СЕТ СН'!$F$21</f>
        <v>3311.0898064799999</v>
      </c>
      <c r="U14" s="36">
        <f>SUMIFS(СВЦЭМ!$D$33:$D$776,СВЦЭМ!$A$33:$A$776,$A14,СВЦЭМ!$B$33:$B$776,U$11)+'СЕТ СН'!$F$11+СВЦЭМ!$D$10+'СЕТ СН'!$F$5-'СЕТ СН'!$F$21</f>
        <v>3302.4866578900001</v>
      </c>
      <c r="V14" s="36">
        <f>SUMIFS(СВЦЭМ!$D$33:$D$776,СВЦЭМ!$A$33:$A$776,$A14,СВЦЭМ!$B$33:$B$776,V$11)+'СЕТ СН'!$F$11+СВЦЭМ!$D$10+'СЕТ СН'!$F$5-'СЕТ СН'!$F$21</f>
        <v>3299.9627059599998</v>
      </c>
      <c r="W14" s="36">
        <f>SUMIFS(СВЦЭМ!$D$33:$D$776,СВЦЭМ!$A$33:$A$776,$A14,СВЦЭМ!$B$33:$B$776,W$11)+'СЕТ СН'!$F$11+СВЦЭМ!$D$10+'СЕТ СН'!$F$5-'СЕТ СН'!$F$21</f>
        <v>3311.0270332800001</v>
      </c>
      <c r="X14" s="36">
        <f>SUMIFS(СВЦЭМ!$D$33:$D$776,СВЦЭМ!$A$33:$A$776,$A14,СВЦЭМ!$B$33:$B$776,X$11)+'СЕТ СН'!$F$11+СВЦЭМ!$D$10+'СЕТ СН'!$F$5-'СЕТ СН'!$F$21</f>
        <v>3348.4982329599998</v>
      </c>
      <c r="Y14" s="36">
        <f>SUMIFS(СВЦЭМ!$D$33:$D$776,СВЦЭМ!$A$33:$A$776,$A14,СВЦЭМ!$B$33:$B$776,Y$11)+'СЕТ СН'!$F$11+СВЦЭМ!$D$10+'СЕТ СН'!$F$5-'СЕТ СН'!$F$21</f>
        <v>3381.2417435100001</v>
      </c>
    </row>
    <row r="15" spans="1:27" ht="15.75" x14ac:dyDescent="0.2">
      <c r="A15" s="35">
        <f t="shared" si="0"/>
        <v>44139</v>
      </c>
      <c r="B15" s="36">
        <f>SUMIFS(СВЦЭМ!$D$33:$D$776,СВЦЭМ!$A$33:$A$776,$A15,СВЦЭМ!$B$33:$B$776,B$11)+'СЕТ СН'!$F$11+СВЦЭМ!$D$10+'СЕТ СН'!$F$5-'СЕТ СН'!$F$21</f>
        <v>3373.3909881300001</v>
      </c>
      <c r="C15" s="36">
        <f>SUMIFS(СВЦЭМ!$D$33:$D$776,СВЦЭМ!$A$33:$A$776,$A15,СВЦЭМ!$B$33:$B$776,C$11)+'СЕТ СН'!$F$11+СВЦЭМ!$D$10+'СЕТ СН'!$F$5-'СЕТ СН'!$F$21</f>
        <v>3456.0595959100001</v>
      </c>
      <c r="D15" s="36">
        <f>SUMIFS(СВЦЭМ!$D$33:$D$776,СВЦЭМ!$A$33:$A$776,$A15,СВЦЭМ!$B$33:$B$776,D$11)+'СЕТ СН'!$F$11+СВЦЭМ!$D$10+'СЕТ СН'!$F$5-'СЕТ СН'!$F$21</f>
        <v>3518.5919564800001</v>
      </c>
      <c r="E15" s="36">
        <f>SUMIFS(СВЦЭМ!$D$33:$D$776,СВЦЭМ!$A$33:$A$776,$A15,СВЦЭМ!$B$33:$B$776,E$11)+'СЕТ СН'!$F$11+СВЦЭМ!$D$10+'СЕТ СН'!$F$5-'СЕТ СН'!$F$21</f>
        <v>3523.5620746599998</v>
      </c>
      <c r="F15" s="36">
        <f>SUMIFS(СВЦЭМ!$D$33:$D$776,СВЦЭМ!$A$33:$A$776,$A15,СВЦЭМ!$B$33:$B$776,F$11)+'СЕТ СН'!$F$11+СВЦЭМ!$D$10+'СЕТ СН'!$F$5-'СЕТ СН'!$F$21</f>
        <v>3515.17768703</v>
      </c>
      <c r="G15" s="36">
        <f>SUMIFS(СВЦЭМ!$D$33:$D$776,СВЦЭМ!$A$33:$A$776,$A15,СВЦЭМ!$B$33:$B$776,G$11)+'СЕТ СН'!$F$11+СВЦЭМ!$D$10+'СЕТ СН'!$F$5-'СЕТ СН'!$F$21</f>
        <v>3500.9901965499998</v>
      </c>
      <c r="H15" s="36">
        <f>SUMIFS(СВЦЭМ!$D$33:$D$776,СВЦЭМ!$A$33:$A$776,$A15,СВЦЭМ!$B$33:$B$776,H$11)+'СЕТ СН'!$F$11+СВЦЭМ!$D$10+'СЕТ СН'!$F$5-'СЕТ СН'!$F$21</f>
        <v>3476.2435432900002</v>
      </c>
      <c r="I15" s="36">
        <f>SUMIFS(СВЦЭМ!$D$33:$D$776,СВЦЭМ!$A$33:$A$776,$A15,СВЦЭМ!$B$33:$B$776,I$11)+'СЕТ СН'!$F$11+СВЦЭМ!$D$10+'СЕТ СН'!$F$5-'СЕТ СН'!$F$21</f>
        <v>3430.1754393299998</v>
      </c>
      <c r="J15" s="36">
        <f>SUMIFS(СВЦЭМ!$D$33:$D$776,СВЦЭМ!$A$33:$A$776,$A15,СВЦЭМ!$B$33:$B$776,J$11)+'СЕТ СН'!$F$11+СВЦЭМ!$D$10+'СЕТ СН'!$F$5-'СЕТ СН'!$F$21</f>
        <v>3397.35482723</v>
      </c>
      <c r="K15" s="36">
        <f>SUMIFS(СВЦЭМ!$D$33:$D$776,СВЦЭМ!$A$33:$A$776,$A15,СВЦЭМ!$B$33:$B$776,K$11)+'СЕТ СН'!$F$11+СВЦЭМ!$D$10+'СЕТ СН'!$F$5-'СЕТ СН'!$F$21</f>
        <v>3394.94792151</v>
      </c>
      <c r="L15" s="36">
        <f>SUMIFS(СВЦЭМ!$D$33:$D$776,СВЦЭМ!$A$33:$A$776,$A15,СВЦЭМ!$B$33:$B$776,L$11)+'СЕТ СН'!$F$11+СВЦЭМ!$D$10+'СЕТ СН'!$F$5-'СЕТ СН'!$F$21</f>
        <v>3369.2194792999999</v>
      </c>
      <c r="M15" s="36">
        <f>SUMIFS(СВЦЭМ!$D$33:$D$776,СВЦЭМ!$A$33:$A$776,$A15,СВЦЭМ!$B$33:$B$776,M$11)+'СЕТ СН'!$F$11+СВЦЭМ!$D$10+'СЕТ СН'!$F$5-'СЕТ СН'!$F$21</f>
        <v>3325.3986190999999</v>
      </c>
      <c r="N15" s="36">
        <f>SUMIFS(СВЦЭМ!$D$33:$D$776,СВЦЭМ!$A$33:$A$776,$A15,СВЦЭМ!$B$33:$B$776,N$11)+'СЕТ СН'!$F$11+СВЦЭМ!$D$10+'СЕТ СН'!$F$5-'СЕТ СН'!$F$21</f>
        <v>3307.3378225699998</v>
      </c>
      <c r="O15" s="36">
        <f>SUMIFS(СВЦЭМ!$D$33:$D$776,СВЦЭМ!$A$33:$A$776,$A15,СВЦЭМ!$B$33:$B$776,O$11)+'СЕТ СН'!$F$11+СВЦЭМ!$D$10+'СЕТ СН'!$F$5-'СЕТ СН'!$F$21</f>
        <v>3316.8042090999998</v>
      </c>
      <c r="P15" s="36">
        <f>SUMIFS(СВЦЭМ!$D$33:$D$776,СВЦЭМ!$A$33:$A$776,$A15,СВЦЭМ!$B$33:$B$776,P$11)+'СЕТ СН'!$F$11+СВЦЭМ!$D$10+'СЕТ СН'!$F$5-'СЕТ СН'!$F$21</f>
        <v>3336.2329853699998</v>
      </c>
      <c r="Q15" s="36">
        <f>SUMIFS(СВЦЭМ!$D$33:$D$776,СВЦЭМ!$A$33:$A$776,$A15,СВЦЭМ!$B$33:$B$776,Q$11)+'СЕТ СН'!$F$11+СВЦЭМ!$D$10+'СЕТ СН'!$F$5-'СЕТ СН'!$F$21</f>
        <v>3337.0045949199998</v>
      </c>
      <c r="R15" s="36">
        <f>SUMIFS(СВЦЭМ!$D$33:$D$776,СВЦЭМ!$A$33:$A$776,$A15,СВЦЭМ!$B$33:$B$776,R$11)+'СЕТ СН'!$F$11+СВЦЭМ!$D$10+'СЕТ СН'!$F$5-'СЕТ СН'!$F$21</f>
        <v>3331.0832219700001</v>
      </c>
      <c r="S15" s="36">
        <f>SUMIFS(СВЦЭМ!$D$33:$D$776,СВЦЭМ!$A$33:$A$776,$A15,СВЦЭМ!$B$33:$B$776,S$11)+'СЕТ СН'!$F$11+СВЦЭМ!$D$10+'СЕТ СН'!$F$5-'СЕТ СН'!$F$21</f>
        <v>3320.8704144399999</v>
      </c>
      <c r="T15" s="36">
        <f>SUMIFS(СВЦЭМ!$D$33:$D$776,СВЦЭМ!$A$33:$A$776,$A15,СВЦЭМ!$B$33:$B$776,T$11)+'СЕТ СН'!$F$11+СВЦЭМ!$D$10+'СЕТ СН'!$F$5-'СЕТ СН'!$F$21</f>
        <v>3329.0219022699998</v>
      </c>
      <c r="U15" s="36">
        <f>SUMIFS(СВЦЭМ!$D$33:$D$776,СВЦЭМ!$A$33:$A$776,$A15,СВЦЭМ!$B$33:$B$776,U$11)+'СЕТ СН'!$F$11+СВЦЭМ!$D$10+'СЕТ СН'!$F$5-'СЕТ СН'!$F$21</f>
        <v>3329.3510000900001</v>
      </c>
      <c r="V15" s="36">
        <f>SUMIFS(СВЦЭМ!$D$33:$D$776,СВЦЭМ!$A$33:$A$776,$A15,СВЦЭМ!$B$33:$B$776,V$11)+'СЕТ СН'!$F$11+СВЦЭМ!$D$10+'СЕТ СН'!$F$5-'СЕТ СН'!$F$21</f>
        <v>3316.2960961600002</v>
      </c>
      <c r="W15" s="36">
        <f>SUMIFS(СВЦЭМ!$D$33:$D$776,СВЦЭМ!$A$33:$A$776,$A15,СВЦЭМ!$B$33:$B$776,W$11)+'СЕТ СН'!$F$11+СВЦЭМ!$D$10+'СЕТ СН'!$F$5-'СЕТ СН'!$F$21</f>
        <v>3315.4140826399998</v>
      </c>
      <c r="X15" s="36">
        <f>SUMIFS(СВЦЭМ!$D$33:$D$776,СВЦЭМ!$A$33:$A$776,$A15,СВЦЭМ!$B$33:$B$776,X$11)+'СЕТ СН'!$F$11+СВЦЭМ!$D$10+'СЕТ СН'!$F$5-'СЕТ СН'!$F$21</f>
        <v>3318.52265618</v>
      </c>
      <c r="Y15" s="36">
        <f>SUMIFS(СВЦЭМ!$D$33:$D$776,СВЦЭМ!$A$33:$A$776,$A15,СВЦЭМ!$B$33:$B$776,Y$11)+'СЕТ СН'!$F$11+СВЦЭМ!$D$10+'СЕТ СН'!$F$5-'СЕТ СН'!$F$21</f>
        <v>3347.2224142099999</v>
      </c>
    </row>
    <row r="16" spans="1:27" ht="15.75" x14ac:dyDescent="0.2">
      <c r="A16" s="35">
        <f t="shared" si="0"/>
        <v>44140</v>
      </c>
      <c r="B16" s="36">
        <f>SUMIFS(СВЦЭМ!$D$33:$D$776,СВЦЭМ!$A$33:$A$776,$A16,СВЦЭМ!$B$33:$B$776,B$11)+'СЕТ СН'!$F$11+СВЦЭМ!$D$10+'СЕТ СН'!$F$5-'СЕТ СН'!$F$21</f>
        <v>3338.2397758799998</v>
      </c>
      <c r="C16" s="36">
        <f>SUMIFS(СВЦЭМ!$D$33:$D$776,СВЦЭМ!$A$33:$A$776,$A16,СВЦЭМ!$B$33:$B$776,C$11)+'СЕТ СН'!$F$11+СВЦЭМ!$D$10+'СЕТ СН'!$F$5-'СЕТ СН'!$F$21</f>
        <v>3412.2032021999999</v>
      </c>
      <c r="D16" s="36">
        <f>SUMIFS(СВЦЭМ!$D$33:$D$776,СВЦЭМ!$A$33:$A$776,$A16,СВЦЭМ!$B$33:$B$776,D$11)+'СЕТ СН'!$F$11+СВЦЭМ!$D$10+'СЕТ СН'!$F$5-'СЕТ СН'!$F$21</f>
        <v>3463.8966486700001</v>
      </c>
      <c r="E16" s="36">
        <f>SUMIFS(СВЦЭМ!$D$33:$D$776,СВЦЭМ!$A$33:$A$776,$A16,СВЦЭМ!$B$33:$B$776,E$11)+'СЕТ СН'!$F$11+СВЦЭМ!$D$10+'СЕТ СН'!$F$5-'СЕТ СН'!$F$21</f>
        <v>3464.1080130700002</v>
      </c>
      <c r="F16" s="36">
        <f>SUMIFS(СВЦЭМ!$D$33:$D$776,СВЦЭМ!$A$33:$A$776,$A16,СВЦЭМ!$B$33:$B$776,F$11)+'СЕТ СН'!$F$11+СВЦЭМ!$D$10+'СЕТ СН'!$F$5-'СЕТ СН'!$F$21</f>
        <v>3466.7736512699998</v>
      </c>
      <c r="G16" s="36">
        <f>SUMIFS(СВЦЭМ!$D$33:$D$776,СВЦЭМ!$A$33:$A$776,$A16,СВЦЭМ!$B$33:$B$776,G$11)+'СЕТ СН'!$F$11+СВЦЭМ!$D$10+'СЕТ СН'!$F$5-'СЕТ СН'!$F$21</f>
        <v>3459.0687429</v>
      </c>
      <c r="H16" s="36">
        <f>SUMIFS(СВЦЭМ!$D$33:$D$776,СВЦЭМ!$A$33:$A$776,$A16,СВЦЭМ!$B$33:$B$776,H$11)+'СЕТ СН'!$F$11+СВЦЭМ!$D$10+'СЕТ СН'!$F$5-'СЕТ СН'!$F$21</f>
        <v>3441.3888950299997</v>
      </c>
      <c r="I16" s="36">
        <f>SUMIFS(СВЦЭМ!$D$33:$D$776,СВЦЭМ!$A$33:$A$776,$A16,СВЦЭМ!$B$33:$B$776,I$11)+'СЕТ СН'!$F$11+СВЦЭМ!$D$10+'СЕТ СН'!$F$5-'СЕТ СН'!$F$21</f>
        <v>3453.64099313</v>
      </c>
      <c r="J16" s="36">
        <f>SUMIFS(СВЦЭМ!$D$33:$D$776,СВЦЭМ!$A$33:$A$776,$A16,СВЦЭМ!$B$33:$B$776,J$11)+'СЕТ СН'!$F$11+СВЦЭМ!$D$10+'СЕТ СН'!$F$5-'СЕТ СН'!$F$21</f>
        <v>3438.9854317999998</v>
      </c>
      <c r="K16" s="36">
        <f>SUMIFS(СВЦЭМ!$D$33:$D$776,СВЦЭМ!$A$33:$A$776,$A16,СВЦЭМ!$B$33:$B$776,K$11)+'СЕТ СН'!$F$11+СВЦЭМ!$D$10+'СЕТ СН'!$F$5-'СЕТ СН'!$F$21</f>
        <v>3433.6441970599999</v>
      </c>
      <c r="L16" s="36">
        <f>SUMIFS(СВЦЭМ!$D$33:$D$776,СВЦЭМ!$A$33:$A$776,$A16,СВЦЭМ!$B$33:$B$776,L$11)+'СЕТ СН'!$F$11+СВЦЭМ!$D$10+'СЕТ СН'!$F$5-'СЕТ СН'!$F$21</f>
        <v>3419.0715975200001</v>
      </c>
      <c r="M16" s="36">
        <f>SUMIFS(СВЦЭМ!$D$33:$D$776,СВЦЭМ!$A$33:$A$776,$A16,СВЦЭМ!$B$33:$B$776,M$11)+'СЕТ СН'!$F$11+СВЦЭМ!$D$10+'СЕТ СН'!$F$5-'СЕТ СН'!$F$21</f>
        <v>3373.1540218700002</v>
      </c>
      <c r="N16" s="36">
        <f>SUMIFS(СВЦЭМ!$D$33:$D$776,СВЦЭМ!$A$33:$A$776,$A16,СВЦЭМ!$B$33:$B$776,N$11)+'СЕТ СН'!$F$11+СВЦЭМ!$D$10+'СЕТ СН'!$F$5-'СЕТ СН'!$F$21</f>
        <v>3345.5511924299999</v>
      </c>
      <c r="O16" s="36">
        <f>SUMIFS(СВЦЭМ!$D$33:$D$776,СВЦЭМ!$A$33:$A$776,$A16,СВЦЭМ!$B$33:$B$776,O$11)+'СЕТ СН'!$F$11+СВЦЭМ!$D$10+'СЕТ СН'!$F$5-'СЕТ СН'!$F$21</f>
        <v>3352.3335746000002</v>
      </c>
      <c r="P16" s="36">
        <f>SUMIFS(СВЦЭМ!$D$33:$D$776,СВЦЭМ!$A$33:$A$776,$A16,СВЦЭМ!$B$33:$B$776,P$11)+'СЕТ СН'!$F$11+СВЦЭМ!$D$10+'СЕТ СН'!$F$5-'СЕТ СН'!$F$21</f>
        <v>3353.9932790499997</v>
      </c>
      <c r="Q16" s="36">
        <f>SUMIFS(СВЦЭМ!$D$33:$D$776,СВЦЭМ!$A$33:$A$776,$A16,СВЦЭМ!$B$33:$B$776,Q$11)+'СЕТ СН'!$F$11+СВЦЭМ!$D$10+'СЕТ СН'!$F$5-'СЕТ СН'!$F$21</f>
        <v>3356.9702343099998</v>
      </c>
      <c r="R16" s="36">
        <f>SUMIFS(СВЦЭМ!$D$33:$D$776,СВЦЭМ!$A$33:$A$776,$A16,СВЦЭМ!$B$33:$B$776,R$11)+'СЕТ СН'!$F$11+СВЦЭМ!$D$10+'СЕТ СН'!$F$5-'СЕТ СН'!$F$21</f>
        <v>3351.0358615300001</v>
      </c>
      <c r="S16" s="36">
        <f>SUMIFS(СВЦЭМ!$D$33:$D$776,СВЦЭМ!$A$33:$A$776,$A16,СВЦЭМ!$B$33:$B$776,S$11)+'СЕТ СН'!$F$11+СВЦЭМ!$D$10+'СЕТ СН'!$F$5-'СЕТ СН'!$F$21</f>
        <v>3344.30648488</v>
      </c>
      <c r="T16" s="36">
        <f>SUMIFS(СВЦЭМ!$D$33:$D$776,СВЦЭМ!$A$33:$A$776,$A16,СВЦЭМ!$B$33:$B$776,T$11)+'СЕТ СН'!$F$11+СВЦЭМ!$D$10+'СЕТ СН'!$F$5-'СЕТ СН'!$F$21</f>
        <v>3292.9182245100001</v>
      </c>
      <c r="U16" s="36">
        <f>SUMIFS(СВЦЭМ!$D$33:$D$776,СВЦЭМ!$A$33:$A$776,$A16,СВЦЭМ!$B$33:$B$776,U$11)+'СЕТ СН'!$F$11+СВЦЭМ!$D$10+'СЕТ СН'!$F$5-'СЕТ СН'!$F$21</f>
        <v>3288.5171895399999</v>
      </c>
      <c r="V16" s="36">
        <f>SUMIFS(СВЦЭМ!$D$33:$D$776,СВЦЭМ!$A$33:$A$776,$A16,СВЦЭМ!$B$33:$B$776,V$11)+'СЕТ СН'!$F$11+СВЦЭМ!$D$10+'СЕТ СН'!$F$5-'СЕТ СН'!$F$21</f>
        <v>3309.7262322400002</v>
      </c>
      <c r="W16" s="36">
        <f>SUMIFS(СВЦЭМ!$D$33:$D$776,СВЦЭМ!$A$33:$A$776,$A16,СВЦЭМ!$B$33:$B$776,W$11)+'СЕТ СН'!$F$11+СВЦЭМ!$D$10+'СЕТ СН'!$F$5-'СЕТ СН'!$F$21</f>
        <v>3343.4011180100001</v>
      </c>
      <c r="X16" s="36">
        <f>SUMIFS(СВЦЭМ!$D$33:$D$776,СВЦЭМ!$A$33:$A$776,$A16,СВЦЭМ!$B$33:$B$776,X$11)+'СЕТ СН'!$F$11+СВЦЭМ!$D$10+'СЕТ СН'!$F$5-'СЕТ СН'!$F$21</f>
        <v>3355.39001297</v>
      </c>
      <c r="Y16" s="36">
        <f>SUMIFS(СВЦЭМ!$D$33:$D$776,СВЦЭМ!$A$33:$A$776,$A16,СВЦЭМ!$B$33:$B$776,Y$11)+'СЕТ СН'!$F$11+СВЦЭМ!$D$10+'СЕТ СН'!$F$5-'СЕТ СН'!$F$21</f>
        <v>3393.96417853</v>
      </c>
    </row>
    <row r="17" spans="1:25" ht="15.75" x14ac:dyDescent="0.2">
      <c r="A17" s="35">
        <f t="shared" si="0"/>
        <v>44141</v>
      </c>
      <c r="B17" s="36">
        <f>SUMIFS(СВЦЭМ!$D$33:$D$776,СВЦЭМ!$A$33:$A$776,$A17,СВЦЭМ!$B$33:$B$776,B$11)+'СЕТ СН'!$F$11+СВЦЭМ!$D$10+'СЕТ СН'!$F$5-'СЕТ СН'!$F$21</f>
        <v>3374.74406039</v>
      </c>
      <c r="C17" s="36">
        <f>SUMIFS(СВЦЭМ!$D$33:$D$776,СВЦЭМ!$A$33:$A$776,$A17,СВЦЭМ!$B$33:$B$776,C$11)+'СЕТ СН'!$F$11+СВЦЭМ!$D$10+'СЕТ СН'!$F$5-'СЕТ СН'!$F$21</f>
        <v>3446.80884522</v>
      </c>
      <c r="D17" s="36">
        <f>SUMIFS(СВЦЭМ!$D$33:$D$776,СВЦЭМ!$A$33:$A$776,$A17,СВЦЭМ!$B$33:$B$776,D$11)+'СЕТ СН'!$F$11+СВЦЭМ!$D$10+'СЕТ СН'!$F$5-'СЕТ СН'!$F$21</f>
        <v>3503.5176931699998</v>
      </c>
      <c r="E17" s="36">
        <f>SUMIFS(СВЦЭМ!$D$33:$D$776,СВЦЭМ!$A$33:$A$776,$A17,СВЦЭМ!$B$33:$B$776,E$11)+'СЕТ СН'!$F$11+СВЦЭМ!$D$10+'СЕТ СН'!$F$5-'СЕТ СН'!$F$21</f>
        <v>3505.7534636099999</v>
      </c>
      <c r="F17" s="36">
        <f>SUMIFS(СВЦЭМ!$D$33:$D$776,СВЦЭМ!$A$33:$A$776,$A17,СВЦЭМ!$B$33:$B$776,F$11)+'СЕТ СН'!$F$11+СВЦЭМ!$D$10+'СЕТ СН'!$F$5-'СЕТ СН'!$F$21</f>
        <v>3507.5605969200001</v>
      </c>
      <c r="G17" s="36">
        <f>SUMIFS(СВЦЭМ!$D$33:$D$776,СВЦЭМ!$A$33:$A$776,$A17,СВЦЭМ!$B$33:$B$776,G$11)+'СЕТ СН'!$F$11+СВЦЭМ!$D$10+'СЕТ СН'!$F$5-'СЕТ СН'!$F$21</f>
        <v>3497.2723394899999</v>
      </c>
      <c r="H17" s="36">
        <f>SUMIFS(СВЦЭМ!$D$33:$D$776,СВЦЭМ!$A$33:$A$776,$A17,СВЦЭМ!$B$33:$B$776,H$11)+'СЕТ СН'!$F$11+СВЦЭМ!$D$10+'СЕТ СН'!$F$5-'СЕТ СН'!$F$21</f>
        <v>3471.1763786199999</v>
      </c>
      <c r="I17" s="36">
        <f>SUMIFS(СВЦЭМ!$D$33:$D$776,СВЦЭМ!$A$33:$A$776,$A17,СВЦЭМ!$B$33:$B$776,I$11)+'СЕТ СН'!$F$11+СВЦЭМ!$D$10+'СЕТ СН'!$F$5-'СЕТ СН'!$F$21</f>
        <v>3475.47316869</v>
      </c>
      <c r="J17" s="36">
        <f>SUMIFS(СВЦЭМ!$D$33:$D$776,СВЦЭМ!$A$33:$A$776,$A17,СВЦЭМ!$B$33:$B$776,J$11)+'СЕТ СН'!$F$11+СВЦЭМ!$D$10+'СЕТ СН'!$F$5-'СЕТ СН'!$F$21</f>
        <v>3468.3098581599997</v>
      </c>
      <c r="K17" s="36">
        <f>SUMIFS(СВЦЭМ!$D$33:$D$776,СВЦЭМ!$A$33:$A$776,$A17,СВЦЭМ!$B$33:$B$776,K$11)+'СЕТ СН'!$F$11+СВЦЭМ!$D$10+'СЕТ СН'!$F$5-'СЕТ СН'!$F$21</f>
        <v>3455.94790233</v>
      </c>
      <c r="L17" s="36">
        <f>SUMIFS(СВЦЭМ!$D$33:$D$776,СВЦЭМ!$A$33:$A$776,$A17,СВЦЭМ!$B$33:$B$776,L$11)+'СЕТ СН'!$F$11+СВЦЭМ!$D$10+'СЕТ СН'!$F$5-'СЕТ СН'!$F$21</f>
        <v>3435.5607377400001</v>
      </c>
      <c r="M17" s="36">
        <f>SUMIFS(СВЦЭМ!$D$33:$D$776,СВЦЭМ!$A$33:$A$776,$A17,СВЦЭМ!$B$33:$B$776,M$11)+'СЕТ СН'!$F$11+СВЦЭМ!$D$10+'СЕТ СН'!$F$5-'СЕТ СН'!$F$21</f>
        <v>3406.3648085899999</v>
      </c>
      <c r="N17" s="36">
        <f>SUMIFS(СВЦЭМ!$D$33:$D$776,СВЦЭМ!$A$33:$A$776,$A17,СВЦЭМ!$B$33:$B$776,N$11)+'СЕТ СН'!$F$11+СВЦЭМ!$D$10+'СЕТ СН'!$F$5-'СЕТ СН'!$F$21</f>
        <v>3362.51477583</v>
      </c>
      <c r="O17" s="36">
        <f>SUMIFS(СВЦЭМ!$D$33:$D$776,СВЦЭМ!$A$33:$A$776,$A17,СВЦЭМ!$B$33:$B$776,O$11)+'СЕТ СН'!$F$11+СВЦЭМ!$D$10+'СЕТ СН'!$F$5-'СЕТ СН'!$F$21</f>
        <v>3351.0480279200001</v>
      </c>
      <c r="P17" s="36">
        <f>SUMIFS(СВЦЭМ!$D$33:$D$776,СВЦЭМ!$A$33:$A$776,$A17,СВЦЭМ!$B$33:$B$776,P$11)+'СЕТ СН'!$F$11+СВЦЭМ!$D$10+'СЕТ СН'!$F$5-'СЕТ СН'!$F$21</f>
        <v>3356.2653952800001</v>
      </c>
      <c r="Q17" s="36">
        <f>SUMIFS(СВЦЭМ!$D$33:$D$776,СВЦЭМ!$A$33:$A$776,$A17,СВЦЭМ!$B$33:$B$776,Q$11)+'СЕТ СН'!$F$11+СВЦЭМ!$D$10+'СЕТ СН'!$F$5-'СЕТ СН'!$F$21</f>
        <v>3367.5529896500002</v>
      </c>
      <c r="R17" s="36">
        <f>SUMIFS(СВЦЭМ!$D$33:$D$776,СВЦЭМ!$A$33:$A$776,$A17,СВЦЭМ!$B$33:$B$776,R$11)+'СЕТ СН'!$F$11+СВЦЭМ!$D$10+'СЕТ СН'!$F$5-'СЕТ СН'!$F$21</f>
        <v>3362.0395180199998</v>
      </c>
      <c r="S17" s="36">
        <f>SUMIFS(СВЦЭМ!$D$33:$D$776,СВЦЭМ!$A$33:$A$776,$A17,СВЦЭМ!$B$33:$B$776,S$11)+'СЕТ СН'!$F$11+СВЦЭМ!$D$10+'СЕТ СН'!$F$5-'СЕТ СН'!$F$21</f>
        <v>3353.79537953</v>
      </c>
      <c r="T17" s="36">
        <f>SUMIFS(СВЦЭМ!$D$33:$D$776,СВЦЭМ!$A$33:$A$776,$A17,СВЦЭМ!$B$33:$B$776,T$11)+'СЕТ СН'!$F$11+СВЦЭМ!$D$10+'СЕТ СН'!$F$5-'СЕТ СН'!$F$21</f>
        <v>3315.4090902200001</v>
      </c>
      <c r="U17" s="36">
        <f>SUMIFS(СВЦЭМ!$D$33:$D$776,СВЦЭМ!$A$33:$A$776,$A17,СВЦЭМ!$B$33:$B$776,U$11)+'СЕТ СН'!$F$11+СВЦЭМ!$D$10+'СЕТ СН'!$F$5-'СЕТ СН'!$F$21</f>
        <v>3314.7937968000001</v>
      </c>
      <c r="V17" s="36">
        <f>SUMIFS(СВЦЭМ!$D$33:$D$776,СВЦЭМ!$A$33:$A$776,$A17,СВЦЭМ!$B$33:$B$776,V$11)+'СЕТ СН'!$F$11+СВЦЭМ!$D$10+'СЕТ СН'!$F$5-'СЕТ СН'!$F$21</f>
        <v>3325.6648888300001</v>
      </c>
      <c r="W17" s="36">
        <f>SUMIFS(СВЦЭМ!$D$33:$D$776,СВЦЭМ!$A$33:$A$776,$A17,СВЦЭМ!$B$33:$B$776,W$11)+'СЕТ СН'!$F$11+СВЦЭМ!$D$10+'СЕТ СН'!$F$5-'СЕТ СН'!$F$21</f>
        <v>3359.3884782800001</v>
      </c>
      <c r="X17" s="36">
        <f>SUMIFS(СВЦЭМ!$D$33:$D$776,СВЦЭМ!$A$33:$A$776,$A17,СВЦЭМ!$B$33:$B$776,X$11)+'СЕТ СН'!$F$11+СВЦЭМ!$D$10+'СЕТ СН'!$F$5-'СЕТ СН'!$F$21</f>
        <v>3371.0376264199999</v>
      </c>
      <c r="Y17" s="36">
        <f>SUMIFS(СВЦЭМ!$D$33:$D$776,СВЦЭМ!$A$33:$A$776,$A17,СВЦЭМ!$B$33:$B$776,Y$11)+'СЕТ СН'!$F$11+СВЦЭМ!$D$10+'СЕТ СН'!$F$5-'СЕТ СН'!$F$21</f>
        <v>3395.9513461299998</v>
      </c>
    </row>
    <row r="18" spans="1:25" ht="15.75" x14ac:dyDescent="0.2">
      <c r="A18" s="35">
        <f t="shared" si="0"/>
        <v>44142</v>
      </c>
      <c r="B18" s="36">
        <f>SUMIFS(СВЦЭМ!$D$33:$D$776,СВЦЭМ!$A$33:$A$776,$A18,СВЦЭМ!$B$33:$B$776,B$11)+'СЕТ СН'!$F$11+СВЦЭМ!$D$10+'СЕТ СН'!$F$5-'СЕТ СН'!$F$21</f>
        <v>3400.6875773000002</v>
      </c>
      <c r="C18" s="36">
        <f>SUMIFS(СВЦЭМ!$D$33:$D$776,СВЦЭМ!$A$33:$A$776,$A18,СВЦЭМ!$B$33:$B$776,C$11)+'СЕТ СН'!$F$11+СВЦЭМ!$D$10+'СЕТ СН'!$F$5-'СЕТ СН'!$F$21</f>
        <v>3470.9763946200001</v>
      </c>
      <c r="D18" s="36">
        <f>SUMIFS(СВЦЭМ!$D$33:$D$776,СВЦЭМ!$A$33:$A$776,$A18,СВЦЭМ!$B$33:$B$776,D$11)+'СЕТ СН'!$F$11+СВЦЭМ!$D$10+'СЕТ СН'!$F$5-'СЕТ СН'!$F$21</f>
        <v>3534.8322179199999</v>
      </c>
      <c r="E18" s="36">
        <f>SUMIFS(СВЦЭМ!$D$33:$D$776,СВЦЭМ!$A$33:$A$776,$A18,СВЦЭМ!$B$33:$B$776,E$11)+'СЕТ СН'!$F$11+СВЦЭМ!$D$10+'СЕТ СН'!$F$5-'СЕТ СН'!$F$21</f>
        <v>3545.94370136</v>
      </c>
      <c r="F18" s="36">
        <f>SUMIFS(СВЦЭМ!$D$33:$D$776,СВЦЭМ!$A$33:$A$776,$A18,СВЦЭМ!$B$33:$B$776,F$11)+'СЕТ СН'!$F$11+СВЦЭМ!$D$10+'СЕТ СН'!$F$5-'СЕТ СН'!$F$21</f>
        <v>3536.6275129699998</v>
      </c>
      <c r="G18" s="36">
        <f>SUMIFS(СВЦЭМ!$D$33:$D$776,СВЦЭМ!$A$33:$A$776,$A18,СВЦЭМ!$B$33:$B$776,G$11)+'СЕТ СН'!$F$11+СВЦЭМ!$D$10+'СЕТ СН'!$F$5-'СЕТ СН'!$F$21</f>
        <v>3526.0655850900002</v>
      </c>
      <c r="H18" s="36">
        <f>SUMIFS(СВЦЭМ!$D$33:$D$776,СВЦЭМ!$A$33:$A$776,$A18,СВЦЭМ!$B$33:$B$776,H$11)+'СЕТ СН'!$F$11+СВЦЭМ!$D$10+'СЕТ СН'!$F$5-'СЕТ СН'!$F$21</f>
        <v>3509.9695002600001</v>
      </c>
      <c r="I18" s="36">
        <f>SUMIFS(СВЦЭМ!$D$33:$D$776,СВЦЭМ!$A$33:$A$776,$A18,СВЦЭМ!$B$33:$B$776,I$11)+'СЕТ СН'!$F$11+СВЦЭМ!$D$10+'СЕТ СН'!$F$5-'СЕТ СН'!$F$21</f>
        <v>3463.6209155199999</v>
      </c>
      <c r="J18" s="36">
        <f>SUMIFS(СВЦЭМ!$D$33:$D$776,СВЦЭМ!$A$33:$A$776,$A18,СВЦЭМ!$B$33:$B$776,J$11)+'СЕТ СН'!$F$11+СВЦЭМ!$D$10+'СЕТ СН'!$F$5-'СЕТ СН'!$F$21</f>
        <v>3426.15809107</v>
      </c>
      <c r="K18" s="36">
        <f>SUMIFS(СВЦЭМ!$D$33:$D$776,СВЦЭМ!$A$33:$A$776,$A18,СВЦЭМ!$B$33:$B$776,K$11)+'СЕТ СН'!$F$11+СВЦЭМ!$D$10+'СЕТ СН'!$F$5-'СЕТ СН'!$F$21</f>
        <v>3402.7072912499998</v>
      </c>
      <c r="L18" s="36">
        <f>SUMIFS(СВЦЭМ!$D$33:$D$776,СВЦЭМ!$A$33:$A$776,$A18,СВЦЭМ!$B$33:$B$776,L$11)+'СЕТ СН'!$F$11+СВЦЭМ!$D$10+'СЕТ СН'!$F$5-'СЕТ СН'!$F$21</f>
        <v>3375.1486564500001</v>
      </c>
      <c r="M18" s="36">
        <f>SUMIFS(СВЦЭМ!$D$33:$D$776,СВЦЭМ!$A$33:$A$776,$A18,СВЦЭМ!$B$33:$B$776,M$11)+'СЕТ СН'!$F$11+СВЦЭМ!$D$10+'СЕТ СН'!$F$5-'СЕТ СН'!$F$21</f>
        <v>3337.8668728100001</v>
      </c>
      <c r="N18" s="36">
        <f>SUMIFS(СВЦЭМ!$D$33:$D$776,СВЦЭМ!$A$33:$A$776,$A18,СВЦЭМ!$B$33:$B$776,N$11)+'СЕТ СН'!$F$11+СВЦЭМ!$D$10+'СЕТ СН'!$F$5-'СЕТ СН'!$F$21</f>
        <v>3322.1862681399998</v>
      </c>
      <c r="O18" s="36">
        <f>SUMIFS(СВЦЭМ!$D$33:$D$776,СВЦЭМ!$A$33:$A$776,$A18,СВЦЭМ!$B$33:$B$776,O$11)+'СЕТ СН'!$F$11+СВЦЭМ!$D$10+'СЕТ СН'!$F$5-'СЕТ СН'!$F$21</f>
        <v>3334.88094499</v>
      </c>
      <c r="P18" s="36">
        <f>SUMIFS(СВЦЭМ!$D$33:$D$776,СВЦЭМ!$A$33:$A$776,$A18,СВЦЭМ!$B$33:$B$776,P$11)+'СЕТ СН'!$F$11+СВЦЭМ!$D$10+'СЕТ СН'!$F$5-'СЕТ СН'!$F$21</f>
        <v>3335.4343495600001</v>
      </c>
      <c r="Q18" s="36">
        <f>SUMIFS(СВЦЭМ!$D$33:$D$776,СВЦЭМ!$A$33:$A$776,$A18,СВЦЭМ!$B$33:$B$776,Q$11)+'СЕТ СН'!$F$11+СВЦЭМ!$D$10+'СЕТ СН'!$F$5-'СЕТ СН'!$F$21</f>
        <v>3328.6795102300002</v>
      </c>
      <c r="R18" s="36">
        <f>SUMIFS(СВЦЭМ!$D$33:$D$776,СВЦЭМ!$A$33:$A$776,$A18,СВЦЭМ!$B$33:$B$776,R$11)+'СЕТ СН'!$F$11+СВЦЭМ!$D$10+'СЕТ СН'!$F$5-'СЕТ СН'!$F$21</f>
        <v>3316.8080713999998</v>
      </c>
      <c r="S18" s="36">
        <f>SUMIFS(СВЦЭМ!$D$33:$D$776,СВЦЭМ!$A$33:$A$776,$A18,СВЦЭМ!$B$33:$B$776,S$11)+'СЕТ СН'!$F$11+СВЦЭМ!$D$10+'СЕТ СН'!$F$5-'СЕТ СН'!$F$21</f>
        <v>3313.4315795499997</v>
      </c>
      <c r="T18" s="36">
        <f>SUMIFS(СВЦЭМ!$D$33:$D$776,СВЦЭМ!$A$33:$A$776,$A18,СВЦЭМ!$B$33:$B$776,T$11)+'СЕТ СН'!$F$11+СВЦЭМ!$D$10+'СЕТ СН'!$F$5-'СЕТ СН'!$F$21</f>
        <v>3292.48562941</v>
      </c>
      <c r="U18" s="36">
        <f>SUMIFS(СВЦЭМ!$D$33:$D$776,СВЦЭМ!$A$33:$A$776,$A18,СВЦЭМ!$B$33:$B$776,U$11)+'СЕТ СН'!$F$11+СВЦЭМ!$D$10+'СЕТ СН'!$F$5-'СЕТ СН'!$F$21</f>
        <v>3297.8105045000002</v>
      </c>
      <c r="V18" s="36">
        <f>SUMIFS(СВЦЭМ!$D$33:$D$776,СВЦЭМ!$A$33:$A$776,$A18,СВЦЭМ!$B$33:$B$776,V$11)+'СЕТ СН'!$F$11+СВЦЭМ!$D$10+'СЕТ СН'!$F$5-'СЕТ СН'!$F$21</f>
        <v>3310.2689769500003</v>
      </c>
      <c r="W18" s="36">
        <f>SUMIFS(СВЦЭМ!$D$33:$D$776,СВЦЭМ!$A$33:$A$776,$A18,СВЦЭМ!$B$33:$B$776,W$11)+'СЕТ СН'!$F$11+СВЦЭМ!$D$10+'СЕТ СН'!$F$5-'СЕТ СН'!$F$21</f>
        <v>3317.7656747700003</v>
      </c>
      <c r="X18" s="36">
        <f>SUMIFS(СВЦЭМ!$D$33:$D$776,СВЦЭМ!$A$33:$A$776,$A18,СВЦЭМ!$B$33:$B$776,X$11)+'СЕТ СН'!$F$11+СВЦЭМ!$D$10+'СЕТ СН'!$F$5-'СЕТ СН'!$F$21</f>
        <v>3327.3680283499998</v>
      </c>
      <c r="Y18" s="36">
        <f>SUMIFS(СВЦЭМ!$D$33:$D$776,СВЦЭМ!$A$33:$A$776,$A18,СВЦЭМ!$B$33:$B$776,Y$11)+'СЕТ СН'!$F$11+СВЦЭМ!$D$10+'СЕТ СН'!$F$5-'СЕТ СН'!$F$21</f>
        <v>3357.4964309100001</v>
      </c>
    </row>
    <row r="19" spans="1:25" ht="15.75" x14ac:dyDescent="0.2">
      <c r="A19" s="35">
        <f t="shared" si="0"/>
        <v>44143</v>
      </c>
      <c r="B19" s="36">
        <f>SUMIFS(СВЦЭМ!$D$33:$D$776,СВЦЭМ!$A$33:$A$776,$A19,СВЦЭМ!$B$33:$B$776,B$11)+'СЕТ СН'!$F$11+СВЦЭМ!$D$10+'СЕТ СН'!$F$5-'СЕТ СН'!$F$21</f>
        <v>3403.05719421</v>
      </c>
      <c r="C19" s="36">
        <f>SUMIFS(СВЦЭМ!$D$33:$D$776,СВЦЭМ!$A$33:$A$776,$A19,СВЦЭМ!$B$33:$B$776,C$11)+'СЕТ СН'!$F$11+СВЦЭМ!$D$10+'СЕТ СН'!$F$5-'СЕТ СН'!$F$21</f>
        <v>3484.1269372900001</v>
      </c>
      <c r="D19" s="36">
        <f>SUMIFS(СВЦЭМ!$D$33:$D$776,СВЦЭМ!$A$33:$A$776,$A19,СВЦЭМ!$B$33:$B$776,D$11)+'СЕТ СН'!$F$11+СВЦЭМ!$D$10+'СЕТ СН'!$F$5-'СЕТ СН'!$F$21</f>
        <v>3547.4729513000002</v>
      </c>
      <c r="E19" s="36">
        <f>SUMIFS(СВЦЭМ!$D$33:$D$776,СВЦЭМ!$A$33:$A$776,$A19,СВЦЭМ!$B$33:$B$776,E$11)+'СЕТ СН'!$F$11+СВЦЭМ!$D$10+'СЕТ СН'!$F$5-'СЕТ СН'!$F$21</f>
        <v>3561.1022432099999</v>
      </c>
      <c r="F19" s="36">
        <f>SUMIFS(СВЦЭМ!$D$33:$D$776,СВЦЭМ!$A$33:$A$776,$A19,СВЦЭМ!$B$33:$B$776,F$11)+'СЕТ СН'!$F$11+СВЦЭМ!$D$10+'СЕТ СН'!$F$5-'СЕТ СН'!$F$21</f>
        <v>3556.0730456599999</v>
      </c>
      <c r="G19" s="36">
        <f>SUMIFS(СВЦЭМ!$D$33:$D$776,СВЦЭМ!$A$33:$A$776,$A19,СВЦЭМ!$B$33:$B$776,G$11)+'СЕТ СН'!$F$11+СВЦЭМ!$D$10+'СЕТ СН'!$F$5-'СЕТ СН'!$F$21</f>
        <v>3554.7680690699999</v>
      </c>
      <c r="H19" s="36">
        <f>SUMIFS(СВЦЭМ!$D$33:$D$776,СВЦЭМ!$A$33:$A$776,$A19,СВЦЭМ!$B$33:$B$776,H$11)+'СЕТ СН'!$F$11+СВЦЭМ!$D$10+'СЕТ СН'!$F$5-'СЕТ СН'!$F$21</f>
        <v>3538.6904440099997</v>
      </c>
      <c r="I19" s="36">
        <f>SUMIFS(СВЦЭМ!$D$33:$D$776,СВЦЭМ!$A$33:$A$776,$A19,СВЦЭМ!$B$33:$B$776,I$11)+'СЕТ СН'!$F$11+СВЦЭМ!$D$10+'СЕТ СН'!$F$5-'СЕТ СН'!$F$21</f>
        <v>3507.8982407399999</v>
      </c>
      <c r="J19" s="36">
        <f>SUMIFS(СВЦЭМ!$D$33:$D$776,СВЦЭМ!$A$33:$A$776,$A19,СВЦЭМ!$B$33:$B$776,J$11)+'СЕТ СН'!$F$11+СВЦЭМ!$D$10+'СЕТ СН'!$F$5-'СЕТ СН'!$F$21</f>
        <v>3467.1224356100001</v>
      </c>
      <c r="K19" s="36">
        <f>SUMIFS(СВЦЭМ!$D$33:$D$776,СВЦЭМ!$A$33:$A$776,$A19,СВЦЭМ!$B$33:$B$776,K$11)+'СЕТ СН'!$F$11+СВЦЭМ!$D$10+'СЕТ СН'!$F$5-'СЕТ СН'!$F$21</f>
        <v>3430.0196778899999</v>
      </c>
      <c r="L19" s="36">
        <f>SUMIFS(СВЦЭМ!$D$33:$D$776,СВЦЭМ!$A$33:$A$776,$A19,СВЦЭМ!$B$33:$B$776,L$11)+'СЕТ СН'!$F$11+СВЦЭМ!$D$10+'СЕТ СН'!$F$5-'СЕТ СН'!$F$21</f>
        <v>3383.40300174</v>
      </c>
      <c r="M19" s="36">
        <f>SUMIFS(СВЦЭМ!$D$33:$D$776,СВЦЭМ!$A$33:$A$776,$A19,СВЦЭМ!$B$33:$B$776,M$11)+'СЕТ СН'!$F$11+СВЦЭМ!$D$10+'СЕТ СН'!$F$5-'СЕТ СН'!$F$21</f>
        <v>3350.6623052599998</v>
      </c>
      <c r="N19" s="36">
        <f>SUMIFS(СВЦЭМ!$D$33:$D$776,СВЦЭМ!$A$33:$A$776,$A19,СВЦЭМ!$B$33:$B$776,N$11)+'СЕТ СН'!$F$11+СВЦЭМ!$D$10+'СЕТ СН'!$F$5-'СЕТ СН'!$F$21</f>
        <v>3344.6442384000002</v>
      </c>
      <c r="O19" s="36">
        <f>SUMIFS(СВЦЭМ!$D$33:$D$776,СВЦЭМ!$A$33:$A$776,$A19,СВЦЭМ!$B$33:$B$776,O$11)+'СЕТ СН'!$F$11+СВЦЭМ!$D$10+'СЕТ СН'!$F$5-'СЕТ СН'!$F$21</f>
        <v>3351.5179576400001</v>
      </c>
      <c r="P19" s="36">
        <f>SUMIFS(СВЦЭМ!$D$33:$D$776,СВЦЭМ!$A$33:$A$776,$A19,СВЦЭМ!$B$33:$B$776,P$11)+'СЕТ СН'!$F$11+СВЦЭМ!$D$10+'СЕТ СН'!$F$5-'СЕТ СН'!$F$21</f>
        <v>3357.2089304400001</v>
      </c>
      <c r="Q19" s="36">
        <f>SUMIFS(СВЦЭМ!$D$33:$D$776,СВЦЭМ!$A$33:$A$776,$A19,СВЦЭМ!$B$33:$B$776,Q$11)+'СЕТ СН'!$F$11+СВЦЭМ!$D$10+'СЕТ СН'!$F$5-'СЕТ СН'!$F$21</f>
        <v>3364.5692982700002</v>
      </c>
      <c r="R19" s="36">
        <f>SUMIFS(СВЦЭМ!$D$33:$D$776,СВЦЭМ!$A$33:$A$776,$A19,СВЦЭМ!$B$33:$B$776,R$11)+'СЕТ СН'!$F$11+СВЦЭМ!$D$10+'СЕТ СН'!$F$5-'СЕТ СН'!$F$21</f>
        <v>3354.3146874399999</v>
      </c>
      <c r="S19" s="36">
        <f>SUMIFS(СВЦЭМ!$D$33:$D$776,СВЦЭМ!$A$33:$A$776,$A19,СВЦЭМ!$B$33:$B$776,S$11)+'СЕТ СН'!$F$11+СВЦЭМ!$D$10+'СЕТ СН'!$F$5-'СЕТ СН'!$F$21</f>
        <v>3332.5377739300002</v>
      </c>
      <c r="T19" s="36">
        <f>SUMIFS(СВЦЭМ!$D$33:$D$776,СВЦЭМ!$A$33:$A$776,$A19,СВЦЭМ!$B$33:$B$776,T$11)+'СЕТ СН'!$F$11+СВЦЭМ!$D$10+'СЕТ СН'!$F$5-'СЕТ СН'!$F$21</f>
        <v>3319.0316018499998</v>
      </c>
      <c r="U19" s="36">
        <f>SUMIFS(СВЦЭМ!$D$33:$D$776,СВЦЭМ!$A$33:$A$776,$A19,СВЦЭМ!$B$33:$B$776,U$11)+'СЕТ СН'!$F$11+СВЦЭМ!$D$10+'СЕТ СН'!$F$5-'СЕТ СН'!$F$21</f>
        <v>3314.5672549700002</v>
      </c>
      <c r="V19" s="36">
        <f>SUMIFS(СВЦЭМ!$D$33:$D$776,СВЦЭМ!$A$33:$A$776,$A19,СВЦЭМ!$B$33:$B$776,V$11)+'СЕТ СН'!$F$11+СВЦЭМ!$D$10+'СЕТ СН'!$F$5-'СЕТ СН'!$F$21</f>
        <v>3330.6994153599999</v>
      </c>
      <c r="W19" s="36">
        <f>SUMIFS(СВЦЭМ!$D$33:$D$776,СВЦЭМ!$A$33:$A$776,$A19,СВЦЭМ!$B$33:$B$776,W$11)+'СЕТ СН'!$F$11+СВЦЭМ!$D$10+'СЕТ СН'!$F$5-'СЕТ СН'!$F$21</f>
        <v>3345.4790214200002</v>
      </c>
      <c r="X19" s="36">
        <f>SUMIFS(СВЦЭМ!$D$33:$D$776,СВЦЭМ!$A$33:$A$776,$A19,СВЦЭМ!$B$33:$B$776,X$11)+'СЕТ СН'!$F$11+СВЦЭМ!$D$10+'СЕТ СН'!$F$5-'СЕТ СН'!$F$21</f>
        <v>3352.4577287399998</v>
      </c>
      <c r="Y19" s="36">
        <f>SUMIFS(СВЦЭМ!$D$33:$D$776,СВЦЭМ!$A$33:$A$776,$A19,СВЦЭМ!$B$33:$B$776,Y$11)+'СЕТ СН'!$F$11+СВЦЭМ!$D$10+'СЕТ СН'!$F$5-'СЕТ СН'!$F$21</f>
        <v>3358.9521637299999</v>
      </c>
    </row>
    <row r="20" spans="1:25" ht="15.75" x14ac:dyDescent="0.2">
      <c r="A20" s="35">
        <f t="shared" si="0"/>
        <v>44144</v>
      </c>
      <c r="B20" s="36">
        <f>SUMIFS(СВЦЭМ!$D$33:$D$776,СВЦЭМ!$A$33:$A$776,$A20,СВЦЭМ!$B$33:$B$776,B$11)+'СЕТ СН'!$F$11+СВЦЭМ!$D$10+'СЕТ СН'!$F$5-'СЕТ СН'!$F$21</f>
        <v>3335.3456693899998</v>
      </c>
      <c r="C20" s="36">
        <f>SUMIFS(СВЦЭМ!$D$33:$D$776,СВЦЭМ!$A$33:$A$776,$A20,СВЦЭМ!$B$33:$B$776,C$11)+'СЕТ СН'!$F$11+СВЦЭМ!$D$10+'СЕТ СН'!$F$5-'СЕТ СН'!$F$21</f>
        <v>3353.93650729</v>
      </c>
      <c r="D20" s="36">
        <f>SUMIFS(СВЦЭМ!$D$33:$D$776,СВЦЭМ!$A$33:$A$776,$A20,СВЦЭМ!$B$33:$B$776,D$11)+'СЕТ СН'!$F$11+СВЦЭМ!$D$10+'СЕТ СН'!$F$5-'СЕТ СН'!$F$21</f>
        <v>3421.73749559</v>
      </c>
      <c r="E20" s="36">
        <f>SUMIFS(СВЦЭМ!$D$33:$D$776,СВЦЭМ!$A$33:$A$776,$A20,СВЦЭМ!$B$33:$B$776,E$11)+'СЕТ СН'!$F$11+СВЦЭМ!$D$10+'СЕТ СН'!$F$5-'СЕТ СН'!$F$21</f>
        <v>3429.3012763199999</v>
      </c>
      <c r="F20" s="36">
        <f>SUMIFS(СВЦЭМ!$D$33:$D$776,СВЦЭМ!$A$33:$A$776,$A20,СВЦЭМ!$B$33:$B$776,F$11)+'СЕТ СН'!$F$11+СВЦЭМ!$D$10+'СЕТ СН'!$F$5-'СЕТ СН'!$F$21</f>
        <v>3425.0364742299998</v>
      </c>
      <c r="G20" s="36">
        <f>SUMIFS(СВЦЭМ!$D$33:$D$776,СВЦЭМ!$A$33:$A$776,$A20,СВЦЭМ!$B$33:$B$776,G$11)+'СЕТ СН'!$F$11+СВЦЭМ!$D$10+'СЕТ СН'!$F$5-'СЕТ СН'!$F$21</f>
        <v>3441.5041835699999</v>
      </c>
      <c r="H20" s="36">
        <f>SUMIFS(СВЦЭМ!$D$33:$D$776,СВЦЭМ!$A$33:$A$776,$A20,СВЦЭМ!$B$33:$B$776,H$11)+'СЕТ СН'!$F$11+СВЦЭМ!$D$10+'СЕТ СН'!$F$5-'СЕТ СН'!$F$21</f>
        <v>3473.4552249899998</v>
      </c>
      <c r="I20" s="36">
        <f>SUMIFS(СВЦЭМ!$D$33:$D$776,СВЦЭМ!$A$33:$A$776,$A20,СВЦЭМ!$B$33:$B$776,I$11)+'СЕТ СН'!$F$11+СВЦЭМ!$D$10+'СЕТ СН'!$F$5-'СЕТ СН'!$F$21</f>
        <v>3497.8445481399999</v>
      </c>
      <c r="J20" s="36">
        <f>SUMIFS(СВЦЭМ!$D$33:$D$776,СВЦЭМ!$A$33:$A$776,$A20,СВЦЭМ!$B$33:$B$776,J$11)+'СЕТ СН'!$F$11+СВЦЭМ!$D$10+'СЕТ СН'!$F$5-'СЕТ СН'!$F$21</f>
        <v>3484.7486365599998</v>
      </c>
      <c r="K20" s="36">
        <f>SUMIFS(СВЦЭМ!$D$33:$D$776,СВЦЭМ!$A$33:$A$776,$A20,СВЦЭМ!$B$33:$B$776,K$11)+'СЕТ СН'!$F$11+СВЦЭМ!$D$10+'СЕТ СН'!$F$5-'СЕТ СН'!$F$21</f>
        <v>3480.9090869800002</v>
      </c>
      <c r="L20" s="36">
        <f>SUMIFS(СВЦЭМ!$D$33:$D$776,СВЦЭМ!$A$33:$A$776,$A20,СВЦЭМ!$B$33:$B$776,L$11)+'СЕТ СН'!$F$11+СВЦЭМ!$D$10+'СЕТ СН'!$F$5-'СЕТ СН'!$F$21</f>
        <v>3441.44533946</v>
      </c>
      <c r="M20" s="36">
        <f>SUMIFS(СВЦЭМ!$D$33:$D$776,СВЦЭМ!$A$33:$A$776,$A20,СВЦЭМ!$B$33:$B$776,M$11)+'СЕТ СН'!$F$11+СВЦЭМ!$D$10+'СЕТ СН'!$F$5-'СЕТ СН'!$F$21</f>
        <v>3406.7295283799999</v>
      </c>
      <c r="N20" s="36">
        <f>SUMIFS(СВЦЭМ!$D$33:$D$776,СВЦЭМ!$A$33:$A$776,$A20,СВЦЭМ!$B$33:$B$776,N$11)+'СЕТ СН'!$F$11+СВЦЭМ!$D$10+'СЕТ СН'!$F$5-'СЕТ СН'!$F$21</f>
        <v>3402.9342987599998</v>
      </c>
      <c r="O20" s="36">
        <f>SUMIFS(СВЦЭМ!$D$33:$D$776,СВЦЭМ!$A$33:$A$776,$A20,СВЦЭМ!$B$33:$B$776,O$11)+'СЕТ СН'!$F$11+СВЦЭМ!$D$10+'СЕТ СН'!$F$5-'СЕТ СН'!$F$21</f>
        <v>3413.3329095999998</v>
      </c>
      <c r="P20" s="36">
        <f>SUMIFS(СВЦЭМ!$D$33:$D$776,СВЦЭМ!$A$33:$A$776,$A20,СВЦЭМ!$B$33:$B$776,P$11)+'СЕТ СН'!$F$11+СВЦЭМ!$D$10+'СЕТ СН'!$F$5-'СЕТ СН'!$F$21</f>
        <v>3413.8635160399999</v>
      </c>
      <c r="Q20" s="36">
        <f>SUMIFS(СВЦЭМ!$D$33:$D$776,СВЦЭМ!$A$33:$A$776,$A20,СВЦЭМ!$B$33:$B$776,Q$11)+'СЕТ СН'!$F$11+СВЦЭМ!$D$10+'СЕТ СН'!$F$5-'СЕТ СН'!$F$21</f>
        <v>3413.36013813</v>
      </c>
      <c r="R20" s="36">
        <f>SUMIFS(СВЦЭМ!$D$33:$D$776,СВЦЭМ!$A$33:$A$776,$A20,СВЦЭМ!$B$33:$B$776,R$11)+'СЕТ СН'!$F$11+СВЦЭМ!$D$10+'СЕТ СН'!$F$5-'СЕТ СН'!$F$21</f>
        <v>3407.23766037</v>
      </c>
      <c r="S20" s="36">
        <f>SUMIFS(СВЦЭМ!$D$33:$D$776,СВЦЭМ!$A$33:$A$776,$A20,СВЦЭМ!$B$33:$B$776,S$11)+'СЕТ СН'!$F$11+СВЦЭМ!$D$10+'СЕТ СН'!$F$5-'СЕТ СН'!$F$21</f>
        <v>3405.7302935799999</v>
      </c>
      <c r="T20" s="36">
        <f>SUMIFS(СВЦЭМ!$D$33:$D$776,СВЦЭМ!$A$33:$A$776,$A20,СВЦЭМ!$B$33:$B$776,T$11)+'СЕТ СН'!$F$11+СВЦЭМ!$D$10+'СЕТ СН'!$F$5-'СЕТ СН'!$F$21</f>
        <v>3393.2980300199997</v>
      </c>
      <c r="U20" s="36">
        <f>SUMIFS(СВЦЭМ!$D$33:$D$776,СВЦЭМ!$A$33:$A$776,$A20,СВЦЭМ!$B$33:$B$776,U$11)+'СЕТ СН'!$F$11+СВЦЭМ!$D$10+'СЕТ СН'!$F$5-'СЕТ СН'!$F$21</f>
        <v>3385.2960674800001</v>
      </c>
      <c r="V20" s="36">
        <f>SUMIFS(СВЦЭМ!$D$33:$D$776,СВЦЭМ!$A$33:$A$776,$A20,СВЦЭМ!$B$33:$B$776,V$11)+'СЕТ СН'!$F$11+СВЦЭМ!$D$10+'СЕТ СН'!$F$5-'СЕТ СН'!$F$21</f>
        <v>3381.9339538700001</v>
      </c>
      <c r="W20" s="36">
        <f>SUMIFS(СВЦЭМ!$D$33:$D$776,СВЦЭМ!$A$33:$A$776,$A20,СВЦЭМ!$B$33:$B$776,W$11)+'СЕТ СН'!$F$11+СВЦЭМ!$D$10+'СЕТ СН'!$F$5-'СЕТ СН'!$F$21</f>
        <v>3398.3587018899998</v>
      </c>
      <c r="X20" s="36">
        <f>SUMIFS(СВЦЭМ!$D$33:$D$776,СВЦЭМ!$A$33:$A$776,$A20,СВЦЭМ!$B$33:$B$776,X$11)+'СЕТ СН'!$F$11+СВЦЭМ!$D$10+'СЕТ СН'!$F$5-'СЕТ СН'!$F$21</f>
        <v>3429.5133903300002</v>
      </c>
      <c r="Y20" s="36">
        <f>SUMIFS(СВЦЭМ!$D$33:$D$776,СВЦЭМ!$A$33:$A$776,$A20,СВЦЭМ!$B$33:$B$776,Y$11)+'СЕТ СН'!$F$11+СВЦЭМ!$D$10+'СЕТ СН'!$F$5-'СЕТ СН'!$F$21</f>
        <v>3457.33913648</v>
      </c>
    </row>
    <row r="21" spans="1:25" ht="15.75" x14ac:dyDescent="0.2">
      <c r="A21" s="35">
        <f t="shared" si="0"/>
        <v>44145</v>
      </c>
      <c r="B21" s="36">
        <f>SUMIFS(СВЦЭМ!$D$33:$D$776,СВЦЭМ!$A$33:$A$776,$A21,СВЦЭМ!$B$33:$B$776,B$11)+'СЕТ СН'!$F$11+СВЦЭМ!$D$10+'СЕТ СН'!$F$5-'СЕТ СН'!$F$21</f>
        <v>3373.4161012200002</v>
      </c>
      <c r="C21" s="36">
        <f>SUMIFS(СВЦЭМ!$D$33:$D$776,СВЦЭМ!$A$33:$A$776,$A21,СВЦЭМ!$B$33:$B$776,C$11)+'СЕТ СН'!$F$11+СВЦЭМ!$D$10+'СЕТ СН'!$F$5-'СЕТ СН'!$F$21</f>
        <v>3466.2143630700002</v>
      </c>
      <c r="D21" s="36">
        <f>SUMIFS(СВЦЭМ!$D$33:$D$776,СВЦЭМ!$A$33:$A$776,$A21,СВЦЭМ!$B$33:$B$776,D$11)+'СЕТ СН'!$F$11+СВЦЭМ!$D$10+'СЕТ СН'!$F$5-'СЕТ СН'!$F$21</f>
        <v>3501.9175746299998</v>
      </c>
      <c r="E21" s="36">
        <f>SUMIFS(СВЦЭМ!$D$33:$D$776,СВЦЭМ!$A$33:$A$776,$A21,СВЦЭМ!$B$33:$B$776,E$11)+'СЕТ СН'!$F$11+СВЦЭМ!$D$10+'СЕТ СН'!$F$5-'СЕТ СН'!$F$21</f>
        <v>3505.1363247099998</v>
      </c>
      <c r="F21" s="36">
        <f>SUMIFS(СВЦЭМ!$D$33:$D$776,СВЦЭМ!$A$33:$A$776,$A21,СВЦЭМ!$B$33:$B$776,F$11)+'СЕТ СН'!$F$11+СВЦЭМ!$D$10+'СЕТ СН'!$F$5-'СЕТ СН'!$F$21</f>
        <v>3507.4113539</v>
      </c>
      <c r="G21" s="36">
        <f>SUMIFS(СВЦЭМ!$D$33:$D$776,СВЦЭМ!$A$33:$A$776,$A21,СВЦЭМ!$B$33:$B$776,G$11)+'СЕТ СН'!$F$11+СВЦЭМ!$D$10+'СЕТ СН'!$F$5-'СЕТ СН'!$F$21</f>
        <v>3511.5380170600001</v>
      </c>
      <c r="H21" s="36">
        <f>SUMIFS(СВЦЭМ!$D$33:$D$776,СВЦЭМ!$A$33:$A$776,$A21,СВЦЭМ!$B$33:$B$776,H$11)+'СЕТ СН'!$F$11+СВЦЭМ!$D$10+'СЕТ СН'!$F$5-'СЕТ СН'!$F$21</f>
        <v>3486.0761761700001</v>
      </c>
      <c r="I21" s="36">
        <f>SUMIFS(СВЦЭМ!$D$33:$D$776,СВЦЭМ!$A$33:$A$776,$A21,СВЦЭМ!$B$33:$B$776,I$11)+'СЕТ СН'!$F$11+СВЦЭМ!$D$10+'СЕТ СН'!$F$5-'СЕТ СН'!$F$21</f>
        <v>3442.04177071</v>
      </c>
      <c r="J21" s="36">
        <f>SUMIFS(СВЦЭМ!$D$33:$D$776,СВЦЭМ!$A$33:$A$776,$A21,СВЦЭМ!$B$33:$B$776,J$11)+'СЕТ СН'!$F$11+СВЦЭМ!$D$10+'СЕТ СН'!$F$5-'СЕТ СН'!$F$21</f>
        <v>3426.2663933599997</v>
      </c>
      <c r="K21" s="36">
        <f>SUMIFS(СВЦЭМ!$D$33:$D$776,СВЦЭМ!$A$33:$A$776,$A21,СВЦЭМ!$B$33:$B$776,K$11)+'СЕТ СН'!$F$11+СВЦЭМ!$D$10+'СЕТ СН'!$F$5-'СЕТ СН'!$F$21</f>
        <v>3429.7358351000003</v>
      </c>
      <c r="L21" s="36">
        <f>SUMIFS(СВЦЭМ!$D$33:$D$776,СВЦЭМ!$A$33:$A$776,$A21,СВЦЭМ!$B$33:$B$776,L$11)+'СЕТ СН'!$F$11+СВЦЭМ!$D$10+'СЕТ СН'!$F$5-'СЕТ СН'!$F$21</f>
        <v>3395.1771758</v>
      </c>
      <c r="M21" s="36">
        <f>SUMIFS(СВЦЭМ!$D$33:$D$776,СВЦЭМ!$A$33:$A$776,$A21,СВЦЭМ!$B$33:$B$776,M$11)+'СЕТ СН'!$F$11+СВЦЭМ!$D$10+'СЕТ СН'!$F$5-'СЕТ СН'!$F$21</f>
        <v>3357.3077581799998</v>
      </c>
      <c r="N21" s="36">
        <f>SUMIFS(СВЦЭМ!$D$33:$D$776,СВЦЭМ!$A$33:$A$776,$A21,СВЦЭМ!$B$33:$B$776,N$11)+'СЕТ СН'!$F$11+СВЦЭМ!$D$10+'СЕТ СН'!$F$5-'СЕТ СН'!$F$21</f>
        <v>3351.7522205800001</v>
      </c>
      <c r="O21" s="36">
        <f>SUMIFS(СВЦЭМ!$D$33:$D$776,СВЦЭМ!$A$33:$A$776,$A21,СВЦЭМ!$B$33:$B$776,O$11)+'СЕТ СН'!$F$11+СВЦЭМ!$D$10+'СЕТ СН'!$F$5-'СЕТ СН'!$F$21</f>
        <v>3357.74402117</v>
      </c>
      <c r="P21" s="36">
        <f>SUMIFS(СВЦЭМ!$D$33:$D$776,СВЦЭМ!$A$33:$A$776,$A21,СВЦЭМ!$B$33:$B$776,P$11)+'СЕТ СН'!$F$11+СВЦЭМ!$D$10+'СЕТ СН'!$F$5-'СЕТ СН'!$F$21</f>
        <v>3358.20094208</v>
      </c>
      <c r="Q21" s="36">
        <f>SUMIFS(СВЦЭМ!$D$33:$D$776,СВЦЭМ!$A$33:$A$776,$A21,СВЦЭМ!$B$33:$B$776,Q$11)+'СЕТ СН'!$F$11+СВЦЭМ!$D$10+'СЕТ СН'!$F$5-'СЕТ СН'!$F$21</f>
        <v>3357.9851136899997</v>
      </c>
      <c r="R21" s="36">
        <f>SUMIFS(СВЦЭМ!$D$33:$D$776,СВЦЭМ!$A$33:$A$776,$A21,СВЦЭМ!$B$33:$B$776,R$11)+'СЕТ СН'!$F$11+СВЦЭМ!$D$10+'СЕТ СН'!$F$5-'СЕТ СН'!$F$21</f>
        <v>3351.2053910899999</v>
      </c>
      <c r="S21" s="36">
        <f>SUMIFS(СВЦЭМ!$D$33:$D$776,СВЦЭМ!$A$33:$A$776,$A21,СВЦЭМ!$B$33:$B$776,S$11)+'СЕТ СН'!$F$11+СВЦЭМ!$D$10+'СЕТ СН'!$F$5-'СЕТ СН'!$F$21</f>
        <v>3340.4404774200002</v>
      </c>
      <c r="T21" s="36">
        <f>SUMIFS(СВЦЭМ!$D$33:$D$776,СВЦЭМ!$A$33:$A$776,$A21,СВЦЭМ!$B$33:$B$776,T$11)+'СЕТ СН'!$F$11+СВЦЭМ!$D$10+'СЕТ СН'!$F$5-'СЕТ СН'!$F$21</f>
        <v>3352.7164265399997</v>
      </c>
      <c r="U21" s="36">
        <f>SUMIFS(СВЦЭМ!$D$33:$D$776,СВЦЭМ!$A$33:$A$776,$A21,СВЦЭМ!$B$33:$B$776,U$11)+'СЕТ СН'!$F$11+СВЦЭМ!$D$10+'СЕТ СН'!$F$5-'СЕТ СН'!$F$21</f>
        <v>3359.9501173500003</v>
      </c>
      <c r="V21" s="36">
        <f>SUMIFS(СВЦЭМ!$D$33:$D$776,СВЦЭМ!$A$33:$A$776,$A21,СВЦЭМ!$B$33:$B$776,V$11)+'СЕТ СН'!$F$11+СВЦЭМ!$D$10+'СЕТ СН'!$F$5-'СЕТ СН'!$F$21</f>
        <v>3352.4586953099997</v>
      </c>
      <c r="W21" s="36">
        <f>SUMIFS(СВЦЭМ!$D$33:$D$776,СВЦЭМ!$A$33:$A$776,$A21,СВЦЭМ!$B$33:$B$776,W$11)+'СЕТ СН'!$F$11+СВЦЭМ!$D$10+'СЕТ СН'!$F$5-'СЕТ СН'!$F$21</f>
        <v>3342.24425333</v>
      </c>
      <c r="X21" s="36">
        <f>SUMIFS(СВЦЭМ!$D$33:$D$776,СВЦЭМ!$A$33:$A$776,$A21,СВЦЭМ!$B$33:$B$776,X$11)+'СЕТ СН'!$F$11+СВЦЭМ!$D$10+'СЕТ СН'!$F$5-'СЕТ СН'!$F$21</f>
        <v>3343.0383209500001</v>
      </c>
      <c r="Y21" s="36">
        <f>SUMIFS(СВЦЭМ!$D$33:$D$776,СВЦЭМ!$A$33:$A$776,$A21,СВЦЭМ!$B$33:$B$776,Y$11)+'СЕТ СН'!$F$11+СВЦЭМ!$D$10+'СЕТ СН'!$F$5-'СЕТ СН'!$F$21</f>
        <v>3425.7008452099999</v>
      </c>
    </row>
    <row r="22" spans="1:25" ht="15.75" x14ac:dyDescent="0.2">
      <c r="A22" s="35">
        <f t="shared" si="0"/>
        <v>44146</v>
      </c>
      <c r="B22" s="36">
        <f>SUMIFS(СВЦЭМ!$D$33:$D$776,СВЦЭМ!$A$33:$A$776,$A22,СВЦЭМ!$B$33:$B$776,B$11)+'СЕТ СН'!$F$11+СВЦЭМ!$D$10+'СЕТ СН'!$F$5-'СЕТ СН'!$F$21</f>
        <v>3420.9178596399997</v>
      </c>
      <c r="C22" s="36">
        <f>SUMIFS(СВЦЭМ!$D$33:$D$776,СВЦЭМ!$A$33:$A$776,$A22,СВЦЭМ!$B$33:$B$776,C$11)+'СЕТ СН'!$F$11+СВЦЭМ!$D$10+'СЕТ СН'!$F$5-'СЕТ СН'!$F$21</f>
        <v>3475.1368158099999</v>
      </c>
      <c r="D22" s="36">
        <f>SUMIFS(СВЦЭМ!$D$33:$D$776,СВЦЭМ!$A$33:$A$776,$A22,СВЦЭМ!$B$33:$B$776,D$11)+'СЕТ СН'!$F$11+СВЦЭМ!$D$10+'СЕТ СН'!$F$5-'СЕТ СН'!$F$21</f>
        <v>3536.7506427999997</v>
      </c>
      <c r="E22" s="36">
        <f>SUMIFS(СВЦЭМ!$D$33:$D$776,СВЦЭМ!$A$33:$A$776,$A22,СВЦЭМ!$B$33:$B$776,E$11)+'СЕТ СН'!$F$11+СВЦЭМ!$D$10+'СЕТ СН'!$F$5-'СЕТ СН'!$F$21</f>
        <v>3554.94858832</v>
      </c>
      <c r="F22" s="36">
        <f>SUMIFS(СВЦЭМ!$D$33:$D$776,СВЦЭМ!$A$33:$A$776,$A22,СВЦЭМ!$B$33:$B$776,F$11)+'СЕТ СН'!$F$11+СВЦЭМ!$D$10+'СЕТ СН'!$F$5-'СЕТ СН'!$F$21</f>
        <v>3558.83561646</v>
      </c>
      <c r="G22" s="36">
        <f>SUMIFS(СВЦЭМ!$D$33:$D$776,СВЦЭМ!$A$33:$A$776,$A22,СВЦЭМ!$B$33:$B$776,G$11)+'СЕТ СН'!$F$11+СВЦЭМ!$D$10+'СЕТ СН'!$F$5-'СЕТ СН'!$F$21</f>
        <v>3542.1288253499997</v>
      </c>
      <c r="H22" s="36">
        <f>SUMIFS(СВЦЭМ!$D$33:$D$776,СВЦЭМ!$A$33:$A$776,$A22,СВЦЭМ!$B$33:$B$776,H$11)+'СЕТ СН'!$F$11+СВЦЭМ!$D$10+'СЕТ СН'!$F$5-'СЕТ СН'!$F$21</f>
        <v>3501.8244233199998</v>
      </c>
      <c r="I22" s="36">
        <f>SUMIFS(СВЦЭМ!$D$33:$D$776,СВЦЭМ!$A$33:$A$776,$A22,СВЦЭМ!$B$33:$B$776,I$11)+'СЕТ СН'!$F$11+СВЦЭМ!$D$10+'СЕТ СН'!$F$5-'СЕТ СН'!$F$21</f>
        <v>3463.4029001999997</v>
      </c>
      <c r="J22" s="36">
        <f>SUMIFS(СВЦЭМ!$D$33:$D$776,СВЦЭМ!$A$33:$A$776,$A22,СВЦЭМ!$B$33:$B$776,J$11)+'СЕТ СН'!$F$11+СВЦЭМ!$D$10+'СЕТ СН'!$F$5-'СЕТ СН'!$F$21</f>
        <v>3443.2371692199999</v>
      </c>
      <c r="K22" s="36">
        <f>SUMIFS(СВЦЭМ!$D$33:$D$776,СВЦЭМ!$A$33:$A$776,$A22,СВЦЭМ!$B$33:$B$776,K$11)+'СЕТ СН'!$F$11+СВЦЭМ!$D$10+'СЕТ СН'!$F$5-'СЕТ СН'!$F$21</f>
        <v>3431.3784907099998</v>
      </c>
      <c r="L22" s="36">
        <f>SUMIFS(СВЦЭМ!$D$33:$D$776,СВЦЭМ!$A$33:$A$776,$A22,СВЦЭМ!$B$33:$B$776,L$11)+'СЕТ СН'!$F$11+СВЦЭМ!$D$10+'СЕТ СН'!$F$5-'СЕТ СН'!$F$21</f>
        <v>3407.4236931099999</v>
      </c>
      <c r="M22" s="36">
        <f>SUMIFS(СВЦЭМ!$D$33:$D$776,СВЦЭМ!$A$33:$A$776,$A22,СВЦЭМ!$B$33:$B$776,M$11)+'СЕТ СН'!$F$11+СВЦЭМ!$D$10+'СЕТ СН'!$F$5-'СЕТ СН'!$F$21</f>
        <v>3380.6117961199998</v>
      </c>
      <c r="N22" s="36">
        <f>SUMIFS(СВЦЭМ!$D$33:$D$776,СВЦЭМ!$A$33:$A$776,$A22,СВЦЭМ!$B$33:$B$776,N$11)+'СЕТ СН'!$F$11+СВЦЭМ!$D$10+'СЕТ СН'!$F$5-'СЕТ СН'!$F$21</f>
        <v>3365.4282557199999</v>
      </c>
      <c r="O22" s="36">
        <f>SUMIFS(СВЦЭМ!$D$33:$D$776,СВЦЭМ!$A$33:$A$776,$A22,СВЦЭМ!$B$33:$B$776,O$11)+'СЕТ СН'!$F$11+СВЦЭМ!$D$10+'СЕТ СН'!$F$5-'СЕТ СН'!$F$21</f>
        <v>3370.52248573</v>
      </c>
      <c r="P22" s="36">
        <f>SUMIFS(СВЦЭМ!$D$33:$D$776,СВЦЭМ!$A$33:$A$776,$A22,СВЦЭМ!$B$33:$B$776,P$11)+'СЕТ СН'!$F$11+СВЦЭМ!$D$10+'СЕТ СН'!$F$5-'СЕТ СН'!$F$21</f>
        <v>3375.0025721100001</v>
      </c>
      <c r="Q22" s="36">
        <f>SUMIFS(СВЦЭМ!$D$33:$D$776,СВЦЭМ!$A$33:$A$776,$A22,СВЦЭМ!$B$33:$B$776,Q$11)+'СЕТ СН'!$F$11+СВЦЭМ!$D$10+'СЕТ СН'!$F$5-'СЕТ СН'!$F$21</f>
        <v>3375.6781600499999</v>
      </c>
      <c r="R22" s="36">
        <f>SUMIFS(СВЦЭМ!$D$33:$D$776,СВЦЭМ!$A$33:$A$776,$A22,СВЦЭМ!$B$33:$B$776,R$11)+'СЕТ СН'!$F$11+СВЦЭМ!$D$10+'СЕТ СН'!$F$5-'СЕТ СН'!$F$21</f>
        <v>3374.1868476300001</v>
      </c>
      <c r="S22" s="36">
        <f>SUMIFS(СВЦЭМ!$D$33:$D$776,СВЦЭМ!$A$33:$A$776,$A22,СВЦЭМ!$B$33:$B$776,S$11)+'СЕТ СН'!$F$11+СВЦЭМ!$D$10+'СЕТ СН'!$F$5-'СЕТ СН'!$F$21</f>
        <v>3369.26637974</v>
      </c>
      <c r="T22" s="36">
        <f>SUMIFS(СВЦЭМ!$D$33:$D$776,СВЦЭМ!$A$33:$A$776,$A22,СВЦЭМ!$B$33:$B$776,T$11)+'СЕТ СН'!$F$11+СВЦЭМ!$D$10+'СЕТ СН'!$F$5-'СЕТ СН'!$F$21</f>
        <v>3388.34090036</v>
      </c>
      <c r="U22" s="36">
        <f>SUMIFS(СВЦЭМ!$D$33:$D$776,СВЦЭМ!$A$33:$A$776,$A22,СВЦЭМ!$B$33:$B$776,U$11)+'СЕТ СН'!$F$11+СВЦЭМ!$D$10+'СЕТ СН'!$F$5-'СЕТ СН'!$F$21</f>
        <v>3383.7404669400003</v>
      </c>
      <c r="V22" s="36">
        <f>SUMIFS(СВЦЭМ!$D$33:$D$776,СВЦЭМ!$A$33:$A$776,$A22,СВЦЭМ!$B$33:$B$776,V$11)+'СЕТ СН'!$F$11+СВЦЭМ!$D$10+'СЕТ СН'!$F$5-'СЕТ СН'!$F$21</f>
        <v>3372.7412467099998</v>
      </c>
      <c r="W22" s="36">
        <f>SUMIFS(СВЦЭМ!$D$33:$D$776,СВЦЭМ!$A$33:$A$776,$A22,СВЦЭМ!$B$33:$B$776,W$11)+'СЕТ СН'!$F$11+СВЦЭМ!$D$10+'СЕТ СН'!$F$5-'СЕТ СН'!$F$21</f>
        <v>3366.4392452100001</v>
      </c>
      <c r="X22" s="36">
        <f>SUMIFS(СВЦЭМ!$D$33:$D$776,СВЦЭМ!$A$33:$A$776,$A22,СВЦЭМ!$B$33:$B$776,X$11)+'СЕТ СН'!$F$11+СВЦЭМ!$D$10+'СЕТ СН'!$F$5-'СЕТ СН'!$F$21</f>
        <v>3367.7799397799999</v>
      </c>
      <c r="Y22" s="36">
        <f>SUMIFS(СВЦЭМ!$D$33:$D$776,СВЦЭМ!$A$33:$A$776,$A22,СВЦЭМ!$B$33:$B$776,Y$11)+'СЕТ СН'!$F$11+СВЦЭМ!$D$10+'СЕТ СН'!$F$5-'СЕТ СН'!$F$21</f>
        <v>3386.5829555299997</v>
      </c>
    </row>
    <row r="23" spans="1:25" ht="15.75" x14ac:dyDescent="0.2">
      <c r="A23" s="35">
        <f t="shared" si="0"/>
        <v>44147</v>
      </c>
      <c r="B23" s="36">
        <f>SUMIFS(СВЦЭМ!$D$33:$D$776,СВЦЭМ!$A$33:$A$776,$A23,СВЦЭМ!$B$33:$B$776,B$11)+'СЕТ СН'!$F$11+СВЦЭМ!$D$10+'СЕТ СН'!$F$5-'СЕТ СН'!$F$21</f>
        <v>3384.4800650299999</v>
      </c>
      <c r="C23" s="36">
        <f>SUMIFS(СВЦЭМ!$D$33:$D$776,СВЦЭМ!$A$33:$A$776,$A23,СВЦЭМ!$B$33:$B$776,C$11)+'СЕТ СН'!$F$11+СВЦЭМ!$D$10+'СЕТ СН'!$F$5-'СЕТ СН'!$F$21</f>
        <v>3464.0044192599998</v>
      </c>
      <c r="D23" s="36">
        <f>SUMIFS(СВЦЭМ!$D$33:$D$776,СВЦЭМ!$A$33:$A$776,$A23,СВЦЭМ!$B$33:$B$776,D$11)+'СЕТ СН'!$F$11+СВЦЭМ!$D$10+'СЕТ СН'!$F$5-'СЕТ СН'!$F$21</f>
        <v>3506.1815169500001</v>
      </c>
      <c r="E23" s="36">
        <f>SUMIFS(СВЦЭМ!$D$33:$D$776,СВЦЭМ!$A$33:$A$776,$A23,СВЦЭМ!$B$33:$B$776,E$11)+'СЕТ СН'!$F$11+СВЦЭМ!$D$10+'СЕТ СН'!$F$5-'СЕТ СН'!$F$21</f>
        <v>3521.0476448199997</v>
      </c>
      <c r="F23" s="36">
        <f>SUMIFS(СВЦЭМ!$D$33:$D$776,СВЦЭМ!$A$33:$A$776,$A23,СВЦЭМ!$B$33:$B$776,F$11)+'СЕТ СН'!$F$11+СВЦЭМ!$D$10+'СЕТ СН'!$F$5-'СЕТ СН'!$F$21</f>
        <v>3523.4888893699999</v>
      </c>
      <c r="G23" s="36">
        <f>SUMIFS(СВЦЭМ!$D$33:$D$776,СВЦЭМ!$A$33:$A$776,$A23,СВЦЭМ!$B$33:$B$776,G$11)+'СЕТ СН'!$F$11+СВЦЭМ!$D$10+'СЕТ СН'!$F$5-'СЕТ СН'!$F$21</f>
        <v>3518.1270008800002</v>
      </c>
      <c r="H23" s="36">
        <f>SUMIFS(СВЦЭМ!$D$33:$D$776,СВЦЭМ!$A$33:$A$776,$A23,СВЦЭМ!$B$33:$B$776,H$11)+'СЕТ СН'!$F$11+СВЦЭМ!$D$10+'СЕТ СН'!$F$5-'СЕТ СН'!$F$21</f>
        <v>3492.5675500799998</v>
      </c>
      <c r="I23" s="36">
        <f>SUMIFS(СВЦЭМ!$D$33:$D$776,СВЦЭМ!$A$33:$A$776,$A23,СВЦЭМ!$B$33:$B$776,I$11)+'СЕТ СН'!$F$11+СВЦЭМ!$D$10+'СЕТ СН'!$F$5-'СЕТ СН'!$F$21</f>
        <v>3457.49216596</v>
      </c>
      <c r="J23" s="36">
        <f>SUMIFS(СВЦЭМ!$D$33:$D$776,СВЦЭМ!$A$33:$A$776,$A23,СВЦЭМ!$B$33:$B$776,J$11)+'СЕТ СН'!$F$11+СВЦЭМ!$D$10+'СЕТ СН'!$F$5-'СЕТ СН'!$F$21</f>
        <v>3457.6103358199998</v>
      </c>
      <c r="K23" s="36">
        <f>SUMIFS(СВЦЭМ!$D$33:$D$776,СВЦЭМ!$A$33:$A$776,$A23,СВЦЭМ!$B$33:$B$776,K$11)+'СЕТ СН'!$F$11+СВЦЭМ!$D$10+'СЕТ СН'!$F$5-'СЕТ СН'!$F$21</f>
        <v>3448.98378933</v>
      </c>
      <c r="L23" s="36">
        <f>SUMIFS(СВЦЭМ!$D$33:$D$776,СВЦЭМ!$A$33:$A$776,$A23,СВЦЭМ!$B$33:$B$776,L$11)+'СЕТ СН'!$F$11+СВЦЭМ!$D$10+'СЕТ СН'!$F$5-'СЕТ СН'!$F$21</f>
        <v>3410.6829907199999</v>
      </c>
      <c r="M23" s="36">
        <f>SUMIFS(СВЦЭМ!$D$33:$D$776,СВЦЭМ!$A$33:$A$776,$A23,СВЦЭМ!$B$33:$B$776,M$11)+'СЕТ СН'!$F$11+СВЦЭМ!$D$10+'СЕТ СН'!$F$5-'СЕТ СН'!$F$21</f>
        <v>3380.9668770500002</v>
      </c>
      <c r="N23" s="36">
        <f>SUMIFS(СВЦЭМ!$D$33:$D$776,СВЦЭМ!$A$33:$A$776,$A23,СВЦЭМ!$B$33:$B$776,N$11)+'СЕТ СН'!$F$11+СВЦЭМ!$D$10+'СЕТ СН'!$F$5-'СЕТ СН'!$F$21</f>
        <v>3381.9819038699998</v>
      </c>
      <c r="O23" s="36">
        <f>SUMIFS(СВЦЭМ!$D$33:$D$776,СВЦЭМ!$A$33:$A$776,$A23,СВЦЭМ!$B$33:$B$776,O$11)+'СЕТ СН'!$F$11+СВЦЭМ!$D$10+'СЕТ СН'!$F$5-'СЕТ СН'!$F$21</f>
        <v>3381.43666777</v>
      </c>
      <c r="P23" s="36">
        <f>SUMIFS(СВЦЭМ!$D$33:$D$776,СВЦЭМ!$A$33:$A$776,$A23,СВЦЭМ!$B$33:$B$776,P$11)+'СЕТ СН'!$F$11+СВЦЭМ!$D$10+'СЕТ СН'!$F$5-'СЕТ СН'!$F$21</f>
        <v>3378.9609458499999</v>
      </c>
      <c r="Q23" s="36">
        <f>SUMIFS(СВЦЭМ!$D$33:$D$776,СВЦЭМ!$A$33:$A$776,$A23,СВЦЭМ!$B$33:$B$776,Q$11)+'СЕТ СН'!$F$11+СВЦЭМ!$D$10+'СЕТ СН'!$F$5-'СЕТ СН'!$F$21</f>
        <v>3377.4390906899998</v>
      </c>
      <c r="R23" s="36">
        <f>SUMIFS(СВЦЭМ!$D$33:$D$776,СВЦЭМ!$A$33:$A$776,$A23,СВЦЭМ!$B$33:$B$776,R$11)+'СЕТ СН'!$F$11+СВЦЭМ!$D$10+'СЕТ СН'!$F$5-'СЕТ СН'!$F$21</f>
        <v>3377.81506016</v>
      </c>
      <c r="S23" s="36">
        <f>SUMIFS(СВЦЭМ!$D$33:$D$776,СВЦЭМ!$A$33:$A$776,$A23,СВЦЭМ!$B$33:$B$776,S$11)+'СЕТ СН'!$F$11+СВЦЭМ!$D$10+'СЕТ СН'!$F$5-'СЕТ СН'!$F$21</f>
        <v>3374.4697744499999</v>
      </c>
      <c r="T23" s="36">
        <f>SUMIFS(СВЦЭМ!$D$33:$D$776,СВЦЭМ!$A$33:$A$776,$A23,СВЦЭМ!$B$33:$B$776,T$11)+'СЕТ СН'!$F$11+СВЦЭМ!$D$10+'СЕТ СН'!$F$5-'СЕТ СН'!$F$21</f>
        <v>3396.9085212700002</v>
      </c>
      <c r="U23" s="36">
        <f>SUMIFS(СВЦЭМ!$D$33:$D$776,СВЦЭМ!$A$33:$A$776,$A23,СВЦЭМ!$B$33:$B$776,U$11)+'СЕТ СН'!$F$11+СВЦЭМ!$D$10+'СЕТ СН'!$F$5-'СЕТ СН'!$F$21</f>
        <v>3391.8614409800002</v>
      </c>
      <c r="V23" s="36">
        <f>SUMIFS(СВЦЭМ!$D$33:$D$776,СВЦЭМ!$A$33:$A$776,$A23,СВЦЭМ!$B$33:$B$776,V$11)+'СЕТ СН'!$F$11+СВЦЭМ!$D$10+'СЕТ СН'!$F$5-'СЕТ СН'!$F$21</f>
        <v>3371.6081233200002</v>
      </c>
      <c r="W23" s="36">
        <f>SUMIFS(СВЦЭМ!$D$33:$D$776,СВЦЭМ!$A$33:$A$776,$A23,СВЦЭМ!$B$33:$B$776,W$11)+'СЕТ СН'!$F$11+СВЦЭМ!$D$10+'СЕТ СН'!$F$5-'СЕТ СН'!$F$21</f>
        <v>3372.2963633700001</v>
      </c>
      <c r="X23" s="36">
        <f>SUMIFS(СВЦЭМ!$D$33:$D$776,СВЦЭМ!$A$33:$A$776,$A23,СВЦЭМ!$B$33:$B$776,X$11)+'СЕТ СН'!$F$11+СВЦЭМ!$D$10+'СЕТ СН'!$F$5-'СЕТ СН'!$F$21</f>
        <v>3454.8489720699999</v>
      </c>
      <c r="Y23" s="36">
        <f>SUMIFS(СВЦЭМ!$D$33:$D$776,СВЦЭМ!$A$33:$A$776,$A23,СВЦЭМ!$B$33:$B$776,Y$11)+'СЕТ СН'!$F$11+СВЦЭМ!$D$10+'СЕТ СН'!$F$5-'СЕТ СН'!$F$21</f>
        <v>3423.1509522199999</v>
      </c>
    </row>
    <row r="24" spans="1:25" ht="15.75" x14ac:dyDescent="0.2">
      <c r="A24" s="35">
        <f t="shared" si="0"/>
        <v>44148</v>
      </c>
      <c r="B24" s="36">
        <f>SUMIFS(СВЦЭМ!$D$33:$D$776,СВЦЭМ!$A$33:$A$776,$A24,СВЦЭМ!$B$33:$B$776,B$11)+'СЕТ СН'!$F$11+СВЦЭМ!$D$10+'СЕТ СН'!$F$5-'СЕТ СН'!$F$21</f>
        <v>3394.2011735799997</v>
      </c>
      <c r="C24" s="36">
        <f>SUMIFS(СВЦЭМ!$D$33:$D$776,СВЦЭМ!$A$33:$A$776,$A24,СВЦЭМ!$B$33:$B$776,C$11)+'СЕТ СН'!$F$11+СВЦЭМ!$D$10+'СЕТ СН'!$F$5-'СЕТ СН'!$F$21</f>
        <v>3473.9937880500001</v>
      </c>
      <c r="D24" s="36">
        <f>SUMIFS(СВЦЭМ!$D$33:$D$776,СВЦЭМ!$A$33:$A$776,$A24,СВЦЭМ!$B$33:$B$776,D$11)+'СЕТ СН'!$F$11+СВЦЭМ!$D$10+'СЕТ СН'!$F$5-'СЕТ СН'!$F$21</f>
        <v>3528.1718412599998</v>
      </c>
      <c r="E24" s="36">
        <f>SUMIFS(СВЦЭМ!$D$33:$D$776,СВЦЭМ!$A$33:$A$776,$A24,СВЦЭМ!$B$33:$B$776,E$11)+'СЕТ СН'!$F$11+СВЦЭМ!$D$10+'СЕТ СН'!$F$5-'СЕТ СН'!$F$21</f>
        <v>3541.8377888999999</v>
      </c>
      <c r="F24" s="36">
        <f>SUMIFS(СВЦЭМ!$D$33:$D$776,СВЦЭМ!$A$33:$A$776,$A24,СВЦЭМ!$B$33:$B$776,F$11)+'СЕТ СН'!$F$11+СВЦЭМ!$D$10+'СЕТ СН'!$F$5-'СЕТ СН'!$F$21</f>
        <v>3535.1558382100002</v>
      </c>
      <c r="G24" s="36">
        <f>SUMIFS(СВЦЭМ!$D$33:$D$776,СВЦЭМ!$A$33:$A$776,$A24,СВЦЭМ!$B$33:$B$776,G$11)+'СЕТ СН'!$F$11+СВЦЭМ!$D$10+'СЕТ СН'!$F$5-'СЕТ СН'!$F$21</f>
        <v>3520.6973322599997</v>
      </c>
      <c r="H24" s="36">
        <f>SUMIFS(СВЦЭМ!$D$33:$D$776,СВЦЭМ!$A$33:$A$776,$A24,СВЦЭМ!$B$33:$B$776,H$11)+'СЕТ СН'!$F$11+СВЦЭМ!$D$10+'СЕТ СН'!$F$5-'СЕТ СН'!$F$21</f>
        <v>3483.5241842199998</v>
      </c>
      <c r="I24" s="36">
        <f>SUMIFS(СВЦЭМ!$D$33:$D$776,СВЦЭМ!$A$33:$A$776,$A24,СВЦЭМ!$B$33:$B$776,I$11)+'СЕТ СН'!$F$11+СВЦЭМ!$D$10+'СЕТ СН'!$F$5-'СЕТ СН'!$F$21</f>
        <v>3444.1448976800002</v>
      </c>
      <c r="J24" s="36">
        <f>SUMIFS(СВЦЭМ!$D$33:$D$776,СВЦЭМ!$A$33:$A$776,$A24,СВЦЭМ!$B$33:$B$776,J$11)+'СЕТ СН'!$F$11+СВЦЭМ!$D$10+'СЕТ СН'!$F$5-'СЕТ СН'!$F$21</f>
        <v>3418.2473218800001</v>
      </c>
      <c r="K24" s="36">
        <f>SUMIFS(СВЦЭМ!$D$33:$D$776,СВЦЭМ!$A$33:$A$776,$A24,СВЦЭМ!$B$33:$B$776,K$11)+'СЕТ СН'!$F$11+СВЦЭМ!$D$10+'СЕТ СН'!$F$5-'СЕТ СН'!$F$21</f>
        <v>3413.3491139100001</v>
      </c>
      <c r="L24" s="36">
        <f>SUMIFS(СВЦЭМ!$D$33:$D$776,СВЦЭМ!$A$33:$A$776,$A24,СВЦЭМ!$B$33:$B$776,L$11)+'СЕТ СН'!$F$11+СВЦЭМ!$D$10+'СЕТ СН'!$F$5-'СЕТ СН'!$F$21</f>
        <v>3384.7928343799999</v>
      </c>
      <c r="M24" s="36">
        <f>SUMIFS(СВЦЭМ!$D$33:$D$776,СВЦЭМ!$A$33:$A$776,$A24,СВЦЭМ!$B$33:$B$776,M$11)+'СЕТ СН'!$F$11+СВЦЭМ!$D$10+'СЕТ СН'!$F$5-'СЕТ СН'!$F$21</f>
        <v>3362.7224187699999</v>
      </c>
      <c r="N24" s="36">
        <f>SUMIFS(СВЦЭМ!$D$33:$D$776,СВЦЭМ!$A$33:$A$776,$A24,СВЦЭМ!$B$33:$B$776,N$11)+'СЕТ СН'!$F$11+СВЦЭМ!$D$10+'СЕТ СН'!$F$5-'СЕТ СН'!$F$21</f>
        <v>3352.8725215899999</v>
      </c>
      <c r="O24" s="36">
        <f>SUMIFS(СВЦЭМ!$D$33:$D$776,СВЦЭМ!$A$33:$A$776,$A24,СВЦЭМ!$B$33:$B$776,O$11)+'СЕТ СН'!$F$11+СВЦЭМ!$D$10+'СЕТ СН'!$F$5-'СЕТ СН'!$F$21</f>
        <v>3348.0826434400001</v>
      </c>
      <c r="P24" s="36">
        <f>SUMIFS(СВЦЭМ!$D$33:$D$776,СВЦЭМ!$A$33:$A$776,$A24,СВЦЭМ!$B$33:$B$776,P$11)+'СЕТ СН'!$F$11+СВЦЭМ!$D$10+'СЕТ СН'!$F$5-'СЕТ СН'!$F$21</f>
        <v>3346.5324772200001</v>
      </c>
      <c r="Q24" s="36">
        <f>SUMIFS(СВЦЭМ!$D$33:$D$776,СВЦЭМ!$A$33:$A$776,$A24,СВЦЭМ!$B$33:$B$776,Q$11)+'СЕТ СН'!$F$11+СВЦЭМ!$D$10+'СЕТ СН'!$F$5-'СЕТ СН'!$F$21</f>
        <v>3345.90787176</v>
      </c>
      <c r="R24" s="36">
        <f>SUMIFS(СВЦЭМ!$D$33:$D$776,СВЦЭМ!$A$33:$A$776,$A24,СВЦЭМ!$B$33:$B$776,R$11)+'СЕТ СН'!$F$11+СВЦЭМ!$D$10+'СЕТ СН'!$F$5-'СЕТ СН'!$F$21</f>
        <v>3344.7933299300003</v>
      </c>
      <c r="S24" s="36">
        <f>SUMIFS(СВЦЭМ!$D$33:$D$776,СВЦЭМ!$A$33:$A$776,$A24,СВЦЭМ!$B$33:$B$776,S$11)+'СЕТ СН'!$F$11+СВЦЭМ!$D$10+'СЕТ СН'!$F$5-'СЕТ СН'!$F$21</f>
        <v>3359.9708490900002</v>
      </c>
      <c r="T24" s="36">
        <f>SUMIFS(СВЦЭМ!$D$33:$D$776,СВЦЭМ!$A$33:$A$776,$A24,СВЦЭМ!$B$33:$B$776,T$11)+'СЕТ СН'!$F$11+СВЦЭМ!$D$10+'СЕТ СН'!$F$5-'СЕТ СН'!$F$21</f>
        <v>3382.9857621199999</v>
      </c>
      <c r="U24" s="36">
        <f>SUMIFS(СВЦЭМ!$D$33:$D$776,СВЦЭМ!$A$33:$A$776,$A24,СВЦЭМ!$B$33:$B$776,U$11)+'СЕТ СН'!$F$11+СВЦЭМ!$D$10+'СЕТ СН'!$F$5-'СЕТ СН'!$F$21</f>
        <v>3378.3748542200001</v>
      </c>
      <c r="V24" s="36">
        <f>SUMIFS(СВЦЭМ!$D$33:$D$776,СВЦЭМ!$A$33:$A$776,$A24,СВЦЭМ!$B$33:$B$776,V$11)+'СЕТ СН'!$F$11+СВЦЭМ!$D$10+'СЕТ СН'!$F$5-'СЕТ СН'!$F$21</f>
        <v>3364.88057858</v>
      </c>
      <c r="W24" s="36">
        <f>SUMIFS(СВЦЭМ!$D$33:$D$776,СВЦЭМ!$A$33:$A$776,$A24,СВЦЭМ!$B$33:$B$776,W$11)+'СЕТ СН'!$F$11+СВЦЭМ!$D$10+'СЕТ СН'!$F$5-'СЕТ СН'!$F$21</f>
        <v>3354.7918742699999</v>
      </c>
      <c r="X24" s="36">
        <f>SUMIFS(СВЦЭМ!$D$33:$D$776,СВЦЭМ!$A$33:$A$776,$A24,СВЦЭМ!$B$33:$B$776,X$11)+'СЕТ СН'!$F$11+СВЦЭМ!$D$10+'СЕТ СН'!$F$5-'СЕТ СН'!$F$21</f>
        <v>3336.5939571600002</v>
      </c>
      <c r="Y24" s="36">
        <f>SUMIFS(СВЦЭМ!$D$33:$D$776,СВЦЭМ!$A$33:$A$776,$A24,СВЦЭМ!$B$33:$B$776,Y$11)+'СЕТ СН'!$F$11+СВЦЭМ!$D$10+'СЕТ СН'!$F$5-'СЕТ СН'!$F$21</f>
        <v>3347.6256555700002</v>
      </c>
    </row>
    <row r="25" spans="1:25" ht="15.75" x14ac:dyDescent="0.2">
      <c r="A25" s="35">
        <f t="shared" si="0"/>
        <v>44149</v>
      </c>
      <c r="B25" s="36">
        <f>SUMIFS(СВЦЭМ!$D$33:$D$776,СВЦЭМ!$A$33:$A$776,$A25,СВЦЭМ!$B$33:$B$776,B$11)+'СЕТ СН'!$F$11+СВЦЭМ!$D$10+'СЕТ СН'!$F$5-'СЕТ СН'!$F$21</f>
        <v>3396.60599125</v>
      </c>
      <c r="C25" s="36">
        <f>SUMIFS(СВЦЭМ!$D$33:$D$776,СВЦЭМ!$A$33:$A$776,$A25,СВЦЭМ!$B$33:$B$776,C$11)+'СЕТ СН'!$F$11+СВЦЭМ!$D$10+'СЕТ СН'!$F$5-'СЕТ СН'!$F$21</f>
        <v>3462.6153178999998</v>
      </c>
      <c r="D25" s="36">
        <f>SUMIFS(СВЦЭМ!$D$33:$D$776,СВЦЭМ!$A$33:$A$776,$A25,СВЦЭМ!$B$33:$B$776,D$11)+'СЕТ СН'!$F$11+СВЦЭМ!$D$10+'СЕТ СН'!$F$5-'СЕТ СН'!$F$21</f>
        <v>3517.30755512</v>
      </c>
      <c r="E25" s="36">
        <f>SUMIFS(СВЦЭМ!$D$33:$D$776,СВЦЭМ!$A$33:$A$776,$A25,СВЦЭМ!$B$33:$B$776,E$11)+'СЕТ СН'!$F$11+СВЦЭМ!$D$10+'СЕТ СН'!$F$5-'СЕТ СН'!$F$21</f>
        <v>3525.6717933199998</v>
      </c>
      <c r="F25" s="36">
        <f>SUMIFS(СВЦЭМ!$D$33:$D$776,СВЦЭМ!$A$33:$A$776,$A25,СВЦЭМ!$B$33:$B$776,F$11)+'СЕТ СН'!$F$11+СВЦЭМ!$D$10+'СЕТ СН'!$F$5-'СЕТ СН'!$F$21</f>
        <v>3512.9378017499998</v>
      </c>
      <c r="G25" s="36">
        <f>SUMIFS(СВЦЭМ!$D$33:$D$776,СВЦЭМ!$A$33:$A$776,$A25,СВЦЭМ!$B$33:$B$776,G$11)+'СЕТ СН'!$F$11+СВЦЭМ!$D$10+'СЕТ СН'!$F$5-'СЕТ СН'!$F$21</f>
        <v>3497.35184166</v>
      </c>
      <c r="H25" s="36">
        <f>SUMIFS(СВЦЭМ!$D$33:$D$776,СВЦЭМ!$A$33:$A$776,$A25,СВЦЭМ!$B$33:$B$776,H$11)+'СЕТ СН'!$F$11+СВЦЭМ!$D$10+'СЕТ СН'!$F$5-'СЕТ СН'!$F$21</f>
        <v>3475.2770837799999</v>
      </c>
      <c r="I25" s="36">
        <f>SUMIFS(СВЦЭМ!$D$33:$D$776,СВЦЭМ!$A$33:$A$776,$A25,СВЦЭМ!$B$33:$B$776,I$11)+'СЕТ СН'!$F$11+СВЦЭМ!$D$10+'СЕТ СН'!$F$5-'СЕТ СН'!$F$21</f>
        <v>3458.8252456499999</v>
      </c>
      <c r="J25" s="36">
        <f>SUMIFS(СВЦЭМ!$D$33:$D$776,СВЦЭМ!$A$33:$A$776,$A25,СВЦЭМ!$B$33:$B$776,J$11)+'СЕТ СН'!$F$11+СВЦЭМ!$D$10+'СЕТ СН'!$F$5-'СЕТ СН'!$F$21</f>
        <v>3441.0838141099998</v>
      </c>
      <c r="K25" s="36">
        <f>SUMIFS(СВЦЭМ!$D$33:$D$776,СВЦЭМ!$A$33:$A$776,$A25,СВЦЭМ!$B$33:$B$776,K$11)+'СЕТ СН'!$F$11+СВЦЭМ!$D$10+'СЕТ СН'!$F$5-'СЕТ СН'!$F$21</f>
        <v>3419.97311799</v>
      </c>
      <c r="L25" s="36">
        <f>SUMIFS(СВЦЭМ!$D$33:$D$776,СВЦЭМ!$A$33:$A$776,$A25,СВЦЭМ!$B$33:$B$776,L$11)+'СЕТ СН'!$F$11+СВЦЭМ!$D$10+'СЕТ СН'!$F$5-'СЕТ СН'!$F$21</f>
        <v>3393.0982503499999</v>
      </c>
      <c r="M25" s="36">
        <f>SUMIFS(СВЦЭМ!$D$33:$D$776,СВЦЭМ!$A$33:$A$776,$A25,СВЦЭМ!$B$33:$B$776,M$11)+'СЕТ СН'!$F$11+СВЦЭМ!$D$10+'СЕТ СН'!$F$5-'СЕТ СН'!$F$21</f>
        <v>3348.1621074899999</v>
      </c>
      <c r="N25" s="36">
        <f>SUMIFS(СВЦЭМ!$D$33:$D$776,СВЦЭМ!$A$33:$A$776,$A25,СВЦЭМ!$B$33:$B$776,N$11)+'СЕТ СН'!$F$11+СВЦЭМ!$D$10+'СЕТ СН'!$F$5-'СЕТ СН'!$F$21</f>
        <v>3344.6219151800001</v>
      </c>
      <c r="O25" s="36">
        <f>SUMIFS(СВЦЭМ!$D$33:$D$776,СВЦЭМ!$A$33:$A$776,$A25,СВЦЭМ!$B$33:$B$776,O$11)+'СЕТ СН'!$F$11+СВЦЭМ!$D$10+'СЕТ СН'!$F$5-'СЕТ СН'!$F$21</f>
        <v>3369.27132729</v>
      </c>
      <c r="P25" s="36">
        <f>SUMIFS(СВЦЭМ!$D$33:$D$776,СВЦЭМ!$A$33:$A$776,$A25,СВЦЭМ!$B$33:$B$776,P$11)+'СЕТ СН'!$F$11+СВЦЭМ!$D$10+'СЕТ СН'!$F$5-'СЕТ СН'!$F$21</f>
        <v>3381.5324735700001</v>
      </c>
      <c r="Q25" s="36">
        <f>SUMIFS(СВЦЭМ!$D$33:$D$776,СВЦЭМ!$A$33:$A$776,$A25,СВЦЭМ!$B$33:$B$776,Q$11)+'СЕТ СН'!$F$11+СВЦЭМ!$D$10+'СЕТ СН'!$F$5-'СЕТ СН'!$F$21</f>
        <v>3381.8237304599998</v>
      </c>
      <c r="R25" s="36">
        <f>SUMIFS(СВЦЭМ!$D$33:$D$776,СВЦЭМ!$A$33:$A$776,$A25,СВЦЭМ!$B$33:$B$776,R$11)+'СЕТ СН'!$F$11+СВЦЭМ!$D$10+'СЕТ СН'!$F$5-'СЕТ СН'!$F$21</f>
        <v>3377.02379776</v>
      </c>
      <c r="S25" s="36">
        <f>SUMIFS(СВЦЭМ!$D$33:$D$776,СВЦЭМ!$A$33:$A$776,$A25,СВЦЭМ!$B$33:$B$776,S$11)+'СЕТ СН'!$F$11+СВЦЭМ!$D$10+'СЕТ СН'!$F$5-'СЕТ СН'!$F$21</f>
        <v>3347.6072156599998</v>
      </c>
      <c r="T25" s="36">
        <f>SUMIFS(СВЦЭМ!$D$33:$D$776,СВЦЭМ!$A$33:$A$776,$A25,СВЦЭМ!$B$33:$B$776,T$11)+'СЕТ СН'!$F$11+СВЦЭМ!$D$10+'СЕТ СН'!$F$5-'СЕТ СН'!$F$21</f>
        <v>3318.61886387</v>
      </c>
      <c r="U25" s="36">
        <f>SUMIFS(СВЦЭМ!$D$33:$D$776,СВЦЭМ!$A$33:$A$776,$A25,СВЦЭМ!$B$33:$B$776,U$11)+'СЕТ СН'!$F$11+СВЦЭМ!$D$10+'СЕТ СН'!$F$5-'СЕТ СН'!$F$21</f>
        <v>3322.0856952599997</v>
      </c>
      <c r="V25" s="36">
        <f>SUMIFS(СВЦЭМ!$D$33:$D$776,СВЦЭМ!$A$33:$A$776,$A25,СВЦЭМ!$B$33:$B$776,V$11)+'СЕТ СН'!$F$11+СВЦЭМ!$D$10+'СЕТ СН'!$F$5-'СЕТ СН'!$F$21</f>
        <v>3350.1513802499999</v>
      </c>
      <c r="W25" s="36">
        <f>SUMIFS(СВЦЭМ!$D$33:$D$776,СВЦЭМ!$A$33:$A$776,$A25,СВЦЭМ!$B$33:$B$776,W$11)+'СЕТ СН'!$F$11+СВЦЭМ!$D$10+'СЕТ СН'!$F$5-'СЕТ СН'!$F$21</f>
        <v>3366.4694033999999</v>
      </c>
      <c r="X25" s="36">
        <f>SUMIFS(СВЦЭМ!$D$33:$D$776,СВЦЭМ!$A$33:$A$776,$A25,СВЦЭМ!$B$33:$B$776,X$11)+'СЕТ СН'!$F$11+СВЦЭМ!$D$10+'СЕТ СН'!$F$5-'СЕТ СН'!$F$21</f>
        <v>3375.4460166899999</v>
      </c>
      <c r="Y25" s="36">
        <f>SUMIFS(СВЦЭМ!$D$33:$D$776,СВЦЭМ!$A$33:$A$776,$A25,СВЦЭМ!$B$33:$B$776,Y$11)+'СЕТ СН'!$F$11+СВЦЭМ!$D$10+'СЕТ СН'!$F$5-'СЕТ СН'!$F$21</f>
        <v>3370.9342320000001</v>
      </c>
    </row>
    <row r="26" spans="1:25" ht="15.75" x14ac:dyDescent="0.2">
      <c r="A26" s="35">
        <f t="shared" si="0"/>
        <v>44150</v>
      </c>
      <c r="B26" s="36">
        <f>SUMIFS(СВЦЭМ!$D$33:$D$776,СВЦЭМ!$A$33:$A$776,$A26,СВЦЭМ!$B$33:$B$776,B$11)+'СЕТ СН'!$F$11+СВЦЭМ!$D$10+'СЕТ СН'!$F$5-'СЕТ СН'!$F$21</f>
        <v>3395.33355863</v>
      </c>
      <c r="C26" s="36">
        <f>SUMIFS(СВЦЭМ!$D$33:$D$776,СВЦЭМ!$A$33:$A$776,$A26,СВЦЭМ!$B$33:$B$776,C$11)+'СЕТ СН'!$F$11+СВЦЭМ!$D$10+'СЕТ СН'!$F$5-'СЕТ СН'!$F$21</f>
        <v>3474.54523281</v>
      </c>
      <c r="D26" s="36">
        <f>SUMIFS(СВЦЭМ!$D$33:$D$776,СВЦЭМ!$A$33:$A$776,$A26,СВЦЭМ!$B$33:$B$776,D$11)+'СЕТ СН'!$F$11+СВЦЭМ!$D$10+'СЕТ СН'!$F$5-'СЕТ СН'!$F$21</f>
        <v>3534.8645705399999</v>
      </c>
      <c r="E26" s="36">
        <f>SUMIFS(СВЦЭМ!$D$33:$D$776,СВЦЭМ!$A$33:$A$776,$A26,СВЦЭМ!$B$33:$B$776,E$11)+'СЕТ СН'!$F$11+СВЦЭМ!$D$10+'СЕТ СН'!$F$5-'СЕТ СН'!$F$21</f>
        <v>3548.2024654400002</v>
      </c>
      <c r="F26" s="36">
        <f>SUMIFS(СВЦЭМ!$D$33:$D$776,СВЦЭМ!$A$33:$A$776,$A26,СВЦЭМ!$B$33:$B$776,F$11)+'СЕТ СН'!$F$11+СВЦЭМ!$D$10+'СЕТ СН'!$F$5-'СЕТ СН'!$F$21</f>
        <v>3553.3277993199999</v>
      </c>
      <c r="G26" s="36">
        <f>SUMIFS(СВЦЭМ!$D$33:$D$776,СВЦЭМ!$A$33:$A$776,$A26,СВЦЭМ!$B$33:$B$776,G$11)+'СЕТ СН'!$F$11+СВЦЭМ!$D$10+'СЕТ СН'!$F$5-'СЕТ СН'!$F$21</f>
        <v>3540.8010529799999</v>
      </c>
      <c r="H26" s="36">
        <f>SUMIFS(СВЦЭМ!$D$33:$D$776,СВЦЭМ!$A$33:$A$776,$A26,СВЦЭМ!$B$33:$B$776,H$11)+'СЕТ СН'!$F$11+СВЦЭМ!$D$10+'СЕТ СН'!$F$5-'СЕТ СН'!$F$21</f>
        <v>3529.6936887299998</v>
      </c>
      <c r="I26" s="36">
        <f>SUMIFS(СВЦЭМ!$D$33:$D$776,СВЦЭМ!$A$33:$A$776,$A26,СВЦЭМ!$B$33:$B$776,I$11)+'СЕТ СН'!$F$11+СВЦЭМ!$D$10+'СЕТ СН'!$F$5-'СЕТ СН'!$F$21</f>
        <v>3501.0433455500001</v>
      </c>
      <c r="J26" s="36">
        <f>SUMIFS(СВЦЭМ!$D$33:$D$776,СВЦЭМ!$A$33:$A$776,$A26,СВЦЭМ!$B$33:$B$776,J$11)+'СЕТ СН'!$F$11+СВЦЭМ!$D$10+'СЕТ СН'!$F$5-'СЕТ СН'!$F$21</f>
        <v>3479.7932592500001</v>
      </c>
      <c r="K26" s="36">
        <f>SUMIFS(СВЦЭМ!$D$33:$D$776,СВЦЭМ!$A$33:$A$776,$A26,СВЦЭМ!$B$33:$B$776,K$11)+'СЕТ СН'!$F$11+СВЦЭМ!$D$10+'СЕТ СН'!$F$5-'СЕТ СН'!$F$21</f>
        <v>3465.0655211499998</v>
      </c>
      <c r="L26" s="36">
        <f>SUMIFS(СВЦЭМ!$D$33:$D$776,СВЦЭМ!$A$33:$A$776,$A26,СВЦЭМ!$B$33:$B$776,L$11)+'СЕТ СН'!$F$11+СВЦЭМ!$D$10+'СЕТ СН'!$F$5-'СЕТ СН'!$F$21</f>
        <v>3422.6819848800001</v>
      </c>
      <c r="M26" s="36">
        <f>SUMIFS(СВЦЭМ!$D$33:$D$776,СВЦЭМ!$A$33:$A$776,$A26,СВЦЭМ!$B$33:$B$776,M$11)+'СЕТ СН'!$F$11+СВЦЭМ!$D$10+'СЕТ СН'!$F$5-'СЕТ СН'!$F$21</f>
        <v>3367.79487268</v>
      </c>
      <c r="N26" s="36">
        <f>SUMIFS(СВЦЭМ!$D$33:$D$776,СВЦЭМ!$A$33:$A$776,$A26,СВЦЭМ!$B$33:$B$776,N$11)+'СЕТ СН'!$F$11+СВЦЭМ!$D$10+'СЕТ СН'!$F$5-'СЕТ СН'!$F$21</f>
        <v>3359.6319321000001</v>
      </c>
      <c r="O26" s="36">
        <f>SUMIFS(СВЦЭМ!$D$33:$D$776,СВЦЭМ!$A$33:$A$776,$A26,СВЦЭМ!$B$33:$B$776,O$11)+'СЕТ СН'!$F$11+СВЦЭМ!$D$10+'СЕТ СН'!$F$5-'СЕТ СН'!$F$21</f>
        <v>3364.5500109099999</v>
      </c>
      <c r="P26" s="36">
        <f>SUMIFS(СВЦЭМ!$D$33:$D$776,СВЦЭМ!$A$33:$A$776,$A26,СВЦЭМ!$B$33:$B$776,P$11)+'СЕТ СН'!$F$11+СВЦЭМ!$D$10+'СЕТ СН'!$F$5-'СЕТ СН'!$F$21</f>
        <v>3365.72700932</v>
      </c>
      <c r="Q26" s="36">
        <f>SUMIFS(СВЦЭМ!$D$33:$D$776,СВЦЭМ!$A$33:$A$776,$A26,СВЦЭМ!$B$33:$B$776,Q$11)+'СЕТ СН'!$F$11+СВЦЭМ!$D$10+'СЕТ СН'!$F$5-'СЕТ СН'!$F$21</f>
        <v>3363.1735354699999</v>
      </c>
      <c r="R26" s="36">
        <f>SUMIFS(СВЦЭМ!$D$33:$D$776,СВЦЭМ!$A$33:$A$776,$A26,СВЦЭМ!$B$33:$B$776,R$11)+'СЕТ СН'!$F$11+СВЦЭМ!$D$10+'СЕТ СН'!$F$5-'СЕТ СН'!$F$21</f>
        <v>3360.9190867799998</v>
      </c>
      <c r="S26" s="36">
        <f>SUMIFS(СВЦЭМ!$D$33:$D$776,СВЦЭМ!$A$33:$A$776,$A26,СВЦЭМ!$B$33:$B$776,S$11)+'СЕТ СН'!$F$11+СВЦЭМ!$D$10+'СЕТ СН'!$F$5-'СЕТ СН'!$F$21</f>
        <v>3344.8449455300001</v>
      </c>
      <c r="T26" s="36">
        <f>SUMIFS(СВЦЭМ!$D$33:$D$776,СВЦЭМ!$A$33:$A$776,$A26,СВЦЭМ!$B$33:$B$776,T$11)+'СЕТ СН'!$F$11+СВЦЭМ!$D$10+'СЕТ СН'!$F$5-'СЕТ СН'!$F$21</f>
        <v>3315.9803558499998</v>
      </c>
      <c r="U26" s="36">
        <f>SUMIFS(СВЦЭМ!$D$33:$D$776,СВЦЭМ!$A$33:$A$776,$A26,СВЦЭМ!$B$33:$B$776,U$11)+'СЕТ СН'!$F$11+СВЦЭМ!$D$10+'СЕТ СН'!$F$5-'СЕТ СН'!$F$21</f>
        <v>3316.2897513899998</v>
      </c>
      <c r="V26" s="36">
        <f>SUMIFS(СВЦЭМ!$D$33:$D$776,СВЦЭМ!$A$33:$A$776,$A26,СВЦЭМ!$B$33:$B$776,V$11)+'СЕТ СН'!$F$11+СВЦЭМ!$D$10+'СЕТ СН'!$F$5-'СЕТ СН'!$F$21</f>
        <v>3335.1269871</v>
      </c>
      <c r="W26" s="36">
        <f>SUMIFS(СВЦЭМ!$D$33:$D$776,СВЦЭМ!$A$33:$A$776,$A26,СВЦЭМ!$B$33:$B$776,W$11)+'СЕТ СН'!$F$11+СВЦЭМ!$D$10+'СЕТ СН'!$F$5-'СЕТ СН'!$F$21</f>
        <v>3347.5378008299999</v>
      </c>
      <c r="X26" s="36">
        <f>SUMIFS(СВЦЭМ!$D$33:$D$776,СВЦЭМ!$A$33:$A$776,$A26,СВЦЭМ!$B$33:$B$776,X$11)+'СЕТ СН'!$F$11+СВЦЭМ!$D$10+'СЕТ СН'!$F$5-'СЕТ СН'!$F$21</f>
        <v>3361.5367122899997</v>
      </c>
      <c r="Y26" s="36">
        <f>SUMIFS(СВЦЭМ!$D$33:$D$776,СВЦЭМ!$A$33:$A$776,$A26,СВЦЭМ!$B$33:$B$776,Y$11)+'СЕТ СН'!$F$11+СВЦЭМ!$D$10+'СЕТ СН'!$F$5-'СЕТ СН'!$F$21</f>
        <v>3367.0261844400002</v>
      </c>
    </row>
    <row r="27" spans="1:25" ht="15.75" x14ac:dyDescent="0.2">
      <c r="A27" s="35">
        <f t="shared" si="0"/>
        <v>44151</v>
      </c>
      <c r="B27" s="36">
        <f>SUMIFS(СВЦЭМ!$D$33:$D$776,СВЦЭМ!$A$33:$A$776,$A27,СВЦЭМ!$B$33:$B$776,B$11)+'СЕТ СН'!$F$11+СВЦЭМ!$D$10+'СЕТ СН'!$F$5-'СЕТ СН'!$F$21</f>
        <v>3440.3665446800001</v>
      </c>
      <c r="C27" s="36">
        <f>SUMIFS(СВЦЭМ!$D$33:$D$776,СВЦЭМ!$A$33:$A$776,$A27,СВЦЭМ!$B$33:$B$776,C$11)+'СЕТ СН'!$F$11+СВЦЭМ!$D$10+'СЕТ СН'!$F$5-'СЕТ СН'!$F$21</f>
        <v>3522.1707274999999</v>
      </c>
      <c r="D27" s="36">
        <f>SUMIFS(СВЦЭМ!$D$33:$D$776,СВЦЭМ!$A$33:$A$776,$A27,СВЦЭМ!$B$33:$B$776,D$11)+'СЕТ СН'!$F$11+СВЦЭМ!$D$10+'СЕТ СН'!$F$5-'СЕТ СН'!$F$21</f>
        <v>3578.97464304</v>
      </c>
      <c r="E27" s="36">
        <f>SUMIFS(СВЦЭМ!$D$33:$D$776,СВЦЭМ!$A$33:$A$776,$A27,СВЦЭМ!$B$33:$B$776,E$11)+'СЕТ СН'!$F$11+СВЦЭМ!$D$10+'СЕТ СН'!$F$5-'СЕТ СН'!$F$21</f>
        <v>3587.7231246399997</v>
      </c>
      <c r="F27" s="36">
        <f>SUMIFS(СВЦЭМ!$D$33:$D$776,СВЦЭМ!$A$33:$A$776,$A27,СВЦЭМ!$B$33:$B$776,F$11)+'СЕТ СН'!$F$11+СВЦЭМ!$D$10+'СЕТ СН'!$F$5-'СЕТ СН'!$F$21</f>
        <v>3581.8039898500001</v>
      </c>
      <c r="G27" s="36">
        <f>SUMIFS(СВЦЭМ!$D$33:$D$776,СВЦЭМ!$A$33:$A$776,$A27,СВЦЭМ!$B$33:$B$776,G$11)+'СЕТ СН'!$F$11+СВЦЭМ!$D$10+'СЕТ СН'!$F$5-'СЕТ СН'!$F$21</f>
        <v>3564.4275707300003</v>
      </c>
      <c r="H27" s="36">
        <f>SUMIFS(СВЦЭМ!$D$33:$D$776,СВЦЭМ!$A$33:$A$776,$A27,СВЦЭМ!$B$33:$B$776,H$11)+'СЕТ СН'!$F$11+СВЦЭМ!$D$10+'СЕТ СН'!$F$5-'СЕТ СН'!$F$21</f>
        <v>3515.3003499599999</v>
      </c>
      <c r="I27" s="36">
        <f>SUMIFS(СВЦЭМ!$D$33:$D$776,СВЦЭМ!$A$33:$A$776,$A27,СВЦЭМ!$B$33:$B$776,I$11)+'СЕТ СН'!$F$11+СВЦЭМ!$D$10+'СЕТ СН'!$F$5-'СЕТ СН'!$F$21</f>
        <v>3477.3681035600002</v>
      </c>
      <c r="J27" s="36">
        <f>SUMIFS(СВЦЭМ!$D$33:$D$776,СВЦЭМ!$A$33:$A$776,$A27,СВЦЭМ!$B$33:$B$776,J$11)+'СЕТ СН'!$F$11+СВЦЭМ!$D$10+'СЕТ СН'!$F$5-'СЕТ СН'!$F$21</f>
        <v>3461.1363600499999</v>
      </c>
      <c r="K27" s="36">
        <f>SUMIFS(СВЦЭМ!$D$33:$D$776,СВЦЭМ!$A$33:$A$776,$A27,СВЦЭМ!$B$33:$B$776,K$11)+'СЕТ СН'!$F$11+СВЦЭМ!$D$10+'СЕТ СН'!$F$5-'СЕТ СН'!$F$21</f>
        <v>3463.8518669599998</v>
      </c>
      <c r="L27" s="36">
        <f>SUMIFS(СВЦЭМ!$D$33:$D$776,СВЦЭМ!$A$33:$A$776,$A27,СВЦЭМ!$B$33:$B$776,L$11)+'СЕТ СН'!$F$11+СВЦЭМ!$D$10+'СЕТ СН'!$F$5-'СЕТ СН'!$F$21</f>
        <v>3428.7183952999999</v>
      </c>
      <c r="M27" s="36">
        <f>SUMIFS(СВЦЭМ!$D$33:$D$776,СВЦЭМ!$A$33:$A$776,$A27,СВЦЭМ!$B$33:$B$776,M$11)+'СЕТ СН'!$F$11+СВЦЭМ!$D$10+'СЕТ СН'!$F$5-'СЕТ СН'!$F$21</f>
        <v>3391.1156834399999</v>
      </c>
      <c r="N27" s="36">
        <f>SUMIFS(СВЦЭМ!$D$33:$D$776,СВЦЭМ!$A$33:$A$776,$A27,СВЦЭМ!$B$33:$B$776,N$11)+'СЕТ СН'!$F$11+СВЦЭМ!$D$10+'СЕТ СН'!$F$5-'СЕТ СН'!$F$21</f>
        <v>3378.67761045</v>
      </c>
      <c r="O27" s="36">
        <f>SUMIFS(СВЦЭМ!$D$33:$D$776,СВЦЭМ!$A$33:$A$776,$A27,СВЦЭМ!$B$33:$B$776,O$11)+'СЕТ СН'!$F$11+СВЦЭМ!$D$10+'СЕТ СН'!$F$5-'СЕТ СН'!$F$21</f>
        <v>3387.9691243100001</v>
      </c>
      <c r="P27" s="36">
        <f>SUMIFS(СВЦЭМ!$D$33:$D$776,СВЦЭМ!$A$33:$A$776,$A27,СВЦЭМ!$B$33:$B$776,P$11)+'СЕТ СН'!$F$11+СВЦЭМ!$D$10+'СЕТ СН'!$F$5-'СЕТ СН'!$F$21</f>
        <v>3389.5603547599999</v>
      </c>
      <c r="Q27" s="36">
        <f>SUMIFS(СВЦЭМ!$D$33:$D$776,СВЦЭМ!$A$33:$A$776,$A27,СВЦЭМ!$B$33:$B$776,Q$11)+'СЕТ СН'!$F$11+СВЦЭМ!$D$10+'СЕТ СН'!$F$5-'СЕТ СН'!$F$21</f>
        <v>3392.4536116199997</v>
      </c>
      <c r="R27" s="36">
        <f>SUMIFS(СВЦЭМ!$D$33:$D$776,СВЦЭМ!$A$33:$A$776,$A27,СВЦЭМ!$B$33:$B$776,R$11)+'СЕТ СН'!$F$11+СВЦЭМ!$D$10+'СЕТ СН'!$F$5-'СЕТ СН'!$F$21</f>
        <v>3381.5746600799998</v>
      </c>
      <c r="S27" s="36">
        <f>SUMIFS(СВЦЭМ!$D$33:$D$776,СВЦЭМ!$A$33:$A$776,$A27,СВЦЭМ!$B$33:$B$776,S$11)+'СЕТ СН'!$F$11+СВЦЭМ!$D$10+'СЕТ СН'!$F$5-'СЕТ СН'!$F$21</f>
        <v>3370.6838840400001</v>
      </c>
      <c r="T27" s="36">
        <f>SUMIFS(СВЦЭМ!$D$33:$D$776,СВЦЭМ!$A$33:$A$776,$A27,СВЦЭМ!$B$33:$B$776,T$11)+'СЕТ СН'!$F$11+СВЦЭМ!$D$10+'СЕТ СН'!$F$5-'СЕТ СН'!$F$21</f>
        <v>3355.42702478</v>
      </c>
      <c r="U27" s="36">
        <f>SUMIFS(СВЦЭМ!$D$33:$D$776,СВЦЭМ!$A$33:$A$776,$A27,СВЦЭМ!$B$33:$B$776,U$11)+'СЕТ СН'!$F$11+СВЦЭМ!$D$10+'СЕТ СН'!$F$5-'СЕТ СН'!$F$21</f>
        <v>3330.6827068299999</v>
      </c>
      <c r="V27" s="36">
        <f>SUMIFS(СВЦЭМ!$D$33:$D$776,СВЦЭМ!$A$33:$A$776,$A27,СВЦЭМ!$B$33:$B$776,V$11)+'СЕТ СН'!$F$11+СВЦЭМ!$D$10+'СЕТ СН'!$F$5-'СЕТ СН'!$F$21</f>
        <v>3332.5769071</v>
      </c>
      <c r="W27" s="36">
        <f>SUMIFS(СВЦЭМ!$D$33:$D$776,СВЦЭМ!$A$33:$A$776,$A27,СВЦЭМ!$B$33:$B$776,W$11)+'СЕТ СН'!$F$11+СВЦЭМ!$D$10+'СЕТ СН'!$F$5-'СЕТ СН'!$F$21</f>
        <v>3348.2860922099999</v>
      </c>
      <c r="X27" s="36">
        <f>SUMIFS(СВЦЭМ!$D$33:$D$776,СВЦЭМ!$A$33:$A$776,$A27,СВЦЭМ!$B$33:$B$776,X$11)+'СЕТ СН'!$F$11+СВЦЭМ!$D$10+'СЕТ СН'!$F$5-'СЕТ СН'!$F$21</f>
        <v>3359.4909795499998</v>
      </c>
      <c r="Y27" s="36">
        <f>SUMIFS(СВЦЭМ!$D$33:$D$776,СВЦЭМ!$A$33:$A$776,$A27,СВЦЭМ!$B$33:$B$776,Y$11)+'СЕТ СН'!$F$11+СВЦЭМ!$D$10+'СЕТ СН'!$F$5-'СЕТ СН'!$F$21</f>
        <v>3385.1778919200001</v>
      </c>
    </row>
    <row r="28" spans="1:25" ht="15.75" x14ac:dyDescent="0.2">
      <c r="A28" s="35">
        <f t="shared" si="0"/>
        <v>44152</v>
      </c>
      <c r="B28" s="36">
        <f>SUMIFS(СВЦЭМ!$D$33:$D$776,СВЦЭМ!$A$33:$A$776,$A28,СВЦЭМ!$B$33:$B$776,B$11)+'СЕТ СН'!$F$11+СВЦЭМ!$D$10+'СЕТ СН'!$F$5-'СЕТ СН'!$F$21</f>
        <v>3409.3757252800001</v>
      </c>
      <c r="C28" s="36">
        <f>SUMIFS(СВЦЭМ!$D$33:$D$776,СВЦЭМ!$A$33:$A$776,$A28,СВЦЭМ!$B$33:$B$776,C$11)+'СЕТ СН'!$F$11+СВЦЭМ!$D$10+'СЕТ СН'!$F$5-'СЕТ СН'!$F$21</f>
        <v>3482.5188642799999</v>
      </c>
      <c r="D28" s="36">
        <f>SUMIFS(СВЦЭМ!$D$33:$D$776,СВЦЭМ!$A$33:$A$776,$A28,СВЦЭМ!$B$33:$B$776,D$11)+'СЕТ СН'!$F$11+СВЦЭМ!$D$10+'СЕТ СН'!$F$5-'СЕТ СН'!$F$21</f>
        <v>3537.9500902300001</v>
      </c>
      <c r="E28" s="36">
        <f>SUMIFS(СВЦЭМ!$D$33:$D$776,СВЦЭМ!$A$33:$A$776,$A28,СВЦЭМ!$B$33:$B$776,E$11)+'СЕТ СН'!$F$11+СВЦЭМ!$D$10+'СЕТ СН'!$F$5-'СЕТ СН'!$F$21</f>
        <v>3542.3236649800001</v>
      </c>
      <c r="F28" s="36">
        <f>SUMIFS(СВЦЭМ!$D$33:$D$776,СВЦЭМ!$A$33:$A$776,$A28,СВЦЭМ!$B$33:$B$776,F$11)+'СЕТ СН'!$F$11+СВЦЭМ!$D$10+'СЕТ СН'!$F$5-'СЕТ СН'!$F$21</f>
        <v>3544.8221371600002</v>
      </c>
      <c r="G28" s="36">
        <f>SUMIFS(СВЦЭМ!$D$33:$D$776,СВЦЭМ!$A$33:$A$776,$A28,СВЦЭМ!$B$33:$B$776,G$11)+'СЕТ СН'!$F$11+СВЦЭМ!$D$10+'СЕТ СН'!$F$5-'СЕТ СН'!$F$21</f>
        <v>3535.8445047200003</v>
      </c>
      <c r="H28" s="36">
        <f>SUMIFS(СВЦЭМ!$D$33:$D$776,СВЦЭМ!$A$33:$A$776,$A28,СВЦЭМ!$B$33:$B$776,H$11)+'СЕТ СН'!$F$11+СВЦЭМ!$D$10+'СЕТ СН'!$F$5-'СЕТ СН'!$F$21</f>
        <v>3498.1006905099998</v>
      </c>
      <c r="I28" s="36">
        <f>SUMIFS(СВЦЭМ!$D$33:$D$776,СВЦЭМ!$A$33:$A$776,$A28,СВЦЭМ!$B$33:$B$776,I$11)+'СЕТ СН'!$F$11+СВЦЭМ!$D$10+'СЕТ СН'!$F$5-'СЕТ СН'!$F$21</f>
        <v>3451.8739829300002</v>
      </c>
      <c r="J28" s="36">
        <f>SUMIFS(СВЦЭМ!$D$33:$D$776,СВЦЭМ!$A$33:$A$776,$A28,СВЦЭМ!$B$33:$B$776,J$11)+'СЕТ СН'!$F$11+СВЦЭМ!$D$10+'СЕТ СН'!$F$5-'СЕТ СН'!$F$21</f>
        <v>3422.7537332100001</v>
      </c>
      <c r="K28" s="36">
        <f>SUMIFS(СВЦЭМ!$D$33:$D$776,СВЦЭМ!$A$33:$A$776,$A28,СВЦЭМ!$B$33:$B$776,K$11)+'СЕТ СН'!$F$11+СВЦЭМ!$D$10+'СЕТ СН'!$F$5-'СЕТ СН'!$F$21</f>
        <v>3470.09126436</v>
      </c>
      <c r="L28" s="36">
        <f>SUMIFS(СВЦЭМ!$D$33:$D$776,СВЦЭМ!$A$33:$A$776,$A28,СВЦЭМ!$B$33:$B$776,L$11)+'СЕТ СН'!$F$11+СВЦЭМ!$D$10+'СЕТ СН'!$F$5-'СЕТ СН'!$F$21</f>
        <v>3430.4663689600002</v>
      </c>
      <c r="M28" s="36">
        <f>SUMIFS(СВЦЭМ!$D$33:$D$776,СВЦЭМ!$A$33:$A$776,$A28,СВЦЭМ!$B$33:$B$776,M$11)+'СЕТ СН'!$F$11+СВЦЭМ!$D$10+'СЕТ СН'!$F$5-'СЕТ СН'!$F$21</f>
        <v>3368.0923140999998</v>
      </c>
      <c r="N28" s="36">
        <f>SUMIFS(СВЦЭМ!$D$33:$D$776,СВЦЭМ!$A$33:$A$776,$A28,СВЦЭМ!$B$33:$B$776,N$11)+'СЕТ СН'!$F$11+СВЦЭМ!$D$10+'СЕТ СН'!$F$5-'СЕТ СН'!$F$21</f>
        <v>3354.7273409099998</v>
      </c>
      <c r="O28" s="36">
        <f>SUMIFS(СВЦЭМ!$D$33:$D$776,СВЦЭМ!$A$33:$A$776,$A28,СВЦЭМ!$B$33:$B$776,O$11)+'СЕТ СН'!$F$11+СВЦЭМ!$D$10+'СЕТ СН'!$F$5-'СЕТ СН'!$F$21</f>
        <v>3358.64539496</v>
      </c>
      <c r="P28" s="36">
        <f>SUMIFS(СВЦЭМ!$D$33:$D$776,СВЦЭМ!$A$33:$A$776,$A28,СВЦЭМ!$B$33:$B$776,P$11)+'СЕТ СН'!$F$11+СВЦЭМ!$D$10+'СЕТ СН'!$F$5-'СЕТ СН'!$F$21</f>
        <v>3356.6403976399997</v>
      </c>
      <c r="Q28" s="36">
        <f>SUMIFS(СВЦЭМ!$D$33:$D$776,СВЦЭМ!$A$33:$A$776,$A28,СВЦЭМ!$B$33:$B$776,Q$11)+'СЕТ СН'!$F$11+СВЦЭМ!$D$10+'СЕТ СН'!$F$5-'СЕТ СН'!$F$21</f>
        <v>3356.89348174</v>
      </c>
      <c r="R28" s="36">
        <f>SUMIFS(СВЦЭМ!$D$33:$D$776,СВЦЭМ!$A$33:$A$776,$A28,СВЦЭМ!$B$33:$B$776,R$11)+'СЕТ СН'!$F$11+СВЦЭМ!$D$10+'СЕТ СН'!$F$5-'СЕТ СН'!$F$21</f>
        <v>3457.7865848299998</v>
      </c>
      <c r="S28" s="36">
        <f>SUMIFS(СВЦЭМ!$D$33:$D$776,СВЦЭМ!$A$33:$A$776,$A28,СВЦЭМ!$B$33:$B$776,S$11)+'СЕТ СН'!$F$11+СВЦЭМ!$D$10+'СЕТ СН'!$F$5-'СЕТ СН'!$F$21</f>
        <v>3430.2454629700001</v>
      </c>
      <c r="T28" s="36">
        <f>SUMIFS(СВЦЭМ!$D$33:$D$776,СВЦЭМ!$A$33:$A$776,$A28,СВЦЭМ!$B$33:$B$776,T$11)+'СЕТ СН'!$F$11+СВЦЭМ!$D$10+'СЕТ СН'!$F$5-'СЕТ СН'!$F$21</f>
        <v>3364.4890182300001</v>
      </c>
      <c r="U28" s="36">
        <f>SUMIFS(СВЦЭМ!$D$33:$D$776,СВЦЭМ!$A$33:$A$776,$A28,СВЦЭМ!$B$33:$B$776,U$11)+'СЕТ СН'!$F$11+СВЦЭМ!$D$10+'СЕТ СН'!$F$5-'СЕТ СН'!$F$21</f>
        <v>3315.0059184299998</v>
      </c>
      <c r="V28" s="36">
        <f>SUMIFS(СВЦЭМ!$D$33:$D$776,СВЦЭМ!$A$33:$A$776,$A28,СВЦЭМ!$B$33:$B$776,V$11)+'СЕТ СН'!$F$11+СВЦЭМ!$D$10+'СЕТ СН'!$F$5-'СЕТ СН'!$F$21</f>
        <v>3306.2656340899998</v>
      </c>
      <c r="W28" s="36">
        <f>SUMIFS(СВЦЭМ!$D$33:$D$776,СВЦЭМ!$A$33:$A$776,$A28,СВЦЭМ!$B$33:$B$776,W$11)+'СЕТ СН'!$F$11+СВЦЭМ!$D$10+'СЕТ СН'!$F$5-'СЕТ СН'!$F$21</f>
        <v>3337.6017677700002</v>
      </c>
      <c r="X28" s="36">
        <f>SUMIFS(СВЦЭМ!$D$33:$D$776,СВЦЭМ!$A$33:$A$776,$A28,СВЦЭМ!$B$33:$B$776,X$11)+'СЕТ СН'!$F$11+СВЦЭМ!$D$10+'СЕТ СН'!$F$5-'СЕТ СН'!$F$21</f>
        <v>3338.1533992700001</v>
      </c>
      <c r="Y28" s="36">
        <f>SUMIFS(СВЦЭМ!$D$33:$D$776,СВЦЭМ!$A$33:$A$776,$A28,СВЦЭМ!$B$33:$B$776,Y$11)+'СЕТ СН'!$F$11+СВЦЭМ!$D$10+'СЕТ СН'!$F$5-'СЕТ СН'!$F$21</f>
        <v>3356.6542426199999</v>
      </c>
    </row>
    <row r="29" spans="1:25" ht="15.75" x14ac:dyDescent="0.2">
      <c r="A29" s="35">
        <f t="shared" si="0"/>
        <v>44153</v>
      </c>
      <c r="B29" s="36">
        <f>SUMIFS(СВЦЭМ!$D$33:$D$776,СВЦЭМ!$A$33:$A$776,$A29,СВЦЭМ!$B$33:$B$776,B$11)+'СЕТ СН'!$F$11+СВЦЭМ!$D$10+'СЕТ СН'!$F$5-'СЕТ СН'!$F$21</f>
        <v>3417.06241516</v>
      </c>
      <c r="C29" s="36">
        <f>SUMIFS(СВЦЭМ!$D$33:$D$776,СВЦЭМ!$A$33:$A$776,$A29,СВЦЭМ!$B$33:$B$776,C$11)+'СЕТ СН'!$F$11+СВЦЭМ!$D$10+'СЕТ СН'!$F$5-'СЕТ СН'!$F$21</f>
        <v>3468.1027402999998</v>
      </c>
      <c r="D29" s="36">
        <f>SUMIFS(СВЦЭМ!$D$33:$D$776,СВЦЭМ!$A$33:$A$776,$A29,СВЦЭМ!$B$33:$B$776,D$11)+'СЕТ СН'!$F$11+СВЦЭМ!$D$10+'СЕТ СН'!$F$5-'СЕТ СН'!$F$21</f>
        <v>3507.4965263499998</v>
      </c>
      <c r="E29" s="36">
        <f>SUMIFS(СВЦЭМ!$D$33:$D$776,СВЦЭМ!$A$33:$A$776,$A29,СВЦЭМ!$B$33:$B$776,E$11)+'СЕТ СН'!$F$11+СВЦЭМ!$D$10+'СЕТ СН'!$F$5-'СЕТ СН'!$F$21</f>
        <v>3521.3604179100003</v>
      </c>
      <c r="F29" s="36">
        <f>SUMIFS(СВЦЭМ!$D$33:$D$776,СВЦЭМ!$A$33:$A$776,$A29,СВЦЭМ!$B$33:$B$776,F$11)+'СЕТ СН'!$F$11+СВЦЭМ!$D$10+'СЕТ СН'!$F$5-'СЕТ СН'!$F$21</f>
        <v>3517.3443219400001</v>
      </c>
      <c r="G29" s="36">
        <f>SUMIFS(СВЦЭМ!$D$33:$D$776,СВЦЭМ!$A$33:$A$776,$A29,СВЦЭМ!$B$33:$B$776,G$11)+'СЕТ СН'!$F$11+СВЦЭМ!$D$10+'СЕТ СН'!$F$5-'СЕТ СН'!$F$21</f>
        <v>3499.0520580000002</v>
      </c>
      <c r="H29" s="36">
        <f>SUMIFS(СВЦЭМ!$D$33:$D$776,СВЦЭМ!$A$33:$A$776,$A29,СВЦЭМ!$B$33:$B$776,H$11)+'СЕТ СН'!$F$11+СВЦЭМ!$D$10+'СЕТ СН'!$F$5-'СЕТ СН'!$F$21</f>
        <v>3499.10342765</v>
      </c>
      <c r="I29" s="36">
        <f>SUMIFS(СВЦЭМ!$D$33:$D$776,СВЦЭМ!$A$33:$A$776,$A29,СВЦЭМ!$B$33:$B$776,I$11)+'СЕТ СН'!$F$11+СВЦЭМ!$D$10+'СЕТ СН'!$F$5-'СЕТ СН'!$F$21</f>
        <v>3479.7677579900001</v>
      </c>
      <c r="J29" s="36">
        <f>SUMIFS(СВЦЭМ!$D$33:$D$776,СВЦЭМ!$A$33:$A$776,$A29,СВЦЭМ!$B$33:$B$776,J$11)+'СЕТ СН'!$F$11+СВЦЭМ!$D$10+'СЕТ СН'!$F$5-'СЕТ СН'!$F$21</f>
        <v>3454.1851462599998</v>
      </c>
      <c r="K29" s="36">
        <f>SUMIFS(СВЦЭМ!$D$33:$D$776,СВЦЭМ!$A$33:$A$776,$A29,СВЦЭМ!$B$33:$B$776,K$11)+'СЕТ СН'!$F$11+СВЦЭМ!$D$10+'СЕТ СН'!$F$5-'СЕТ СН'!$F$21</f>
        <v>3443.3454956699998</v>
      </c>
      <c r="L29" s="36">
        <f>SUMIFS(СВЦЭМ!$D$33:$D$776,СВЦЭМ!$A$33:$A$776,$A29,СВЦЭМ!$B$33:$B$776,L$11)+'СЕТ СН'!$F$11+СВЦЭМ!$D$10+'СЕТ СН'!$F$5-'СЕТ СН'!$F$21</f>
        <v>3413.0460450999999</v>
      </c>
      <c r="M29" s="36">
        <f>SUMIFS(СВЦЭМ!$D$33:$D$776,СВЦЭМ!$A$33:$A$776,$A29,СВЦЭМ!$B$33:$B$776,M$11)+'СЕТ СН'!$F$11+СВЦЭМ!$D$10+'СЕТ СН'!$F$5-'СЕТ СН'!$F$21</f>
        <v>3388.8819360400003</v>
      </c>
      <c r="N29" s="36">
        <f>SUMIFS(СВЦЭМ!$D$33:$D$776,СВЦЭМ!$A$33:$A$776,$A29,СВЦЭМ!$B$33:$B$776,N$11)+'СЕТ СН'!$F$11+СВЦЭМ!$D$10+'СЕТ СН'!$F$5-'СЕТ СН'!$F$21</f>
        <v>3376.1681032799997</v>
      </c>
      <c r="O29" s="36">
        <f>SUMIFS(СВЦЭМ!$D$33:$D$776,СВЦЭМ!$A$33:$A$776,$A29,СВЦЭМ!$B$33:$B$776,O$11)+'СЕТ СН'!$F$11+СВЦЭМ!$D$10+'СЕТ СН'!$F$5-'СЕТ СН'!$F$21</f>
        <v>3374.5827144999998</v>
      </c>
      <c r="P29" s="36">
        <f>SUMIFS(СВЦЭМ!$D$33:$D$776,СВЦЭМ!$A$33:$A$776,$A29,СВЦЭМ!$B$33:$B$776,P$11)+'СЕТ СН'!$F$11+СВЦЭМ!$D$10+'СЕТ СН'!$F$5-'СЕТ СН'!$F$21</f>
        <v>3376.7480941599997</v>
      </c>
      <c r="Q29" s="36">
        <f>SUMIFS(СВЦЭМ!$D$33:$D$776,СВЦЭМ!$A$33:$A$776,$A29,СВЦЭМ!$B$33:$B$776,Q$11)+'СЕТ СН'!$F$11+СВЦЭМ!$D$10+'СЕТ СН'!$F$5-'СЕТ СН'!$F$21</f>
        <v>3376.22414923</v>
      </c>
      <c r="R29" s="36">
        <f>SUMIFS(СВЦЭМ!$D$33:$D$776,СВЦЭМ!$A$33:$A$776,$A29,СВЦЭМ!$B$33:$B$776,R$11)+'СЕТ СН'!$F$11+СВЦЭМ!$D$10+'СЕТ СН'!$F$5-'СЕТ СН'!$F$21</f>
        <v>3369.9560884799998</v>
      </c>
      <c r="S29" s="36">
        <f>SUMIFS(СВЦЭМ!$D$33:$D$776,СВЦЭМ!$A$33:$A$776,$A29,СВЦЭМ!$B$33:$B$776,S$11)+'СЕТ СН'!$F$11+СВЦЭМ!$D$10+'СЕТ СН'!$F$5-'СЕТ СН'!$F$21</f>
        <v>3385.46908076</v>
      </c>
      <c r="T29" s="36">
        <f>SUMIFS(СВЦЭМ!$D$33:$D$776,СВЦЭМ!$A$33:$A$776,$A29,СВЦЭМ!$B$33:$B$776,T$11)+'СЕТ СН'!$F$11+СВЦЭМ!$D$10+'СЕТ СН'!$F$5-'СЕТ СН'!$F$21</f>
        <v>3408.0198972099997</v>
      </c>
      <c r="U29" s="36">
        <f>SUMIFS(СВЦЭМ!$D$33:$D$776,СВЦЭМ!$A$33:$A$776,$A29,СВЦЭМ!$B$33:$B$776,U$11)+'СЕТ СН'!$F$11+СВЦЭМ!$D$10+'СЕТ СН'!$F$5-'СЕТ СН'!$F$21</f>
        <v>3406.5649541900002</v>
      </c>
      <c r="V29" s="36">
        <f>SUMIFS(СВЦЭМ!$D$33:$D$776,СВЦЭМ!$A$33:$A$776,$A29,СВЦЭМ!$B$33:$B$776,V$11)+'СЕТ СН'!$F$11+СВЦЭМ!$D$10+'СЕТ СН'!$F$5-'СЕТ СН'!$F$21</f>
        <v>3396.9681854800001</v>
      </c>
      <c r="W29" s="36">
        <f>SUMIFS(СВЦЭМ!$D$33:$D$776,СВЦЭМ!$A$33:$A$776,$A29,СВЦЭМ!$B$33:$B$776,W$11)+'СЕТ СН'!$F$11+СВЦЭМ!$D$10+'СЕТ СН'!$F$5-'СЕТ СН'!$F$21</f>
        <v>3388.1326755099999</v>
      </c>
      <c r="X29" s="36">
        <f>SUMIFS(СВЦЭМ!$D$33:$D$776,СВЦЭМ!$A$33:$A$776,$A29,СВЦЭМ!$B$33:$B$776,X$11)+'СЕТ СН'!$F$11+СВЦЭМ!$D$10+'СЕТ СН'!$F$5-'СЕТ СН'!$F$21</f>
        <v>3379.3753503899998</v>
      </c>
      <c r="Y29" s="36">
        <f>SUMIFS(СВЦЭМ!$D$33:$D$776,СВЦЭМ!$A$33:$A$776,$A29,СВЦЭМ!$B$33:$B$776,Y$11)+'СЕТ СН'!$F$11+СВЦЭМ!$D$10+'СЕТ СН'!$F$5-'СЕТ СН'!$F$21</f>
        <v>3384.1236943599997</v>
      </c>
    </row>
    <row r="30" spans="1:25" ht="15.75" x14ac:dyDescent="0.2">
      <c r="A30" s="35">
        <f t="shared" si="0"/>
        <v>44154</v>
      </c>
      <c r="B30" s="36">
        <f>SUMIFS(СВЦЭМ!$D$33:$D$776,СВЦЭМ!$A$33:$A$776,$A30,СВЦЭМ!$B$33:$B$776,B$11)+'СЕТ СН'!$F$11+СВЦЭМ!$D$10+'СЕТ СН'!$F$5-'СЕТ СН'!$F$21</f>
        <v>3453.5044783399999</v>
      </c>
      <c r="C30" s="36">
        <f>SUMIFS(СВЦЭМ!$D$33:$D$776,СВЦЭМ!$A$33:$A$776,$A30,СВЦЭМ!$B$33:$B$776,C$11)+'СЕТ СН'!$F$11+СВЦЭМ!$D$10+'СЕТ СН'!$F$5-'СЕТ СН'!$F$21</f>
        <v>3516.31648236</v>
      </c>
      <c r="D30" s="36">
        <f>SUMIFS(СВЦЭМ!$D$33:$D$776,СВЦЭМ!$A$33:$A$776,$A30,СВЦЭМ!$B$33:$B$776,D$11)+'СЕТ СН'!$F$11+СВЦЭМ!$D$10+'СЕТ СН'!$F$5-'СЕТ СН'!$F$21</f>
        <v>3545.4591496900002</v>
      </c>
      <c r="E30" s="36">
        <f>SUMIFS(СВЦЭМ!$D$33:$D$776,СВЦЭМ!$A$33:$A$776,$A30,СВЦЭМ!$B$33:$B$776,E$11)+'СЕТ СН'!$F$11+СВЦЭМ!$D$10+'СЕТ СН'!$F$5-'СЕТ СН'!$F$21</f>
        <v>3549.0489015900002</v>
      </c>
      <c r="F30" s="36">
        <f>SUMIFS(СВЦЭМ!$D$33:$D$776,СВЦЭМ!$A$33:$A$776,$A30,СВЦЭМ!$B$33:$B$776,F$11)+'СЕТ СН'!$F$11+СВЦЭМ!$D$10+'СЕТ СН'!$F$5-'СЕТ СН'!$F$21</f>
        <v>3546.8208586299997</v>
      </c>
      <c r="G30" s="36">
        <f>SUMIFS(СВЦЭМ!$D$33:$D$776,СВЦЭМ!$A$33:$A$776,$A30,СВЦЭМ!$B$33:$B$776,G$11)+'СЕТ СН'!$F$11+СВЦЭМ!$D$10+'СЕТ СН'!$F$5-'СЕТ СН'!$F$21</f>
        <v>3547.7502586299997</v>
      </c>
      <c r="H30" s="36">
        <f>SUMIFS(СВЦЭМ!$D$33:$D$776,СВЦЭМ!$A$33:$A$776,$A30,СВЦЭМ!$B$33:$B$776,H$11)+'СЕТ СН'!$F$11+СВЦЭМ!$D$10+'СЕТ СН'!$F$5-'СЕТ СН'!$F$21</f>
        <v>3526.0953851599998</v>
      </c>
      <c r="I30" s="36">
        <f>SUMIFS(СВЦЭМ!$D$33:$D$776,СВЦЭМ!$A$33:$A$776,$A30,СВЦЭМ!$B$33:$B$776,I$11)+'СЕТ СН'!$F$11+СВЦЭМ!$D$10+'СЕТ СН'!$F$5-'СЕТ СН'!$F$21</f>
        <v>3481.10208685</v>
      </c>
      <c r="J30" s="36">
        <f>SUMIFS(СВЦЭМ!$D$33:$D$776,СВЦЭМ!$A$33:$A$776,$A30,СВЦЭМ!$B$33:$B$776,J$11)+'СЕТ СН'!$F$11+СВЦЭМ!$D$10+'СЕТ СН'!$F$5-'СЕТ СН'!$F$21</f>
        <v>3452.9743415200001</v>
      </c>
      <c r="K30" s="36">
        <f>SUMIFS(СВЦЭМ!$D$33:$D$776,СВЦЭМ!$A$33:$A$776,$A30,СВЦЭМ!$B$33:$B$776,K$11)+'СЕТ СН'!$F$11+СВЦЭМ!$D$10+'СЕТ СН'!$F$5-'СЕТ СН'!$F$21</f>
        <v>3447.3089428100002</v>
      </c>
      <c r="L30" s="36">
        <f>SUMIFS(СВЦЭМ!$D$33:$D$776,СВЦЭМ!$A$33:$A$776,$A30,СВЦЭМ!$B$33:$B$776,L$11)+'СЕТ СН'!$F$11+СВЦЭМ!$D$10+'СЕТ СН'!$F$5-'СЕТ СН'!$F$21</f>
        <v>3416.1952414500001</v>
      </c>
      <c r="M30" s="36">
        <f>SUMIFS(СВЦЭМ!$D$33:$D$776,СВЦЭМ!$A$33:$A$776,$A30,СВЦЭМ!$B$33:$B$776,M$11)+'СЕТ СН'!$F$11+СВЦЭМ!$D$10+'СЕТ СН'!$F$5-'СЕТ СН'!$F$21</f>
        <v>3391.2955893200001</v>
      </c>
      <c r="N30" s="36">
        <f>SUMIFS(СВЦЭМ!$D$33:$D$776,СВЦЭМ!$A$33:$A$776,$A30,СВЦЭМ!$B$33:$B$776,N$11)+'СЕТ СН'!$F$11+СВЦЭМ!$D$10+'СЕТ СН'!$F$5-'СЕТ СН'!$F$21</f>
        <v>3376.59126036</v>
      </c>
      <c r="O30" s="36">
        <f>SUMIFS(СВЦЭМ!$D$33:$D$776,СВЦЭМ!$A$33:$A$776,$A30,СВЦЭМ!$B$33:$B$776,O$11)+'СЕТ СН'!$F$11+СВЦЭМ!$D$10+'СЕТ СН'!$F$5-'СЕТ СН'!$F$21</f>
        <v>3382.1226826800003</v>
      </c>
      <c r="P30" s="36">
        <f>SUMIFS(СВЦЭМ!$D$33:$D$776,СВЦЭМ!$A$33:$A$776,$A30,СВЦЭМ!$B$33:$B$776,P$11)+'СЕТ СН'!$F$11+СВЦЭМ!$D$10+'СЕТ СН'!$F$5-'СЕТ СН'!$F$21</f>
        <v>3388.1103024700001</v>
      </c>
      <c r="Q30" s="36">
        <f>SUMIFS(СВЦЭМ!$D$33:$D$776,СВЦЭМ!$A$33:$A$776,$A30,СВЦЭМ!$B$33:$B$776,Q$11)+'СЕТ СН'!$F$11+СВЦЭМ!$D$10+'СЕТ СН'!$F$5-'СЕТ СН'!$F$21</f>
        <v>3389.7622354</v>
      </c>
      <c r="R30" s="36">
        <f>SUMIFS(СВЦЭМ!$D$33:$D$776,СВЦЭМ!$A$33:$A$776,$A30,СВЦЭМ!$B$33:$B$776,R$11)+'СЕТ СН'!$F$11+СВЦЭМ!$D$10+'СЕТ СН'!$F$5-'СЕТ СН'!$F$21</f>
        <v>3385.0077397699997</v>
      </c>
      <c r="S30" s="36">
        <f>SUMIFS(СВЦЭМ!$D$33:$D$776,СВЦЭМ!$A$33:$A$776,$A30,СВЦЭМ!$B$33:$B$776,S$11)+'СЕТ СН'!$F$11+СВЦЭМ!$D$10+'СЕТ СН'!$F$5-'СЕТ СН'!$F$21</f>
        <v>3386.48466319</v>
      </c>
      <c r="T30" s="36">
        <f>SUMIFS(СВЦЭМ!$D$33:$D$776,СВЦЭМ!$A$33:$A$776,$A30,СВЦЭМ!$B$33:$B$776,T$11)+'СЕТ СН'!$F$11+СВЦЭМ!$D$10+'СЕТ СН'!$F$5-'СЕТ СН'!$F$21</f>
        <v>3402.48164262</v>
      </c>
      <c r="U30" s="36">
        <f>SUMIFS(СВЦЭМ!$D$33:$D$776,СВЦЭМ!$A$33:$A$776,$A30,СВЦЭМ!$B$33:$B$776,U$11)+'СЕТ СН'!$F$11+СВЦЭМ!$D$10+'СЕТ СН'!$F$5-'СЕТ СН'!$F$21</f>
        <v>3397.74958866</v>
      </c>
      <c r="V30" s="36">
        <f>SUMIFS(СВЦЭМ!$D$33:$D$776,СВЦЭМ!$A$33:$A$776,$A30,СВЦЭМ!$B$33:$B$776,V$11)+'СЕТ СН'!$F$11+СВЦЭМ!$D$10+'СЕТ СН'!$F$5-'СЕТ СН'!$F$21</f>
        <v>3382.7469170700001</v>
      </c>
      <c r="W30" s="36">
        <f>SUMIFS(СВЦЭМ!$D$33:$D$776,СВЦЭМ!$A$33:$A$776,$A30,СВЦЭМ!$B$33:$B$776,W$11)+'СЕТ СН'!$F$11+СВЦЭМ!$D$10+'СЕТ СН'!$F$5-'СЕТ СН'!$F$21</f>
        <v>3372.4136224599997</v>
      </c>
      <c r="X30" s="36">
        <f>SUMIFS(СВЦЭМ!$D$33:$D$776,СВЦЭМ!$A$33:$A$776,$A30,СВЦЭМ!$B$33:$B$776,X$11)+'СЕТ СН'!$F$11+СВЦЭМ!$D$10+'СЕТ СН'!$F$5-'СЕТ СН'!$F$21</f>
        <v>3364.5669996199999</v>
      </c>
      <c r="Y30" s="36">
        <f>SUMIFS(СВЦЭМ!$D$33:$D$776,СВЦЭМ!$A$33:$A$776,$A30,СВЦЭМ!$B$33:$B$776,Y$11)+'СЕТ СН'!$F$11+СВЦЭМ!$D$10+'СЕТ СН'!$F$5-'СЕТ СН'!$F$21</f>
        <v>3361.2618364999998</v>
      </c>
    </row>
    <row r="31" spans="1:25" ht="15.75" x14ac:dyDescent="0.2">
      <c r="A31" s="35">
        <f t="shared" si="0"/>
        <v>44155</v>
      </c>
      <c r="B31" s="36">
        <f>SUMIFS(СВЦЭМ!$D$33:$D$776,СВЦЭМ!$A$33:$A$776,$A31,СВЦЭМ!$B$33:$B$776,B$11)+'СЕТ СН'!$F$11+СВЦЭМ!$D$10+'СЕТ СН'!$F$5-'СЕТ СН'!$F$21</f>
        <v>3434.3387042899999</v>
      </c>
      <c r="C31" s="36">
        <f>SUMIFS(СВЦЭМ!$D$33:$D$776,СВЦЭМ!$A$33:$A$776,$A31,СВЦЭМ!$B$33:$B$776,C$11)+'СЕТ СН'!$F$11+СВЦЭМ!$D$10+'СЕТ СН'!$F$5-'СЕТ СН'!$F$21</f>
        <v>3520.8167795899999</v>
      </c>
      <c r="D31" s="36">
        <f>SUMIFS(СВЦЭМ!$D$33:$D$776,СВЦЭМ!$A$33:$A$776,$A31,СВЦЭМ!$B$33:$B$776,D$11)+'СЕТ СН'!$F$11+СВЦЭМ!$D$10+'СЕТ СН'!$F$5-'СЕТ СН'!$F$21</f>
        <v>3566.6201020799999</v>
      </c>
      <c r="E31" s="36">
        <f>SUMIFS(СВЦЭМ!$D$33:$D$776,СВЦЭМ!$A$33:$A$776,$A31,СВЦЭМ!$B$33:$B$776,E$11)+'СЕТ СН'!$F$11+СВЦЭМ!$D$10+'СЕТ СН'!$F$5-'СЕТ СН'!$F$21</f>
        <v>3579.16136624</v>
      </c>
      <c r="F31" s="36">
        <f>SUMIFS(СВЦЭМ!$D$33:$D$776,СВЦЭМ!$A$33:$A$776,$A31,СВЦЭМ!$B$33:$B$776,F$11)+'СЕТ СН'!$F$11+СВЦЭМ!$D$10+'СЕТ СН'!$F$5-'СЕТ СН'!$F$21</f>
        <v>3574.6962391500001</v>
      </c>
      <c r="G31" s="36">
        <f>SUMIFS(СВЦЭМ!$D$33:$D$776,СВЦЭМ!$A$33:$A$776,$A31,СВЦЭМ!$B$33:$B$776,G$11)+'СЕТ СН'!$F$11+СВЦЭМ!$D$10+'СЕТ СН'!$F$5-'СЕТ СН'!$F$21</f>
        <v>3558.0923788300001</v>
      </c>
      <c r="H31" s="36">
        <f>SUMIFS(СВЦЭМ!$D$33:$D$776,СВЦЭМ!$A$33:$A$776,$A31,СВЦЭМ!$B$33:$B$776,H$11)+'СЕТ СН'!$F$11+СВЦЭМ!$D$10+'СЕТ СН'!$F$5-'СЕТ СН'!$F$21</f>
        <v>3513.6617336700001</v>
      </c>
      <c r="I31" s="36">
        <f>SUMIFS(СВЦЭМ!$D$33:$D$776,СВЦЭМ!$A$33:$A$776,$A31,СВЦЭМ!$B$33:$B$776,I$11)+'СЕТ СН'!$F$11+СВЦЭМ!$D$10+'СЕТ СН'!$F$5-'СЕТ СН'!$F$21</f>
        <v>3470.13058103</v>
      </c>
      <c r="J31" s="36">
        <f>SUMIFS(СВЦЭМ!$D$33:$D$776,СВЦЭМ!$A$33:$A$776,$A31,СВЦЭМ!$B$33:$B$776,J$11)+'СЕТ СН'!$F$11+СВЦЭМ!$D$10+'СЕТ СН'!$F$5-'СЕТ СН'!$F$21</f>
        <v>3452.3617775900002</v>
      </c>
      <c r="K31" s="36">
        <f>SUMIFS(СВЦЭМ!$D$33:$D$776,СВЦЭМ!$A$33:$A$776,$A31,СВЦЭМ!$B$33:$B$776,K$11)+'СЕТ СН'!$F$11+СВЦЭМ!$D$10+'СЕТ СН'!$F$5-'СЕТ СН'!$F$21</f>
        <v>3447.7208575599998</v>
      </c>
      <c r="L31" s="36">
        <f>SUMIFS(СВЦЭМ!$D$33:$D$776,СВЦЭМ!$A$33:$A$776,$A31,СВЦЭМ!$B$33:$B$776,L$11)+'СЕТ СН'!$F$11+СВЦЭМ!$D$10+'СЕТ СН'!$F$5-'СЕТ СН'!$F$21</f>
        <v>3426.45719736</v>
      </c>
      <c r="M31" s="36">
        <f>SUMIFS(СВЦЭМ!$D$33:$D$776,СВЦЭМ!$A$33:$A$776,$A31,СВЦЭМ!$B$33:$B$776,M$11)+'СЕТ СН'!$F$11+СВЦЭМ!$D$10+'СЕТ СН'!$F$5-'СЕТ СН'!$F$21</f>
        <v>3379.2506931099997</v>
      </c>
      <c r="N31" s="36">
        <f>SUMIFS(СВЦЭМ!$D$33:$D$776,СВЦЭМ!$A$33:$A$776,$A31,СВЦЭМ!$B$33:$B$776,N$11)+'СЕТ СН'!$F$11+СВЦЭМ!$D$10+'СЕТ СН'!$F$5-'СЕТ СН'!$F$21</f>
        <v>3366.8837352599999</v>
      </c>
      <c r="O31" s="36">
        <f>SUMIFS(СВЦЭМ!$D$33:$D$776,СВЦЭМ!$A$33:$A$776,$A31,СВЦЭМ!$B$33:$B$776,O$11)+'СЕТ СН'!$F$11+СВЦЭМ!$D$10+'СЕТ СН'!$F$5-'СЕТ СН'!$F$21</f>
        <v>3370.62943172</v>
      </c>
      <c r="P31" s="36">
        <f>SUMIFS(СВЦЭМ!$D$33:$D$776,СВЦЭМ!$A$33:$A$776,$A31,СВЦЭМ!$B$33:$B$776,P$11)+'СЕТ СН'!$F$11+СВЦЭМ!$D$10+'СЕТ СН'!$F$5-'СЕТ СН'!$F$21</f>
        <v>3377.6139571899998</v>
      </c>
      <c r="Q31" s="36">
        <f>SUMIFS(СВЦЭМ!$D$33:$D$776,СВЦЭМ!$A$33:$A$776,$A31,СВЦЭМ!$B$33:$B$776,Q$11)+'СЕТ СН'!$F$11+СВЦЭМ!$D$10+'СЕТ СН'!$F$5-'СЕТ СН'!$F$21</f>
        <v>3377.5326354499998</v>
      </c>
      <c r="R31" s="36">
        <f>SUMIFS(СВЦЭМ!$D$33:$D$776,СВЦЭМ!$A$33:$A$776,$A31,СВЦЭМ!$B$33:$B$776,R$11)+'СЕТ СН'!$F$11+СВЦЭМ!$D$10+'СЕТ СН'!$F$5-'СЕТ СН'!$F$21</f>
        <v>3370.9236567200001</v>
      </c>
      <c r="S31" s="36">
        <f>SUMIFS(СВЦЭМ!$D$33:$D$776,СВЦЭМ!$A$33:$A$776,$A31,СВЦЭМ!$B$33:$B$776,S$11)+'СЕТ СН'!$F$11+СВЦЭМ!$D$10+'СЕТ СН'!$F$5-'СЕТ СН'!$F$21</f>
        <v>3340.9875653899999</v>
      </c>
      <c r="T31" s="36">
        <f>SUMIFS(СВЦЭМ!$D$33:$D$776,СВЦЭМ!$A$33:$A$776,$A31,СВЦЭМ!$B$33:$B$776,T$11)+'СЕТ СН'!$F$11+СВЦЭМ!$D$10+'СЕТ СН'!$F$5-'СЕТ СН'!$F$21</f>
        <v>3327.8539089699998</v>
      </c>
      <c r="U31" s="36">
        <f>SUMIFS(СВЦЭМ!$D$33:$D$776,СВЦЭМ!$A$33:$A$776,$A31,СВЦЭМ!$B$33:$B$776,U$11)+'СЕТ СН'!$F$11+СВЦЭМ!$D$10+'СЕТ СН'!$F$5-'СЕТ СН'!$F$21</f>
        <v>3333.0156162799999</v>
      </c>
      <c r="V31" s="36">
        <f>SUMIFS(СВЦЭМ!$D$33:$D$776,СВЦЭМ!$A$33:$A$776,$A31,СВЦЭМ!$B$33:$B$776,V$11)+'СЕТ СН'!$F$11+СВЦЭМ!$D$10+'СЕТ СН'!$F$5-'СЕТ СН'!$F$21</f>
        <v>3340.8636728699998</v>
      </c>
      <c r="W31" s="36">
        <f>SUMIFS(СВЦЭМ!$D$33:$D$776,СВЦЭМ!$A$33:$A$776,$A31,СВЦЭМ!$B$33:$B$776,W$11)+'СЕТ СН'!$F$11+СВЦЭМ!$D$10+'СЕТ СН'!$F$5-'СЕТ СН'!$F$21</f>
        <v>3351.0330077999997</v>
      </c>
      <c r="X31" s="36">
        <f>SUMIFS(СВЦЭМ!$D$33:$D$776,СВЦЭМ!$A$33:$A$776,$A31,СВЦЭМ!$B$33:$B$776,X$11)+'СЕТ СН'!$F$11+СВЦЭМ!$D$10+'СЕТ СН'!$F$5-'СЕТ СН'!$F$21</f>
        <v>3351.1036703099999</v>
      </c>
      <c r="Y31" s="36">
        <f>SUMIFS(СВЦЭМ!$D$33:$D$776,СВЦЭМ!$A$33:$A$776,$A31,СВЦЭМ!$B$33:$B$776,Y$11)+'СЕТ СН'!$F$11+СВЦЭМ!$D$10+'СЕТ СН'!$F$5-'СЕТ СН'!$F$21</f>
        <v>3366.4148967000001</v>
      </c>
    </row>
    <row r="32" spans="1:25" ht="15.75" x14ac:dyDescent="0.2">
      <c r="A32" s="35">
        <f t="shared" si="0"/>
        <v>44156</v>
      </c>
      <c r="B32" s="36">
        <f>SUMIFS(СВЦЭМ!$D$33:$D$776,СВЦЭМ!$A$33:$A$776,$A32,СВЦЭМ!$B$33:$B$776,B$11)+'СЕТ СН'!$F$11+СВЦЭМ!$D$10+'СЕТ СН'!$F$5-'СЕТ СН'!$F$21</f>
        <v>3450.7257053499998</v>
      </c>
      <c r="C32" s="36">
        <f>SUMIFS(СВЦЭМ!$D$33:$D$776,СВЦЭМ!$A$33:$A$776,$A32,СВЦЭМ!$B$33:$B$776,C$11)+'СЕТ СН'!$F$11+СВЦЭМ!$D$10+'СЕТ СН'!$F$5-'СЕТ СН'!$F$21</f>
        <v>3499.9534653999999</v>
      </c>
      <c r="D32" s="36">
        <f>SUMIFS(СВЦЭМ!$D$33:$D$776,СВЦЭМ!$A$33:$A$776,$A32,СВЦЭМ!$B$33:$B$776,D$11)+'СЕТ СН'!$F$11+СВЦЭМ!$D$10+'СЕТ СН'!$F$5-'СЕТ СН'!$F$21</f>
        <v>3552.2164718899999</v>
      </c>
      <c r="E32" s="36">
        <f>SUMIFS(СВЦЭМ!$D$33:$D$776,СВЦЭМ!$A$33:$A$776,$A32,СВЦЭМ!$B$33:$B$776,E$11)+'СЕТ СН'!$F$11+СВЦЭМ!$D$10+'СЕТ СН'!$F$5-'СЕТ СН'!$F$21</f>
        <v>3556.16840538</v>
      </c>
      <c r="F32" s="36">
        <f>SUMIFS(СВЦЭМ!$D$33:$D$776,СВЦЭМ!$A$33:$A$776,$A32,СВЦЭМ!$B$33:$B$776,F$11)+'СЕТ СН'!$F$11+СВЦЭМ!$D$10+'СЕТ СН'!$F$5-'СЕТ СН'!$F$21</f>
        <v>3553.7643322100002</v>
      </c>
      <c r="G32" s="36">
        <f>SUMIFS(СВЦЭМ!$D$33:$D$776,СВЦЭМ!$A$33:$A$776,$A32,СВЦЭМ!$B$33:$B$776,G$11)+'СЕТ СН'!$F$11+СВЦЭМ!$D$10+'СЕТ СН'!$F$5-'СЕТ СН'!$F$21</f>
        <v>3539.3354867799999</v>
      </c>
      <c r="H32" s="36">
        <f>SUMIFS(СВЦЭМ!$D$33:$D$776,СВЦЭМ!$A$33:$A$776,$A32,СВЦЭМ!$B$33:$B$776,H$11)+'СЕТ СН'!$F$11+СВЦЭМ!$D$10+'СЕТ СН'!$F$5-'СЕТ СН'!$F$21</f>
        <v>3523.7338067800001</v>
      </c>
      <c r="I32" s="36">
        <f>SUMIFS(СВЦЭМ!$D$33:$D$776,СВЦЭМ!$A$33:$A$776,$A32,СВЦЭМ!$B$33:$B$776,I$11)+'СЕТ СН'!$F$11+СВЦЭМ!$D$10+'СЕТ СН'!$F$5-'СЕТ СН'!$F$21</f>
        <v>3491.8114862500001</v>
      </c>
      <c r="J32" s="36">
        <f>SUMIFS(СВЦЭМ!$D$33:$D$776,СВЦЭМ!$A$33:$A$776,$A32,СВЦЭМ!$B$33:$B$776,J$11)+'СЕТ СН'!$F$11+СВЦЭМ!$D$10+'СЕТ СН'!$F$5-'СЕТ СН'!$F$21</f>
        <v>3456.7391421699999</v>
      </c>
      <c r="K32" s="36">
        <f>SUMIFS(СВЦЭМ!$D$33:$D$776,СВЦЭМ!$A$33:$A$776,$A32,СВЦЭМ!$B$33:$B$776,K$11)+'СЕТ СН'!$F$11+СВЦЭМ!$D$10+'СЕТ СН'!$F$5-'СЕТ СН'!$F$21</f>
        <v>3428.31364652</v>
      </c>
      <c r="L32" s="36">
        <f>SUMIFS(СВЦЭМ!$D$33:$D$776,СВЦЭМ!$A$33:$A$776,$A32,СВЦЭМ!$B$33:$B$776,L$11)+'СЕТ СН'!$F$11+СВЦЭМ!$D$10+'СЕТ СН'!$F$5-'СЕТ СН'!$F$21</f>
        <v>3382.6575062900001</v>
      </c>
      <c r="M32" s="36">
        <f>SUMIFS(СВЦЭМ!$D$33:$D$776,СВЦЭМ!$A$33:$A$776,$A32,СВЦЭМ!$B$33:$B$776,M$11)+'СЕТ СН'!$F$11+СВЦЭМ!$D$10+'СЕТ СН'!$F$5-'СЕТ СН'!$F$21</f>
        <v>3344.2924914699997</v>
      </c>
      <c r="N32" s="36">
        <f>SUMIFS(СВЦЭМ!$D$33:$D$776,СВЦЭМ!$A$33:$A$776,$A32,СВЦЭМ!$B$33:$B$776,N$11)+'СЕТ СН'!$F$11+СВЦЭМ!$D$10+'СЕТ СН'!$F$5-'СЕТ СН'!$F$21</f>
        <v>3334.9236078499998</v>
      </c>
      <c r="O32" s="36">
        <f>SUMIFS(СВЦЭМ!$D$33:$D$776,СВЦЭМ!$A$33:$A$776,$A32,СВЦЭМ!$B$33:$B$776,O$11)+'СЕТ СН'!$F$11+СВЦЭМ!$D$10+'СЕТ СН'!$F$5-'СЕТ СН'!$F$21</f>
        <v>3339.8287869400001</v>
      </c>
      <c r="P32" s="36">
        <f>SUMIFS(СВЦЭМ!$D$33:$D$776,СВЦЭМ!$A$33:$A$776,$A32,СВЦЭМ!$B$33:$B$776,P$11)+'СЕТ СН'!$F$11+СВЦЭМ!$D$10+'СЕТ СН'!$F$5-'СЕТ СН'!$F$21</f>
        <v>3350.0391290699999</v>
      </c>
      <c r="Q32" s="36">
        <f>SUMIFS(СВЦЭМ!$D$33:$D$776,СВЦЭМ!$A$33:$A$776,$A32,СВЦЭМ!$B$33:$B$776,Q$11)+'СЕТ СН'!$F$11+СВЦЭМ!$D$10+'СЕТ СН'!$F$5-'СЕТ СН'!$F$21</f>
        <v>3337.9661925299997</v>
      </c>
      <c r="R32" s="36">
        <f>SUMIFS(СВЦЭМ!$D$33:$D$776,СВЦЭМ!$A$33:$A$776,$A32,СВЦЭМ!$B$33:$B$776,R$11)+'СЕТ СН'!$F$11+СВЦЭМ!$D$10+'СЕТ СН'!$F$5-'СЕТ СН'!$F$21</f>
        <v>3329.6788221299998</v>
      </c>
      <c r="S32" s="36">
        <f>SUMIFS(СВЦЭМ!$D$33:$D$776,СВЦЭМ!$A$33:$A$776,$A32,СВЦЭМ!$B$33:$B$776,S$11)+'СЕТ СН'!$F$11+СВЦЭМ!$D$10+'СЕТ СН'!$F$5-'СЕТ СН'!$F$21</f>
        <v>3305.0097625500002</v>
      </c>
      <c r="T32" s="36">
        <f>SUMIFS(СВЦЭМ!$D$33:$D$776,СВЦЭМ!$A$33:$A$776,$A32,СВЦЭМ!$B$33:$B$776,T$11)+'СЕТ СН'!$F$11+СВЦЭМ!$D$10+'СЕТ СН'!$F$5-'СЕТ СН'!$F$21</f>
        <v>3304.4074433199999</v>
      </c>
      <c r="U32" s="36">
        <f>SUMIFS(СВЦЭМ!$D$33:$D$776,СВЦЭМ!$A$33:$A$776,$A32,СВЦЭМ!$B$33:$B$776,U$11)+'СЕТ СН'!$F$11+СВЦЭМ!$D$10+'СЕТ СН'!$F$5-'СЕТ СН'!$F$21</f>
        <v>3303.5526425899998</v>
      </c>
      <c r="V32" s="36">
        <f>SUMIFS(СВЦЭМ!$D$33:$D$776,СВЦЭМ!$A$33:$A$776,$A32,СВЦЭМ!$B$33:$B$776,V$11)+'СЕТ СН'!$F$11+СВЦЭМ!$D$10+'СЕТ СН'!$F$5-'СЕТ СН'!$F$21</f>
        <v>3310.0102048799999</v>
      </c>
      <c r="W32" s="36">
        <f>SUMIFS(СВЦЭМ!$D$33:$D$776,СВЦЭМ!$A$33:$A$776,$A32,СВЦЭМ!$B$33:$B$776,W$11)+'СЕТ СН'!$F$11+СВЦЭМ!$D$10+'СЕТ СН'!$F$5-'СЕТ СН'!$F$21</f>
        <v>3323.9271942699997</v>
      </c>
      <c r="X32" s="36">
        <f>SUMIFS(СВЦЭМ!$D$33:$D$776,СВЦЭМ!$A$33:$A$776,$A32,СВЦЭМ!$B$33:$B$776,X$11)+'СЕТ СН'!$F$11+СВЦЭМ!$D$10+'СЕТ СН'!$F$5-'СЕТ СН'!$F$21</f>
        <v>3342.6930704699998</v>
      </c>
      <c r="Y32" s="36">
        <f>SUMIFS(СВЦЭМ!$D$33:$D$776,СВЦЭМ!$A$33:$A$776,$A32,СВЦЭМ!$B$33:$B$776,Y$11)+'СЕТ СН'!$F$11+СВЦЭМ!$D$10+'СЕТ СН'!$F$5-'СЕТ СН'!$F$21</f>
        <v>3377.1315929299999</v>
      </c>
    </row>
    <row r="33" spans="1:27" ht="15.75" x14ac:dyDescent="0.2">
      <c r="A33" s="35">
        <f t="shared" si="0"/>
        <v>44157</v>
      </c>
      <c r="B33" s="36">
        <f>SUMIFS(СВЦЭМ!$D$33:$D$776,СВЦЭМ!$A$33:$A$776,$A33,СВЦЭМ!$B$33:$B$776,B$11)+'СЕТ СН'!$F$11+СВЦЭМ!$D$10+'СЕТ СН'!$F$5-'СЕТ СН'!$F$21</f>
        <v>3421.0078440500001</v>
      </c>
      <c r="C33" s="36">
        <f>SUMIFS(СВЦЭМ!$D$33:$D$776,СВЦЭМ!$A$33:$A$776,$A33,СВЦЭМ!$B$33:$B$776,C$11)+'СЕТ СН'!$F$11+СВЦЭМ!$D$10+'СЕТ СН'!$F$5-'СЕТ СН'!$F$21</f>
        <v>3502.8585883300002</v>
      </c>
      <c r="D33" s="36">
        <f>SUMIFS(СВЦЭМ!$D$33:$D$776,СВЦЭМ!$A$33:$A$776,$A33,СВЦЭМ!$B$33:$B$776,D$11)+'СЕТ СН'!$F$11+СВЦЭМ!$D$10+'СЕТ СН'!$F$5-'СЕТ СН'!$F$21</f>
        <v>3555.3188330100002</v>
      </c>
      <c r="E33" s="36">
        <f>SUMIFS(СВЦЭМ!$D$33:$D$776,СВЦЭМ!$A$33:$A$776,$A33,СВЦЭМ!$B$33:$B$776,E$11)+'СЕТ СН'!$F$11+СВЦЭМ!$D$10+'СЕТ СН'!$F$5-'СЕТ СН'!$F$21</f>
        <v>3561.3513734400003</v>
      </c>
      <c r="F33" s="36">
        <f>SUMIFS(СВЦЭМ!$D$33:$D$776,СВЦЭМ!$A$33:$A$776,$A33,СВЦЭМ!$B$33:$B$776,F$11)+'СЕТ СН'!$F$11+СВЦЭМ!$D$10+'СЕТ СН'!$F$5-'СЕТ СН'!$F$21</f>
        <v>3559.5937458999997</v>
      </c>
      <c r="G33" s="36">
        <f>SUMIFS(СВЦЭМ!$D$33:$D$776,СВЦЭМ!$A$33:$A$776,$A33,СВЦЭМ!$B$33:$B$776,G$11)+'СЕТ СН'!$F$11+СВЦЭМ!$D$10+'СЕТ СН'!$F$5-'СЕТ СН'!$F$21</f>
        <v>3548.8197182399999</v>
      </c>
      <c r="H33" s="36">
        <f>SUMIFS(СВЦЭМ!$D$33:$D$776,СВЦЭМ!$A$33:$A$776,$A33,СВЦЭМ!$B$33:$B$776,H$11)+'СЕТ СН'!$F$11+СВЦЭМ!$D$10+'СЕТ СН'!$F$5-'СЕТ СН'!$F$21</f>
        <v>3529.5968424799999</v>
      </c>
      <c r="I33" s="36">
        <f>SUMIFS(СВЦЭМ!$D$33:$D$776,СВЦЭМ!$A$33:$A$776,$A33,СВЦЭМ!$B$33:$B$776,I$11)+'СЕТ СН'!$F$11+СВЦЭМ!$D$10+'СЕТ СН'!$F$5-'СЕТ СН'!$F$21</f>
        <v>3503.4044737700001</v>
      </c>
      <c r="J33" s="36">
        <f>SUMIFS(СВЦЭМ!$D$33:$D$776,СВЦЭМ!$A$33:$A$776,$A33,СВЦЭМ!$B$33:$B$776,J$11)+'СЕТ СН'!$F$11+СВЦЭМ!$D$10+'СЕТ СН'!$F$5-'СЕТ СН'!$F$21</f>
        <v>3470.5500580399998</v>
      </c>
      <c r="K33" s="36">
        <f>SUMIFS(СВЦЭМ!$D$33:$D$776,СВЦЭМ!$A$33:$A$776,$A33,СВЦЭМ!$B$33:$B$776,K$11)+'СЕТ СН'!$F$11+СВЦЭМ!$D$10+'СЕТ СН'!$F$5-'СЕТ СН'!$F$21</f>
        <v>3450.6008700900002</v>
      </c>
      <c r="L33" s="36">
        <f>SUMIFS(СВЦЭМ!$D$33:$D$776,СВЦЭМ!$A$33:$A$776,$A33,СВЦЭМ!$B$33:$B$776,L$11)+'СЕТ СН'!$F$11+СВЦЭМ!$D$10+'СЕТ СН'!$F$5-'СЕТ СН'!$F$21</f>
        <v>3403.9874592599999</v>
      </c>
      <c r="M33" s="36">
        <f>SUMIFS(СВЦЭМ!$D$33:$D$776,СВЦЭМ!$A$33:$A$776,$A33,СВЦЭМ!$B$33:$B$776,M$11)+'СЕТ СН'!$F$11+СВЦЭМ!$D$10+'СЕТ СН'!$F$5-'СЕТ СН'!$F$21</f>
        <v>3350.9832465700001</v>
      </c>
      <c r="N33" s="36">
        <f>SUMIFS(СВЦЭМ!$D$33:$D$776,СВЦЭМ!$A$33:$A$776,$A33,СВЦЭМ!$B$33:$B$776,N$11)+'СЕТ СН'!$F$11+СВЦЭМ!$D$10+'СЕТ СН'!$F$5-'СЕТ СН'!$F$21</f>
        <v>3345.6568677199998</v>
      </c>
      <c r="O33" s="36">
        <f>SUMIFS(СВЦЭМ!$D$33:$D$776,СВЦЭМ!$A$33:$A$776,$A33,СВЦЭМ!$B$33:$B$776,O$11)+'СЕТ СН'!$F$11+СВЦЭМ!$D$10+'СЕТ СН'!$F$5-'СЕТ СН'!$F$21</f>
        <v>3354.15314459</v>
      </c>
      <c r="P33" s="36">
        <f>SUMIFS(СВЦЭМ!$D$33:$D$776,СВЦЭМ!$A$33:$A$776,$A33,СВЦЭМ!$B$33:$B$776,P$11)+'СЕТ СН'!$F$11+СВЦЭМ!$D$10+'СЕТ СН'!$F$5-'СЕТ СН'!$F$21</f>
        <v>3357.37805553</v>
      </c>
      <c r="Q33" s="36">
        <f>SUMIFS(СВЦЭМ!$D$33:$D$776,СВЦЭМ!$A$33:$A$776,$A33,СВЦЭМ!$B$33:$B$776,Q$11)+'СЕТ СН'!$F$11+СВЦЭМ!$D$10+'СЕТ СН'!$F$5-'СЕТ СН'!$F$21</f>
        <v>3354.0480649400001</v>
      </c>
      <c r="R33" s="36">
        <f>SUMIFS(СВЦЭМ!$D$33:$D$776,СВЦЭМ!$A$33:$A$776,$A33,СВЦЭМ!$B$33:$B$776,R$11)+'СЕТ СН'!$F$11+СВЦЭМ!$D$10+'СЕТ СН'!$F$5-'СЕТ СН'!$F$21</f>
        <v>3349.5917461700001</v>
      </c>
      <c r="S33" s="36">
        <f>SUMIFS(СВЦЭМ!$D$33:$D$776,СВЦЭМ!$A$33:$A$776,$A33,СВЦЭМ!$B$33:$B$776,S$11)+'СЕТ СН'!$F$11+СВЦЭМ!$D$10+'СЕТ СН'!$F$5-'СЕТ СН'!$F$21</f>
        <v>3342.2719949000002</v>
      </c>
      <c r="T33" s="36">
        <f>SUMIFS(СВЦЭМ!$D$33:$D$776,СВЦЭМ!$A$33:$A$776,$A33,СВЦЭМ!$B$33:$B$776,T$11)+'СЕТ СН'!$F$11+СВЦЭМ!$D$10+'СЕТ СН'!$F$5-'СЕТ СН'!$F$21</f>
        <v>3306.2760954999999</v>
      </c>
      <c r="U33" s="36">
        <f>SUMIFS(СВЦЭМ!$D$33:$D$776,СВЦЭМ!$A$33:$A$776,$A33,СВЦЭМ!$B$33:$B$776,U$11)+'СЕТ СН'!$F$11+СВЦЭМ!$D$10+'СЕТ СН'!$F$5-'СЕТ СН'!$F$21</f>
        <v>3306.70978685</v>
      </c>
      <c r="V33" s="36">
        <f>SUMIFS(СВЦЭМ!$D$33:$D$776,СВЦЭМ!$A$33:$A$776,$A33,СВЦЭМ!$B$33:$B$776,V$11)+'СЕТ СН'!$F$11+СВЦЭМ!$D$10+'СЕТ СН'!$F$5-'СЕТ СН'!$F$21</f>
        <v>3311.9003915799999</v>
      </c>
      <c r="W33" s="36">
        <f>SUMIFS(СВЦЭМ!$D$33:$D$776,СВЦЭМ!$A$33:$A$776,$A33,СВЦЭМ!$B$33:$B$776,W$11)+'СЕТ СН'!$F$11+СВЦЭМ!$D$10+'СЕТ СН'!$F$5-'СЕТ СН'!$F$21</f>
        <v>3342.3549310600001</v>
      </c>
      <c r="X33" s="36">
        <f>SUMIFS(СВЦЭМ!$D$33:$D$776,СВЦЭМ!$A$33:$A$776,$A33,СВЦЭМ!$B$33:$B$776,X$11)+'СЕТ СН'!$F$11+СВЦЭМ!$D$10+'СЕТ СН'!$F$5-'СЕТ СН'!$F$21</f>
        <v>3357.5067210799998</v>
      </c>
      <c r="Y33" s="36">
        <f>SUMIFS(СВЦЭМ!$D$33:$D$776,СВЦЭМ!$A$33:$A$776,$A33,СВЦЭМ!$B$33:$B$776,Y$11)+'СЕТ СН'!$F$11+СВЦЭМ!$D$10+'СЕТ СН'!$F$5-'СЕТ СН'!$F$21</f>
        <v>3379.8963486900002</v>
      </c>
    </row>
    <row r="34" spans="1:27" ht="15.75" x14ac:dyDescent="0.2">
      <c r="A34" s="35">
        <f t="shared" si="0"/>
        <v>44158</v>
      </c>
      <c r="B34" s="36">
        <f>SUMIFS(СВЦЭМ!$D$33:$D$776,СВЦЭМ!$A$33:$A$776,$A34,СВЦЭМ!$B$33:$B$776,B$11)+'СЕТ СН'!$F$11+СВЦЭМ!$D$10+'СЕТ СН'!$F$5-'СЕТ СН'!$F$21</f>
        <v>3391.52008492</v>
      </c>
      <c r="C34" s="36">
        <f>SUMIFS(СВЦЭМ!$D$33:$D$776,СВЦЭМ!$A$33:$A$776,$A34,СВЦЭМ!$B$33:$B$776,C$11)+'СЕТ СН'!$F$11+СВЦЭМ!$D$10+'СЕТ СН'!$F$5-'СЕТ СН'!$F$21</f>
        <v>3439.44181011</v>
      </c>
      <c r="D34" s="36">
        <f>SUMIFS(СВЦЭМ!$D$33:$D$776,СВЦЭМ!$A$33:$A$776,$A34,СВЦЭМ!$B$33:$B$776,D$11)+'СЕТ СН'!$F$11+СВЦЭМ!$D$10+'СЕТ СН'!$F$5-'СЕТ СН'!$F$21</f>
        <v>3478.4056998199999</v>
      </c>
      <c r="E34" s="36">
        <f>SUMIFS(СВЦЭМ!$D$33:$D$776,СВЦЭМ!$A$33:$A$776,$A34,СВЦЭМ!$B$33:$B$776,E$11)+'СЕТ СН'!$F$11+СВЦЭМ!$D$10+'СЕТ СН'!$F$5-'СЕТ СН'!$F$21</f>
        <v>3481.6702444900002</v>
      </c>
      <c r="F34" s="36">
        <f>SUMIFS(СВЦЭМ!$D$33:$D$776,СВЦЭМ!$A$33:$A$776,$A34,СВЦЭМ!$B$33:$B$776,F$11)+'СЕТ СН'!$F$11+СВЦЭМ!$D$10+'СЕТ СН'!$F$5-'СЕТ СН'!$F$21</f>
        <v>3479.4236349000003</v>
      </c>
      <c r="G34" s="36">
        <f>SUMIFS(СВЦЭМ!$D$33:$D$776,СВЦЭМ!$A$33:$A$776,$A34,СВЦЭМ!$B$33:$B$776,G$11)+'СЕТ СН'!$F$11+СВЦЭМ!$D$10+'СЕТ СН'!$F$5-'СЕТ СН'!$F$21</f>
        <v>3479.3288277199999</v>
      </c>
      <c r="H34" s="36">
        <f>SUMIFS(СВЦЭМ!$D$33:$D$776,СВЦЭМ!$A$33:$A$776,$A34,СВЦЭМ!$B$33:$B$776,H$11)+'СЕТ СН'!$F$11+СВЦЭМ!$D$10+'СЕТ СН'!$F$5-'СЕТ СН'!$F$21</f>
        <v>3481.7492671199998</v>
      </c>
      <c r="I34" s="36">
        <f>SUMIFS(СВЦЭМ!$D$33:$D$776,СВЦЭМ!$A$33:$A$776,$A34,СВЦЭМ!$B$33:$B$776,I$11)+'СЕТ СН'!$F$11+СВЦЭМ!$D$10+'СЕТ СН'!$F$5-'СЕТ СН'!$F$21</f>
        <v>3470.3111160399999</v>
      </c>
      <c r="J34" s="36">
        <f>SUMIFS(СВЦЭМ!$D$33:$D$776,СВЦЭМ!$A$33:$A$776,$A34,СВЦЭМ!$B$33:$B$776,J$11)+'СЕТ СН'!$F$11+СВЦЭМ!$D$10+'СЕТ СН'!$F$5-'СЕТ СН'!$F$21</f>
        <v>3461.2455706599999</v>
      </c>
      <c r="K34" s="36">
        <f>SUMIFS(СВЦЭМ!$D$33:$D$776,СВЦЭМ!$A$33:$A$776,$A34,СВЦЭМ!$B$33:$B$776,K$11)+'СЕТ СН'!$F$11+СВЦЭМ!$D$10+'СЕТ СН'!$F$5-'СЕТ СН'!$F$21</f>
        <v>3479.4297810099997</v>
      </c>
      <c r="L34" s="36">
        <f>SUMIFS(СВЦЭМ!$D$33:$D$776,СВЦЭМ!$A$33:$A$776,$A34,СВЦЭМ!$B$33:$B$776,L$11)+'СЕТ СН'!$F$11+СВЦЭМ!$D$10+'СЕТ СН'!$F$5-'СЕТ СН'!$F$21</f>
        <v>3453.81102938</v>
      </c>
      <c r="M34" s="36">
        <f>SUMIFS(СВЦЭМ!$D$33:$D$776,СВЦЭМ!$A$33:$A$776,$A34,СВЦЭМ!$B$33:$B$776,M$11)+'СЕТ СН'!$F$11+СВЦЭМ!$D$10+'СЕТ СН'!$F$5-'СЕТ СН'!$F$21</f>
        <v>3401.8337720700001</v>
      </c>
      <c r="N34" s="36">
        <f>SUMIFS(СВЦЭМ!$D$33:$D$776,СВЦЭМ!$A$33:$A$776,$A34,СВЦЭМ!$B$33:$B$776,N$11)+'СЕТ СН'!$F$11+СВЦЭМ!$D$10+'СЕТ СН'!$F$5-'СЕТ СН'!$F$21</f>
        <v>3382.2510710299998</v>
      </c>
      <c r="O34" s="36">
        <f>SUMIFS(СВЦЭМ!$D$33:$D$776,СВЦЭМ!$A$33:$A$776,$A34,СВЦЭМ!$B$33:$B$776,O$11)+'СЕТ СН'!$F$11+СВЦЭМ!$D$10+'СЕТ СН'!$F$5-'СЕТ СН'!$F$21</f>
        <v>3391.3838173599997</v>
      </c>
      <c r="P34" s="36">
        <f>SUMIFS(СВЦЭМ!$D$33:$D$776,СВЦЭМ!$A$33:$A$776,$A34,СВЦЭМ!$B$33:$B$776,P$11)+'СЕТ СН'!$F$11+СВЦЭМ!$D$10+'СЕТ СН'!$F$5-'СЕТ СН'!$F$21</f>
        <v>3394.35127908</v>
      </c>
      <c r="Q34" s="36">
        <f>SUMIFS(СВЦЭМ!$D$33:$D$776,СВЦЭМ!$A$33:$A$776,$A34,СВЦЭМ!$B$33:$B$776,Q$11)+'СЕТ СН'!$F$11+СВЦЭМ!$D$10+'СЕТ СН'!$F$5-'СЕТ СН'!$F$21</f>
        <v>3394.9246580600002</v>
      </c>
      <c r="R34" s="36">
        <f>SUMIFS(СВЦЭМ!$D$33:$D$776,СВЦЭМ!$A$33:$A$776,$A34,СВЦЭМ!$B$33:$B$776,R$11)+'СЕТ СН'!$F$11+СВЦЭМ!$D$10+'СЕТ СН'!$F$5-'СЕТ СН'!$F$21</f>
        <v>3383.38818876</v>
      </c>
      <c r="S34" s="36">
        <f>SUMIFS(СВЦЭМ!$D$33:$D$776,СВЦЭМ!$A$33:$A$776,$A34,СВЦЭМ!$B$33:$B$776,S$11)+'СЕТ СН'!$F$11+СВЦЭМ!$D$10+'СЕТ СН'!$F$5-'СЕТ СН'!$F$21</f>
        <v>3368.35346265</v>
      </c>
      <c r="T34" s="36">
        <f>SUMIFS(СВЦЭМ!$D$33:$D$776,СВЦЭМ!$A$33:$A$776,$A34,СВЦЭМ!$B$33:$B$776,T$11)+'СЕТ СН'!$F$11+СВЦЭМ!$D$10+'СЕТ СН'!$F$5-'СЕТ СН'!$F$21</f>
        <v>3354.8971361100002</v>
      </c>
      <c r="U34" s="36">
        <f>SUMIFS(СВЦЭМ!$D$33:$D$776,СВЦЭМ!$A$33:$A$776,$A34,СВЦЭМ!$B$33:$B$776,U$11)+'СЕТ СН'!$F$11+СВЦЭМ!$D$10+'СЕТ СН'!$F$5-'СЕТ СН'!$F$21</f>
        <v>3351.2688281400001</v>
      </c>
      <c r="V34" s="36">
        <f>SUMIFS(СВЦЭМ!$D$33:$D$776,СВЦЭМ!$A$33:$A$776,$A34,СВЦЭМ!$B$33:$B$776,V$11)+'СЕТ СН'!$F$11+СВЦЭМ!$D$10+'СЕТ СН'!$F$5-'СЕТ СН'!$F$21</f>
        <v>3362.0662800999999</v>
      </c>
      <c r="W34" s="36">
        <f>SUMIFS(СВЦЭМ!$D$33:$D$776,СВЦЭМ!$A$33:$A$776,$A34,СВЦЭМ!$B$33:$B$776,W$11)+'СЕТ СН'!$F$11+СВЦЭМ!$D$10+'СЕТ СН'!$F$5-'СЕТ СН'!$F$21</f>
        <v>3374.9498983899998</v>
      </c>
      <c r="X34" s="36">
        <f>SUMIFS(СВЦЭМ!$D$33:$D$776,СВЦЭМ!$A$33:$A$776,$A34,СВЦЭМ!$B$33:$B$776,X$11)+'СЕТ СН'!$F$11+СВЦЭМ!$D$10+'СЕТ СН'!$F$5-'СЕТ СН'!$F$21</f>
        <v>3368.8475068600001</v>
      </c>
      <c r="Y34" s="36">
        <f>SUMIFS(СВЦЭМ!$D$33:$D$776,СВЦЭМ!$A$33:$A$776,$A34,СВЦЭМ!$B$33:$B$776,Y$11)+'СЕТ СН'!$F$11+СВЦЭМ!$D$10+'СЕТ СН'!$F$5-'СЕТ СН'!$F$21</f>
        <v>3388.0765350800002</v>
      </c>
    </row>
    <row r="35" spans="1:27" ht="15.75" x14ac:dyDescent="0.2">
      <c r="A35" s="35">
        <f t="shared" si="0"/>
        <v>44159</v>
      </c>
      <c r="B35" s="36">
        <f>SUMIFS(СВЦЭМ!$D$33:$D$776,СВЦЭМ!$A$33:$A$776,$A35,СВЦЭМ!$B$33:$B$776,B$11)+'СЕТ СН'!$F$11+СВЦЭМ!$D$10+'СЕТ СН'!$F$5-'СЕТ СН'!$F$21</f>
        <v>3402.82977364</v>
      </c>
      <c r="C35" s="36">
        <f>SUMIFS(СВЦЭМ!$D$33:$D$776,СВЦЭМ!$A$33:$A$776,$A35,СВЦЭМ!$B$33:$B$776,C$11)+'СЕТ СН'!$F$11+СВЦЭМ!$D$10+'СЕТ СН'!$F$5-'СЕТ СН'!$F$21</f>
        <v>3485.2847977800002</v>
      </c>
      <c r="D35" s="36">
        <f>SUMIFS(СВЦЭМ!$D$33:$D$776,СВЦЭМ!$A$33:$A$776,$A35,СВЦЭМ!$B$33:$B$776,D$11)+'СЕТ СН'!$F$11+СВЦЭМ!$D$10+'СЕТ СН'!$F$5-'СЕТ СН'!$F$21</f>
        <v>3543.6495300799997</v>
      </c>
      <c r="E35" s="36">
        <f>SUMIFS(СВЦЭМ!$D$33:$D$776,СВЦЭМ!$A$33:$A$776,$A35,СВЦЭМ!$B$33:$B$776,E$11)+'СЕТ СН'!$F$11+СВЦЭМ!$D$10+'СЕТ СН'!$F$5-'СЕТ СН'!$F$21</f>
        <v>3561.1450104599999</v>
      </c>
      <c r="F35" s="36">
        <f>SUMIFS(СВЦЭМ!$D$33:$D$776,СВЦЭМ!$A$33:$A$776,$A35,СВЦЭМ!$B$33:$B$776,F$11)+'СЕТ СН'!$F$11+СВЦЭМ!$D$10+'СЕТ СН'!$F$5-'СЕТ СН'!$F$21</f>
        <v>3559.7707519000001</v>
      </c>
      <c r="G35" s="36">
        <f>SUMIFS(СВЦЭМ!$D$33:$D$776,СВЦЭМ!$A$33:$A$776,$A35,СВЦЭМ!$B$33:$B$776,G$11)+'СЕТ СН'!$F$11+СВЦЭМ!$D$10+'СЕТ СН'!$F$5-'СЕТ СН'!$F$21</f>
        <v>3546.3716728099998</v>
      </c>
      <c r="H35" s="36">
        <f>SUMIFS(СВЦЭМ!$D$33:$D$776,СВЦЭМ!$A$33:$A$776,$A35,СВЦЭМ!$B$33:$B$776,H$11)+'СЕТ СН'!$F$11+СВЦЭМ!$D$10+'СЕТ СН'!$F$5-'СЕТ СН'!$F$21</f>
        <v>3507.7971804200001</v>
      </c>
      <c r="I35" s="36">
        <f>SUMIFS(СВЦЭМ!$D$33:$D$776,СВЦЭМ!$A$33:$A$776,$A35,СВЦЭМ!$B$33:$B$776,I$11)+'СЕТ СН'!$F$11+СВЦЭМ!$D$10+'СЕТ СН'!$F$5-'СЕТ СН'!$F$21</f>
        <v>3455.20193698</v>
      </c>
      <c r="J35" s="36">
        <f>SUMIFS(СВЦЭМ!$D$33:$D$776,СВЦЭМ!$A$33:$A$776,$A35,СВЦЭМ!$B$33:$B$776,J$11)+'СЕТ СН'!$F$11+СВЦЭМ!$D$10+'СЕТ СН'!$F$5-'СЕТ СН'!$F$21</f>
        <v>3426.1126738200001</v>
      </c>
      <c r="K35" s="36">
        <f>SUMIFS(СВЦЭМ!$D$33:$D$776,СВЦЭМ!$A$33:$A$776,$A35,СВЦЭМ!$B$33:$B$776,K$11)+'СЕТ СН'!$F$11+СВЦЭМ!$D$10+'СЕТ СН'!$F$5-'СЕТ СН'!$F$21</f>
        <v>3424.3999135200002</v>
      </c>
      <c r="L35" s="36">
        <f>SUMIFS(СВЦЭМ!$D$33:$D$776,СВЦЭМ!$A$33:$A$776,$A35,СВЦЭМ!$B$33:$B$776,L$11)+'СЕТ СН'!$F$11+СВЦЭМ!$D$10+'СЕТ СН'!$F$5-'СЕТ СН'!$F$21</f>
        <v>3392.30722853</v>
      </c>
      <c r="M35" s="36">
        <f>SUMIFS(СВЦЭМ!$D$33:$D$776,СВЦЭМ!$A$33:$A$776,$A35,СВЦЭМ!$B$33:$B$776,M$11)+'СЕТ СН'!$F$11+СВЦЭМ!$D$10+'СЕТ СН'!$F$5-'СЕТ СН'!$F$21</f>
        <v>3344.98348235</v>
      </c>
      <c r="N35" s="36">
        <f>SUMIFS(СВЦЭМ!$D$33:$D$776,СВЦЭМ!$A$33:$A$776,$A35,СВЦЭМ!$B$33:$B$776,N$11)+'СЕТ СН'!$F$11+СВЦЭМ!$D$10+'СЕТ СН'!$F$5-'СЕТ СН'!$F$21</f>
        <v>3337.4251687300002</v>
      </c>
      <c r="O35" s="36">
        <f>SUMIFS(СВЦЭМ!$D$33:$D$776,СВЦЭМ!$A$33:$A$776,$A35,СВЦЭМ!$B$33:$B$776,O$11)+'СЕТ СН'!$F$11+СВЦЭМ!$D$10+'СЕТ СН'!$F$5-'СЕТ СН'!$F$21</f>
        <v>3356.8186173700001</v>
      </c>
      <c r="P35" s="36">
        <f>SUMIFS(СВЦЭМ!$D$33:$D$776,СВЦЭМ!$A$33:$A$776,$A35,СВЦЭМ!$B$33:$B$776,P$11)+'СЕТ СН'!$F$11+СВЦЭМ!$D$10+'СЕТ СН'!$F$5-'СЕТ СН'!$F$21</f>
        <v>3369.46316871</v>
      </c>
      <c r="Q35" s="36">
        <f>SUMIFS(СВЦЭМ!$D$33:$D$776,СВЦЭМ!$A$33:$A$776,$A35,СВЦЭМ!$B$33:$B$776,Q$11)+'СЕТ СН'!$F$11+СВЦЭМ!$D$10+'СЕТ СН'!$F$5-'СЕТ СН'!$F$21</f>
        <v>3377.5435908099998</v>
      </c>
      <c r="R35" s="36">
        <f>SUMIFS(СВЦЭМ!$D$33:$D$776,СВЦЭМ!$A$33:$A$776,$A35,СВЦЭМ!$B$33:$B$776,R$11)+'СЕТ СН'!$F$11+СВЦЭМ!$D$10+'СЕТ СН'!$F$5-'СЕТ СН'!$F$21</f>
        <v>3386.2375610600002</v>
      </c>
      <c r="S35" s="36">
        <f>SUMIFS(СВЦЭМ!$D$33:$D$776,СВЦЭМ!$A$33:$A$776,$A35,СВЦЭМ!$B$33:$B$776,S$11)+'СЕТ СН'!$F$11+СВЦЭМ!$D$10+'СЕТ СН'!$F$5-'СЕТ СН'!$F$21</f>
        <v>3374.0505241000001</v>
      </c>
      <c r="T35" s="36">
        <f>SUMIFS(СВЦЭМ!$D$33:$D$776,СВЦЭМ!$A$33:$A$776,$A35,СВЦЭМ!$B$33:$B$776,T$11)+'СЕТ СН'!$F$11+СВЦЭМ!$D$10+'СЕТ СН'!$F$5-'СЕТ СН'!$F$21</f>
        <v>3337.5691316100001</v>
      </c>
      <c r="U35" s="36">
        <f>SUMIFS(СВЦЭМ!$D$33:$D$776,СВЦЭМ!$A$33:$A$776,$A35,СВЦЭМ!$B$33:$B$776,U$11)+'СЕТ СН'!$F$11+СВЦЭМ!$D$10+'СЕТ СН'!$F$5-'СЕТ СН'!$F$21</f>
        <v>3321.67550798</v>
      </c>
      <c r="V35" s="36">
        <f>SUMIFS(СВЦЭМ!$D$33:$D$776,СВЦЭМ!$A$33:$A$776,$A35,СВЦЭМ!$B$33:$B$776,V$11)+'СЕТ СН'!$F$11+СВЦЭМ!$D$10+'СЕТ СН'!$F$5-'СЕТ СН'!$F$21</f>
        <v>3330.59212101</v>
      </c>
      <c r="W35" s="36">
        <f>SUMIFS(СВЦЭМ!$D$33:$D$776,СВЦЭМ!$A$33:$A$776,$A35,СВЦЭМ!$B$33:$B$776,W$11)+'СЕТ СН'!$F$11+СВЦЭМ!$D$10+'СЕТ СН'!$F$5-'СЕТ СН'!$F$21</f>
        <v>3340.5337098999998</v>
      </c>
      <c r="X35" s="36">
        <f>SUMIFS(СВЦЭМ!$D$33:$D$776,СВЦЭМ!$A$33:$A$776,$A35,СВЦЭМ!$B$33:$B$776,X$11)+'СЕТ СН'!$F$11+СВЦЭМ!$D$10+'СЕТ СН'!$F$5-'СЕТ СН'!$F$21</f>
        <v>3340.84958155</v>
      </c>
      <c r="Y35" s="36">
        <f>SUMIFS(СВЦЭМ!$D$33:$D$776,СВЦЭМ!$A$33:$A$776,$A35,СВЦЭМ!$B$33:$B$776,Y$11)+'СЕТ СН'!$F$11+СВЦЭМ!$D$10+'СЕТ СН'!$F$5-'СЕТ СН'!$F$21</f>
        <v>3365.7565304700001</v>
      </c>
    </row>
    <row r="36" spans="1:27" ht="15.75" x14ac:dyDescent="0.2">
      <c r="A36" s="35">
        <f t="shared" si="0"/>
        <v>44160</v>
      </c>
      <c r="B36" s="36">
        <f>SUMIFS(СВЦЭМ!$D$33:$D$776,СВЦЭМ!$A$33:$A$776,$A36,СВЦЭМ!$B$33:$B$776,B$11)+'СЕТ СН'!$F$11+СВЦЭМ!$D$10+'СЕТ СН'!$F$5-'СЕТ СН'!$F$21</f>
        <v>3404.04509968</v>
      </c>
      <c r="C36" s="36">
        <f>SUMIFS(СВЦЭМ!$D$33:$D$776,СВЦЭМ!$A$33:$A$776,$A36,СВЦЭМ!$B$33:$B$776,C$11)+'СЕТ СН'!$F$11+СВЦЭМ!$D$10+'СЕТ СН'!$F$5-'СЕТ СН'!$F$21</f>
        <v>3478.4477983299998</v>
      </c>
      <c r="D36" s="36">
        <f>SUMIFS(СВЦЭМ!$D$33:$D$776,СВЦЭМ!$A$33:$A$776,$A36,СВЦЭМ!$B$33:$B$776,D$11)+'СЕТ СН'!$F$11+СВЦЭМ!$D$10+'СЕТ СН'!$F$5-'СЕТ СН'!$F$21</f>
        <v>3528.3488030899998</v>
      </c>
      <c r="E36" s="36">
        <f>SUMIFS(СВЦЭМ!$D$33:$D$776,СВЦЭМ!$A$33:$A$776,$A36,СВЦЭМ!$B$33:$B$776,E$11)+'СЕТ СН'!$F$11+СВЦЭМ!$D$10+'СЕТ СН'!$F$5-'СЕТ СН'!$F$21</f>
        <v>3537.0216595000002</v>
      </c>
      <c r="F36" s="36">
        <f>SUMIFS(СВЦЭМ!$D$33:$D$776,СВЦЭМ!$A$33:$A$776,$A36,СВЦЭМ!$B$33:$B$776,F$11)+'СЕТ СН'!$F$11+СВЦЭМ!$D$10+'СЕТ СН'!$F$5-'СЕТ СН'!$F$21</f>
        <v>3531.4581548900001</v>
      </c>
      <c r="G36" s="36">
        <f>SUMIFS(СВЦЭМ!$D$33:$D$776,СВЦЭМ!$A$33:$A$776,$A36,СВЦЭМ!$B$33:$B$776,G$11)+'СЕТ СН'!$F$11+СВЦЭМ!$D$10+'СЕТ СН'!$F$5-'СЕТ СН'!$F$21</f>
        <v>3520.89698051</v>
      </c>
      <c r="H36" s="36">
        <f>SUMIFS(СВЦЭМ!$D$33:$D$776,СВЦЭМ!$A$33:$A$776,$A36,СВЦЭМ!$B$33:$B$776,H$11)+'СЕТ СН'!$F$11+СВЦЭМ!$D$10+'СЕТ СН'!$F$5-'СЕТ СН'!$F$21</f>
        <v>3498.2154084899998</v>
      </c>
      <c r="I36" s="36">
        <f>SUMIFS(СВЦЭМ!$D$33:$D$776,СВЦЭМ!$A$33:$A$776,$A36,СВЦЭМ!$B$33:$B$776,I$11)+'СЕТ СН'!$F$11+СВЦЭМ!$D$10+'СЕТ СН'!$F$5-'СЕТ СН'!$F$21</f>
        <v>3462.2045530400001</v>
      </c>
      <c r="J36" s="36">
        <f>SUMIFS(СВЦЭМ!$D$33:$D$776,СВЦЭМ!$A$33:$A$776,$A36,СВЦЭМ!$B$33:$B$776,J$11)+'СЕТ СН'!$F$11+СВЦЭМ!$D$10+'СЕТ СН'!$F$5-'СЕТ СН'!$F$21</f>
        <v>3446.9024938399998</v>
      </c>
      <c r="K36" s="36">
        <f>SUMIFS(СВЦЭМ!$D$33:$D$776,СВЦЭМ!$A$33:$A$776,$A36,СВЦЭМ!$B$33:$B$776,K$11)+'СЕТ СН'!$F$11+СВЦЭМ!$D$10+'СЕТ СН'!$F$5-'СЕТ СН'!$F$21</f>
        <v>3438.9257634199998</v>
      </c>
      <c r="L36" s="36">
        <f>SUMIFS(СВЦЭМ!$D$33:$D$776,СВЦЭМ!$A$33:$A$776,$A36,СВЦЭМ!$B$33:$B$776,L$11)+'СЕТ СН'!$F$11+СВЦЭМ!$D$10+'СЕТ СН'!$F$5-'СЕТ СН'!$F$21</f>
        <v>3408.9866433799998</v>
      </c>
      <c r="M36" s="36">
        <f>SUMIFS(СВЦЭМ!$D$33:$D$776,СВЦЭМ!$A$33:$A$776,$A36,СВЦЭМ!$B$33:$B$776,M$11)+'СЕТ СН'!$F$11+СВЦЭМ!$D$10+'СЕТ СН'!$F$5-'СЕТ СН'!$F$21</f>
        <v>3362.54288559</v>
      </c>
      <c r="N36" s="36">
        <f>SUMIFS(СВЦЭМ!$D$33:$D$776,СВЦЭМ!$A$33:$A$776,$A36,СВЦЭМ!$B$33:$B$776,N$11)+'СЕТ СН'!$F$11+СВЦЭМ!$D$10+'СЕТ СН'!$F$5-'СЕТ СН'!$F$21</f>
        <v>3349.1136401399999</v>
      </c>
      <c r="O36" s="36">
        <f>SUMIFS(СВЦЭМ!$D$33:$D$776,СВЦЭМ!$A$33:$A$776,$A36,СВЦЭМ!$B$33:$B$776,O$11)+'СЕТ СН'!$F$11+СВЦЭМ!$D$10+'СЕТ СН'!$F$5-'СЕТ СН'!$F$21</f>
        <v>3364.58586324</v>
      </c>
      <c r="P36" s="36">
        <f>SUMIFS(СВЦЭМ!$D$33:$D$776,СВЦЭМ!$A$33:$A$776,$A36,СВЦЭМ!$B$33:$B$776,P$11)+'СЕТ СН'!$F$11+СВЦЭМ!$D$10+'СЕТ СН'!$F$5-'СЕТ СН'!$F$21</f>
        <v>3372.0609022500003</v>
      </c>
      <c r="Q36" s="36">
        <f>SUMIFS(СВЦЭМ!$D$33:$D$776,СВЦЭМ!$A$33:$A$776,$A36,СВЦЭМ!$B$33:$B$776,Q$11)+'СЕТ СН'!$F$11+СВЦЭМ!$D$10+'СЕТ СН'!$F$5-'СЕТ СН'!$F$21</f>
        <v>3371.23003268</v>
      </c>
      <c r="R36" s="36">
        <f>SUMIFS(СВЦЭМ!$D$33:$D$776,СВЦЭМ!$A$33:$A$776,$A36,СВЦЭМ!$B$33:$B$776,R$11)+'СЕТ СН'!$F$11+СВЦЭМ!$D$10+'СЕТ СН'!$F$5-'СЕТ СН'!$F$21</f>
        <v>3370.7316405500001</v>
      </c>
      <c r="S36" s="36">
        <f>SUMIFS(СВЦЭМ!$D$33:$D$776,СВЦЭМ!$A$33:$A$776,$A36,СВЦЭМ!$B$33:$B$776,S$11)+'СЕТ СН'!$F$11+СВЦЭМ!$D$10+'СЕТ СН'!$F$5-'СЕТ СН'!$F$21</f>
        <v>3358.1574243300001</v>
      </c>
      <c r="T36" s="36">
        <f>SUMIFS(СВЦЭМ!$D$33:$D$776,СВЦЭМ!$A$33:$A$776,$A36,СВЦЭМ!$B$33:$B$776,T$11)+'СЕТ СН'!$F$11+СВЦЭМ!$D$10+'СЕТ СН'!$F$5-'СЕТ СН'!$F$21</f>
        <v>3370.3276891699998</v>
      </c>
      <c r="U36" s="36">
        <f>SUMIFS(СВЦЭМ!$D$33:$D$776,СВЦЭМ!$A$33:$A$776,$A36,СВЦЭМ!$B$33:$B$776,U$11)+'СЕТ СН'!$F$11+СВЦЭМ!$D$10+'СЕТ СН'!$F$5-'СЕТ СН'!$F$21</f>
        <v>3365.6527064299999</v>
      </c>
      <c r="V36" s="36">
        <f>SUMIFS(СВЦЭМ!$D$33:$D$776,СВЦЭМ!$A$33:$A$776,$A36,СВЦЭМ!$B$33:$B$776,V$11)+'СЕТ СН'!$F$11+СВЦЭМ!$D$10+'СЕТ СН'!$F$5-'СЕТ СН'!$F$21</f>
        <v>3352.8706110600001</v>
      </c>
      <c r="W36" s="36">
        <f>SUMIFS(СВЦЭМ!$D$33:$D$776,СВЦЭМ!$A$33:$A$776,$A36,СВЦЭМ!$B$33:$B$776,W$11)+'СЕТ СН'!$F$11+СВЦЭМ!$D$10+'СЕТ СН'!$F$5-'СЕТ СН'!$F$21</f>
        <v>3356.9191066799999</v>
      </c>
      <c r="X36" s="36">
        <f>SUMIFS(СВЦЭМ!$D$33:$D$776,СВЦЭМ!$A$33:$A$776,$A36,СВЦЭМ!$B$33:$B$776,X$11)+'СЕТ СН'!$F$11+СВЦЭМ!$D$10+'СЕТ СН'!$F$5-'СЕТ СН'!$F$21</f>
        <v>3370.5412390800002</v>
      </c>
      <c r="Y36" s="36">
        <f>SUMIFS(СВЦЭМ!$D$33:$D$776,СВЦЭМ!$A$33:$A$776,$A36,СВЦЭМ!$B$33:$B$776,Y$11)+'СЕТ СН'!$F$11+СВЦЭМ!$D$10+'СЕТ СН'!$F$5-'СЕТ СН'!$F$21</f>
        <v>3389.0915295300001</v>
      </c>
    </row>
    <row r="37" spans="1:27" ht="15.75" x14ac:dyDescent="0.2">
      <c r="A37" s="35">
        <f t="shared" si="0"/>
        <v>44161</v>
      </c>
      <c r="B37" s="36">
        <f>SUMIFS(СВЦЭМ!$D$33:$D$776,СВЦЭМ!$A$33:$A$776,$A37,СВЦЭМ!$B$33:$B$776,B$11)+'СЕТ СН'!$F$11+СВЦЭМ!$D$10+'СЕТ СН'!$F$5-'СЕТ СН'!$F$21</f>
        <v>3386.62981132</v>
      </c>
      <c r="C37" s="36">
        <f>SUMIFS(СВЦЭМ!$D$33:$D$776,СВЦЭМ!$A$33:$A$776,$A37,СВЦЭМ!$B$33:$B$776,C$11)+'СЕТ СН'!$F$11+СВЦЭМ!$D$10+'СЕТ СН'!$F$5-'СЕТ СН'!$F$21</f>
        <v>3463.3672944499999</v>
      </c>
      <c r="D37" s="36">
        <f>SUMIFS(СВЦЭМ!$D$33:$D$776,СВЦЭМ!$A$33:$A$776,$A37,СВЦЭМ!$B$33:$B$776,D$11)+'СЕТ СН'!$F$11+СВЦЭМ!$D$10+'СЕТ СН'!$F$5-'СЕТ СН'!$F$21</f>
        <v>3519.5978594099997</v>
      </c>
      <c r="E37" s="36">
        <f>SUMIFS(СВЦЭМ!$D$33:$D$776,СВЦЭМ!$A$33:$A$776,$A37,СВЦЭМ!$B$33:$B$776,E$11)+'СЕТ СН'!$F$11+СВЦЭМ!$D$10+'СЕТ СН'!$F$5-'СЕТ СН'!$F$21</f>
        <v>3528.4476206600002</v>
      </c>
      <c r="F37" s="36">
        <f>SUMIFS(СВЦЭМ!$D$33:$D$776,СВЦЭМ!$A$33:$A$776,$A37,СВЦЭМ!$B$33:$B$776,F$11)+'СЕТ СН'!$F$11+СВЦЭМ!$D$10+'СЕТ СН'!$F$5-'СЕТ СН'!$F$21</f>
        <v>3520.9656817999999</v>
      </c>
      <c r="G37" s="36">
        <f>SUMIFS(СВЦЭМ!$D$33:$D$776,СВЦЭМ!$A$33:$A$776,$A37,СВЦЭМ!$B$33:$B$776,G$11)+'СЕТ СН'!$F$11+СВЦЭМ!$D$10+'СЕТ СН'!$F$5-'СЕТ СН'!$F$21</f>
        <v>3500.3059772000001</v>
      </c>
      <c r="H37" s="36">
        <f>SUMIFS(СВЦЭМ!$D$33:$D$776,СВЦЭМ!$A$33:$A$776,$A37,СВЦЭМ!$B$33:$B$776,H$11)+'СЕТ СН'!$F$11+СВЦЭМ!$D$10+'СЕТ СН'!$F$5-'СЕТ СН'!$F$21</f>
        <v>3473.7519348800001</v>
      </c>
      <c r="I37" s="36">
        <f>SUMIFS(СВЦЭМ!$D$33:$D$776,СВЦЭМ!$A$33:$A$776,$A37,СВЦЭМ!$B$33:$B$776,I$11)+'СЕТ СН'!$F$11+СВЦЭМ!$D$10+'СЕТ СН'!$F$5-'СЕТ СН'!$F$21</f>
        <v>3442.3427337600001</v>
      </c>
      <c r="J37" s="36">
        <f>SUMIFS(СВЦЭМ!$D$33:$D$776,СВЦЭМ!$A$33:$A$776,$A37,СВЦЭМ!$B$33:$B$776,J$11)+'СЕТ СН'!$F$11+СВЦЭМ!$D$10+'СЕТ СН'!$F$5-'СЕТ СН'!$F$21</f>
        <v>3423.4155508100002</v>
      </c>
      <c r="K37" s="36">
        <f>SUMIFS(СВЦЭМ!$D$33:$D$776,СВЦЭМ!$A$33:$A$776,$A37,СВЦЭМ!$B$33:$B$776,K$11)+'СЕТ СН'!$F$11+СВЦЭМ!$D$10+'СЕТ СН'!$F$5-'СЕТ СН'!$F$21</f>
        <v>3425.93602259</v>
      </c>
      <c r="L37" s="36">
        <f>SUMIFS(СВЦЭМ!$D$33:$D$776,СВЦЭМ!$A$33:$A$776,$A37,СВЦЭМ!$B$33:$B$776,L$11)+'СЕТ СН'!$F$11+СВЦЭМ!$D$10+'СЕТ СН'!$F$5-'СЕТ СН'!$F$21</f>
        <v>3398.33236979</v>
      </c>
      <c r="M37" s="36">
        <f>SUMIFS(СВЦЭМ!$D$33:$D$776,СВЦЭМ!$A$33:$A$776,$A37,СВЦЭМ!$B$33:$B$776,M$11)+'СЕТ СН'!$F$11+СВЦЭМ!$D$10+'СЕТ СН'!$F$5-'СЕТ СН'!$F$21</f>
        <v>3363.3602823400001</v>
      </c>
      <c r="N37" s="36">
        <f>SUMIFS(СВЦЭМ!$D$33:$D$776,СВЦЭМ!$A$33:$A$776,$A37,СВЦЭМ!$B$33:$B$776,N$11)+'СЕТ СН'!$F$11+СВЦЭМ!$D$10+'СЕТ СН'!$F$5-'СЕТ СН'!$F$21</f>
        <v>3371.2523384300002</v>
      </c>
      <c r="O37" s="36">
        <f>SUMIFS(СВЦЭМ!$D$33:$D$776,СВЦЭМ!$A$33:$A$776,$A37,СВЦЭМ!$B$33:$B$776,O$11)+'СЕТ СН'!$F$11+СВЦЭМ!$D$10+'СЕТ СН'!$F$5-'СЕТ СН'!$F$21</f>
        <v>3375.1636916299999</v>
      </c>
      <c r="P37" s="36">
        <f>SUMIFS(СВЦЭМ!$D$33:$D$776,СВЦЭМ!$A$33:$A$776,$A37,СВЦЭМ!$B$33:$B$776,P$11)+'СЕТ СН'!$F$11+СВЦЭМ!$D$10+'СЕТ СН'!$F$5-'СЕТ СН'!$F$21</f>
        <v>3377.3428906099998</v>
      </c>
      <c r="Q37" s="36">
        <f>SUMIFS(СВЦЭМ!$D$33:$D$776,СВЦЭМ!$A$33:$A$776,$A37,СВЦЭМ!$B$33:$B$776,Q$11)+'СЕТ СН'!$F$11+СВЦЭМ!$D$10+'СЕТ СН'!$F$5-'СЕТ СН'!$F$21</f>
        <v>3379.2167567699998</v>
      </c>
      <c r="R37" s="36">
        <f>SUMIFS(СВЦЭМ!$D$33:$D$776,СВЦЭМ!$A$33:$A$776,$A37,СВЦЭМ!$B$33:$B$776,R$11)+'СЕТ СН'!$F$11+СВЦЭМ!$D$10+'СЕТ СН'!$F$5-'СЕТ СН'!$F$21</f>
        <v>3366.4166993099998</v>
      </c>
      <c r="S37" s="36">
        <f>SUMIFS(СВЦЭМ!$D$33:$D$776,СВЦЭМ!$A$33:$A$776,$A37,СВЦЭМ!$B$33:$B$776,S$11)+'СЕТ СН'!$F$11+СВЦЭМ!$D$10+'СЕТ СН'!$F$5-'СЕТ СН'!$F$21</f>
        <v>3348.0916529400001</v>
      </c>
      <c r="T37" s="36">
        <f>SUMIFS(СВЦЭМ!$D$33:$D$776,СВЦЭМ!$A$33:$A$776,$A37,СВЦЭМ!$B$33:$B$776,T$11)+'СЕТ СН'!$F$11+СВЦЭМ!$D$10+'СЕТ СН'!$F$5-'СЕТ СН'!$F$21</f>
        <v>3364.5077356100001</v>
      </c>
      <c r="U37" s="36">
        <f>SUMIFS(СВЦЭМ!$D$33:$D$776,СВЦЭМ!$A$33:$A$776,$A37,СВЦЭМ!$B$33:$B$776,U$11)+'СЕТ СН'!$F$11+СВЦЭМ!$D$10+'СЕТ СН'!$F$5-'СЕТ СН'!$F$21</f>
        <v>3354.8479499800001</v>
      </c>
      <c r="V37" s="36">
        <f>SUMIFS(СВЦЭМ!$D$33:$D$776,СВЦЭМ!$A$33:$A$776,$A37,СВЦЭМ!$B$33:$B$776,V$11)+'СЕТ СН'!$F$11+СВЦЭМ!$D$10+'СЕТ СН'!$F$5-'СЕТ СН'!$F$21</f>
        <v>3341.67060623</v>
      </c>
      <c r="W37" s="36">
        <f>SUMIFS(СВЦЭМ!$D$33:$D$776,СВЦЭМ!$A$33:$A$776,$A37,СВЦЭМ!$B$33:$B$776,W$11)+'СЕТ СН'!$F$11+СВЦЭМ!$D$10+'СЕТ СН'!$F$5-'СЕТ СН'!$F$21</f>
        <v>3366.0667105299999</v>
      </c>
      <c r="X37" s="36">
        <f>SUMIFS(СВЦЭМ!$D$33:$D$776,СВЦЭМ!$A$33:$A$776,$A37,СВЦЭМ!$B$33:$B$776,X$11)+'СЕТ СН'!$F$11+СВЦЭМ!$D$10+'СЕТ СН'!$F$5-'СЕТ СН'!$F$21</f>
        <v>3373.5361500899999</v>
      </c>
      <c r="Y37" s="36">
        <f>SUMIFS(СВЦЭМ!$D$33:$D$776,СВЦЭМ!$A$33:$A$776,$A37,СВЦЭМ!$B$33:$B$776,Y$11)+'СЕТ СН'!$F$11+СВЦЭМ!$D$10+'СЕТ СН'!$F$5-'СЕТ СН'!$F$21</f>
        <v>3386.9926859299999</v>
      </c>
    </row>
    <row r="38" spans="1:27" ht="15.75" x14ac:dyDescent="0.2">
      <c r="A38" s="35">
        <f t="shared" si="0"/>
        <v>44162</v>
      </c>
      <c r="B38" s="36">
        <f>SUMIFS(СВЦЭМ!$D$33:$D$776,СВЦЭМ!$A$33:$A$776,$A38,СВЦЭМ!$B$33:$B$776,B$11)+'СЕТ СН'!$F$11+СВЦЭМ!$D$10+'СЕТ СН'!$F$5-'СЕТ СН'!$F$21</f>
        <v>3390.1382806000001</v>
      </c>
      <c r="C38" s="36">
        <f>SUMIFS(СВЦЭМ!$D$33:$D$776,СВЦЭМ!$A$33:$A$776,$A38,СВЦЭМ!$B$33:$B$776,C$11)+'СЕТ СН'!$F$11+СВЦЭМ!$D$10+'СЕТ СН'!$F$5-'СЕТ СН'!$F$21</f>
        <v>3471.8478614400001</v>
      </c>
      <c r="D38" s="36">
        <f>SUMIFS(СВЦЭМ!$D$33:$D$776,СВЦЭМ!$A$33:$A$776,$A38,СВЦЭМ!$B$33:$B$776,D$11)+'СЕТ СН'!$F$11+СВЦЭМ!$D$10+'СЕТ СН'!$F$5-'СЕТ СН'!$F$21</f>
        <v>3530.2010907399999</v>
      </c>
      <c r="E38" s="36">
        <f>SUMIFS(СВЦЭМ!$D$33:$D$776,СВЦЭМ!$A$33:$A$776,$A38,СВЦЭМ!$B$33:$B$776,E$11)+'СЕТ СН'!$F$11+СВЦЭМ!$D$10+'СЕТ СН'!$F$5-'СЕТ СН'!$F$21</f>
        <v>3541.7761788799999</v>
      </c>
      <c r="F38" s="36">
        <f>SUMIFS(СВЦЭМ!$D$33:$D$776,СВЦЭМ!$A$33:$A$776,$A38,СВЦЭМ!$B$33:$B$776,F$11)+'СЕТ СН'!$F$11+СВЦЭМ!$D$10+'СЕТ СН'!$F$5-'СЕТ СН'!$F$21</f>
        <v>3544.60443184</v>
      </c>
      <c r="G38" s="36">
        <f>SUMIFS(СВЦЭМ!$D$33:$D$776,СВЦЭМ!$A$33:$A$776,$A38,СВЦЭМ!$B$33:$B$776,G$11)+'СЕТ СН'!$F$11+СВЦЭМ!$D$10+'СЕТ СН'!$F$5-'СЕТ СН'!$F$21</f>
        <v>3532.6186649800002</v>
      </c>
      <c r="H38" s="36">
        <f>SUMIFS(СВЦЭМ!$D$33:$D$776,СВЦЭМ!$A$33:$A$776,$A38,СВЦЭМ!$B$33:$B$776,H$11)+'СЕТ СН'!$F$11+СВЦЭМ!$D$10+'СЕТ СН'!$F$5-'СЕТ СН'!$F$21</f>
        <v>3487.45398707</v>
      </c>
      <c r="I38" s="36">
        <f>SUMIFS(СВЦЭМ!$D$33:$D$776,СВЦЭМ!$A$33:$A$776,$A38,СВЦЭМ!$B$33:$B$776,I$11)+'СЕТ СН'!$F$11+СВЦЭМ!$D$10+'СЕТ СН'!$F$5-'СЕТ СН'!$F$21</f>
        <v>3451.5945232200002</v>
      </c>
      <c r="J38" s="36">
        <f>SUMIFS(СВЦЭМ!$D$33:$D$776,СВЦЭМ!$A$33:$A$776,$A38,СВЦЭМ!$B$33:$B$776,J$11)+'СЕТ СН'!$F$11+СВЦЭМ!$D$10+'СЕТ СН'!$F$5-'СЕТ СН'!$F$21</f>
        <v>3444.6452433499999</v>
      </c>
      <c r="K38" s="36">
        <f>SUMIFS(СВЦЭМ!$D$33:$D$776,СВЦЭМ!$A$33:$A$776,$A38,СВЦЭМ!$B$33:$B$776,K$11)+'СЕТ СН'!$F$11+СВЦЭМ!$D$10+'СЕТ СН'!$F$5-'СЕТ СН'!$F$21</f>
        <v>3447.0867518099999</v>
      </c>
      <c r="L38" s="36">
        <f>SUMIFS(СВЦЭМ!$D$33:$D$776,СВЦЭМ!$A$33:$A$776,$A38,СВЦЭМ!$B$33:$B$776,L$11)+'СЕТ СН'!$F$11+СВЦЭМ!$D$10+'СЕТ СН'!$F$5-'СЕТ СН'!$F$21</f>
        <v>3418.3107359000001</v>
      </c>
      <c r="M38" s="36">
        <f>SUMIFS(СВЦЭМ!$D$33:$D$776,СВЦЭМ!$A$33:$A$776,$A38,СВЦЭМ!$B$33:$B$776,M$11)+'СЕТ СН'!$F$11+СВЦЭМ!$D$10+'СЕТ СН'!$F$5-'СЕТ СН'!$F$21</f>
        <v>3369.80955137</v>
      </c>
      <c r="N38" s="36">
        <f>SUMIFS(СВЦЭМ!$D$33:$D$776,СВЦЭМ!$A$33:$A$776,$A38,СВЦЭМ!$B$33:$B$776,N$11)+'СЕТ СН'!$F$11+СВЦЭМ!$D$10+'СЕТ СН'!$F$5-'СЕТ СН'!$F$21</f>
        <v>3355.2105118499999</v>
      </c>
      <c r="O38" s="36">
        <f>SUMIFS(СВЦЭМ!$D$33:$D$776,СВЦЭМ!$A$33:$A$776,$A38,СВЦЭМ!$B$33:$B$776,O$11)+'СЕТ СН'!$F$11+СВЦЭМ!$D$10+'СЕТ СН'!$F$5-'СЕТ СН'!$F$21</f>
        <v>3356.6119005</v>
      </c>
      <c r="P38" s="36">
        <f>SUMIFS(СВЦЭМ!$D$33:$D$776,СВЦЭМ!$A$33:$A$776,$A38,СВЦЭМ!$B$33:$B$776,P$11)+'СЕТ СН'!$F$11+СВЦЭМ!$D$10+'СЕТ СН'!$F$5-'СЕТ СН'!$F$21</f>
        <v>3368.2272414700001</v>
      </c>
      <c r="Q38" s="36">
        <f>SUMIFS(СВЦЭМ!$D$33:$D$776,СВЦЭМ!$A$33:$A$776,$A38,СВЦЭМ!$B$33:$B$776,Q$11)+'СЕТ СН'!$F$11+СВЦЭМ!$D$10+'СЕТ СН'!$F$5-'СЕТ СН'!$F$21</f>
        <v>3377.3316381099999</v>
      </c>
      <c r="R38" s="36">
        <f>SUMIFS(СВЦЭМ!$D$33:$D$776,СВЦЭМ!$A$33:$A$776,$A38,СВЦЭМ!$B$33:$B$776,R$11)+'СЕТ СН'!$F$11+СВЦЭМ!$D$10+'СЕТ СН'!$F$5-'СЕТ СН'!$F$21</f>
        <v>3373.1038743899999</v>
      </c>
      <c r="S38" s="36">
        <f>SUMIFS(СВЦЭМ!$D$33:$D$776,СВЦЭМ!$A$33:$A$776,$A38,СВЦЭМ!$B$33:$B$776,S$11)+'СЕТ СН'!$F$11+СВЦЭМ!$D$10+'СЕТ СН'!$F$5-'СЕТ СН'!$F$21</f>
        <v>3351.7120979000001</v>
      </c>
      <c r="T38" s="36">
        <f>SUMIFS(СВЦЭМ!$D$33:$D$776,СВЦЭМ!$A$33:$A$776,$A38,СВЦЭМ!$B$33:$B$776,T$11)+'СЕТ СН'!$F$11+СВЦЭМ!$D$10+'СЕТ СН'!$F$5-'СЕТ СН'!$F$21</f>
        <v>3333.0934947300002</v>
      </c>
      <c r="U38" s="36">
        <f>SUMIFS(СВЦЭМ!$D$33:$D$776,СВЦЭМ!$A$33:$A$776,$A38,СВЦЭМ!$B$33:$B$776,U$11)+'СЕТ СН'!$F$11+СВЦЭМ!$D$10+'СЕТ СН'!$F$5-'СЕТ СН'!$F$21</f>
        <v>3333.38824161</v>
      </c>
      <c r="V38" s="36">
        <f>SUMIFS(СВЦЭМ!$D$33:$D$776,СВЦЭМ!$A$33:$A$776,$A38,СВЦЭМ!$B$33:$B$776,V$11)+'СЕТ СН'!$F$11+СВЦЭМ!$D$10+'СЕТ СН'!$F$5-'СЕТ СН'!$F$21</f>
        <v>3332.1170118999999</v>
      </c>
      <c r="W38" s="36">
        <f>SUMIFS(СВЦЭМ!$D$33:$D$776,СВЦЭМ!$A$33:$A$776,$A38,СВЦЭМ!$B$33:$B$776,W$11)+'СЕТ СН'!$F$11+СВЦЭМ!$D$10+'СЕТ СН'!$F$5-'СЕТ СН'!$F$21</f>
        <v>3345.9552323200001</v>
      </c>
      <c r="X38" s="36">
        <f>SUMIFS(СВЦЭМ!$D$33:$D$776,СВЦЭМ!$A$33:$A$776,$A38,СВЦЭМ!$B$33:$B$776,X$11)+'СЕТ СН'!$F$11+СВЦЭМ!$D$10+'СЕТ СН'!$F$5-'СЕТ СН'!$F$21</f>
        <v>3357.9137412999999</v>
      </c>
      <c r="Y38" s="36">
        <f>SUMIFS(СВЦЭМ!$D$33:$D$776,СВЦЭМ!$A$33:$A$776,$A38,СВЦЭМ!$B$33:$B$776,Y$11)+'СЕТ СН'!$F$11+СВЦЭМ!$D$10+'СЕТ СН'!$F$5-'СЕТ СН'!$F$21</f>
        <v>3378.8499110900002</v>
      </c>
    </row>
    <row r="39" spans="1:27" ht="15.75" x14ac:dyDescent="0.2">
      <c r="A39" s="35">
        <f t="shared" si="0"/>
        <v>44163</v>
      </c>
      <c r="B39" s="36">
        <f>SUMIFS(СВЦЭМ!$D$33:$D$776,СВЦЭМ!$A$33:$A$776,$A39,СВЦЭМ!$B$33:$B$776,B$11)+'СЕТ СН'!$F$11+СВЦЭМ!$D$10+'СЕТ СН'!$F$5-'СЕТ СН'!$F$21</f>
        <v>3403.5366139299999</v>
      </c>
      <c r="C39" s="36">
        <f>SUMIFS(СВЦЭМ!$D$33:$D$776,СВЦЭМ!$A$33:$A$776,$A39,СВЦЭМ!$B$33:$B$776,C$11)+'СЕТ СН'!$F$11+СВЦЭМ!$D$10+'СЕТ СН'!$F$5-'СЕТ СН'!$F$21</f>
        <v>3470.8351732000001</v>
      </c>
      <c r="D39" s="36">
        <f>SUMIFS(СВЦЭМ!$D$33:$D$776,СВЦЭМ!$A$33:$A$776,$A39,СВЦЭМ!$B$33:$B$776,D$11)+'СЕТ СН'!$F$11+СВЦЭМ!$D$10+'СЕТ СН'!$F$5-'СЕТ СН'!$F$21</f>
        <v>3516.2537113399999</v>
      </c>
      <c r="E39" s="36">
        <f>SUMIFS(СВЦЭМ!$D$33:$D$776,СВЦЭМ!$A$33:$A$776,$A39,СВЦЭМ!$B$33:$B$776,E$11)+'СЕТ СН'!$F$11+СВЦЭМ!$D$10+'СЕТ СН'!$F$5-'СЕТ СН'!$F$21</f>
        <v>3523.1595738699998</v>
      </c>
      <c r="F39" s="36">
        <f>SUMIFS(СВЦЭМ!$D$33:$D$776,СВЦЭМ!$A$33:$A$776,$A39,СВЦЭМ!$B$33:$B$776,F$11)+'СЕТ СН'!$F$11+СВЦЭМ!$D$10+'СЕТ СН'!$F$5-'СЕТ СН'!$F$21</f>
        <v>3523.1621989300002</v>
      </c>
      <c r="G39" s="36">
        <f>SUMIFS(СВЦЭМ!$D$33:$D$776,СВЦЭМ!$A$33:$A$776,$A39,СВЦЭМ!$B$33:$B$776,G$11)+'СЕТ СН'!$F$11+СВЦЭМ!$D$10+'СЕТ СН'!$F$5-'СЕТ СН'!$F$21</f>
        <v>3518.4807383699999</v>
      </c>
      <c r="H39" s="36">
        <f>SUMIFS(СВЦЭМ!$D$33:$D$776,СВЦЭМ!$A$33:$A$776,$A39,СВЦЭМ!$B$33:$B$776,H$11)+'СЕТ СН'!$F$11+СВЦЭМ!$D$10+'СЕТ СН'!$F$5-'СЕТ СН'!$F$21</f>
        <v>3503.5742899400002</v>
      </c>
      <c r="I39" s="36">
        <f>SUMIFS(СВЦЭМ!$D$33:$D$776,СВЦЭМ!$A$33:$A$776,$A39,СВЦЭМ!$B$33:$B$776,I$11)+'СЕТ СН'!$F$11+СВЦЭМ!$D$10+'СЕТ СН'!$F$5-'СЕТ СН'!$F$21</f>
        <v>3486.5424101500003</v>
      </c>
      <c r="J39" s="36">
        <f>SUMIFS(СВЦЭМ!$D$33:$D$776,СВЦЭМ!$A$33:$A$776,$A39,СВЦЭМ!$B$33:$B$776,J$11)+'СЕТ СН'!$F$11+СВЦЭМ!$D$10+'СЕТ СН'!$F$5-'СЕТ СН'!$F$21</f>
        <v>3464.0766871000001</v>
      </c>
      <c r="K39" s="36">
        <f>SUMIFS(СВЦЭМ!$D$33:$D$776,СВЦЭМ!$A$33:$A$776,$A39,СВЦЭМ!$B$33:$B$776,K$11)+'СЕТ СН'!$F$11+СВЦЭМ!$D$10+'СЕТ СН'!$F$5-'СЕТ СН'!$F$21</f>
        <v>3447.87501668</v>
      </c>
      <c r="L39" s="36">
        <f>SUMIFS(СВЦЭМ!$D$33:$D$776,СВЦЭМ!$A$33:$A$776,$A39,СВЦЭМ!$B$33:$B$776,L$11)+'СЕТ СН'!$F$11+СВЦЭМ!$D$10+'СЕТ СН'!$F$5-'СЕТ СН'!$F$21</f>
        <v>3409.1112599099997</v>
      </c>
      <c r="M39" s="36">
        <f>SUMIFS(СВЦЭМ!$D$33:$D$776,СВЦЭМ!$A$33:$A$776,$A39,СВЦЭМ!$B$33:$B$776,M$11)+'СЕТ СН'!$F$11+СВЦЭМ!$D$10+'СЕТ СН'!$F$5-'СЕТ СН'!$F$21</f>
        <v>3365.1392675500001</v>
      </c>
      <c r="N39" s="36">
        <f>SUMIFS(СВЦЭМ!$D$33:$D$776,СВЦЭМ!$A$33:$A$776,$A39,СВЦЭМ!$B$33:$B$776,N$11)+'СЕТ СН'!$F$11+СВЦЭМ!$D$10+'СЕТ СН'!$F$5-'СЕТ СН'!$F$21</f>
        <v>3359.7428042399997</v>
      </c>
      <c r="O39" s="36">
        <f>SUMIFS(СВЦЭМ!$D$33:$D$776,СВЦЭМ!$A$33:$A$776,$A39,СВЦЭМ!$B$33:$B$776,O$11)+'СЕТ СН'!$F$11+СВЦЭМ!$D$10+'СЕТ СН'!$F$5-'СЕТ СН'!$F$21</f>
        <v>3371.1830153999999</v>
      </c>
      <c r="P39" s="36">
        <f>SUMIFS(СВЦЭМ!$D$33:$D$776,СВЦЭМ!$A$33:$A$776,$A39,СВЦЭМ!$B$33:$B$776,P$11)+'СЕТ СН'!$F$11+СВЦЭМ!$D$10+'СЕТ СН'!$F$5-'СЕТ СН'!$F$21</f>
        <v>3378.0616347</v>
      </c>
      <c r="Q39" s="36">
        <f>SUMIFS(СВЦЭМ!$D$33:$D$776,СВЦЭМ!$A$33:$A$776,$A39,СВЦЭМ!$B$33:$B$776,Q$11)+'СЕТ СН'!$F$11+СВЦЭМ!$D$10+'СЕТ СН'!$F$5-'СЕТ СН'!$F$21</f>
        <v>3370.2739598399999</v>
      </c>
      <c r="R39" s="36">
        <f>SUMIFS(СВЦЭМ!$D$33:$D$776,СВЦЭМ!$A$33:$A$776,$A39,СВЦЭМ!$B$33:$B$776,R$11)+'СЕТ СН'!$F$11+СВЦЭМ!$D$10+'СЕТ СН'!$F$5-'СЕТ СН'!$F$21</f>
        <v>3362.4904353100001</v>
      </c>
      <c r="S39" s="36">
        <f>SUMIFS(СВЦЭМ!$D$33:$D$776,СВЦЭМ!$A$33:$A$776,$A39,СВЦЭМ!$B$33:$B$776,S$11)+'СЕТ СН'!$F$11+СВЦЭМ!$D$10+'СЕТ СН'!$F$5-'СЕТ СН'!$F$21</f>
        <v>3343.9789458800001</v>
      </c>
      <c r="T39" s="36">
        <f>SUMIFS(СВЦЭМ!$D$33:$D$776,СВЦЭМ!$A$33:$A$776,$A39,СВЦЭМ!$B$33:$B$776,T$11)+'СЕТ СН'!$F$11+СВЦЭМ!$D$10+'СЕТ СН'!$F$5-'СЕТ СН'!$F$21</f>
        <v>3337.15777755</v>
      </c>
      <c r="U39" s="36">
        <f>SUMIFS(СВЦЭМ!$D$33:$D$776,СВЦЭМ!$A$33:$A$776,$A39,СВЦЭМ!$B$33:$B$776,U$11)+'СЕТ СН'!$F$11+СВЦЭМ!$D$10+'СЕТ СН'!$F$5-'СЕТ СН'!$F$21</f>
        <v>3329.0644690600002</v>
      </c>
      <c r="V39" s="36">
        <f>SUMIFS(СВЦЭМ!$D$33:$D$776,СВЦЭМ!$A$33:$A$776,$A39,СВЦЭМ!$B$33:$B$776,V$11)+'СЕТ СН'!$F$11+СВЦЭМ!$D$10+'СЕТ СН'!$F$5-'СЕТ СН'!$F$21</f>
        <v>3326.9130544300001</v>
      </c>
      <c r="W39" s="36">
        <f>SUMIFS(СВЦЭМ!$D$33:$D$776,СВЦЭМ!$A$33:$A$776,$A39,СВЦЭМ!$B$33:$B$776,W$11)+'СЕТ СН'!$F$11+СВЦЭМ!$D$10+'СЕТ СН'!$F$5-'СЕТ СН'!$F$21</f>
        <v>3344.9712462699999</v>
      </c>
      <c r="X39" s="36">
        <f>SUMIFS(СВЦЭМ!$D$33:$D$776,СВЦЭМ!$A$33:$A$776,$A39,СВЦЭМ!$B$33:$B$776,X$11)+'СЕТ СН'!$F$11+СВЦЭМ!$D$10+'СЕТ СН'!$F$5-'СЕТ СН'!$F$21</f>
        <v>3364.4976964899997</v>
      </c>
      <c r="Y39" s="36">
        <f>SUMIFS(СВЦЭМ!$D$33:$D$776,СВЦЭМ!$A$33:$A$776,$A39,СВЦЭМ!$B$33:$B$776,Y$11)+'СЕТ СН'!$F$11+СВЦЭМ!$D$10+'СЕТ СН'!$F$5-'СЕТ СН'!$F$21</f>
        <v>3386.8730983699998</v>
      </c>
    </row>
    <row r="40" spans="1:27" ht="15.75" x14ac:dyDescent="0.2">
      <c r="A40" s="35">
        <f t="shared" si="0"/>
        <v>44164</v>
      </c>
      <c r="B40" s="36">
        <f>SUMIFS(СВЦЭМ!$D$33:$D$776,СВЦЭМ!$A$33:$A$776,$A40,СВЦЭМ!$B$33:$B$776,B$11)+'СЕТ СН'!$F$11+СВЦЭМ!$D$10+'СЕТ СН'!$F$5-'СЕТ СН'!$F$21</f>
        <v>3397.9239803400001</v>
      </c>
      <c r="C40" s="36">
        <f>SUMIFS(СВЦЭМ!$D$33:$D$776,СВЦЭМ!$A$33:$A$776,$A40,СВЦЭМ!$B$33:$B$776,C$11)+'СЕТ СН'!$F$11+СВЦЭМ!$D$10+'СЕТ СН'!$F$5-'СЕТ СН'!$F$21</f>
        <v>3476.18499686</v>
      </c>
      <c r="D40" s="36">
        <f>SUMIFS(СВЦЭМ!$D$33:$D$776,СВЦЭМ!$A$33:$A$776,$A40,СВЦЭМ!$B$33:$B$776,D$11)+'СЕТ СН'!$F$11+СВЦЭМ!$D$10+'СЕТ СН'!$F$5-'СЕТ СН'!$F$21</f>
        <v>3528.17537941</v>
      </c>
      <c r="E40" s="36">
        <f>SUMIFS(СВЦЭМ!$D$33:$D$776,СВЦЭМ!$A$33:$A$776,$A40,СВЦЭМ!$B$33:$B$776,E$11)+'СЕТ СН'!$F$11+СВЦЭМ!$D$10+'СЕТ СН'!$F$5-'СЕТ СН'!$F$21</f>
        <v>3538.9858239300002</v>
      </c>
      <c r="F40" s="36">
        <f>SUMIFS(СВЦЭМ!$D$33:$D$776,СВЦЭМ!$A$33:$A$776,$A40,СВЦЭМ!$B$33:$B$776,F$11)+'СЕТ СН'!$F$11+СВЦЭМ!$D$10+'СЕТ СН'!$F$5-'СЕТ СН'!$F$21</f>
        <v>3537.4617452499997</v>
      </c>
      <c r="G40" s="36">
        <f>SUMIFS(СВЦЭМ!$D$33:$D$776,СВЦЭМ!$A$33:$A$776,$A40,СВЦЭМ!$B$33:$B$776,G$11)+'СЕТ СН'!$F$11+СВЦЭМ!$D$10+'СЕТ СН'!$F$5-'СЕТ СН'!$F$21</f>
        <v>3534.1919634300002</v>
      </c>
      <c r="H40" s="36">
        <f>SUMIFS(СВЦЭМ!$D$33:$D$776,СВЦЭМ!$A$33:$A$776,$A40,СВЦЭМ!$B$33:$B$776,H$11)+'СЕТ СН'!$F$11+СВЦЭМ!$D$10+'СЕТ СН'!$F$5-'СЕТ СН'!$F$21</f>
        <v>3519.07152683</v>
      </c>
      <c r="I40" s="36">
        <f>SUMIFS(СВЦЭМ!$D$33:$D$776,СВЦЭМ!$A$33:$A$776,$A40,СВЦЭМ!$B$33:$B$776,I$11)+'СЕТ СН'!$F$11+СВЦЭМ!$D$10+'СЕТ СН'!$F$5-'СЕТ СН'!$F$21</f>
        <v>3493.5698061900002</v>
      </c>
      <c r="J40" s="36">
        <f>SUMIFS(СВЦЭМ!$D$33:$D$776,СВЦЭМ!$A$33:$A$776,$A40,СВЦЭМ!$B$33:$B$776,J$11)+'СЕТ СН'!$F$11+СВЦЭМ!$D$10+'СЕТ СН'!$F$5-'СЕТ СН'!$F$21</f>
        <v>3455.97700618</v>
      </c>
      <c r="K40" s="36">
        <f>SUMIFS(СВЦЭМ!$D$33:$D$776,СВЦЭМ!$A$33:$A$776,$A40,СВЦЭМ!$B$33:$B$776,K$11)+'СЕТ СН'!$F$11+СВЦЭМ!$D$10+'СЕТ СН'!$F$5-'СЕТ СН'!$F$21</f>
        <v>3440.0174340899998</v>
      </c>
      <c r="L40" s="36">
        <f>SUMIFS(СВЦЭМ!$D$33:$D$776,СВЦЭМ!$A$33:$A$776,$A40,СВЦЭМ!$B$33:$B$776,L$11)+'СЕТ СН'!$F$11+СВЦЭМ!$D$10+'СЕТ СН'!$F$5-'СЕТ СН'!$F$21</f>
        <v>3398.6703230200001</v>
      </c>
      <c r="M40" s="36">
        <f>SUMIFS(СВЦЭМ!$D$33:$D$776,СВЦЭМ!$A$33:$A$776,$A40,СВЦЭМ!$B$33:$B$776,M$11)+'СЕТ СН'!$F$11+СВЦЭМ!$D$10+'СЕТ СН'!$F$5-'СЕТ СН'!$F$21</f>
        <v>3357.12694534</v>
      </c>
      <c r="N40" s="36">
        <f>SUMIFS(СВЦЭМ!$D$33:$D$776,СВЦЭМ!$A$33:$A$776,$A40,СВЦЭМ!$B$33:$B$776,N$11)+'СЕТ СН'!$F$11+СВЦЭМ!$D$10+'СЕТ СН'!$F$5-'СЕТ СН'!$F$21</f>
        <v>3344.0766219299999</v>
      </c>
      <c r="O40" s="36">
        <f>SUMIFS(СВЦЭМ!$D$33:$D$776,СВЦЭМ!$A$33:$A$776,$A40,СВЦЭМ!$B$33:$B$776,O$11)+'СЕТ СН'!$F$11+СВЦЭМ!$D$10+'СЕТ СН'!$F$5-'СЕТ СН'!$F$21</f>
        <v>3359.7432763299998</v>
      </c>
      <c r="P40" s="36">
        <f>SUMIFS(СВЦЭМ!$D$33:$D$776,СВЦЭМ!$A$33:$A$776,$A40,СВЦЭМ!$B$33:$B$776,P$11)+'СЕТ СН'!$F$11+СВЦЭМ!$D$10+'СЕТ СН'!$F$5-'СЕТ СН'!$F$21</f>
        <v>3369.4621005700001</v>
      </c>
      <c r="Q40" s="36">
        <f>SUMIFS(СВЦЭМ!$D$33:$D$776,СВЦЭМ!$A$33:$A$776,$A40,СВЦЭМ!$B$33:$B$776,Q$11)+'СЕТ СН'!$F$11+СВЦЭМ!$D$10+'СЕТ СН'!$F$5-'СЕТ СН'!$F$21</f>
        <v>3369.0253427899997</v>
      </c>
      <c r="R40" s="36">
        <f>SUMIFS(СВЦЭМ!$D$33:$D$776,СВЦЭМ!$A$33:$A$776,$A40,СВЦЭМ!$B$33:$B$776,R$11)+'СЕТ СН'!$F$11+СВЦЭМ!$D$10+'СЕТ СН'!$F$5-'СЕТ СН'!$F$21</f>
        <v>3365.6837487600001</v>
      </c>
      <c r="S40" s="36">
        <f>SUMIFS(СВЦЭМ!$D$33:$D$776,СВЦЭМ!$A$33:$A$776,$A40,СВЦЭМ!$B$33:$B$776,S$11)+'СЕТ СН'!$F$11+СВЦЭМ!$D$10+'СЕТ СН'!$F$5-'СЕТ СН'!$F$21</f>
        <v>3346.8883592900002</v>
      </c>
      <c r="T40" s="36">
        <f>SUMIFS(СВЦЭМ!$D$33:$D$776,СВЦЭМ!$A$33:$A$776,$A40,СВЦЭМ!$B$33:$B$776,T$11)+'СЕТ СН'!$F$11+СВЦЭМ!$D$10+'СЕТ СН'!$F$5-'СЕТ СН'!$F$21</f>
        <v>3323.86570235</v>
      </c>
      <c r="U40" s="36">
        <f>SUMIFS(СВЦЭМ!$D$33:$D$776,СВЦЭМ!$A$33:$A$776,$A40,СВЦЭМ!$B$33:$B$776,U$11)+'СЕТ СН'!$F$11+СВЦЭМ!$D$10+'СЕТ СН'!$F$5-'СЕТ СН'!$F$21</f>
        <v>3322.4789590400001</v>
      </c>
      <c r="V40" s="36">
        <f>SUMIFS(СВЦЭМ!$D$33:$D$776,СВЦЭМ!$A$33:$A$776,$A40,СВЦЭМ!$B$33:$B$776,V$11)+'СЕТ СН'!$F$11+СВЦЭМ!$D$10+'СЕТ СН'!$F$5-'СЕТ СН'!$F$21</f>
        <v>3330.33266886</v>
      </c>
      <c r="W40" s="36">
        <f>SUMIFS(СВЦЭМ!$D$33:$D$776,СВЦЭМ!$A$33:$A$776,$A40,СВЦЭМ!$B$33:$B$776,W$11)+'СЕТ СН'!$F$11+СВЦЭМ!$D$10+'СЕТ СН'!$F$5-'СЕТ СН'!$F$21</f>
        <v>3339.3790891799999</v>
      </c>
      <c r="X40" s="36">
        <f>SUMIFS(СВЦЭМ!$D$33:$D$776,СВЦЭМ!$A$33:$A$776,$A40,СВЦЭМ!$B$33:$B$776,X$11)+'СЕТ СН'!$F$11+СВЦЭМ!$D$10+'СЕТ СН'!$F$5-'СЕТ СН'!$F$21</f>
        <v>3361.3017435399997</v>
      </c>
      <c r="Y40" s="36">
        <f>SUMIFS(СВЦЭМ!$D$33:$D$776,СВЦЭМ!$A$33:$A$776,$A40,СВЦЭМ!$B$33:$B$776,Y$11)+'СЕТ СН'!$F$11+СВЦЭМ!$D$10+'СЕТ СН'!$F$5-'СЕТ СН'!$F$21</f>
        <v>3378.13481073</v>
      </c>
    </row>
    <row r="41" spans="1:27" ht="15.75" x14ac:dyDescent="0.2">
      <c r="A41" s="35">
        <f t="shared" si="0"/>
        <v>44165</v>
      </c>
      <c r="B41" s="36">
        <f>SUMIFS(СВЦЭМ!$D$33:$D$776,СВЦЭМ!$A$33:$A$776,$A41,СВЦЭМ!$B$33:$B$776,B$11)+'СЕТ СН'!$F$11+СВЦЭМ!$D$10+'СЕТ СН'!$F$5-'СЕТ СН'!$F$21</f>
        <v>3441.4455784299998</v>
      </c>
      <c r="C41" s="36">
        <f>SUMIFS(СВЦЭМ!$D$33:$D$776,СВЦЭМ!$A$33:$A$776,$A41,СВЦЭМ!$B$33:$B$776,C$11)+'СЕТ СН'!$F$11+СВЦЭМ!$D$10+'СЕТ СН'!$F$5-'СЕТ СН'!$F$21</f>
        <v>3511.0718997200001</v>
      </c>
      <c r="D41" s="36">
        <f>SUMIFS(СВЦЭМ!$D$33:$D$776,СВЦЭМ!$A$33:$A$776,$A41,СВЦЭМ!$B$33:$B$776,D$11)+'СЕТ СН'!$F$11+СВЦЭМ!$D$10+'СЕТ СН'!$F$5-'СЕТ СН'!$F$21</f>
        <v>3560.2288037600001</v>
      </c>
      <c r="E41" s="36">
        <f>SUMIFS(СВЦЭМ!$D$33:$D$776,СВЦЭМ!$A$33:$A$776,$A41,СВЦЭМ!$B$33:$B$776,E$11)+'СЕТ СН'!$F$11+СВЦЭМ!$D$10+'СЕТ СН'!$F$5-'СЕТ СН'!$F$21</f>
        <v>3568.0611269600004</v>
      </c>
      <c r="F41" s="36">
        <f>SUMIFS(СВЦЭМ!$D$33:$D$776,СВЦЭМ!$A$33:$A$776,$A41,СВЦЭМ!$B$33:$B$776,F$11)+'СЕТ СН'!$F$11+СВЦЭМ!$D$10+'СЕТ СН'!$F$5-'СЕТ СН'!$F$21</f>
        <v>3563.6801604700004</v>
      </c>
      <c r="G41" s="36">
        <f>SUMIFS(СВЦЭМ!$D$33:$D$776,СВЦЭМ!$A$33:$A$776,$A41,СВЦЭМ!$B$33:$B$776,G$11)+'СЕТ СН'!$F$11+СВЦЭМ!$D$10+'СЕТ СН'!$F$5-'СЕТ СН'!$F$21</f>
        <v>3547.93521594</v>
      </c>
      <c r="H41" s="36">
        <f>SUMIFS(СВЦЭМ!$D$33:$D$776,СВЦЭМ!$A$33:$A$776,$A41,СВЦЭМ!$B$33:$B$776,H$11)+'СЕТ СН'!$F$11+СВЦЭМ!$D$10+'СЕТ СН'!$F$5-'СЕТ СН'!$F$21</f>
        <v>3533.9460761099999</v>
      </c>
      <c r="I41" s="36">
        <f>SUMIFS(СВЦЭМ!$D$33:$D$776,СВЦЭМ!$A$33:$A$776,$A41,СВЦЭМ!$B$33:$B$776,I$11)+'СЕТ СН'!$F$11+СВЦЭМ!$D$10+'СЕТ СН'!$F$5-'СЕТ СН'!$F$21</f>
        <v>3506.0858546899999</v>
      </c>
      <c r="J41" s="36">
        <f>SUMIFS(СВЦЭМ!$D$33:$D$776,СВЦЭМ!$A$33:$A$776,$A41,СВЦЭМ!$B$33:$B$776,J$11)+'СЕТ СН'!$F$11+СВЦЭМ!$D$10+'СЕТ СН'!$F$5-'СЕТ СН'!$F$21</f>
        <v>3479.8811496399999</v>
      </c>
      <c r="K41" s="36">
        <f>SUMIFS(СВЦЭМ!$D$33:$D$776,СВЦЭМ!$A$33:$A$776,$A41,СВЦЭМ!$B$33:$B$776,K$11)+'СЕТ СН'!$F$11+СВЦЭМ!$D$10+'СЕТ СН'!$F$5-'СЕТ СН'!$F$21</f>
        <v>3472.1016617800001</v>
      </c>
      <c r="L41" s="36">
        <f>SUMIFS(СВЦЭМ!$D$33:$D$776,СВЦЭМ!$A$33:$A$776,$A41,СВЦЭМ!$B$33:$B$776,L$11)+'СЕТ СН'!$F$11+СВЦЭМ!$D$10+'СЕТ СН'!$F$5-'СЕТ СН'!$F$21</f>
        <v>3441.9546913099998</v>
      </c>
      <c r="M41" s="36">
        <f>SUMIFS(СВЦЭМ!$D$33:$D$776,СВЦЭМ!$A$33:$A$776,$A41,СВЦЭМ!$B$33:$B$776,M$11)+'СЕТ СН'!$F$11+СВЦЭМ!$D$10+'СЕТ СН'!$F$5-'СЕТ СН'!$F$21</f>
        <v>3402.5363596699999</v>
      </c>
      <c r="N41" s="36">
        <f>SUMIFS(СВЦЭМ!$D$33:$D$776,СВЦЭМ!$A$33:$A$776,$A41,СВЦЭМ!$B$33:$B$776,N$11)+'СЕТ СН'!$F$11+СВЦЭМ!$D$10+'СЕТ СН'!$F$5-'СЕТ СН'!$F$21</f>
        <v>3389.48602686</v>
      </c>
      <c r="O41" s="36">
        <f>SUMIFS(СВЦЭМ!$D$33:$D$776,СВЦЭМ!$A$33:$A$776,$A41,СВЦЭМ!$B$33:$B$776,O$11)+'СЕТ СН'!$F$11+СВЦЭМ!$D$10+'СЕТ СН'!$F$5-'СЕТ СН'!$F$21</f>
        <v>3394.0256153800001</v>
      </c>
      <c r="P41" s="36">
        <f>SUMIFS(СВЦЭМ!$D$33:$D$776,СВЦЭМ!$A$33:$A$776,$A41,СВЦЭМ!$B$33:$B$776,P$11)+'СЕТ СН'!$F$11+СВЦЭМ!$D$10+'СЕТ СН'!$F$5-'СЕТ СН'!$F$21</f>
        <v>3403.3889715800001</v>
      </c>
      <c r="Q41" s="36">
        <f>SUMIFS(СВЦЭМ!$D$33:$D$776,СВЦЭМ!$A$33:$A$776,$A41,СВЦЭМ!$B$33:$B$776,Q$11)+'СЕТ СН'!$F$11+СВЦЭМ!$D$10+'СЕТ СН'!$F$5-'СЕТ СН'!$F$21</f>
        <v>3397.2757163300003</v>
      </c>
      <c r="R41" s="36">
        <f>SUMIFS(СВЦЭМ!$D$33:$D$776,СВЦЭМ!$A$33:$A$776,$A41,СВЦЭМ!$B$33:$B$776,R$11)+'СЕТ СН'!$F$11+СВЦЭМ!$D$10+'СЕТ СН'!$F$5-'СЕТ СН'!$F$21</f>
        <v>3385.4869828299998</v>
      </c>
      <c r="S41" s="36">
        <f>SUMIFS(СВЦЭМ!$D$33:$D$776,СВЦЭМ!$A$33:$A$776,$A41,СВЦЭМ!$B$33:$B$776,S$11)+'СЕТ СН'!$F$11+СВЦЭМ!$D$10+'СЕТ СН'!$F$5-'СЕТ СН'!$F$21</f>
        <v>3376.9049836599997</v>
      </c>
      <c r="T41" s="36">
        <f>SUMIFS(СВЦЭМ!$D$33:$D$776,СВЦЭМ!$A$33:$A$776,$A41,СВЦЭМ!$B$33:$B$776,T$11)+'СЕТ СН'!$F$11+СВЦЭМ!$D$10+'СЕТ СН'!$F$5-'СЕТ СН'!$F$21</f>
        <v>3364.7033860299998</v>
      </c>
      <c r="U41" s="36">
        <f>SUMIFS(СВЦЭМ!$D$33:$D$776,СВЦЭМ!$A$33:$A$776,$A41,СВЦЭМ!$B$33:$B$776,U$11)+'СЕТ СН'!$F$11+СВЦЭМ!$D$10+'СЕТ СН'!$F$5-'СЕТ СН'!$F$21</f>
        <v>3363.7738949099999</v>
      </c>
      <c r="V41" s="36">
        <f>SUMIFS(СВЦЭМ!$D$33:$D$776,СВЦЭМ!$A$33:$A$776,$A41,СВЦЭМ!$B$33:$B$776,V$11)+'СЕТ СН'!$F$11+СВЦЭМ!$D$10+'СЕТ СН'!$F$5-'СЕТ СН'!$F$21</f>
        <v>3373.7272163100001</v>
      </c>
      <c r="W41" s="36">
        <f>SUMIFS(СВЦЭМ!$D$33:$D$776,СВЦЭМ!$A$33:$A$776,$A41,СВЦЭМ!$B$33:$B$776,W$11)+'СЕТ СН'!$F$11+СВЦЭМ!$D$10+'СЕТ СН'!$F$5-'СЕТ СН'!$F$21</f>
        <v>3385.49419816</v>
      </c>
      <c r="X41" s="36">
        <f>SUMIFS(СВЦЭМ!$D$33:$D$776,СВЦЭМ!$A$33:$A$776,$A41,СВЦЭМ!$B$33:$B$776,X$11)+'СЕТ СН'!$F$11+СВЦЭМ!$D$10+'СЕТ СН'!$F$5-'СЕТ СН'!$F$21</f>
        <v>3391.0383057099998</v>
      </c>
      <c r="Y41" s="36">
        <f>SUMIFS(СВЦЭМ!$D$33:$D$776,СВЦЭМ!$A$33:$A$776,$A41,СВЦЭМ!$B$33:$B$776,Y$11)+'СЕТ СН'!$F$11+СВЦЭМ!$D$10+'СЕТ СН'!$F$5-'СЕТ СН'!$F$21</f>
        <v>3410.5875093599998</v>
      </c>
    </row>
    <row r="42" spans="1:27" ht="15.75" hidden="1" x14ac:dyDescent="0.2">
      <c r="A42" s="35">
        <f t="shared" si="0"/>
        <v>44166</v>
      </c>
      <c r="B42" s="36">
        <f>SUMIFS(СВЦЭМ!$D$33:$D$776,СВЦЭМ!$A$33:$A$776,$A42,СВЦЭМ!$B$33:$B$776,B$11)+'СЕТ СН'!$F$11+СВЦЭМ!$D$10+'СЕТ СН'!$F$5-'СЕТ СН'!$F$21</f>
        <v>2586.3213155100002</v>
      </c>
      <c r="C42" s="36">
        <f>SUMIFS(СВЦЭМ!$D$33:$D$776,СВЦЭМ!$A$33:$A$776,$A42,СВЦЭМ!$B$33:$B$776,C$11)+'СЕТ СН'!$F$11+СВЦЭМ!$D$10+'СЕТ СН'!$F$5-'СЕТ СН'!$F$21</f>
        <v>2586.3213155100002</v>
      </c>
      <c r="D42" s="36">
        <f>SUMIFS(СВЦЭМ!$D$33:$D$776,СВЦЭМ!$A$33:$A$776,$A42,СВЦЭМ!$B$33:$B$776,D$11)+'СЕТ СН'!$F$11+СВЦЭМ!$D$10+'СЕТ СН'!$F$5-'СЕТ СН'!$F$21</f>
        <v>2586.3213155100002</v>
      </c>
      <c r="E42" s="36">
        <f>SUMIFS(СВЦЭМ!$D$33:$D$776,СВЦЭМ!$A$33:$A$776,$A42,СВЦЭМ!$B$33:$B$776,E$11)+'СЕТ СН'!$F$11+СВЦЭМ!$D$10+'СЕТ СН'!$F$5-'СЕТ СН'!$F$21</f>
        <v>2586.3213155100002</v>
      </c>
      <c r="F42" s="36">
        <f>SUMIFS(СВЦЭМ!$D$33:$D$776,СВЦЭМ!$A$33:$A$776,$A42,СВЦЭМ!$B$33:$B$776,F$11)+'СЕТ СН'!$F$11+СВЦЭМ!$D$10+'СЕТ СН'!$F$5-'СЕТ СН'!$F$21</f>
        <v>2586.3213155100002</v>
      </c>
      <c r="G42" s="36">
        <f>SUMIFS(СВЦЭМ!$D$33:$D$776,СВЦЭМ!$A$33:$A$776,$A42,СВЦЭМ!$B$33:$B$776,G$11)+'СЕТ СН'!$F$11+СВЦЭМ!$D$10+'СЕТ СН'!$F$5-'СЕТ СН'!$F$21</f>
        <v>2586.3213155100002</v>
      </c>
      <c r="H42" s="36">
        <f>SUMIFS(СВЦЭМ!$D$33:$D$776,СВЦЭМ!$A$33:$A$776,$A42,СВЦЭМ!$B$33:$B$776,H$11)+'СЕТ СН'!$F$11+СВЦЭМ!$D$10+'СЕТ СН'!$F$5-'СЕТ СН'!$F$21</f>
        <v>2586.3213155100002</v>
      </c>
      <c r="I42" s="36">
        <f>SUMIFS(СВЦЭМ!$D$33:$D$776,СВЦЭМ!$A$33:$A$776,$A42,СВЦЭМ!$B$33:$B$776,I$11)+'СЕТ СН'!$F$11+СВЦЭМ!$D$10+'СЕТ СН'!$F$5-'СЕТ СН'!$F$21</f>
        <v>2586.3213155100002</v>
      </c>
      <c r="J42" s="36">
        <f>SUMIFS(СВЦЭМ!$D$33:$D$776,СВЦЭМ!$A$33:$A$776,$A42,СВЦЭМ!$B$33:$B$776,J$11)+'СЕТ СН'!$F$11+СВЦЭМ!$D$10+'СЕТ СН'!$F$5-'СЕТ СН'!$F$21</f>
        <v>2586.3213155100002</v>
      </c>
      <c r="K42" s="36">
        <f>SUMIFS(СВЦЭМ!$D$33:$D$776,СВЦЭМ!$A$33:$A$776,$A42,СВЦЭМ!$B$33:$B$776,K$11)+'СЕТ СН'!$F$11+СВЦЭМ!$D$10+'СЕТ СН'!$F$5-'СЕТ СН'!$F$21</f>
        <v>2586.3213155100002</v>
      </c>
      <c r="L42" s="36">
        <f>SUMIFS(СВЦЭМ!$D$33:$D$776,СВЦЭМ!$A$33:$A$776,$A42,СВЦЭМ!$B$33:$B$776,L$11)+'СЕТ СН'!$F$11+СВЦЭМ!$D$10+'СЕТ СН'!$F$5-'СЕТ СН'!$F$21</f>
        <v>2586.3213155100002</v>
      </c>
      <c r="M42" s="36">
        <f>SUMIFS(СВЦЭМ!$D$33:$D$776,СВЦЭМ!$A$33:$A$776,$A42,СВЦЭМ!$B$33:$B$776,M$11)+'СЕТ СН'!$F$11+СВЦЭМ!$D$10+'СЕТ СН'!$F$5-'СЕТ СН'!$F$21</f>
        <v>2586.3213155100002</v>
      </c>
      <c r="N42" s="36">
        <f>SUMIFS(СВЦЭМ!$D$33:$D$776,СВЦЭМ!$A$33:$A$776,$A42,СВЦЭМ!$B$33:$B$776,N$11)+'СЕТ СН'!$F$11+СВЦЭМ!$D$10+'СЕТ СН'!$F$5-'СЕТ СН'!$F$21</f>
        <v>2586.3213155100002</v>
      </c>
      <c r="O42" s="36">
        <f>SUMIFS(СВЦЭМ!$D$33:$D$776,СВЦЭМ!$A$33:$A$776,$A42,СВЦЭМ!$B$33:$B$776,O$11)+'СЕТ СН'!$F$11+СВЦЭМ!$D$10+'СЕТ СН'!$F$5-'СЕТ СН'!$F$21</f>
        <v>2586.3213155100002</v>
      </c>
      <c r="P42" s="36">
        <f>SUMIFS(СВЦЭМ!$D$33:$D$776,СВЦЭМ!$A$33:$A$776,$A42,СВЦЭМ!$B$33:$B$776,P$11)+'СЕТ СН'!$F$11+СВЦЭМ!$D$10+'СЕТ СН'!$F$5-'СЕТ СН'!$F$21</f>
        <v>2586.3213155100002</v>
      </c>
      <c r="Q42" s="36">
        <f>SUMIFS(СВЦЭМ!$D$33:$D$776,СВЦЭМ!$A$33:$A$776,$A42,СВЦЭМ!$B$33:$B$776,Q$11)+'СЕТ СН'!$F$11+СВЦЭМ!$D$10+'СЕТ СН'!$F$5-'СЕТ СН'!$F$21</f>
        <v>2586.3213155100002</v>
      </c>
      <c r="R42" s="36">
        <f>SUMIFS(СВЦЭМ!$D$33:$D$776,СВЦЭМ!$A$33:$A$776,$A42,СВЦЭМ!$B$33:$B$776,R$11)+'СЕТ СН'!$F$11+СВЦЭМ!$D$10+'СЕТ СН'!$F$5-'СЕТ СН'!$F$21</f>
        <v>2586.3213155100002</v>
      </c>
      <c r="S42" s="36">
        <f>SUMIFS(СВЦЭМ!$D$33:$D$776,СВЦЭМ!$A$33:$A$776,$A42,СВЦЭМ!$B$33:$B$776,S$11)+'СЕТ СН'!$F$11+СВЦЭМ!$D$10+'СЕТ СН'!$F$5-'СЕТ СН'!$F$21</f>
        <v>2586.3213155100002</v>
      </c>
      <c r="T42" s="36">
        <f>SUMIFS(СВЦЭМ!$D$33:$D$776,СВЦЭМ!$A$33:$A$776,$A42,СВЦЭМ!$B$33:$B$776,T$11)+'СЕТ СН'!$F$11+СВЦЭМ!$D$10+'СЕТ СН'!$F$5-'СЕТ СН'!$F$21</f>
        <v>2586.3213155100002</v>
      </c>
      <c r="U42" s="36">
        <f>SUMIFS(СВЦЭМ!$D$33:$D$776,СВЦЭМ!$A$33:$A$776,$A42,СВЦЭМ!$B$33:$B$776,U$11)+'СЕТ СН'!$F$11+СВЦЭМ!$D$10+'СЕТ СН'!$F$5-'СЕТ СН'!$F$21</f>
        <v>2586.3213155100002</v>
      </c>
      <c r="V42" s="36">
        <f>SUMIFS(СВЦЭМ!$D$33:$D$776,СВЦЭМ!$A$33:$A$776,$A42,СВЦЭМ!$B$33:$B$776,V$11)+'СЕТ СН'!$F$11+СВЦЭМ!$D$10+'СЕТ СН'!$F$5-'СЕТ СН'!$F$21</f>
        <v>2586.3213155100002</v>
      </c>
      <c r="W42" s="36">
        <f>SUMIFS(СВЦЭМ!$D$33:$D$776,СВЦЭМ!$A$33:$A$776,$A42,СВЦЭМ!$B$33:$B$776,W$11)+'СЕТ СН'!$F$11+СВЦЭМ!$D$10+'СЕТ СН'!$F$5-'СЕТ СН'!$F$21</f>
        <v>2586.3213155100002</v>
      </c>
      <c r="X42" s="36">
        <f>SUMIFS(СВЦЭМ!$D$33:$D$776,СВЦЭМ!$A$33:$A$776,$A42,СВЦЭМ!$B$33:$B$776,X$11)+'СЕТ СН'!$F$11+СВЦЭМ!$D$10+'СЕТ СН'!$F$5-'СЕТ СН'!$F$21</f>
        <v>2586.3213155100002</v>
      </c>
      <c r="Y42" s="36">
        <f>SUMIFS(СВЦЭМ!$D$33:$D$776,СВЦЭМ!$A$33:$A$776,$A42,СВЦЭМ!$B$33:$B$776,Y$11)+'СЕТ СН'!$F$11+СВЦЭМ!$D$10+'СЕТ СН'!$F$5-'СЕТ СН'!$F$21</f>
        <v>2586.3213155100002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01.11.2020</v>
      </c>
      <c r="B48" s="36">
        <f>SUMIFS(СВЦЭМ!$D$33:$D$776,СВЦЭМ!$A$33:$A$776,$A48,СВЦЭМ!$B$33:$B$776,B$47)+'СЕТ СН'!$G$11+СВЦЭМ!$D$10+'СЕТ СН'!$G$5-'СЕТ СН'!$G$21</f>
        <v>3490.0242729800002</v>
      </c>
      <c r="C48" s="36">
        <f>SUMIFS(СВЦЭМ!$D$33:$D$776,СВЦЭМ!$A$33:$A$776,$A48,СВЦЭМ!$B$33:$B$776,C$47)+'СЕТ СН'!$G$11+СВЦЭМ!$D$10+'СЕТ СН'!$G$5-'СЕТ СН'!$G$21</f>
        <v>3564.72600758</v>
      </c>
      <c r="D48" s="36">
        <f>SUMIFS(СВЦЭМ!$D$33:$D$776,СВЦЭМ!$A$33:$A$776,$A48,СВЦЭМ!$B$33:$B$776,D$47)+'СЕТ СН'!$G$11+СВЦЭМ!$D$10+'СЕТ СН'!$G$5-'СЕТ СН'!$G$21</f>
        <v>3613.8092864700002</v>
      </c>
      <c r="E48" s="36">
        <f>SUMIFS(СВЦЭМ!$D$33:$D$776,СВЦЭМ!$A$33:$A$776,$A48,СВЦЭМ!$B$33:$B$776,E$47)+'СЕТ СН'!$G$11+СВЦЭМ!$D$10+'СЕТ СН'!$G$5-'СЕТ СН'!$G$21</f>
        <v>3621.5866362100001</v>
      </c>
      <c r="F48" s="36">
        <f>SUMIFS(СВЦЭМ!$D$33:$D$776,СВЦЭМ!$A$33:$A$776,$A48,СВЦЭМ!$B$33:$B$776,F$47)+'СЕТ СН'!$G$11+СВЦЭМ!$D$10+'СЕТ СН'!$G$5-'СЕТ СН'!$G$21</f>
        <v>3627.0598985799998</v>
      </c>
      <c r="G48" s="36">
        <f>SUMIFS(СВЦЭМ!$D$33:$D$776,СВЦЭМ!$A$33:$A$776,$A48,СВЦЭМ!$B$33:$B$776,G$47)+'СЕТ СН'!$G$11+СВЦЭМ!$D$10+'СЕТ СН'!$G$5-'СЕТ СН'!$G$21</f>
        <v>3614.5228283500001</v>
      </c>
      <c r="H48" s="36">
        <f>SUMIFS(СВЦЭМ!$D$33:$D$776,СВЦЭМ!$A$33:$A$776,$A48,СВЦЭМ!$B$33:$B$776,H$47)+'СЕТ СН'!$G$11+СВЦЭМ!$D$10+'СЕТ СН'!$G$5-'СЕТ СН'!$G$21</f>
        <v>3597.9977627500002</v>
      </c>
      <c r="I48" s="36">
        <f>SUMIFS(СВЦЭМ!$D$33:$D$776,СВЦЭМ!$A$33:$A$776,$A48,СВЦЭМ!$B$33:$B$776,I$47)+'СЕТ СН'!$G$11+СВЦЭМ!$D$10+'СЕТ СН'!$G$5-'СЕТ СН'!$G$21</f>
        <v>3566.5437961799998</v>
      </c>
      <c r="J48" s="36">
        <f>SUMIFS(СВЦЭМ!$D$33:$D$776,СВЦЭМ!$A$33:$A$776,$A48,СВЦЭМ!$B$33:$B$776,J$47)+'СЕТ СН'!$G$11+СВЦЭМ!$D$10+'СЕТ СН'!$G$5-'СЕТ СН'!$G$21</f>
        <v>3547.0423307000001</v>
      </c>
      <c r="K48" s="36">
        <f>SUMIFS(СВЦЭМ!$D$33:$D$776,СВЦЭМ!$A$33:$A$776,$A48,СВЦЭМ!$B$33:$B$776,K$47)+'СЕТ СН'!$G$11+СВЦЭМ!$D$10+'СЕТ СН'!$G$5-'СЕТ СН'!$G$21</f>
        <v>3514.6289818999999</v>
      </c>
      <c r="L48" s="36">
        <f>SUMIFS(СВЦЭМ!$D$33:$D$776,СВЦЭМ!$A$33:$A$776,$A48,СВЦЭМ!$B$33:$B$776,L$47)+'СЕТ СН'!$G$11+СВЦЭМ!$D$10+'СЕТ СН'!$G$5-'СЕТ СН'!$G$21</f>
        <v>3489.0376843100003</v>
      </c>
      <c r="M48" s="36">
        <f>SUMIFS(СВЦЭМ!$D$33:$D$776,СВЦЭМ!$A$33:$A$776,$A48,СВЦЭМ!$B$33:$B$776,M$47)+'СЕТ СН'!$G$11+СВЦЭМ!$D$10+'СЕТ СН'!$G$5-'СЕТ СН'!$G$21</f>
        <v>3450.2163636499999</v>
      </c>
      <c r="N48" s="36">
        <f>SUMIFS(СВЦЭМ!$D$33:$D$776,СВЦЭМ!$A$33:$A$776,$A48,СВЦЭМ!$B$33:$B$776,N$47)+'СЕТ СН'!$G$11+СВЦЭМ!$D$10+'СЕТ СН'!$G$5-'СЕТ СН'!$G$21</f>
        <v>3447.0666563999998</v>
      </c>
      <c r="O48" s="36">
        <f>SUMIFS(СВЦЭМ!$D$33:$D$776,СВЦЭМ!$A$33:$A$776,$A48,СВЦЭМ!$B$33:$B$776,O$47)+'СЕТ СН'!$G$11+СВЦЭМ!$D$10+'СЕТ СН'!$G$5-'СЕТ СН'!$G$21</f>
        <v>3452.8204421599999</v>
      </c>
      <c r="P48" s="36">
        <f>SUMIFS(СВЦЭМ!$D$33:$D$776,СВЦЭМ!$A$33:$A$776,$A48,СВЦЭМ!$B$33:$B$776,P$47)+'СЕТ СН'!$G$11+СВЦЭМ!$D$10+'СЕТ СН'!$G$5-'СЕТ СН'!$G$21</f>
        <v>3476.8328346099997</v>
      </c>
      <c r="Q48" s="36">
        <f>SUMIFS(СВЦЭМ!$D$33:$D$776,СВЦЭМ!$A$33:$A$776,$A48,СВЦЭМ!$B$33:$B$776,Q$47)+'СЕТ СН'!$G$11+СВЦЭМ!$D$10+'СЕТ СН'!$G$5-'СЕТ СН'!$G$21</f>
        <v>3476.9826100800001</v>
      </c>
      <c r="R48" s="36">
        <f>SUMIFS(СВЦЭМ!$D$33:$D$776,СВЦЭМ!$A$33:$A$776,$A48,СВЦЭМ!$B$33:$B$776,R$47)+'СЕТ СН'!$G$11+СВЦЭМ!$D$10+'СЕТ СН'!$G$5-'СЕТ СН'!$G$21</f>
        <v>3469.4276246099998</v>
      </c>
      <c r="S48" s="36">
        <f>SUMIFS(СВЦЭМ!$D$33:$D$776,СВЦЭМ!$A$33:$A$776,$A48,СВЦЭМ!$B$33:$B$776,S$47)+'СЕТ СН'!$G$11+СВЦЭМ!$D$10+'СЕТ СН'!$G$5-'СЕТ СН'!$G$21</f>
        <v>3456.2573408200001</v>
      </c>
      <c r="T48" s="36">
        <f>SUMIFS(СВЦЭМ!$D$33:$D$776,СВЦЭМ!$A$33:$A$776,$A48,СВЦЭМ!$B$33:$B$776,T$47)+'СЕТ СН'!$G$11+СВЦЭМ!$D$10+'СЕТ СН'!$G$5-'СЕТ СН'!$G$21</f>
        <v>3438.45578037</v>
      </c>
      <c r="U48" s="36">
        <f>SUMIFS(СВЦЭМ!$D$33:$D$776,СВЦЭМ!$A$33:$A$776,$A48,СВЦЭМ!$B$33:$B$776,U$47)+'СЕТ СН'!$G$11+СВЦЭМ!$D$10+'СЕТ СН'!$G$5-'СЕТ СН'!$G$21</f>
        <v>3425.2782631499999</v>
      </c>
      <c r="V48" s="36">
        <f>SUMIFS(СВЦЭМ!$D$33:$D$776,СВЦЭМ!$A$33:$A$776,$A48,СВЦЭМ!$B$33:$B$776,V$47)+'СЕТ СН'!$G$11+СВЦЭМ!$D$10+'СЕТ СН'!$G$5-'СЕТ СН'!$G$21</f>
        <v>3438.1160327100001</v>
      </c>
      <c r="W48" s="36">
        <f>SUMIFS(СВЦЭМ!$D$33:$D$776,СВЦЭМ!$A$33:$A$776,$A48,СВЦЭМ!$B$33:$B$776,W$47)+'СЕТ СН'!$G$11+СВЦЭМ!$D$10+'СЕТ СН'!$G$5-'СЕТ СН'!$G$21</f>
        <v>3445.8887945000001</v>
      </c>
      <c r="X48" s="36">
        <f>SUMIFS(СВЦЭМ!$D$33:$D$776,СВЦЭМ!$A$33:$A$776,$A48,СВЦЭМ!$B$33:$B$776,X$47)+'СЕТ СН'!$G$11+СВЦЭМ!$D$10+'СЕТ СН'!$G$5-'СЕТ СН'!$G$21</f>
        <v>3460.4997346499999</v>
      </c>
      <c r="Y48" s="36">
        <f>SUMIFS(СВЦЭМ!$D$33:$D$776,СВЦЭМ!$A$33:$A$776,$A48,СВЦЭМ!$B$33:$B$776,Y$47)+'СЕТ СН'!$G$11+СВЦЭМ!$D$10+'СЕТ СН'!$G$5-'СЕТ СН'!$G$21</f>
        <v>3479.3813276299998</v>
      </c>
      <c r="AA48" s="45"/>
    </row>
    <row r="49" spans="1:25" ht="15.75" x14ac:dyDescent="0.2">
      <c r="A49" s="35">
        <f>A48+1</f>
        <v>44137</v>
      </c>
      <c r="B49" s="36">
        <f>SUMIFS(СВЦЭМ!$D$33:$D$776,СВЦЭМ!$A$33:$A$776,$A49,СВЦЭМ!$B$33:$B$776,B$47)+'СЕТ СН'!$G$11+СВЦЭМ!$D$10+'СЕТ СН'!$G$5-'СЕТ СН'!$G$21</f>
        <v>3487.3972606500001</v>
      </c>
      <c r="C49" s="36">
        <f>SUMIFS(СВЦЭМ!$D$33:$D$776,СВЦЭМ!$A$33:$A$776,$A49,СВЦЭМ!$B$33:$B$776,C$47)+'СЕТ СН'!$G$11+СВЦЭМ!$D$10+'СЕТ СН'!$G$5-'СЕТ СН'!$G$21</f>
        <v>3584.6644329400001</v>
      </c>
      <c r="D49" s="36">
        <f>SUMIFS(СВЦЭМ!$D$33:$D$776,СВЦЭМ!$A$33:$A$776,$A49,СВЦЭМ!$B$33:$B$776,D$47)+'СЕТ СН'!$G$11+СВЦЭМ!$D$10+'СЕТ СН'!$G$5-'СЕТ СН'!$G$21</f>
        <v>3664.1143124700002</v>
      </c>
      <c r="E49" s="36">
        <f>SUMIFS(СВЦЭМ!$D$33:$D$776,СВЦЭМ!$A$33:$A$776,$A49,СВЦЭМ!$B$33:$B$776,E$47)+'СЕТ СН'!$G$11+СВЦЭМ!$D$10+'СЕТ СН'!$G$5-'СЕТ СН'!$G$21</f>
        <v>3698.6854795600002</v>
      </c>
      <c r="F49" s="36">
        <f>SUMIFS(СВЦЭМ!$D$33:$D$776,СВЦЭМ!$A$33:$A$776,$A49,СВЦЭМ!$B$33:$B$776,F$47)+'СЕТ СН'!$G$11+СВЦЭМ!$D$10+'СЕТ СН'!$G$5-'СЕТ СН'!$G$21</f>
        <v>3707.3581902799997</v>
      </c>
      <c r="G49" s="36">
        <f>SUMIFS(СВЦЭМ!$D$33:$D$776,СВЦЭМ!$A$33:$A$776,$A49,СВЦЭМ!$B$33:$B$776,G$47)+'СЕТ СН'!$G$11+СВЦЭМ!$D$10+'СЕТ СН'!$G$5-'СЕТ СН'!$G$21</f>
        <v>3689.0689020600003</v>
      </c>
      <c r="H49" s="36">
        <f>SUMIFS(СВЦЭМ!$D$33:$D$776,СВЦЭМ!$A$33:$A$776,$A49,СВЦЭМ!$B$33:$B$776,H$47)+'СЕТ СН'!$G$11+СВЦЭМ!$D$10+'СЕТ СН'!$G$5-'СЕТ СН'!$G$21</f>
        <v>3641.8907683899997</v>
      </c>
      <c r="I49" s="36">
        <f>SUMIFS(СВЦЭМ!$D$33:$D$776,СВЦЭМ!$A$33:$A$776,$A49,СВЦЭМ!$B$33:$B$776,I$47)+'СЕТ СН'!$G$11+СВЦЭМ!$D$10+'СЕТ СН'!$G$5-'СЕТ СН'!$G$21</f>
        <v>3567.55047835</v>
      </c>
      <c r="J49" s="36">
        <f>SUMIFS(СВЦЭМ!$D$33:$D$776,СВЦЭМ!$A$33:$A$776,$A49,СВЦЭМ!$B$33:$B$776,J$47)+'СЕТ СН'!$G$11+СВЦЭМ!$D$10+'СЕТ СН'!$G$5-'СЕТ СН'!$G$21</f>
        <v>3542.5190130700003</v>
      </c>
      <c r="K49" s="36">
        <f>SUMIFS(СВЦЭМ!$D$33:$D$776,СВЦЭМ!$A$33:$A$776,$A49,СВЦЭМ!$B$33:$B$776,K$47)+'СЕТ СН'!$G$11+СВЦЭМ!$D$10+'СЕТ СН'!$G$5-'СЕТ СН'!$G$21</f>
        <v>3549.1646603499998</v>
      </c>
      <c r="L49" s="36">
        <f>SUMIFS(СВЦЭМ!$D$33:$D$776,СВЦЭМ!$A$33:$A$776,$A49,СВЦЭМ!$B$33:$B$776,L$47)+'СЕТ СН'!$G$11+СВЦЭМ!$D$10+'СЕТ СН'!$G$5-'СЕТ СН'!$G$21</f>
        <v>3522.8514873200002</v>
      </c>
      <c r="M49" s="36">
        <f>SUMIFS(СВЦЭМ!$D$33:$D$776,СВЦЭМ!$A$33:$A$776,$A49,СВЦЭМ!$B$33:$B$776,M$47)+'СЕТ СН'!$G$11+СВЦЭМ!$D$10+'СЕТ СН'!$G$5-'СЕТ СН'!$G$21</f>
        <v>3479.94352024</v>
      </c>
      <c r="N49" s="36">
        <f>SUMIFS(СВЦЭМ!$D$33:$D$776,СВЦЭМ!$A$33:$A$776,$A49,СВЦЭМ!$B$33:$B$776,N$47)+'СЕТ СН'!$G$11+СВЦЭМ!$D$10+'СЕТ СН'!$G$5-'СЕТ СН'!$G$21</f>
        <v>3476.6907609999998</v>
      </c>
      <c r="O49" s="36">
        <f>SUMIFS(СВЦЭМ!$D$33:$D$776,СВЦЭМ!$A$33:$A$776,$A49,СВЦЭМ!$B$33:$B$776,O$47)+'СЕТ СН'!$G$11+СВЦЭМ!$D$10+'СЕТ СН'!$G$5-'СЕТ СН'!$G$21</f>
        <v>3475.7970069100002</v>
      </c>
      <c r="P49" s="36">
        <f>SUMIFS(СВЦЭМ!$D$33:$D$776,СВЦЭМ!$A$33:$A$776,$A49,СВЦЭМ!$B$33:$B$776,P$47)+'СЕТ СН'!$G$11+СВЦЭМ!$D$10+'СЕТ СН'!$G$5-'СЕТ СН'!$G$21</f>
        <v>3479.7300853199999</v>
      </c>
      <c r="Q49" s="36">
        <f>SUMIFS(СВЦЭМ!$D$33:$D$776,СВЦЭМ!$A$33:$A$776,$A49,СВЦЭМ!$B$33:$B$776,Q$47)+'СЕТ СН'!$G$11+СВЦЭМ!$D$10+'СЕТ СН'!$G$5-'СЕТ СН'!$G$21</f>
        <v>3480.30557112</v>
      </c>
      <c r="R49" s="36">
        <f>SUMIFS(СВЦЭМ!$D$33:$D$776,СВЦЭМ!$A$33:$A$776,$A49,СВЦЭМ!$B$33:$B$776,R$47)+'СЕТ СН'!$G$11+СВЦЭМ!$D$10+'СЕТ СН'!$G$5-'СЕТ СН'!$G$21</f>
        <v>3474.0775082499999</v>
      </c>
      <c r="S49" s="36">
        <f>SUMIFS(СВЦЭМ!$D$33:$D$776,СВЦЭМ!$A$33:$A$776,$A49,СВЦЭМ!$B$33:$B$776,S$47)+'СЕТ СН'!$G$11+СВЦЭМ!$D$10+'СЕТ СН'!$G$5-'СЕТ СН'!$G$21</f>
        <v>3457.1887742899999</v>
      </c>
      <c r="T49" s="36">
        <f>SUMIFS(СВЦЭМ!$D$33:$D$776,СВЦЭМ!$A$33:$A$776,$A49,СВЦЭМ!$B$33:$B$776,T$47)+'СЕТ СН'!$G$11+СВЦЭМ!$D$10+'СЕТ СН'!$G$5-'СЕТ СН'!$G$21</f>
        <v>3430.6886525099999</v>
      </c>
      <c r="U49" s="36">
        <f>SUMIFS(СВЦЭМ!$D$33:$D$776,СВЦЭМ!$A$33:$A$776,$A49,СВЦЭМ!$B$33:$B$776,U$47)+'СЕТ СН'!$G$11+СВЦЭМ!$D$10+'СЕТ СН'!$G$5-'СЕТ СН'!$G$21</f>
        <v>3431.0814860099999</v>
      </c>
      <c r="V49" s="36">
        <f>SUMIFS(СВЦЭМ!$D$33:$D$776,СВЦЭМ!$A$33:$A$776,$A49,СВЦЭМ!$B$33:$B$776,V$47)+'СЕТ СН'!$G$11+СВЦЭМ!$D$10+'СЕТ СН'!$G$5-'СЕТ СН'!$G$21</f>
        <v>3420.7159941700002</v>
      </c>
      <c r="W49" s="36">
        <f>SUMIFS(СВЦЭМ!$D$33:$D$776,СВЦЭМ!$A$33:$A$776,$A49,СВЦЭМ!$B$33:$B$776,W$47)+'СЕТ СН'!$G$11+СВЦЭМ!$D$10+'СЕТ СН'!$G$5-'СЕТ СН'!$G$21</f>
        <v>3440.1837306799998</v>
      </c>
      <c r="X49" s="36">
        <f>SUMIFS(СВЦЭМ!$D$33:$D$776,СВЦЭМ!$A$33:$A$776,$A49,СВЦЭМ!$B$33:$B$776,X$47)+'СЕТ СН'!$G$11+СВЦЭМ!$D$10+'СЕТ СН'!$G$5-'СЕТ СН'!$G$21</f>
        <v>3448.9941285599998</v>
      </c>
      <c r="Y49" s="36">
        <f>SUMIFS(СВЦЭМ!$D$33:$D$776,СВЦЭМ!$A$33:$A$776,$A49,СВЦЭМ!$B$33:$B$776,Y$47)+'СЕТ СН'!$G$11+СВЦЭМ!$D$10+'СЕТ СН'!$G$5-'СЕТ СН'!$G$21</f>
        <v>3476.1062599699999</v>
      </c>
    </row>
    <row r="50" spans="1:25" ht="15.75" x14ac:dyDescent="0.2">
      <c r="A50" s="35">
        <f t="shared" ref="A50:A78" si="1">A49+1</f>
        <v>44138</v>
      </c>
      <c r="B50" s="36">
        <f>SUMIFS(СВЦЭМ!$D$33:$D$776,СВЦЭМ!$A$33:$A$776,$A50,СВЦЭМ!$B$33:$B$776,B$47)+'СЕТ СН'!$G$11+СВЦЭМ!$D$10+'СЕТ СН'!$G$5-'СЕТ СН'!$G$21</f>
        <v>3538.1871421800001</v>
      </c>
      <c r="C50" s="36">
        <f>SUMIFS(СВЦЭМ!$D$33:$D$776,СВЦЭМ!$A$33:$A$776,$A50,СВЦЭМ!$B$33:$B$776,C$47)+'СЕТ СН'!$G$11+СВЦЭМ!$D$10+'СЕТ СН'!$G$5-'СЕТ СН'!$G$21</f>
        <v>3620.5993272599999</v>
      </c>
      <c r="D50" s="36">
        <f>SUMIFS(СВЦЭМ!$D$33:$D$776,СВЦЭМ!$A$33:$A$776,$A50,СВЦЭМ!$B$33:$B$776,D$47)+'СЕТ СН'!$G$11+СВЦЭМ!$D$10+'СЕТ СН'!$G$5-'СЕТ СН'!$G$21</f>
        <v>3671.2281702400001</v>
      </c>
      <c r="E50" s="36">
        <f>SUMIFS(СВЦЭМ!$D$33:$D$776,СВЦЭМ!$A$33:$A$776,$A50,СВЦЭМ!$B$33:$B$776,E$47)+'СЕТ СН'!$G$11+СВЦЭМ!$D$10+'СЕТ СН'!$G$5-'СЕТ СН'!$G$21</f>
        <v>3678.34851751</v>
      </c>
      <c r="F50" s="36">
        <f>SUMIFS(СВЦЭМ!$D$33:$D$776,СВЦЭМ!$A$33:$A$776,$A50,СВЦЭМ!$B$33:$B$776,F$47)+'СЕТ СН'!$G$11+СВЦЭМ!$D$10+'СЕТ СН'!$G$5-'СЕТ СН'!$G$21</f>
        <v>3676.6811921200001</v>
      </c>
      <c r="G50" s="36">
        <f>SUMIFS(СВЦЭМ!$D$33:$D$776,СВЦЭМ!$A$33:$A$776,$A50,СВЦЭМ!$B$33:$B$776,G$47)+'СЕТ СН'!$G$11+СВЦЭМ!$D$10+'СЕТ СН'!$G$5-'СЕТ СН'!$G$21</f>
        <v>3659.80322191</v>
      </c>
      <c r="H50" s="36">
        <f>SUMIFS(СВЦЭМ!$D$33:$D$776,СВЦЭМ!$A$33:$A$776,$A50,СВЦЭМ!$B$33:$B$776,H$47)+'СЕТ СН'!$G$11+СВЦЭМ!$D$10+'СЕТ СН'!$G$5-'СЕТ СН'!$G$21</f>
        <v>3613.8191801399998</v>
      </c>
      <c r="I50" s="36">
        <f>SUMIFS(СВЦЭМ!$D$33:$D$776,СВЦЭМ!$A$33:$A$776,$A50,СВЦЭМ!$B$33:$B$776,I$47)+'СЕТ СН'!$G$11+СВЦЭМ!$D$10+'СЕТ СН'!$G$5-'СЕТ СН'!$G$21</f>
        <v>3553.9849150199998</v>
      </c>
      <c r="J50" s="36">
        <f>SUMIFS(СВЦЭМ!$D$33:$D$776,СВЦЭМ!$A$33:$A$776,$A50,СВЦЭМ!$B$33:$B$776,J$47)+'СЕТ СН'!$G$11+СВЦЭМ!$D$10+'СЕТ СН'!$G$5-'СЕТ СН'!$G$21</f>
        <v>3532.75889345</v>
      </c>
      <c r="K50" s="36">
        <f>SUMIFS(СВЦЭМ!$D$33:$D$776,СВЦЭМ!$A$33:$A$776,$A50,СВЦЭМ!$B$33:$B$776,K$47)+'СЕТ СН'!$G$11+СВЦЭМ!$D$10+'СЕТ СН'!$G$5-'СЕТ СН'!$G$21</f>
        <v>3531.58091096</v>
      </c>
      <c r="L50" s="36">
        <f>SUMIFS(СВЦЭМ!$D$33:$D$776,СВЦЭМ!$A$33:$A$776,$A50,СВЦЭМ!$B$33:$B$776,L$47)+'СЕТ СН'!$G$11+СВЦЭМ!$D$10+'СЕТ СН'!$G$5-'СЕТ СН'!$G$21</f>
        <v>3506.74350284</v>
      </c>
      <c r="M50" s="36">
        <f>SUMIFS(СВЦЭМ!$D$33:$D$776,СВЦЭМ!$A$33:$A$776,$A50,СВЦЭМ!$B$33:$B$776,M$47)+'СЕТ СН'!$G$11+СВЦЭМ!$D$10+'СЕТ СН'!$G$5-'СЕТ СН'!$G$21</f>
        <v>3480.3637804599998</v>
      </c>
      <c r="N50" s="36">
        <f>SUMIFS(СВЦЭМ!$D$33:$D$776,СВЦЭМ!$A$33:$A$776,$A50,СВЦЭМ!$B$33:$B$776,N$47)+'СЕТ СН'!$G$11+СВЦЭМ!$D$10+'СЕТ СН'!$G$5-'СЕТ СН'!$G$21</f>
        <v>3470.6404470899997</v>
      </c>
      <c r="O50" s="36">
        <f>SUMIFS(СВЦЭМ!$D$33:$D$776,СВЦЭМ!$A$33:$A$776,$A50,СВЦЭМ!$B$33:$B$776,O$47)+'СЕТ СН'!$G$11+СВЦЭМ!$D$10+'СЕТ СН'!$G$5-'СЕТ СН'!$G$21</f>
        <v>3477.9382603399999</v>
      </c>
      <c r="P50" s="36">
        <f>SUMIFS(СВЦЭМ!$D$33:$D$776,СВЦЭМ!$A$33:$A$776,$A50,СВЦЭМ!$B$33:$B$776,P$47)+'СЕТ СН'!$G$11+СВЦЭМ!$D$10+'СЕТ СН'!$G$5-'СЕТ СН'!$G$21</f>
        <v>3483.7621181300001</v>
      </c>
      <c r="Q50" s="36">
        <f>SUMIFS(СВЦЭМ!$D$33:$D$776,СВЦЭМ!$A$33:$A$776,$A50,СВЦЭМ!$B$33:$B$776,Q$47)+'СЕТ СН'!$G$11+СВЦЭМ!$D$10+'СЕТ СН'!$G$5-'СЕТ СН'!$G$21</f>
        <v>3486.2372909699998</v>
      </c>
      <c r="R50" s="36">
        <f>SUMIFS(СВЦЭМ!$D$33:$D$776,СВЦЭМ!$A$33:$A$776,$A50,СВЦЭМ!$B$33:$B$776,R$47)+'СЕТ СН'!$G$11+СВЦЭМ!$D$10+'СЕТ СН'!$G$5-'СЕТ СН'!$G$21</f>
        <v>3481.89914262</v>
      </c>
      <c r="S50" s="36">
        <f>SUMIFS(СВЦЭМ!$D$33:$D$776,СВЦЭМ!$A$33:$A$776,$A50,СВЦЭМ!$B$33:$B$776,S$47)+'СЕТ СН'!$G$11+СВЦЭМ!$D$10+'СЕТ СН'!$G$5-'СЕТ СН'!$G$21</f>
        <v>3490.79491254</v>
      </c>
      <c r="T50" s="36">
        <f>SUMIFS(СВЦЭМ!$D$33:$D$776,СВЦЭМ!$A$33:$A$776,$A50,СВЦЭМ!$B$33:$B$776,T$47)+'СЕТ СН'!$G$11+СВЦЭМ!$D$10+'СЕТ СН'!$G$5-'СЕТ СН'!$G$21</f>
        <v>3441.0898064799999</v>
      </c>
      <c r="U50" s="36">
        <f>SUMIFS(СВЦЭМ!$D$33:$D$776,СВЦЭМ!$A$33:$A$776,$A50,СВЦЭМ!$B$33:$B$776,U$47)+'СЕТ СН'!$G$11+СВЦЭМ!$D$10+'СЕТ СН'!$G$5-'СЕТ СН'!$G$21</f>
        <v>3432.4866578900001</v>
      </c>
      <c r="V50" s="36">
        <f>SUMIFS(СВЦЭМ!$D$33:$D$776,СВЦЭМ!$A$33:$A$776,$A50,СВЦЭМ!$B$33:$B$776,V$47)+'СЕТ СН'!$G$11+СВЦЭМ!$D$10+'СЕТ СН'!$G$5-'СЕТ СН'!$G$21</f>
        <v>3429.9627059599998</v>
      </c>
      <c r="W50" s="36">
        <f>SUMIFS(СВЦЭМ!$D$33:$D$776,СВЦЭМ!$A$33:$A$776,$A50,СВЦЭМ!$B$33:$B$776,W$47)+'СЕТ СН'!$G$11+СВЦЭМ!$D$10+'СЕТ СН'!$G$5-'СЕТ СН'!$G$21</f>
        <v>3441.0270332800001</v>
      </c>
      <c r="X50" s="36">
        <f>SUMIFS(СВЦЭМ!$D$33:$D$776,СВЦЭМ!$A$33:$A$776,$A50,СВЦЭМ!$B$33:$B$776,X$47)+'СЕТ СН'!$G$11+СВЦЭМ!$D$10+'СЕТ СН'!$G$5-'СЕТ СН'!$G$21</f>
        <v>3478.4982329599998</v>
      </c>
      <c r="Y50" s="36">
        <f>SUMIFS(СВЦЭМ!$D$33:$D$776,СВЦЭМ!$A$33:$A$776,$A50,СВЦЭМ!$B$33:$B$776,Y$47)+'СЕТ СН'!$G$11+СВЦЭМ!$D$10+'СЕТ СН'!$G$5-'СЕТ СН'!$G$21</f>
        <v>3511.2417435100001</v>
      </c>
    </row>
    <row r="51" spans="1:25" ht="15.75" x14ac:dyDescent="0.2">
      <c r="A51" s="35">
        <f t="shared" si="1"/>
        <v>44139</v>
      </c>
      <c r="B51" s="36">
        <f>SUMIFS(СВЦЭМ!$D$33:$D$776,СВЦЭМ!$A$33:$A$776,$A51,СВЦЭМ!$B$33:$B$776,B$47)+'СЕТ СН'!$G$11+СВЦЭМ!$D$10+'СЕТ СН'!$G$5-'СЕТ СН'!$G$21</f>
        <v>3503.3909881300001</v>
      </c>
      <c r="C51" s="36">
        <f>SUMIFS(СВЦЭМ!$D$33:$D$776,СВЦЭМ!$A$33:$A$776,$A51,СВЦЭМ!$B$33:$B$776,C$47)+'СЕТ СН'!$G$11+СВЦЭМ!$D$10+'СЕТ СН'!$G$5-'СЕТ СН'!$G$21</f>
        <v>3586.0595959100001</v>
      </c>
      <c r="D51" s="36">
        <f>SUMIFS(СВЦЭМ!$D$33:$D$776,СВЦЭМ!$A$33:$A$776,$A51,СВЦЭМ!$B$33:$B$776,D$47)+'СЕТ СН'!$G$11+СВЦЭМ!$D$10+'СЕТ СН'!$G$5-'СЕТ СН'!$G$21</f>
        <v>3648.5919564800001</v>
      </c>
      <c r="E51" s="36">
        <f>SUMIFS(СВЦЭМ!$D$33:$D$776,СВЦЭМ!$A$33:$A$776,$A51,СВЦЭМ!$B$33:$B$776,E$47)+'СЕТ СН'!$G$11+СВЦЭМ!$D$10+'СЕТ СН'!$G$5-'СЕТ СН'!$G$21</f>
        <v>3653.5620746599998</v>
      </c>
      <c r="F51" s="36">
        <f>SUMIFS(СВЦЭМ!$D$33:$D$776,СВЦЭМ!$A$33:$A$776,$A51,СВЦЭМ!$B$33:$B$776,F$47)+'СЕТ СН'!$G$11+СВЦЭМ!$D$10+'СЕТ СН'!$G$5-'СЕТ СН'!$G$21</f>
        <v>3645.17768703</v>
      </c>
      <c r="G51" s="36">
        <f>SUMIFS(СВЦЭМ!$D$33:$D$776,СВЦЭМ!$A$33:$A$776,$A51,СВЦЭМ!$B$33:$B$776,G$47)+'СЕТ СН'!$G$11+СВЦЭМ!$D$10+'СЕТ СН'!$G$5-'СЕТ СН'!$G$21</f>
        <v>3630.9901965499998</v>
      </c>
      <c r="H51" s="36">
        <f>SUMIFS(СВЦЭМ!$D$33:$D$776,СВЦЭМ!$A$33:$A$776,$A51,СВЦЭМ!$B$33:$B$776,H$47)+'СЕТ СН'!$G$11+СВЦЭМ!$D$10+'СЕТ СН'!$G$5-'СЕТ СН'!$G$21</f>
        <v>3606.2435432900002</v>
      </c>
      <c r="I51" s="36">
        <f>SUMIFS(СВЦЭМ!$D$33:$D$776,СВЦЭМ!$A$33:$A$776,$A51,СВЦЭМ!$B$33:$B$776,I$47)+'СЕТ СН'!$G$11+СВЦЭМ!$D$10+'СЕТ СН'!$G$5-'СЕТ СН'!$G$21</f>
        <v>3560.1754393299998</v>
      </c>
      <c r="J51" s="36">
        <f>SUMIFS(СВЦЭМ!$D$33:$D$776,СВЦЭМ!$A$33:$A$776,$A51,СВЦЭМ!$B$33:$B$776,J$47)+'СЕТ СН'!$G$11+СВЦЭМ!$D$10+'СЕТ СН'!$G$5-'СЕТ СН'!$G$21</f>
        <v>3527.35482723</v>
      </c>
      <c r="K51" s="36">
        <f>SUMIFS(СВЦЭМ!$D$33:$D$776,СВЦЭМ!$A$33:$A$776,$A51,СВЦЭМ!$B$33:$B$776,K$47)+'СЕТ СН'!$G$11+СВЦЭМ!$D$10+'СЕТ СН'!$G$5-'СЕТ СН'!$G$21</f>
        <v>3524.94792151</v>
      </c>
      <c r="L51" s="36">
        <f>SUMIFS(СВЦЭМ!$D$33:$D$776,СВЦЭМ!$A$33:$A$776,$A51,СВЦЭМ!$B$33:$B$776,L$47)+'СЕТ СН'!$G$11+СВЦЭМ!$D$10+'СЕТ СН'!$G$5-'СЕТ СН'!$G$21</f>
        <v>3499.2194792999999</v>
      </c>
      <c r="M51" s="36">
        <f>SUMIFS(СВЦЭМ!$D$33:$D$776,СВЦЭМ!$A$33:$A$776,$A51,СВЦЭМ!$B$33:$B$776,M$47)+'СЕТ СН'!$G$11+СВЦЭМ!$D$10+'СЕТ СН'!$G$5-'СЕТ СН'!$G$21</f>
        <v>3455.3986190999999</v>
      </c>
      <c r="N51" s="36">
        <f>SUMIFS(СВЦЭМ!$D$33:$D$776,СВЦЭМ!$A$33:$A$776,$A51,СВЦЭМ!$B$33:$B$776,N$47)+'СЕТ СН'!$G$11+СВЦЭМ!$D$10+'СЕТ СН'!$G$5-'СЕТ СН'!$G$21</f>
        <v>3437.3378225699998</v>
      </c>
      <c r="O51" s="36">
        <f>SUMIFS(СВЦЭМ!$D$33:$D$776,СВЦЭМ!$A$33:$A$776,$A51,СВЦЭМ!$B$33:$B$776,O$47)+'СЕТ СН'!$G$11+СВЦЭМ!$D$10+'СЕТ СН'!$G$5-'СЕТ СН'!$G$21</f>
        <v>3446.8042090999998</v>
      </c>
      <c r="P51" s="36">
        <f>SUMIFS(СВЦЭМ!$D$33:$D$776,СВЦЭМ!$A$33:$A$776,$A51,СВЦЭМ!$B$33:$B$776,P$47)+'СЕТ СН'!$G$11+СВЦЭМ!$D$10+'СЕТ СН'!$G$5-'СЕТ СН'!$G$21</f>
        <v>3466.2329853699998</v>
      </c>
      <c r="Q51" s="36">
        <f>SUMIFS(СВЦЭМ!$D$33:$D$776,СВЦЭМ!$A$33:$A$776,$A51,СВЦЭМ!$B$33:$B$776,Q$47)+'СЕТ СН'!$G$11+СВЦЭМ!$D$10+'СЕТ СН'!$G$5-'СЕТ СН'!$G$21</f>
        <v>3467.0045949199998</v>
      </c>
      <c r="R51" s="36">
        <f>SUMIFS(СВЦЭМ!$D$33:$D$776,СВЦЭМ!$A$33:$A$776,$A51,СВЦЭМ!$B$33:$B$776,R$47)+'СЕТ СН'!$G$11+СВЦЭМ!$D$10+'СЕТ СН'!$G$5-'СЕТ СН'!$G$21</f>
        <v>3461.0832219700001</v>
      </c>
      <c r="S51" s="36">
        <f>SUMIFS(СВЦЭМ!$D$33:$D$776,СВЦЭМ!$A$33:$A$776,$A51,СВЦЭМ!$B$33:$B$776,S$47)+'СЕТ СН'!$G$11+СВЦЭМ!$D$10+'СЕТ СН'!$G$5-'СЕТ СН'!$G$21</f>
        <v>3450.8704144399999</v>
      </c>
      <c r="T51" s="36">
        <f>SUMIFS(СВЦЭМ!$D$33:$D$776,СВЦЭМ!$A$33:$A$776,$A51,СВЦЭМ!$B$33:$B$776,T$47)+'СЕТ СН'!$G$11+СВЦЭМ!$D$10+'СЕТ СН'!$G$5-'СЕТ СН'!$G$21</f>
        <v>3459.0219022699998</v>
      </c>
      <c r="U51" s="36">
        <f>SUMIFS(СВЦЭМ!$D$33:$D$776,СВЦЭМ!$A$33:$A$776,$A51,СВЦЭМ!$B$33:$B$776,U$47)+'СЕТ СН'!$G$11+СВЦЭМ!$D$10+'СЕТ СН'!$G$5-'СЕТ СН'!$G$21</f>
        <v>3459.3510000900001</v>
      </c>
      <c r="V51" s="36">
        <f>SUMIFS(СВЦЭМ!$D$33:$D$776,СВЦЭМ!$A$33:$A$776,$A51,СВЦЭМ!$B$33:$B$776,V$47)+'СЕТ СН'!$G$11+СВЦЭМ!$D$10+'СЕТ СН'!$G$5-'СЕТ СН'!$G$21</f>
        <v>3446.2960961600002</v>
      </c>
      <c r="W51" s="36">
        <f>SUMIFS(СВЦЭМ!$D$33:$D$776,СВЦЭМ!$A$33:$A$776,$A51,СВЦЭМ!$B$33:$B$776,W$47)+'СЕТ СН'!$G$11+СВЦЭМ!$D$10+'СЕТ СН'!$G$5-'СЕТ СН'!$G$21</f>
        <v>3445.4140826399998</v>
      </c>
      <c r="X51" s="36">
        <f>SUMIFS(СВЦЭМ!$D$33:$D$776,СВЦЭМ!$A$33:$A$776,$A51,СВЦЭМ!$B$33:$B$776,X$47)+'СЕТ СН'!$G$11+СВЦЭМ!$D$10+'СЕТ СН'!$G$5-'СЕТ СН'!$G$21</f>
        <v>3448.52265618</v>
      </c>
      <c r="Y51" s="36">
        <f>SUMIFS(СВЦЭМ!$D$33:$D$776,СВЦЭМ!$A$33:$A$776,$A51,СВЦЭМ!$B$33:$B$776,Y$47)+'СЕТ СН'!$G$11+СВЦЭМ!$D$10+'СЕТ СН'!$G$5-'СЕТ СН'!$G$21</f>
        <v>3477.2224142099999</v>
      </c>
    </row>
    <row r="52" spans="1:25" ht="15.75" x14ac:dyDescent="0.2">
      <c r="A52" s="35">
        <f t="shared" si="1"/>
        <v>44140</v>
      </c>
      <c r="B52" s="36">
        <f>SUMIFS(СВЦЭМ!$D$33:$D$776,СВЦЭМ!$A$33:$A$776,$A52,СВЦЭМ!$B$33:$B$776,B$47)+'СЕТ СН'!$G$11+СВЦЭМ!$D$10+'СЕТ СН'!$G$5-'СЕТ СН'!$G$21</f>
        <v>3468.2397758799998</v>
      </c>
      <c r="C52" s="36">
        <f>SUMIFS(СВЦЭМ!$D$33:$D$776,СВЦЭМ!$A$33:$A$776,$A52,СВЦЭМ!$B$33:$B$776,C$47)+'СЕТ СН'!$G$11+СВЦЭМ!$D$10+'СЕТ СН'!$G$5-'СЕТ СН'!$G$21</f>
        <v>3542.2032021999999</v>
      </c>
      <c r="D52" s="36">
        <f>SUMIFS(СВЦЭМ!$D$33:$D$776,СВЦЭМ!$A$33:$A$776,$A52,СВЦЭМ!$B$33:$B$776,D$47)+'СЕТ СН'!$G$11+СВЦЭМ!$D$10+'СЕТ СН'!$G$5-'СЕТ СН'!$G$21</f>
        <v>3593.8966486700001</v>
      </c>
      <c r="E52" s="36">
        <f>SUMIFS(СВЦЭМ!$D$33:$D$776,СВЦЭМ!$A$33:$A$776,$A52,СВЦЭМ!$B$33:$B$776,E$47)+'СЕТ СН'!$G$11+СВЦЭМ!$D$10+'СЕТ СН'!$G$5-'СЕТ СН'!$G$21</f>
        <v>3594.1080130700002</v>
      </c>
      <c r="F52" s="36">
        <f>SUMIFS(СВЦЭМ!$D$33:$D$776,СВЦЭМ!$A$33:$A$776,$A52,СВЦЭМ!$B$33:$B$776,F$47)+'СЕТ СН'!$G$11+СВЦЭМ!$D$10+'СЕТ СН'!$G$5-'СЕТ СН'!$G$21</f>
        <v>3596.7736512699998</v>
      </c>
      <c r="G52" s="36">
        <f>SUMIFS(СВЦЭМ!$D$33:$D$776,СВЦЭМ!$A$33:$A$776,$A52,СВЦЭМ!$B$33:$B$776,G$47)+'СЕТ СН'!$G$11+СВЦЭМ!$D$10+'СЕТ СН'!$G$5-'СЕТ СН'!$G$21</f>
        <v>3589.0687429</v>
      </c>
      <c r="H52" s="36">
        <f>SUMIFS(СВЦЭМ!$D$33:$D$776,СВЦЭМ!$A$33:$A$776,$A52,СВЦЭМ!$B$33:$B$776,H$47)+'СЕТ СН'!$G$11+СВЦЭМ!$D$10+'СЕТ СН'!$G$5-'СЕТ СН'!$G$21</f>
        <v>3571.3888950299997</v>
      </c>
      <c r="I52" s="36">
        <f>SUMIFS(СВЦЭМ!$D$33:$D$776,СВЦЭМ!$A$33:$A$776,$A52,СВЦЭМ!$B$33:$B$776,I$47)+'СЕТ СН'!$G$11+СВЦЭМ!$D$10+'СЕТ СН'!$G$5-'СЕТ СН'!$G$21</f>
        <v>3583.64099313</v>
      </c>
      <c r="J52" s="36">
        <f>SUMIFS(СВЦЭМ!$D$33:$D$776,СВЦЭМ!$A$33:$A$776,$A52,СВЦЭМ!$B$33:$B$776,J$47)+'СЕТ СН'!$G$11+СВЦЭМ!$D$10+'СЕТ СН'!$G$5-'СЕТ СН'!$G$21</f>
        <v>3568.9854317999998</v>
      </c>
      <c r="K52" s="36">
        <f>SUMIFS(СВЦЭМ!$D$33:$D$776,СВЦЭМ!$A$33:$A$776,$A52,СВЦЭМ!$B$33:$B$776,K$47)+'СЕТ СН'!$G$11+СВЦЭМ!$D$10+'СЕТ СН'!$G$5-'СЕТ СН'!$G$21</f>
        <v>3563.6441970599999</v>
      </c>
      <c r="L52" s="36">
        <f>SUMIFS(СВЦЭМ!$D$33:$D$776,СВЦЭМ!$A$33:$A$776,$A52,СВЦЭМ!$B$33:$B$776,L$47)+'СЕТ СН'!$G$11+СВЦЭМ!$D$10+'СЕТ СН'!$G$5-'СЕТ СН'!$G$21</f>
        <v>3549.0715975200001</v>
      </c>
      <c r="M52" s="36">
        <f>SUMIFS(СВЦЭМ!$D$33:$D$776,СВЦЭМ!$A$33:$A$776,$A52,СВЦЭМ!$B$33:$B$776,M$47)+'СЕТ СН'!$G$11+СВЦЭМ!$D$10+'СЕТ СН'!$G$5-'СЕТ СН'!$G$21</f>
        <v>3503.1540218700002</v>
      </c>
      <c r="N52" s="36">
        <f>SUMIFS(СВЦЭМ!$D$33:$D$776,СВЦЭМ!$A$33:$A$776,$A52,СВЦЭМ!$B$33:$B$776,N$47)+'СЕТ СН'!$G$11+СВЦЭМ!$D$10+'СЕТ СН'!$G$5-'СЕТ СН'!$G$21</f>
        <v>3475.5511924299999</v>
      </c>
      <c r="O52" s="36">
        <f>SUMIFS(СВЦЭМ!$D$33:$D$776,СВЦЭМ!$A$33:$A$776,$A52,СВЦЭМ!$B$33:$B$776,O$47)+'СЕТ СН'!$G$11+СВЦЭМ!$D$10+'СЕТ СН'!$G$5-'СЕТ СН'!$G$21</f>
        <v>3482.3335746000002</v>
      </c>
      <c r="P52" s="36">
        <f>SUMIFS(СВЦЭМ!$D$33:$D$776,СВЦЭМ!$A$33:$A$776,$A52,СВЦЭМ!$B$33:$B$776,P$47)+'СЕТ СН'!$G$11+СВЦЭМ!$D$10+'СЕТ СН'!$G$5-'СЕТ СН'!$G$21</f>
        <v>3483.9932790499997</v>
      </c>
      <c r="Q52" s="36">
        <f>SUMIFS(СВЦЭМ!$D$33:$D$776,СВЦЭМ!$A$33:$A$776,$A52,СВЦЭМ!$B$33:$B$776,Q$47)+'СЕТ СН'!$G$11+СВЦЭМ!$D$10+'СЕТ СН'!$G$5-'СЕТ СН'!$G$21</f>
        <v>3486.9702343099998</v>
      </c>
      <c r="R52" s="36">
        <f>SUMIFS(СВЦЭМ!$D$33:$D$776,СВЦЭМ!$A$33:$A$776,$A52,СВЦЭМ!$B$33:$B$776,R$47)+'СЕТ СН'!$G$11+СВЦЭМ!$D$10+'СЕТ СН'!$G$5-'СЕТ СН'!$G$21</f>
        <v>3481.0358615300001</v>
      </c>
      <c r="S52" s="36">
        <f>SUMIFS(СВЦЭМ!$D$33:$D$776,СВЦЭМ!$A$33:$A$776,$A52,СВЦЭМ!$B$33:$B$776,S$47)+'СЕТ СН'!$G$11+СВЦЭМ!$D$10+'СЕТ СН'!$G$5-'СЕТ СН'!$G$21</f>
        <v>3474.30648488</v>
      </c>
      <c r="T52" s="36">
        <f>SUMIFS(СВЦЭМ!$D$33:$D$776,СВЦЭМ!$A$33:$A$776,$A52,СВЦЭМ!$B$33:$B$776,T$47)+'СЕТ СН'!$G$11+СВЦЭМ!$D$10+'СЕТ СН'!$G$5-'СЕТ СН'!$G$21</f>
        <v>3422.9182245100001</v>
      </c>
      <c r="U52" s="36">
        <f>SUMIFS(СВЦЭМ!$D$33:$D$776,СВЦЭМ!$A$33:$A$776,$A52,СВЦЭМ!$B$33:$B$776,U$47)+'СЕТ СН'!$G$11+СВЦЭМ!$D$10+'СЕТ СН'!$G$5-'СЕТ СН'!$G$21</f>
        <v>3418.5171895399999</v>
      </c>
      <c r="V52" s="36">
        <f>SUMIFS(СВЦЭМ!$D$33:$D$776,СВЦЭМ!$A$33:$A$776,$A52,СВЦЭМ!$B$33:$B$776,V$47)+'СЕТ СН'!$G$11+СВЦЭМ!$D$10+'СЕТ СН'!$G$5-'СЕТ СН'!$G$21</f>
        <v>3439.7262322400002</v>
      </c>
      <c r="W52" s="36">
        <f>SUMIFS(СВЦЭМ!$D$33:$D$776,СВЦЭМ!$A$33:$A$776,$A52,СВЦЭМ!$B$33:$B$776,W$47)+'СЕТ СН'!$G$11+СВЦЭМ!$D$10+'СЕТ СН'!$G$5-'СЕТ СН'!$G$21</f>
        <v>3473.4011180100001</v>
      </c>
      <c r="X52" s="36">
        <f>SUMIFS(СВЦЭМ!$D$33:$D$776,СВЦЭМ!$A$33:$A$776,$A52,СВЦЭМ!$B$33:$B$776,X$47)+'СЕТ СН'!$G$11+СВЦЭМ!$D$10+'СЕТ СН'!$G$5-'СЕТ СН'!$G$21</f>
        <v>3485.39001297</v>
      </c>
      <c r="Y52" s="36">
        <f>SUMIFS(СВЦЭМ!$D$33:$D$776,СВЦЭМ!$A$33:$A$776,$A52,СВЦЭМ!$B$33:$B$776,Y$47)+'СЕТ СН'!$G$11+СВЦЭМ!$D$10+'СЕТ СН'!$G$5-'СЕТ СН'!$G$21</f>
        <v>3523.96417853</v>
      </c>
    </row>
    <row r="53" spans="1:25" ht="15.75" x14ac:dyDescent="0.2">
      <c r="A53" s="35">
        <f t="shared" si="1"/>
        <v>44141</v>
      </c>
      <c r="B53" s="36">
        <f>SUMIFS(СВЦЭМ!$D$33:$D$776,СВЦЭМ!$A$33:$A$776,$A53,СВЦЭМ!$B$33:$B$776,B$47)+'СЕТ СН'!$G$11+СВЦЭМ!$D$10+'СЕТ СН'!$G$5-'СЕТ СН'!$G$21</f>
        <v>3504.74406039</v>
      </c>
      <c r="C53" s="36">
        <f>SUMIFS(СВЦЭМ!$D$33:$D$776,СВЦЭМ!$A$33:$A$776,$A53,СВЦЭМ!$B$33:$B$776,C$47)+'СЕТ СН'!$G$11+СВЦЭМ!$D$10+'СЕТ СН'!$G$5-'СЕТ СН'!$G$21</f>
        <v>3576.80884522</v>
      </c>
      <c r="D53" s="36">
        <f>SUMIFS(СВЦЭМ!$D$33:$D$776,СВЦЭМ!$A$33:$A$776,$A53,СВЦЭМ!$B$33:$B$776,D$47)+'СЕТ СН'!$G$11+СВЦЭМ!$D$10+'СЕТ СН'!$G$5-'СЕТ СН'!$G$21</f>
        <v>3633.5176931699998</v>
      </c>
      <c r="E53" s="36">
        <f>SUMIFS(СВЦЭМ!$D$33:$D$776,СВЦЭМ!$A$33:$A$776,$A53,СВЦЭМ!$B$33:$B$776,E$47)+'СЕТ СН'!$G$11+СВЦЭМ!$D$10+'СЕТ СН'!$G$5-'СЕТ СН'!$G$21</f>
        <v>3635.7534636099999</v>
      </c>
      <c r="F53" s="36">
        <f>SUMIFS(СВЦЭМ!$D$33:$D$776,СВЦЭМ!$A$33:$A$776,$A53,СВЦЭМ!$B$33:$B$776,F$47)+'СЕТ СН'!$G$11+СВЦЭМ!$D$10+'СЕТ СН'!$G$5-'СЕТ СН'!$G$21</f>
        <v>3637.5605969200001</v>
      </c>
      <c r="G53" s="36">
        <f>SUMIFS(СВЦЭМ!$D$33:$D$776,СВЦЭМ!$A$33:$A$776,$A53,СВЦЭМ!$B$33:$B$776,G$47)+'СЕТ СН'!$G$11+СВЦЭМ!$D$10+'СЕТ СН'!$G$5-'СЕТ СН'!$G$21</f>
        <v>3627.2723394899999</v>
      </c>
      <c r="H53" s="36">
        <f>SUMIFS(СВЦЭМ!$D$33:$D$776,СВЦЭМ!$A$33:$A$776,$A53,СВЦЭМ!$B$33:$B$776,H$47)+'СЕТ СН'!$G$11+СВЦЭМ!$D$10+'СЕТ СН'!$G$5-'СЕТ СН'!$G$21</f>
        <v>3601.1763786199999</v>
      </c>
      <c r="I53" s="36">
        <f>SUMIFS(СВЦЭМ!$D$33:$D$776,СВЦЭМ!$A$33:$A$776,$A53,СВЦЭМ!$B$33:$B$776,I$47)+'СЕТ СН'!$G$11+СВЦЭМ!$D$10+'СЕТ СН'!$G$5-'СЕТ СН'!$G$21</f>
        <v>3605.47316869</v>
      </c>
      <c r="J53" s="36">
        <f>SUMIFS(СВЦЭМ!$D$33:$D$776,СВЦЭМ!$A$33:$A$776,$A53,СВЦЭМ!$B$33:$B$776,J$47)+'СЕТ СН'!$G$11+СВЦЭМ!$D$10+'СЕТ СН'!$G$5-'СЕТ СН'!$G$21</f>
        <v>3598.3098581599997</v>
      </c>
      <c r="K53" s="36">
        <f>SUMIFS(СВЦЭМ!$D$33:$D$776,СВЦЭМ!$A$33:$A$776,$A53,СВЦЭМ!$B$33:$B$776,K$47)+'СЕТ СН'!$G$11+СВЦЭМ!$D$10+'СЕТ СН'!$G$5-'СЕТ СН'!$G$21</f>
        <v>3585.94790233</v>
      </c>
      <c r="L53" s="36">
        <f>SUMIFS(СВЦЭМ!$D$33:$D$776,СВЦЭМ!$A$33:$A$776,$A53,СВЦЭМ!$B$33:$B$776,L$47)+'СЕТ СН'!$G$11+СВЦЭМ!$D$10+'СЕТ СН'!$G$5-'СЕТ СН'!$G$21</f>
        <v>3565.5607377400001</v>
      </c>
      <c r="M53" s="36">
        <f>SUMIFS(СВЦЭМ!$D$33:$D$776,СВЦЭМ!$A$33:$A$776,$A53,СВЦЭМ!$B$33:$B$776,M$47)+'СЕТ СН'!$G$11+СВЦЭМ!$D$10+'СЕТ СН'!$G$5-'СЕТ СН'!$G$21</f>
        <v>3536.3648085899999</v>
      </c>
      <c r="N53" s="36">
        <f>SUMIFS(СВЦЭМ!$D$33:$D$776,СВЦЭМ!$A$33:$A$776,$A53,СВЦЭМ!$B$33:$B$776,N$47)+'СЕТ СН'!$G$11+СВЦЭМ!$D$10+'СЕТ СН'!$G$5-'СЕТ СН'!$G$21</f>
        <v>3492.51477583</v>
      </c>
      <c r="O53" s="36">
        <f>SUMIFS(СВЦЭМ!$D$33:$D$776,СВЦЭМ!$A$33:$A$776,$A53,СВЦЭМ!$B$33:$B$776,O$47)+'СЕТ СН'!$G$11+СВЦЭМ!$D$10+'СЕТ СН'!$G$5-'СЕТ СН'!$G$21</f>
        <v>3481.0480279200001</v>
      </c>
      <c r="P53" s="36">
        <f>SUMIFS(СВЦЭМ!$D$33:$D$776,СВЦЭМ!$A$33:$A$776,$A53,СВЦЭМ!$B$33:$B$776,P$47)+'СЕТ СН'!$G$11+СВЦЭМ!$D$10+'СЕТ СН'!$G$5-'СЕТ СН'!$G$21</f>
        <v>3486.2653952800001</v>
      </c>
      <c r="Q53" s="36">
        <f>SUMIFS(СВЦЭМ!$D$33:$D$776,СВЦЭМ!$A$33:$A$776,$A53,СВЦЭМ!$B$33:$B$776,Q$47)+'СЕТ СН'!$G$11+СВЦЭМ!$D$10+'СЕТ СН'!$G$5-'СЕТ СН'!$G$21</f>
        <v>3497.5529896500002</v>
      </c>
      <c r="R53" s="36">
        <f>SUMIFS(СВЦЭМ!$D$33:$D$776,СВЦЭМ!$A$33:$A$776,$A53,СВЦЭМ!$B$33:$B$776,R$47)+'СЕТ СН'!$G$11+СВЦЭМ!$D$10+'СЕТ СН'!$G$5-'СЕТ СН'!$G$21</f>
        <v>3492.0395180199998</v>
      </c>
      <c r="S53" s="36">
        <f>SUMIFS(СВЦЭМ!$D$33:$D$776,СВЦЭМ!$A$33:$A$776,$A53,СВЦЭМ!$B$33:$B$776,S$47)+'СЕТ СН'!$G$11+СВЦЭМ!$D$10+'СЕТ СН'!$G$5-'СЕТ СН'!$G$21</f>
        <v>3483.79537953</v>
      </c>
      <c r="T53" s="36">
        <f>SUMIFS(СВЦЭМ!$D$33:$D$776,СВЦЭМ!$A$33:$A$776,$A53,СВЦЭМ!$B$33:$B$776,T$47)+'СЕТ СН'!$G$11+СВЦЭМ!$D$10+'СЕТ СН'!$G$5-'СЕТ СН'!$G$21</f>
        <v>3445.4090902200001</v>
      </c>
      <c r="U53" s="36">
        <f>SUMIFS(СВЦЭМ!$D$33:$D$776,СВЦЭМ!$A$33:$A$776,$A53,СВЦЭМ!$B$33:$B$776,U$47)+'СЕТ СН'!$G$11+СВЦЭМ!$D$10+'СЕТ СН'!$G$5-'СЕТ СН'!$G$21</f>
        <v>3444.7937968000001</v>
      </c>
      <c r="V53" s="36">
        <f>SUMIFS(СВЦЭМ!$D$33:$D$776,СВЦЭМ!$A$33:$A$776,$A53,СВЦЭМ!$B$33:$B$776,V$47)+'СЕТ СН'!$G$11+СВЦЭМ!$D$10+'СЕТ СН'!$G$5-'СЕТ СН'!$G$21</f>
        <v>3455.6648888300001</v>
      </c>
      <c r="W53" s="36">
        <f>SUMIFS(СВЦЭМ!$D$33:$D$776,СВЦЭМ!$A$33:$A$776,$A53,СВЦЭМ!$B$33:$B$776,W$47)+'СЕТ СН'!$G$11+СВЦЭМ!$D$10+'СЕТ СН'!$G$5-'СЕТ СН'!$G$21</f>
        <v>3489.3884782800001</v>
      </c>
      <c r="X53" s="36">
        <f>SUMIFS(СВЦЭМ!$D$33:$D$776,СВЦЭМ!$A$33:$A$776,$A53,СВЦЭМ!$B$33:$B$776,X$47)+'СЕТ СН'!$G$11+СВЦЭМ!$D$10+'СЕТ СН'!$G$5-'СЕТ СН'!$G$21</f>
        <v>3501.0376264199999</v>
      </c>
      <c r="Y53" s="36">
        <f>SUMIFS(СВЦЭМ!$D$33:$D$776,СВЦЭМ!$A$33:$A$776,$A53,СВЦЭМ!$B$33:$B$776,Y$47)+'СЕТ СН'!$G$11+СВЦЭМ!$D$10+'СЕТ СН'!$G$5-'СЕТ СН'!$G$21</f>
        <v>3525.9513461299998</v>
      </c>
    </row>
    <row r="54" spans="1:25" ht="15.75" x14ac:dyDescent="0.2">
      <c r="A54" s="35">
        <f t="shared" si="1"/>
        <v>44142</v>
      </c>
      <c r="B54" s="36">
        <f>SUMIFS(СВЦЭМ!$D$33:$D$776,СВЦЭМ!$A$33:$A$776,$A54,СВЦЭМ!$B$33:$B$776,B$47)+'СЕТ СН'!$G$11+СВЦЭМ!$D$10+'СЕТ СН'!$G$5-'СЕТ СН'!$G$21</f>
        <v>3530.6875773000002</v>
      </c>
      <c r="C54" s="36">
        <f>SUMIFS(СВЦЭМ!$D$33:$D$776,СВЦЭМ!$A$33:$A$776,$A54,СВЦЭМ!$B$33:$B$776,C$47)+'СЕТ СН'!$G$11+СВЦЭМ!$D$10+'СЕТ СН'!$G$5-'СЕТ СН'!$G$21</f>
        <v>3600.9763946200001</v>
      </c>
      <c r="D54" s="36">
        <f>SUMIFS(СВЦЭМ!$D$33:$D$776,СВЦЭМ!$A$33:$A$776,$A54,СВЦЭМ!$B$33:$B$776,D$47)+'СЕТ СН'!$G$11+СВЦЭМ!$D$10+'СЕТ СН'!$G$5-'СЕТ СН'!$G$21</f>
        <v>3664.8322179199999</v>
      </c>
      <c r="E54" s="36">
        <f>SUMIFS(СВЦЭМ!$D$33:$D$776,СВЦЭМ!$A$33:$A$776,$A54,СВЦЭМ!$B$33:$B$776,E$47)+'СЕТ СН'!$G$11+СВЦЭМ!$D$10+'СЕТ СН'!$G$5-'СЕТ СН'!$G$21</f>
        <v>3675.94370136</v>
      </c>
      <c r="F54" s="36">
        <f>SUMIFS(СВЦЭМ!$D$33:$D$776,СВЦЭМ!$A$33:$A$776,$A54,СВЦЭМ!$B$33:$B$776,F$47)+'СЕТ СН'!$G$11+СВЦЭМ!$D$10+'СЕТ СН'!$G$5-'СЕТ СН'!$G$21</f>
        <v>3666.6275129699998</v>
      </c>
      <c r="G54" s="36">
        <f>SUMIFS(СВЦЭМ!$D$33:$D$776,СВЦЭМ!$A$33:$A$776,$A54,СВЦЭМ!$B$33:$B$776,G$47)+'СЕТ СН'!$G$11+СВЦЭМ!$D$10+'СЕТ СН'!$G$5-'СЕТ СН'!$G$21</f>
        <v>3656.0655850900002</v>
      </c>
      <c r="H54" s="36">
        <f>SUMIFS(СВЦЭМ!$D$33:$D$776,СВЦЭМ!$A$33:$A$776,$A54,СВЦЭМ!$B$33:$B$776,H$47)+'СЕТ СН'!$G$11+СВЦЭМ!$D$10+'СЕТ СН'!$G$5-'СЕТ СН'!$G$21</f>
        <v>3639.9695002600001</v>
      </c>
      <c r="I54" s="36">
        <f>SUMIFS(СВЦЭМ!$D$33:$D$776,СВЦЭМ!$A$33:$A$776,$A54,СВЦЭМ!$B$33:$B$776,I$47)+'СЕТ СН'!$G$11+СВЦЭМ!$D$10+'СЕТ СН'!$G$5-'СЕТ СН'!$G$21</f>
        <v>3593.6209155199999</v>
      </c>
      <c r="J54" s="36">
        <f>SUMIFS(СВЦЭМ!$D$33:$D$776,СВЦЭМ!$A$33:$A$776,$A54,СВЦЭМ!$B$33:$B$776,J$47)+'СЕТ СН'!$G$11+СВЦЭМ!$D$10+'СЕТ СН'!$G$5-'СЕТ СН'!$G$21</f>
        <v>3556.15809107</v>
      </c>
      <c r="K54" s="36">
        <f>SUMIFS(СВЦЭМ!$D$33:$D$776,СВЦЭМ!$A$33:$A$776,$A54,СВЦЭМ!$B$33:$B$776,K$47)+'СЕТ СН'!$G$11+СВЦЭМ!$D$10+'СЕТ СН'!$G$5-'СЕТ СН'!$G$21</f>
        <v>3532.7072912499998</v>
      </c>
      <c r="L54" s="36">
        <f>SUMIFS(СВЦЭМ!$D$33:$D$776,СВЦЭМ!$A$33:$A$776,$A54,СВЦЭМ!$B$33:$B$776,L$47)+'СЕТ СН'!$G$11+СВЦЭМ!$D$10+'СЕТ СН'!$G$5-'СЕТ СН'!$G$21</f>
        <v>3505.1486564500001</v>
      </c>
      <c r="M54" s="36">
        <f>SUMIFS(СВЦЭМ!$D$33:$D$776,СВЦЭМ!$A$33:$A$776,$A54,СВЦЭМ!$B$33:$B$776,M$47)+'СЕТ СН'!$G$11+СВЦЭМ!$D$10+'СЕТ СН'!$G$5-'СЕТ СН'!$G$21</f>
        <v>3467.8668728100001</v>
      </c>
      <c r="N54" s="36">
        <f>SUMIFS(СВЦЭМ!$D$33:$D$776,СВЦЭМ!$A$33:$A$776,$A54,СВЦЭМ!$B$33:$B$776,N$47)+'СЕТ СН'!$G$11+СВЦЭМ!$D$10+'СЕТ СН'!$G$5-'СЕТ СН'!$G$21</f>
        <v>3452.1862681399998</v>
      </c>
      <c r="O54" s="36">
        <f>SUMIFS(СВЦЭМ!$D$33:$D$776,СВЦЭМ!$A$33:$A$776,$A54,СВЦЭМ!$B$33:$B$776,O$47)+'СЕТ СН'!$G$11+СВЦЭМ!$D$10+'СЕТ СН'!$G$5-'СЕТ СН'!$G$21</f>
        <v>3464.88094499</v>
      </c>
      <c r="P54" s="36">
        <f>SUMIFS(СВЦЭМ!$D$33:$D$776,СВЦЭМ!$A$33:$A$776,$A54,СВЦЭМ!$B$33:$B$776,P$47)+'СЕТ СН'!$G$11+СВЦЭМ!$D$10+'СЕТ СН'!$G$5-'СЕТ СН'!$G$21</f>
        <v>3465.4343495600001</v>
      </c>
      <c r="Q54" s="36">
        <f>SUMIFS(СВЦЭМ!$D$33:$D$776,СВЦЭМ!$A$33:$A$776,$A54,СВЦЭМ!$B$33:$B$776,Q$47)+'СЕТ СН'!$G$11+СВЦЭМ!$D$10+'СЕТ СН'!$G$5-'СЕТ СН'!$G$21</f>
        <v>3458.6795102300002</v>
      </c>
      <c r="R54" s="36">
        <f>SUMIFS(СВЦЭМ!$D$33:$D$776,СВЦЭМ!$A$33:$A$776,$A54,СВЦЭМ!$B$33:$B$776,R$47)+'СЕТ СН'!$G$11+СВЦЭМ!$D$10+'СЕТ СН'!$G$5-'СЕТ СН'!$G$21</f>
        <v>3446.8080713999998</v>
      </c>
      <c r="S54" s="36">
        <f>SUMIFS(СВЦЭМ!$D$33:$D$776,СВЦЭМ!$A$33:$A$776,$A54,СВЦЭМ!$B$33:$B$776,S$47)+'СЕТ СН'!$G$11+СВЦЭМ!$D$10+'СЕТ СН'!$G$5-'СЕТ СН'!$G$21</f>
        <v>3443.4315795499997</v>
      </c>
      <c r="T54" s="36">
        <f>SUMIFS(СВЦЭМ!$D$33:$D$776,СВЦЭМ!$A$33:$A$776,$A54,СВЦЭМ!$B$33:$B$776,T$47)+'СЕТ СН'!$G$11+СВЦЭМ!$D$10+'СЕТ СН'!$G$5-'СЕТ СН'!$G$21</f>
        <v>3422.48562941</v>
      </c>
      <c r="U54" s="36">
        <f>SUMIFS(СВЦЭМ!$D$33:$D$776,СВЦЭМ!$A$33:$A$776,$A54,СВЦЭМ!$B$33:$B$776,U$47)+'СЕТ СН'!$G$11+СВЦЭМ!$D$10+'СЕТ СН'!$G$5-'СЕТ СН'!$G$21</f>
        <v>3427.8105045000002</v>
      </c>
      <c r="V54" s="36">
        <f>SUMIFS(СВЦЭМ!$D$33:$D$776,СВЦЭМ!$A$33:$A$776,$A54,СВЦЭМ!$B$33:$B$776,V$47)+'СЕТ СН'!$G$11+СВЦЭМ!$D$10+'СЕТ СН'!$G$5-'СЕТ СН'!$G$21</f>
        <v>3440.2689769500003</v>
      </c>
      <c r="W54" s="36">
        <f>SUMIFS(СВЦЭМ!$D$33:$D$776,СВЦЭМ!$A$33:$A$776,$A54,СВЦЭМ!$B$33:$B$776,W$47)+'СЕТ СН'!$G$11+СВЦЭМ!$D$10+'СЕТ СН'!$G$5-'СЕТ СН'!$G$21</f>
        <v>3447.7656747700003</v>
      </c>
      <c r="X54" s="36">
        <f>SUMIFS(СВЦЭМ!$D$33:$D$776,СВЦЭМ!$A$33:$A$776,$A54,СВЦЭМ!$B$33:$B$776,X$47)+'СЕТ СН'!$G$11+СВЦЭМ!$D$10+'СЕТ СН'!$G$5-'СЕТ СН'!$G$21</f>
        <v>3457.3680283499998</v>
      </c>
      <c r="Y54" s="36">
        <f>SUMIFS(СВЦЭМ!$D$33:$D$776,СВЦЭМ!$A$33:$A$776,$A54,СВЦЭМ!$B$33:$B$776,Y$47)+'СЕТ СН'!$G$11+СВЦЭМ!$D$10+'СЕТ СН'!$G$5-'СЕТ СН'!$G$21</f>
        <v>3487.4964309100001</v>
      </c>
    </row>
    <row r="55" spans="1:25" ht="15.75" x14ac:dyDescent="0.2">
      <c r="A55" s="35">
        <f t="shared" si="1"/>
        <v>44143</v>
      </c>
      <c r="B55" s="36">
        <f>SUMIFS(СВЦЭМ!$D$33:$D$776,СВЦЭМ!$A$33:$A$776,$A55,СВЦЭМ!$B$33:$B$776,B$47)+'СЕТ СН'!$G$11+СВЦЭМ!$D$10+'СЕТ СН'!$G$5-'СЕТ СН'!$G$21</f>
        <v>3533.05719421</v>
      </c>
      <c r="C55" s="36">
        <f>SUMIFS(СВЦЭМ!$D$33:$D$776,СВЦЭМ!$A$33:$A$776,$A55,СВЦЭМ!$B$33:$B$776,C$47)+'СЕТ СН'!$G$11+СВЦЭМ!$D$10+'СЕТ СН'!$G$5-'СЕТ СН'!$G$21</f>
        <v>3614.1269372900001</v>
      </c>
      <c r="D55" s="36">
        <f>SUMIFS(СВЦЭМ!$D$33:$D$776,СВЦЭМ!$A$33:$A$776,$A55,СВЦЭМ!$B$33:$B$776,D$47)+'СЕТ СН'!$G$11+СВЦЭМ!$D$10+'СЕТ СН'!$G$5-'СЕТ СН'!$G$21</f>
        <v>3677.4729513000002</v>
      </c>
      <c r="E55" s="36">
        <f>SUMIFS(СВЦЭМ!$D$33:$D$776,СВЦЭМ!$A$33:$A$776,$A55,СВЦЭМ!$B$33:$B$776,E$47)+'СЕТ СН'!$G$11+СВЦЭМ!$D$10+'СЕТ СН'!$G$5-'СЕТ СН'!$G$21</f>
        <v>3691.1022432099999</v>
      </c>
      <c r="F55" s="36">
        <f>SUMIFS(СВЦЭМ!$D$33:$D$776,СВЦЭМ!$A$33:$A$776,$A55,СВЦЭМ!$B$33:$B$776,F$47)+'СЕТ СН'!$G$11+СВЦЭМ!$D$10+'СЕТ СН'!$G$5-'СЕТ СН'!$G$21</f>
        <v>3686.0730456599999</v>
      </c>
      <c r="G55" s="36">
        <f>SUMIFS(СВЦЭМ!$D$33:$D$776,СВЦЭМ!$A$33:$A$776,$A55,СВЦЭМ!$B$33:$B$776,G$47)+'СЕТ СН'!$G$11+СВЦЭМ!$D$10+'СЕТ СН'!$G$5-'СЕТ СН'!$G$21</f>
        <v>3684.7680690699999</v>
      </c>
      <c r="H55" s="36">
        <f>SUMIFS(СВЦЭМ!$D$33:$D$776,СВЦЭМ!$A$33:$A$776,$A55,СВЦЭМ!$B$33:$B$776,H$47)+'СЕТ СН'!$G$11+СВЦЭМ!$D$10+'СЕТ СН'!$G$5-'СЕТ СН'!$G$21</f>
        <v>3668.6904440099997</v>
      </c>
      <c r="I55" s="36">
        <f>SUMIFS(СВЦЭМ!$D$33:$D$776,СВЦЭМ!$A$33:$A$776,$A55,СВЦЭМ!$B$33:$B$776,I$47)+'СЕТ СН'!$G$11+СВЦЭМ!$D$10+'СЕТ СН'!$G$5-'СЕТ СН'!$G$21</f>
        <v>3637.8982407399999</v>
      </c>
      <c r="J55" s="36">
        <f>SUMIFS(СВЦЭМ!$D$33:$D$776,СВЦЭМ!$A$33:$A$776,$A55,СВЦЭМ!$B$33:$B$776,J$47)+'СЕТ СН'!$G$11+СВЦЭМ!$D$10+'СЕТ СН'!$G$5-'СЕТ СН'!$G$21</f>
        <v>3597.1224356100001</v>
      </c>
      <c r="K55" s="36">
        <f>SUMIFS(СВЦЭМ!$D$33:$D$776,СВЦЭМ!$A$33:$A$776,$A55,СВЦЭМ!$B$33:$B$776,K$47)+'СЕТ СН'!$G$11+СВЦЭМ!$D$10+'СЕТ СН'!$G$5-'СЕТ СН'!$G$21</f>
        <v>3560.0196778899999</v>
      </c>
      <c r="L55" s="36">
        <f>SUMIFS(СВЦЭМ!$D$33:$D$776,СВЦЭМ!$A$33:$A$776,$A55,СВЦЭМ!$B$33:$B$776,L$47)+'СЕТ СН'!$G$11+СВЦЭМ!$D$10+'СЕТ СН'!$G$5-'СЕТ СН'!$G$21</f>
        <v>3513.40300174</v>
      </c>
      <c r="M55" s="36">
        <f>SUMIFS(СВЦЭМ!$D$33:$D$776,СВЦЭМ!$A$33:$A$776,$A55,СВЦЭМ!$B$33:$B$776,M$47)+'СЕТ СН'!$G$11+СВЦЭМ!$D$10+'СЕТ СН'!$G$5-'СЕТ СН'!$G$21</f>
        <v>3480.6623052599998</v>
      </c>
      <c r="N55" s="36">
        <f>SUMIFS(СВЦЭМ!$D$33:$D$776,СВЦЭМ!$A$33:$A$776,$A55,СВЦЭМ!$B$33:$B$776,N$47)+'СЕТ СН'!$G$11+СВЦЭМ!$D$10+'СЕТ СН'!$G$5-'СЕТ СН'!$G$21</f>
        <v>3474.6442384000002</v>
      </c>
      <c r="O55" s="36">
        <f>SUMIFS(СВЦЭМ!$D$33:$D$776,СВЦЭМ!$A$33:$A$776,$A55,СВЦЭМ!$B$33:$B$776,O$47)+'СЕТ СН'!$G$11+СВЦЭМ!$D$10+'СЕТ СН'!$G$5-'СЕТ СН'!$G$21</f>
        <v>3481.5179576400001</v>
      </c>
      <c r="P55" s="36">
        <f>SUMIFS(СВЦЭМ!$D$33:$D$776,СВЦЭМ!$A$33:$A$776,$A55,СВЦЭМ!$B$33:$B$776,P$47)+'СЕТ СН'!$G$11+СВЦЭМ!$D$10+'СЕТ СН'!$G$5-'СЕТ СН'!$G$21</f>
        <v>3487.2089304400001</v>
      </c>
      <c r="Q55" s="36">
        <f>SUMIFS(СВЦЭМ!$D$33:$D$776,СВЦЭМ!$A$33:$A$776,$A55,СВЦЭМ!$B$33:$B$776,Q$47)+'СЕТ СН'!$G$11+СВЦЭМ!$D$10+'СЕТ СН'!$G$5-'СЕТ СН'!$G$21</f>
        <v>3494.5692982700002</v>
      </c>
      <c r="R55" s="36">
        <f>SUMIFS(СВЦЭМ!$D$33:$D$776,СВЦЭМ!$A$33:$A$776,$A55,СВЦЭМ!$B$33:$B$776,R$47)+'СЕТ СН'!$G$11+СВЦЭМ!$D$10+'СЕТ СН'!$G$5-'СЕТ СН'!$G$21</f>
        <v>3484.3146874399999</v>
      </c>
      <c r="S55" s="36">
        <f>SUMIFS(СВЦЭМ!$D$33:$D$776,СВЦЭМ!$A$33:$A$776,$A55,СВЦЭМ!$B$33:$B$776,S$47)+'СЕТ СН'!$G$11+СВЦЭМ!$D$10+'СЕТ СН'!$G$5-'СЕТ СН'!$G$21</f>
        <v>3462.5377739300002</v>
      </c>
      <c r="T55" s="36">
        <f>SUMIFS(СВЦЭМ!$D$33:$D$776,СВЦЭМ!$A$33:$A$776,$A55,СВЦЭМ!$B$33:$B$776,T$47)+'СЕТ СН'!$G$11+СВЦЭМ!$D$10+'СЕТ СН'!$G$5-'СЕТ СН'!$G$21</f>
        <v>3449.0316018499998</v>
      </c>
      <c r="U55" s="36">
        <f>SUMIFS(СВЦЭМ!$D$33:$D$776,СВЦЭМ!$A$33:$A$776,$A55,СВЦЭМ!$B$33:$B$776,U$47)+'СЕТ СН'!$G$11+СВЦЭМ!$D$10+'СЕТ СН'!$G$5-'СЕТ СН'!$G$21</f>
        <v>3444.5672549700002</v>
      </c>
      <c r="V55" s="36">
        <f>SUMIFS(СВЦЭМ!$D$33:$D$776,СВЦЭМ!$A$33:$A$776,$A55,СВЦЭМ!$B$33:$B$776,V$47)+'СЕТ СН'!$G$11+СВЦЭМ!$D$10+'СЕТ СН'!$G$5-'СЕТ СН'!$G$21</f>
        <v>3460.6994153599999</v>
      </c>
      <c r="W55" s="36">
        <f>SUMIFS(СВЦЭМ!$D$33:$D$776,СВЦЭМ!$A$33:$A$776,$A55,СВЦЭМ!$B$33:$B$776,W$47)+'СЕТ СН'!$G$11+СВЦЭМ!$D$10+'СЕТ СН'!$G$5-'СЕТ СН'!$G$21</f>
        <v>3475.4790214200002</v>
      </c>
      <c r="X55" s="36">
        <f>SUMIFS(СВЦЭМ!$D$33:$D$776,СВЦЭМ!$A$33:$A$776,$A55,СВЦЭМ!$B$33:$B$776,X$47)+'СЕТ СН'!$G$11+СВЦЭМ!$D$10+'СЕТ СН'!$G$5-'СЕТ СН'!$G$21</f>
        <v>3482.4577287399998</v>
      </c>
      <c r="Y55" s="36">
        <f>SUMIFS(СВЦЭМ!$D$33:$D$776,СВЦЭМ!$A$33:$A$776,$A55,СВЦЭМ!$B$33:$B$776,Y$47)+'СЕТ СН'!$G$11+СВЦЭМ!$D$10+'СЕТ СН'!$G$5-'СЕТ СН'!$G$21</f>
        <v>3488.9521637299999</v>
      </c>
    </row>
    <row r="56" spans="1:25" ht="15.75" x14ac:dyDescent="0.2">
      <c r="A56" s="35">
        <f t="shared" si="1"/>
        <v>44144</v>
      </c>
      <c r="B56" s="36">
        <f>SUMIFS(СВЦЭМ!$D$33:$D$776,СВЦЭМ!$A$33:$A$776,$A56,СВЦЭМ!$B$33:$B$776,B$47)+'СЕТ СН'!$G$11+СВЦЭМ!$D$10+'СЕТ СН'!$G$5-'СЕТ СН'!$G$21</f>
        <v>3465.3456693899998</v>
      </c>
      <c r="C56" s="36">
        <f>SUMIFS(СВЦЭМ!$D$33:$D$776,СВЦЭМ!$A$33:$A$776,$A56,СВЦЭМ!$B$33:$B$776,C$47)+'СЕТ СН'!$G$11+СВЦЭМ!$D$10+'СЕТ СН'!$G$5-'СЕТ СН'!$G$21</f>
        <v>3483.93650729</v>
      </c>
      <c r="D56" s="36">
        <f>SUMIFS(СВЦЭМ!$D$33:$D$776,СВЦЭМ!$A$33:$A$776,$A56,СВЦЭМ!$B$33:$B$776,D$47)+'СЕТ СН'!$G$11+СВЦЭМ!$D$10+'СЕТ СН'!$G$5-'СЕТ СН'!$G$21</f>
        <v>3551.73749559</v>
      </c>
      <c r="E56" s="36">
        <f>SUMIFS(СВЦЭМ!$D$33:$D$776,СВЦЭМ!$A$33:$A$776,$A56,СВЦЭМ!$B$33:$B$776,E$47)+'СЕТ СН'!$G$11+СВЦЭМ!$D$10+'СЕТ СН'!$G$5-'СЕТ СН'!$G$21</f>
        <v>3559.3012763199999</v>
      </c>
      <c r="F56" s="36">
        <f>SUMIFS(СВЦЭМ!$D$33:$D$776,СВЦЭМ!$A$33:$A$776,$A56,СВЦЭМ!$B$33:$B$776,F$47)+'СЕТ СН'!$G$11+СВЦЭМ!$D$10+'СЕТ СН'!$G$5-'СЕТ СН'!$G$21</f>
        <v>3555.0364742299998</v>
      </c>
      <c r="G56" s="36">
        <f>SUMIFS(СВЦЭМ!$D$33:$D$776,СВЦЭМ!$A$33:$A$776,$A56,СВЦЭМ!$B$33:$B$776,G$47)+'СЕТ СН'!$G$11+СВЦЭМ!$D$10+'СЕТ СН'!$G$5-'СЕТ СН'!$G$21</f>
        <v>3571.5041835699999</v>
      </c>
      <c r="H56" s="36">
        <f>SUMIFS(СВЦЭМ!$D$33:$D$776,СВЦЭМ!$A$33:$A$776,$A56,СВЦЭМ!$B$33:$B$776,H$47)+'СЕТ СН'!$G$11+СВЦЭМ!$D$10+'СЕТ СН'!$G$5-'СЕТ СН'!$G$21</f>
        <v>3603.4552249899998</v>
      </c>
      <c r="I56" s="36">
        <f>SUMIFS(СВЦЭМ!$D$33:$D$776,СВЦЭМ!$A$33:$A$776,$A56,СВЦЭМ!$B$33:$B$776,I$47)+'СЕТ СН'!$G$11+СВЦЭМ!$D$10+'СЕТ СН'!$G$5-'СЕТ СН'!$G$21</f>
        <v>3627.8445481399999</v>
      </c>
      <c r="J56" s="36">
        <f>SUMIFS(СВЦЭМ!$D$33:$D$776,СВЦЭМ!$A$33:$A$776,$A56,СВЦЭМ!$B$33:$B$776,J$47)+'СЕТ СН'!$G$11+СВЦЭМ!$D$10+'СЕТ СН'!$G$5-'СЕТ СН'!$G$21</f>
        <v>3614.7486365599998</v>
      </c>
      <c r="K56" s="36">
        <f>SUMIFS(СВЦЭМ!$D$33:$D$776,СВЦЭМ!$A$33:$A$776,$A56,СВЦЭМ!$B$33:$B$776,K$47)+'СЕТ СН'!$G$11+СВЦЭМ!$D$10+'СЕТ СН'!$G$5-'СЕТ СН'!$G$21</f>
        <v>3610.9090869800002</v>
      </c>
      <c r="L56" s="36">
        <f>SUMIFS(СВЦЭМ!$D$33:$D$776,СВЦЭМ!$A$33:$A$776,$A56,СВЦЭМ!$B$33:$B$776,L$47)+'СЕТ СН'!$G$11+СВЦЭМ!$D$10+'СЕТ СН'!$G$5-'СЕТ СН'!$G$21</f>
        <v>3571.44533946</v>
      </c>
      <c r="M56" s="36">
        <f>SUMIFS(СВЦЭМ!$D$33:$D$776,СВЦЭМ!$A$33:$A$776,$A56,СВЦЭМ!$B$33:$B$776,M$47)+'СЕТ СН'!$G$11+СВЦЭМ!$D$10+'СЕТ СН'!$G$5-'СЕТ СН'!$G$21</f>
        <v>3536.7295283799999</v>
      </c>
      <c r="N56" s="36">
        <f>SUMIFS(СВЦЭМ!$D$33:$D$776,СВЦЭМ!$A$33:$A$776,$A56,СВЦЭМ!$B$33:$B$776,N$47)+'СЕТ СН'!$G$11+СВЦЭМ!$D$10+'СЕТ СН'!$G$5-'СЕТ СН'!$G$21</f>
        <v>3532.9342987599998</v>
      </c>
      <c r="O56" s="36">
        <f>SUMIFS(СВЦЭМ!$D$33:$D$776,СВЦЭМ!$A$33:$A$776,$A56,СВЦЭМ!$B$33:$B$776,O$47)+'СЕТ СН'!$G$11+СВЦЭМ!$D$10+'СЕТ СН'!$G$5-'СЕТ СН'!$G$21</f>
        <v>3543.3329095999998</v>
      </c>
      <c r="P56" s="36">
        <f>SUMIFS(СВЦЭМ!$D$33:$D$776,СВЦЭМ!$A$33:$A$776,$A56,СВЦЭМ!$B$33:$B$776,P$47)+'СЕТ СН'!$G$11+СВЦЭМ!$D$10+'СЕТ СН'!$G$5-'СЕТ СН'!$G$21</f>
        <v>3543.8635160399999</v>
      </c>
      <c r="Q56" s="36">
        <f>SUMIFS(СВЦЭМ!$D$33:$D$776,СВЦЭМ!$A$33:$A$776,$A56,СВЦЭМ!$B$33:$B$776,Q$47)+'СЕТ СН'!$G$11+СВЦЭМ!$D$10+'СЕТ СН'!$G$5-'СЕТ СН'!$G$21</f>
        <v>3543.36013813</v>
      </c>
      <c r="R56" s="36">
        <f>SUMIFS(СВЦЭМ!$D$33:$D$776,СВЦЭМ!$A$33:$A$776,$A56,СВЦЭМ!$B$33:$B$776,R$47)+'СЕТ СН'!$G$11+СВЦЭМ!$D$10+'СЕТ СН'!$G$5-'СЕТ СН'!$G$21</f>
        <v>3537.23766037</v>
      </c>
      <c r="S56" s="36">
        <f>SUMIFS(СВЦЭМ!$D$33:$D$776,СВЦЭМ!$A$33:$A$776,$A56,СВЦЭМ!$B$33:$B$776,S$47)+'СЕТ СН'!$G$11+СВЦЭМ!$D$10+'СЕТ СН'!$G$5-'СЕТ СН'!$G$21</f>
        <v>3535.7302935799999</v>
      </c>
      <c r="T56" s="36">
        <f>SUMIFS(СВЦЭМ!$D$33:$D$776,СВЦЭМ!$A$33:$A$776,$A56,СВЦЭМ!$B$33:$B$776,T$47)+'СЕТ СН'!$G$11+СВЦЭМ!$D$10+'СЕТ СН'!$G$5-'СЕТ СН'!$G$21</f>
        <v>3523.2980300199997</v>
      </c>
      <c r="U56" s="36">
        <f>SUMIFS(СВЦЭМ!$D$33:$D$776,СВЦЭМ!$A$33:$A$776,$A56,СВЦЭМ!$B$33:$B$776,U$47)+'СЕТ СН'!$G$11+СВЦЭМ!$D$10+'СЕТ СН'!$G$5-'СЕТ СН'!$G$21</f>
        <v>3515.2960674800001</v>
      </c>
      <c r="V56" s="36">
        <f>SUMIFS(СВЦЭМ!$D$33:$D$776,СВЦЭМ!$A$33:$A$776,$A56,СВЦЭМ!$B$33:$B$776,V$47)+'СЕТ СН'!$G$11+СВЦЭМ!$D$10+'СЕТ СН'!$G$5-'СЕТ СН'!$G$21</f>
        <v>3511.9339538700001</v>
      </c>
      <c r="W56" s="36">
        <f>SUMIFS(СВЦЭМ!$D$33:$D$776,СВЦЭМ!$A$33:$A$776,$A56,СВЦЭМ!$B$33:$B$776,W$47)+'СЕТ СН'!$G$11+СВЦЭМ!$D$10+'СЕТ СН'!$G$5-'СЕТ СН'!$G$21</f>
        <v>3528.3587018899998</v>
      </c>
      <c r="X56" s="36">
        <f>SUMIFS(СВЦЭМ!$D$33:$D$776,СВЦЭМ!$A$33:$A$776,$A56,СВЦЭМ!$B$33:$B$776,X$47)+'СЕТ СН'!$G$11+СВЦЭМ!$D$10+'СЕТ СН'!$G$5-'СЕТ СН'!$G$21</f>
        <v>3559.5133903300002</v>
      </c>
      <c r="Y56" s="36">
        <f>SUMIFS(СВЦЭМ!$D$33:$D$776,СВЦЭМ!$A$33:$A$776,$A56,СВЦЭМ!$B$33:$B$776,Y$47)+'СЕТ СН'!$G$11+СВЦЭМ!$D$10+'СЕТ СН'!$G$5-'СЕТ СН'!$G$21</f>
        <v>3587.33913648</v>
      </c>
    </row>
    <row r="57" spans="1:25" ht="15.75" x14ac:dyDescent="0.2">
      <c r="A57" s="35">
        <f t="shared" si="1"/>
        <v>44145</v>
      </c>
      <c r="B57" s="36">
        <f>SUMIFS(СВЦЭМ!$D$33:$D$776,СВЦЭМ!$A$33:$A$776,$A57,СВЦЭМ!$B$33:$B$776,B$47)+'СЕТ СН'!$G$11+СВЦЭМ!$D$10+'СЕТ СН'!$G$5-'СЕТ СН'!$G$21</f>
        <v>3503.4161012200002</v>
      </c>
      <c r="C57" s="36">
        <f>SUMIFS(СВЦЭМ!$D$33:$D$776,СВЦЭМ!$A$33:$A$776,$A57,СВЦЭМ!$B$33:$B$776,C$47)+'СЕТ СН'!$G$11+СВЦЭМ!$D$10+'СЕТ СН'!$G$5-'СЕТ СН'!$G$21</f>
        <v>3596.2143630700002</v>
      </c>
      <c r="D57" s="36">
        <f>SUMIFS(СВЦЭМ!$D$33:$D$776,СВЦЭМ!$A$33:$A$776,$A57,СВЦЭМ!$B$33:$B$776,D$47)+'СЕТ СН'!$G$11+СВЦЭМ!$D$10+'СЕТ СН'!$G$5-'СЕТ СН'!$G$21</f>
        <v>3631.9175746299998</v>
      </c>
      <c r="E57" s="36">
        <f>SUMIFS(СВЦЭМ!$D$33:$D$776,СВЦЭМ!$A$33:$A$776,$A57,СВЦЭМ!$B$33:$B$776,E$47)+'СЕТ СН'!$G$11+СВЦЭМ!$D$10+'СЕТ СН'!$G$5-'СЕТ СН'!$G$21</f>
        <v>3635.1363247099998</v>
      </c>
      <c r="F57" s="36">
        <f>SUMIFS(СВЦЭМ!$D$33:$D$776,СВЦЭМ!$A$33:$A$776,$A57,СВЦЭМ!$B$33:$B$776,F$47)+'СЕТ СН'!$G$11+СВЦЭМ!$D$10+'СЕТ СН'!$G$5-'СЕТ СН'!$G$21</f>
        <v>3637.4113539</v>
      </c>
      <c r="G57" s="36">
        <f>SUMIFS(СВЦЭМ!$D$33:$D$776,СВЦЭМ!$A$33:$A$776,$A57,СВЦЭМ!$B$33:$B$776,G$47)+'СЕТ СН'!$G$11+СВЦЭМ!$D$10+'СЕТ СН'!$G$5-'СЕТ СН'!$G$21</f>
        <v>3641.5380170600001</v>
      </c>
      <c r="H57" s="36">
        <f>SUMIFS(СВЦЭМ!$D$33:$D$776,СВЦЭМ!$A$33:$A$776,$A57,СВЦЭМ!$B$33:$B$776,H$47)+'СЕТ СН'!$G$11+СВЦЭМ!$D$10+'СЕТ СН'!$G$5-'СЕТ СН'!$G$21</f>
        <v>3616.0761761700001</v>
      </c>
      <c r="I57" s="36">
        <f>SUMIFS(СВЦЭМ!$D$33:$D$776,СВЦЭМ!$A$33:$A$776,$A57,СВЦЭМ!$B$33:$B$776,I$47)+'СЕТ СН'!$G$11+СВЦЭМ!$D$10+'СЕТ СН'!$G$5-'СЕТ СН'!$G$21</f>
        <v>3572.04177071</v>
      </c>
      <c r="J57" s="36">
        <f>SUMIFS(СВЦЭМ!$D$33:$D$776,СВЦЭМ!$A$33:$A$776,$A57,СВЦЭМ!$B$33:$B$776,J$47)+'СЕТ СН'!$G$11+СВЦЭМ!$D$10+'СЕТ СН'!$G$5-'СЕТ СН'!$G$21</f>
        <v>3556.2663933599997</v>
      </c>
      <c r="K57" s="36">
        <f>SUMIFS(СВЦЭМ!$D$33:$D$776,СВЦЭМ!$A$33:$A$776,$A57,СВЦЭМ!$B$33:$B$776,K$47)+'СЕТ СН'!$G$11+СВЦЭМ!$D$10+'СЕТ СН'!$G$5-'СЕТ СН'!$G$21</f>
        <v>3559.7358351000003</v>
      </c>
      <c r="L57" s="36">
        <f>SUMIFS(СВЦЭМ!$D$33:$D$776,СВЦЭМ!$A$33:$A$776,$A57,СВЦЭМ!$B$33:$B$776,L$47)+'СЕТ СН'!$G$11+СВЦЭМ!$D$10+'СЕТ СН'!$G$5-'СЕТ СН'!$G$21</f>
        <v>3525.1771758</v>
      </c>
      <c r="M57" s="36">
        <f>SUMIFS(СВЦЭМ!$D$33:$D$776,СВЦЭМ!$A$33:$A$776,$A57,СВЦЭМ!$B$33:$B$776,M$47)+'СЕТ СН'!$G$11+СВЦЭМ!$D$10+'СЕТ СН'!$G$5-'СЕТ СН'!$G$21</f>
        <v>3487.3077581799998</v>
      </c>
      <c r="N57" s="36">
        <f>SUMIFS(СВЦЭМ!$D$33:$D$776,СВЦЭМ!$A$33:$A$776,$A57,СВЦЭМ!$B$33:$B$776,N$47)+'СЕТ СН'!$G$11+СВЦЭМ!$D$10+'СЕТ СН'!$G$5-'СЕТ СН'!$G$21</f>
        <v>3481.7522205800001</v>
      </c>
      <c r="O57" s="36">
        <f>SUMIFS(СВЦЭМ!$D$33:$D$776,СВЦЭМ!$A$33:$A$776,$A57,СВЦЭМ!$B$33:$B$776,O$47)+'СЕТ СН'!$G$11+СВЦЭМ!$D$10+'СЕТ СН'!$G$5-'СЕТ СН'!$G$21</f>
        <v>3487.74402117</v>
      </c>
      <c r="P57" s="36">
        <f>SUMIFS(СВЦЭМ!$D$33:$D$776,СВЦЭМ!$A$33:$A$776,$A57,СВЦЭМ!$B$33:$B$776,P$47)+'СЕТ СН'!$G$11+СВЦЭМ!$D$10+'СЕТ СН'!$G$5-'СЕТ СН'!$G$21</f>
        <v>3488.20094208</v>
      </c>
      <c r="Q57" s="36">
        <f>SUMIFS(СВЦЭМ!$D$33:$D$776,СВЦЭМ!$A$33:$A$776,$A57,СВЦЭМ!$B$33:$B$776,Q$47)+'СЕТ СН'!$G$11+СВЦЭМ!$D$10+'СЕТ СН'!$G$5-'СЕТ СН'!$G$21</f>
        <v>3487.9851136899997</v>
      </c>
      <c r="R57" s="36">
        <f>SUMIFS(СВЦЭМ!$D$33:$D$776,СВЦЭМ!$A$33:$A$776,$A57,СВЦЭМ!$B$33:$B$776,R$47)+'СЕТ СН'!$G$11+СВЦЭМ!$D$10+'СЕТ СН'!$G$5-'СЕТ СН'!$G$21</f>
        <v>3481.2053910899999</v>
      </c>
      <c r="S57" s="36">
        <f>SUMIFS(СВЦЭМ!$D$33:$D$776,СВЦЭМ!$A$33:$A$776,$A57,СВЦЭМ!$B$33:$B$776,S$47)+'СЕТ СН'!$G$11+СВЦЭМ!$D$10+'СЕТ СН'!$G$5-'СЕТ СН'!$G$21</f>
        <v>3470.4404774200002</v>
      </c>
      <c r="T57" s="36">
        <f>SUMIFS(СВЦЭМ!$D$33:$D$776,СВЦЭМ!$A$33:$A$776,$A57,СВЦЭМ!$B$33:$B$776,T$47)+'СЕТ СН'!$G$11+СВЦЭМ!$D$10+'СЕТ СН'!$G$5-'СЕТ СН'!$G$21</f>
        <v>3482.7164265399997</v>
      </c>
      <c r="U57" s="36">
        <f>SUMIFS(СВЦЭМ!$D$33:$D$776,СВЦЭМ!$A$33:$A$776,$A57,СВЦЭМ!$B$33:$B$776,U$47)+'СЕТ СН'!$G$11+СВЦЭМ!$D$10+'СЕТ СН'!$G$5-'СЕТ СН'!$G$21</f>
        <v>3489.9501173500003</v>
      </c>
      <c r="V57" s="36">
        <f>SUMIFS(СВЦЭМ!$D$33:$D$776,СВЦЭМ!$A$33:$A$776,$A57,СВЦЭМ!$B$33:$B$776,V$47)+'СЕТ СН'!$G$11+СВЦЭМ!$D$10+'СЕТ СН'!$G$5-'СЕТ СН'!$G$21</f>
        <v>3482.4586953099997</v>
      </c>
      <c r="W57" s="36">
        <f>SUMIFS(СВЦЭМ!$D$33:$D$776,СВЦЭМ!$A$33:$A$776,$A57,СВЦЭМ!$B$33:$B$776,W$47)+'СЕТ СН'!$G$11+СВЦЭМ!$D$10+'СЕТ СН'!$G$5-'СЕТ СН'!$G$21</f>
        <v>3472.24425333</v>
      </c>
      <c r="X57" s="36">
        <f>SUMIFS(СВЦЭМ!$D$33:$D$776,СВЦЭМ!$A$33:$A$776,$A57,СВЦЭМ!$B$33:$B$776,X$47)+'СЕТ СН'!$G$11+СВЦЭМ!$D$10+'СЕТ СН'!$G$5-'СЕТ СН'!$G$21</f>
        <v>3473.0383209500001</v>
      </c>
      <c r="Y57" s="36">
        <f>SUMIFS(СВЦЭМ!$D$33:$D$776,СВЦЭМ!$A$33:$A$776,$A57,СВЦЭМ!$B$33:$B$776,Y$47)+'СЕТ СН'!$G$11+СВЦЭМ!$D$10+'СЕТ СН'!$G$5-'СЕТ СН'!$G$21</f>
        <v>3555.7008452099999</v>
      </c>
    </row>
    <row r="58" spans="1:25" ht="15.75" x14ac:dyDescent="0.2">
      <c r="A58" s="35">
        <f t="shared" si="1"/>
        <v>44146</v>
      </c>
      <c r="B58" s="36">
        <f>SUMIFS(СВЦЭМ!$D$33:$D$776,СВЦЭМ!$A$33:$A$776,$A58,СВЦЭМ!$B$33:$B$776,B$47)+'СЕТ СН'!$G$11+СВЦЭМ!$D$10+'СЕТ СН'!$G$5-'СЕТ СН'!$G$21</f>
        <v>3550.9178596399997</v>
      </c>
      <c r="C58" s="36">
        <f>SUMIFS(СВЦЭМ!$D$33:$D$776,СВЦЭМ!$A$33:$A$776,$A58,СВЦЭМ!$B$33:$B$776,C$47)+'СЕТ СН'!$G$11+СВЦЭМ!$D$10+'СЕТ СН'!$G$5-'СЕТ СН'!$G$21</f>
        <v>3605.1368158099999</v>
      </c>
      <c r="D58" s="36">
        <f>SUMIFS(СВЦЭМ!$D$33:$D$776,СВЦЭМ!$A$33:$A$776,$A58,СВЦЭМ!$B$33:$B$776,D$47)+'СЕТ СН'!$G$11+СВЦЭМ!$D$10+'СЕТ СН'!$G$5-'СЕТ СН'!$G$21</f>
        <v>3666.7506427999997</v>
      </c>
      <c r="E58" s="36">
        <f>SUMIFS(СВЦЭМ!$D$33:$D$776,СВЦЭМ!$A$33:$A$776,$A58,СВЦЭМ!$B$33:$B$776,E$47)+'СЕТ СН'!$G$11+СВЦЭМ!$D$10+'СЕТ СН'!$G$5-'СЕТ СН'!$G$21</f>
        <v>3684.94858832</v>
      </c>
      <c r="F58" s="36">
        <f>SUMIFS(СВЦЭМ!$D$33:$D$776,СВЦЭМ!$A$33:$A$776,$A58,СВЦЭМ!$B$33:$B$776,F$47)+'СЕТ СН'!$G$11+СВЦЭМ!$D$10+'СЕТ СН'!$G$5-'СЕТ СН'!$G$21</f>
        <v>3688.83561646</v>
      </c>
      <c r="G58" s="36">
        <f>SUMIFS(СВЦЭМ!$D$33:$D$776,СВЦЭМ!$A$33:$A$776,$A58,СВЦЭМ!$B$33:$B$776,G$47)+'СЕТ СН'!$G$11+СВЦЭМ!$D$10+'СЕТ СН'!$G$5-'СЕТ СН'!$G$21</f>
        <v>3672.1288253499997</v>
      </c>
      <c r="H58" s="36">
        <f>SUMIFS(СВЦЭМ!$D$33:$D$776,СВЦЭМ!$A$33:$A$776,$A58,СВЦЭМ!$B$33:$B$776,H$47)+'СЕТ СН'!$G$11+СВЦЭМ!$D$10+'СЕТ СН'!$G$5-'СЕТ СН'!$G$21</f>
        <v>3631.8244233199998</v>
      </c>
      <c r="I58" s="36">
        <f>SUMIFS(СВЦЭМ!$D$33:$D$776,СВЦЭМ!$A$33:$A$776,$A58,СВЦЭМ!$B$33:$B$776,I$47)+'СЕТ СН'!$G$11+СВЦЭМ!$D$10+'СЕТ СН'!$G$5-'СЕТ СН'!$G$21</f>
        <v>3593.4029001999997</v>
      </c>
      <c r="J58" s="36">
        <f>SUMIFS(СВЦЭМ!$D$33:$D$776,СВЦЭМ!$A$33:$A$776,$A58,СВЦЭМ!$B$33:$B$776,J$47)+'СЕТ СН'!$G$11+СВЦЭМ!$D$10+'СЕТ СН'!$G$5-'СЕТ СН'!$G$21</f>
        <v>3573.2371692199999</v>
      </c>
      <c r="K58" s="36">
        <f>SUMIFS(СВЦЭМ!$D$33:$D$776,СВЦЭМ!$A$33:$A$776,$A58,СВЦЭМ!$B$33:$B$776,K$47)+'СЕТ СН'!$G$11+СВЦЭМ!$D$10+'СЕТ СН'!$G$5-'СЕТ СН'!$G$21</f>
        <v>3561.3784907099998</v>
      </c>
      <c r="L58" s="36">
        <f>SUMIFS(СВЦЭМ!$D$33:$D$776,СВЦЭМ!$A$33:$A$776,$A58,СВЦЭМ!$B$33:$B$776,L$47)+'СЕТ СН'!$G$11+СВЦЭМ!$D$10+'СЕТ СН'!$G$5-'СЕТ СН'!$G$21</f>
        <v>3537.4236931099999</v>
      </c>
      <c r="M58" s="36">
        <f>SUMIFS(СВЦЭМ!$D$33:$D$776,СВЦЭМ!$A$33:$A$776,$A58,СВЦЭМ!$B$33:$B$776,M$47)+'СЕТ СН'!$G$11+СВЦЭМ!$D$10+'СЕТ СН'!$G$5-'СЕТ СН'!$G$21</f>
        <v>3510.6117961199998</v>
      </c>
      <c r="N58" s="36">
        <f>SUMIFS(СВЦЭМ!$D$33:$D$776,СВЦЭМ!$A$33:$A$776,$A58,СВЦЭМ!$B$33:$B$776,N$47)+'СЕТ СН'!$G$11+СВЦЭМ!$D$10+'СЕТ СН'!$G$5-'СЕТ СН'!$G$21</f>
        <v>3495.4282557199999</v>
      </c>
      <c r="O58" s="36">
        <f>SUMIFS(СВЦЭМ!$D$33:$D$776,СВЦЭМ!$A$33:$A$776,$A58,СВЦЭМ!$B$33:$B$776,O$47)+'СЕТ СН'!$G$11+СВЦЭМ!$D$10+'СЕТ СН'!$G$5-'СЕТ СН'!$G$21</f>
        <v>3500.52248573</v>
      </c>
      <c r="P58" s="36">
        <f>SUMIFS(СВЦЭМ!$D$33:$D$776,СВЦЭМ!$A$33:$A$776,$A58,СВЦЭМ!$B$33:$B$776,P$47)+'СЕТ СН'!$G$11+СВЦЭМ!$D$10+'СЕТ СН'!$G$5-'СЕТ СН'!$G$21</f>
        <v>3505.0025721100001</v>
      </c>
      <c r="Q58" s="36">
        <f>SUMIFS(СВЦЭМ!$D$33:$D$776,СВЦЭМ!$A$33:$A$776,$A58,СВЦЭМ!$B$33:$B$776,Q$47)+'СЕТ СН'!$G$11+СВЦЭМ!$D$10+'СЕТ СН'!$G$5-'СЕТ СН'!$G$21</f>
        <v>3505.6781600499999</v>
      </c>
      <c r="R58" s="36">
        <f>SUMIFS(СВЦЭМ!$D$33:$D$776,СВЦЭМ!$A$33:$A$776,$A58,СВЦЭМ!$B$33:$B$776,R$47)+'СЕТ СН'!$G$11+СВЦЭМ!$D$10+'СЕТ СН'!$G$5-'СЕТ СН'!$G$21</f>
        <v>3504.1868476300001</v>
      </c>
      <c r="S58" s="36">
        <f>SUMIFS(СВЦЭМ!$D$33:$D$776,СВЦЭМ!$A$33:$A$776,$A58,СВЦЭМ!$B$33:$B$776,S$47)+'СЕТ СН'!$G$11+СВЦЭМ!$D$10+'СЕТ СН'!$G$5-'СЕТ СН'!$G$21</f>
        <v>3499.26637974</v>
      </c>
      <c r="T58" s="36">
        <f>SUMIFS(СВЦЭМ!$D$33:$D$776,СВЦЭМ!$A$33:$A$776,$A58,СВЦЭМ!$B$33:$B$776,T$47)+'СЕТ СН'!$G$11+СВЦЭМ!$D$10+'СЕТ СН'!$G$5-'СЕТ СН'!$G$21</f>
        <v>3518.34090036</v>
      </c>
      <c r="U58" s="36">
        <f>SUMIFS(СВЦЭМ!$D$33:$D$776,СВЦЭМ!$A$33:$A$776,$A58,СВЦЭМ!$B$33:$B$776,U$47)+'СЕТ СН'!$G$11+СВЦЭМ!$D$10+'СЕТ СН'!$G$5-'СЕТ СН'!$G$21</f>
        <v>3513.7404669400003</v>
      </c>
      <c r="V58" s="36">
        <f>SUMIFS(СВЦЭМ!$D$33:$D$776,СВЦЭМ!$A$33:$A$776,$A58,СВЦЭМ!$B$33:$B$776,V$47)+'СЕТ СН'!$G$11+СВЦЭМ!$D$10+'СЕТ СН'!$G$5-'СЕТ СН'!$G$21</f>
        <v>3502.7412467099998</v>
      </c>
      <c r="W58" s="36">
        <f>SUMIFS(СВЦЭМ!$D$33:$D$776,СВЦЭМ!$A$33:$A$776,$A58,СВЦЭМ!$B$33:$B$776,W$47)+'СЕТ СН'!$G$11+СВЦЭМ!$D$10+'СЕТ СН'!$G$5-'СЕТ СН'!$G$21</f>
        <v>3496.4392452100001</v>
      </c>
      <c r="X58" s="36">
        <f>SUMIFS(СВЦЭМ!$D$33:$D$776,СВЦЭМ!$A$33:$A$776,$A58,СВЦЭМ!$B$33:$B$776,X$47)+'СЕТ СН'!$G$11+СВЦЭМ!$D$10+'СЕТ СН'!$G$5-'СЕТ СН'!$G$21</f>
        <v>3497.7799397799999</v>
      </c>
      <c r="Y58" s="36">
        <f>SUMIFS(СВЦЭМ!$D$33:$D$776,СВЦЭМ!$A$33:$A$776,$A58,СВЦЭМ!$B$33:$B$776,Y$47)+'СЕТ СН'!$G$11+СВЦЭМ!$D$10+'СЕТ СН'!$G$5-'СЕТ СН'!$G$21</f>
        <v>3516.5829555299997</v>
      </c>
    </row>
    <row r="59" spans="1:25" ht="15.75" x14ac:dyDescent="0.2">
      <c r="A59" s="35">
        <f t="shared" si="1"/>
        <v>44147</v>
      </c>
      <c r="B59" s="36">
        <f>SUMIFS(СВЦЭМ!$D$33:$D$776,СВЦЭМ!$A$33:$A$776,$A59,СВЦЭМ!$B$33:$B$776,B$47)+'СЕТ СН'!$G$11+СВЦЭМ!$D$10+'СЕТ СН'!$G$5-'СЕТ СН'!$G$21</f>
        <v>3514.4800650299999</v>
      </c>
      <c r="C59" s="36">
        <f>SUMIFS(СВЦЭМ!$D$33:$D$776,СВЦЭМ!$A$33:$A$776,$A59,СВЦЭМ!$B$33:$B$776,C$47)+'СЕТ СН'!$G$11+СВЦЭМ!$D$10+'СЕТ СН'!$G$5-'СЕТ СН'!$G$21</f>
        <v>3594.0044192599998</v>
      </c>
      <c r="D59" s="36">
        <f>SUMIFS(СВЦЭМ!$D$33:$D$776,СВЦЭМ!$A$33:$A$776,$A59,СВЦЭМ!$B$33:$B$776,D$47)+'СЕТ СН'!$G$11+СВЦЭМ!$D$10+'СЕТ СН'!$G$5-'СЕТ СН'!$G$21</f>
        <v>3636.1815169500001</v>
      </c>
      <c r="E59" s="36">
        <f>SUMIFS(СВЦЭМ!$D$33:$D$776,СВЦЭМ!$A$33:$A$776,$A59,СВЦЭМ!$B$33:$B$776,E$47)+'СЕТ СН'!$G$11+СВЦЭМ!$D$10+'СЕТ СН'!$G$5-'СЕТ СН'!$G$21</f>
        <v>3651.0476448199997</v>
      </c>
      <c r="F59" s="36">
        <f>SUMIFS(СВЦЭМ!$D$33:$D$776,СВЦЭМ!$A$33:$A$776,$A59,СВЦЭМ!$B$33:$B$776,F$47)+'СЕТ СН'!$G$11+СВЦЭМ!$D$10+'СЕТ СН'!$G$5-'СЕТ СН'!$G$21</f>
        <v>3653.4888893699999</v>
      </c>
      <c r="G59" s="36">
        <f>SUMIFS(СВЦЭМ!$D$33:$D$776,СВЦЭМ!$A$33:$A$776,$A59,СВЦЭМ!$B$33:$B$776,G$47)+'СЕТ СН'!$G$11+СВЦЭМ!$D$10+'СЕТ СН'!$G$5-'СЕТ СН'!$G$21</f>
        <v>3648.1270008800002</v>
      </c>
      <c r="H59" s="36">
        <f>SUMIFS(СВЦЭМ!$D$33:$D$776,СВЦЭМ!$A$33:$A$776,$A59,СВЦЭМ!$B$33:$B$776,H$47)+'СЕТ СН'!$G$11+СВЦЭМ!$D$10+'СЕТ СН'!$G$5-'СЕТ СН'!$G$21</f>
        <v>3622.5675500799998</v>
      </c>
      <c r="I59" s="36">
        <f>SUMIFS(СВЦЭМ!$D$33:$D$776,СВЦЭМ!$A$33:$A$776,$A59,СВЦЭМ!$B$33:$B$776,I$47)+'СЕТ СН'!$G$11+СВЦЭМ!$D$10+'СЕТ СН'!$G$5-'СЕТ СН'!$G$21</f>
        <v>3587.49216596</v>
      </c>
      <c r="J59" s="36">
        <f>SUMIFS(СВЦЭМ!$D$33:$D$776,СВЦЭМ!$A$33:$A$776,$A59,СВЦЭМ!$B$33:$B$776,J$47)+'СЕТ СН'!$G$11+СВЦЭМ!$D$10+'СЕТ СН'!$G$5-'СЕТ СН'!$G$21</f>
        <v>3587.6103358199998</v>
      </c>
      <c r="K59" s="36">
        <f>SUMIFS(СВЦЭМ!$D$33:$D$776,СВЦЭМ!$A$33:$A$776,$A59,СВЦЭМ!$B$33:$B$776,K$47)+'СЕТ СН'!$G$11+СВЦЭМ!$D$10+'СЕТ СН'!$G$5-'СЕТ СН'!$G$21</f>
        <v>3578.98378933</v>
      </c>
      <c r="L59" s="36">
        <f>SUMIFS(СВЦЭМ!$D$33:$D$776,СВЦЭМ!$A$33:$A$776,$A59,СВЦЭМ!$B$33:$B$776,L$47)+'СЕТ СН'!$G$11+СВЦЭМ!$D$10+'СЕТ СН'!$G$5-'СЕТ СН'!$G$21</f>
        <v>3540.6829907199999</v>
      </c>
      <c r="M59" s="36">
        <f>SUMIFS(СВЦЭМ!$D$33:$D$776,СВЦЭМ!$A$33:$A$776,$A59,СВЦЭМ!$B$33:$B$776,M$47)+'СЕТ СН'!$G$11+СВЦЭМ!$D$10+'СЕТ СН'!$G$5-'СЕТ СН'!$G$21</f>
        <v>3510.9668770500002</v>
      </c>
      <c r="N59" s="36">
        <f>SUMIFS(СВЦЭМ!$D$33:$D$776,СВЦЭМ!$A$33:$A$776,$A59,СВЦЭМ!$B$33:$B$776,N$47)+'СЕТ СН'!$G$11+СВЦЭМ!$D$10+'СЕТ СН'!$G$5-'СЕТ СН'!$G$21</f>
        <v>3511.9819038699998</v>
      </c>
      <c r="O59" s="36">
        <f>SUMIFS(СВЦЭМ!$D$33:$D$776,СВЦЭМ!$A$33:$A$776,$A59,СВЦЭМ!$B$33:$B$776,O$47)+'СЕТ СН'!$G$11+СВЦЭМ!$D$10+'СЕТ СН'!$G$5-'СЕТ СН'!$G$21</f>
        <v>3511.43666777</v>
      </c>
      <c r="P59" s="36">
        <f>SUMIFS(СВЦЭМ!$D$33:$D$776,СВЦЭМ!$A$33:$A$776,$A59,СВЦЭМ!$B$33:$B$776,P$47)+'СЕТ СН'!$G$11+СВЦЭМ!$D$10+'СЕТ СН'!$G$5-'СЕТ СН'!$G$21</f>
        <v>3508.9609458499999</v>
      </c>
      <c r="Q59" s="36">
        <f>SUMIFS(СВЦЭМ!$D$33:$D$776,СВЦЭМ!$A$33:$A$776,$A59,СВЦЭМ!$B$33:$B$776,Q$47)+'СЕТ СН'!$G$11+СВЦЭМ!$D$10+'СЕТ СН'!$G$5-'СЕТ СН'!$G$21</f>
        <v>3507.4390906899998</v>
      </c>
      <c r="R59" s="36">
        <f>SUMIFS(СВЦЭМ!$D$33:$D$776,СВЦЭМ!$A$33:$A$776,$A59,СВЦЭМ!$B$33:$B$776,R$47)+'СЕТ СН'!$G$11+СВЦЭМ!$D$10+'СЕТ СН'!$G$5-'СЕТ СН'!$G$21</f>
        <v>3507.81506016</v>
      </c>
      <c r="S59" s="36">
        <f>SUMIFS(СВЦЭМ!$D$33:$D$776,СВЦЭМ!$A$33:$A$776,$A59,СВЦЭМ!$B$33:$B$776,S$47)+'СЕТ СН'!$G$11+СВЦЭМ!$D$10+'СЕТ СН'!$G$5-'СЕТ СН'!$G$21</f>
        <v>3504.4697744499999</v>
      </c>
      <c r="T59" s="36">
        <f>SUMIFS(СВЦЭМ!$D$33:$D$776,СВЦЭМ!$A$33:$A$776,$A59,СВЦЭМ!$B$33:$B$776,T$47)+'СЕТ СН'!$G$11+СВЦЭМ!$D$10+'СЕТ СН'!$G$5-'СЕТ СН'!$G$21</f>
        <v>3526.9085212700002</v>
      </c>
      <c r="U59" s="36">
        <f>SUMIFS(СВЦЭМ!$D$33:$D$776,СВЦЭМ!$A$33:$A$776,$A59,СВЦЭМ!$B$33:$B$776,U$47)+'СЕТ СН'!$G$11+СВЦЭМ!$D$10+'СЕТ СН'!$G$5-'СЕТ СН'!$G$21</f>
        <v>3521.8614409800002</v>
      </c>
      <c r="V59" s="36">
        <f>SUMIFS(СВЦЭМ!$D$33:$D$776,СВЦЭМ!$A$33:$A$776,$A59,СВЦЭМ!$B$33:$B$776,V$47)+'СЕТ СН'!$G$11+СВЦЭМ!$D$10+'СЕТ СН'!$G$5-'СЕТ СН'!$G$21</f>
        <v>3501.6081233200002</v>
      </c>
      <c r="W59" s="36">
        <f>SUMIFS(СВЦЭМ!$D$33:$D$776,СВЦЭМ!$A$33:$A$776,$A59,СВЦЭМ!$B$33:$B$776,W$47)+'СЕТ СН'!$G$11+СВЦЭМ!$D$10+'СЕТ СН'!$G$5-'СЕТ СН'!$G$21</f>
        <v>3502.2963633700001</v>
      </c>
      <c r="X59" s="36">
        <f>SUMIFS(СВЦЭМ!$D$33:$D$776,СВЦЭМ!$A$33:$A$776,$A59,СВЦЭМ!$B$33:$B$776,X$47)+'СЕТ СН'!$G$11+СВЦЭМ!$D$10+'СЕТ СН'!$G$5-'СЕТ СН'!$G$21</f>
        <v>3584.8489720699999</v>
      </c>
      <c r="Y59" s="36">
        <f>SUMIFS(СВЦЭМ!$D$33:$D$776,СВЦЭМ!$A$33:$A$776,$A59,СВЦЭМ!$B$33:$B$776,Y$47)+'СЕТ СН'!$G$11+СВЦЭМ!$D$10+'СЕТ СН'!$G$5-'СЕТ СН'!$G$21</f>
        <v>3553.1509522199999</v>
      </c>
    </row>
    <row r="60" spans="1:25" ht="15.75" x14ac:dyDescent="0.2">
      <c r="A60" s="35">
        <f t="shared" si="1"/>
        <v>44148</v>
      </c>
      <c r="B60" s="36">
        <f>SUMIFS(СВЦЭМ!$D$33:$D$776,СВЦЭМ!$A$33:$A$776,$A60,СВЦЭМ!$B$33:$B$776,B$47)+'СЕТ СН'!$G$11+СВЦЭМ!$D$10+'СЕТ СН'!$G$5-'СЕТ СН'!$G$21</f>
        <v>3524.2011735799997</v>
      </c>
      <c r="C60" s="36">
        <f>SUMIFS(СВЦЭМ!$D$33:$D$776,СВЦЭМ!$A$33:$A$776,$A60,СВЦЭМ!$B$33:$B$776,C$47)+'СЕТ СН'!$G$11+СВЦЭМ!$D$10+'СЕТ СН'!$G$5-'СЕТ СН'!$G$21</f>
        <v>3603.9937880500001</v>
      </c>
      <c r="D60" s="36">
        <f>SUMIFS(СВЦЭМ!$D$33:$D$776,СВЦЭМ!$A$33:$A$776,$A60,СВЦЭМ!$B$33:$B$776,D$47)+'СЕТ СН'!$G$11+СВЦЭМ!$D$10+'СЕТ СН'!$G$5-'СЕТ СН'!$G$21</f>
        <v>3658.1718412599998</v>
      </c>
      <c r="E60" s="36">
        <f>SUMIFS(СВЦЭМ!$D$33:$D$776,СВЦЭМ!$A$33:$A$776,$A60,СВЦЭМ!$B$33:$B$776,E$47)+'СЕТ СН'!$G$11+СВЦЭМ!$D$10+'СЕТ СН'!$G$5-'СЕТ СН'!$G$21</f>
        <v>3671.8377888999999</v>
      </c>
      <c r="F60" s="36">
        <f>SUMIFS(СВЦЭМ!$D$33:$D$776,СВЦЭМ!$A$33:$A$776,$A60,СВЦЭМ!$B$33:$B$776,F$47)+'СЕТ СН'!$G$11+СВЦЭМ!$D$10+'СЕТ СН'!$G$5-'СЕТ СН'!$G$21</f>
        <v>3665.1558382100002</v>
      </c>
      <c r="G60" s="36">
        <f>SUMIFS(СВЦЭМ!$D$33:$D$776,СВЦЭМ!$A$33:$A$776,$A60,СВЦЭМ!$B$33:$B$776,G$47)+'СЕТ СН'!$G$11+СВЦЭМ!$D$10+'СЕТ СН'!$G$5-'СЕТ СН'!$G$21</f>
        <v>3650.6973322599997</v>
      </c>
      <c r="H60" s="36">
        <f>SUMIFS(СВЦЭМ!$D$33:$D$776,СВЦЭМ!$A$33:$A$776,$A60,СВЦЭМ!$B$33:$B$776,H$47)+'СЕТ СН'!$G$11+СВЦЭМ!$D$10+'СЕТ СН'!$G$5-'СЕТ СН'!$G$21</f>
        <v>3613.5241842199998</v>
      </c>
      <c r="I60" s="36">
        <f>SUMIFS(СВЦЭМ!$D$33:$D$776,СВЦЭМ!$A$33:$A$776,$A60,СВЦЭМ!$B$33:$B$776,I$47)+'СЕТ СН'!$G$11+СВЦЭМ!$D$10+'СЕТ СН'!$G$5-'СЕТ СН'!$G$21</f>
        <v>3574.1448976800002</v>
      </c>
      <c r="J60" s="36">
        <f>SUMIFS(СВЦЭМ!$D$33:$D$776,СВЦЭМ!$A$33:$A$776,$A60,СВЦЭМ!$B$33:$B$776,J$47)+'СЕТ СН'!$G$11+СВЦЭМ!$D$10+'СЕТ СН'!$G$5-'СЕТ СН'!$G$21</f>
        <v>3548.2473218800001</v>
      </c>
      <c r="K60" s="36">
        <f>SUMIFS(СВЦЭМ!$D$33:$D$776,СВЦЭМ!$A$33:$A$776,$A60,СВЦЭМ!$B$33:$B$776,K$47)+'СЕТ СН'!$G$11+СВЦЭМ!$D$10+'СЕТ СН'!$G$5-'СЕТ СН'!$G$21</f>
        <v>3543.3491139100001</v>
      </c>
      <c r="L60" s="36">
        <f>SUMIFS(СВЦЭМ!$D$33:$D$776,СВЦЭМ!$A$33:$A$776,$A60,СВЦЭМ!$B$33:$B$776,L$47)+'СЕТ СН'!$G$11+СВЦЭМ!$D$10+'СЕТ СН'!$G$5-'СЕТ СН'!$G$21</f>
        <v>3514.7928343799999</v>
      </c>
      <c r="M60" s="36">
        <f>SUMIFS(СВЦЭМ!$D$33:$D$776,СВЦЭМ!$A$33:$A$776,$A60,СВЦЭМ!$B$33:$B$776,M$47)+'СЕТ СН'!$G$11+СВЦЭМ!$D$10+'СЕТ СН'!$G$5-'СЕТ СН'!$G$21</f>
        <v>3492.7224187699999</v>
      </c>
      <c r="N60" s="36">
        <f>SUMIFS(СВЦЭМ!$D$33:$D$776,СВЦЭМ!$A$33:$A$776,$A60,СВЦЭМ!$B$33:$B$776,N$47)+'СЕТ СН'!$G$11+СВЦЭМ!$D$10+'СЕТ СН'!$G$5-'СЕТ СН'!$G$21</f>
        <v>3482.8725215899999</v>
      </c>
      <c r="O60" s="36">
        <f>SUMIFS(СВЦЭМ!$D$33:$D$776,СВЦЭМ!$A$33:$A$776,$A60,СВЦЭМ!$B$33:$B$776,O$47)+'СЕТ СН'!$G$11+СВЦЭМ!$D$10+'СЕТ СН'!$G$5-'СЕТ СН'!$G$21</f>
        <v>3478.0826434400001</v>
      </c>
      <c r="P60" s="36">
        <f>SUMIFS(СВЦЭМ!$D$33:$D$776,СВЦЭМ!$A$33:$A$776,$A60,СВЦЭМ!$B$33:$B$776,P$47)+'СЕТ СН'!$G$11+СВЦЭМ!$D$10+'СЕТ СН'!$G$5-'СЕТ СН'!$G$21</f>
        <v>3476.5324772200001</v>
      </c>
      <c r="Q60" s="36">
        <f>SUMIFS(СВЦЭМ!$D$33:$D$776,СВЦЭМ!$A$33:$A$776,$A60,СВЦЭМ!$B$33:$B$776,Q$47)+'СЕТ СН'!$G$11+СВЦЭМ!$D$10+'СЕТ СН'!$G$5-'СЕТ СН'!$G$21</f>
        <v>3475.90787176</v>
      </c>
      <c r="R60" s="36">
        <f>SUMIFS(СВЦЭМ!$D$33:$D$776,СВЦЭМ!$A$33:$A$776,$A60,СВЦЭМ!$B$33:$B$776,R$47)+'СЕТ СН'!$G$11+СВЦЭМ!$D$10+'СЕТ СН'!$G$5-'СЕТ СН'!$G$21</f>
        <v>3474.7933299300003</v>
      </c>
      <c r="S60" s="36">
        <f>SUMIFS(СВЦЭМ!$D$33:$D$776,СВЦЭМ!$A$33:$A$776,$A60,СВЦЭМ!$B$33:$B$776,S$47)+'СЕТ СН'!$G$11+СВЦЭМ!$D$10+'СЕТ СН'!$G$5-'СЕТ СН'!$G$21</f>
        <v>3489.9708490900002</v>
      </c>
      <c r="T60" s="36">
        <f>SUMIFS(СВЦЭМ!$D$33:$D$776,СВЦЭМ!$A$33:$A$776,$A60,СВЦЭМ!$B$33:$B$776,T$47)+'СЕТ СН'!$G$11+СВЦЭМ!$D$10+'СЕТ СН'!$G$5-'СЕТ СН'!$G$21</f>
        <v>3512.9857621199999</v>
      </c>
      <c r="U60" s="36">
        <f>SUMIFS(СВЦЭМ!$D$33:$D$776,СВЦЭМ!$A$33:$A$776,$A60,СВЦЭМ!$B$33:$B$776,U$47)+'СЕТ СН'!$G$11+СВЦЭМ!$D$10+'СЕТ СН'!$G$5-'СЕТ СН'!$G$21</f>
        <v>3508.3748542200001</v>
      </c>
      <c r="V60" s="36">
        <f>SUMIFS(СВЦЭМ!$D$33:$D$776,СВЦЭМ!$A$33:$A$776,$A60,СВЦЭМ!$B$33:$B$776,V$47)+'СЕТ СН'!$G$11+СВЦЭМ!$D$10+'СЕТ СН'!$G$5-'СЕТ СН'!$G$21</f>
        <v>3494.88057858</v>
      </c>
      <c r="W60" s="36">
        <f>SUMIFS(СВЦЭМ!$D$33:$D$776,СВЦЭМ!$A$33:$A$776,$A60,СВЦЭМ!$B$33:$B$776,W$47)+'СЕТ СН'!$G$11+СВЦЭМ!$D$10+'СЕТ СН'!$G$5-'СЕТ СН'!$G$21</f>
        <v>3484.7918742699999</v>
      </c>
      <c r="X60" s="36">
        <f>SUMIFS(СВЦЭМ!$D$33:$D$776,СВЦЭМ!$A$33:$A$776,$A60,СВЦЭМ!$B$33:$B$776,X$47)+'СЕТ СН'!$G$11+СВЦЭМ!$D$10+'СЕТ СН'!$G$5-'СЕТ СН'!$G$21</f>
        <v>3466.5939571600002</v>
      </c>
      <c r="Y60" s="36">
        <f>SUMIFS(СВЦЭМ!$D$33:$D$776,СВЦЭМ!$A$33:$A$776,$A60,СВЦЭМ!$B$33:$B$776,Y$47)+'СЕТ СН'!$G$11+СВЦЭМ!$D$10+'СЕТ СН'!$G$5-'СЕТ СН'!$G$21</f>
        <v>3477.6256555700002</v>
      </c>
    </row>
    <row r="61" spans="1:25" ht="15.75" x14ac:dyDescent="0.2">
      <c r="A61" s="35">
        <f t="shared" si="1"/>
        <v>44149</v>
      </c>
      <c r="B61" s="36">
        <f>SUMIFS(СВЦЭМ!$D$33:$D$776,СВЦЭМ!$A$33:$A$776,$A61,СВЦЭМ!$B$33:$B$776,B$47)+'СЕТ СН'!$G$11+СВЦЭМ!$D$10+'СЕТ СН'!$G$5-'СЕТ СН'!$G$21</f>
        <v>3526.60599125</v>
      </c>
      <c r="C61" s="36">
        <f>SUMIFS(СВЦЭМ!$D$33:$D$776,СВЦЭМ!$A$33:$A$776,$A61,СВЦЭМ!$B$33:$B$776,C$47)+'СЕТ СН'!$G$11+СВЦЭМ!$D$10+'СЕТ СН'!$G$5-'СЕТ СН'!$G$21</f>
        <v>3592.6153178999998</v>
      </c>
      <c r="D61" s="36">
        <f>SUMIFS(СВЦЭМ!$D$33:$D$776,СВЦЭМ!$A$33:$A$776,$A61,СВЦЭМ!$B$33:$B$776,D$47)+'СЕТ СН'!$G$11+СВЦЭМ!$D$10+'СЕТ СН'!$G$5-'СЕТ СН'!$G$21</f>
        <v>3647.30755512</v>
      </c>
      <c r="E61" s="36">
        <f>SUMIFS(СВЦЭМ!$D$33:$D$776,СВЦЭМ!$A$33:$A$776,$A61,СВЦЭМ!$B$33:$B$776,E$47)+'СЕТ СН'!$G$11+СВЦЭМ!$D$10+'СЕТ СН'!$G$5-'СЕТ СН'!$G$21</f>
        <v>3655.6717933199998</v>
      </c>
      <c r="F61" s="36">
        <f>SUMIFS(СВЦЭМ!$D$33:$D$776,СВЦЭМ!$A$33:$A$776,$A61,СВЦЭМ!$B$33:$B$776,F$47)+'СЕТ СН'!$G$11+СВЦЭМ!$D$10+'СЕТ СН'!$G$5-'СЕТ СН'!$G$21</f>
        <v>3642.9378017499998</v>
      </c>
      <c r="G61" s="36">
        <f>SUMIFS(СВЦЭМ!$D$33:$D$776,СВЦЭМ!$A$33:$A$776,$A61,СВЦЭМ!$B$33:$B$776,G$47)+'СЕТ СН'!$G$11+СВЦЭМ!$D$10+'СЕТ СН'!$G$5-'СЕТ СН'!$G$21</f>
        <v>3627.35184166</v>
      </c>
      <c r="H61" s="36">
        <f>SUMIFS(СВЦЭМ!$D$33:$D$776,СВЦЭМ!$A$33:$A$776,$A61,СВЦЭМ!$B$33:$B$776,H$47)+'СЕТ СН'!$G$11+СВЦЭМ!$D$10+'СЕТ СН'!$G$5-'СЕТ СН'!$G$21</f>
        <v>3605.2770837799999</v>
      </c>
      <c r="I61" s="36">
        <f>SUMIFS(СВЦЭМ!$D$33:$D$776,СВЦЭМ!$A$33:$A$776,$A61,СВЦЭМ!$B$33:$B$776,I$47)+'СЕТ СН'!$G$11+СВЦЭМ!$D$10+'СЕТ СН'!$G$5-'СЕТ СН'!$G$21</f>
        <v>3588.8252456499999</v>
      </c>
      <c r="J61" s="36">
        <f>SUMIFS(СВЦЭМ!$D$33:$D$776,СВЦЭМ!$A$33:$A$776,$A61,СВЦЭМ!$B$33:$B$776,J$47)+'СЕТ СН'!$G$11+СВЦЭМ!$D$10+'СЕТ СН'!$G$5-'СЕТ СН'!$G$21</f>
        <v>3571.0838141099998</v>
      </c>
      <c r="K61" s="36">
        <f>SUMIFS(СВЦЭМ!$D$33:$D$776,СВЦЭМ!$A$33:$A$776,$A61,СВЦЭМ!$B$33:$B$776,K$47)+'СЕТ СН'!$G$11+СВЦЭМ!$D$10+'СЕТ СН'!$G$5-'СЕТ СН'!$G$21</f>
        <v>3549.97311799</v>
      </c>
      <c r="L61" s="36">
        <f>SUMIFS(СВЦЭМ!$D$33:$D$776,СВЦЭМ!$A$33:$A$776,$A61,СВЦЭМ!$B$33:$B$776,L$47)+'СЕТ СН'!$G$11+СВЦЭМ!$D$10+'СЕТ СН'!$G$5-'СЕТ СН'!$G$21</f>
        <v>3523.0982503499999</v>
      </c>
      <c r="M61" s="36">
        <f>SUMIFS(СВЦЭМ!$D$33:$D$776,СВЦЭМ!$A$33:$A$776,$A61,СВЦЭМ!$B$33:$B$776,M$47)+'СЕТ СН'!$G$11+СВЦЭМ!$D$10+'СЕТ СН'!$G$5-'СЕТ СН'!$G$21</f>
        <v>3478.1621074899999</v>
      </c>
      <c r="N61" s="36">
        <f>SUMIFS(СВЦЭМ!$D$33:$D$776,СВЦЭМ!$A$33:$A$776,$A61,СВЦЭМ!$B$33:$B$776,N$47)+'СЕТ СН'!$G$11+СВЦЭМ!$D$10+'СЕТ СН'!$G$5-'СЕТ СН'!$G$21</f>
        <v>3474.6219151800001</v>
      </c>
      <c r="O61" s="36">
        <f>SUMIFS(СВЦЭМ!$D$33:$D$776,СВЦЭМ!$A$33:$A$776,$A61,СВЦЭМ!$B$33:$B$776,O$47)+'СЕТ СН'!$G$11+СВЦЭМ!$D$10+'СЕТ СН'!$G$5-'СЕТ СН'!$G$21</f>
        <v>3499.27132729</v>
      </c>
      <c r="P61" s="36">
        <f>SUMIFS(СВЦЭМ!$D$33:$D$776,СВЦЭМ!$A$33:$A$776,$A61,СВЦЭМ!$B$33:$B$776,P$47)+'СЕТ СН'!$G$11+СВЦЭМ!$D$10+'СЕТ СН'!$G$5-'СЕТ СН'!$G$21</f>
        <v>3511.5324735700001</v>
      </c>
      <c r="Q61" s="36">
        <f>SUMIFS(СВЦЭМ!$D$33:$D$776,СВЦЭМ!$A$33:$A$776,$A61,СВЦЭМ!$B$33:$B$776,Q$47)+'СЕТ СН'!$G$11+СВЦЭМ!$D$10+'СЕТ СН'!$G$5-'СЕТ СН'!$G$21</f>
        <v>3511.8237304599998</v>
      </c>
      <c r="R61" s="36">
        <f>SUMIFS(СВЦЭМ!$D$33:$D$776,СВЦЭМ!$A$33:$A$776,$A61,СВЦЭМ!$B$33:$B$776,R$47)+'СЕТ СН'!$G$11+СВЦЭМ!$D$10+'СЕТ СН'!$G$5-'СЕТ СН'!$G$21</f>
        <v>3507.02379776</v>
      </c>
      <c r="S61" s="36">
        <f>SUMIFS(СВЦЭМ!$D$33:$D$776,СВЦЭМ!$A$33:$A$776,$A61,СВЦЭМ!$B$33:$B$776,S$47)+'СЕТ СН'!$G$11+СВЦЭМ!$D$10+'СЕТ СН'!$G$5-'СЕТ СН'!$G$21</f>
        <v>3477.6072156599998</v>
      </c>
      <c r="T61" s="36">
        <f>SUMIFS(СВЦЭМ!$D$33:$D$776,СВЦЭМ!$A$33:$A$776,$A61,СВЦЭМ!$B$33:$B$776,T$47)+'СЕТ СН'!$G$11+СВЦЭМ!$D$10+'СЕТ СН'!$G$5-'СЕТ СН'!$G$21</f>
        <v>3448.61886387</v>
      </c>
      <c r="U61" s="36">
        <f>SUMIFS(СВЦЭМ!$D$33:$D$776,СВЦЭМ!$A$33:$A$776,$A61,СВЦЭМ!$B$33:$B$776,U$47)+'СЕТ СН'!$G$11+СВЦЭМ!$D$10+'СЕТ СН'!$G$5-'СЕТ СН'!$G$21</f>
        <v>3452.0856952599997</v>
      </c>
      <c r="V61" s="36">
        <f>SUMIFS(СВЦЭМ!$D$33:$D$776,СВЦЭМ!$A$33:$A$776,$A61,СВЦЭМ!$B$33:$B$776,V$47)+'СЕТ СН'!$G$11+СВЦЭМ!$D$10+'СЕТ СН'!$G$5-'СЕТ СН'!$G$21</f>
        <v>3480.1513802499999</v>
      </c>
      <c r="W61" s="36">
        <f>SUMIFS(СВЦЭМ!$D$33:$D$776,СВЦЭМ!$A$33:$A$776,$A61,СВЦЭМ!$B$33:$B$776,W$47)+'СЕТ СН'!$G$11+СВЦЭМ!$D$10+'СЕТ СН'!$G$5-'СЕТ СН'!$G$21</f>
        <v>3496.4694033999999</v>
      </c>
      <c r="X61" s="36">
        <f>SUMIFS(СВЦЭМ!$D$33:$D$776,СВЦЭМ!$A$33:$A$776,$A61,СВЦЭМ!$B$33:$B$776,X$47)+'СЕТ СН'!$G$11+СВЦЭМ!$D$10+'СЕТ СН'!$G$5-'СЕТ СН'!$G$21</f>
        <v>3505.4460166899999</v>
      </c>
      <c r="Y61" s="36">
        <f>SUMIFS(СВЦЭМ!$D$33:$D$776,СВЦЭМ!$A$33:$A$776,$A61,СВЦЭМ!$B$33:$B$776,Y$47)+'СЕТ СН'!$G$11+СВЦЭМ!$D$10+'СЕТ СН'!$G$5-'СЕТ СН'!$G$21</f>
        <v>3500.9342320000001</v>
      </c>
    </row>
    <row r="62" spans="1:25" ht="15.75" x14ac:dyDescent="0.2">
      <c r="A62" s="35">
        <f t="shared" si="1"/>
        <v>44150</v>
      </c>
      <c r="B62" s="36">
        <f>SUMIFS(СВЦЭМ!$D$33:$D$776,СВЦЭМ!$A$33:$A$776,$A62,СВЦЭМ!$B$33:$B$776,B$47)+'СЕТ СН'!$G$11+СВЦЭМ!$D$10+'СЕТ СН'!$G$5-'СЕТ СН'!$G$21</f>
        <v>3525.33355863</v>
      </c>
      <c r="C62" s="36">
        <f>SUMIFS(СВЦЭМ!$D$33:$D$776,СВЦЭМ!$A$33:$A$776,$A62,СВЦЭМ!$B$33:$B$776,C$47)+'СЕТ СН'!$G$11+СВЦЭМ!$D$10+'СЕТ СН'!$G$5-'СЕТ СН'!$G$21</f>
        <v>3604.54523281</v>
      </c>
      <c r="D62" s="36">
        <f>SUMIFS(СВЦЭМ!$D$33:$D$776,СВЦЭМ!$A$33:$A$776,$A62,СВЦЭМ!$B$33:$B$776,D$47)+'СЕТ СН'!$G$11+СВЦЭМ!$D$10+'СЕТ СН'!$G$5-'СЕТ СН'!$G$21</f>
        <v>3664.8645705399999</v>
      </c>
      <c r="E62" s="36">
        <f>SUMIFS(СВЦЭМ!$D$33:$D$776,СВЦЭМ!$A$33:$A$776,$A62,СВЦЭМ!$B$33:$B$776,E$47)+'СЕТ СН'!$G$11+СВЦЭМ!$D$10+'СЕТ СН'!$G$5-'СЕТ СН'!$G$21</f>
        <v>3678.2024654400002</v>
      </c>
      <c r="F62" s="36">
        <f>SUMIFS(СВЦЭМ!$D$33:$D$776,СВЦЭМ!$A$33:$A$776,$A62,СВЦЭМ!$B$33:$B$776,F$47)+'СЕТ СН'!$G$11+СВЦЭМ!$D$10+'СЕТ СН'!$G$5-'СЕТ СН'!$G$21</f>
        <v>3683.3277993199999</v>
      </c>
      <c r="G62" s="36">
        <f>SUMIFS(СВЦЭМ!$D$33:$D$776,СВЦЭМ!$A$33:$A$776,$A62,СВЦЭМ!$B$33:$B$776,G$47)+'СЕТ СН'!$G$11+СВЦЭМ!$D$10+'СЕТ СН'!$G$5-'СЕТ СН'!$G$21</f>
        <v>3670.8010529799999</v>
      </c>
      <c r="H62" s="36">
        <f>SUMIFS(СВЦЭМ!$D$33:$D$776,СВЦЭМ!$A$33:$A$776,$A62,СВЦЭМ!$B$33:$B$776,H$47)+'СЕТ СН'!$G$11+СВЦЭМ!$D$10+'СЕТ СН'!$G$5-'СЕТ СН'!$G$21</f>
        <v>3659.6936887299998</v>
      </c>
      <c r="I62" s="36">
        <f>SUMIFS(СВЦЭМ!$D$33:$D$776,СВЦЭМ!$A$33:$A$776,$A62,СВЦЭМ!$B$33:$B$776,I$47)+'СЕТ СН'!$G$11+СВЦЭМ!$D$10+'СЕТ СН'!$G$5-'СЕТ СН'!$G$21</f>
        <v>3631.0433455500001</v>
      </c>
      <c r="J62" s="36">
        <f>SUMIFS(СВЦЭМ!$D$33:$D$776,СВЦЭМ!$A$33:$A$776,$A62,СВЦЭМ!$B$33:$B$776,J$47)+'СЕТ СН'!$G$11+СВЦЭМ!$D$10+'СЕТ СН'!$G$5-'СЕТ СН'!$G$21</f>
        <v>3609.7932592500001</v>
      </c>
      <c r="K62" s="36">
        <f>SUMIFS(СВЦЭМ!$D$33:$D$776,СВЦЭМ!$A$33:$A$776,$A62,СВЦЭМ!$B$33:$B$776,K$47)+'СЕТ СН'!$G$11+СВЦЭМ!$D$10+'СЕТ СН'!$G$5-'СЕТ СН'!$G$21</f>
        <v>3595.0655211499998</v>
      </c>
      <c r="L62" s="36">
        <f>SUMIFS(СВЦЭМ!$D$33:$D$776,СВЦЭМ!$A$33:$A$776,$A62,СВЦЭМ!$B$33:$B$776,L$47)+'СЕТ СН'!$G$11+СВЦЭМ!$D$10+'СЕТ СН'!$G$5-'СЕТ СН'!$G$21</f>
        <v>3552.6819848800001</v>
      </c>
      <c r="M62" s="36">
        <f>SUMIFS(СВЦЭМ!$D$33:$D$776,СВЦЭМ!$A$33:$A$776,$A62,СВЦЭМ!$B$33:$B$776,M$47)+'СЕТ СН'!$G$11+СВЦЭМ!$D$10+'СЕТ СН'!$G$5-'СЕТ СН'!$G$21</f>
        <v>3497.79487268</v>
      </c>
      <c r="N62" s="36">
        <f>SUMIFS(СВЦЭМ!$D$33:$D$776,СВЦЭМ!$A$33:$A$776,$A62,СВЦЭМ!$B$33:$B$776,N$47)+'СЕТ СН'!$G$11+СВЦЭМ!$D$10+'СЕТ СН'!$G$5-'СЕТ СН'!$G$21</f>
        <v>3489.6319321000001</v>
      </c>
      <c r="O62" s="36">
        <f>SUMIFS(СВЦЭМ!$D$33:$D$776,СВЦЭМ!$A$33:$A$776,$A62,СВЦЭМ!$B$33:$B$776,O$47)+'СЕТ СН'!$G$11+СВЦЭМ!$D$10+'СЕТ СН'!$G$5-'СЕТ СН'!$G$21</f>
        <v>3494.5500109099999</v>
      </c>
      <c r="P62" s="36">
        <f>SUMIFS(СВЦЭМ!$D$33:$D$776,СВЦЭМ!$A$33:$A$776,$A62,СВЦЭМ!$B$33:$B$776,P$47)+'СЕТ СН'!$G$11+СВЦЭМ!$D$10+'СЕТ СН'!$G$5-'СЕТ СН'!$G$21</f>
        <v>3495.72700932</v>
      </c>
      <c r="Q62" s="36">
        <f>SUMIFS(СВЦЭМ!$D$33:$D$776,СВЦЭМ!$A$33:$A$776,$A62,СВЦЭМ!$B$33:$B$776,Q$47)+'СЕТ СН'!$G$11+СВЦЭМ!$D$10+'СЕТ СН'!$G$5-'СЕТ СН'!$G$21</f>
        <v>3493.1735354699999</v>
      </c>
      <c r="R62" s="36">
        <f>SUMIFS(СВЦЭМ!$D$33:$D$776,СВЦЭМ!$A$33:$A$776,$A62,СВЦЭМ!$B$33:$B$776,R$47)+'СЕТ СН'!$G$11+СВЦЭМ!$D$10+'СЕТ СН'!$G$5-'СЕТ СН'!$G$21</f>
        <v>3490.9190867799998</v>
      </c>
      <c r="S62" s="36">
        <f>SUMIFS(СВЦЭМ!$D$33:$D$776,СВЦЭМ!$A$33:$A$776,$A62,СВЦЭМ!$B$33:$B$776,S$47)+'СЕТ СН'!$G$11+СВЦЭМ!$D$10+'СЕТ СН'!$G$5-'СЕТ СН'!$G$21</f>
        <v>3474.8449455300001</v>
      </c>
      <c r="T62" s="36">
        <f>SUMIFS(СВЦЭМ!$D$33:$D$776,СВЦЭМ!$A$33:$A$776,$A62,СВЦЭМ!$B$33:$B$776,T$47)+'СЕТ СН'!$G$11+СВЦЭМ!$D$10+'СЕТ СН'!$G$5-'СЕТ СН'!$G$21</f>
        <v>3445.9803558499998</v>
      </c>
      <c r="U62" s="36">
        <f>SUMIFS(СВЦЭМ!$D$33:$D$776,СВЦЭМ!$A$33:$A$776,$A62,СВЦЭМ!$B$33:$B$776,U$47)+'СЕТ СН'!$G$11+СВЦЭМ!$D$10+'СЕТ СН'!$G$5-'СЕТ СН'!$G$21</f>
        <v>3446.2897513899998</v>
      </c>
      <c r="V62" s="36">
        <f>SUMIFS(СВЦЭМ!$D$33:$D$776,СВЦЭМ!$A$33:$A$776,$A62,СВЦЭМ!$B$33:$B$776,V$47)+'СЕТ СН'!$G$11+СВЦЭМ!$D$10+'СЕТ СН'!$G$5-'СЕТ СН'!$G$21</f>
        <v>3465.1269871</v>
      </c>
      <c r="W62" s="36">
        <f>SUMIFS(СВЦЭМ!$D$33:$D$776,СВЦЭМ!$A$33:$A$776,$A62,СВЦЭМ!$B$33:$B$776,W$47)+'СЕТ СН'!$G$11+СВЦЭМ!$D$10+'СЕТ СН'!$G$5-'СЕТ СН'!$G$21</f>
        <v>3477.5378008299999</v>
      </c>
      <c r="X62" s="36">
        <f>SUMIFS(СВЦЭМ!$D$33:$D$776,СВЦЭМ!$A$33:$A$776,$A62,СВЦЭМ!$B$33:$B$776,X$47)+'СЕТ СН'!$G$11+СВЦЭМ!$D$10+'СЕТ СН'!$G$5-'СЕТ СН'!$G$21</f>
        <v>3491.5367122899997</v>
      </c>
      <c r="Y62" s="36">
        <f>SUMIFS(СВЦЭМ!$D$33:$D$776,СВЦЭМ!$A$33:$A$776,$A62,СВЦЭМ!$B$33:$B$776,Y$47)+'СЕТ СН'!$G$11+СВЦЭМ!$D$10+'СЕТ СН'!$G$5-'СЕТ СН'!$G$21</f>
        <v>3497.0261844400002</v>
      </c>
    </row>
    <row r="63" spans="1:25" ht="15.75" x14ac:dyDescent="0.2">
      <c r="A63" s="35">
        <f t="shared" si="1"/>
        <v>44151</v>
      </c>
      <c r="B63" s="36">
        <f>SUMIFS(СВЦЭМ!$D$33:$D$776,СВЦЭМ!$A$33:$A$776,$A63,СВЦЭМ!$B$33:$B$776,B$47)+'СЕТ СН'!$G$11+СВЦЭМ!$D$10+'СЕТ СН'!$G$5-'СЕТ СН'!$G$21</f>
        <v>3570.3665446800001</v>
      </c>
      <c r="C63" s="36">
        <f>SUMIFS(СВЦЭМ!$D$33:$D$776,СВЦЭМ!$A$33:$A$776,$A63,СВЦЭМ!$B$33:$B$776,C$47)+'СЕТ СН'!$G$11+СВЦЭМ!$D$10+'СЕТ СН'!$G$5-'СЕТ СН'!$G$21</f>
        <v>3652.1707274999999</v>
      </c>
      <c r="D63" s="36">
        <f>SUMIFS(СВЦЭМ!$D$33:$D$776,СВЦЭМ!$A$33:$A$776,$A63,СВЦЭМ!$B$33:$B$776,D$47)+'СЕТ СН'!$G$11+СВЦЭМ!$D$10+'СЕТ СН'!$G$5-'СЕТ СН'!$G$21</f>
        <v>3708.97464304</v>
      </c>
      <c r="E63" s="36">
        <f>SUMIFS(СВЦЭМ!$D$33:$D$776,СВЦЭМ!$A$33:$A$776,$A63,СВЦЭМ!$B$33:$B$776,E$47)+'СЕТ СН'!$G$11+СВЦЭМ!$D$10+'СЕТ СН'!$G$5-'СЕТ СН'!$G$21</f>
        <v>3717.7231246399997</v>
      </c>
      <c r="F63" s="36">
        <f>SUMIFS(СВЦЭМ!$D$33:$D$776,СВЦЭМ!$A$33:$A$776,$A63,СВЦЭМ!$B$33:$B$776,F$47)+'СЕТ СН'!$G$11+СВЦЭМ!$D$10+'СЕТ СН'!$G$5-'СЕТ СН'!$G$21</f>
        <v>3711.8039898500001</v>
      </c>
      <c r="G63" s="36">
        <f>SUMIFS(СВЦЭМ!$D$33:$D$776,СВЦЭМ!$A$33:$A$776,$A63,СВЦЭМ!$B$33:$B$776,G$47)+'СЕТ СН'!$G$11+СВЦЭМ!$D$10+'СЕТ СН'!$G$5-'СЕТ СН'!$G$21</f>
        <v>3694.4275707300003</v>
      </c>
      <c r="H63" s="36">
        <f>SUMIFS(СВЦЭМ!$D$33:$D$776,СВЦЭМ!$A$33:$A$776,$A63,СВЦЭМ!$B$33:$B$776,H$47)+'СЕТ СН'!$G$11+СВЦЭМ!$D$10+'СЕТ СН'!$G$5-'СЕТ СН'!$G$21</f>
        <v>3645.3003499599999</v>
      </c>
      <c r="I63" s="36">
        <f>SUMIFS(СВЦЭМ!$D$33:$D$776,СВЦЭМ!$A$33:$A$776,$A63,СВЦЭМ!$B$33:$B$776,I$47)+'СЕТ СН'!$G$11+СВЦЭМ!$D$10+'СЕТ СН'!$G$5-'СЕТ СН'!$G$21</f>
        <v>3607.3681035600002</v>
      </c>
      <c r="J63" s="36">
        <f>SUMIFS(СВЦЭМ!$D$33:$D$776,СВЦЭМ!$A$33:$A$776,$A63,СВЦЭМ!$B$33:$B$776,J$47)+'СЕТ СН'!$G$11+СВЦЭМ!$D$10+'СЕТ СН'!$G$5-'СЕТ СН'!$G$21</f>
        <v>3591.1363600499999</v>
      </c>
      <c r="K63" s="36">
        <f>SUMIFS(СВЦЭМ!$D$33:$D$776,СВЦЭМ!$A$33:$A$776,$A63,СВЦЭМ!$B$33:$B$776,K$47)+'СЕТ СН'!$G$11+СВЦЭМ!$D$10+'СЕТ СН'!$G$5-'СЕТ СН'!$G$21</f>
        <v>3593.8518669599998</v>
      </c>
      <c r="L63" s="36">
        <f>SUMIFS(СВЦЭМ!$D$33:$D$776,СВЦЭМ!$A$33:$A$776,$A63,СВЦЭМ!$B$33:$B$776,L$47)+'СЕТ СН'!$G$11+СВЦЭМ!$D$10+'СЕТ СН'!$G$5-'СЕТ СН'!$G$21</f>
        <v>3558.7183952999999</v>
      </c>
      <c r="M63" s="36">
        <f>SUMIFS(СВЦЭМ!$D$33:$D$776,СВЦЭМ!$A$33:$A$776,$A63,СВЦЭМ!$B$33:$B$776,M$47)+'СЕТ СН'!$G$11+СВЦЭМ!$D$10+'СЕТ СН'!$G$5-'СЕТ СН'!$G$21</f>
        <v>3521.1156834399999</v>
      </c>
      <c r="N63" s="36">
        <f>SUMIFS(СВЦЭМ!$D$33:$D$776,СВЦЭМ!$A$33:$A$776,$A63,СВЦЭМ!$B$33:$B$776,N$47)+'СЕТ СН'!$G$11+СВЦЭМ!$D$10+'СЕТ СН'!$G$5-'СЕТ СН'!$G$21</f>
        <v>3508.67761045</v>
      </c>
      <c r="O63" s="36">
        <f>SUMIFS(СВЦЭМ!$D$33:$D$776,СВЦЭМ!$A$33:$A$776,$A63,СВЦЭМ!$B$33:$B$776,O$47)+'СЕТ СН'!$G$11+СВЦЭМ!$D$10+'СЕТ СН'!$G$5-'СЕТ СН'!$G$21</f>
        <v>3517.9691243100001</v>
      </c>
      <c r="P63" s="36">
        <f>SUMIFS(СВЦЭМ!$D$33:$D$776,СВЦЭМ!$A$33:$A$776,$A63,СВЦЭМ!$B$33:$B$776,P$47)+'СЕТ СН'!$G$11+СВЦЭМ!$D$10+'СЕТ СН'!$G$5-'СЕТ СН'!$G$21</f>
        <v>3519.5603547599999</v>
      </c>
      <c r="Q63" s="36">
        <f>SUMIFS(СВЦЭМ!$D$33:$D$776,СВЦЭМ!$A$33:$A$776,$A63,СВЦЭМ!$B$33:$B$776,Q$47)+'СЕТ СН'!$G$11+СВЦЭМ!$D$10+'СЕТ СН'!$G$5-'СЕТ СН'!$G$21</f>
        <v>3522.4536116199997</v>
      </c>
      <c r="R63" s="36">
        <f>SUMIFS(СВЦЭМ!$D$33:$D$776,СВЦЭМ!$A$33:$A$776,$A63,СВЦЭМ!$B$33:$B$776,R$47)+'СЕТ СН'!$G$11+СВЦЭМ!$D$10+'СЕТ СН'!$G$5-'СЕТ СН'!$G$21</f>
        <v>3511.5746600799998</v>
      </c>
      <c r="S63" s="36">
        <f>SUMIFS(СВЦЭМ!$D$33:$D$776,СВЦЭМ!$A$33:$A$776,$A63,СВЦЭМ!$B$33:$B$776,S$47)+'СЕТ СН'!$G$11+СВЦЭМ!$D$10+'СЕТ СН'!$G$5-'СЕТ СН'!$G$21</f>
        <v>3500.6838840400001</v>
      </c>
      <c r="T63" s="36">
        <f>SUMIFS(СВЦЭМ!$D$33:$D$776,СВЦЭМ!$A$33:$A$776,$A63,СВЦЭМ!$B$33:$B$776,T$47)+'СЕТ СН'!$G$11+СВЦЭМ!$D$10+'СЕТ СН'!$G$5-'СЕТ СН'!$G$21</f>
        <v>3485.42702478</v>
      </c>
      <c r="U63" s="36">
        <f>SUMIFS(СВЦЭМ!$D$33:$D$776,СВЦЭМ!$A$33:$A$776,$A63,СВЦЭМ!$B$33:$B$776,U$47)+'СЕТ СН'!$G$11+СВЦЭМ!$D$10+'СЕТ СН'!$G$5-'СЕТ СН'!$G$21</f>
        <v>3460.6827068299999</v>
      </c>
      <c r="V63" s="36">
        <f>SUMIFS(СВЦЭМ!$D$33:$D$776,СВЦЭМ!$A$33:$A$776,$A63,СВЦЭМ!$B$33:$B$776,V$47)+'СЕТ СН'!$G$11+СВЦЭМ!$D$10+'СЕТ СН'!$G$5-'СЕТ СН'!$G$21</f>
        <v>3462.5769071</v>
      </c>
      <c r="W63" s="36">
        <f>SUMIFS(СВЦЭМ!$D$33:$D$776,СВЦЭМ!$A$33:$A$776,$A63,СВЦЭМ!$B$33:$B$776,W$47)+'СЕТ СН'!$G$11+СВЦЭМ!$D$10+'СЕТ СН'!$G$5-'СЕТ СН'!$G$21</f>
        <v>3478.2860922099999</v>
      </c>
      <c r="X63" s="36">
        <f>SUMIFS(СВЦЭМ!$D$33:$D$776,СВЦЭМ!$A$33:$A$776,$A63,СВЦЭМ!$B$33:$B$776,X$47)+'СЕТ СН'!$G$11+СВЦЭМ!$D$10+'СЕТ СН'!$G$5-'СЕТ СН'!$G$21</f>
        <v>3489.4909795499998</v>
      </c>
      <c r="Y63" s="36">
        <f>SUMIFS(СВЦЭМ!$D$33:$D$776,СВЦЭМ!$A$33:$A$776,$A63,СВЦЭМ!$B$33:$B$776,Y$47)+'СЕТ СН'!$G$11+СВЦЭМ!$D$10+'СЕТ СН'!$G$5-'СЕТ СН'!$G$21</f>
        <v>3515.1778919200001</v>
      </c>
    </row>
    <row r="64" spans="1:25" ht="15.75" x14ac:dyDescent="0.2">
      <c r="A64" s="35">
        <f t="shared" si="1"/>
        <v>44152</v>
      </c>
      <c r="B64" s="36">
        <f>SUMIFS(СВЦЭМ!$D$33:$D$776,СВЦЭМ!$A$33:$A$776,$A64,СВЦЭМ!$B$33:$B$776,B$47)+'СЕТ СН'!$G$11+СВЦЭМ!$D$10+'СЕТ СН'!$G$5-'СЕТ СН'!$G$21</f>
        <v>3539.3757252800001</v>
      </c>
      <c r="C64" s="36">
        <f>SUMIFS(СВЦЭМ!$D$33:$D$776,СВЦЭМ!$A$33:$A$776,$A64,СВЦЭМ!$B$33:$B$776,C$47)+'СЕТ СН'!$G$11+СВЦЭМ!$D$10+'СЕТ СН'!$G$5-'СЕТ СН'!$G$21</f>
        <v>3612.5188642799999</v>
      </c>
      <c r="D64" s="36">
        <f>SUMIFS(СВЦЭМ!$D$33:$D$776,СВЦЭМ!$A$33:$A$776,$A64,СВЦЭМ!$B$33:$B$776,D$47)+'СЕТ СН'!$G$11+СВЦЭМ!$D$10+'СЕТ СН'!$G$5-'СЕТ СН'!$G$21</f>
        <v>3667.9500902300001</v>
      </c>
      <c r="E64" s="36">
        <f>SUMIFS(СВЦЭМ!$D$33:$D$776,СВЦЭМ!$A$33:$A$776,$A64,СВЦЭМ!$B$33:$B$776,E$47)+'СЕТ СН'!$G$11+СВЦЭМ!$D$10+'СЕТ СН'!$G$5-'СЕТ СН'!$G$21</f>
        <v>3672.3236649800001</v>
      </c>
      <c r="F64" s="36">
        <f>SUMIFS(СВЦЭМ!$D$33:$D$776,СВЦЭМ!$A$33:$A$776,$A64,СВЦЭМ!$B$33:$B$776,F$47)+'СЕТ СН'!$G$11+СВЦЭМ!$D$10+'СЕТ СН'!$G$5-'СЕТ СН'!$G$21</f>
        <v>3674.8221371600002</v>
      </c>
      <c r="G64" s="36">
        <f>SUMIFS(СВЦЭМ!$D$33:$D$776,СВЦЭМ!$A$33:$A$776,$A64,СВЦЭМ!$B$33:$B$776,G$47)+'СЕТ СН'!$G$11+СВЦЭМ!$D$10+'СЕТ СН'!$G$5-'СЕТ СН'!$G$21</f>
        <v>3665.8445047200003</v>
      </c>
      <c r="H64" s="36">
        <f>SUMIFS(СВЦЭМ!$D$33:$D$776,СВЦЭМ!$A$33:$A$776,$A64,СВЦЭМ!$B$33:$B$776,H$47)+'СЕТ СН'!$G$11+СВЦЭМ!$D$10+'СЕТ СН'!$G$5-'СЕТ СН'!$G$21</f>
        <v>3628.1006905099998</v>
      </c>
      <c r="I64" s="36">
        <f>SUMIFS(СВЦЭМ!$D$33:$D$776,СВЦЭМ!$A$33:$A$776,$A64,СВЦЭМ!$B$33:$B$776,I$47)+'СЕТ СН'!$G$11+СВЦЭМ!$D$10+'СЕТ СН'!$G$5-'СЕТ СН'!$G$21</f>
        <v>3581.8739829300002</v>
      </c>
      <c r="J64" s="36">
        <f>SUMIFS(СВЦЭМ!$D$33:$D$776,СВЦЭМ!$A$33:$A$776,$A64,СВЦЭМ!$B$33:$B$776,J$47)+'СЕТ СН'!$G$11+СВЦЭМ!$D$10+'СЕТ СН'!$G$5-'СЕТ СН'!$G$21</f>
        <v>3552.7537332100001</v>
      </c>
      <c r="K64" s="36">
        <f>SUMIFS(СВЦЭМ!$D$33:$D$776,СВЦЭМ!$A$33:$A$776,$A64,СВЦЭМ!$B$33:$B$776,K$47)+'СЕТ СН'!$G$11+СВЦЭМ!$D$10+'СЕТ СН'!$G$5-'СЕТ СН'!$G$21</f>
        <v>3600.09126436</v>
      </c>
      <c r="L64" s="36">
        <f>SUMIFS(СВЦЭМ!$D$33:$D$776,СВЦЭМ!$A$33:$A$776,$A64,СВЦЭМ!$B$33:$B$776,L$47)+'СЕТ СН'!$G$11+СВЦЭМ!$D$10+'СЕТ СН'!$G$5-'СЕТ СН'!$G$21</f>
        <v>3560.4663689600002</v>
      </c>
      <c r="M64" s="36">
        <f>SUMIFS(СВЦЭМ!$D$33:$D$776,СВЦЭМ!$A$33:$A$776,$A64,СВЦЭМ!$B$33:$B$776,M$47)+'СЕТ СН'!$G$11+СВЦЭМ!$D$10+'СЕТ СН'!$G$5-'СЕТ СН'!$G$21</f>
        <v>3498.0923140999998</v>
      </c>
      <c r="N64" s="36">
        <f>SUMIFS(СВЦЭМ!$D$33:$D$776,СВЦЭМ!$A$33:$A$776,$A64,СВЦЭМ!$B$33:$B$776,N$47)+'СЕТ СН'!$G$11+СВЦЭМ!$D$10+'СЕТ СН'!$G$5-'СЕТ СН'!$G$21</f>
        <v>3484.7273409099998</v>
      </c>
      <c r="O64" s="36">
        <f>SUMIFS(СВЦЭМ!$D$33:$D$776,СВЦЭМ!$A$33:$A$776,$A64,СВЦЭМ!$B$33:$B$776,O$47)+'СЕТ СН'!$G$11+СВЦЭМ!$D$10+'СЕТ СН'!$G$5-'СЕТ СН'!$G$21</f>
        <v>3488.64539496</v>
      </c>
      <c r="P64" s="36">
        <f>SUMIFS(СВЦЭМ!$D$33:$D$776,СВЦЭМ!$A$33:$A$776,$A64,СВЦЭМ!$B$33:$B$776,P$47)+'СЕТ СН'!$G$11+СВЦЭМ!$D$10+'СЕТ СН'!$G$5-'СЕТ СН'!$G$21</f>
        <v>3486.6403976399997</v>
      </c>
      <c r="Q64" s="36">
        <f>SUMIFS(СВЦЭМ!$D$33:$D$776,СВЦЭМ!$A$33:$A$776,$A64,СВЦЭМ!$B$33:$B$776,Q$47)+'СЕТ СН'!$G$11+СВЦЭМ!$D$10+'СЕТ СН'!$G$5-'СЕТ СН'!$G$21</f>
        <v>3486.89348174</v>
      </c>
      <c r="R64" s="36">
        <f>SUMIFS(СВЦЭМ!$D$33:$D$776,СВЦЭМ!$A$33:$A$776,$A64,СВЦЭМ!$B$33:$B$776,R$47)+'СЕТ СН'!$G$11+СВЦЭМ!$D$10+'СЕТ СН'!$G$5-'СЕТ СН'!$G$21</f>
        <v>3587.7865848299998</v>
      </c>
      <c r="S64" s="36">
        <f>SUMIFS(СВЦЭМ!$D$33:$D$776,СВЦЭМ!$A$33:$A$776,$A64,СВЦЭМ!$B$33:$B$776,S$47)+'СЕТ СН'!$G$11+СВЦЭМ!$D$10+'СЕТ СН'!$G$5-'СЕТ СН'!$G$21</f>
        <v>3560.2454629700001</v>
      </c>
      <c r="T64" s="36">
        <f>SUMIFS(СВЦЭМ!$D$33:$D$776,СВЦЭМ!$A$33:$A$776,$A64,СВЦЭМ!$B$33:$B$776,T$47)+'СЕТ СН'!$G$11+СВЦЭМ!$D$10+'СЕТ СН'!$G$5-'СЕТ СН'!$G$21</f>
        <v>3494.4890182300001</v>
      </c>
      <c r="U64" s="36">
        <f>SUMIFS(СВЦЭМ!$D$33:$D$776,СВЦЭМ!$A$33:$A$776,$A64,СВЦЭМ!$B$33:$B$776,U$47)+'СЕТ СН'!$G$11+СВЦЭМ!$D$10+'СЕТ СН'!$G$5-'СЕТ СН'!$G$21</f>
        <v>3445.0059184299998</v>
      </c>
      <c r="V64" s="36">
        <f>SUMIFS(СВЦЭМ!$D$33:$D$776,СВЦЭМ!$A$33:$A$776,$A64,СВЦЭМ!$B$33:$B$776,V$47)+'СЕТ СН'!$G$11+СВЦЭМ!$D$10+'СЕТ СН'!$G$5-'СЕТ СН'!$G$21</f>
        <v>3436.2656340899998</v>
      </c>
      <c r="W64" s="36">
        <f>SUMIFS(СВЦЭМ!$D$33:$D$776,СВЦЭМ!$A$33:$A$776,$A64,СВЦЭМ!$B$33:$B$776,W$47)+'СЕТ СН'!$G$11+СВЦЭМ!$D$10+'СЕТ СН'!$G$5-'СЕТ СН'!$G$21</f>
        <v>3467.6017677700002</v>
      </c>
      <c r="X64" s="36">
        <f>SUMIFS(СВЦЭМ!$D$33:$D$776,СВЦЭМ!$A$33:$A$776,$A64,СВЦЭМ!$B$33:$B$776,X$47)+'СЕТ СН'!$G$11+СВЦЭМ!$D$10+'СЕТ СН'!$G$5-'СЕТ СН'!$G$21</f>
        <v>3468.1533992700001</v>
      </c>
      <c r="Y64" s="36">
        <f>SUMIFS(СВЦЭМ!$D$33:$D$776,СВЦЭМ!$A$33:$A$776,$A64,СВЦЭМ!$B$33:$B$776,Y$47)+'СЕТ СН'!$G$11+СВЦЭМ!$D$10+'СЕТ СН'!$G$5-'СЕТ СН'!$G$21</f>
        <v>3486.6542426199999</v>
      </c>
    </row>
    <row r="65" spans="1:26" ht="15.75" x14ac:dyDescent="0.2">
      <c r="A65" s="35">
        <f t="shared" si="1"/>
        <v>44153</v>
      </c>
      <c r="B65" s="36">
        <f>SUMIFS(СВЦЭМ!$D$33:$D$776,СВЦЭМ!$A$33:$A$776,$A65,СВЦЭМ!$B$33:$B$776,B$47)+'СЕТ СН'!$G$11+СВЦЭМ!$D$10+'СЕТ СН'!$G$5-'СЕТ СН'!$G$21</f>
        <v>3547.06241516</v>
      </c>
      <c r="C65" s="36">
        <f>SUMIFS(СВЦЭМ!$D$33:$D$776,СВЦЭМ!$A$33:$A$776,$A65,СВЦЭМ!$B$33:$B$776,C$47)+'СЕТ СН'!$G$11+СВЦЭМ!$D$10+'СЕТ СН'!$G$5-'СЕТ СН'!$G$21</f>
        <v>3598.1027402999998</v>
      </c>
      <c r="D65" s="36">
        <f>SUMIFS(СВЦЭМ!$D$33:$D$776,СВЦЭМ!$A$33:$A$776,$A65,СВЦЭМ!$B$33:$B$776,D$47)+'СЕТ СН'!$G$11+СВЦЭМ!$D$10+'СЕТ СН'!$G$5-'СЕТ СН'!$G$21</f>
        <v>3637.4965263499998</v>
      </c>
      <c r="E65" s="36">
        <f>SUMIFS(СВЦЭМ!$D$33:$D$776,СВЦЭМ!$A$33:$A$776,$A65,СВЦЭМ!$B$33:$B$776,E$47)+'СЕТ СН'!$G$11+СВЦЭМ!$D$10+'СЕТ СН'!$G$5-'СЕТ СН'!$G$21</f>
        <v>3651.3604179100003</v>
      </c>
      <c r="F65" s="36">
        <f>SUMIFS(СВЦЭМ!$D$33:$D$776,СВЦЭМ!$A$33:$A$776,$A65,СВЦЭМ!$B$33:$B$776,F$47)+'СЕТ СН'!$G$11+СВЦЭМ!$D$10+'СЕТ СН'!$G$5-'СЕТ СН'!$G$21</f>
        <v>3647.3443219400001</v>
      </c>
      <c r="G65" s="36">
        <f>SUMIFS(СВЦЭМ!$D$33:$D$776,СВЦЭМ!$A$33:$A$776,$A65,СВЦЭМ!$B$33:$B$776,G$47)+'СЕТ СН'!$G$11+СВЦЭМ!$D$10+'СЕТ СН'!$G$5-'СЕТ СН'!$G$21</f>
        <v>3629.0520580000002</v>
      </c>
      <c r="H65" s="36">
        <f>SUMIFS(СВЦЭМ!$D$33:$D$776,СВЦЭМ!$A$33:$A$776,$A65,СВЦЭМ!$B$33:$B$776,H$47)+'СЕТ СН'!$G$11+СВЦЭМ!$D$10+'СЕТ СН'!$G$5-'СЕТ СН'!$G$21</f>
        <v>3629.10342765</v>
      </c>
      <c r="I65" s="36">
        <f>SUMIFS(СВЦЭМ!$D$33:$D$776,СВЦЭМ!$A$33:$A$776,$A65,СВЦЭМ!$B$33:$B$776,I$47)+'СЕТ СН'!$G$11+СВЦЭМ!$D$10+'СЕТ СН'!$G$5-'СЕТ СН'!$G$21</f>
        <v>3609.7677579900001</v>
      </c>
      <c r="J65" s="36">
        <f>SUMIFS(СВЦЭМ!$D$33:$D$776,СВЦЭМ!$A$33:$A$776,$A65,СВЦЭМ!$B$33:$B$776,J$47)+'СЕТ СН'!$G$11+СВЦЭМ!$D$10+'СЕТ СН'!$G$5-'СЕТ СН'!$G$21</f>
        <v>3584.1851462599998</v>
      </c>
      <c r="K65" s="36">
        <f>SUMIFS(СВЦЭМ!$D$33:$D$776,СВЦЭМ!$A$33:$A$776,$A65,СВЦЭМ!$B$33:$B$776,K$47)+'СЕТ СН'!$G$11+СВЦЭМ!$D$10+'СЕТ СН'!$G$5-'СЕТ СН'!$G$21</f>
        <v>3573.3454956699998</v>
      </c>
      <c r="L65" s="36">
        <f>SUMIFS(СВЦЭМ!$D$33:$D$776,СВЦЭМ!$A$33:$A$776,$A65,СВЦЭМ!$B$33:$B$776,L$47)+'СЕТ СН'!$G$11+СВЦЭМ!$D$10+'СЕТ СН'!$G$5-'СЕТ СН'!$G$21</f>
        <v>3543.0460450999999</v>
      </c>
      <c r="M65" s="36">
        <f>SUMIFS(СВЦЭМ!$D$33:$D$776,СВЦЭМ!$A$33:$A$776,$A65,СВЦЭМ!$B$33:$B$776,M$47)+'СЕТ СН'!$G$11+СВЦЭМ!$D$10+'СЕТ СН'!$G$5-'СЕТ СН'!$G$21</f>
        <v>3518.8819360400003</v>
      </c>
      <c r="N65" s="36">
        <f>SUMIFS(СВЦЭМ!$D$33:$D$776,СВЦЭМ!$A$33:$A$776,$A65,СВЦЭМ!$B$33:$B$776,N$47)+'СЕТ СН'!$G$11+СВЦЭМ!$D$10+'СЕТ СН'!$G$5-'СЕТ СН'!$G$21</f>
        <v>3506.1681032799997</v>
      </c>
      <c r="O65" s="36">
        <f>SUMIFS(СВЦЭМ!$D$33:$D$776,СВЦЭМ!$A$33:$A$776,$A65,СВЦЭМ!$B$33:$B$776,O$47)+'СЕТ СН'!$G$11+СВЦЭМ!$D$10+'СЕТ СН'!$G$5-'СЕТ СН'!$G$21</f>
        <v>3504.5827144999998</v>
      </c>
      <c r="P65" s="36">
        <f>SUMIFS(СВЦЭМ!$D$33:$D$776,СВЦЭМ!$A$33:$A$776,$A65,СВЦЭМ!$B$33:$B$776,P$47)+'СЕТ СН'!$G$11+СВЦЭМ!$D$10+'СЕТ СН'!$G$5-'СЕТ СН'!$G$21</f>
        <v>3506.7480941599997</v>
      </c>
      <c r="Q65" s="36">
        <f>SUMIFS(СВЦЭМ!$D$33:$D$776,СВЦЭМ!$A$33:$A$776,$A65,СВЦЭМ!$B$33:$B$776,Q$47)+'СЕТ СН'!$G$11+СВЦЭМ!$D$10+'СЕТ СН'!$G$5-'СЕТ СН'!$G$21</f>
        <v>3506.22414923</v>
      </c>
      <c r="R65" s="36">
        <f>SUMIFS(СВЦЭМ!$D$33:$D$776,СВЦЭМ!$A$33:$A$776,$A65,СВЦЭМ!$B$33:$B$776,R$47)+'СЕТ СН'!$G$11+СВЦЭМ!$D$10+'СЕТ СН'!$G$5-'СЕТ СН'!$G$21</f>
        <v>3499.9560884799998</v>
      </c>
      <c r="S65" s="36">
        <f>SUMIFS(СВЦЭМ!$D$33:$D$776,СВЦЭМ!$A$33:$A$776,$A65,СВЦЭМ!$B$33:$B$776,S$47)+'СЕТ СН'!$G$11+СВЦЭМ!$D$10+'СЕТ СН'!$G$5-'СЕТ СН'!$G$21</f>
        <v>3515.46908076</v>
      </c>
      <c r="T65" s="36">
        <f>SUMIFS(СВЦЭМ!$D$33:$D$776,СВЦЭМ!$A$33:$A$776,$A65,СВЦЭМ!$B$33:$B$776,T$47)+'СЕТ СН'!$G$11+СВЦЭМ!$D$10+'СЕТ СН'!$G$5-'СЕТ СН'!$G$21</f>
        <v>3538.0198972099997</v>
      </c>
      <c r="U65" s="36">
        <f>SUMIFS(СВЦЭМ!$D$33:$D$776,СВЦЭМ!$A$33:$A$776,$A65,СВЦЭМ!$B$33:$B$776,U$47)+'СЕТ СН'!$G$11+СВЦЭМ!$D$10+'СЕТ СН'!$G$5-'СЕТ СН'!$G$21</f>
        <v>3536.5649541900002</v>
      </c>
      <c r="V65" s="36">
        <f>SUMIFS(СВЦЭМ!$D$33:$D$776,СВЦЭМ!$A$33:$A$776,$A65,СВЦЭМ!$B$33:$B$776,V$47)+'СЕТ СН'!$G$11+СВЦЭМ!$D$10+'СЕТ СН'!$G$5-'СЕТ СН'!$G$21</f>
        <v>3526.9681854800001</v>
      </c>
      <c r="W65" s="36">
        <f>SUMIFS(СВЦЭМ!$D$33:$D$776,СВЦЭМ!$A$33:$A$776,$A65,СВЦЭМ!$B$33:$B$776,W$47)+'СЕТ СН'!$G$11+СВЦЭМ!$D$10+'СЕТ СН'!$G$5-'СЕТ СН'!$G$21</f>
        <v>3518.1326755099999</v>
      </c>
      <c r="X65" s="36">
        <f>SUMIFS(СВЦЭМ!$D$33:$D$776,СВЦЭМ!$A$33:$A$776,$A65,СВЦЭМ!$B$33:$B$776,X$47)+'СЕТ СН'!$G$11+СВЦЭМ!$D$10+'СЕТ СН'!$G$5-'СЕТ СН'!$G$21</f>
        <v>3509.3753503899998</v>
      </c>
      <c r="Y65" s="36">
        <f>SUMIFS(СВЦЭМ!$D$33:$D$776,СВЦЭМ!$A$33:$A$776,$A65,СВЦЭМ!$B$33:$B$776,Y$47)+'СЕТ СН'!$G$11+СВЦЭМ!$D$10+'СЕТ СН'!$G$5-'СЕТ СН'!$G$21</f>
        <v>3514.1236943599997</v>
      </c>
    </row>
    <row r="66" spans="1:26" ht="15.75" x14ac:dyDescent="0.2">
      <c r="A66" s="35">
        <f t="shared" si="1"/>
        <v>44154</v>
      </c>
      <c r="B66" s="36">
        <f>SUMIFS(СВЦЭМ!$D$33:$D$776,СВЦЭМ!$A$33:$A$776,$A66,СВЦЭМ!$B$33:$B$776,B$47)+'СЕТ СН'!$G$11+СВЦЭМ!$D$10+'СЕТ СН'!$G$5-'СЕТ СН'!$G$21</f>
        <v>3583.5044783399999</v>
      </c>
      <c r="C66" s="36">
        <f>SUMIFS(СВЦЭМ!$D$33:$D$776,СВЦЭМ!$A$33:$A$776,$A66,СВЦЭМ!$B$33:$B$776,C$47)+'СЕТ СН'!$G$11+СВЦЭМ!$D$10+'СЕТ СН'!$G$5-'СЕТ СН'!$G$21</f>
        <v>3646.31648236</v>
      </c>
      <c r="D66" s="36">
        <f>SUMIFS(СВЦЭМ!$D$33:$D$776,СВЦЭМ!$A$33:$A$776,$A66,СВЦЭМ!$B$33:$B$776,D$47)+'СЕТ СН'!$G$11+СВЦЭМ!$D$10+'СЕТ СН'!$G$5-'СЕТ СН'!$G$21</f>
        <v>3675.4591496900002</v>
      </c>
      <c r="E66" s="36">
        <f>SUMIFS(СВЦЭМ!$D$33:$D$776,СВЦЭМ!$A$33:$A$776,$A66,СВЦЭМ!$B$33:$B$776,E$47)+'СЕТ СН'!$G$11+СВЦЭМ!$D$10+'СЕТ СН'!$G$5-'СЕТ СН'!$G$21</f>
        <v>3679.0489015900002</v>
      </c>
      <c r="F66" s="36">
        <f>SUMIFS(СВЦЭМ!$D$33:$D$776,СВЦЭМ!$A$33:$A$776,$A66,СВЦЭМ!$B$33:$B$776,F$47)+'СЕТ СН'!$G$11+СВЦЭМ!$D$10+'СЕТ СН'!$G$5-'СЕТ СН'!$G$21</f>
        <v>3676.8208586299997</v>
      </c>
      <c r="G66" s="36">
        <f>SUMIFS(СВЦЭМ!$D$33:$D$776,СВЦЭМ!$A$33:$A$776,$A66,СВЦЭМ!$B$33:$B$776,G$47)+'СЕТ СН'!$G$11+СВЦЭМ!$D$10+'СЕТ СН'!$G$5-'СЕТ СН'!$G$21</f>
        <v>3677.7502586299997</v>
      </c>
      <c r="H66" s="36">
        <f>SUMIFS(СВЦЭМ!$D$33:$D$776,СВЦЭМ!$A$33:$A$776,$A66,СВЦЭМ!$B$33:$B$776,H$47)+'СЕТ СН'!$G$11+СВЦЭМ!$D$10+'СЕТ СН'!$G$5-'СЕТ СН'!$G$21</f>
        <v>3656.0953851599998</v>
      </c>
      <c r="I66" s="36">
        <f>SUMIFS(СВЦЭМ!$D$33:$D$776,СВЦЭМ!$A$33:$A$776,$A66,СВЦЭМ!$B$33:$B$776,I$47)+'СЕТ СН'!$G$11+СВЦЭМ!$D$10+'СЕТ СН'!$G$5-'СЕТ СН'!$G$21</f>
        <v>3611.10208685</v>
      </c>
      <c r="J66" s="36">
        <f>SUMIFS(СВЦЭМ!$D$33:$D$776,СВЦЭМ!$A$33:$A$776,$A66,СВЦЭМ!$B$33:$B$776,J$47)+'СЕТ СН'!$G$11+СВЦЭМ!$D$10+'СЕТ СН'!$G$5-'СЕТ СН'!$G$21</f>
        <v>3582.9743415200001</v>
      </c>
      <c r="K66" s="36">
        <f>SUMIFS(СВЦЭМ!$D$33:$D$776,СВЦЭМ!$A$33:$A$776,$A66,СВЦЭМ!$B$33:$B$776,K$47)+'СЕТ СН'!$G$11+СВЦЭМ!$D$10+'СЕТ СН'!$G$5-'СЕТ СН'!$G$21</f>
        <v>3577.3089428100002</v>
      </c>
      <c r="L66" s="36">
        <f>SUMIFS(СВЦЭМ!$D$33:$D$776,СВЦЭМ!$A$33:$A$776,$A66,СВЦЭМ!$B$33:$B$776,L$47)+'СЕТ СН'!$G$11+СВЦЭМ!$D$10+'СЕТ СН'!$G$5-'СЕТ СН'!$G$21</f>
        <v>3546.1952414500001</v>
      </c>
      <c r="M66" s="36">
        <f>SUMIFS(СВЦЭМ!$D$33:$D$776,СВЦЭМ!$A$33:$A$776,$A66,СВЦЭМ!$B$33:$B$776,M$47)+'СЕТ СН'!$G$11+СВЦЭМ!$D$10+'СЕТ СН'!$G$5-'СЕТ СН'!$G$21</f>
        <v>3521.2955893200001</v>
      </c>
      <c r="N66" s="36">
        <f>SUMIFS(СВЦЭМ!$D$33:$D$776,СВЦЭМ!$A$33:$A$776,$A66,СВЦЭМ!$B$33:$B$776,N$47)+'СЕТ СН'!$G$11+СВЦЭМ!$D$10+'СЕТ СН'!$G$5-'СЕТ СН'!$G$21</f>
        <v>3506.59126036</v>
      </c>
      <c r="O66" s="36">
        <f>SUMIFS(СВЦЭМ!$D$33:$D$776,СВЦЭМ!$A$33:$A$776,$A66,СВЦЭМ!$B$33:$B$776,O$47)+'СЕТ СН'!$G$11+СВЦЭМ!$D$10+'СЕТ СН'!$G$5-'СЕТ СН'!$G$21</f>
        <v>3512.1226826800003</v>
      </c>
      <c r="P66" s="36">
        <f>SUMIFS(СВЦЭМ!$D$33:$D$776,СВЦЭМ!$A$33:$A$776,$A66,СВЦЭМ!$B$33:$B$776,P$47)+'СЕТ СН'!$G$11+СВЦЭМ!$D$10+'СЕТ СН'!$G$5-'СЕТ СН'!$G$21</f>
        <v>3518.1103024700001</v>
      </c>
      <c r="Q66" s="36">
        <f>SUMIFS(СВЦЭМ!$D$33:$D$776,СВЦЭМ!$A$33:$A$776,$A66,СВЦЭМ!$B$33:$B$776,Q$47)+'СЕТ СН'!$G$11+СВЦЭМ!$D$10+'СЕТ СН'!$G$5-'СЕТ СН'!$G$21</f>
        <v>3519.7622354</v>
      </c>
      <c r="R66" s="36">
        <f>SUMIFS(СВЦЭМ!$D$33:$D$776,СВЦЭМ!$A$33:$A$776,$A66,СВЦЭМ!$B$33:$B$776,R$47)+'СЕТ СН'!$G$11+СВЦЭМ!$D$10+'СЕТ СН'!$G$5-'СЕТ СН'!$G$21</f>
        <v>3515.0077397699997</v>
      </c>
      <c r="S66" s="36">
        <f>SUMIFS(СВЦЭМ!$D$33:$D$776,СВЦЭМ!$A$33:$A$776,$A66,СВЦЭМ!$B$33:$B$776,S$47)+'СЕТ СН'!$G$11+СВЦЭМ!$D$10+'СЕТ СН'!$G$5-'СЕТ СН'!$G$21</f>
        <v>3516.48466319</v>
      </c>
      <c r="T66" s="36">
        <f>SUMIFS(СВЦЭМ!$D$33:$D$776,СВЦЭМ!$A$33:$A$776,$A66,СВЦЭМ!$B$33:$B$776,T$47)+'СЕТ СН'!$G$11+СВЦЭМ!$D$10+'СЕТ СН'!$G$5-'СЕТ СН'!$G$21</f>
        <v>3532.48164262</v>
      </c>
      <c r="U66" s="36">
        <f>SUMIFS(СВЦЭМ!$D$33:$D$776,СВЦЭМ!$A$33:$A$776,$A66,СВЦЭМ!$B$33:$B$776,U$47)+'СЕТ СН'!$G$11+СВЦЭМ!$D$10+'СЕТ СН'!$G$5-'СЕТ СН'!$G$21</f>
        <v>3527.74958866</v>
      </c>
      <c r="V66" s="36">
        <f>SUMIFS(СВЦЭМ!$D$33:$D$776,СВЦЭМ!$A$33:$A$776,$A66,СВЦЭМ!$B$33:$B$776,V$47)+'СЕТ СН'!$G$11+СВЦЭМ!$D$10+'СЕТ СН'!$G$5-'СЕТ СН'!$G$21</f>
        <v>3512.7469170700001</v>
      </c>
      <c r="W66" s="36">
        <f>SUMIFS(СВЦЭМ!$D$33:$D$776,СВЦЭМ!$A$33:$A$776,$A66,СВЦЭМ!$B$33:$B$776,W$47)+'СЕТ СН'!$G$11+СВЦЭМ!$D$10+'СЕТ СН'!$G$5-'СЕТ СН'!$G$21</f>
        <v>3502.4136224599997</v>
      </c>
      <c r="X66" s="36">
        <f>SUMIFS(СВЦЭМ!$D$33:$D$776,СВЦЭМ!$A$33:$A$776,$A66,СВЦЭМ!$B$33:$B$776,X$47)+'СЕТ СН'!$G$11+СВЦЭМ!$D$10+'СЕТ СН'!$G$5-'СЕТ СН'!$G$21</f>
        <v>3494.5669996199999</v>
      </c>
      <c r="Y66" s="36">
        <f>SUMIFS(СВЦЭМ!$D$33:$D$776,СВЦЭМ!$A$33:$A$776,$A66,СВЦЭМ!$B$33:$B$776,Y$47)+'СЕТ СН'!$G$11+СВЦЭМ!$D$10+'СЕТ СН'!$G$5-'СЕТ СН'!$G$21</f>
        <v>3491.2618364999998</v>
      </c>
    </row>
    <row r="67" spans="1:26" ht="15.75" x14ac:dyDescent="0.2">
      <c r="A67" s="35">
        <f t="shared" si="1"/>
        <v>44155</v>
      </c>
      <c r="B67" s="36">
        <f>SUMIFS(СВЦЭМ!$D$33:$D$776,СВЦЭМ!$A$33:$A$776,$A67,СВЦЭМ!$B$33:$B$776,B$47)+'СЕТ СН'!$G$11+СВЦЭМ!$D$10+'СЕТ СН'!$G$5-'СЕТ СН'!$G$21</f>
        <v>3564.3387042899999</v>
      </c>
      <c r="C67" s="36">
        <f>SUMIFS(СВЦЭМ!$D$33:$D$776,СВЦЭМ!$A$33:$A$776,$A67,СВЦЭМ!$B$33:$B$776,C$47)+'СЕТ СН'!$G$11+СВЦЭМ!$D$10+'СЕТ СН'!$G$5-'СЕТ СН'!$G$21</f>
        <v>3650.8167795899999</v>
      </c>
      <c r="D67" s="36">
        <f>SUMIFS(СВЦЭМ!$D$33:$D$776,СВЦЭМ!$A$33:$A$776,$A67,СВЦЭМ!$B$33:$B$776,D$47)+'СЕТ СН'!$G$11+СВЦЭМ!$D$10+'СЕТ СН'!$G$5-'СЕТ СН'!$G$21</f>
        <v>3696.6201020799999</v>
      </c>
      <c r="E67" s="36">
        <f>SUMIFS(СВЦЭМ!$D$33:$D$776,СВЦЭМ!$A$33:$A$776,$A67,СВЦЭМ!$B$33:$B$776,E$47)+'СЕТ СН'!$G$11+СВЦЭМ!$D$10+'СЕТ СН'!$G$5-'СЕТ СН'!$G$21</f>
        <v>3709.16136624</v>
      </c>
      <c r="F67" s="36">
        <f>SUMIFS(СВЦЭМ!$D$33:$D$776,СВЦЭМ!$A$33:$A$776,$A67,СВЦЭМ!$B$33:$B$776,F$47)+'СЕТ СН'!$G$11+СВЦЭМ!$D$10+'СЕТ СН'!$G$5-'СЕТ СН'!$G$21</f>
        <v>3704.6962391500001</v>
      </c>
      <c r="G67" s="36">
        <f>SUMIFS(СВЦЭМ!$D$33:$D$776,СВЦЭМ!$A$33:$A$776,$A67,СВЦЭМ!$B$33:$B$776,G$47)+'СЕТ СН'!$G$11+СВЦЭМ!$D$10+'СЕТ СН'!$G$5-'СЕТ СН'!$G$21</f>
        <v>3688.0923788300001</v>
      </c>
      <c r="H67" s="36">
        <f>SUMIFS(СВЦЭМ!$D$33:$D$776,СВЦЭМ!$A$33:$A$776,$A67,СВЦЭМ!$B$33:$B$776,H$47)+'СЕТ СН'!$G$11+СВЦЭМ!$D$10+'СЕТ СН'!$G$5-'СЕТ СН'!$G$21</f>
        <v>3643.6617336700001</v>
      </c>
      <c r="I67" s="36">
        <f>SUMIFS(СВЦЭМ!$D$33:$D$776,СВЦЭМ!$A$33:$A$776,$A67,СВЦЭМ!$B$33:$B$776,I$47)+'СЕТ СН'!$G$11+СВЦЭМ!$D$10+'СЕТ СН'!$G$5-'СЕТ СН'!$G$21</f>
        <v>3600.13058103</v>
      </c>
      <c r="J67" s="36">
        <f>SUMIFS(СВЦЭМ!$D$33:$D$776,СВЦЭМ!$A$33:$A$776,$A67,СВЦЭМ!$B$33:$B$776,J$47)+'СЕТ СН'!$G$11+СВЦЭМ!$D$10+'СЕТ СН'!$G$5-'СЕТ СН'!$G$21</f>
        <v>3582.3617775900002</v>
      </c>
      <c r="K67" s="36">
        <f>SUMIFS(СВЦЭМ!$D$33:$D$776,СВЦЭМ!$A$33:$A$776,$A67,СВЦЭМ!$B$33:$B$776,K$47)+'СЕТ СН'!$G$11+СВЦЭМ!$D$10+'СЕТ СН'!$G$5-'СЕТ СН'!$G$21</f>
        <v>3577.7208575599998</v>
      </c>
      <c r="L67" s="36">
        <f>SUMIFS(СВЦЭМ!$D$33:$D$776,СВЦЭМ!$A$33:$A$776,$A67,СВЦЭМ!$B$33:$B$776,L$47)+'СЕТ СН'!$G$11+СВЦЭМ!$D$10+'СЕТ СН'!$G$5-'СЕТ СН'!$G$21</f>
        <v>3556.45719736</v>
      </c>
      <c r="M67" s="36">
        <f>SUMIFS(СВЦЭМ!$D$33:$D$776,СВЦЭМ!$A$33:$A$776,$A67,СВЦЭМ!$B$33:$B$776,M$47)+'СЕТ СН'!$G$11+СВЦЭМ!$D$10+'СЕТ СН'!$G$5-'СЕТ СН'!$G$21</f>
        <v>3509.2506931099997</v>
      </c>
      <c r="N67" s="36">
        <f>SUMIFS(СВЦЭМ!$D$33:$D$776,СВЦЭМ!$A$33:$A$776,$A67,СВЦЭМ!$B$33:$B$776,N$47)+'СЕТ СН'!$G$11+СВЦЭМ!$D$10+'СЕТ СН'!$G$5-'СЕТ СН'!$G$21</f>
        <v>3496.8837352599999</v>
      </c>
      <c r="O67" s="36">
        <f>SUMIFS(СВЦЭМ!$D$33:$D$776,СВЦЭМ!$A$33:$A$776,$A67,СВЦЭМ!$B$33:$B$776,O$47)+'СЕТ СН'!$G$11+СВЦЭМ!$D$10+'СЕТ СН'!$G$5-'СЕТ СН'!$G$21</f>
        <v>3500.62943172</v>
      </c>
      <c r="P67" s="36">
        <f>SUMIFS(СВЦЭМ!$D$33:$D$776,СВЦЭМ!$A$33:$A$776,$A67,СВЦЭМ!$B$33:$B$776,P$47)+'СЕТ СН'!$G$11+СВЦЭМ!$D$10+'СЕТ СН'!$G$5-'СЕТ СН'!$G$21</f>
        <v>3507.6139571899998</v>
      </c>
      <c r="Q67" s="36">
        <f>SUMIFS(СВЦЭМ!$D$33:$D$776,СВЦЭМ!$A$33:$A$776,$A67,СВЦЭМ!$B$33:$B$776,Q$47)+'СЕТ СН'!$G$11+СВЦЭМ!$D$10+'СЕТ СН'!$G$5-'СЕТ СН'!$G$21</f>
        <v>3507.5326354499998</v>
      </c>
      <c r="R67" s="36">
        <f>SUMIFS(СВЦЭМ!$D$33:$D$776,СВЦЭМ!$A$33:$A$776,$A67,СВЦЭМ!$B$33:$B$776,R$47)+'СЕТ СН'!$G$11+СВЦЭМ!$D$10+'СЕТ СН'!$G$5-'СЕТ СН'!$G$21</f>
        <v>3500.9236567200001</v>
      </c>
      <c r="S67" s="36">
        <f>SUMIFS(СВЦЭМ!$D$33:$D$776,СВЦЭМ!$A$33:$A$776,$A67,СВЦЭМ!$B$33:$B$776,S$47)+'СЕТ СН'!$G$11+СВЦЭМ!$D$10+'СЕТ СН'!$G$5-'СЕТ СН'!$G$21</f>
        <v>3470.9875653899999</v>
      </c>
      <c r="T67" s="36">
        <f>SUMIFS(СВЦЭМ!$D$33:$D$776,СВЦЭМ!$A$33:$A$776,$A67,СВЦЭМ!$B$33:$B$776,T$47)+'СЕТ СН'!$G$11+СВЦЭМ!$D$10+'СЕТ СН'!$G$5-'СЕТ СН'!$G$21</f>
        <v>3457.8539089699998</v>
      </c>
      <c r="U67" s="36">
        <f>SUMIFS(СВЦЭМ!$D$33:$D$776,СВЦЭМ!$A$33:$A$776,$A67,СВЦЭМ!$B$33:$B$776,U$47)+'СЕТ СН'!$G$11+СВЦЭМ!$D$10+'СЕТ СН'!$G$5-'СЕТ СН'!$G$21</f>
        <v>3463.0156162799999</v>
      </c>
      <c r="V67" s="36">
        <f>SUMIFS(СВЦЭМ!$D$33:$D$776,СВЦЭМ!$A$33:$A$776,$A67,СВЦЭМ!$B$33:$B$776,V$47)+'СЕТ СН'!$G$11+СВЦЭМ!$D$10+'СЕТ СН'!$G$5-'СЕТ СН'!$G$21</f>
        <v>3470.8636728699998</v>
      </c>
      <c r="W67" s="36">
        <f>SUMIFS(СВЦЭМ!$D$33:$D$776,СВЦЭМ!$A$33:$A$776,$A67,СВЦЭМ!$B$33:$B$776,W$47)+'СЕТ СН'!$G$11+СВЦЭМ!$D$10+'СЕТ СН'!$G$5-'СЕТ СН'!$G$21</f>
        <v>3481.0330077999997</v>
      </c>
      <c r="X67" s="36">
        <f>SUMIFS(СВЦЭМ!$D$33:$D$776,СВЦЭМ!$A$33:$A$776,$A67,СВЦЭМ!$B$33:$B$776,X$47)+'СЕТ СН'!$G$11+СВЦЭМ!$D$10+'СЕТ СН'!$G$5-'СЕТ СН'!$G$21</f>
        <v>3481.1036703099999</v>
      </c>
      <c r="Y67" s="36">
        <f>SUMIFS(СВЦЭМ!$D$33:$D$776,СВЦЭМ!$A$33:$A$776,$A67,СВЦЭМ!$B$33:$B$776,Y$47)+'СЕТ СН'!$G$11+СВЦЭМ!$D$10+'СЕТ СН'!$G$5-'СЕТ СН'!$G$21</f>
        <v>3496.4148967000001</v>
      </c>
    </row>
    <row r="68" spans="1:26" ht="15.75" x14ac:dyDescent="0.2">
      <c r="A68" s="35">
        <f t="shared" si="1"/>
        <v>44156</v>
      </c>
      <c r="B68" s="36">
        <f>SUMIFS(СВЦЭМ!$D$33:$D$776,СВЦЭМ!$A$33:$A$776,$A68,СВЦЭМ!$B$33:$B$776,B$47)+'СЕТ СН'!$G$11+СВЦЭМ!$D$10+'СЕТ СН'!$G$5-'СЕТ СН'!$G$21</f>
        <v>3580.7257053499998</v>
      </c>
      <c r="C68" s="36">
        <f>SUMIFS(СВЦЭМ!$D$33:$D$776,СВЦЭМ!$A$33:$A$776,$A68,СВЦЭМ!$B$33:$B$776,C$47)+'СЕТ СН'!$G$11+СВЦЭМ!$D$10+'СЕТ СН'!$G$5-'СЕТ СН'!$G$21</f>
        <v>3629.9534653999999</v>
      </c>
      <c r="D68" s="36">
        <f>SUMIFS(СВЦЭМ!$D$33:$D$776,СВЦЭМ!$A$33:$A$776,$A68,СВЦЭМ!$B$33:$B$776,D$47)+'СЕТ СН'!$G$11+СВЦЭМ!$D$10+'СЕТ СН'!$G$5-'СЕТ СН'!$G$21</f>
        <v>3682.2164718899999</v>
      </c>
      <c r="E68" s="36">
        <f>SUMIFS(СВЦЭМ!$D$33:$D$776,СВЦЭМ!$A$33:$A$776,$A68,СВЦЭМ!$B$33:$B$776,E$47)+'СЕТ СН'!$G$11+СВЦЭМ!$D$10+'СЕТ СН'!$G$5-'СЕТ СН'!$G$21</f>
        <v>3686.16840538</v>
      </c>
      <c r="F68" s="36">
        <f>SUMIFS(СВЦЭМ!$D$33:$D$776,СВЦЭМ!$A$33:$A$776,$A68,СВЦЭМ!$B$33:$B$776,F$47)+'СЕТ СН'!$G$11+СВЦЭМ!$D$10+'СЕТ СН'!$G$5-'СЕТ СН'!$G$21</f>
        <v>3683.7643322100002</v>
      </c>
      <c r="G68" s="36">
        <f>SUMIFS(СВЦЭМ!$D$33:$D$776,СВЦЭМ!$A$33:$A$776,$A68,СВЦЭМ!$B$33:$B$776,G$47)+'СЕТ СН'!$G$11+СВЦЭМ!$D$10+'СЕТ СН'!$G$5-'СЕТ СН'!$G$21</f>
        <v>3669.3354867799999</v>
      </c>
      <c r="H68" s="36">
        <f>SUMIFS(СВЦЭМ!$D$33:$D$776,СВЦЭМ!$A$33:$A$776,$A68,СВЦЭМ!$B$33:$B$776,H$47)+'СЕТ СН'!$G$11+СВЦЭМ!$D$10+'СЕТ СН'!$G$5-'СЕТ СН'!$G$21</f>
        <v>3653.7338067800001</v>
      </c>
      <c r="I68" s="36">
        <f>SUMIFS(СВЦЭМ!$D$33:$D$776,СВЦЭМ!$A$33:$A$776,$A68,СВЦЭМ!$B$33:$B$776,I$47)+'СЕТ СН'!$G$11+СВЦЭМ!$D$10+'СЕТ СН'!$G$5-'СЕТ СН'!$G$21</f>
        <v>3621.8114862500001</v>
      </c>
      <c r="J68" s="36">
        <f>SUMIFS(СВЦЭМ!$D$33:$D$776,СВЦЭМ!$A$33:$A$776,$A68,СВЦЭМ!$B$33:$B$776,J$47)+'СЕТ СН'!$G$11+СВЦЭМ!$D$10+'СЕТ СН'!$G$5-'СЕТ СН'!$G$21</f>
        <v>3586.7391421699999</v>
      </c>
      <c r="K68" s="36">
        <f>SUMIFS(СВЦЭМ!$D$33:$D$776,СВЦЭМ!$A$33:$A$776,$A68,СВЦЭМ!$B$33:$B$776,K$47)+'СЕТ СН'!$G$11+СВЦЭМ!$D$10+'СЕТ СН'!$G$5-'СЕТ СН'!$G$21</f>
        <v>3558.31364652</v>
      </c>
      <c r="L68" s="36">
        <f>SUMIFS(СВЦЭМ!$D$33:$D$776,СВЦЭМ!$A$33:$A$776,$A68,СВЦЭМ!$B$33:$B$776,L$47)+'СЕТ СН'!$G$11+СВЦЭМ!$D$10+'СЕТ СН'!$G$5-'СЕТ СН'!$G$21</f>
        <v>3512.6575062900001</v>
      </c>
      <c r="M68" s="36">
        <f>SUMIFS(СВЦЭМ!$D$33:$D$776,СВЦЭМ!$A$33:$A$776,$A68,СВЦЭМ!$B$33:$B$776,M$47)+'СЕТ СН'!$G$11+СВЦЭМ!$D$10+'СЕТ СН'!$G$5-'СЕТ СН'!$G$21</f>
        <v>3474.2924914699997</v>
      </c>
      <c r="N68" s="36">
        <f>SUMIFS(СВЦЭМ!$D$33:$D$776,СВЦЭМ!$A$33:$A$776,$A68,СВЦЭМ!$B$33:$B$776,N$47)+'СЕТ СН'!$G$11+СВЦЭМ!$D$10+'СЕТ СН'!$G$5-'СЕТ СН'!$G$21</f>
        <v>3464.9236078499998</v>
      </c>
      <c r="O68" s="36">
        <f>SUMIFS(СВЦЭМ!$D$33:$D$776,СВЦЭМ!$A$33:$A$776,$A68,СВЦЭМ!$B$33:$B$776,O$47)+'СЕТ СН'!$G$11+СВЦЭМ!$D$10+'СЕТ СН'!$G$5-'СЕТ СН'!$G$21</f>
        <v>3469.8287869400001</v>
      </c>
      <c r="P68" s="36">
        <f>SUMIFS(СВЦЭМ!$D$33:$D$776,СВЦЭМ!$A$33:$A$776,$A68,СВЦЭМ!$B$33:$B$776,P$47)+'СЕТ СН'!$G$11+СВЦЭМ!$D$10+'СЕТ СН'!$G$5-'СЕТ СН'!$G$21</f>
        <v>3480.0391290699999</v>
      </c>
      <c r="Q68" s="36">
        <f>SUMIFS(СВЦЭМ!$D$33:$D$776,СВЦЭМ!$A$33:$A$776,$A68,СВЦЭМ!$B$33:$B$776,Q$47)+'СЕТ СН'!$G$11+СВЦЭМ!$D$10+'СЕТ СН'!$G$5-'СЕТ СН'!$G$21</f>
        <v>3467.9661925299997</v>
      </c>
      <c r="R68" s="36">
        <f>SUMIFS(СВЦЭМ!$D$33:$D$776,СВЦЭМ!$A$33:$A$776,$A68,СВЦЭМ!$B$33:$B$776,R$47)+'СЕТ СН'!$G$11+СВЦЭМ!$D$10+'СЕТ СН'!$G$5-'СЕТ СН'!$G$21</f>
        <v>3459.6788221299998</v>
      </c>
      <c r="S68" s="36">
        <f>SUMIFS(СВЦЭМ!$D$33:$D$776,СВЦЭМ!$A$33:$A$776,$A68,СВЦЭМ!$B$33:$B$776,S$47)+'СЕТ СН'!$G$11+СВЦЭМ!$D$10+'СЕТ СН'!$G$5-'СЕТ СН'!$G$21</f>
        <v>3435.0097625500002</v>
      </c>
      <c r="T68" s="36">
        <f>SUMIFS(СВЦЭМ!$D$33:$D$776,СВЦЭМ!$A$33:$A$776,$A68,СВЦЭМ!$B$33:$B$776,T$47)+'СЕТ СН'!$G$11+СВЦЭМ!$D$10+'СЕТ СН'!$G$5-'СЕТ СН'!$G$21</f>
        <v>3434.4074433199999</v>
      </c>
      <c r="U68" s="36">
        <f>SUMIFS(СВЦЭМ!$D$33:$D$776,СВЦЭМ!$A$33:$A$776,$A68,СВЦЭМ!$B$33:$B$776,U$47)+'СЕТ СН'!$G$11+СВЦЭМ!$D$10+'СЕТ СН'!$G$5-'СЕТ СН'!$G$21</f>
        <v>3433.5526425899998</v>
      </c>
      <c r="V68" s="36">
        <f>SUMIFS(СВЦЭМ!$D$33:$D$776,СВЦЭМ!$A$33:$A$776,$A68,СВЦЭМ!$B$33:$B$776,V$47)+'СЕТ СН'!$G$11+СВЦЭМ!$D$10+'СЕТ СН'!$G$5-'СЕТ СН'!$G$21</f>
        <v>3440.0102048799999</v>
      </c>
      <c r="W68" s="36">
        <f>SUMIFS(СВЦЭМ!$D$33:$D$776,СВЦЭМ!$A$33:$A$776,$A68,СВЦЭМ!$B$33:$B$776,W$47)+'СЕТ СН'!$G$11+СВЦЭМ!$D$10+'СЕТ СН'!$G$5-'СЕТ СН'!$G$21</f>
        <v>3453.9271942699997</v>
      </c>
      <c r="X68" s="36">
        <f>SUMIFS(СВЦЭМ!$D$33:$D$776,СВЦЭМ!$A$33:$A$776,$A68,СВЦЭМ!$B$33:$B$776,X$47)+'СЕТ СН'!$G$11+СВЦЭМ!$D$10+'СЕТ СН'!$G$5-'СЕТ СН'!$G$21</f>
        <v>3472.6930704699998</v>
      </c>
      <c r="Y68" s="36">
        <f>SUMIFS(СВЦЭМ!$D$33:$D$776,СВЦЭМ!$A$33:$A$776,$A68,СВЦЭМ!$B$33:$B$776,Y$47)+'СЕТ СН'!$G$11+СВЦЭМ!$D$10+'СЕТ СН'!$G$5-'СЕТ СН'!$G$21</f>
        <v>3507.1315929299999</v>
      </c>
    </row>
    <row r="69" spans="1:26" ht="15.75" x14ac:dyDescent="0.2">
      <c r="A69" s="35">
        <f t="shared" si="1"/>
        <v>44157</v>
      </c>
      <c r="B69" s="36">
        <f>SUMIFS(СВЦЭМ!$D$33:$D$776,СВЦЭМ!$A$33:$A$776,$A69,СВЦЭМ!$B$33:$B$776,B$47)+'СЕТ СН'!$G$11+СВЦЭМ!$D$10+'СЕТ СН'!$G$5-'СЕТ СН'!$G$21</f>
        <v>3551.0078440500001</v>
      </c>
      <c r="C69" s="36">
        <f>SUMIFS(СВЦЭМ!$D$33:$D$776,СВЦЭМ!$A$33:$A$776,$A69,СВЦЭМ!$B$33:$B$776,C$47)+'СЕТ СН'!$G$11+СВЦЭМ!$D$10+'СЕТ СН'!$G$5-'СЕТ СН'!$G$21</f>
        <v>3632.8585883300002</v>
      </c>
      <c r="D69" s="36">
        <f>SUMIFS(СВЦЭМ!$D$33:$D$776,СВЦЭМ!$A$33:$A$776,$A69,СВЦЭМ!$B$33:$B$776,D$47)+'СЕТ СН'!$G$11+СВЦЭМ!$D$10+'СЕТ СН'!$G$5-'СЕТ СН'!$G$21</f>
        <v>3685.3188330100002</v>
      </c>
      <c r="E69" s="36">
        <f>SUMIFS(СВЦЭМ!$D$33:$D$776,СВЦЭМ!$A$33:$A$776,$A69,СВЦЭМ!$B$33:$B$776,E$47)+'СЕТ СН'!$G$11+СВЦЭМ!$D$10+'СЕТ СН'!$G$5-'СЕТ СН'!$G$21</f>
        <v>3691.3513734400003</v>
      </c>
      <c r="F69" s="36">
        <f>SUMIFS(СВЦЭМ!$D$33:$D$776,СВЦЭМ!$A$33:$A$776,$A69,СВЦЭМ!$B$33:$B$776,F$47)+'СЕТ СН'!$G$11+СВЦЭМ!$D$10+'СЕТ СН'!$G$5-'СЕТ СН'!$G$21</f>
        <v>3689.5937458999997</v>
      </c>
      <c r="G69" s="36">
        <f>SUMIFS(СВЦЭМ!$D$33:$D$776,СВЦЭМ!$A$33:$A$776,$A69,СВЦЭМ!$B$33:$B$776,G$47)+'СЕТ СН'!$G$11+СВЦЭМ!$D$10+'СЕТ СН'!$G$5-'СЕТ СН'!$G$21</f>
        <v>3678.8197182399999</v>
      </c>
      <c r="H69" s="36">
        <f>SUMIFS(СВЦЭМ!$D$33:$D$776,СВЦЭМ!$A$33:$A$776,$A69,СВЦЭМ!$B$33:$B$776,H$47)+'СЕТ СН'!$G$11+СВЦЭМ!$D$10+'СЕТ СН'!$G$5-'СЕТ СН'!$G$21</f>
        <v>3659.5968424799999</v>
      </c>
      <c r="I69" s="36">
        <f>SUMIFS(СВЦЭМ!$D$33:$D$776,СВЦЭМ!$A$33:$A$776,$A69,СВЦЭМ!$B$33:$B$776,I$47)+'СЕТ СН'!$G$11+СВЦЭМ!$D$10+'СЕТ СН'!$G$5-'СЕТ СН'!$G$21</f>
        <v>3633.4044737700001</v>
      </c>
      <c r="J69" s="36">
        <f>SUMIFS(СВЦЭМ!$D$33:$D$776,СВЦЭМ!$A$33:$A$776,$A69,СВЦЭМ!$B$33:$B$776,J$47)+'СЕТ СН'!$G$11+СВЦЭМ!$D$10+'СЕТ СН'!$G$5-'СЕТ СН'!$G$21</f>
        <v>3600.5500580399998</v>
      </c>
      <c r="K69" s="36">
        <f>SUMIFS(СВЦЭМ!$D$33:$D$776,СВЦЭМ!$A$33:$A$776,$A69,СВЦЭМ!$B$33:$B$776,K$47)+'СЕТ СН'!$G$11+СВЦЭМ!$D$10+'СЕТ СН'!$G$5-'СЕТ СН'!$G$21</f>
        <v>3580.6008700900002</v>
      </c>
      <c r="L69" s="36">
        <f>SUMIFS(СВЦЭМ!$D$33:$D$776,СВЦЭМ!$A$33:$A$776,$A69,СВЦЭМ!$B$33:$B$776,L$47)+'СЕТ СН'!$G$11+СВЦЭМ!$D$10+'СЕТ СН'!$G$5-'СЕТ СН'!$G$21</f>
        <v>3533.9874592599999</v>
      </c>
      <c r="M69" s="36">
        <f>SUMIFS(СВЦЭМ!$D$33:$D$776,СВЦЭМ!$A$33:$A$776,$A69,СВЦЭМ!$B$33:$B$776,M$47)+'СЕТ СН'!$G$11+СВЦЭМ!$D$10+'СЕТ СН'!$G$5-'СЕТ СН'!$G$21</f>
        <v>3480.9832465700001</v>
      </c>
      <c r="N69" s="36">
        <f>SUMIFS(СВЦЭМ!$D$33:$D$776,СВЦЭМ!$A$33:$A$776,$A69,СВЦЭМ!$B$33:$B$776,N$47)+'СЕТ СН'!$G$11+СВЦЭМ!$D$10+'СЕТ СН'!$G$5-'СЕТ СН'!$G$21</f>
        <v>3475.6568677199998</v>
      </c>
      <c r="O69" s="36">
        <f>SUMIFS(СВЦЭМ!$D$33:$D$776,СВЦЭМ!$A$33:$A$776,$A69,СВЦЭМ!$B$33:$B$776,O$47)+'СЕТ СН'!$G$11+СВЦЭМ!$D$10+'СЕТ СН'!$G$5-'СЕТ СН'!$G$21</f>
        <v>3484.15314459</v>
      </c>
      <c r="P69" s="36">
        <f>SUMIFS(СВЦЭМ!$D$33:$D$776,СВЦЭМ!$A$33:$A$776,$A69,СВЦЭМ!$B$33:$B$776,P$47)+'СЕТ СН'!$G$11+СВЦЭМ!$D$10+'СЕТ СН'!$G$5-'СЕТ СН'!$G$21</f>
        <v>3487.37805553</v>
      </c>
      <c r="Q69" s="36">
        <f>SUMIFS(СВЦЭМ!$D$33:$D$776,СВЦЭМ!$A$33:$A$776,$A69,СВЦЭМ!$B$33:$B$776,Q$47)+'СЕТ СН'!$G$11+СВЦЭМ!$D$10+'СЕТ СН'!$G$5-'СЕТ СН'!$G$21</f>
        <v>3484.0480649400001</v>
      </c>
      <c r="R69" s="36">
        <f>SUMIFS(СВЦЭМ!$D$33:$D$776,СВЦЭМ!$A$33:$A$776,$A69,СВЦЭМ!$B$33:$B$776,R$47)+'СЕТ СН'!$G$11+СВЦЭМ!$D$10+'СЕТ СН'!$G$5-'СЕТ СН'!$G$21</f>
        <v>3479.5917461700001</v>
      </c>
      <c r="S69" s="36">
        <f>SUMIFS(СВЦЭМ!$D$33:$D$776,СВЦЭМ!$A$33:$A$776,$A69,СВЦЭМ!$B$33:$B$776,S$47)+'СЕТ СН'!$G$11+СВЦЭМ!$D$10+'СЕТ СН'!$G$5-'СЕТ СН'!$G$21</f>
        <v>3472.2719949000002</v>
      </c>
      <c r="T69" s="36">
        <f>SUMIFS(СВЦЭМ!$D$33:$D$776,СВЦЭМ!$A$33:$A$776,$A69,СВЦЭМ!$B$33:$B$776,T$47)+'СЕТ СН'!$G$11+СВЦЭМ!$D$10+'СЕТ СН'!$G$5-'СЕТ СН'!$G$21</f>
        <v>3436.2760954999999</v>
      </c>
      <c r="U69" s="36">
        <f>SUMIFS(СВЦЭМ!$D$33:$D$776,СВЦЭМ!$A$33:$A$776,$A69,СВЦЭМ!$B$33:$B$776,U$47)+'СЕТ СН'!$G$11+СВЦЭМ!$D$10+'СЕТ СН'!$G$5-'СЕТ СН'!$G$21</f>
        <v>3436.70978685</v>
      </c>
      <c r="V69" s="36">
        <f>SUMIFS(СВЦЭМ!$D$33:$D$776,СВЦЭМ!$A$33:$A$776,$A69,СВЦЭМ!$B$33:$B$776,V$47)+'СЕТ СН'!$G$11+СВЦЭМ!$D$10+'СЕТ СН'!$G$5-'СЕТ СН'!$G$21</f>
        <v>3441.9003915799999</v>
      </c>
      <c r="W69" s="36">
        <f>SUMIFS(СВЦЭМ!$D$33:$D$776,СВЦЭМ!$A$33:$A$776,$A69,СВЦЭМ!$B$33:$B$776,W$47)+'СЕТ СН'!$G$11+СВЦЭМ!$D$10+'СЕТ СН'!$G$5-'СЕТ СН'!$G$21</f>
        <v>3472.3549310600001</v>
      </c>
      <c r="X69" s="36">
        <f>SUMIFS(СВЦЭМ!$D$33:$D$776,СВЦЭМ!$A$33:$A$776,$A69,СВЦЭМ!$B$33:$B$776,X$47)+'СЕТ СН'!$G$11+СВЦЭМ!$D$10+'СЕТ СН'!$G$5-'СЕТ СН'!$G$21</f>
        <v>3487.5067210799998</v>
      </c>
      <c r="Y69" s="36">
        <f>SUMIFS(СВЦЭМ!$D$33:$D$776,СВЦЭМ!$A$33:$A$776,$A69,СВЦЭМ!$B$33:$B$776,Y$47)+'СЕТ СН'!$G$11+СВЦЭМ!$D$10+'СЕТ СН'!$G$5-'СЕТ СН'!$G$21</f>
        <v>3509.8963486900002</v>
      </c>
    </row>
    <row r="70" spans="1:26" ht="15.75" x14ac:dyDescent="0.2">
      <c r="A70" s="35">
        <f t="shared" si="1"/>
        <v>44158</v>
      </c>
      <c r="B70" s="36">
        <f>SUMIFS(СВЦЭМ!$D$33:$D$776,СВЦЭМ!$A$33:$A$776,$A70,СВЦЭМ!$B$33:$B$776,B$47)+'СЕТ СН'!$G$11+СВЦЭМ!$D$10+'СЕТ СН'!$G$5-'СЕТ СН'!$G$21</f>
        <v>3521.52008492</v>
      </c>
      <c r="C70" s="36">
        <f>SUMIFS(СВЦЭМ!$D$33:$D$776,СВЦЭМ!$A$33:$A$776,$A70,СВЦЭМ!$B$33:$B$776,C$47)+'СЕТ СН'!$G$11+СВЦЭМ!$D$10+'СЕТ СН'!$G$5-'СЕТ СН'!$G$21</f>
        <v>3569.44181011</v>
      </c>
      <c r="D70" s="36">
        <f>SUMIFS(СВЦЭМ!$D$33:$D$776,СВЦЭМ!$A$33:$A$776,$A70,СВЦЭМ!$B$33:$B$776,D$47)+'СЕТ СН'!$G$11+СВЦЭМ!$D$10+'СЕТ СН'!$G$5-'СЕТ СН'!$G$21</f>
        <v>3608.4056998199999</v>
      </c>
      <c r="E70" s="36">
        <f>SUMIFS(СВЦЭМ!$D$33:$D$776,СВЦЭМ!$A$33:$A$776,$A70,СВЦЭМ!$B$33:$B$776,E$47)+'СЕТ СН'!$G$11+СВЦЭМ!$D$10+'СЕТ СН'!$G$5-'СЕТ СН'!$G$21</f>
        <v>3611.6702444900002</v>
      </c>
      <c r="F70" s="36">
        <f>SUMIFS(СВЦЭМ!$D$33:$D$776,СВЦЭМ!$A$33:$A$776,$A70,СВЦЭМ!$B$33:$B$776,F$47)+'СЕТ СН'!$G$11+СВЦЭМ!$D$10+'СЕТ СН'!$G$5-'СЕТ СН'!$G$21</f>
        <v>3609.4236349000003</v>
      </c>
      <c r="G70" s="36">
        <f>SUMIFS(СВЦЭМ!$D$33:$D$776,СВЦЭМ!$A$33:$A$776,$A70,СВЦЭМ!$B$33:$B$776,G$47)+'СЕТ СН'!$G$11+СВЦЭМ!$D$10+'СЕТ СН'!$G$5-'СЕТ СН'!$G$21</f>
        <v>3609.3288277199999</v>
      </c>
      <c r="H70" s="36">
        <f>SUMIFS(СВЦЭМ!$D$33:$D$776,СВЦЭМ!$A$33:$A$776,$A70,СВЦЭМ!$B$33:$B$776,H$47)+'СЕТ СН'!$G$11+СВЦЭМ!$D$10+'СЕТ СН'!$G$5-'СЕТ СН'!$G$21</f>
        <v>3611.7492671199998</v>
      </c>
      <c r="I70" s="36">
        <f>SUMIFS(СВЦЭМ!$D$33:$D$776,СВЦЭМ!$A$33:$A$776,$A70,СВЦЭМ!$B$33:$B$776,I$47)+'СЕТ СН'!$G$11+СВЦЭМ!$D$10+'СЕТ СН'!$G$5-'СЕТ СН'!$G$21</f>
        <v>3600.3111160399999</v>
      </c>
      <c r="J70" s="36">
        <f>SUMIFS(СВЦЭМ!$D$33:$D$776,СВЦЭМ!$A$33:$A$776,$A70,СВЦЭМ!$B$33:$B$776,J$47)+'СЕТ СН'!$G$11+СВЦЭМ!$D$10+'СЕТ СН'!$G$5-'СЕТ СН'!$G$21</f>
        <v>3591.2455706599999</v>
      </c>
      <c r="K70" s="36">
        <f>SUMIFS(СВЦЭМ!$D$33:$D$776,СВЦЭМ!$A$33:$A$776,$A70,СВЦЭМ!$B$33:$B$776,K$47)+'СЕТ СН'!$G$11+СВЦЭМ!$D$10+'СЕТ СН'!$G$5-'СЕТ СН'!$G$21</f>
        <v>3609.4297810099997</v>
      </c>
      <c r="L70" s="36">
        <f>SUMIFS(СВЦЭМ!$D$33:$D$776,СВЦЭМ!$A$33:$A$776,$A70,СВЦЭМ!$B$33:$B$776,L$47)+'СЕТ СН'!$G$11+СВЦЭМ!$D$10+'СЕТ СН'!$G$5-'СЕТ СН'!$G$21</f>
        <v>3583.81102938</v>
      </c>
      <c r="M70" s="36">
        <f>SUMIFS(СВЦЭМ!$D$33:$D$776,СВЦЭМ!$A$33:$A$776,$A70,СВЦЭМ!$B$33:$B$776,M$47)+'СЕТ СН'!$G$11+СВЦЭМ!$D$10+'СЕТ СН'!$G$5-'СЕТ СН'!$G$21</f>
        <v>3531.8337720700001</v>
      </c>
      <c r="N70" s="36">
        <f>SUMIFS(СВЦЭМ!$D$33:$D$776,СВЦЭМ!$A$33:$A$776,$A70,СВЦЭМ!$B$33:$B$776,N$47)+'СЕТ СН'!$G$11+СВЦЭМ!$D$10+'СЕТ СН'!$G$5-'СЕТ СН'!$G$21</f>
        <v>3512.2510710299998</v>
      </c>
      <c r="O70" s="36">
        <f>SUMIFS(СВЦЭМ!$D$33:$D$776,СВЦЭМ!$A$33:$A$776,$A70,СВЦЭМ!$B$33:$B$776,O$47)+'СЕТ СН'!$G$11+СВЦЭМ!$D$10+'СЕТ СН'!$G$5-'СЕТ СН'!$G$21</f>
        <v>3521.3838173599997</v>
      </c>
      <c r="P70" s="36">
        <f>SUMIFS(СВЦЭМ!$D$33:$D$776,СВЦЭМ!$A$33:$A$776,$A70,СВЦЭМ!$B$33:$B$776,P$47)+'СЕТ СН'!$G$11+СВЦЭМ!$D$10+'СЕТ СН'!$G$5-'СЕТ СН'!$G$21</f>
        <v>3524.35127908</v>
      </c>
      <c r="Q70" s="36">
        <f>SUMIFS(СВЦЭМ!$D$33:$D$776,СВЦЭМ!$A$33:$A$776,$A70,СВЦЭМ!$B$33:$B$776,Q$47)+'СЕТ СН'!$G$11+СВЦЭМ!$D$10+'СЕТ СН'!$G$5-'СЕТ СН'!$G$21</f>
        <v>3524.9246580600002</v>
      </c>
      <c r="R70" s="36">
        <f>SUMIFS(СВЦЭМ!$D$33:$D$776,СВЦЭМ!$A$33:$A$776,$A70,СВЦЭМ!$B$33:$B$776,R$47)+'СЕТ СН'!$G$11+СВЦЭМ!$D$10+'СЕТ СН'!$G$5-'СЕТ СН'!$G$21</f>
        <v>3513.38818876</v>
      </c>
      <c r="S70" s="36">
        <f>SUMIFS(СВЦЭМ!$D$33:$D$776,СВЦЭМ!$A$33:$A$776,$A70,СВЦЭМ!$B$33:$B$776,S$47)+'СЕТ СН'!$G$11+СВЦЭМ!$D$10+'СЕТ СН'!$G$5-'СЕТ СН'!$G$21</f>
        <v>3498.35346265</v>
      </c>
      <c r="T70" s="36">
        <f>SUMIFS(СВЦЭМ!$D$33:$D$776,СВЦЭМ!$A$33:$A$776,$A70,СВЦЭМ!$B$33:$B$776,T$47)+'СЕТ СН'!$G$11+СВЦЭМ!$D$10+'СЕТ СН'!$G$5-'СЕТ СН'!$G$21</f>
        <v>3484.8971361100002</v>
      </c>
      <c r="U70" s="36">
        <f>SUMIFS(СВЦЭМ!$D$33:$D$776,СВЦЭМ!$A$33:$A$776,$A70,СВЦЭМ!$B$33:$B$776,U$47)+'СЕТ СН'!$G$11+СВЦЭМ!$D$10+'СЕТ СН'!$G$5-'СЕТ СН'!$G$21</f>
        <v>3481.2688281400001</v>
      </c>
      <c r="V70" s="36">
        <f>SUMIFS(СВЦЭМ!$D$33:$D$776,СВЦЭМ!$A$33:$A$776,$A70,СВЦЭМ!$B$33:$B$776,V$47)+'СЕТ СН'!$G$11+СВЦЭМ!$D$10+'СЕТ СН'!$G$5-'СЕТ СН'!$G$21</f>
        <v>3492.0662800999999</v>
      </c>
      <c r="W70" s="36">
        <f>SUMIFS(СВЦЭМ!$D$33:$D$776,СВЦЭМ!$A$33:$A$776,$A70,СВЦЭМ!$B$33:$B$776,W$47)+'СЕТ СН'!$G$11+СВЦЭМ!$D$10+'СЕТ СН'!$G$5-'СЕТ СН'!$G$21</f>
        <v>3504.9498983899998</v>
      </c>
      <c r="X70" s="36">
        <f>SUMIFS(СВЦЭМ!$D$33:$D$776,СВЦЭМ!$A$33:$A$776,$A70,СВЦЭМ!$B$33:$B$776,X$47)+'СЕТ СН'!$G$11+СВЦЭМ!$D$10+'СЕТ СН'!$G$5-'СЕТ СН'!$G$21</f>
        <v>3498.8475068600001</v>
      </c>
      <c r="Y70" s="36">
        <f>SUMIFS(СВЦЭМ!$D$33:$D$776,СВЦЭМ!$A$33:$A$776,$A70,СВЦЭМ!$B$33:$B$776,Y$47)+'СЕТ СН'!$G$11+СВЦЭМ!$D$10+'СЕТ СН'!$G$5-'СЕТ СН'!$G$21</f>
        <v>3518.0765350800002</v>
      </c>
    </row>
    <row r="71" spans="1:26" ht="15.75" x14ac:dyDescent="0.2">
      <c r="A71" s="35">
        <f t="shared" si="1"/>
        <v>44159</v>
      </c>
      <c r="B71" s="36">
        <f>SUMIFS(СВЦЭМ!$D$33:$D$776,СВЦЭМ!$A$33:$A$776,$A71,СВЦЭМ!$B$33:$B$776,B$47)+'СЕТ СН'!$G$11+СВЦЭМ!$D$10+'СЕТ СН'!$G$5-'СЕТ СН'!$G$21</f>
        <v>3532.82977364</v>
      </c>
      <c r="C71" s="36">
        <f>SUMIFS(СВЦЭМ!$D$33:$D$776,СВЦЭМ!$A$33:$A$776,$A71,СВЦЭМ!$B$33:$B$776,C$47)+'СЕТ СН'!$G$11+СВЦЭМ!$D$10+'СЕТ СН'!$G$5-'СЕТ СН'!$G$21</f>
        <v>3615.2847977800002</v>
      </c>
      <c r="D71" s="36">
        <f>SUMIFS(СВЦЭМ!$D$33:$D$776,СВЦЭМ!$A$33:$A$776,$A71,СВЦЭМ!$B$33:$B$776,D$47)+'СЕТ СН'!$G$11+СВЦЭМ!$D$10+'СЕТ СН'!$G$5-'СЕТ СН'!$G$21</f>
        <v>3673.6495300799997</v>
      </c>
      <c r="E71" s="36">
        <f>SUMIFS(СВЦЭМ!$D$33:$D$776,СВЦЭМ!$A$33:$A$776,$A71,СВЦЭМ!$B$33:$B$776,E$47)+'СЕТ СН'!$G$11+СВЦЭМ!$D$10+'СЕТ СН'!$G$5-'СЕТ СН'!$G$21</f>
        <v>3691.1450104599999</v>
      </c>
      <c r="F71" s="36">
        <f>SUMIFS(СВЦЭМ!$D$33:$D$776,СВЦЭМ!$A$33:$A$776,$A71,СВЦЭМ!$B$33:$B$776,F$47)+'СЕТ СН'!$G$11+СВЦЭМ!$D$10+'СЕТ СН'!$G$5-'СЕТ СН'!$G$21</f>
        <v>3689.7707519000001</v>
      </c>
      <c r="G71" s="36">
        <f>SUMIFS(СВЦЭМ!$D$33:$D$776,СВЦЭМ!$A$33:$A$776,$A71,СВЦЭМ!$B$33:$B$776,G$47)+'СЕТ СН'!$G$11+СВЦЭМ!$D$10+'СЕТ СН'!$G$5-'СЕТ СН'!$G$21</f>
        <v>3676.3716728099998</v>
      </c>
      <c r="H71" s="36">
        <f>SUMIFS(СВЦЭМ!$D$33:$D$776,СВЦЭМ!$A$33:$A$776,$A71,СВЦЭМ!$B$33:$B$776,H$47)+'СЕТ СН'!$G$11+СВЦЭМ!$D$10+'СЕТ СН'!$G$5-'СЕТ СН'!$G$21</f>
        <v>3637.7971804200001</v>
      </c>
      <c r="I71" s="36">
        <f>SUMIFS(СВЦЭМ!$D$33:$D$776,СВЦЭМ!$A$33:$A$776,$A71,СВЦЭМ!$B$33:$B$776,I$47)+'СЕТ СН'!$G$11+СВЦЭМ!$D$10+'СЕТ СН'!$G$5-'СЕТ СН'!$G$21</f>
        <v>3585.20193698</v>
      </c>
      <c r="J71" s="36">
        <f>SUMIFS(СВЦЭМ!$D$33:$D$776,СВЦЭМ!$A$33:$A$776,$A71,СВЦЭМ!$B$33:$B$776,J$47)+'СЕТ СН'!$G$11+СВЦЭМ!$D$10+'СЕТ СН'!$G$5-'СЕТ СН'!$G$21</f>
        <v>3556.1126738200001</v>
      </c>
      <c r="K71" s="36">
        <f>SUMIFS(СВЦЭМ!$D$33:$D$776,СВЦЭМ!$A$33:$A$776,$A71,СВЦЭМ!$B$33:$B$776,K$47)+'СЕТ СН'!$G$11+СВЦЭМ!$D$10+'СЕТ СН'!$G$5-'СЕТ СН'!$G$21</f>
        <v>3554.3999135200002</v>
      </c>
      <c r="L71" s="36">
        <f>SUMIFS(СВЦЭМ!$D$33:$D$776,СВЦЭМ!$A$33:$A$776,$A71,СВЦЭМ!$B$33:$B$776,L$47)+'СЕТ СН'!$G$11+СВЦЭМ!$D$10+'СЕТ СН'!$G$5-'СЕТ СН'!$G$21</f>
        <v>3522.30722853</v>
      </c>
      <c r="M71" s="36">
        <f>SUMIFS(СВЦЭМ!$D$33:$D$776,СВЦЭМ!$A$33:$A$776,$A71,СВЦЭМ!$B$33:$B$776,M$47)+'СЕТ СН'!$G$11+СВЦЭМ!$D$10+'СЕТ СН'!$G$5-'СЕТ СН'!$G$21</f>
        <v>3474.98348235</v>
      </c>
      <c r="N71" s="36">
        <f>SUMIFS(СВЦЭМ!$D$33:$D$776,СВЦЭМ!$A$33:$A$776,$A71,СВЦЭМ!$B$33:$B$776,N$47)+'СЕТ СН'!$G$11+СВЦЭМ!$D$10+'СЕТ СН'!$G$5-'СЕТ СН'!$G$21</f>
        <v>3467.4251687300002</v>
      </c>
      <c r="O71" s="36">
        <f>SUMIFS(СВЦЭМ!$D$33:$D$776,СВЦЭМ!$A$33:$A$776,$A71,СВЦЭМ!$B$33:$B$776,O$47)+'СЕТ СН'!$G$11+СВЦЭМ!$D$10+'СЕТ СН'!$G$5-'СЕТ СН'!$G$21</f>
        <v>3486.8186173700001</v>
      </c>
      <c r="P71" s="36">
        <f>SUMIFS(СВЦЭМ!$D$33:$D$776,СВЦЭМ!$A$33:$A$776,$A71,СВЦЭМ!$B$33:$B$776,P$47)+'СЕТ СН'!$G$11+СВЦЭМ!$D$10+'СЕТ СН'!$G$5-'СЕТ СН'!$G$21</f>
        <v>3499.46316871</v>
      </c>
      <c r="Q71" s="36">
        <f>SUMIFS(СВЦЭМ!$D$33:$D$776,СВЦЭМ!$A$33:$A$776,$A71,СВЦЭМ!$B$33:$B$776,Q$47)+'СЕТ СН'!$G$11+СВЦЭМ!$D$10+'СЕТ СН'!$G$5-'СЕТ СН'!$G$21</f>
        <v>3507.5435908099998</v>
      </c>
      <c r="R71" s="36">
        <f>SUMIFS(СВЦЭМ!$D$33:$D$776,СВЦЭМ!$A$33:$A$776,$A71,СВЦЭМ!$B$33:$B$776,R$47)+'СЕТ СН'!$G$11+СВЦЭМ!$D$10+'СЕТ СН'!$G$5-'СЕТ СН'!$G$21</f>
        <v>3516.2375610600002</v>
      </c>
      <c r="S71" s="36">
        <f>SUMIFS(СВЦЭМ!$D$33:$D$776,СВЦЭМ!$A$33:$A$776,$A71,СВЦЭМ!$B$33:$B$776,S$47)+'СЕТ СН'!$G$11+СВЦЭМ!$D$10+'СЕТ СН'!$G$5-'СЕТ СН'!$G$21</f>
        <v>3504.0505241000001</v>
      </c>
      <c r="T71" s="36">
        <f>SUMIFS(СВЦЭМ!$D$33:$D$776,СВЦЭМ!$A$33:$A$776,$A71,СВЦЭМ!$B$33:$B$776,T$47)+'СЕТ СН'!$G$11+СВЦЭМ!$D$10+'СЕТ СН'!$G$5-'СЕТ СН'!$G$21</f>
        <v>3467.5691316100001</v>
      </c>
      <c r="U71" s="36">
        <f>SUMIFS(СВЦЭМ!$D$33:$D$776,СВЦЭМ!$A$33:$A$776,$A71,СВЦЭМ!$B$33:$B$776,U$47)+'СЕТ СН'!$G$11+СВЦЭМ!$D$10+'СЕТ СН'!$G$5-'СЕТ СН'!$G$21</f>
        <v>3451.67550798</v>
      </c>
      <c r="V71" s="36">
        <f>SUMIFS(СВЦЭМ!$D$33:$D$776,СВЦЭМ!$A$33:$A$776,$A71,СВЦЭМ!$B$33:$B$776,V$47)+'СЕТ СН'!$G$11+СВЦЭМ!$D$10+'СЕТ СН'!$G$5-'СЕТ СН'!$G$21</f>
        <v>3460.59212101</v>
      </c>
      <c r="W71" s="36">
        <f>SUMIFS(СВЦЭМ!$D$33:$D$776,СВЦЭМ!$A$33:$A$776,$A71,СВЦЭМ!$B$33:$B$776,W$47)+'СЕТ СН'!$G$11+СВЦЭМ!$D$10+'СЕТ СН'!$G$5-'СЕТ СН'!$G$21</f>
        <v>3470.5337098999998</v>
      </c>
      <c r="X71" s="36">
        <f>SUMIFS(СВЦЭМ!$D$33:$D$776,СВЦЭМ!$A$33:$A$776,$A71,СВЦЭМ!$B$33:$B$776,X$47)+'СЕТ СН'!$G$11+СВЦЭМ!$D$10+'СЕТ СН'!$G$5-'СЕТ СН'!$G$21</f>
        <v>3470.84958155</v>
      </c>
      <c r="Y71" s="36">
        <f>SUMIFS(СВЦЭМ!$D$33:$D$776,СВЦЭМ!$A$33:$A$776,$A71,СВЦЭМ!$B$33:$B$776,Y$47)+'СЕТ СН'!$G$11+СВЦЭМ!$D$10+'СЕТ СН'!$G$5-'СЕТ СН'!$G$21</f>
        <v>3495.7565304700001</v>
      </c>
    </row>
    <row r="72" spans="1:26" ht="15.75" x14ac:dyDescent="0.2">
      <c r="A72" s="35">
        <f t="shared" si="1"/>
        <v>44160</v>
      </c>
      <c r="B72" s="36">
        <f>SUMIFS(СВЦЭМ!$D$33:$D$776,СВЦЭМ!$A$33:$A$776,$A72,СВЦЭМ!$B$33:$B$776,B$47)+'СЕТ СН'!$G$11+СВЦЭМ!$D$10+'СЕТ СН'!$G$5-'СЕТ СН'!$G$21</f>
        <v>3534.04509968</v>
      </c>
      <c r="C72" s="36">
        <f>SUMIFS(СВЦЭМ!$D$33:$D$776,СВЦЭМ!$A$33:$A$776,$A72,СВЦЭМ!$B$33:$B$776,C$47)+'СЕТ СН'!$G$11+СВЦЭМ!$D$10+'СЕТ СН'!$G$5-'СЕТ СН'!$G$21</f>
        <v>3608.4477983299998</v>
      </c>
      <c r="D72" s="36">
        <f>SUMIFS(СВЦЭМ!$D$33:$D$776,СВЦЭМ!$A$33:$A$776,$A72,СВЦЭМ!$B$33:$B$776,D$47)+'СЕТ СН'!$G$11+СВЦЭМ!$D$10+'СЕТ СН'!$G$5-'СЕТ СН'!$G$21</f>
        <v>3658.3488030899998</v>
      </c>
      <c r="E72" s="36">
        <f>SUMIFS(СВЦЭМ!$D$33:$D$776,СВЦЭМ!$A$33:$A$776,$A72,СВЦЭМ!$B$33:$B$776,E$47)+'СЕТ СН'!$G$11+СВЦЭМ!$D$10+'СЕТ СН'!$G$5-'СЕТ СН'!$G$21</f>
        <v>3667.0216595000002</v>
      </c>
      <c r="F72" s="36">
        <f>SUMIFS(СВЦЭМ!$D$33:$D$776,СВЦЭМ!$A$33:$A$776,$A72,СВЦЭМ!$B$33:$B$776,F$47)+'СЕТ СН'!$G$11+СВЦЭМ!$D$10+'СЕТ СН'!$G$5-'СЕТ СН'!$G$21</f>
        <v>3661.4581548900001</v>
      </c>
      <c r="G72" s="36">
        <f>SUMIFS(СВЦЭМ!$D$33:$D$776,СВЦЭМ!$A$33:$A$776,$A72,СВЦЭМ!$B$33:$B$776,G$47)+'СЕТ СН'!$G$11+СВЦЭМ!$D$10+'СЕТ СН'!$G$5-'СЕТ СН'!$G$21</f>
        <v>3650.89698051</v>
      </c>
      <c r="H72" s="36">
        <f>SUMIFS(СВЦЭМ!$D$33:$D$776,СВЦЭМ!$A$33:$A$776,$A72,СВЦЭМ!$B$33:$B$776,H$47)+'СЕТ СН'!$G$11+СВЦЭМ!$D$10+'СЕТ СН'!$G$5-'СЕТ СН'!$G$21</f>
        <v>3628.2154084899998</v>
      </c>
      <c r="I72" s="36">
        <f>SUMIFS(СВЦЭМ!$D$33:$D$776,СВЦЭМ!$A$33:$A$776,$A72,СВЦЭМ!$B$33:$B$776,I$47)+'СЕТ СН'!$G$11+СВЦЭМ!$D$10+'СЕТ СН'!$G$5-'СЕТ СН'!$G$21</f>
        <v>3592.2045530400001</v>
      </c>
      <c r="J72" s="36">
        <f>SUMIFS(СВЦЭМ!$D$33:$D$776,СВЦЭМ!$A$33:$A$776,$A72,СВЦЭМ!$B$33:$B$776,J$47)+'СЕТ СН'!$G$11+СВЦЭМ!$D$10+'СЕТ СН'!$G$5-'СЕТ СН'!$G$21</f>
        <v>3576.9024938399998</v>
      </c>
      <c r="K72" s="36">
        <f>SUMIFS(СВЦЭМ!$D$33:$D$776,СВЦЭМ!$A$33:$A$776,$A72,СВЦЭМ!$B$33:$B$776,K$47)+'СЕТ СН'!$G$11+СВЦЭМ!$D$10+'СЕТ СН'!$G$5-'СЕТ СН'!$G$21</f>
        <v>3568.9257634199998</v>
      </c>
      <c r="L72" s="36">
        <f>SUMIFS(СВЦЭМ!$D$33:$D$776,СВЦЭМ!$A$33:$A$776,$A72,СВЦЭМ!$B$33:$B$776,L$47)+'СЕТ СН'!$G$11+СВЦЭМ!$D$10+'СЕТ СН'!$G$5-'СЕТ СН'!$G$21</f>
        <v>3538.9866433799998</v>
      </c>
      <c r="M72" s="36">
        <f>SUMIFS(СВЦЭМ!$D$33:$D$776,СВЦЭМ!$A$33:$A$776,$A72,СВЦЭМ!$B$33:$B$776,M$47)+'СЕТ СН'!$G$11+СВЦЭМ!$D$10+'СЕТ СН'!$G$5-'СЕТ СН'!$G$21</f>
        <v>3492.54288559</v>
      </c>
      <c r="N72" s="36">
        <f>SUMIFS(СВЦЭМ!$D$33:$D$776,СВЦЭМ!$A$33:$A$776,$A72,СВЦЭМ!$B$33:$B$776,N$47)+'СЕТ СН'!$G$11+СВЦЭМ!$D$10+'СЕТ СН'!$G$5-'СЕТ СН'!$G$21</f>
        <v>3479.1136401399999</v>
      </c>
      <c r="O72" s="36">
        <f>SUMIFS(СВЦЭМ!$D$33:$D$776,СВЦЭМ!$A$33:$A$776,$A72,СВЦЭМ!$B$33:$B$776,O$47)+'СЕТ СН'!$G$11+СВЦЭМ!$D$10+'СЕТ СН'!$G$5-'СЕТ СН'!$G$21</f>
        <v>3494.58586324</v>
      </c>
      <c r="P72" s="36">
        <f>SUMIFS(СВЦЭМ!$D$33:$D$776,СВЦЭМ!$A$33:$A$776,$A72,СВЦЭМ!$B$33:$B$776,P$47)+'СЕТ СН'!$G$11+СВЦЭМ!$D$10+'СЕТ СН'!$G$5-'СЕТ СН'!$G$21</f>
        <v>3502.0609022500003</v>
      </c>
      <c r="Q72" s="36">
        <f>SUMIFS(СВЦЭМ!$D$33:$D$776,СВЦЭМ!$A$33:$A$776,$A72,СВЦЭМ!$B$33:$B$776,Q$47)+'СЕТ СН'!$G$11+СВЦЭМ!$D$10+'СЕТ СН'!$G$5-'СЕТ СН'!$G$21</f>
        <v>3501.23003268</v>
      </c>
      <c r="R72" s="36">
        <f>SUMIFS(СВЦЭМ!$D$33:$D$776,СВЦЭМ!$A$33:$A$776,$A72,СВЦЭМ!$B$33:$B$776,R$47)+'СЕТ СН'!$G$11+СВЦЭМ!$D$10+'СЕТ СН'!$G$5-'СЕТ СН'!$G$21</f>
        <v>3500.7316405500001</v>
      </c>
      <c r="S72" s="36">
        <f>SUMIFS(СВЦЭМ!$D$33:$D$776,СВЦЭМ!$A$33:$A$776,$A72,СВЦЭМ!$B$33:$B$776,S$47)+'СЕТ СН'!$G$11+СВЦЭМ!$D$10+'СЕТ СН'!$G$5-'СЕТ СН'!$G$21</f>
        <v>3488.1574243300001</v>
      </c>
      <c r="T72" s="36">
        <f>SUMIFS(СВЦЭМ!$D$33:$D$776,СВЦЭМ!$A$33:$A$776,$A72,СВЦЭМ!$B$33:$B$776,T$47)+'СЕТ СН'!$G$11+СВЦЭМ!$D$10+'СЕТ СН'!$G$5-'СЕТ СН'!$G$21</f>
        <v>3500.3276891699998</v>
      </c>
      <c r="U72" s="36">
        <f>SUMIFS(СВЦЭМ!$D$33:$D$776,СВЦЭМ!$A$33:$A$776,$A72,СВЦЭМ!$B$33:$B$776,U$47)+'СЕТ СН'!$G$11+СВЦЭМ!$D$10+'СЕТ СН'!$G$5-'СЕТ СН'!$G$21</f>
        <v>3495.6527064299999</v>
      </c>
      <c r="V72" s="36">
        <f>SUMIFS(СВЦЭМ!$D$33:$D$776,СВЦЭМ!$A$33:$A$776,$A72,СВЦЭМ!$B$33:$B$776,V$47)+'СЕТ СН'!$G$11+СВЦЭМ!$D$10+'СЕТ СН'!$G$5-'СЕТ СН'!$G$21</f>
        <v>3482.8706110600001</v>
      </c>
      <c r="W72" s="36">
        <f>SUMIFS(СВЦЭМ!$D$33:$D$776,СВЦЭМ!$A$33:$A$776,$A72,СВЦЭМ!$B$33:$B$776,W$47)+'СЕТ СН'!$G$11+СВЦЭМ!$D$10+'СЕТ СН'!$G$5-'СЕТ СН'!$G$21</f>
        <v>3486.9191066799999</v>
      </c>
      <c r="X72" s="36">
        <f>SUMIFS(СВЦЭМ!$D$33:$D$776,СВЦЭМ!$A$33:$A$776,$A72,СВЦЭМ!$B$33:$B$776,X$47)+'СЕТ СН'!$G$11+СВЦЭМ!$D$10+'СЕТ СН'!$G$5-'СЕТ СН'!$G$21</f>
        <v>3500.5412390800002</v>
      </c>
      <c r="Y72" s="36">
        <f>SUMIFS(СВЦЭМ!$D$33:$D$776,СВЦЭМ!$A$33:$A$776,$A72,СВЦЭМ!$B$33:$B$776,Y$47)+'СЕТ СН'!$G$11+СВЦЭМ!$D$10+'СЕТ СН'!$G$5-'СЕТ СН'!$G$21</f>
        <v>3519.0915295300001</v>
      </c>
    </row>
    <row r="73" spans="1:26" ht="15.75" x14ac:dyDescent="0.2">
      <c r="A73" s="35">
        <f t="shared" si="1"/>
        <v>44161</v>
      </c>
      <c r="B73" s="36">
        <f>SUMIFS(СВЦЭМ!$D$33:$D$776,СВЦЭМ!$A$33:$A$776,$A73,СВЦЭМ!$B$33:$B$776,B$47)+'СЕТ СН'!$G$11+СВЦЭМ!$D$10+'СЕТ СН'!$G$5-'СЕТ СН'!$G$21</f>
        <v>3516.62981132</v>
      </c>
      <c r="C73" s="36">
        <f>SUMIFS(СВЦЭМ!$D$33:$D$776,СВЦЭМ!$A$33:$A$776,$A73,СВЦЭМ!$B$33:$B$776,C$47)+'СЕТ СН'!$G$11+СВЦЭМ!$D$10+'СЕТ СН'!$G$5-'СЕТ СН'!$G$21</f>
        <v>3593.3672944499999</v>
      </c>
      <c r="D73" s="36">
        <f>SUMIFS(СВЦЭМ!$D$33:$D$776,СВЦЭМ!$A$33:$A$776,$A73,СВЦЭМ!$B$33:$B$776,D$47)+'СЕТ СН'!$G$11+СВЦЭМ!$D$10+'СЕТ СН'!$G$5-'СЕТ СН'!$G$21</f>
        <v>3649.5978594099997</v>
      </c>
      <c r="E73" s="36">
        <f>SUMIFS(СВЦЭМ!$D$33:$D$776,СВЦЭМ!$A$33:$A$776,$A73,СВЦЭМ!$B$33:$B$776,E$47)+'СЕТ СН'!$G$11+СВЦЭМ!$D$10+'СЕТ СН'!$G$5-'СЕТ СН'!$G$21</f>
        <v>3658.4476206600002</v>
      </c>
      <c r="F73" s="36">
        <f>SUMIFS(СВЦЭМ!$D$33:$D$776,СВЦЭМ!$A$33:$A$776,$A73,СВЦЭМ!$B$33:$B$776,F$47)+'СЕТ СН'!$G$11+СВЦЭМ!$D$10+'СЕТ СН'!$G$5-'СЕТ СН'!$G$21</f>
        <v>3650.9656817999999</v>
      </c>
      <c r="G73" s="36">
        <f>SUMIFS(СВЦЭМ!$D$33:$D$776,СВЦЭМ!$A$33:$A$776,$A73,СВЦЭМ!$B$33:$B$776,G$47)+'СЕТ СН'!$G$11+СВЦЭМ!$D$10+'СЕТ СН'!$G$5-'СЕТ СН'!$G$21</f>
        <v>3630.3059772000001</v>
      </c>
      <c r="H73" s="36">
        <f>SUMIFS(СВЦЭМ!$D$33:$D$776,СВЦЭМ!$A$33:$A$776,$A73,СВЦЭМ!$B$33:$B$776,H$47)+'СЕТ СН'!$G$11+СВЦЭМ!$D$10+'СЕТ СН'!$G$5-'СЕТ СН'!$G$21</f>
        <v>3603.7519348800001</v>
      </c>
      <c r="I73" s="36">
        <f>SUMIFS(СВЦЭМ!$D$33:$D$776,СВЦЭМ!$A$33:$A$776,$A73,СВЦЭМ!$B$33:$B$776,I$47)+'СЕТ СН'!$G$11+СВЦЭМ!$D$10+'СЕТ СН'!$G$5-'СЕТ СН'!$G$21</f>
        <v>3572.3427337600001</v>
      </c>
      <c r="J73" s="36">
        <f>SUMIFS(СВЦЭМ!$D$33:$D$776,СВЦЭМ!$A$33:$A$776,$A73,СВЦЭМ!$B$33:$B$776,J$47)+'СЕТ СН'!$G$11+СВЦЭМ!$D$10+'СЕТ СН'!$G$5-'СЕТ СН'!$G$21</f>
        <v>3553.4155508100002</v>
      </c>
      <c r="K73" s="36">
        <f>SUMIFS(СВЦЭМ!$D$33:$D$776,СВЦЭМ!$A$33:$A$776,$A73,СВЦЭМ!$B$33:$B$776,K$47)+'СЕТ СН'!$G$11+СВЦЭМ!$D$10+'СЕТ СН'!$G$5-'СЕТ СН'!$G$21</f>
        <v>3555.93602259</v>
      </c>
      <c r="L73" s="36">
        <f>SUMIFS(СВЦЭМ!$D$33:$D$776,СВЦЭМ!$A$33:$A$776,$A73,СВЦЭМ!$B$33:$B$776,L$47)+'СЕТ СН'!$G$11+СВЦЭМ!$D$10+'СЕТ СН'!$G$5-'СЕТ СН'!$G$21</f>
        <v>3528.33236979</v>
      </c>
      <c r="M73" s="36">
        <f>SUMIFS(СВЦЭМ!$D$33:$D$776,СВЦЭМ!$A$33:$A$776,$A73,СВЦЭМ!$B$33:$B$776,M$47)+'СЕТ СН'!$G$11+СВЦЭМ!$D$10+'СЕТ СН'!$G$5-'СЕТ СН'!$G$21</f>
        <v>3493.3602823400001</v>
      </c>
      <c r="N73" s="36">
        <f>SUMIFS(СВЦЭМ!$D$33:$D$776,СВЦЭМ!$A$33:$A$776,$A73,СВЦЭМ!$B$33:$B$776,N$47)+'СЕТ СН'!$G$11+СВЦЭМ!$D$10+'СЕТ СН'!$G$5-'СЕТ СН'!$G$21</f>
        <v>3501.2523384300002</v>
      </c>
      <c r="O73" s="36">
        <f>SUMIFS(СВЦЭМ!$D$33:$D$776,СВЦЭМ!$A$33:$A$776,$A73,СВЦЭМ!$B$33:$B$776,O$47)+'СЕТ СН'!$G$11+СВЦЭМ!$D$10+'СЕТ СН'!$G$5-'СЕТ СН'!$G$21</f>
        <v>3505.1636916299999</v>
      </c>
      <c r="P73" s="36">
        <f>SUMIFS(СВЦЭМ!$D$33:$D$776,СВЦЭМ!$A$33:$A$776,$A73,СВЦЭМ!$B$33:$B$776,P$47)+'СЕТ СН'!$G$11+СВЦЭМ!$D$10+'СЕТ СН'!$G$5-'СЕТ СН'!$G$21</f>
        <v>3507.3428906099998</v>
      </c>
      <c r="Q73" s="36">
        <f>SUMIFS(СВЦЭМ!$D$33:$D$776,СВЦЭМ!$A$33:$A$776,$A73,СВЦЭМ!$B$33:$B$776,Q$47)+'СЕТ СН'!$G$11+СВЦЭМ!$D$10+'СЕТ СН'!$G$5-'СЕТ СН'!$G$21</f>
        <v>3509.2167567699998</v>
      </c>
      <c r="R73" s="36">
        <f>SUMIFS(СВЦЭМ!$D$33:$D$776,СВЦЭМ!$A$33:$A$776,$A73,СВЦЭМ!$B$33:$B$776,R$47)+'СЕТ СН'!$G$11+СВЦЭМ!$D$10+'СЕТ СН'!$G$5-'СЕТ СН'!$G$21</f>
        <v>3496.4166993099998</v>
      </c>
      <c r="S73" s="36">
        <f>SUMIFS(СВЦЭМ!$D$33:$D$776,СВЦЭМ!$A$33:$A$776,$A73,СВЦЭМ!$B$33:$B$776,S$47)+'СЕТ СН'!$G$11+СВЦЭМ!$D$10+'СЕТ СН'!$G$5-'СЕТ СН'!$G$21</f>
        <v>3478.0916529400001</v>
      </c>
      <c r="T73" s="36">
        <f>SUMIFS(СВЦЭМ!$D$33:$D$776,СВЦЭМ!$A$33:$A$776,$A73,СВЦЭМ!$B$33:$B$776,T$47)+'СЕТ СН'!$G$11+СВЦЭМ!$D$10+'СЕТ СН'!$G$5-'СЕТ СН'!$G$21</f>
        <v>3494.5077356100001</v>
      </c>
      <c r="U73" s="36">
        <f>SUMIFS(СВЦЭМ!$D$33:$D$776,СВЦЭМ!$A$33:$A$776,$A73,СВЦЭМ!$B$33:$B$776,U$47)+'СЕТ СН'!$G$11+СВЦЭМ!$D$10+'СЕТ СН'!$G$5-'СЕТ СН'!$G$21</f>
        <v>3484.8479499800001</v>
      </c>
      <c r="V73" s="36">
        <f>SUMIFS(СВЦЭМ!$D$33:$D$776,СВЦЭМ!$A$33:$A$776,$A73,СВЦЭМ!$B$33:$B$776,V$47)+'СЕТ СН'!$G$11+СВЦЭМ!$D$10+'СЕТ СН'!$G$5-'СЕТ СН'!$G$21</f>
        <v>3471.67060623</v>
      </c>
      <c r="W73" s="36">
        <f>SUMIFS(СВЦЭМ!$D$33:$D$776,СВЦЭМ!$A$33:$A$776,$A73,СВЦЭМ!$B$33:$B$776,W$47)+'СЕТ СН'!$G$11+СВЦЭМ!$D$10+'СЕТ СН'!$G$5-'СЕТ СН'!$G$21</f>
        <v>3496.0667105299999</v>
      </c>
      <c r="X73" s="36">
        <f>SUMIFS(СВЦЭМ!$D$33:$D$776,СВЦЭМ!$A$33:$A$776,$A73,СВЦЭМ!$B$33:$B$776,X$47)+'СЕТ СН'!$G$11+СВЦЭМ!$D$10+'СЕТ СН'!$G$5-'СЕТ СН'!$G$21</f>
        <v>3503.5361500899999</v>
      </c>
      <c r="Y73" s="36">
        <f>SUMIFS(СВЦЭМ!$D$33:$D$776,СВЦЭМ!$A$33:$A$776,$A73,СВЦЭМ!$B$33:$B$776,Y$47)+'СЕТ СН'!$G$11+СВЦЭМ!$D$10+'СЕТ СН'!$G$5-'СЕТ СН'!$G$21</f>
        <v>3516.9926859299999</v>
      </c>
    </row>
    <row r="74" spans="1:26" ht="15.75" x14ac:dyDescent="0.2">
      <c r="A74" s="35">
        <f t="shared" si="1"/>
        <v>44162</v>
      </c>
      <c r="B74" s="36">
        <f>SUMIFS(СВЦЭМ!$D$33:$D$776,СВЦЭМ!$A$33:$A$776,$A74,СВЦЭМ!$B$33:$B$776,B$47)+'СЕТ СН'!$G$11+СВЦЭМ!$D$10+'СЕТ СН'!$G$5-'СЕТ СН'!$G$21</f>
        <v>3520.1382806000001</v>
      </c>
      <c r="C74" s="36">
        <f>SUMIFS(СВЦЭМ!$D$33:$D$776,СВЦЭМ!$A$33:$A$776,$A74,СВЦЭМ!$B$33:$B$776,C$47)+'СЕТ СН'!$G$11+СВЦЭМ!$D$10+'СЕТ СН'!$G$5-'СЕТ СН'!$G$21</f>
        <v>3601.8478614400001</v>
      </c>
      <c r="D74" s="36">
        <f>SUMIFS(СВЦЭМ!$D$33:$D$776,СВЦЭМ!$A$33:$A$776,$A74,СВЦЭМ!$B$33:$B$776,D$47)+'СЕТ СН'!$G$11+СВЦЭМ!$D$10+'СЕТ СН'!$G$5-'СЕТ СН'!$G$21</f>
        <v>3660.2010907399999</v>
      </c>
      <c r="E74" s="36">
        <f>SUMIFS(СВЦЭМ!$D$33:$D$776,СВЦЭМ!$A$33:$A$776,$A74,СВЦЭМ!$B$33:$B$776,E$47)+'СЕТ СН'!$G$11+СВЦЭМ!$D$10+'СЕТ СН'!$G$5-'СЕТ СН'!$G$21</f>
        <v>3671.7761788799999</v>
      </c>
      <c r="F74" s="36">
        <f>SUMIFS(СВЦЭМ!$D$33:$D$776,СВЦЭМ!$A$33:$A$776,$A74,СВЦЭМ!$B$33:$B$776,F$47)+'СЕТ СН'!$G$11+СВЦЭМ!$D$10+'СЕТ СН'!$G$5-'СЕТ СН'!$G$21</f>
        <v>3674.60443184</v>
      </c>
      <c r="G74" s="36">
        <f>SUMIFS(СВЦЭМ!$D$33:$D$776,СВЦЭМ!$A$33:$A$776,$A74,СВЦЭМ!$B$33:$B$776,G$47)+'СЕТ СН'!$G$11+СВЦЭМ!$D$10+'СЕТ СН'!$G$5-'СЕТ СН'!$G$21</f>
        <v>3662.6186649800002</v>
      </c>
      <c r="H74" s="36">
        <f>SUMIFS(СВЦЭМ!$D$33:$D$776,СВЦЭМ!$A$33:$A$776,$A74,СВЦЭМ!$B$33:$B$776,H$47)+'СЕТ СН'!$G$11+СВЦЭМ!$D$10+'СЕТ СН'!$G$5-'СЕТ СН'!$G$21</f>
        <v>3617.45398707</v>
      </c>
      <c r="I74" s="36">
        <f>SUMIFS(СВЦЭМ!$D$33:$D$776,СВЦЭМ!$A$33:$A$776,$A74,СВЦЭМ!$B$33:$B$776,I$47)+'СЕТ СН'!$G$11+СВЦЭМ!$D$10+'СЕТ СН'!$G$5-'СЕТ СН'!$G$21</f>
        <v>3581.5945232200002</v>
      </c>
      <c r="J74" s="36">
        <f>SUMIFS(СВЦЭМ!$D$33:$D$776,СВЦЭМ!$A$33:$A$776,$A74,СВЦЭМ!$B$33:$B$776,J$47)+'СЕТ СН'!$G$11+СВЦЭМ!$D$10+'СЕТ СН'!$G$5-'СЕТ СН'!$G$21</f>
        <v>3574.6452433499999</v>
      </c>
      <c r="K74" s="36">
        <f>SUMIFS(СВЦЭМ!$D$33:$D$776,СВЦЭМ!$A$33:$A$776,$A74,СВЦЭМ!$B$33:$B$776,K$47)+'СЕТ СН'!$G$11+СВЦЭМ!$D$10+'СЕТ СН'!$G$5-'СЕТ СН'!$G$21</f>
        <v>3577.0867518099999</v>
      </c>
      <c r="L74" s="36">
        <f>SUMIFS(СВЦЭМ!$D$33:$D$776,СВЦЭМ!$A$33:$A$776,$A74,СВЦЭМ!$B$33:$B$776,L$47)+'СЕТ СН'!$G$11+СВЦЭМ!$D$10+'СЕТ СН'!$G$5-'СЕТ СН'!$G$21</f>
        <v>3548.3107359000001</v>
      </c>
      <c r="M74" s="36">
        <f>SUMIFS(СВЦЭМ!$D$33:$D$776,СВЦЭМ!$A$33:$A$776,$A74,СВЦЭМ!$B$33:$B$776,M$47)+'СЕТ СН'!$G$11+СВЦЭМ!$D$10+'СЕТ СН'!$G$5-'СЕТ СН'!$G$21</f>
        <v>3499.80955137</v>
      </c>
      <c r="N74" s="36">
        <f>SUMIFS(СВЦЭМ!$D$33:$D$776,СВЦЭМ!$A$33:$A$776,$A74,СВЦЭМ!$B$33:$B$776,N$47)+'СЕТ СН'!$G$11+СВЦЭМ!$D$10+'СЕТ СН'!$G$5-'СЕТ СН'!$G$21</f>
        <v>3485.2105118499999</v>
      </c>
      <c r="O74" s="36">
        <f>SUMIFS(СВЦЭМ!$D$33:$D$776,СВЦЭМ!$A$33:$A$776,$A74,СВЦЭМ!$B$33:$B$776,O$47)+'СЕТ СН'!$G$11+СВЦЭМ!$D$10+'СЕТ СН'!$G$5-'СЕТ СН'!$G$21</f>
        <v>3486.6119005</v>
      </c>
      <c r="P74" s="36">
        <f>SUMIFS(СВЦЭМ!$D$33:$D$776,СВЦЭМ!$A$33:$A$776,$A74,СВЦЭМ!$B$33:$B$776,P$47)+'СЕТ СН'!$G$11+СВЦЭМ!$D$10+'СЕТ СН'!$G$5-'СЕТ СН'!$G$21</f>
        <v>3498.2272414700001</v>
      </c>
      <c r="Q74" s="36">
        <f>SUMIFS(СВЦЭМ!$D$33:$D$776,СВЦЭМ!$A$33:$A$776,$A74,СВЦЭМ!$B$33:$B$776,Q$47)+'СЕТ СН'!$G$11+СВЦЭМ!$D$10+'СЕТ СН'!$G$5-'СЕТ СН'!$G$21</f>
        <v>3507.3316381099999</v>
      </c>
      <c r="R74" s="36">
        <f>SUMIFS(СВЦЭМ!$D$33:$D$776,СВЦЭМ!$A$33:$A$776,$A74,СВЦЭМ!$B$33:$B$776,R$47)+'СЕТ СН'!$G$11+СВЦЭМ!$D$10+'СЕТ СН'!$G$5-'СЕТ СН'!$G$21</f>
        <v>3503.1038743899999</v>
      </c>
      <c r="S74" s="36">
        <f>SUMIFS(СВЦЭМ!$D$33:$D$776,СВЦЭМ!$A$33:$A$776,$A74,СВЦЭМ!$B$33:$B$776,S$47)+'СЕТ СН'!$G$11+СВЦЭМ!$D$10+'СЕТ СН'!$G$5-'СЕТ СН'!$G$21</f>
        <v>3481.7120979000001</v>
      </c>
      <c r="T74" s="36">
        <f>SUMIFS(СВЦЭМ!$D$33:$D$776,СВЦЭМ!$A$33:$A$776,$A74,СВЦЭМ!$B$33:$B$776,T$47)+'СЕТ СН'!$G$11+СВЦЭМ!$D$10+'СЕТ СН'!$G$5-'СЕТ СН'!$G$21</f>
        <v>3463.0934947300002</v>
      </c>
      <c r="U74" s="36">
        <f>SUMIFS(СВЦЭМ!$D$33:$D$776,СВЦЭМ!$A$33:$A$776,$A74,СВЦЭМ!$B$33:$B$776,U$47)+'СЕТ СН'!$G$11+СВЦЭМ!$D$10+'СЕТ СН'!$G$5-'СЕТ СН'!$G$21</f>
        <v>3463.38824161</v>
      </c>
      <c r="V74" s="36">
        <f>SUMIFS(СВЦЭМ!$D$33:$D$776,СВЦЭМ!$A$33:$A$776,$A74,СВЦЭМ!$B$33:$B$776,V$47)+'СЕТ СН'!$G$11+СВЦЭМ!$D$10+'СЕТ СН'!$G$5-'СЕТ СН'!$G$21</f>
        <v>3462.1170118999999</v>
      </c>
      <c r="W74" s="36">
        <f>SUMIFS(СВЦЭМ!$D$33:$D$776,СВЦЭМ!$A$33:$A$776,$A74,СВЦЭМ!$B$33:$B$776,W$47)+'СЕТ СН'!$G$11+СВЦЭМ!$D$10+'СЕТ СН'!$G$5-'СЕТ СН'!$G$21</f>
        <v>3475.9552323200001</v>
      </c>
      <c r="X74" s="36">
        <f>SUMIFS(СВЦЭМ!$D$33:$D$776,СВЦЭМ!$A$33:$A$776,$A74,СВЦЭМ!$B$33:$B$776,X$47)+'СЕТ СН'!$G$11+СВЦЭМ!$D$10+'СЕТ СН'!$G$5-'СЕТ СН'!$G$21</f>
        <v>3487.9137412999999</v>
      </c>
      <c r="Y74" s="36">
        <f>SUMIFS(СВЦЭМ!$D$33:$D$776,СВЦЭМ!$A$33:$A$776,$A74,СВЦЭМ!$B$33:$B$776,Y$47)+'СЕТ СН'!$G$11+СВЦЭМ!$D$10+'СЕТ СН'!$G$5-'СЕТ СН'!$G$21</f>
        <v>3508.8499110900002</v>
      </c>
    </row>
    <row r="75" spans="1:26" ht="15.75" x14ac:dyDescent="0.2">
      <c r="A75" s="35">
        <f t="shared" si="1"/>
        <v>44163</v>
      </c>
      <c r="B75" s="36">
        <f>SUMIFS(СВЦЭМ!$D$33:$D$776,СВЦЭМ!$A$33:$A$776,$A75,СВЦЭМ!$B$33:$B$776,B$47)+'СЕТ СН'!$G$11+СВЦЭМ!$D$10+'СЕТ СН'!$G$5-'СЕТ СН'!$G$21</f>
        <v>3533.5366139299999</v>
      </c>
      <c r="C75" s="36">
        <f>SUMIFS(СВЦЭМ!$D$33:$D$776,СВЦЭМ!$A$33:$A$776,$A75,СВЦЭМ!$B$33:$B$776,C$47)+'СЕТ СН'!$G$11+СВЦЭМ!$D$10+'СЕТ СН'!$G$5-'СЕТ СН'!$G$21</f>
        <v>3600.8351732000001</v>
      </c>
      <c r="D75" s="36">
        <f>SUMIFS(СВЦЭМ!$D$33:$D$776,СВЦЭМ!$A$33:$A$776,$A75,СВЦЭМ!$B$33:$B$776,D$47)+'СЕТ СН'!$G$11+СВЦЭМ!$D$10+'СЕТ СН'!$G$5-'СЕТ СН'!$G$21</f>
        <v>3646.2537113399999</v>
      </c>
      <c r="E75" s="36">
        <f>SUMIFS(СВЦЭМ!$D$33:$D$776,СВЦЭМ!$A$33:$A$776,$A75,СВЦЭМ!$B$33:$B$776,E$47)+'СЕТ СН'!$G$11+СВЦЭМ!$D$10+'СЕТ СН'!$G$5-'СЕТ СН'!$G$21</f>
        <v>3653.1595738699998</v>
      </c>
      <c r="F75" s="36">
        <f>SUMIFS(СВЦЭМ!$D$33:$D$776,СВЦЭМ!$A$33:$A$776,$A75,СВЦЭМ!$B$33:$B$776,F$47)+'СЕТ СН'!$G$11+СВЦЭМ!$D$10+'СЕТ СН'!$G$5-'СЕТ СН'!$G$21</f>
        <v>3653.1621989300002</v>
      </c>
      <c r="G75" s="36">
        <f>SUMIFS(СВЦЭМ!$D$33:$D$776,СВЦЭМ!$A$33:$A$776,$A75,СВЦЭМ!$B$33:$B$776,G$47)+'СЕТ СН'!$G$11+СВЦЭМ!$D$10+'СЕТ СН'!$G$5-'СЕТ СН'!$G$21</f>
        <v>3648.4807383699999</v>
      </c>
      <c r="H75" s="36">
        <f>SUMIFS(СВЦЭМ!$D$33:$D$776,СВЦЭМ!$A$33:$A$776,$A75,СВЦЭМ!$B$33:$B$776,H$47)+'СЕТ СН'!$G$11+СВЦЭМ!$D$10+'СЕТ СН'!$G$5-'СЕТ СН'!$G$21</f>
        <v>3633.5742899400002</v>
      </c>
      <c r="I75" s="36">
        <f>SUMIFS(СВЦЭМ!$D$33:$D$776,СВЦЭМ!$A$33:$A$776,$A75,СВЦЭМ!$B$33:$B$776,I$47)+'СЕТ СН'!$G$11+СВЦЭМ!$D$10+'СЕТ СН'!$G$5-'СЕТ СН'!$G$21</f>
        <v>3616.5424101500003</v>
      </c>
      <c r="J75" s="36">
        <f>SUMIFS(СВЦЭМ!$D$33:$D$776,СВЦЭМ!$A$33:$A$776,$A75,СВЦЭМ!$B$33:$B$776,J$47)+'СЕТ СН'!$G$11+СВЦЭМ!$D$10+'СЕТ СН'!$G$5-'СЕТ СН'!$G$21</f>
        <v>3594.0766871000001</v>
      </c>
      <c r="K75" s="36">
        <f>SUMIFS(СВЦЭМ!$D$33:$D$776,СВЦЭМ!$A$33:$A$776,$A75,СВЦЭМ!$B$33:$B$776,K$47)+'СЕТ СН'!$G$11+СВЦЭМ!$D$10+'СЕТ СН'!$G$5-'СЕТ СН'!$G$21</f>
        <v>3577.87501668</v>
      </c>
      <c r="L75" s="36">
        <f>SUMIFS(СВЦЭМ!$D$33:$D$776,СВЦЭМ!$A$33:$A$776,$A75,СВЦЭМ!$B$33:$B$776,L$47)+'СЕТ СН'!$G$11+СВЦЭМ!$D$10+'СЕТ СН'!$G$5-'СЕТ СН'!$G$21</f>
        <v>3539.1112599099997</v>
      </c>
      <c r="M75" s="36">
        <f>SUMIFS(СВЦЭМ!$D$33:$D$776,СВЦЭМ!$A$33:$A$776,$A75,СВЦЭМ!$B$33:$B$776,M$47)+'СЕТ СН'!$G$11+СВЦЭМ!$D$10+'СЕТ СН'!$G$5-'СЕТ СН'!$G$21</f>
        <v>3495.1392675500001</v>
      </c>
      <c r="N75" s="36">
        <f>SUMIFS(СВЦЭМ!$D$33:$D$776,СВЦЭМ!$A$33:$A$776,$A75,СВЦЭМ!$B$33:$B$776,N$47)+'СЕТ СН'!$G$11+СВЦЭМ!$D$10+'СЕТ СН'!$G$5-'СЕТ СН'!$G$21</f>
        <v>3489.7428042399997</v>
      </c>
      <c r="O75" s="36">
        <f>SUMIFS(СВЦЭМ!$D$33:$D$776,СВЦЭМ!$A$33:$A$776,$A75,СВЦЭМ!$B$33:$B$776,O$47)+'СЕТ СН'!$G$11+СВЦЭМ!$D$10+'СЕТ СН'!$G$5-'СЕТ СН'!$G$21</f>
        <v>3501.1830153999999</v>
      </c>
      <c r="P75" s="36">
        <f>SUMIFS(СВЦЭМ!$D$33:$D$776,СВЦЭМ!$A$33:$A$776,$A75,СВЦЭМ!$B$33:$B$776,P$47)+'СЕТ СН'!$G$11+СВЦЭМ!$D$10+'СЕТ СН'!$G$5-'СЕТ СН'!$G$21</f>
        <v>3508.0616347</v>
      </c>
      <c r="Q75" s="36">
        <f>SUMIFS(СВЦЭМ!$D$33:$D$776,СВЦЭМ!$A$33:$A$776,$A75,СВЦЭМ!$B$33:$B$776,Q$47)+'СЕТ СН'!$G$11+СВЦЭМ!$D$10+'СЕТ СН'!$G$5-'СЕТ СН'!$G$21</f>
        <v>3500.2739598399999</v>
      </c>
      <c r="R75" s="36">
        <f>SUMIFS(СВЦЭМ!$D$33:$D$776,СВЦЭМ!$A$33:$A$776,$A75,СВЦЭМ!$B$33:$B$776,R$47)+'СЕТ СН'!$G$11+СВЦЭМ!$D$10+'СЕТ СН'!$G$5-'СЕТ СН'!$G$21</f>
        <v>3492.4904353100001</v>
      </c>
      <c r="S75" s="36">
        <f>SUMIFS(СВЦЭМ!$D$33:$D$776,СВЦЭМ!$A$33:$A$776,$A75,СВЦЭМ!$B$33:$B$776,S$47)+'СЕТ СН'!$G$11+СВЦЭМ!$D$10+'СЕТ СН'!$G$5-'СЕТ СН'!$G$21</f>
        <v>3473.9789458800001</v>
      </c>
      <c r="T75" s="36">
        <f>SUMIFS(СВЦЭМ!$D$33:$D$776,СВЦЭМ!$A$33:$A$776,$A75,СВЦЭМ!$B$33:$B$776,T$47)+'СЕТ СН'!$G$11+СВЦЭМ!$D$10+'СЕТ СН'!$G$5-'СЕТ СН'!$G$21</f>
        <v>3467.15777755</v>
      </c>
      <c r="U75" s="36">
        <f>SUMIFS(СВЦЭМ!$D$33:$D$776,СВЦЭМ!$A$33:$A$776,$A75,СВЦЭМ!$B$33:$B$776,U$47)+'СЕТ СН'!$G$11+СВЦЭМ!$D$10+'СЕТ СН'!$G$5-'СЕТ СН'!$G$21</f>
        <v>3459.0644690600002</v>
      </c>
      <c r="V75" s="36">
        <f>SUMIFS(СВЦЭМ!$D$33:$D$776,СВЦЭМ!$A$33:$A$776,$A75,СВЦЭМ!$B$33:$B$776,V$47)+'СЕТ СН'!$G$11+СВЦЭМ!$D$10+'СЕТ СН'!$G$5-'СЕТ СН'!$G$21</f>
        <v>3456.9130544300001</v>
      </c>
      <c r="W75" s="36">
        <f>SUMIFS(СВЦЭМ!$D$33:$D$776,СВЦЭМ!$A$33:$A$776,$A75,СВЦЭМ!$B$33:$B$776,W$47)+'СЕТ СН'!$G$11+СВЦЭМ!$D$10+'СЕТ СН'!$G$5-'СЕТ СН'!$G$21</f>
        <v>3474.9712462699999</v>
      </c>
      <c r="X75" s="36">
        <f>SUMIFS(СВЦЭМ!$D$33:$D$776,СВЦЭМ!$A$33:$A$776,$A75,СВЦЭМ!$B$33:$B$776,X$47)+'СЕТ СН'!$G$11+СВЦЭМ!$D$10+'СЕТ СН'!$G$5-'СЕТ СН'!$G$21</f>
        <v>3494.4976964899997</v>
      </c>
      <c r="Y75" s="36">
        <f>SUMIFS(СВЦЭМ!$D$33:$D$776,СВЦЭМ!$A$33:$A$776,$A75,СВЦЭМ!$B$33:$B$776,Y$47)+'СЕТ СН'!$G$11+СВЦЭМ!$D$10+'СЕТ СН'!$G$5-'СЕТ СН'!$G$21</f>
        <v>3516.8730983699998</v>
      </c>
    </row>
    <row r="76" spans="1:26" ht="15.75" x14ac:dyDescent="0.2">
      <c r="A76" s="35">
        <f t="shared" si="1"/>
        <v>44164</v>
      </c>
      <c r="B76" s="36">
        <f>SUMIFS(СВЦЭМ!$D$33:$D$776,СВЦЭМ!$A$33:$A$776,$A76,СВЦЭМ!$B$33:$B$776,B$47)+'СЕТ СН'!$G$11+СВЦЭМ!$D$10+'СЕТ СН'!$G$5-'СЕТ СН'!$G$21</f>
        <v>3527.9239803400001</v>
      </c>
      <c r="C76" s="36">
        <f>SUMIFS(СВЦЭМ!$D$33:$D$776,СВЦЭМ!$A$33:$A$776,$A76,СВЦЭМ!$B$33:$B$776,C$47)+'СЕТ СН'!$G$11+СВЦЭМ!$D$10+'СЕТ СН'!$G$5-'СЕТ СН'!$G$21</f>
        <v>3606.18499686</v>
      </c>
      <c r="D76" s="36">
        <f>SUMIFS(СВЦЭМ!$D$33:$D$776,СВЦЭМ!$A$33:$A$776,$A76,СВЦЭМ!$B$33:$B$776,D$47)+'СЕТ СН'!$G$11+СВЦЭМ!$D$10+'СЕТ СН'!$G$5-'СЕТ СН'!$G$21</f>
        <v>3658.17537941</v>
      </c>
      <c r="E76" s="36">
        <f>SUMIFS(СВЦЭМ!$D$33:$D$776,СВЦЭМ!$A$33:$A$776,$A76,СВЦЭМ!$B$33:$B$776,E$47)+'СЕТ СН'!$G$11+СВЦЭМ!$D$10+'СЕТ СН'!$G$5-'СЕТ СН'!$G$21</f>
        <v>3668.9858239300002</v>
      </c>
      <c r="F76" s="36">
        <f>SUMIFS(СВЦЭМ!$D$33:$D$776,СВЦЭМ!$A$33:$A$776,$A76,СВЦЭМ!$B$33:$B$776,F$47)+'СЕТ СН'!$G$11+СВЦЭМ!$D$10+'СЕТ СН'!$G$5-'СЕТ СН'!$G$21</f>
        <v>3667.4617452499997</v>
      </c>
      <c r="G76" s="36">
        <f>SUMIFS(СВЦЭМ!$D$33:$D$776,СВЦЭМ!$A$33:$A$776,$A76,СВЦЭМ!$B$33:$B$776,G$47)+'СЕТ СН'!$G$11+СВЦЭМ!$D$10+'СЕТ СН'!$G$5-'СЕТ СН'!$G$21</f>
        <v>3664.1919634300002</v>
      </c>
      <c r="H76" s="36">
        <f>SUMIFS(СВЦЭМ!$D$33:$D$776,СВЦЭМ!$A$33:$A$776,$A76,СВЦЭМ!$B$33:$B$776,H$47)+'СЕТ СН'!$G$11+СВЦЭМ!$D$10+'СЕТ СН'!$G$5-'СЕТ СН'!$G$21</f>
        <v>3649.07152683</v>
      </c>
      <c r="I76" s="36">
        <f>SUMIFS(СВЦЭМ!$D$33:$D$776,СВЦЭМ!$A$33:$A$776,$A76,СВЦЭМ!$B$33:$B$776,I$47)+'СЕТ СН'!$G$11+СВЦЭМ!$D$10+'СЕТ СН'!$G$5-'СЕТ СН'!$G$21</f>
        <v>3623.5698061900002</v>
      </c>
      <c r="J76" s="36">
        <f>SUMIFS(СВЦЭМ!$D$33:$D$776,СВЦЭМ!$A$33:$A$776,$A76,СВЦЭМ!$B$33:$B$776,J$47)+'СЕТ СН'!$G$11+СВЦЭМ!$D$10+'СЕТ СН'!$G$5-'СЕТ СН'!$G$21</f>
        <v>3585.97700618</v>
      </c>
      <c r="K76" s="36">
        <f>SUMIFS(СВЦЭМ!$D$33:$D$776,СВЦЭМ!$A$33:$A$776,$A76,СВЦЭМ!$B$33:$B$776,K$47)+'СЕТ СН'!$G$11+СВЦЭМ!$D$10+'СЕТ СН'!$G$5-'СЕТ СН'!$G$21</f>
        <v>3570.0174340899998</v>
      </c>
      <c r="L76" s="36">
        <f>SUMIFS(СВЦЭМ!$D$33:$D$776,СВЦЭМ!$A$33:$A$776,$A76,СВЦЭМ!$B$33:$B$776,L$47)+'СЕТ СН'!$G$11+СВЦЭМ!$D$10+'СЕТ СН'!$G$5-'СЕТ СН'!$G$21</f>
        <v>3528.6703230200001</v>
      </c>
      <c r="M76" s="36">
        <f>SUMIFS(СВЦЭМ!$D$33:$D$776,СВЦЭМ!$A$33:$A$776,$A76,СВЦЭМ!$B$33:$B$776,M$47)+'СЕТ СН'!$G$11+СВЦЭМ!$D$10+'СЕТ СН'!$G$5-'СЕТ СН'!$G$21</f>
        <v>3487.12694534</v>
      </c>
      <c r="N76" s="36">
        <f>SUMIFS(СВЦЭМ!$D$33:$D$776,СВЦЭМ!$A$33:$A$776,$A76,СВЦЭМ!$B$33:$B$776,N$47)+'СЕТ СН'!$G$11+СВЦЭМ!$D$10+'СЕТ СН'!$G$5-'СЕТ СН'!$G$21</f>
        <v>3474.0766219299999</v>
      </c>
      <c r="O76" s="36">
        <f>SUMIFS(СВЦЭМ!$D$33:$D$776,СВЦЭМ!$A$33:$A$776,$A76,СВЦЭМ!$B$33:$B$776,O$47)+'СЕТ СН'!$G$11+СВЦЭМ!$D$10+'СЕТ СН'!$G$5-'СЕТ СН'!$G$21</f>
        <v>3489.7432763299998</v>
      </c>
      <c r="P76" s="36">
        <f>SUMIFS(СВЦЭМ!$D$33:$D$776,СВЦЭМ!$A$33:$A$776,$A76,СВЦЭМ!$B$33:$B$776,P$47)+'СЕТ СН'!$G$11+СВЦЭМ!$D$10+'СЕТ СН'!$G$5-'СЕТ СН'!$G$21</f>
        <v>3499.4621005700001</v>
      </c>
      <c r="Q76" s="36">
        <f>SUMIFS(СВЦЭМ!$D$33:$D$776,СВЦЭМ!$A$33:$A$776,$A76,СВЦЭМ!$B$33:$B$776,Q$47)+'СЕТ СН'!$G$11+СВЦЭМ!$D$10+'СЕТ СН'!$G$5-'СЕТ СН'!$G$21</f>
        <v>3499.0253427899997</v>
      </c>
      <c r="R76" s="36">
        <f>SUMIFS(СВЦЭМ!$D$33:$D$776,СВЦЭМ!$A$33:$A$776,$A76,СВЦЭМ!$B$33:$B$776,R$47)+'СЕТ СН'!$G$11+СВЦЭМ!$D$10+'СЕТ СН'!$G$5-'СЕТ СН'!$G$21</f>
        <v>3495.6837487600001</v>
      </c>
      <c r="S76" s="36">
        <f>SUMIFS(СВЦЭМ!$D$33:$D$776,СВЦЭМ!$A$33:$A$776,$A76,СВЦЭМ!$B$33:$B$776,S$47)+'СЕТ СН'!$G$11+СВЦЭМ!$D$10+'СЕТ СН'!$G$5-'СЕТ СН'!$G$21</f>
        <v>3476.8883592900002</v>
      </c>
      <c r="T76" s="36">
        <f>SUMIFS(СВЦЭМ!$D$33:$D$776,СВЦЭМ!$A$33:$A$776,$A76,СВЦЭМ!$B$33:$B$776,T$47)+'СЕТ СН'!$G$11+СВЦЭМ!$D$10+'СЕТ СН'!$G$5-'СЕТ СН'!$G$21</f>
        <v>3453.86570235</v>
      </c>
      <c r="U76" s="36">
        <f>SUMIFS(СВЦЭМ!$D$33:$D$776,СВЦЭМ!$A$33:$A$776,$A76,СВЦЭМ!$B$33:$B$776,U$47)+'СЕТ СН'!$G$11+СВЦЭМ!$D$10+'СЕТ СН'!$G$5-'СЕТ СН'!$G$21</f>
        <v>3452.4789590400001</v>
      </c>
      <c r="V76" s="36">
        <f>SUMIFS(СВЦЭМ!$D$33:$D$776,СВЦЭМ!$A$33:$A$776,$A76,СВЦЭМ!$B$33:$B$776,V$47)+'СЕТ СН'!$G$11+СВЦЭМ!$D$10+'СЕТ СН'!$G$5-'СЕТ СН'!$G$21</f>
        <v>3460.33266886</v>
      </c>
      <c r="W76" s="36">
        <f>SUMIFS(СВЦЭМ!$D$33:$D$776,СВЦЭМ!$A$33:$A$776,$A76,СВЦЭМ!$B$33:$B$776,W$47)+'СЕТ СН'!$G$11+СВЦЭМ!$D$10+'СЕТ СН'!$G$5-'СЕТ СН'!$G$21</f>
        <v>3469.3790891799999</v>
      </c>
      <c r="X76" s="36">
        <f>SUMIFS(СВЦЭМ!$D$33:$D$776,СВЦЭМ!$A$33:$A$776,$A76,СВЦЭМ!$B$33:$B$776,X$47)+'СЕТ СН'!$G$11+СВЦЭМ!$D$10+'СЕТ СН'!$G$5-'СЕТ СН'!$G$21</f>
        <v>3491.3017435399997</v>
      </c>
      <c r="Y76" s="36">
        <f>SUMIFS(СВЦЭМ!$D$33:$D$776,СВЦЭМ!$A$33:$A$776,$A76,СВЦЭМ!$B$33:$B$776,Y$47)+'СЕТ СН'!$G$11+СВЦЭМ!$D$10+'СЕТ СН'!$G$5-'СЕТ СН'!$G$21</f>
        <v>3508.13481073</v>
      </c>
    </row>
    <row r="77" spans="1:26" ht="15.75" x14ac:dyDescent="0.2">
      <c r="A77" s="35">
        <f t="shared" si="1"/>
        <v>44165</v>
      </c>
      <c r="B77" s="36">
        <f>SUMIFS(СВЦЭМ!$D$33:$D$776,СВЦЭМ!$A$33:$A$776,$A77,СВЦЭМ!$B$33:$B$776,B$47)+'СЕТ СН'!$G$11+СВЦЭМ!$D$10+'СЕТ СН'!$G$5-'СЕТ СН'!$G$21</f>
        <v>3571.4455784299998</v>
      </c>
      <c r="C77" s="36">
        <f>SUMIFS(СВЦЭМ!$D$33:$D$776,СВЦЭМ!$A$33:$A$776,$A77,СВЦЭМ!$B$33:$B$776,C$47)+'СЕТ СН'!$G$11+СВЦЭМ!$D$10+'СЕТ СН'!$G$5-'СЕТ СН'!$G$21</f>
        <v>3641.0718997200001</v>
      </c>
      <c r="D77" s="36">
        <f>SUMIFS(СВЦЭМ!$D$33:$D$776,СВЦЭМ!$A$33:$A$776,$A77,СВЦЭМ!$B$33:$B$776,D$47)+'СЕТ СН'!$G$11+СВЦЭМ!$D$10+'СЕТ СН'!$G$5-'СЕТ СН'!$G$21</f>
        <v>3690.2288037600001</v>
      </c>
      <c r="E77" s="36">
        <f>SUMIFS(СВЦЭМ!$D$33:$D$776,СВЦЭМ!$A$33:$A$776,$A77,СВЦЭМ!$B$33:$B$776,E$47)+'СЕТ СН'!$G$11+СВЦЭМ!$D$10+'СЕТ СН'!$G$5-'СЕТ СН'!$G$21</f>
        <v>3698.0611269600004</v>
      </c>
      <c r="F77" s="36">
        <f>SUMIFS(СВЦЭМ!$D$33:$D$776,СВЦЭМ!$A$33:$A$776,$A77,СВЦЭМ!$B$33:$B$776,F$47)+'СЕТ СН'!$G$11+СВЦЭМ!$D$10+'СЕТ СН'!$G$5-'СЕТ СН'!$G$21</f>
        <v>3693.6801604700004</v>
      </c>
      <c r="G77" s="36">
        <f>SUMIFS(СВЦЭМ!$D$33:$D$776,СВЦЭМ!$A$33:$A$776,$A77,СВЦЭМ!$B$33:$B$776,G$47)+'СЕТ СН'!$G$11+СВЦЭМ!$D$10+'СЕТ СН'!$G$5-'СЕТ СН'!$G$21</f>
        <v>3677.93521594</v>
      </c>
      <c r="H77" s="36">
        <f>SUMIFS(СВЦЭМ!$D$33:$D$776,СВЦЭМ!$A$33:$A$776,$A77,СВЦЭМ!$B$33:$B$776,H$47)+'СЕТ СН'!$G$11+СВЦЭМ!$D$10+'СЕТ СН'!$G$5-'СЕТ СН'!$G$21</f>
        <v>3663.9460761099999</v>
      </c>
      <c r="I77" s="36">
        <f>SUMIFS(СВЦЭМ!$D$33:$D$776,СВЦЭМ!$A$33:$A$776,$A77,СВЦЭМ!$B$33:$B$776,I$47)+'СЕТ СН'!$G$11+СВЦЭМ!$D$10+'СЕТ СН'!$G$5-'СЕТ СН'!$G$21</f>
        <v>3636.0858546899999</v>
      </c>
      <c r="J77" s="36">
        <f>SUMIFS(СВЦЭМ!$D$33:$D$776,СВЦЭМ!$A$33:$A$776,$A77,СВЦЭМ!$B$33:$B$776,J$47)+'СЕТ СН'!$G$11+СВЦЭМ!$D$10+'СЕТ СН'!$G$5-'СЕТ СН'!$G$21</f>
        <v>3609.8811496399999</v>
      </c>
      <c r="K77" s="36">
        <f>SUMIFS(СВЦЭМ!$D$33:$D$776,СВЦЭМ!$A$33:$A$776,$A77,СВЦЭМ!$B$33:$B$776,K$47)+'СЕТ СН'!$G$11+СВЦЭМ!$D$10+'СЕТ СН'!$G$5-'СЕТ СН'!$G$21</f>
        <v>3602.1016617800001</v>
      </c>
      <c r="L77" s="36">
        <f>SUMIFS(СВЦЭМ!$D$33:$D$776,СВЦЭМ!$A$33:$A$776,$A77,СВЦЭМ!$B$33:$B$776,L$47)+'СЕТ СН'!$G$11+СВЦЭМ!$D$10+'СЕТ СН'!$G$5-'СЕТ СН'!$G$21</f>
        <v>3571.9546913099998</v>
      </c>
      <c r="M77" s="36">
        <f>SUMIFS(СВЦЭМ!$D$33:$D$776,СВЦЭМ!$A$33:$A$776,$A77,СВЦЭМ!$B$33:$B$776,M$47)+'СЕТ СН'!$G$11+СВЦЭМ!$D$10+'СЕТ СН'!$G$5-'СЕТ СН'!$G$21</f>
        <v>3532.5363596699999</v>
      </c>
      <c r="N77" s="36">
        <f>SUMIFS(СВЦЭМ!$D$33:$D$776,СВЦЭМ!$A$33:$A$776,$A77,СВЦЭМ!$B$33:$B$776,N$47)+'СЕТ СН'!$G$11+СВЦЭМ!$D$10+'СЕТ СН'!$G$5-'СЕТ СН'!$G$21</f>
        <v>3519.48602686</v>
      </c>
      <c r="O77" s="36">
        <f>SUMIFS(СВЦЭМ!$D$33:$D$776,СВЦЭМ!$A$33:$A$776,$A77,СВЦЭМ!$B$33:$B$776,O$47)+'СЕТ СН'!$G$11+СВЦЭМ!$D$10+'СЕТ СН'!$G$5-'СЕТ СН'!$G$21</f>
        <v>3524.0256153800001</v>
      </c>
      <c r="P77" s="36">
        <f>SUMIFS(СВЦЭМ!$D$33:$D$776,СВЦЭМ!$A$33:$A$776,$A77,СВЦЭМ!$B$33:$B$776,P$47)+'СЕТ СН'!$G$11+СВЦЭМ!$D$10+'СЕТ СН'!$G$5-'СЕТ СН'!$G$21</f>
        <v>3533.3889715800001</v>
      </c>
      <c r="Q77" s="36">
        <f>SUMIFS(СВЦЭМ!$D$33:$D$776,СВЦЭМ!$A$33:$A$776,$A77,СВЦЭМ!$B$33:$B$776,Q$47)+'СЕТ СН'!$G$11+СВЦЭМ!$D$10+'СЕТ СН'!$G$5-'СЕТ СН'!$G$21</f>
        <v>3527.2757163300003</v>
      </c>
      <c r="R77" s="36">
        <f>SUMIFS(СВЦЭМ!$D$33:$D$776,СВЦЭМ!$A$33:$A$776,$A77,СВЦЭМ!$B$33:$B$776,R$47)+'СЕТ СН'!$G$11+СВЦЭМ!$D$10+'СЕТ СН'!$G$5-'СЕТ СН'!$G$21</f>
        <v>3515.4869828299998</v>
      </c>
      <c r="S77" s="36">
        <f>SUMIFS(СВЦЭМ!$D$33:$D$776,СВЦЭМ!$A$33:$A$776,$A77,СВЦЭМ!$B$33:$B$776,S$47)+'СЕТ СН'!$G$11+СВЦЭМ!$D$10+'СЕТ СН'!$G$5-'СЕТ СН'!$G$21</f>
        <v>3506.9049836599997</v>
      </c>
      <c r="T77" s="36">
        <f>SUMIFS(СВЦЭМ!$D$33:$D$776,СВЦЭМ!$A$33:$A$776,$A77,СВЦЭМ!$B$33:$B$776,T$47)+'СЕТ СН'!$G$11+СВЦЭМ!$D$10+'СЕТ СН'!$G$5-'СЕТ СН'!$G$21</f>
        <v>3494.7033860299998</v>
      </c>
      <c r="U77" s="36">
        <f>SUMIFS(СВЦЭМ!$D$33:$D$776,СВЦЭМ!$A$33:$A$776,$A77,СВЦЭМ!$B$33:$B$776,U$47)+'СЕТ СН'!$G$11+СВЦЭМ!$D$10+'СЕТ СН'!$G$5-'СЕТ СН'!$G$21</f>
        <v>3493.7738949099999</v>
      </c>
      <c r="V77" s="36">
        <f>SUMIFS(СВЦЭМ!$D$33:$D$776,СВЦЭМ!$A$33:$A$776,$A77,СВЦЭМ!$B$33:$B$776,V$47)+'СЕТ СН'!$G$11+СВЦЭМ!$D$10+'СЕТ СН'!$G$5-'СЕТ СН'!$G$21</f>
        <v>3503.7272163100001</v>
      </c>
      <c r="W77" s="36">
        <f>SUMIFS(СВЦЭМ!$D$33:$D$776,СВЦЭМ!$A$33:$A$776,$A77,СВЦЭМ!$B$33:$B$776,W$47)+'СЕТ СН'!$G$11+СВЦЭМ!$D$10+'СЕТ СН'!$G$5-'СЕТ СН'!$G$21</f>
        <v>3515.49419816</v>
      </c>
      <c r="X77" s="36">
        <f>SUMIFS(СВЦЭМ!$D$33:$D$776,СВЦЭМ!$A$33:$A$776,$A77,СВЦЭМ!$B$33:$B$776,X$47)+'СЕТ СН'!$G$11+СВЦЭМ!$D$10+'СЕТ СН'!$G$5-'СЕТ СН'!$G$21</f>
        <v>3521.0383057099998</v>
      </c>
      <c r="Y77" s="36">
        <f>SUMIFS(СВЦЭМ!$D$33:$D$776,СВЦЭМ!$A$33:$A$776,$A77,СВЦЭМ!$B$33:$B$776,Y$47)+'СЕТ СН'!$G$11+СВЦЭМ!$D$10+'СЕТ СН'!$G$5-'СЕТ СН'!$G$21</f>
        <v>3540.5875093599998</v>
      </c>
    </row>
    <row r="78" spans="1:26" ht="15.75" hidden="1" x14ac:dyDescent="0.2">
      <c r="A78" s="35">
        <f t="shared" si="1"/>
        <v>44166</v>
      </c>
      <c r="B78" s="36">
        <f>SUMIFS(СВЦЭМ!$D$33:$D$776,СВЦЭМ!$A$33:$A$776,$A78,СВЦЭМ!$B$33:$B$776,B$47)+'СЕТ СН'!$G$11+СВЦЭМ!$D$10+'СЕТ СН'!$G$5-'СЕТ СН'!$G$21</f>
        <v>2716.3213155100002</v>
      </c>
      <c r="C78" s="36">
        <f>SUMIFS(СВЦЭМ!$D$33:$D$776,СВЦЭМ!$A$33:$A$776,$A78,СВЦЭМ!$B$33:$B$776,C$47)+'СЕТ СН'!$G$11+СВЦЭМ!$D$10+'СЕТ СН'!$G$5-'СЕТ СН'!$G$21</f>
        <v>2716.3213155100002</v>
      </c>
      <c r="D78" s="36">
        <f>SUMIFS(СВЦЭМ!$D$33:$D$776,СВЦЭМ!$A$33:$A$776,$A78,СВЦЭМ!$B$33:$B$776,D$47)+'СЕТ СН'!$G$11+СВЦЭМ!$D$10+'СЕТ СН'!$G$5-'СЕТ СН'!$G$21</f>
        <v>2716.3213155100002</v>
      </c>
      <c r="E78" s="36">
        <f>SUMIFS(СВЦЭМ!$D$33:$D$776,СВЦЭМ!$A$33:$A$776,$A78,СВЦЭМ!$B$33:$B$776,E$47)+'СЕТ СН'!$G$11+СВЦЭМ!$D$10+'СЕТ СН'!$G$5-'СЕТ СН'!$G$21</f>
        <v>2716.3213155100002</v>
      </c>
      <c r="F78" s="36">
        <f>SUMIFS(СВЦЭМ!$D$33:$D$776,СВЦЭМ!$A$33:$A$776,$A78,СВЦЭМ!$B$33:$B$776,F$47)+'СЕТ СН'!$G$11+СВЦЭМ!$D$10+'СЕТ СН'!$G$5-'СЕТ СН'!$G$21</f>
        <v>2716.3213155100002</v>
      </c>
      <c r="G78" s="36">
        <f>SUMIFS(СВЦЭМ!$D$33:$D$776,СВЦЭМ!$A$33:$A$776,$A78,СВЦЭМ!$B$33:$B$776,G$47)+'СЕТ СН'!$G$11+СВЦЭМ!$D$10+'СЕТ СН'!$G$5-'СЕТ СН'!$G$21</f>
        <v>2716.3213155100002</v>
      </c>
      <c r="H78" s="36">
        <f>SUMIFS(СВЦЭМ!$D$33:$D$776,СВЦЭМ!$A$33:$A$776,$A78,СВЦЭМ!$B$33:$B$776,H$47)+'СЕТ СН'!$G$11+СВЦЭМ!$D$10+'СЕТ СН'!$G$5-'СЕТ СН'!$G$21</f>
        <v>2716.3213155100002</v>
      </c>
      <c r="I78" s="36">
        <f>SUMIFS(СВЦЭМ!$D$33:$D$776,СВЦЭМ!$A$33:$A$776,$A78,СВЦЭМ!$B$33:$B$776,I$47)+'СЕТ СН'!$G$11+СВЦЭМ!$D$10+'СЕТ СН'!$G$5-'СЕТ СН'!$G$21</f>
        <v>2716.3213155100002</v>
      </c>
      <c r="J78" s="36">
        <f>SUMIFS(СВЦЭМ!$D$33:$D$776,СВЦЭМ!$A$33:$A$776,$A78,СВЦЭМ!$B$33:$B$776,J$47)+'СЕТ СН'!$G$11+СВЦЭМ!$D$10+'СЕТ СН'!$G$5-'СЕТ СН'!$G$21</f>
        <v>2716.3213155100002</v>
      </c>
      <c r="K78" s="36">
        <f>SUMIFS(СВЦЭМ!$D$33:$D$776,СВЦЭМ!$A$33:$A$776,$A78,СВЦЭМ!$B$33:$B$776,K$47)+'СЕТ СН'!$G$11+СВЦЭМ!$D$10+'СЕТ СН'!$G$5-'СЕТ СН'!$G$21</f>
        <v>2716.3213155100002</v>
      </c>
      <c r="L78" s="36">
        <f>SUMIFS(СВЦЭМ!$D$33:$D$776,СВЦЭМ!$A$33:$A$776,$A78,СВЦЭМ!$B$33:$B$776,L$47)+'СЕТ СН'!$G$11+СВЦЭМ!$D$10+'СЕТ СН'!$G$5-'СЕТ СН'!$G$21</f>
        <v>2716.3213155100002</v>
      </c>
      <c r="M78" s="36">
        <f>SUMIFS(СВЦЭМ!$D$33:$D$776,СВЦЭМ!$A$33:$A$776,$A78,СВЦЭМ!$B$33:$B$776,M$47)+'СЕТ СН'!$G$11+СВЦЭМ!$D$10+'СЕТ СН'!$G$5-'СЕТ СН'!$G$21</f>
        <v>2716.3213155100002</v>
      </c>
      <c r="N78" s="36">
        <f>SUMIFS(СВЦЭМ!$D$33:$D$776,СВЦЭМ!$A$33:$A$776,$A78,СВЦЭМ!$B$33:$B$776,N$47)+'СЕТ СН'!$G$11+СВЦЭМ!$D$10+'СЕТ СН'!$G$5-'СЕТ СН'!$G$21</f>
        <v>2716.3213155100002</v>
      </c>
      <c r="O78" s="36">
        <f>SUMIFS(СВЦЭМ!$D$33:$D$776,СВЦЭМ!$A$33:$A$776,$A78,СВЦЭМ!$B$33:$B$776,O$47)+'СЕТ СН'!$G$11+СВЦЭМ!$D$10+'СЕТ СН'!$G$5-'СЕТ СН'!$G$21</f>
        <v>2716.3213155100002</v>
      </c>
      <c r="P78" s="36">
        <f>SUMIFS(СВЦЭМ!$D$33:$D$776,СВЦЭМ!$A$33:$A$776,$A78,СВЦЭМ!$B$33:$B$776,P$47)+'СЕТ СН'!$G$11+СВЦЭМ!$D$10+'СЕТ СН'!$G$5-'СЕТ СН'!$G$21</f>
        <v>2716.3213155100002</v>
      </c>
      <c r="Q78" s="36">
        <f>SUMIFS(СВЦЭМ!$D$33:$D$776,СВЦЭМ!$A$33:$A$776,$A78,СВЦЭМ!$B$33:$B$776,Q$47)+'СЕТ СН'!$G$11+СВЦЭМ!$D$10+'СЕТ СН'!$G$5-'СЕТ СН'!$G$21</f>
        <v>2716.3213155100002</v>
      </c>
      <c r="R78" s="36">
        <f>SUMIFS(СВЦЭМ!$D$33:$D$776,СВЦЭМ!$A$33:$A$776,$A78,СВЦЭМ!$B$33:$B$776,R$47)+'СЕТ СН'!$G$11+СВЦЭМ!$D$10+'СЕТ СН'!$G$5-'СЕТ СН'!$G$21</f>
        <v>2716.3213155100002</v>
      </c>
      <c r="S78" s="36">
        <f>SUMIFS(СВЦЭМ!$D$33:$D$776,СВЦЭМ!$A$33:$A$776,$A78,СВЦЭМ!$B$33:$B$776,S$47)+'СЕТ СН'!$G$11+СВЦЭМ!$D$10+'СЕТ СН'!$G$5-'СЕТ СН'!$G$21</f>
        <v>2716.3213155100002</v>
      </c>
      <c r="T78" s="36">
        <f>SUMIFS(СВЦЭМ!$D$33:$D$776,СВЦЭМ!$A$33:$A$776,$A78,СВЦЭМ!$B$33:$B$776,T$47)+'СЕТ СН'!$G$11+СВЦЭМ!$D$10+'СЕТ СН'!$G$5-'СЕТ СН'!$G$21</f>
        <v>2716.3213155100002</v>
      </c>
      <c r="U78" s="36">
        <f>SUMIFS(СВЦЭМ!$D$33:$D$776,СВЦЭМ!$A$33:$A$776,$A78,СВЦЭМ!$B$33:$B$776,U$47)+'СЕТ СН'!$G$11+СВЦЭМ!$D$10+'СЕТ СН'!$G$5-'СЕТ СН'!$G$21</f>
        <v>2716.3213155100002</v>
      </c>
      <c r="V78" s="36">
        <f>SUMIFS(СВЦЭМ!$D$33:$D$776,СВЦЭМ!$A$33:$A$776,$A78,СВЦЭМ!$B$33:$B$776,V$47)+'СЕТ СН'!$G$11+СВЦЭМ!$D$10+'СЕТ СН'!$G$5-'СЕТ СН'!$G$21</f>
        <v>2716.3213155100002</v>
      </c>
      <c r="W78" s="36">
        <f>SUMIFS(СВЦЭМ!$D$33:$D$776,СВЦЭМ!$A$33:$A$776,$A78,СВЦЭМ!$B$33:$B$776,W$47)+'СЕТ СН'!$G$11+СВЦЭМ!$D$10+'СЕТ СН'!$G$5-'СЕТ СН'!$G$21</f>
        <v>2716.3213155100002</v>
      </c>
      <c r="X78" s="36">
        <f>SUMIFS(СВЦЭМ!$D$33:$D$776,СВЦЭМ!$A$33:$A$776,$A78,СВЦЭМ!$B$33:$B$776,X$47)+'СЕТ СН'!$G$11+СВЦЭМ!$D$10+'СЕТ СН'!$G$5-'СЕТ СН'!$G$21</f>
        <v>2716.3213155100002</v>
      </c>
      <c r="Y78" s="36">
        <f>SUMIFS(СВЦЭМ!$D$33:$D$776,СВЦЭМ!$A$33:$A$776,$A78,СВЦЭМ!$B$33:$B$776,Y$47)+'СЕТ СН'!$G$11+СВЦЭМ!$D$10+'СЕТ СН'!$G$5-'СЕТ СН'!$G$21</f>
        <v>2716.3213155100002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01.11.2020</v>
      </c>
      <c r="B84" s="36">
        <f>SUMIFS(СВЦЭМ!$D$33:$D$776,СВЦЭМ!$A$33:$A$776,$A84,СВЦЭМ!$B$33:$B$776,B$83)+'СЕТ СН'!$H$11+СВЦЭМ!$D$10+'СЕТ СН'!$H$5-'СЕТ СН'!$H$21</f>
        <v>3560.0242729800002</v>
      </c>
      <c r="C84" s="36">
        <f>SUMIFS(СВЦЭМ!$D$33:$D$776,СВЦЭМ!$A$33:$A$776,$A84,СВЦЭМ!$B$33:$B$776,C$83)+'СЕТ СН'!$H$11+СВЦЭМ!$D$10+'СЕТ СН'!$H$5-'СЕТ СН'!$H$21</f>
        <v>3634.72600758</v>
      </c>
      <c r="D84" s="36">
        <f>SUMIFS(СВЦЭМ!$D$33:$D$776,СВЦЭМ!$A$33:$A$776,$A84,СВЦЭМ!$B$33:$B$776,D$83)+'СЕТ СН'!$H$11+СВЦЭМ!$D$10+'СЕТ СН'!$H$5-'СЕТ СН'!$H$21</f>
        <v>3683.8092864700002</v>
      </c>
      <c r="E84" s="36">
        <f>SUMIFS(СВЦЭМ!$D$33:$D$776,СВЦЭМ!$A$33:$A$776,$A84,СВЦЭМ!$B$33:$B$776,E$83)+'СЕТ СН'!$H$11+СВЦЭМ!$D$10+'СЕТ СН'!$H$5-'СЕТ СН'!$H$21</f>
        <v>3691.5866362100001</v>
      </c>
      <c r="F84" s="36">
        <f>SUMIFS(СВЦЭМ!$D$33:$D$776,СВЦЭМ!$A$33:$A$776,$A84,СВЦЭМ!$B$33:$B$776,F$83)+'СЕТ СН'!$H$11+СВЦЭМ!$D$10+'СЕТ СН'!$H$5-'СЕТ СН'!$H$21</f>
        <v>3697.0598985799998</v>
      </c>
      <c r="G84" s="36">
        <f>SUMIFS(СВЦЭМ!$D$33:$D$776,СВЦЭМ!$A$33:$A$776,$A84,СВЦЭМ!$B$33:$B$776,G$83)+'СЕТ СН'!$H$11+СВЦЭМ!$D$10+'СЕТ СН'!$H$5-'СЕТ СН'!$H$21</f>
        <v>3684.5228283500001</v>
      </c>
      <c r="H84" s="36">
        <f>SUMIFS(СВЦЭМ!$D$33:$D$776,СВЦЭМ!$A$33:$A$776,$A84,СВЦЭМ!$B$33:$B$776,H$83)+'СЕТ СН'!$H$11+СВЦЭМ!$D$10+'СЕТ СН'!$H$5-'СЕТ СН'!$H$21</f>
        <v>3667.9977627500002</v>
      </c>
      <c r="I84" s="36">
        <f>SUMIFS(СВЦЭМ!$D$33:$D$776,СВЦЭМ!$A$33:$A$776,$A84,СВЦЭМ!$B$33:$B$776,I$83)+'СЕТ СН'!$H$11+СВЦЭМ!$D$10+'СЕТ СН'!$H$5-'СЕТ СН'!$H$21</f>
        <v>3636.5437961799998</v>
      </c>
      <c r="J84" s="36">
        <f>SUMIFS(СВЦЭМ!$D$33:$D$776,СВЦЭМ!$A$33:$A$776,$A84,СВЦЭМ!$B$33:$B$776,J$83)+'СЕТ СН'!$H$11+СВЦЭМ!$D$10+'СЕТ СН'!$H$5-'СЕТ СН'!$H$21</f>
        <v>3617.0423307000001</v>
      </c>
      <c r="K84" s="36">
        <f>SUMIFS(СВЦЭМ!$D$33:$D$776,СВЦЭМ!$A$33:$A$776,$A84,СВЦЭМ!$B$33:$B$776,K$83)+'СЕТ СН'!$H$11+СВЦЭМ!$D$10+'СЕТ СН'!$H$5-'СЕТ СН'!$H$21</f>
        <v>3584.6289818999999</v>
      </c>
      <c r="L84" s="36">
        <f>SUMIFS(СВЦЭМ!$D$33:$D$776,СВЦЭМ!$A$33:$A$776,$A84,СВЦЭМ!$B$33:$B$776,L$83)+'СЕТ СН'!$H$11+СВЦЭМ!$D$10+'СЕТ СН'!$H$5-'СЕТ СН'!$H$21</f>
        <v>3559.0376843100003</v>
      </c>
      <c r="M84" s="36">
        <f>SUMIFS(СВЦЭМ!$D$33:$D$776,СВЦЭМ!$A$33:$A$776,$A84,СВЦЭМ!$B$33:$B$776,M$83)+'СЕТ СН'!$H$11+СВЦЭМ!$D$10+'СЕТ СН'!$H$5-'СЕТ СН'!$H$21</f>
        <v>3520.2163636499999</v>
      </c>
      <c r="N84" s="36">
        <f>SUMIFS(СВЦЭМ!$D$33:$D$776,СВЦЭМ!$A$33:$A$776,$A84,СВЦЭМ!$B$33:$B$776,N$83)+'СЕТ СН'!$H$11+СВЦЭМ!$D$10+'СЕТ СН'!$H$5-'СЕТ СН'!$H$21</f>
        <v>3517.0666563999998</v>
      </c>
      <c r="O84" s="36">
        <f>SUMIFS(СВЦЭМ!$D$33:$D$776,СВЦЭМ!$A$33:$A$776,$A84,СВЦЭМ!$B$33:$B$776,O$83)+'СЕТ СН'!$H$11+СВЦЭМ!$D$10+'СЕТ СН'!$H$5-'СЕТ СН'!$H$21</f>
        <v>3522.8204421599999</v>
      </c>
      <c r="P84" s="36">
        <f>SUMIFS(СВЦЭМ!$D$33:$D$776,СВЦЭМ!$A$33:$A$776,$A84,СВЦЭМ!$B$33:$B$776,P$83)+'СЕТ СН'!$H$11+СВЦЭМ!$D$10+'СЕТ СН'!$H$5-'СЕТ СН'!$H$21</f>
        <v>3546.8328346099997</v>
      </c>
      <c r="Q84" s="36">
        <f>SUMIFS(СВЦЭМ!$D$33:$D$776,СВЦЭМ!$A$33:$A$776,$A84,СВЦЭМ!$B$33:$B$776,Q$83)+'СЕТ СН'!$H$11+СВЦЭМ!$D$10+'СЕТ СН'!$H$5-'СЕТ СН'!$H$21</f>
        <v>3546.9826100800001</v>
      </c>
      <c r="R84" s="36">
        <f>SUMIFS(СВЦЭМ!$D$33:$D$776,СВЦЭМ!$A$33:$A$776,$A84,СВЦЭМ!$B$33:$B$776,R$83)+'СЕТ СН'!$H$11+СВЦЭМ!$D$10+'СЕТ СН'!$H$5-'СЕТ СН'!$H$21</f>
        <v>3539.4276246099998</v>
      </c>
      <c r="S84" s="36">
        <f>SUMIFS(СВЦЭМ!$D$33:$D$776,СВЦЭМ!$A$33:$A$776,$A84,СВЦЭМ!$B$33:$B$776,S$83)+'СЕТ СН'!$H$11+СВЦЭМ!$D$10+'СЕТ СН'!$H$5-'СЕТ СН'!$H$21</f>
        <v>3526.2573408200001</v>
      </c>
      <c r="T84" s="36">
        <f>SUMIFS(СВЦЭМ!$D$33:$D$776,СВЦЭМ!$A$33:$A$776,$A84,СВЦЭМ!$B$33:$B$776,T$83)+'СЕТ СН'!$H$11+СВЦЭМ!$D$10+'СЕТ СН'!$H$5-'СЕТ СН'!$H$21</f>
        <v>3508.45578037</v>
      </c>
      <c r="U84" s="36">
        <f>SUMIFS(СВЦЭМ!$D$33:$D$776,СВЦЭМ!$A$33:$A$776,$A84,СВЦЭМ!$B$33:$B$776,U$83)+'СЕТ СН'!$H$11+СВЦЭМ!$D$10+'СЕТ СН'!$H$5-'СЕТ СН'!$H$21</f>
        <v>3495.2782631499999</v>
      </c>
      <c r="V84" s="36">
        <f>SUMIFS(СВЦЭМ!$D$33:$D$776,СВЦЭМ!$A$33:$A$776,$A84,СВЦЭМ!$B$33:$B$776,V$83)+'СЕТ СН'!$H$11+СВЦЭМ!$D$10+'СЕТ СН'!$H$5-'СЕТ СН'!$H$21</f>
        <v>3508.1160327100001</v>
      </c>
      <c r="W84" s="36">
        <f>SUMIFS(СВЦЭМ!$D$33:$D$776,СВЦЭМ!$A$33:$A$776,$A84,СВЦЭМ!$B$33:$B$776,W$83)+'СЕТ СН'!$H$11+СВЦЭМ!$D$10+'СЕТ СН'!$H$5-'СЕТ СН'!$H$21</f>
        <v>3515.8887945000001</v>
      </c>
      <c r="X84" s="36">
        <f>SUMIFS(СВЦЭМ!$D$33:$D$776,СВЦЭМ!$A$33:$A$776,$A84,СВЦЭМ!$B$33:$B$776,X$83)+'СЕТ СН'!$H$11+СВЦЭМ!$D$10+'СЕТ СН'!$H$5-'СЕТ СН'!$H$21</f>
        <v>3530.4997346499999</v>
      </c>
      <c r="Y84" s="36">
        <f>SUMIFS(СВЦЭМ!$D$33:$D$776,СВЦЭМ!$A$33:$A$776,$A84,СВЦЭМ!$B$33:$B$776,Y$83)+'СЕТ СН'!$H$11+СВЦЭМ!$D$10+'СЕТ СН'!$H$5-'СЕТ СН'!$H$21</f>
        <v>3549.3813276299998</v>
      </c>
      <c r="AA84" s="45"/>
    </row>
    <row r="85" spans="1:27" ht="15.75" x14ac:dyDescent="0.2">
      <c r="A85" s="35">
        <f>A84+1</f>
        <v>44137</v>
      </c>
      <c r="B85" s="36">
        <f>SUMIFS(СВЦЭМ!$D$33:$D$776,СВЦЭМ!$A$33:$A$776,$A85,СВЦЭМ!$B$33:$B$776,B$83)+'СЕТ СН'!$H$11+СВЦЭМ!$D$10+'СЕТ СН'!$H$5-'СЕТ СН'!$H$21</f>
        <v>3557.3972606500001</v>
      </c>
      <c r="C85" s="36">
        <f>SUMIFS(СВЦЭМ!$D$33:$D$776,СВЦЭМ!$A$33:$A$776,$A85,СВЦЭМ!$B$33:$B$776,C$83)+'СЕТ СН'!$H$11+СВЦЭМ!$D$10+'СЕТ СН'!$H$5-'СЕТ СН'!$H$21</f>
        <v>3654.6644329400001</v>
      </c>
      <c r="D85" s="36">
        <f>SUMIFS(СВЦЭМ!$D$33:$D$776,СВЦЭМ!$A$33:$A$776,$A85,СВЦЭМ!$B$33:$B$776,D$83)+'СЕТ СН'!$H$11+СВЦЭМ!$D$10+'СЕТ СН'!$H$5-'СЕТ СН'!$H$21</f>
        <v>3734.1143124700002</v>
      </c>
      <c r="E85" s="36">
        <f>SUMIFS(СВЦЭМ!$D$33:$D$776,СВЦЭМ!$A$33:$A$776,$A85,СВЦЭМ!$B$33:$B$776,E$83)+'СЕТ СН'!$H$11+СВЦЭМ!$D$10+'СЕТ СН'!$H$5-'СЕТ СН'!$H$21</f>
        <v>3768.6854795600002</v>
      </c>
      <c r="F85" s="36">
        <f>SUMIFS(СВЦЭМ!$D$33:$D$776,СВЦЭМ!$A$33:$A$776,$A85,СВЦЭМ!$B$33:$B$776,F$83)+'СЕТ СН'!$H$11+СВЦЭМ!$D$10+'СЕТ СН'!$H$5-'СЕТ СН'!$H$21</f>
        <v>3777.3581902799997</v>
      </c>
      <c r="G85" s="36">
        <f>SUMIFS(СВЦЭМ!$D$33:$D$776,СВЦЭМ!$A$33:$A$776,$A85,СВЦЭМ!$B$33:$B$776,G$83)+'СЕТ СН'!$H$11+СВЦЭМ!$D$10+'СЕТ СН'!$H$5-'СЕТ СН'!$H$21</f>
        <v>3759.0689020600003</v>
      </c>
      <c r="H85" s="36">
        <f>SUMIFS(СВЦЭМ!$D$33:$D$776,СВЦЭМ!$A$33:$A$776,$A85,СВЦЭМ!$B$33:$B$776,H$83)+'СЕТ СН'!$H$11+СВЦЭМ!$D$10+'СЕТ СН'!$H$5-'СЕТ СН'!$H$21</f>
        <v>3711.8907683899997</v>
      </c>
      <c r="I85" s="36">
        <f>SUMIFS(СВЦЭМ!$D$33:$D$776,СВЦЭМ!$A$33:$A$776,$A85,СВЦЭМ!$B$33:$B$776,I$83)+'СЕТ СН'!$H$11+СВЦЭМ!$D$10+'СЕТ СН'!$H$5-'СЕТ СН'!$H$21</f>
        <v>3637.55047835</v>
      </c>
      <c r="J85" s="36">
        <f>SUMIFS(СВЦЭМ!$D$33:$D$776,СВЦЭМ!$A$33:$A$776,$A85,СВЦЭМ!$B$33:$B$776,J$83)+'СЕТ СН'!$H$11+СВЦЭМ!$D$10+'СЕТ СН'!$H$5-'СЕТ СН'!$H$21</f>
        <v>3612.5190130700003</v>
      </c>
      <c r="K85" s="36">
        <f>SUMIFS(СВЦЭМ!$D$33:$D$776,СВЦЭМ!$A$33:$A$776,$A85,СВЦЭМ!$B$33:$B$776,K$83)+'СЕТ СН'!$H$11+СВЦЭМ!$D$10+'СЕТ СН'!$H$5-'СЕТ СН'!$H$21</f>
        <v>3619.1646603499998</v>
      </c>
      <c r="L85" s="36">
        <f>SUMIFS(СВЦЭМ!$D$33:$D$776,СВЦЭМ!$A$33:$A$776,$A85,СВЦЭМ!$B$33:$B$776,L$83)+'СЕТ СН'!$H$11+СВЦЭМ!$D$10+'СЕТ СН'!$H$5-'СЕТ СН'!$H$21</f>
        <v>3592.8514873200002</v>
      </c>
      <c r="M85" s="36">
        <f>SUMIFS(СВЦЭМ!$D$33:$D$776,СВЦЭМ!$A$33:$A$776,$A85,СВЦЭМ!$B$33:$B$776,M$83)+'СЕТ СН'!$H$11+СВЦЭМ!$D$10+'СЕТ СН'!$H$5-'СЕТ СН'!$H$21</f>
        <v>3549.94352024</v>
      </c>
      <c r="N85" s="36">
        <f>SUMIFS(СВЦЭМ!$D$33:$D$776,СВЦЭМ!$A$33:$A$776,$A85,СВЦЭМ!$B$33:$B$776,N$83)+'СЕТ СН'!$H$11+СВЦЭМ!$D$10+'СЕТ СН'!$H$5-'СЕТ СН'!$H$21</f>
        <v>3546.6907609999998</v>
      </c>
      <c r="O85" s="36">
        <f>SUMIFS(СВЦЭМ!$D$33:$D$776,СВЦЭМ!$A$33:$A$776,$A85,СВЦЭМ!$B$33:$B$776,O$83)+'СЕТ СН'!$H$11+СВЦЭМ!$D$10+'СЕТ СН'!$H$5-'СЕТ СН'!$H$21</f>
        <v>3545.7970069100002</v>
      </c>
      <c r="P85" s="36">
        <f>SUMIFS(СВЦЭМ!$D$33:$D$776,СВЦЭМ!$A$33:$A$776,$A85,СВЦЭМ!$B$33:$B$776,P$83)+'СЕТ СН'!$H$11+СВЦЭМ!$D$10+'СЕТ СН'!$H$5-'СЕТ СН'!$H$21</f>
        <v>3549.7300853199999</v>
      </c>
      <c r="Q85" s="36">
        <f>SUMIFS(СВЦЭМ!$D$33:$D$776,СВЦЭМ!$A$33:$A$776,$A85,СВЦЭМ!$B$33:$B$776,Q$83)+'СЕТ СН'!$H$11+СВЦЭМ!$D$10+'СЕТ СН'!$H$5-'СЕТ СН'!$H$21</f>
        <v>3550.30557112</v>
      </c>
      <c r="R85" s="36">
        <f>SUMIFS(СВЦЭМ!$D$33:$D$776,СВЦЭМ!$A$33:$A$776,$A85,СВЦЭМ!$B$33:$B$776,R$83)+'СЕТ СН'!$H$11+СВЦЭМ!$D$10+'СЕТ СН'!$H$5-'СЕТ СН'!$H$21</f>
        <v>3544.0775082499999</v>
      </c>
      <c r="S85" s="36">
        <f>SUMIFS(СВЦЭМ!$D$33:$D$776,СВЦЭМ!$A$33:$A$776,$A85,СВЦЭМ!$B$33:$B$776,S$83)+'СЕТ СН'!$H$11+СВЦЭМ!$D$10+'СЕТ СН'!$H$5-'СЕТ СН'!$H$21</f>
        <v>3527.1887742899999</v>
      </c>
      <c r="T85" s="36">
        <f>SUMIFS(СВЦЭМ!$D$33:$D$776,СВЦЭМ!$A$33:$A$776,$A85,СВЦЭМ!$B$33:$B$776,T$83)+'СЕТ СН'!$H$11+СВЦЭМ!$D$10+'СЕТ СН'!$H$5-'СЕТ СН'!$H$21</f>
        <v>3500.6886525099999</v>
      </c>
      <c r="U85" s="36">
        <f>SUMIFS(СВЦЭМ!$D$33:$D$776,СВЦЭМ!$A$33:$A$776,$A85,СВЦЭМ!$B$33:$B$776,U$83)+'СЕТ СН'!$H$11+СВЦЭМ!$D$10+'СЕТ СН'!$H$5-'СЕТ СН'!$H$21</f>
        <v>3501.0814860099999</v>
      </c>
      <c r="V85" s="36">
        <f>SUMIFS(СВЦЭМ!$D$33:$D$776,СВЦЭМ!$A$33:$A$776,$A85,СВЦЭМ!$B$33:$B$776,V$83)+'СЕТ СН'!$H$11+СВЦЭМ!$D$10+'СЕТ СН'!$H$5-'СЕТ СН'!$H$21</f>
        <v>3490.7159941700002</v>
      </c>
      <c r="W85" s="36">
        <f>SUMIFS(СВЦЭМ!$D$33:$D$776,СВЦЭМ!$A$33:$A$776,$A85,СВЦЭМ!$B$33:$B$776,W$83)+'СЕТ СН'!$H$11+СВЦЭМ!$D$10+'СЕТ СН'!$H$5-'СЕТ СН'!$H$21</f>
        <v>3510.1837306799998</v>
      </c>
      <c r="X85" s="36">
        <f>SUMIFS(СВЦЭМ!$D$33:$D$776,СВЦЭМ!$A$33:$A$776,$A85,СВЦЭМ!$B$33:$B$776,X$83)+'СЕТ СН'!$H$11+СВЦЭМ!$D$10+'СЕТ СН'!$H$5-'СЕТ СН'!$H$21</f>
        <v>3518.9941285599998</v>
      </c>
      <c r="Y85" s="36">
        <f>SUMIFS(СВЦЭМ!$D$33:$D$776,СВЦЭМ!$A$33:$A$776,$A85,СВЦЭМ!$B$33:$B$776,Y$83)+'СЕТ СН'!$H$11+СВЦЭМ!$D$10+'СЕТ СН'!$H$5-'СЕТ СН'!$H$21</f>
        <v>3546.1062599699999</v>
      </c>
    </row>
    <row r="86" spans="1:27" ht="15.75" x14ac:dyDescent="0.2">
      <c r="A86" s="35">
        <f t="shared" ref="A86:A114" si="2">A85+1</f>
        <v>44138</v>
      </c>
      <c r="B86" s="36">
        <f>SUMIFS(СВЦЭМ!$D$33:$D$776,СВЦЭМ!$A$33:$A$776,$A86,СВЦЭМ!$B$33:$B$776,B$83)+'СЕТ СН'!$H$11+СВЦЭМ!$D$10+'СЕТ СН'!$H$5-'СЕТ СН'!$H$21</f>
        <v>3608.1871421800001</v>
      </c>
      <c r="C86" s="36">
        <f>SUMIFS(СВЦЭМ!$D$33:$D$776,СВЦЭМ!$A$33:$A$776,$A86,СВЦЭМ!$B$33:$B$776,C$83)+'СЕТ СН'!$H$11+СВЦЭМ!$D$10+'СЕТ СН'!$H$5-'СЕТ СН'!$H$21</f>
        <v>3690.5993272599999</v>
      </c>
      <c r="D86" s="36">
        <f>SUMIFS(СВЦЭМ!$D$33:$D$776,СВЦЭМ!$A$33:$A$776,$A86,СВЦЭМ!$B$33:$B$776,D$83)+'СЕТ СН'!$H$11+СВЦЭМ!$D$10+'СЕТ СН'!$H$5-'СЕТ СН'!$H$21</f>
        <v>3741.2281702400001</v>
      </c>
      <c r="E86" s="36">
        <f>SUMIFS(СВЦЭМ!$D$33:$D$776,СВЦЭМ!$A$33:$A$776,$A86,СВЦЭМ!$B$33:$B$776,E$83)+'СЕТ СН'!$H$11+СВЦЭМ!$D$10+'СЕТ СН'!$H$5-'СЕТ СН'!$H$21</f>
        <v>3748.34851751</v>
      </c>
      <c r="F86" s="36">
        <f>SUMIFS(СВЦЭМ!$D$33:$D$776,СВЦЭМ!$A$33:$A$776,$A86,СВЦЭМ!$B$33:$B$776,F$83)+'СЕТ СН'!$H$11+СВЦЭМ!$D$10+'СЕТ СН'!$H$5-'СЕТ СН'!$H$21</f>
        <v>3746.6811921200001</v>
      </c>
      <c r="G86" s="36">
        <f>SUMIFS(СВЦЭМ!$D$33:$D$776,СВЦЭМ!$A$33:$A$776,$A86,СВЦЭМ!$B$33:$B$776,G$83)+'СЕТ СН'!$H$11+СВЦЭМ!$D$10+'СЕТ СН'!$H$5-'СЕТ СН'!$H$21</f>
        <v>3729.80322191</v>
      </c>
      <c r="H86" s="36">
        <f>SUMIFS(СВЦЭМ!$D$33:$D$776,СВЦЭМ!$A$33:$A$776,$A86,СВЦЭМ!$B$33:$B$776,H$83)+'СЕТ СН'!$H$11+СВЦЭМ!$D$10+'СЕТ СН'!$H$5-'СЕТ СН'!$H$21</f>
        <v>3683.8191801399998</v>
      </c>
      <c r="I86" s="36">
        <f>SUMIFS(СВЦЭМ!$D$33:$D$776,СВЦЭМ!$A$33:$A$776,$A86,СВЦЭМ!$B$33:$B$776,I$83)+'СЕТ СН'!$H$11+СВЦЭМ!$D$10+'СЕТ СН'!$H$5-'СЕТ СН'!$H$21</f>
        <v>3623.9849150199998</v>
      </c>
      <c r="J86" s="36">
        <f>SUMIFS(СВЦЭМ!$D$33:$D$776,СВЦЭМ!$A$33:$A$776,$A86,СВЦЭМ!$B$33:$B$776,J$83)+'СЕТ СН'!$H$11+СВЦЭМ!$D$10+'СЕТ СН'!$H$5-'СЕТ СН'!$H$21</f>
        <v>3602.75889345</v>
      </c>
      <c r="K86" s="36">
        <f>SUMIFS(СВЦЭМ!$D$33:$D$776,СВЦЭМ!$A$33:$A$776,$A86,СВЦЭМ!$B$33:$B$776,K$83)+'СЕТ СН'!$H$11+СВЦЭМ!$D$10+'СЕТ СН'!$H$5-'СЕТ СН'!$H$21</f>
        <v>3601.58091096</v>
      </c>
      <c r="L86" s="36">
        <f>SUMIFS(СВЦЭМ!$D$33:$D$776,СВЦЭМ!$A$33:$A$776,$A86,СВЦЭМ!$B$33:$B$776,L$83)+'СЕТ СН'!$H$11+СВЦЭМ!$D$10+'СЕТ СН'!$H$5-'СЕТ СН'!$H$21</f>
        <v>3576.74350284</v>
      </c>
      <c r="M86" s="36">
        <f>SUMIFS(СВЦЭМ!$D$33:$D$776,СВЦЭМ!$A$33:$A$776,$A86,СВЦЭМ!$B$33:$B$776,M$83)+'СЕТ СН'!$H$11+СВЦЭМ!$D$10+'СЕТ СН'!$H$5-'СЕТ СН'!$H$21</f>
        <v>3550.3637804599998</v>
      </c>
      <c r="N86" s="36">
        <f>SUMIFS(СВЦЭМ!$D$33:$D$776,СВЦЭМ!$A$33:$A$776,$A86,СВЦЭМ!$B$33:$B$776,N$83)+'СЕТ СН'!$H$11+СВЦЭМ!$D$10+'СЕТ СН'!$H$5-'СЕТ СН'!$H$21</f>
        <v>3540.6404470899997</v>
      </c>
      <c r="O86" s="36">
        <f>SUMIFS(СВЦЭМ!$D$33:$D$776,СВЦЭМ!$A$33:$A$776,$A86,СВЦЭМ!$B$33:$B$776,O$83)+'СЕТ СН'!$H$11+СВЦЭМ!$D$10+'СЕТ СН'!$H$5-'СЕТ СН'!$H$21</f>
        <v>3547.9382603399999</v>
      </c>
      <c r="P86" s="36">
        <f>SUMIFS(СВЦЭМ!$D$33:$D$776,СВЦЭМ!$A$33:$A$776,$A86,СВЦЭМ!$B$33:$B$776,P$83)+'СЕТ СН'!$H$11+СВЦЭМ!$D$10+'СЕТ СН'!$H$5-'СЕТ СН'!$H$21</f>
        <v>3553.7621181300001</v>
      </c>
      <c r="Q86" s="36">
        <f>SUMIFS(СВЦЭМ!$D$33:$D$776,СВЦЭМ!$A$33:$A$776,$A86,СВЦЭМ!$B$33:$B$776,Q$83)+'СЕТ СН'!$H$11+СВЦЭМ!$D$10+'СЕТ СН'!$H$5-'СЕТ СН'!$H$21</f>
        <v>3556.2372909699998</v>
      </c>
      <c r="R86" s="36">
        <f>SUMIFS(СВЦЭМ!$D$33:$D$776,СВЦЭМ!$A$33:$A$776,$A86,СВЦЭМ!$B$33:$B$776,R$83)+'СЕТ СН'!$H$11+СВЦЭМ!$D$10+'СЕТ СН'!$H$5-'СЕТ СН'!$H$21</f>
        <v>3551.89914262</v>
      </c>
      <c r="S86" s="36">
        <f>SUMIFS(СВЦЭМ!$D$33:$D$776,СВЦЭМ!$A$33:$A$776,$A86,СВЦЭМ!$B$33:$B$776,S$83)+'СЕТ СН'!$H$11+СВЦЭМ!$D$10+'СЕТ СН'!$H$5-'СЕТ СН'!$H$21</f>
        <v>3560.79491254</v>
      </c>
      <c r="T86" s="36">
        <f>SUMIFS(СВЦЭМ!$D$33:$D$776,СВЦЭМ!$A$33:$A$776,$A86,СВЦЭМ!$B$33:$B$776,T$83)+'СЕТ СН'!$H$11+СВЦЭМ!$D$10+'СЕТ СН'!$H$5-'СЕТ СН'!$H$21</f>
        <v>3511.0898064799999</v>
      </c>
      <c r="U86" s="36">
        <f>SUMIFS(СВЦЭМ!$D$33:$D$776,СВЦЭМ!$A$33:$A$776,$A86,СВЦЭМ!$B$33:$B$776,U$83)+'СЕТ СН'!$H$11+СВЦЭМ!$D$10+'СЕТ СН'!$H$5-'СЕТ СН'!$H$21</f>
        <v>3502.4866578900001</v>
      </c>
      <c r="V86" s="36">
        <f>SUMIFS(СВЦЭМ!$D$33:$D$776,СВЦЭМ!$A$33:$A$776,$A86,СВЦЭМ!$B$33:$B$776,V$83)+'СЕТ СН'!$H$11+СВЦЭМ!$D$10+'СЕТ СН'!$H$5-'СЕТ СН'!$H$21</f>
        <v>3499.9627059599998</v>
      </c>
      <c r="W86" s="36">
        <f>SUMIFS(СВЦЭМ!$D$33:$D$776,СВЦЭМ!$A$33:$A$776,$A86,СВЦЭМ!$B$33:$B$776,W$83)+'СЕТ СН'!$H$11+СВЦЭМ!$D$10+'СЕТ СН'!$H$5-'СЕТ СН'!$H$21</f>
        <v>3511.0270332800001</v>
      </c>
      <c r="X86" s="36">
        <f>SUMIFS(СВЦЭМ!$D$33:$D$776,СВЦЭМ!$A$33:$A$776,$A86,СВЦЭМ!$B$33:$B$776,X$83)+'СЕТ СН'!$H$11+СВЦЭМ!$D$10+'СЕТ СН'!$H$5-'СЕТ СН'!$H$21</f>
        <v>3548.4982329599998</v>
      </c>
      <c r="Y86" s="36">
        <f>SUMIFS(СВЦЭМ!$D$33:$D$776,СВЦЭМ!$A$33:$A$776,$A86,СВЦЭМ!$B$33:$B$776,Y$83)+'СЕТ СН'!$H$11+СВЦЭМ!$D$10+'СЕТ СН'!$H$5-'СЕТ СН'!$H$21</f>
        <v>3581.2417435100001</v>
      </c>
    </row>
    <row r="87" spans="1:27" ht="15.75" x14ac:dyDescent="0.2">
      <c r="A87" s="35">
        <f t="shared" si="2"/>
        <v>44139</v>
      </c>
      <c r="B87" s="36">
        <f>SUMIFS(СВЦЭМ!$D$33:$D$776,СВЦЭМ!$A$33:$A$776,$A87,СВЦЭМ!$B$33:$B$776,B$83)+'СЕТ СН'!$H$11+СВЦЭМ!$D$10+'СЕТ СН'!$H$5-'СЕТ СН'!$H$21</f>
        <v>3573.3909881300001</v>
      </c>
      <c r="C87" s="36">
        <f>SUMIFS(СВЦЭМ!$D$33:$D$776,СВЦЭМ!$A$33:$A$776,$A87,СВЦЭМ!$B$33:$B$776,C$83)+'СЕТ СН'!$H$11+СВЦЭМ!$D$10+'СЕТ СН'!$H$5-'СЕТ СН'!$H$21</f>
        <v>3656.0595959100001</v>
      </c>
      <c r="D87" s="36">
        <f>SUMIFS(СВЦЭМ!$D$33:$D$776,СВЦЭМ!$A$33:$A$776,$A87,СВЦЭМ!$B$33:$B$776,D$83)+'СЕТ СН'!$H$11+СВЦЭМ!$D$10+'СЕТ СН'!$H$5-'СЕТ СН'!$H$21</f>
        <v>3718.5919564800001</v>
      </c>
      <c r="E87" s="36">
        <f>SUMIFS(СВЦЭМ!$D$33:$D$776,СВЦЭМ!$A$33:$A$776,$A87,СВЦЭМ!$B$33:$B$776,E$83)+'СЕТ СН'!$H$11+СВЦЭМ!$D$10+'СЕТ СН'!$H$5-'СЕТ СН'!$H$21</f>
        <v>3723.5620746599998</v>
      </c>
      <c r="F87" s="36">
        <f>SUMIFS(СВЦЭМ!$D$33:$D$776,СВЦЭМ!$A$33:$A$776,$A87,СВЦЭМ!$B$33:$B$776,F$83)+'СЕТ СН'!$H$11+СВЦЭМ!$D$10+'СЕТ СН'!$H$5-'СЕТ СН'!$H$21</f>
        <v>3715.17768703</v>
      </c>
      <c r="G87" s="36">
        <f>SUMIFS(СВЦЭМ!$D$33:$D$776,СВЦЭМ!$A$33:$A$776,$A87,СВЦЭМ!$B$33:$B$776,G$83)+'СЕТ СН'!$H$11+СВЦЭМ!$D$10+'СЕТ СН'!$H$5-'СЕТ СН'!$H$21</f>
        <v>3700.9901965499998</v>
      </c>
      <c r="H87" s="36">
        <f>SUMIFS(СВЦЭМ!$D$33:$D$776,СВЦЭМ!$A$33:$A$776,$A87,СВЦЭМ!$B$33:$B$776,H$83)+'СЕТ СН'!$H$11+СВЦЭМ!$D$10+'СЕТ СН'!$H$5-'СЕТ СН'!$H$21</f>
        <v>3676.2435432900002</v>
      </c>
      <c r="I87" s="36">
        <f>SUMIFS(СВЦЭМ!$D$33:$D$776,СВЦЭМ!$A$33:$A$776,$A87,СВЦЭМ!$B$33:$B$776,I$83)+'СЕТ СН'!$H$11+СВЦЭМ!$D$10+'СЕТ СН'!$H$5-'СЕТ СН'!$H$21</f>
        <v>3630.1754393299998</v>
      </c>
      <c r="J87" s="36">
        <f>SUMIFS(СВЦЭМ!$D$33:$D$776,СВЦЭМ!$A$33:$A$776,$A87,СВЦЭМ!$B$33:$B$776,J$83)+'СЕТ СН'!$H$11+СВЦЭМ!$D$10+'СЕТ СН'!$H$5-'СЕТ СН'!$H$21</f>
        <v>3597.35482723</v>
      </c>
      <c r="K87" s="36">
        <f>SUMIFS(СВЦЭМ!$D$33:$D$776,СВЦЭМ!$A$33:$A$776,$A87,СВЦЭМ!$B$33:$B$776,K$83)+'СЕТ СН'!$H$11+СВЦЭМ!$D$10+'СЕТ СН'!$H$5-'СЕТ СН'!$H$21</f>
        <v>3594.94792151</v>
      </c>
      <c r="L87" s="36">
        <f>SUMIFS(СВЦЭМ!$D$33:$D$776,СВЦЭМ!$A$33:$A$776,$A87,СВЦЭМ!$B$33:$B$776,L$83)+'СЕТ СН'!$H$11+СВЦЭМ!$D$10+'СЕТ СН'!$H$5-'СЕТ СН'!$H$21</f>
        <v>3569.2194792999999</v>
      </c>
      <c r="M87" s="36">
        <f>SUMIFS(СВЦЭМ!$D$33:$D$776,СВЦЭМ!$A$33:$A$776,$A87,СВЦЭМ!$B$33:$B$776,M$83)+'СЕТ СН'!$H$11+СВЦЭМ!$D$10+'СЕТ СН'!$H$5-'СЕТ СН'!$H$21</f>
        <v>3525.3986190999999</v>
      </c>
      <c r="N87" s="36">
        <f>SUMIFS(СВЦЭМ!$D$33:$D$776,СВЦЭМ!$A$33:$A$776,$A87,СВЦЭМ!$B$33:$B$776,N$83)+'СЕТ СН'!$H$11+СВЦЭМ!$D$10+'СЕТ СН'!$H$5-'СЕТ СН'!$H$21</f>
        <v>3507.3378225699998</v>
      </c>
      <c r="O87" s="36">
        <f>SUMIFS(СВЦЭМ!$D$33:$D$776,СВЦЭМ!$A$33:$A$776,$A87,СВЦЭМ!$B$33:$B$776,O$83)+'СЕТ СН'!$H$11+СВЦЭМ!$D$10+'СЕТ СН'!$H$5-'СЕТ СН'!$H$21</f>
        <v>3516.8042090999998</v>
      </c>
      <c r="P87" s="36">
        <f>SUMIFS(СВЦЭМ!$D$33:$D$776,СВЦЭМ!$A$33:$A$776,$A87,СВЦЭМ!$B$33:$B$776,P$83)+'СЕТ СН'!$H$11+СВЦЭМ!$D$10+'СЕТ СН'!$H$5-'СЕТ СН'!$H$21</f>
        <v>3536.2329853699998</v>
      </c>
      <c r="Q87" s="36">
        <f>SUMIFS(СВЦЭМ!$D$33:$D$776,СВЦЭМ!$A$33:$A$776,$A87,СВЦЭМ!$B$33:$B$776,Q$83)+'СЕТ СН'!$H$11+СВЦЭМ!$D$10+'СЕТ СН'!$H$5-'СЕТ СН'!$H$21</f>
        <v>3537.0045949199998</v>
      </c>
      <c r="R87" s="36">
        <f>SUMIFS(СВЦЭМ!$D$33:$D$776,СВЦЭМ!$A$33:$A$776,$A87,СВЦЭМ!$B$33:$B$776,R$83)+'СЕТ СН'!$H$11+СВЦЭМ!$D$10+'СЕТ СН'!$H$5-'СЕТ СН'!$H$21</f>
        <v>3531.0832219700001</v>
      </c>
      <c r="S87" s="36">
        <f>SUMIFS(СВЦЭМ!$D$33:$D$776,СВЦЭМ!$A$33:$A$776,$A87,СВЦЭМ!$B$33:$B$776,S$83)+'СЕТ СН'!$H$11+СВЦЭМ!$D$10+'СЕТ СН'!$H$5-'СЕТ СН'!$H$21</f>
        <v>3520.8704144399999</v>
      </c>
      <c r="T87" s="36">
        <f>SUMIFS(СВЦЭМ!$D$33:$D$776,СВЦЭМ!$A$33:$A$776,$A87,СВЦЭМ!$B$33:$B$776,T$83)+'СЕТ СН'!$H$11+СВЦЭМ!$D$10+'СЕТ СН'!$H$5-'СЕТ СН'!$H$21</f>
        <v>3529.0219022699998</v>
      </c>
      <c r="U87" s="36">
        <f>SUMIFS(СВЦЭМ!$D$33:$D$776,СВЦЭМ!$A$33:$A$776,$A87,СВЦЭМ!$B$33:$B$776,U$83)+'СЕТ СН'!$H$11+СВЦЭМ!$D$10+'СЕТ СН'!$H$5-'СЕТ СН'!$H$21</f>
        <v>3529.3510000900001</v>
      </c>
      <c r="V87" s="36">
        <f>SUMIFS(СВЦЭМ!$D$33:$D$776,СВЦЭМ!$A$33:$A$776,$A87,СВЦЭМ!$B$33:$B$776,V$83)+'СЕТ СН'!$H$11+СВЦЭМ!$D$10+'СЕТ СН'!$H$5-'СЕТ СН'!$H$21</f>
        <v>3516.2960961600002</v>
      </c>
      <c r="W87" s="36">
        <f>SUMIFS(СВЦЭМ!$D$33:$D$776,СВЦЭМ!$A$33:$A$776,$A87,СВЦЭМ!$B$33:$B$776,W$83)+'СЕТ СН'!$H$11+СВЦЭМ!$D$10+'СЕТ СН'!$H$5-'СЕТ СН'!$H$21</f>
        <v>3515.4140826399998</v>
      </c>
      <c r="X87" s="36">
        <f>SUMIFS(СВЦЭМ!$D$33:$D$776,СВЦЭМ!$A$33:$A$776,$A87,СВЦЭМ!$B$33:$B$776,X$83)+'СЕТ СН'!$H$11+СВЦЭМ!$D$10+'СЕТ СН'!$H$5-'СЕТ СН'!$H$21</f>
        <v>3518.52265618</v>
      </c>
      <c r="Y87" s="36">
        <f>SUMIFS(СВЦЭМ!$D$33:$D$776,СВЦЭМ!$A$33:$A$776,$A87,СВЦЭМ!$B$33:$B$776,Y$83)+'СЕТ СН'!$H$11+СВЦЭМ!$D$10+'СЕТ СН'!$H$5-'СЕТ СН'!$H$21</f>
        <v>3547.2224142099999</v>
      </c>
    </row>
    <row r="88" spans="1:27" ht="15.75" x14ac:dyDescent="0.2">
      <c r="A88" s="35">
        <f t="shared" si="2"/>
        <v>44140</v>
      </c>
      <c r="B88" s="36">
        <f>SUMIFS(СВЦЭМ!$D$33:$D$776,СВЦЭМ!$A$33:$A$776,$A88,СВЦЭМ!$B$33:$B$776,B$83)+'СЕТ СН'!$H$11+СВЦЭМ!$D$10+'СЕТ СН'!$H$5-'СЕТ СН'!$H$21</f>
        <v>3538.2397758799998</v>
      </c>
      <c r="C88" s="36">
        <f>SUMIFS(СВЦЭМ!$D$33:$D$776,СВЦЭМ!$A$33:$A$776,$A88,СВЦЭМ!$B$33:$B$776,C$83)+'СЕТ СН'!$H$11+СВЦЭМ!$D$10+'СЕТ СН'!$H$5-'СЕТ СН'!$H$21</f>
        <v>3612.2032021999999</v>
      </c>
      <c r="D88" s="36">
        <f>SUMIFS(СВЦЭМ!$D$33:$D$776,СВЦЭМ!$A$33:$A$776,$A88,СВЦЭМ!$B$33:$B$776,D$83)+'СЕТ СН'!$H$11+СВЦЭМ!$D$10+'СЕТ СН'!$H$5-'СЕТ СН'!$H$21</f>
        <v>3663.8966486700001</v>
      </c>
      <c r="E88" s="36">
        <f>SUMIFS(СВЦЭМ!$D$33:$D$776,СВЦЭМ!$A$33:$A$776,$A88,СВЦЭМ!$B$33:$B$776,E$83)+'СЕТ СН'!$H$11+СВЦЭМ!$D$10+'СЕТ СН'!$H$5-'СЕТ СН'!$H$21</f>
        <v>3664.1080130700002</v>
      </c>
      <c r="F88" s="36">
        <f>SUMIFS(СВЦЭМ!$D$33:$D$776,СВЦЭМ!$A$33:$A$776,$A88,СВЦЭМ!$B$33:$B$776,F$83)+'СЕТ СН'!$H$11+СВЦЭМ!$D$10+'СЕТ СН'!$H$5-'СЕТ СН'!$H$21</f>
        <v>3666.7736512699998</v>
      </c>
      <c r="G88" s="36">
        <f>SUMIFS(СВЦЭМ!$D$33:$D$776,СВЦЭМ!$A$33:$A$776,$A88,СВЦЭМ!$B$33:$B$776,G$83)+'СЕТ СН'!$H$11+СВЦЭМ!$D$10+'СЕТ СН'!$H$5-'СЕТ СН'!$H$21</f>
        <v>3659.0687429</v>
      </c>
      <c r="H88" s="36">
        <f>SUMIFS(СВЦЭМ!$D$33:$D$776,СВЦЭМ!$A$33:$A$776,$A88,СВЦЭМ!$B$33:$B$776,H$83)+'СЕТ СН'!$H$11+СВЦЭМ!$D$10+'СЕТ СН'!$H$5-'СЕТ СН'!$H$21</f>
        <v>3641.3888950299997</v>
      </c>
      <c r="I88" s="36">
        <f>SUMIFS(СВЦЭМ!$D$33:$D$776,СВЦЭМ!$A$33:$A$776,$A88,СВЦЭМ!$B$33:$B$776,I$83)+'СЕТ СН'!$H$11+СВЦЭМ!$D$10+'СЕТ СН'!$H$5-'СЕТ СН'!$H$21</f>
        <v>3653.64099313</v>
      </c>
      <c r="J88" s="36">
        <f>SUMIFS(СВЦЭМ!$D$33:$D$776,СВЦЭМ!$A$33:$A$776,$A88,СВЦЭМ!$B$33:$B$776,J$83)+'СЕТ СН'!$H$11+СВЦЭМ!$D$10+'СЕТ СН'!$H$5-'СЕТ СН'!$H$21</f>
        <v>3638.9854317999998</v>
      </c>
      <c r="K88" s="36">
        <f>SUMIFS(СВЦЭМ!$D$33:$D$776,СВЦЭМ!$A$33:$A$776,$A88,СВЦЭМ!$B$33:$B$776,K$83)+'СЕТ СН'!$H$11+СВЦЭМ!$D$10+'СЕТ СН'!$H$5-'СЕТ СН'!$H$21</f>
        <v>3633.6441970599999</v>
      </c>
      <c r="L88" s="36">
        <f>SUMIFS(СВЦЭМ!$D$33:$D$776,СВЦЭМ!$A$33:$A$776,$A88,СВЦЭМ!$B$33:$B$776,L$83)+'СЕТ СН'!$H$11+СВЦЭМ!$D$10+'СЕТ СН'!$H$5-'СЕТ СН'!$H$21</f>
        <v>3619.0715975200001</v>
      </c>
      <c r="M88" s="36">
        <f>SUMIFS(СВЦЭМ!$D$33:$D$776,СВЦЭМ!$A$33:$A$776,$A88,СВЦЭМ!$B$33:$B$776,M$83)+'СЕТ СН'!$H$11+СВЦЭМ!$D$10+'СЕТ СН'!$H$5-'СЕТ СН'!$H$21</f>
        <v>3573.1540218700002</v>
      </c>
      <c r="N88" s="36">
        <f>SUMIFS(СВЦЭМ!$D$33:$D$776,СВЦЭМ!$A$33:$A$776,$A88,СВЦЭМ!$B$33:$B$776,N$83)+'СЕТ СН'!$H$11+СВЦЭМ!$D$10+'СЕТ СН'!$H$5-'СЕТ СН'!$H$21</f>
        <v>3545.5511924299999</v>
      </c>
      <c r="O88" s="36">
        <f>SUMIFS(СВЦЭМ!$D$33:$D$776,СВЦЭМ!$A$33:$A$776,$A88,СВЦЭМ!$B$33:$B$776,O$83)+'СЕТ СН'!$H$11+СВЦЭМ!$D$10+'СЕТ СН'!$H$5-'СЕТ СН'!$H$21</f>
        <v>3552.3335746000002</v>
      </c>
      <c r="P88" s="36">
        <f>SUMIFS(СВЦЭМ!$D$33:$D$776,СВЦЭМ!$A$33:$A$776,$A88,СВЦЭМ!$B$33:$B$776,P$83)+'СЕТ СН'!$H$11+СВЦЭМ!$D$10+'СЕТ СН'!$H$5-'СЕТ СН'!$H$21</f>
        <v>3553.9932790499997</v>
      </c>
      <c r="Q88" s="36">
        <f>SUMIFS(СВЦЭМ!$D$33:$D$776,СВЦЭМ!$A$33:$A$776,$A88,СВЦЭМ!$B$33:$B$776,Q$83)+'СЕТ СН'!$H$11+СВЦЭМ!$D$10+'СЕТ СН'!$H$5-'СЕТ СН'!$H$21</f>
        <v>3556.9702343099998</v>
      </c>
      <c r="R88" s="36">
        <f>SUMIFS(СВЦЭМ!$D$33:$D$776,СВЦЭМ!$A$33:$A$776,$A88,СВЦЭМ!$B$33:$B$776,R$83)+'СЕТ СН'!$H$11+СВЦЭМ!$D$10+'СЕТ СН'!$H$5-'СЕТ СН'!$H$21</f>
        <v>3551.0358615300001</v>
      </c>
      <c r="S88" s="36">
        <f>SUMIFS(СВЦЭМ!$D$33:$D$776,СВЦЭМ!$A$33:$A$776,$A88,СВЦЭМ!$B$33:$B$776,S$83)+'СЕТ СН'!$H$11+СВЦЭМ!$D$10+'СЕТ СН'!$H$5-'СЕТ СН'!$H$21</f>
        <v>3544.30648488</v>
      </c>
      <c r="T88" s="36">
        <f>SUMIFS(СВЦЭМ!$D$33:$D$776,СВЦЭМ!$A$33:$A$776,$A88,СВЦЭМ!$B$33:$B$776,T$83)+'СЕТ СН'!$H$11+СВЦЭМ!$D$10+'СЕТ СН'!$H$5-'СЕТ СН'!$H$21</f>
        <v>3492.9182245100001</v>
      </c>
      <c r="U88" s="36">
        <f>SUMIFS(СВЦЭМ!$D$33:$D$776,СВЦЭМ!$A$33:$A$776,$A88,СВЦЭМ!$B$33:$B$776,U$83)+'СЕТ СН'!$H$11+СВЦЭМ!$D$10+'СЕТ СН'!$H$5-'СЕТ СН'!$H$21</f>
        <v>3488.5171895399999</v>
      </c>
      <c r="V88" s="36">
        <f>SUMIFS(СВЦЭМ!$D$33:$D$776,СВЦЭМ!$A$33:$A$776,$A88,СВЦЭМ!$B$33:$B$776,V$83)+'СЕТ СН'!$H$11+СВЦЭМ!$D$10+'СЕТ СН'!$H$5-'СЕТ СН'!$H$21</f>
        <v>3509.7262322400002</v>
      </c>
      <c r="W88" s="36">
        <f>SUMIFS(СВЦЭМ!$D$33:$D$776,СВЦЭМ!$A$33:$A$776,$A88,СВЦЭМ!$B$33:$B$776,W$83)+'СЕТ СН'!$H$11+СВЦЭМ!$D$10+'СЕТ СН'!$H$5-'СЕТ СН'!$H$21</f>
        <v>3543.4011180100001</v>
      </c>
      <c r="X88" s="36">
        <f>SUMIFS(СВЦЭМ!$D$33:$D$776,СВЦЭМ!$A$33:$A$776,$A88,СВЦЭМ!$B$33:$B$776,X$83)+'СЕТ СН'!$H$11+СВЦЭМ!$D$10+'СЕТ СН'!$H$5-'СЕТ СН'!$H$21</f>
        <v>3555.39001297</v>
      </c>
      <c r="Y88" s="36">
        <f>SUMIFS(СВЦЭМ!$D$33:$D$776,СВЦЭМ!$A$33:$A$776,$A88,СВЦЭМ!$B$33:$B$776,Y$83)+'СЕТ СН'!$H$11+СВЦЭМ!$D$10+'СЕТ СН'!$H$5-'СЕТ СН'!$H$21</f>
        <v>3593.96417853</v>
      </c>
    </row>
    <row r="89" spans="1:27" ht="15.75" x14ac:dyDescent="0.2">
      <c r="A89" s="35">
        <f t="shared" si="2"/>
        <v>44141</v>
      </c>
      <c r="B89" s="36">
        <f>SUMIFS(СВЦЭМ!$D$33:$D$776,СВЦЭМ!$A$33:$A$776,$A89,СВЦЭМ!$B$33:$B$776,B$83)+'СЕТ СН'!$H$11+СВЦЭМ!$D$10+'СЕТ СН'!$H$5-'СЕТ СН'!$H$21</f>
        <v>3574.74406039</v>
      </c>
      <c r="C89" s="36">
        <f>SUMIFS(СВЦЭМ!$D$33:$D$776,СВЦЭМ!$A$33:$A$776,$A89,СВЦЭМ!$B$33:$B$776,C$83)+'СЕТ СН'!$H$11+СВЦЭМ!$D$10+'СЕТ СН'!$H$5-'СЕТ СН'!$H$21</f>
        <v>3646.80884522</v>
      </c>
      <c r="D89" s="36">
        <f>SUMIFS(СВЦЭМ!$D$33:$D$776,СВЦЭМ!$A$33:$A$776,$A89,СВЦЭМ!$B$33:$B$776,D$83)+'СЕТ СН'!$H$11+СВЦЭМ!$D$10+'СЕТ СН'!$H$5-'СЕТ СН'!$H$21</f>
        <v>3703.5176931699998</v>
      </c>
      <c r="E89" s="36">
        <f>SUMIFS(СВЦЭМ!$D$33:$D$776,СВЦЭМ!$A$33:$A$776,$A89,СВЦЭМ!$B$33:$B$776,E$83)+'СЕТ СН'!$H$11+СВЦЭМ!$D$10+'СЕТ СН'!$H$5-'СЕТ СН'!$H$21</f>
        <v>3705.7534636099999</v>
      </c>
      <c r="F89" s="36">
        <f>SUMIFS(СВЦЭМ!$D$33:$D$776,СВЦЭМ!$A$33:$A$776,$A89,СВЦЭМ!$B$33:$B$776,F$83)+'СЕТ СН'!$H$11+СВЦЭМ!$D$10+'СЕТ СН'!$H$5-'СЕТ СН'!$H$21</f>
        <v>3707.5605969200001</v>
      </c>
      <c r="G89" s="36">
        <f>SUMIFS(СВЦЭМ!$D$33:$D$776,СВЦЭМ!$A$33:$A$776,$A89,СВЦЭМ!$B$33:$B$776,G$83)+'СЕТ СН'!$H$11+СВЦЭМ!$D$10+'СЕТ СН'!$H$5-'СЕТ СН'!$H$21</f>
        <v>3697.2723394899999</v>
      </c>
      <c r="H89" s="36">
        <f>SUMIFS(СВЦЭМ!$D$33:$D$776,СВЦЭМ!$A$33:$A$776,$A89,СВЦЭМ!$B$33:$B$776,H$83)+'СЕТ СН'!$H$11+СВЦЭМ!$D$10+'СЕТ СН'!$H$5-'СЕТ СН'!$H$21</f>
        <v>3671.1763786199999</v>
      </c>
      <c r="I89" s="36">
        <f>SUMIFS(СВЦЭМ!$D$33:$D$776,СВЦЭМ!$A$33:$A$776,$A89,СВЦЭМ!$B$33:$B$776,I$83)+'СЕТ СН'!$H$11+СВЦЭМ!$D$10+'СЕТ СН'!$H$5-'СЕТ СН'!$H$21</f>
        <v>3675.47316869</v>
      </c>
      <c r="J89" s="36">
        <f>SUMIFS(СВЦЭМ!$D$33:$D$776,СВЦЭМ!$A$33:$A$776,$A89,СВЦЭМ!$B$33:$B$776,J$83)+'СЕТ СН'!$H$11+СВЦЭМ!$D$10+'СЕТ СН'!$H$5-'СЕТ СН'!$H$21</f>
        <v>3668.3098581599997</v>
      </c>
      <c r="K89" s="36">
        <f>SUMIFS(СВЦЭМ!$D$33:$D$776,СВЦЭМ!$A$33:$A$776,$A89,СВЦЭМ!$B$33:$B$776,K$83)+'СЕТ СН'!$H$11+СВЦЭМ!$D$10+'СЕТ СН'!$H$5-'СЕТ СН'!$H$21</f>
        <v>3655.94790233</v>
      </c>
      <c r="L89" s="36">
        <f>SUMIFS(СВЦЭМ!$D$33:$D$776,СВЦЭМ!$A$33:$A$776,$A89,СВЦЭМ!$B$33:$B$776,L$83)+'СЕТ СН'!$H$11+СВЦЭМ!$D$10+'СЕТ СН'!$H$5-'СЕТ СН'!$H$21</f>
        <v>3635.5607377400001</v>
      </c>
      <c r="M89" s="36">
        <f>SUMIFS(СВЦЭМ!$D$33:$D$776,СВЦЭМ!$A$33:$A$776,$A89,СВЦЭМ!$B$33:$B$776,M$83)+'СЕТ СН'!$H$11+СВЦЭМ!$D$10+'СЕТ СН'!$H$5-'СЕТ СН'!$H$21</f>
        <v>3606.3648085899999</v>
      </c>
      <c r="N89" s="36">
        <f>SUMIFS(СВЦЭМ!$D$33:$D$776,СВЦЭМ!$A$33:$A$776,$A89,СВЦЭМ!$B$33:$B$776,N$83)+'СЕТ СН'!$H$11+СВЦЭМ!$D$10+'СЕТ СН'!$H$5-'СЕТ СН'!$H$21</f>
        <v>3562.51477583</v>
      </c>
      <c r="O89" s="36">
        <f>SUMIFS(СВЦЭМ!$D$33:$D$776,СВЦЭМ!$A$33:$A$776,$A89,СВЦЭМ!$B$33:$B$776,O$83)+'СЕТ СН'!$H$11+СВЦЭМ!$D$10+'СЕТ СН'!$H$5-'СЕТ СН'!$H$21</f>
        <v>3551.0480279200001</v>
      </c>
      <c r="P89" s="36">
        <f>SUMIFS(СВЦЭМ!$D$33:$D$776,СВЦЭМ!$A$33:$A$776,$A89,СВЦЭМ!$B$33:$B$776,P$83)+'СЕТ СН'!$H$11+СВЦЭМ!$D$10+'СЕТ СН'!$H$5-'СЕТ СН'!$H$21</f>
        <v>3556.2653952800001</v>
      </c>
      <c r="Q89" s="36">
        <f>SUMIFS(СВЦЭМ!$D$33:$D$776,СВЦЭМ!$A$33:$A$776,$A89,СВЦЭМ!$B$33:$B$776,Q$83)+'СЕТ СН'!$H$11+СВЦЭМ!$D$10+'СЕТ СН'!$H$5-'СЕТ СН'!$H$21</f>
        <v>3567.5529896500002</v>
      </c>
      <c r="R89" s="36">
        <f>SUMIFS(СВЦЭМ!$D$33:$D$776,СВЦЭМ!$A$33:$A$776,$A89,СВЦЭМ!$B$33:$B$776,R$83)+'СЕТ СН'!$H$11+СВЦЭМ!$D$10+'СЕТ СН'!$H$5-'СЕТ СН'!$H$21</f>
        <v>3562.0395180199998</v>
      </c>
      <c r="S89" s="36">
        <f>SUMIFS(СВЦЭМ!$D$33:$D$776,СВЦЭМ!$A$33:$A$776,$A89,СВЦЭМ!$B$33:$B$776,S$83)+'СЕТ СН'!$H$11+СВЦЭМ!$D$10+'СЕТ СН'!$H$5-'СЕТ СН'!$H$21</f>
        <v>3553.79537953</v>
      </c>
      <c r="T89" s="36">
        <f>SUMIFS(СВЦЭМ!$D$33:$D$776,СВЦЭМ!$A$33:$A$776,$A89,СВЦЭМ!$B$33:$B$776,T$83)+'СЕТ СН'!$H$11+СВЦЭМ!$D$10+'СЕТ СН'!$H$5-'СЕТ СН'!$H$21</f>
        <v>3515.4090902200001</v>
      </c>
      <c r="U89" s="36">
        <f>SUMIFS(СВЦЭМ!$D$33:$D$776,СВЦЭМ!$A$33:$A$776,$A89,СВЦЭМ!$B$33:$B$776,U$83)+'СЕТ СН'!$H$11+СВЦЭМ!$D$10+'СЕТ СН'!$H$5-'СЕТ СН'!$H$21</f>
        <v>3514.7937968000001</v>
      </c>
      <c r="V89" s="36">
        <f>SUMIFS(СВЦЭМ!$D$33:$D$776,СВЦЭМ!$A$33:$A$776,$A89,СВЦЭМ!$B$33:$B$776,V$83)+'СЕТ СН'!$H$11+СВЦЭМ!$D$10+'СЕТ СН'!$H$5-'СЕТ СН'!$H$21</f>
        <v>3525.6648888300001</v>
      </c>
      <c r="W89" s="36">
        <f>SUMIFS(СВЦЭМ!$D$33:$D$776,СВЦЭМ!$A$33:$A$776,$A89,СВЦЭМ!$B$33:$B$776,W$83)+'СЕТ СН'!$H$11+СВЦЭМ!$D$10+'СЕТ СН'!$H$5-'СЕТ СН'!$H$21</f>
        <v>3559.3884782800001</v>
      </c>
      <c r="X89" s="36">
        <f>SUMIFS(СВЦЭМ!$D$33:$D$776,СВЦЭМ!$A$33:$A$776,$A89,СВЦЭМ!$B$33:$B$776,X$83)+'СЕТ СН'!$H$11+СВЦЭМ!$D$10+'СЕТ СН'!$H$5-'СЕТ СН'!$H$21</f>
        <v>3571.0376264199999</v>
      </c>
      <c r="Y89" s="36">
        <f>SUMIFS(СВЦЭМ!$D$33:$D$776,СВЦЭМ!$A$33:$A$776,$A89,СВЦЭМ!$B$33:$B$776,Y$83)+'СЕТ СН'!$H$11+СВЦЭМ!$D$10+'СЕТ СН'!$H$5-'СЕТ СН'!$H$21</f>
        <v>3595.9513461299998</v>
      </c>
    </row>
    <row r="90" spans="1:27" ht="15.75" x14ac:dyDescent="0.2">
      <c r="A90" s="35">
        <f t="shared" si="2"/>
        <v>44142</v>
      </c>
      <c r="B90" s="36">
        <f>SUMIFS(СВЦЭМ!$D$33:$D$776,СВЦЭМ!$A$33:$A$776,$A90,СВЦЭМ!$B$33:$B$776,B$83)+'СЕТ СН'!$H$11+СВЦЭМ!$D$10+'СЕТ СН'!$H$5-'СЕТ СН'!$H$21</f>
        <v>3600.6875773000002</v>
      </c>
      <c r="C90" s="36">
        <f>SUMIFS(СВЦЭМ!$D$33:$D$776,СВЦЭМ!$A$33:$A$776,$A90,СВЦЭМ!$B$33:$B$776,C$83)+'СЕТ СН'!$H$11+СВЦЭМ!$D$10+'СЕТ СН'!$H$5-'СЕТ СН'!$H$21</f>
        <v>3670.9763946200001</v>
      </c>
      <c r="D90" s="36">
        <f>SUMIFS(СВЦЭМ!$D$33:$D$776,СВЦЭМ!$A$33:$A$776,$A90,СВЦЭМ!$B$33:$B$776,D$83)+'СЕТ СН'!$H$11+СВЦЭМ!$D$10+'СЕТ СН'!$H$5-'СЕТ СН'!$H$21</f>
        <v>3734.8322179199999</v>
      </c>
      <c r="E90" s="36">
        <f>SUMIFS(СВЦЭМ!$D$33:$D$776,СВЦЭМ!$A$33:$A$776,$A90,СВЦЭМ!$B$33:$B$776,E$83)+'СЕТ СН'!$H$11+СВЦЭМ!$D$10+'СЕТ СН'!$H$5-'СЕТ СН'!$H$21</f>
        <v>3745.94370136</v>
      </c>
      <c r="F90" s="36">
        <f>SUMIFS(СВЦЭМ!$D$33:$D$776,СВЦЭМ!$A$33:$A$776,$A90,СВЦЭМ!$B$33:$B$776,F$83)+'СЕТ СН'!$H$11+СВЦЭМ!$D$10+'СЕТ СН'!$H$5-'СЕТ СН'!$H$21</f>
        <v>3736.6275129699998</v>
      </c>
      <c r="G90" s="36">
        <f>SUMIFS(СВЦЭМ!$D$33:$D$776,СВЦЭМ!$A$33:$A$776,$A90,СВЦЭМ!$B$33:$B$776,G$83)+'СЕТ СН'!$H$11+СВЦЭМ!$D$10+'СЕТ СН'!$H$5-'СЕТ СН'!$H$21</f>
        <v>3726.0655850900002</v>
      </c>
      <c r="H90" s="36">
        <f>SUMIFS(СВЦЭМ!$D$33:$D$776,СВЦЭМ!$A$33:$A$776,$A90,СВЦЭМ!$B$33:$B$776,H$83)+'СЕТ СН'!$H$11+СВЦЭМ!$D$10+'СЕТ СН'!$H$5-'СЕТ СН'!$H$21</f>
        <v>3709.9695002600001</v>
      </c>
      <c r="I90" s="36">
        <f>SUMIFS(СВЦЭМ!$D$33:$D$776,СВЦЭМ!$A$33:$A$776,$A90,СВЦЭМ!$B$33:$B$776,I$83)+'СЕТ СН'!$H$11+СВЦЭМ!$D$10+'СЕТ СН'!$H$5-'СЕТ СН'!$H$21</f>
        <v>3663.6209155199999</v>
      </c>
      <c r="J90" s="36">
        <f>SUMIFS(СВЦЭМ!$D$33:$D$776,СВЦЭМ!$A$33:$A$776,$A90,СВЦЭМ!$B$33:$B$776,J$83)+'СЕТ СН'!$H$11+СВЦЭМ!$D$10+'СЕТ СН'!$H$5-'СЕТ СН'!$H$21</f>
        <v>3626.15809107</v>
      </c>
      <c r="K90" s="36">
        <f>SUMIFS(СВЦЭМ!$D$33:$D$776,СВЦЭМ!$A$33:$A$776,$A90,СВЦЭМ!$B$33:$B$776,K$83)+'СЕТ СН'!$H$11+СВЦЭМ!$D$10+'СЕТ СН'!$H$5-'СЕТ СН'!$H$21</f>
        <v>3602.7072912499998</v>
      </c>
      <c r="L90" s="36">
        <f>SUMIFS(СВЦЭМ!$D$33:$D$776,СВЦЭМ!$A$33:$A$776,$A90,СВЦЭМ!$B$33:$B$776,L$83)+'СЕТ СН'!$H$11+СВЦЭМ!$D$10+'СЕТ СН'!$H$5-'СЕТ СН'!$H$21</f>
        <v>3575.1486564500001</v>
      </c>
      <c r="M90" s="36">
        <f>SUMIFS(СВЦЭМ!$D$33:$D$776,СВЦЭМ!$A$33:$A$776,$A90,СВЦЭМ!$B$33:$B$776,M$83)+'СЕТ СН'!$H$11+СВЦЭМ!$D$10+'СЕТ СН'!$H$5-'СЕТ СН'!$H$21</f>
        <v>3537.8668728100001</v>
      </c>
      <c r="N90" s="36">
        <f>SUMIFS(СВЦЭМ!$D$33:$D$776,СВЦЭМ!$A$33:$A$776,$A90,СВЦЭМ!$B$33:$B$776,N$83)+'СЕТ СН'!$H$11+СВЦЭМ!$D$10+'СЕТ СН'!$H$5-'СЕТ СН'!$H$21</f>
        <v>3522.1862681399998</v>
      </c>
      <c r="O90" s="36">
        <f>SUMIFS(СВЦЭМ!$D$33:$D$776,СВЦЭМ!$A$33:$A$776,$A90,СВЦЭМ!$B$33:$B$776,O$83)+'СЕТ СН'!$H$11+СВЦЭМ!$D$10+'СЕТ СН'!$H$5-'СЕТ СН'!$H$21</f>
        <v>3534.88094499</v>
      </c>
      <c r="P90" s="36">
        <f>SUMIFS(СВЦЭМ!$D$33:$D$776,СВЦЭМ!$A$33:$A$776,$A90,СВЦЭМ!$B$33:$B$776,P$83)+'СЕТ СН'!$H$11+СВЦЭМ!$D$10+'СЕТ СН'!$H$5-'СЕТ СН'!$H$21</f>
        <v>3535.4343495600001</v>
      </c>
      <c r="Q90" s="36">
        <f>SUMIFS(СВЦЭМ!$D$33:$D$776,СВЦЭМ!$A$33:$A$776,$A90,СВЦЭМ!$B$33:$B$776,Q$83)+'СЕТ СН'!$H$11+СВЦЭМ!$D$10+'СЕТ СН'!$H$5-'СЕТ СН'!$H$21</f>
        <v>3528.6795102300002</v>
      </c>
      <c r="R90" s="36">
        <f>SUMIFS(СВЦЭМ!$D$33:$D$776,СВЦЭМ!$A$33:$A$776,$A90,СВЦЭМ!$B$33:$B$776,R$83)+'СЕТ СН'!$H$11+СВЦЭМ!$D$10+'СЕТ СН'!$H$5-'СЕТ СН'!$H$21</f>
        <v>3516.8080713999998</v>
      </c>
      <c r="S90" s="36">
        <f>SUMIFS(СВЦЭМ!$D$33:$D$776,СВЦЭМ!$A$33:$A$776,$A90,СВЦЭМ!$B$33:$B$776,S$83)+'СЕТ СН'!$H$11+СВЦЭМ!$D$10+'СЕТ СН'!$H$5-'СЕТ СН'!$H$21</f>
        <v>3513.4315795499997</v>
      </c>
      <c r="T90" s="36">
        <f>SUMIFS(СВЦЭМ!$D$33:$D$776,СВЦЭМ!$A$33:$A$776,$A90,СВЦЭМ!$B$33:$B$776,T$83)+'СЕТ СН'!$H$11+СВЦЭМ!$D$10+'СЕТ СН'!$H$5-'СЕТ СН'!$H$21</f>
        <v>3492.48562941</v>
      </c>
      <c r="U90" s="36">
        <f>SUMIFS(СВЦЭМ!$D$33:$D$776,СВЦЭМ!$A$33:$A$776,$A90,СВЦЭМ!$B$33:$B$776,U$83)+'СЕТ СН'!$H$11+СВЦЭМ!$D$10+'СЕТ СН'!$H$5-'СЕТ СН'!$H$21</f>
        <v>3497.8105045000002</v>
      </c>
      <c r="V90" s="36">
        <f>SUMIFS(СВЦЭМ!$D$33:$D$776,СВЦЭМ!$A$33:$A$776,$A90,СВЦЭМ!$B$33:$B$776,V$83)+'СЕТ СН'!$H$11+СВЦЭМ!$D$10+'СЕТ СН'!$H$5-'СЕТ СН'!$H$21</f>
        <v>3510.2689769500003</v>
      </c>
      <c r="W90" s="36">
        <f>SUMIFS(СВЦЭМ!$D$33:$D$776,СВЦЭМ!$A$33:$A$776,$A90,СВЦЭМ!$B$33:$B$776,W$83)+'СЕТ СН'!$H$11+СВЦЭМ!$D$10+'СЕТ СН'!$H$5-'СЕТ СН'!$H$21</f>
        <v>3517.7656747700003</v>
      </c>
      <c r="X90" s="36">
        <f>SUMIFS(СВЦЭМ!$D$33:$D$776,СВЦЭМ!$A$33:$A$776,$A90,СВЦЭМ!$B$33:$B$776,X$83)+'СЕТ СН'!$H$11+СВЦЭМ!$D$10+'СЕТ СН'!$H$5-'СЕТ СН'!$H$21</f>
        <v>3527.3680283499998</v>
      </c>
      <c r="Y90" s="36">
        <f>SUMIFS(СВЦЭМ!$D$33:$D$776,СВЦЭМ!$A$33:$A$776,$A90,СВЦЭМ!$B$33:$B$776,Y$83)+'СЕТ СН'!$H$11+СВЦЭМ!$D$10+'СЕТ СН'!$H$5-'СЕТ СН'!$H$21</f>
        <v>3557.4964309100001</v>
      </c>
    </row>
    <row r="91" spans="1:27" ht="15.75" x14ac:dyDescent="0.2">
      <c r="A91" s="35">
        <f t="shared" si="2"/>
        <v>44143</v>
      </c>
      <c r="B91" s="36">
        <f>SUMIFS(СВЦЭМ!$D$33:$D$776,СВЦЭМ!$A$33:$A$776,$A91,СВЦЭМ!$B$33:$B$776,B$83)+'СЕТ СН'!$H$11+СВЦЭМ!$D$10+'СЕТ СН'!$H$5-'СЕТ СН'!$H$21</f>
        <v>3603.05719421</v>
      </c>
      <c r="C91" s="36">
        <f>SUMIFS(СВЦЭМ!$D$33:$D$776,СВЦЭМ!$A$33:$A$776,$A91,СВЦЭМ!$B$33:$B$776,C$83)+'СЕТ СН'!$H$11+СВЦЭМ!$D$10+'СЕТ СН'!$H$5-'СЕТ СН'!$H$21</f>
        <v>3684.1269372900001</v>
      </c>
      <c r="D91" s="36">
        <f>SUMIFS(СВЦЭМ!$D$33:$D$776,СВЦЭМ!$A$33:$A$776,$A91,СВЦЭМ!$B$33:$B$776,D$83)+'СЕТ СН'!$H$11+СВЦЭМ!$D$10+'СЕТ СН'!$H$5-'СЕТ СН'!$H$21</f>
        <v>3747.4729513000002</v>
      </c>
      <c r="E91" s="36">
        <f>SUMIFS(СВЦЭМ!$D$33:$D$776,СВЦЭМ!$A$33:$A$776,$A91,СВЦЭМ!$B$33:$B$776,E$83)+'СЕТ СН'!$H$11+СВЦЭМ!$D$10+'СЕТ СН'!$H$5-'СЕТ СН'!$H$21</f>
        <v>3761.1022432099999</v>
      </c>
      <c r="F91" s="36">
        <f>SUMIFS(СВЦЭМ!$D$33:$D$776,СВЦЭМ!$A$33:$A$776,$A91,СВЦЭМ!$B$33:$B$776,F$83)+'СЕТ СН'!$H$11+СВЦЭМ!$D$10+'СЕТ СН'!$H$5-'СЕТ СН'!$H$21</f>
        <v>3756.0730456599999</v>
      </c>
      <c r="G91" s="36">
        <f>SUMIFS(СВЦЭМ!$D$33:$D$776,СВЦЭМ!$A$33:$A$776,$A91,СВЦЭМ!$B$33:$B$776,G$83)+'СЕТ СН'!$H$11+СВЦЭМ!$D$10+'СЕТ СН'!$H$5-'СЕТ СН'!$H$21</f>
        <v>3754.7680690699999</v>
      </c>
      <c r="H91" s="36">
        <f>SUMIFS(СВЦЭМ!$D$33:$D$776,СВЦЭМ!$A$33:$A$776,$A91,СВЦЭМ!$B$33:$B$776,H$83)+'СЕТ СН'!$H$11+СВЦЭМ!$D$10+'СЕТ СН'!$H$5-'СЕТ СН'!$H$21</f>
        <v>3738.6904440099997</v>
      </c>
      <c r="I91" s="36">
        <f>SUMIFS(СВЦЭМ!$D$33:$D$776,СВЦЭМ!$A$33:$A$776,$A91,СВЦЭМ!$B$33:$B$776,I$83)+'СЕТ СН'!$H$11+СВЦЭМ!$D$10+'СЕТ СН'!$H$5-'СЕТ СН'!$H$21</f>
        <v>3707.8982407399999</v>
      </c>
      <c r="J91" s="36">
        <f>SUMIFS(СВЦЭМ!$D$33:$D$776,СВЦЭМ!$A$33:$A$776,$A91,СВЦЭМ!$B$33:$B$776,J$83)+'СЕТ СН'!$H$11+СВЦЭМ!$D$10+'СЕТ СН'!$H$5-'СЕТ СН'!$H$21</f>
        <v>3667.1224356100001</v>
      </c>
      <c r="K91" s="36">
        <f>SUMIFS(СВЦЭМ!$D$33:$D$776,СВЦЭМ!$A$33:$A$776,$A91,СВЦЭМ!$B$33:$B$776,K$83)+'СЕТ СН'!$H$11+СВЦЭМ!$D$10+'СЕТ СН'!$H$5-'СЕТ СН'!$H$21</f>
        <v>3630.0196778899999</v>
      </c>
      <c r="L91" s="36">
        <f>SUMIFS(СВЦЭМ!$D$33:$D$776,СВЦЭМ!$A$33:$A$776,$A91,СВЦЭМ!$B$33:$B$776,L$83)+'СЕТ СН'!$H$11+СВЦЭМ!$D$10+'СЕТ СН'!$H$5-'СЕТ СН'!$H$21</f>
        <v>3583.40300174</v>
      </c>
      <c r="M91" s="36">
        <f>SUMIFS(СВЦЭМ!$D$33:$D$776,СВЦЭМ!$A$33:$A$776,$A91,СВЦЭМ!$B$33:$B$776,M$83)+'СЕТ СН'!$H$11+СВЦЭМ!$D$10+'СЕТ СН'!$H$5-'СЕТ СН'!$H$21</f>
        <v>3550.6623052599998</v>
      </c>
      <c r="N91" s="36">
        <f>SUMIFS(СВЦЭМ!$D$33:$D$776,СВЦЭМ!$A$33:$A$776,$A91,СВЦЭМ!$B$33:$B$776,N$83)+'СЕТ СН'!$H$11+СВЦЭМ!$D$10+'СЕТ СН'!$H$5-'СЕТ СН'!$H$21</f>
        <v>3544.6442384000002</v>
      </c>
      <c r="O91" s="36">
        <f>SUMIFS(СВЦЭМ!$D$33:$D$776,СВЦЭМ!$A$33:$A$776,$A91,СВЦЭМ!$B$33:$B$776,O$83)+'СЕТ СН'!$H$11+СВЦЭМ!$D$10+'СЕТ СН'!$H$5-'СЕТ СН'!$H$21</f>
        <v>3551.5179576400001</v>
      </c>
      <c r="P91" s="36">
        <f>SUMIFS(СВЦЭМ!$D$33:$D$776,СВЦЭМ!$A$33:$A$776,$A91,СВЦЭМ!$B$33:$B$776,P$83)+'СЕТ СН'!$H$11+СВЦЭМ!$D$10+'СЕТ СН'!$H$5-'СЕТ СН'!$H$21</f>
        <v>3557.2089304400001</v>
      </c>
      <c r="Q91" s="36">
        <f>SUMIFS(СВЦЭМ!$D$33:$D$776,СВЦЭМ!$A$33:$A$776,$A91,СВЦЭМ!$B$33:$B$776,Q$83)+'СЕТ СН'!$H$11+СВЦЭМ!$D$10+'СЕТ СН'!$H$5-'СЕТ СН'!$H$21</f>
        <v>3564.5692982700002</v>
      </c>
      <c r="R91" s="36">
        <f>SUMIFS(СВЦЭМ!$D$33:$D$776,СВЦЭМ!$A$33:$A$776,$A91,СВЦЭМ!$B$33:$B$776,R$83)+'СЕТ СН'!$H$11+СВЦЭМ!$D$10+'СЕТ СН'!$H$5-'СЕТ СН'!$H$21</f>
        <v>3554.3146874399999</v>
      </c>
      <c r="S91" s="36">
        <f>SUMIFS(СВЦЭМ!$D$33:$D$776,СВЦЭМ!$A$33:$A$776,$A91,СВЦЭМ!$B$33:$B$776,S$83)+'СЕТ СН'!$H$11+СВЦЭМ!$D$10+'СЕТ СН'!$H$5-'СЕТ СН'!$H$21</f>
        <v>3532.5377739300002</v>
      </c>
      <c r="T91" s="36">
        <f>SUMIFS(СВЦЭМ!$D$33:$D$776,СВЦЭМ!$A$33:$A$776,$A91,СВЦЭМ!$B$33:$B$776,T$83)+'СЕТ СН'!$H$11+СВЦЭМ!$D$10+'СЕТ СН'!$H$5-'СЕТ СН'!$H$21</f>
        <v>3519.0316018499998</v>
      </c>
      <c r="U91" s="36">
        <f>SUMIFS(СВЦЭМ!$D$33:$D$776,СВЦЭМ!$A$33:$A$776,$A91,СВЦЭМ!$B$33:$B$776,U$83)+'СЕТ СН'!$H$11+СВЦЭМ!$D$10+'СЕТ СН'!$H$5-'СЕТ СН'!$H$21</f>
        <v>3514.5672549700002</v>
      </c>
      <c r="V91" s="36">
        <f>SUMIFS(СВЦЭМ!$D$33:$D$776,СВЦЭМ!$A$33:$A$776,$A91,СВЦЭМ!$B$33:$B$776,V$83)+'СЕТ СН'!$H$11+СВЦЭМ!$D$10+'СЕТ СН'!$H$5-'СЕТ СН'!$H$21</f>
        <v>3530.6994153599999</v>
      </c>
      <c r="W91" s="36">
        <f>SUMIFS(СВЦЭМ!$D$33:$D$776,СВЦЭМ!$A$33:$A$776,$A91,СВЦЭМ!$B$33:$B$776,W$83)+'СЕТ СН'!$H$11+СВЦЭМ!$D$10+'СЕТ СН'!$H$5-'СЕТ СН'!$H$21</f>
        <v>3545.4790214200002</v>
      </c>
      <c r="X91" s="36">
        <f>SUMIFS(СВЦЭМ!$D$33:$D$776,СВЦЭМ!$A$33:$A$776,$A91,СВЦЭМ!$B$33:$B$776,X$83)+'СЕТ СН'!$H$11+СВЦЭМ!$D$10+'СЕТ СН'!$H$5-'СЕТ СН'!$H$21</f>
        <v>3552.4577287399998</v>
      </c>
      <c r="Y91" s="36">
        <f>SUMIFS(СВЦЭМ!$D$33:$D$776,СВЦЭМ!$A$33:$A$776,$A91,СВЦЭМ!$B$33:$B$776,Y$83)+'СЕТ СН'!$H$11+СВЦЭМ!$D$10+'СЕТ СН'!$H$5-'СЕТ СН'!$H$21</f>
        <v>3558.9521637299999</v>
      </c>
    </row>
    <row r="92" spans="1:27" ht="15.75" x14ac:dyDescent="0.2">
      <c r="A92" s="35">
        <f t="shared" si="2"/>
        <v>44144</v>
      </c>
      <c r="B92" s="36">
        <f>SUMIFS(СВЦЭМ!$D$33:$D$776,СВЦЭМ!$A$33:$A$776,$A92,СВЦЭМ!$B$33:$B$776,B$83)+'СЕТ СН'!$H$11+СВЦЭМ!$D$10+'СЕТ СН'!$H$5-'СЕТ СН'!$H$21</f>
        <v>3535.3456693899998</v>
      </c>
      <c r="C92" s="36">
        <f>SUMIFS(СВЦЭМ!$D$33:$D$776,СВЦЭМ!$A$33:$A$776,$A92,СВЦЭМ!$B$33:$B$776,C$83)+'СЕТ СН'!$H$11+СВЦЭМ!$D$10+'СЕТ СН'!$H$5-'СЕТ СН'!$H$21</f>
        <v>3553.93650729</v>
      </c>
      <c r="D92" s="36">
        <f>SUMIFS(СВЦЭМ!$D$33:$D$776,СВЦЭМ!$A$33:$A$776,$A92,СВЦЭМ!$B$33:$B$776,D$83)+'СЕТ СН'!$H$11+СВЦЭМ!$D$10+'СЕТ СН'!$H$5-'СЕТ СН'!$H$21</f>
        <v>3621.73749559</v>
      </c>
      <c r="E92" s="36">
        <f>SUMIFS(СВЦЭМ!$D$33:$D$776,СВЦЭМ!$A$33:$A$776,$A92,СВЦЭМ!$B$33:$B$776,E$83)+'СЕТ СН'!$H$11+СВЦЭМ!$D$10+'СЕТ СН'!$H$5-'СЕТ СН'!$H$21</f>
        <v>3629.3012763199999</v>
      </c>
      <c r="F92" s="36">
        <f>SUMIFS(СВЦЭМ!$D$33:$D$776,СВЦЭМ!$A$33:$A$776,$A92,СВЦЭМ!$B$33:$B$776,F$83)+'СЕТ СН'!$H$11+СВЦЭМ!$D$10+'СЕТ СН'!$H$5-'СЕТ СН'!$H$21</f>
        <v>3625.0364742299998</v>
      </c>
      <c r="G92" s="36">
        <f>SUMIFS(СВЦЭМ!$D$33:$D$776,СВЦЭМ!$A$33:$A$776,$A92,СВЦЭМ!$B$33:$B$776,G$83)+'СЕТ СН'!$H$11+СВЦЭМ!$D$10+'СЕТ СН'!$H$5-'СЕТ СН'!$H$21</f>
        <v>3641.5041835699999</v>
      </c>
      <c r="H92" s="36">
        <f>SUMIFS(СВЦЭМ!$D$33:$D$776,СВЦЭМ!$A$33:$A$776,$A92,СВЦЭМ!$B$33:$B$776,H$83)+'СЕТ СН'!$H$11+СВЦЭМ!$D$10+'СЕТ СН'!$H$5-'СЕТ СН'!$H$21</f>
        <v>3673.4552249899998</v>
      </c>
      <c r="I92" s="36">
        <f>SUMIFS(СВЦЭМ!$D$33:$D$776,СВЦЭМ!$A$33:$A$776,$A92,СВЦЭМ!$B$33:$B$776,I$83)+'СЕТ СН'!$H$11+СВЦЭМ!$D$10+'СЕТ СН'!$H$5-'СЕТ СН'!$H$21</f>
        <v>3697.8445481399999</v>
      </c>
      <c r="J92" s="36">
        <f>SUMIFS(СВЦЭМ!$D$33:$D$776,СВЦЭМ!$A$33:$A$776,$A92,СВЦЭМ!$B$33:$B$776,J$83)+'СЕТ СН'!$H$11+СВЦЭМ!$D$10+'СЕТ СН'!$H$5-'СЕТ СН'!$H$21</f>
        <v>3684.7486365599998</v>
      </c>
      <c r="K92" s="36">
        <f>SUMIFS(СВЦЭМ!$D$33:$D$776,СВЦЭМ!$A$33:$A$776,$A92,СВЦЭМ!$B$33:$B$776,K$83)+'СЕТ СН'!$H$11+СВЦЭМ!$D$10+'СЕТ СН'!$H$5-'СЕТ СН'!$H$21</f>
        <v>3680.9090869800002</v>
      </c>
      <c r="L92" s="36">
        <f>SUMIFS(СВЦЭМ!$D$33:$D$776,СВЦЭМ!$A$33:$A$776,$A92,СВЦЭМ!$B$33:$B$776,L$83)+'СЕТ СН'!$H$11+СВЦЭМ!$D$10+'СЕТ СН'!$H$5-'СЕТ СН'!$H$21</f>
        <v>3641.44533946</v>
      </c>
      <c r="M92" s="36">
        <f>SUMIFS(СВЦЭМ!$D$33:$D$776,СВЦЭМ!$A$33:$A$776,$A92,СВЦЭМ!$B$33:$B$776,M$83)+'СЕТ СН'!$H$11+СВЦЭМ!$D$10+'СЕТ СН'!$H$5-'СЕТ СН'!$H$21</f>
        <v>3606.7295283799999</v>
      </c>
      <c r="N92" s="36">
        <f>SUMIFS(СВЦЭМ!$D$33:$D$776,СВЦЭМ!$A$33:$A$776,$A92,СВЦЭМ!$B$33:$B$776,N$83)+'СЕТ СН'!$H$11+СВЦЭМ!$D$10+'СЕТ СН'!$H$5-'СЕТ СН'!$H$21</f>
        <v>3602.9342987599998</v>
      </c>
      <c r="O92" s="36">
        <f>SUMIFS(СВЦЭМ!$D$33:$D$776,СВЦЭМ!$A$33:$A$776,$A92,СВЦЭМ!$B$33:$B$776,O$83)+'СЕТ СН'!$H$11+СВЦЭМ!$D$10+'СЕТ СН'!$H$5-'СЕТ СН'!$H$21</f>
        <v>3613.3329095999998</v>
      </c>
      <c r="P92" s="36">
        <f>SUMIFS(СВЦЭМ!$D$33:$D$776,СВЦЭМ!$A$33:$A$776,$A92,СВЦЭМ!$B$33:$B$776,P$83)+'СЕТ СН'!$H$11+СВЦЭМ!$D$10+'СЕТ СН'!$H$5-'СЕТ СН'!$H$21</f>
        <v>3613.8635160399999</v>
      </c>
      <c r="Q92" s="36">
        <f>SUMIFS(СВЦЭМ!$D$33:$D$776,СВЦЭМ!$A$33:$A$776,$A92,СВЦЭМ!$B$33:$B$776,Q$83)+'СЕТ СН'!$H$11+СВЦЭМ!$D$10+'СЕТ СН'!$H$5-'СЕТ СН'!$H$21</f>
        <v>3613.36013813</v>
      </c>
      <c r="R92" s="36">
        <f>SUMIFS(СВЦЭМ!$D$33:$D$776,СВЦЭМ!$A$33:$A$776,$A92,СВЦЭМ!$B$33:$B$776,R$83)+'СЕТ СН'!$H$11+СВЦЭМ!$D$10+'СЕТ СН'!$H$5-'СЕТ СН'!$H$21</f>
        <v>3607.23766037</v>
      </c>
      <c r="S92" s="36">
        <f>SUMIFS(СВЦЭМ!$D$33:$D$776,СВЦЭМ!$A$33:$A$776,$A92,СВЦЭМ!$B$33:$B$776,S$83)+'СЕТ СН'!$H$11+СВЦЭМ!$D$10+'СЕТ СН'!$H$5-'СЕТ СН'!$H$21</f>
        <v>3605.7302935799999</v>
      </c>
      <c r="T92" s="36">
        <f>SUMIFS(СВЦЭМ!$D$33:$D$776,СВЦЭМ!$A$33:$A$776,$A92,СВЦЭМ!$B$33:$B$776,T$83)+'СЕТ СН'!$H$11+СВЦЭМ!$D$10+'СЕТ СН'!$H$5-'СЕТ СН'!$H$21</f>
        <v>3593.2980300199997</v>
      </c>
      <c r="U92" s="36">
        <f>SUMIFS(СВЦЭМ!$D$33:$D$776,СВЦЭМ!$A$33:$A$776,$A92,СВЦЭМ!$B$33:$B$776,U$83)+'СЕТ СН'!$H$11+СВЦЭМ!$D$10+'СЕТ СН'!$H$5-'СЕТ СН'!$H$21</f>
        <v>3585.2960674800001</v>
      </c>
      <c r="V92" s="36">
        <f>SUMIFS(СВЦЭМ!$D$33:$D$776,СВЦЭМ!$A$33:$A$776,$A92,СВЦЭМ!$B$33:$B$776,V$83)+'СЕТ СН'!$H$11+СВЦЭМ!$D$10+'СЕТ СН'!$H$5-'СЕТ СН'!$H$21</f>
        <v>3581.9339538700001</v>
      </c>
      <c r="W92" s="36">
        <f>SUMIFS(СВЦЭМ!$D$33:$D$776,СВЦЭМ!$A$33:$A$776,$A92,СВЦЭМ!$B$33:$B$776,W$83)+'СЕТ СН'!$H$11+СВЦЭМ!$D$10+'СЕТ СН'!$H$5-'СЕТ СН'!$H$21</f>
        <v>3598.3587018899998</v>
      </c>
      <c r="X92" s="36">
        <f>SUMIFS(СВЦЭМ!$D$33:$D$776,СВЦЭМ!$A$33:$A$776,$A92,СВЦЭМ!$B$33:$B$776,X$83)+'СЕТ СН'!$H$11+СВЦЭМ!$D$10+'СЕТ СН'!$H$5-'СЕТ СН'!$H$21</f>
        <v>3629.5133903300002</v>
      </c>
      <c r="Y92" s="36">
        <f>SUMIFS(СВЦЭМ!$D$33:$D$776,СВЦЭМ!$A$33:$A$776,$A92,СВЦЭМ!$B$33:$B$776,Y$83)+'СЕТ СН'!$H$11+СВЦЭМ!$D$10+'СЕТ СН'!$H$5-'СЕТ СН'!$H$21</f>
        <v>3657.33913648</v>
      </c>
    </row>
    <row r="93" spans="1:27" ht="15.75" x14ac:dyDescent="0.2">
      <c r="A93" s="35">
        <f t="shared" si="2"/>
        <v>44145</v>
      </c>
      <c r="B93" s="36">
        <f>SUMIFS(СВЦЭМ!$D$33:$D$776,СВЦЭМ!$A$33:$A$776,$A93,СВЦЭМ!$B$33:$B$776,B$83)+'СЕТ СН'!$H$11+СВЦЭМ!$D$10+'СЕТ СН'!$H$5-'СЕТ СН'!$H$21</f>
        <v>3573.4161012200002</v>
      </c>
      <c r="C93" s="36">
        <f>SUMIFS(СВЦЭМ!$D$33:$D$776,СВЦЭМ!$A$33:$A$776,$A93,СВЦЭМ!$B$33:$B$776,C$83)+'СЕТ СН'!$H$11+СВЦЭМ!$D$10+'СЕТ СН'!$H$5-'СЕТ СН'!$H$21</f>
        <v>3666.2143630700002</v>
      </c>
      <c r="D93" s="36">
        <f>SUMIFS(СВЦЭМ!$D$33:$D$776,СВЦЭМ!$A$33:$A$776,$A93,СВЦЭМ!$B$33:$B$776,D$83)+'СЕТ СН'!$H$11+СВЦЭМ!$D$10+'СЕТ СН'!$H$5-'СЕТ СН'!$H$21</f>
        <v>3701.9175746299998</v>
      </c>
      <c r="E93" s="36">
        <f>SUMIFS(СВЦЭМ!$D$33:$D$776,СВЦЭМ!$A$33:$A$776,$A93,СВЦЭМ!$B$33:$B$776,E$83)+'СЕТ СН'!$H$11+СВЦЭМ!$D$10+'СЕТ СН'!$H$5-'СЕТ СН'!$H$21</f>
        <v>3705.1363247099998</v>
      </c>
      <c r="F93" s="36">
        <f>SUMIFS(СВЦЭМ!$D$33:$D$776,СВЦЭМ!$A$33:$A$776,$A93,СВЦЭМ!$B$33:$B$776,F$83)+'СЕТ СН'!$H$11+СВЦЭМ!$D$10+'СЕТ СН'!$H$5-'СЕТ СН'!$H$21</f>
        <v>3707.4113539</v>
      </c>
      <c r="G93" s="36">
        <f>SUMIFS(СВЦЭМ!$D$33:$D$776,СВЦЭМ!$A$33:$A$776,$A93,СВЦЭМ!$B$33:$B$776,G$83)+'СЕТ СН'!$H$11+СВЦЭМ!$D$10+'СЕТ СН'!$H$5-'СЕТ СН'!$H$21</f>
        <v>3711.5380170600001</v>
      </c>
      <c r="H93" s="36">
        <f>SUMIFS(СВЦЭМ!$D$33:$D$776,СВЦЭМ!$A$33:$A$776,$A93,СВЦЭМ!$B$33:$B$776,H$83)+'СЕТ СН'!$H$11+СВЦЭМ!$D$10+'СЕТ СН'!$H$5-'СЕТ СН'!$H$21</f>
        <v>3686.0761761700001</v>
      </c>
      <c r="I93" s="36">
        <f>SUMIFS(СВЦЭМ!$D$33:$D$776,СВЦЭМ!$A$33:$A$776,$A93,СВЦЭМ!$B$33:$B$776,I$83)+'СЕТ СН'!$H$11+СВЦЭМ!$D$10+'СЕТ СН'!$H$5-'СЕТ СН'!$H$21</f>
        <v>3642.04177071</v>
      </c>
      <c r="J93" s="36">
        <f>SUMIFS(СВЦЭМ!$D$33:$D$776,СВЦЭМ!$A$33:$A$776,$A93,СВЦЭМ!$B$33:$B$776,J$83)+'СЕТ СН'!$H$11+СВЦЭМ!$D$10+'СЕТ СН'!$H$5-'СЕТ СН'!$H$21</f>
        <v>3626.2663933599997</v>
      </c>
      <c r="K93" s="36">
        <f>SUMIFS(СВЦЭМ!$D$33:$D$776,СВЦЭМ!$A$33:$A$776,$A93,СВЦЭМ!$B$33:$B$776,K$83)+'СЕТ СН'!$H$11+СВЦЭМ!$D$10+'СЕТ СН'!$H$5-'СЕТ СН'!$H$21</f>
        <v>3629.7358351000003</v>
      </c>
      <c r="L93" s="36">
        <f>SUMIFS(СВЦЭМ!$D$33:$D$776,СВЦЭМ!$A$33:$A$776,$A93,СВЦЭМ!$B$33:$B$776,L$83)+'СЕТ СН'!$H$11+СВЦЭМ!$D$10+'СЕТ СН'!$H$5-'СЕТ СН'!$H$21</f>
        <v>3595.1771758</v>
      </c>
      <c r="M93" s="36">
        <f>SUMIFS(СВЦЭМ!$D$33:$D$776,СВЦЭМ!$A$33:$A$776,$A93,СВЦЭМ!$B$33:$B$776,M$83)+'СЕТ СН'!$H$11+СВЦЭМ!$D$10+'СЕТ СН'!$H$5-'СЕТ СН'!$H$21</f>
        <v>3557.3077581799998</v>
      </c>
      <c r="N93" s="36">
        <f>SUMIFS(СВЦЭМ!$D$33:$D$776,СВЦЭМ!$A$33:$A$776,$A93,СВЦЭМ!$B$33:$B$776,N$83)+'СЕТ СН'!$H$11+СВЦЭМ!$D$10+'СЕТ СН'!$H$5-'СЕТ СН'!$H$21</f>
        <v>3551.7522205800001</v>
      </c>
      <c r="O93" s="36">
        <f>SUMIFS(СВЦЭМ!$D$33:$D$776,СВЦЭМ!$A$33:$A$776,$A93,СВЦЭМ!$B$33:$B$776,O$83)+'СЕТ СН'!$H$11+СВЦЭМ!$D$10+'СЕТ СН'!$H$5-'СЕТ СН'!$H$21</f>
        <v>3557.74402117</v>
      </c>
      <c r="P93" s="36">
        <f>SUMIFS(СВЦЭМ!$D$33:$D$776,СВЦЭМ!$A$33:$A$776,$A93,СВЦЭМ!$B$33:$B$776,P$83)+'СЕТ СН'!$H$11+СВЦЭМ!$D$10+'СЕТ СН'!$H$5-'СЕТ СН'!$H$21</f>
        <v>3558.20094208</v>
      </c>
      <c r="Q93" s="36">
        <f>SUMIFS(СВЦЭМ!$D$33:$D$776,СВЦЭМ!$A$33:$A$776,$A93,СВЦЭМ!$B$33:$B$776,Q$83)+'СЕТ СН'!$H$11+СВЦЭМ!$D$10+'СЕТ СН'!$H$5-'СЕТ СН'!$H$21</f>
        <v>3557.9851136899997</v>
      </c>
      <c r="R93" s="36">
        <f>SUMIFS(СВЦЭМ!$D$33:$D$776,СВЦЭМ!$A$33:$A$776,$A93,СВЦЭМ!$B$33:$B$776,R$83)+'СЕТ СН'!$H$11+СВЦЭМ!$D$10+'СЕТ СН'!$H$5-'СЕТ СН'!$H$21</f>
        <v>3551.2053910899999</v>
      </c>
      <c r="S93" s="36">
        <f>SUMIFS(СВЦЭМ!$D$33:$D$776,СВЦЭМ!$A$33:$A$776,$A93,СВЦЭМ!$B$33:$B$776,S$83)+'СЕТ СН'!$H$11+СВЦЭМ!$D$10+'СЕТ СН'!$H$5-'СЕТ СН'!$H$21</f>
        <v>3540.4404774200002</v>
      </c>
      <c r="T93" s="36">
        <f>SUMIFS(СВЦЭМ!$D$33:$D$776,СВЦЭМ!$A$33:$A$776,$A93,СВЦЭМ!$B$33:$B$776,T$83)+'СЕТ СН'!$H$11+СВЦЭМ!$D$10+'СЕТ СН'!$H$5-'СЕТ СН'!$H$21</f>
        <v>3552.7164265399997</v>
      </c>
      <c r="U93" s="36">
        <f>SUMIFS(СВЦЭМ!$D$33:$D$776,СВЦЭМ!$A$33:$A$776,$A93,СВЦЭМ!$B$33:$B$776,U$83)+'СЕТ СН'!$H$11+СВЦЭМ!$D$10+'СЕТ СН'!$H$5-'СЕТ СН'!$H$21</f>
        <v>3559.9501173500003</v>
      </c>
      <c r="V93" s="36">
        <f>SUMIFS(СВЦЭМ!$D$33:$D$776,СВЦЭМ!$A$33:$A$776,$A93,СВЦЭМ!$B$33:$B$776,V$83)+'СЕТ СН'!$H$11+СВЦЭМ!$D$10+'СЕТ СН'!$H$5-'СЕТ СН'!$H$21</f>
        <v>3552.4586953099997</v>
      </c>
      <c r="W93" s="36">
        <f>SUMIFS(СВЦЭМ!$D$33:$D$776,СВЦЭМ!$A$33:$A$776,$A93,СВЦЭМ!$B$33:$B$776,W$83)+'СЕТ СН'!$H$11+СВЦЭМ!$D$10+'СЕТ СН'!$H$5-'СЕТ СН'!$H$21</f>
        <v>3542.24425333</v>
      </c>
      <c r="X93" s="36">
        <f>SUMIFS(СВЦЭМ!$D$33:$D$776,СВЦЭМ!$A$33:$A$776,$A93,СВЦЭМ!$B$33:$B$776,X$83)+'СЕТ СН'!$H$11+СВЦЭМ!$D$10+'СЕТ СН'!$H$5-'СЕТ СН'!$H$21</f>
        <v>3543.0383209500001</v>
      </c>
      <c r="Y93" s="36">
        <f>SUMIFS(СВЦЭМ!$D$33:$D$776,СВЦЭМ!$A$33:$A$776,$A93,СВЦЭМ!$B$33:$B$776,Y$83)+'СЕТ СН'!$H$11+СВЦЭМ!$D$10+'СЕТ СН'!$H$5-'СЕТ СН'!$H$21</f>
        <v>3625.7008452099999</v>
      </c>
    </row>
    <row r="94" spans="1:27" ht="15.75" x14ac:dyDescent="0.2">
      <c r="A94" s="35">
        <f t="shared" si="2"/>
        <v>44146</v>
      </c>
      <c r="B94" s="36">
        <f>SUMIFS(СВЦЭМ!$D$33:$D$776,СВЦЭМ!$A$33:$A$776,$A94,СВЦЭМ!$B$33:$B$776,B$83)+'СЕТ СН'!$H$11+СВЦЭМ!$D$10+'СЕТ СН'!$H$5-'СЕТ СН'!$H$21</f>
        <v>3620.9178596399997</v>
      </c>
      <c r="C94" s="36">
        <f>SUMIFS(СВЦЭМ!$D$33:$D$776,СВЦЭМ!$A$33:$A$776,$A94,СВЦЭМ!$B$33:$B$776,C$83)+'СЕТ СН'!$H$11+СВЦЭМ!$D$10+'СЕТ СН'!$H$5-'СЕТ СН'!$H$21</f>
        <v>3675.1368158099999</v>
      </c>
      <c r="D94" s="36">
        <f>SUMIFS(СВЦЭМ!$D$33:$D$776,СВЦЭМ!$A$33:$A$776,$A94,СВЦЭМ!$B$33:$B$776,D$83)+'СЕТ СН'!$H$11+СВЦЭМ!$D$10+'СЕТ СН'!$H$5-'СЕТ СН'!$H$21</f>
        <v>3736.7506427999997</v>
      </c>
      <c r="E94" s="36">
        <f>SUMIFS(СВЦЭМ!$D$33:$D$776,СВЦЭМ!$A$33:$A$776,$A94,СВЦЭМ!$B$33:$B$776,E$83)+'СЕТ СН'!$H$11+СВЦЭМ!$D$10+'СЕТ СН'!$H$5-'СЕТ СН'!$H$21</f>
        <v>3754.94858832</v>
      </c>
      <c r="F94" s="36">
        <f>SUMIFS(СВЦЭМ!$D$33:$D$776,СВЦЭМ!$A$33:$A$776,$A94,СВЦЭМ!$B$33:$B$776,F$83)+'СЕТ СН'!$H$11+СВЦЭМ!$D$10+'СЕТ СН'!$H$5-'СЕТ СН'!$H$21</f>
        <v>3758.83561646</v>
      </c>
      <c r="G94" s="36">
        <f>SUMIFS(СВЦЭМ!$D$33:$D$776,СВЦЭМ!$A$33:$A$776,$A94,СВЦЭМ!$B$33:$B$776,G$83)+'СЕТ СН'!$H$11+СВЦЭМ!$D$10+'СЕТ СН'!$H$5-'СЕТ СН'!$H$21</f>
        <v>3742.1288253499997</v>
      </c>
      <c r="H94" s="36">
        <f>SUMIFS(СВЦЭМ!$D$33:$D$776,СВЦЭМ!$A$33:$A$776,$A94,СВЦЭМ!$B$33:$B$776,H$83)+'СЕТ СН'!$H$11+СВЦЭМ!$D$10+'СЕТ СН'!$H$5-'СЕТ СН'!$H$21</f>
        <v>3701.8244233199998</v>
      </c>
      <c r="I94" s="36">
        <f>SUMIFS(СВЦЭМ!$D$33:$D$776,СВЦЭМ!$A$33:$A$776,$A94,СВЦЭМ!$B$33:$B$776,I$83)+'СЕТ СН'!$H$11+СВЦЭМ!$D$10+'СЕТ СН'!$H$5-'СЕТ СН'!$H$21</f>
        <v>3663.4029001999997</v>
      </c>
      <c r="J94" s="36">
        <f>SUMIFS(СВЦЭМ!$D$33:$D$776,СВЦЭМ!$A$33:$A$776,$A94,СВЦЭМ!$B$33:$B$776,J$83)+'СЕТ СН'!$H$11+СВЦЭМ!$D$10+'СЕТ СН'!$H$5-'СЕТ СН'!$H$21</f>
        <v>3643.2371692199999</v>
      </c>
      <c r="K94" s="36">
        <f>SUMIFS(СВЦЭМ!$D$33:$D$776,СВЦЭМ!$A$33:$A$776,$A94,СВЦЭМ!$B$33:$B$776,K$83)+'СЕТ СН'!$H$11+СВЦЭМ!$D$10+'СЕТ СН'!$H$5-'СЕТ СН'!$H$21</f>
        <v>3631.3784907099998</v>
      </c>
      <c r="L94" s="36">
        <f>SUMIFS(СВЦЭМ!$D$33:$D$776,СВЦЭМ!$A$33:$A$776,$A94,СВЦЭМ!$B$33:$B$776,L$83)+'СЕТ СН'!$H$11+СВЦЭМ!$D$10+'СЕТ СН'!$H$5-'СЕТ СН'!$H$21</f>
        <v>3607.4236931099999</v>
      </c>
      <c r="M94" s="36">
        <f>SUMIFS(СВЦЭМ!$D$33:$D$776,СВЦЭМ!$A$33:$A$776,$A94,СВЦЭМ!$B$33:$B$776,M$83)+'СЕТ СН'!$H$11+СВЦЭМ!$D$10+'СЕТ СН'!$H$5-'СЕТ СН'!$H$21</f>
        <v>3580.6117961199998</v>
      </c>
      <c r="N94" s="36">
        <f>SUMIFS(СВЦЭМ!$D$33:$D$776,СВЦЭМ!$A$33:$A$776,$A94,СВЦЭМ!$B$33:$B$776,N$83)+'СЕТ СН'!$H$11+СВЦЭМ!$D$10+'СЕТ СН'!$H$5-'СЕТ СН'!$H$21</f>
        <v>3565.4282557199999</v>
      </c>
      <c r="O94" s="36">
        <f>SUMIFS(СВЦЭМ!$D$33:$D$776,СВЦЭМ!$A$33:$A$776,$A94,СВЦЭМ!$B$33:$B$776,O$83)+'СЕТ СН'!$H$11+СВЦЭМ!$D$10+'СЕТ СН'!$H$5-'СЕТ СН'!$H$21</f>
        <v>3570.52248573</v>
      </c>
      <c r="P94" s="36">
        <f>SUMIFS(СВЦЭМ!$D$33:$D$776,СВЦЭМ!$A$33:$A$776,$A94,СВЦЭМ!$B$33:$B$776,P$83)+'СЕТ СН'!$H$11+СВЦЭМ!$D$10+'СЕТ СН'!$H$5-'СЕТ СН'!$H$21</f>
        <v>3575.0025721100001</v>
      </c>
      <c r="Q94" s="36">
        <f>SUMIFS(СВЦЭМ!$D$33:$D$776,СВЦЭМ!$A$33:$A$776,$A94,СВЦЭМ!$B$33:$B$776,Q$83)+'СЕТ СН'!$H$11+СВЦЭМ!$D$10+'СЕТ СН'!$H$5-'СЕТ СН'!$H$21</f>
        <v>3575.6781600499999</v>
      </c>
      <c r="R94" s="36">
        <f>SUMIFS(СВЦЭМ!$D$33:$D$776,СВЦЭМ!$A$33:$A$776,$A94,СВЦЭМ!$B$33:$B$776,R$83)+'СЕТ СН'!$H$11+СВЦЭМ!$D$10+'СЕТ СН'!$H$5-'СЕТ СН'!$H$21</f>
        <v>3574.1868476300001</v>
      </c>
      <c r="S94" s="36">
        <f>SUMIFS(СВЦЭМ!$D$33:$D$776,СВЦЭМ!$A$33:$A$776,$A94,СВЦЭМ!$B$33:$B$776,S$83)+'СЕТ СН'!$H$11+СВЦЭМ!$D$10+'СЕТ СН'!$H$5-'СЕТ СН'!$H$21</f>
        <v>3569.26637974</v>
      </c>
      <c r="T94" s="36">
        <f>SUMIFS(СВЦЭМ!$D$33:$D$776,СВЦЭМ!$A$33:$A$776,$A94,СВЦЭМ!$B$33:$B$776,T$83)+'СЕТ СН'!$H$11+СВЦЭМ!$D$10+'СЕТ СН'!$H$5-'СЕТ СН'!$H$21</f>
        <v>3588.34090036</v>
      </c>
      <c r="U94" s="36">
        <f>SUMIFS(СВЦЭМ!$D$33:$D$776,СВЦЭМ!$A$33:$A$776,$A94,СВЦЭМ!$B$33:$B$776,U$83)+'СЕТ СН'!$H$11+СВЦЭМ!$D$10+'СЕТ СН'!$H$5-'СЕТ СН'!$H$21</f>
        <v>3583.7404669400003</v>
      </c>
      <c r="V94" s="36">
        <f>SUMIFS(СВЦЭМ!$D$33:$D$776,СВЦЭМ!$A$33:$A$776,$A94,СВЦЭМ!$B$33:$B$776,V$83)+'СЕТ СН'!$H$11+СВЦЭМ!$D$10+'СЕТ СН'!$H$5-'СЕТ СН'!$H$21</f>
        <v>3572.7412467099998</v>
      </c>
      <c r="W94" s="36">
        <f>SUMIFS(СВЦЭМ!$D$33:$D$776,СВЦЭМ!$A$33:$A$776,$A94,СВЦЭМ!$B$33:$B$776,W$83)+'СЕТ СН'!$H$11+СВЦЭМ!$D$10+'СЕТ СН'!$H$5-'СЕТ СН'!$H$21</f>
        <v>3566.4392452100001</v>
      </c>
      <c r="X94" s="36">
        <f>SUMIFS(СВЦЭМ!$D$33:$D$776,СВЦЭМ!$A$33:$A$776,$A94,СВЦЭМ!$B$33:$B$776,X$83)+'СЕТ СН'!$H$11+СВЦЭМ!$D$10+'СЕТ СН'!$H$5-'СЕТ СН'!$H$21</f>
        <v>3567.7799397799999</v>
      </c>
      <c r="Y94" s="36">
        <f>SUMIFS(СВЦЭМ!$D$33:$D$776,СВЦЭМ!$A$33:$A$776,$A94,СВЦЭМ!$B$33:$B$776,Y$83)+'СЕТ СН'!$H$11+СВЦЭМ!$D$10+'СЕТ СН'!$H$5-'СЕТ СН'!$H$21</f>
        <v>3586.5829555299997</v>
      </c>
    </row>
    <row r="95" spans="1:27" ht="15.75" x14ac:dyDescent="0.2">
      <c r="A95" s="35">
        <f t="shared" si="2"/>
        <v>44147</v>
      </c>
      <c r="B95" s="36">
        <f>SUMIFS(СВЦЭМ!$D$33:$D$776,СВЦЭМ!$A$33:$A$776,$A95,СВЦЭМ!$B$33:$B$776,B$83)+'СЕТ СН'!$H$11+СВЦЭМ!$D$10+'СЕТ СН'!$H$5-'СЕТ СН'!$H$21</f>
        <v>3584.4800650299999</v>
      </c>
      <c r="C95" s="36">
        <f>SUMIFS(СВЦЭМ!$D$33:$D$776,СВЦЭМ!$A$33:$A$776,$A95,СВЦЭМ!$B$33:$B$776,C$83)+'СЕТ СН'!$H$11+СВЦЭМ!$D$10+'СЕТ СН'!$H$5-'СЕТ СН'!$H$21</f>
        <v>3664.0044192599998</v>
      </c>
      <c r="D95" s="36">
        <f>SUMIFS(СВЦЭМ!$D$33:$D$776,СВЦЭМ!$A$33:$A$776,$A95,СВЦЭМ!$B$33:$B$776,D$83)+'СЕТ СН'!$H$11+СВЦЭМ!$D$10+'СЕТ СН'!$H$5-'СЕТ СН'!$H$21</f>
        <v>3706.1815169500001</v>
      </c>
      <c r="E95" s="36">
        <f>SUMIFS(СВЦЭМ!$D$33:$D$776,СВЦЭМ!$A$33:$A$776,$A95,СВЦЭМ!$B$33:$B$776,E$83)+'СЕТ СН'!$H$11+СВЦЭМ!$D$10+'СЕТ СН'!$H$5-'СЕТ СН'!$H$21</f>
        <v>3721.0476448199997</v>
      </c>
      <c r="F95" s="36">
        <f>SUMIFS(СВЦЭМ!$D$33:$D$776,СВЦЭМ!$A$33:$A$776,$A95,СВЦЭМ!$B$33:$B$776,F$83)+'СЕТ СН'!$H$11+СВЦЭМ!$D$10+'СЕТ СН'!$H$5-'СЕТ СН'!$H$21</f>
        <v>3723.4888893699999</v>
      </c>
      <c r="G95" s="36">
        <f>SUMIFS(СВЦЭМ!$D$33:$D$776,СВЦЭМ!$A$33:$A$776,$A95,СВЦЭМ!$B$33:$B$776,G$83)+'СЕТ СН'!$H$11+СВЦЭМ!$D$10+'СЕТ СН'!$H$5-'СЕТ СН'!$H$21</f>
        <v>3718.1270008800002</v>
      </c>
      <c r="H95" s="36">
        <f>SUMIFS(СВЦЭМ!$D$33:$D$776,СВЦЭМ!$A$33:$A$776,$A95,СВЦЭМ!$B$33:$B$776,H$83)+'СЕТ СН'!$H$11+СВЦЭМ!$D$10+'СЕТ СН'!$H$5-'СЕТ СН'!$H$21</f>
        <v>3692.5675500799998</v>
      </c>
      <c r="I95" s="36">
        <f>SUMIFS(СВЦЭМ!$D$33:$D$776,СВЦЭМ!$A$33:$A$776,$A95,СВЦЭМ!$B$33:$B$776,I$83)+'СЕТ СН'!$H$11+СВЦЭМ!$D$10+'СЕТ СН'!$H$5-'СЕТ СН'!$H$21</f>
        <v>3657.49216596</v>
      </c>
      <c r="J95" s="36">
        <f>SUMIFS(СВЦЭМ!$D$33:$D$776,СВЦЭМ!$A$33:$A$776,$A95,СВЦЭМ!$B$33:$B$776,J$83)+'СЕТ СН'!$H$11+СВЦЭМ!$D$10+'СЕТ СН'!$H$5-'СЕТ СН'!$H$21</f>
        <v>3657.6103358199998</v>
      </c>
      <c r="K95" s="36">
        <f>SUMIFS(СВЦЭМ!$D$33:$D$776,СВЦЭМ!$A$33:$A$776,$A95,СВЦЭМ!$B$33:$B$776,K$83)+'СЕТ СН'!$H$11+СВЦЭМ!$D$10+'СЕТ СН'!$H$5-'СЕТ СН'!$H$21</f>
        <v>3648.98378933</v>
      </c>
      <c r="L95" s="36">
        <f>SUMIFS(СВЦЭМ!$D$33:$D$776,СВЦЭМ!$A$33:$A$776,$A95,СВЦЭМ!$B$33:$B$776,L$83)+'СЕТ СН'!$H$11+СВЦЭМ!$D$10+'СЕТ СН'!$H$5-'СЕТ СН'!$H$21</f>
        <v>3610.6829907199999</v>
      </c>
      <c r="M95" s="36">
        <f>SUMIFS(СВЦЭМ!$D$33:$D$776,СВЦЭМ!$A$33:$A$776,$A95,СВЦЭМ!$B$33:$B$776,M$83)+'СЕТ СН'!$H$11+СВЦЭМ!$D$10+'СЕТ СН'!$H$5-'СЕТ СН'!$H$21</f>
        <v>3580.9668770500002</v>
      </c>
      <c r="N95" s="36">
        <f>SUMIFS(СВЦЭМ!$D$33:$D$776,СВЦЭМ!$A$33:$A$776,$A95,СВЦЭМ!$B$33:$B$776,N$83)+'СЕТ СН'!$H$11+СВЦЭМ!$D$10+'СЕТ СН'!$H$5-'СЕТ СН'!$H$21</f>
        <v>3581.9819038699998</v>
      </c>
      <c r="O95" s="36">
        <f>SUMIFS(СВЦЭМ!$D$33:$D$776,СВЦЭМ!$A$33:$A$776,$A95,СВЦЭМ!$B$33:$B$776,O$83)+'СЕТ СН'!$H$11+СВЦЭМ!$D$10+'СЕТ СН'!$H$5-'СЕТ СН'!$H$21</f>
        <v>3581.43666777</v>
      </c>
      <c r="P95" s="36">
        <f>SUMIFS(СВЦЭМ!$D$33:$D$776,СВЦЭМ!$A$33:$A$776,$A95,СВЦЭМ!$B$33:$B$776,P$83)+'СЕТ СН'!$H$11+СВЦЭМ!$D$10+'СЕТ СН'!$H$5-'СЕТ СН'!$H$21</f>
        <v>3578.9609458499999</v>
      </c>
      <c r="Q95" s="36">
        <f>SUMIFS(СВЦЭМ!$D$33:$D$776,СВЦЭМ!$A$33:$A$776,$A95,СВЦЭМ!$B$33:$B$776,Q$83)+'СЕТ СН'!$H$11+СВЦЭМ!$D$10+'СЕТ СН'!$H$5-'СЕТ СН'!$H$21</f>
        <v>3577.4390906899998</v>
      </c>
      <c r="R95" s="36">
        <f>SUMIFS(СВЦЭМ!$D$33:$D$776,СВЦЭМ!$A$33:$A$776,$A95,СВЦЭМ!$B$33:$B$776,R$83)+'СЕТ СН'!$H$11+СВЦЭМ!$D$10+'СЕТ СН'!$H$5-'СЕТ СН'!$H$21</f>
        <v>3577.81506016</v>
      </c>
      <c r="S95" s="36">
        <f>SUMIFS(СВЦЭМ!$D$33:$D$776,СВЦЭМ!$A$33:$A$776,$A95,СВЦЭМ!$B$33:$B$776,S$83)+'СЕТ СН'!$H$11+СВЦЭМ!$D$10+'СЕТ СН'!$H$5-'СЕТ СН'!$H$21</f>
        <v>3574.4697744499999</v>
      </c>
      <c r="T95" s="36">
        <f>SUMIFS(СВЦЭМ!$D$33:$D$776,СВЦЭМ!$A$33:$A$776,$A95,СВЦЭМ!$B$33:$B$776,T$83)+'СЕТ СН'!$H$11+СВЦЭМ!$D$10+'СЕТ СН'!$H$5-'СЕТ СН'!$H$21</f>
        <v>3596.9085212700002</v>
      </c>
      <c r="U95" s="36">
        <f>SUMIFS(СВЦЭМ!$D$33:$D$776,СВЦЭМ!$A$33:$A$776,$A95,СВЦЭМ!$B$33:$B$776,U$83)+'СЕТ СН'!$H$11+СВЦЭМ!$D$10+'СЕТ СН'!$H$5-'СЕТ СН'!$H$21</f>
        <v>3591.8614409800002</v>
      </c>
      <c r="V95" s="36">
        <f>SUMIFS(СВЦЭМ!$D$33:$D$776,СВЦЭМ!$A$33:$A$776,$A95,СВЦЭМ!$B$33:$B$776,V$83)+'СЕТ СН'!$H$11+СВЦЭМ!$D$10+'СЕТ СН'!$H$5-'СЕТ СН'!$H$21</f>
        <v>3571.6081233200002</v>
      </c>
      <c r="W95" s="36">
        <f>SUMIFS(СВЦЭМ!$D$33:$D$776,СВЦЭМ!$A$33:$A$776,$A95,СВЦЭМ!$B$33:$B$776,W$83)+'СЕТ СН'!$H$11+СВЦЭМ!$D$10+'СЕТ СН'!$H$5-'СЕТ СН'!$H$21</f>
        <v>3572.2963633700001</v>
      </c>
      <c r="X95" s="36">
        <f>SUMIFS(СВЦЭМ!$D$33:$D$776,СВЦЭМ!$A$33:$A$776,$A95,СВЦЭМ!$B$33:$B$776,X$83)+'СЕТ СН'!$H$11+СВЦЭМ!$D$10+'СЕТ СН'!$H$5-'СЕТ СН'!$H$21</f>
        <v>3654.8489720699999</v>
      </c>
      <c r="Y95" s="36">
        <f>SUMIFS(СВЦЭМ!$D$33:$D$776,СВЦЭМ!$A$33:$A$776,$A95,СВЦЭМ!$B$33:$B$776,Y$83)+'СЕТ СН'!$H$11+СВЦЭМ!$D$10+'СЕТ СН'!$H$5-'СЕТ СН'!$H$21</f>
        <v>3623.1509522199999</v>
      </c>
    </row>
    <row r="96" spans="1:27" ht="15.75" x14ac:dyDescent="0.2">
      <c r="A96" s="35">
        <f t="shared" si="2"/>
        <v>44148</v>
      </c>
      <c r="B96" s="36">
        <f>SUMIFS(СВЦЭМ!$D$33:$D$776,СВЦЭМ!$A$33:$A$776,$A96,СВЦЭМ!$B$33:$B$776,B$83)+'СЕТ СН'!$H$11+СВЦЭМ!$D$10+'СЕТ СН'!$H$5-'СЕТ СН'!$H$21</f>
        <v>3594.2011735799997</v>
      </c>
      <c r="C96" s="36">
        <f>SUMIFS(СВЦЭМ!$D$33:$D$776,СВЦЭМ!$A$33:$A$776,$A96,СВЦЭМ!$B$33:$B$776,C$83)+'СЕТ СН'!$H$11+СВЦЭМ!$D$10+'СЕТ СН'!$H$5-'СЕТ СН'!$H$21</f>
        <v>3673.9937880500001</v>
      </c>
      <c r="D96" s="36">
        <f>SUMIFS(СВЦЭМ!$D$33:$D$776,СВЦЭМ!$A$33:$A$776,$A96,СВЦЭМ!$B$33:$B$776,D$83)+'СЕТ СН'!$H$11+СВЦЭМ!$D$10+'СЕТ СН'!$H$5-'СЕТ СН'!$H$21</f>
        <v>3728.1718412599998</v>
      </c>
      <c r="E96" s="36">
        <f>SUMIFS(СВЦЭМ!$D$33:$D$776,СВЦЭМ!$A$33:$A$776,$A96,СВЦЭМ!$B$33:$B$776,E$83)+'СЕТ СН'!$H$11+СВЦЭМ!$D$10+'СЕТ СН'!$H$5-'СЕТ СН'!$H$21</f>
        <v>3741.8377888999999</v>
      </c>
      <c r="F96" s="36">
        <f>SUMIFS(СВЦЭМ!$D$33:$D$776,СВЦЭМ!$A$33:$A$776,$A96,СВЦЭМ!$B$33:$B$776,F$83)+'СЕТ СН'!$H$11+СВЦЭМ!$D$10+'СЕТ СН'!$H$5-'СЕТ СН'!$H$21</f>
        <v>3735.1558382100002</v>
      </c>
      <c r="G96" s="36">
        <f>SUMIFS(СВЦЭМ!$D$33:$D$776,СВЦЭМ!$A$33:$A$776,$A96,СВЦЭМ!$B$33:$B$776,G$83)+'СЕТ СН'!$H$11+СВЦЭМ!$D$10+'СЕТ СН'!$H$5-'СЕТ СН'!$H$21</f>
        <v>3720.6973322599997</v>
      </c>
      <c r="H96" s="36">
        <f>SUMIFS(СВЦЭМ!$D$33:$D$776,СВЦЭМ!$A$33:$A$776,$A96,СВЦЭМ!$B$33:$B$776,H$83)+'СЕТ СН'!$H$11+СВЦЭМ!$D$10+'СЕТ СН'!$H$5-'СЕТ СН'!$H$21</f>
        <v>3683.5241842199998</v>
      </c>
      <c r="I96" s="36">
        <f>SUMIFS(СВЦЭМ!$D$33:$D$776,СВЦЭМ!$A$33:$A$776,$A96,СВЦЭМ!$B$33:$B$776,I$83)+'СЕТ СН'!$H$11+СВЦЭМ!$D$10+'СЕТ СН'!$H$5-'СЕТ СН'!$H$21</f>
        <v>3644.1448976800002</v>
      </c>
      <c r="J96" s="36">
        <f>SUMIFS(СВЦЭМ!$D$33:$D$776,СВЦЭМ!$A$33:$A$776,$A96,СВЦЭМ!$B$33:$B$776,J$83)+'СЕТ СН'!$H$11+СВЦЭМ!$D$10+'СЕТ СН'!$H$5-'СЕТ СН'!$H$21</f>
        <v>3618.2473218800001</v>
      </c>
      <c r="K96" s="36">
        <f>SUMIFS(СВЦЭМ!$D$33:$D$776,СВЦЭМ!$A$33:$A$776,$A96,СВЦЭМ!$B$33:$B$776,K$83)+'СЕТ СН'!$H$11+СВЦЭМ!$D$10+'СЕТ СН'!$H$5-'СЕТ СН'!$H$21</f>
        <v>3613.3491139100001</v>
      </c>
      <c r="L96" s="36">
        <f>SUMIFS(СВЦЭМ!$D$33:$D$776,СВЦЭМ!$A$33:$A$776,$A96,СВЦЭМ!$B$33:$B$776,L$83)+'СЕТ СН'!$H$11+СВЦЭМ!$D$10+'СЕТ СН'!$H$5-'СЕТ СН'!$H$21</f>
        <v>3584.7928343799999</v>
      </c>
      <c r="M96" s="36">
        <f>SUMIFS(СВЦЭМ!$D$33:$D$776,СВЦЭМ!$A$33:$A$776,$A96,СВЦЭМ!$B$33:$B$776,M$83)+'СЕТ СН'!$H$11+СВЦЭМ!$D$10+'СЕТ СН'!$H$5-'СЕТ СН'!$H$21</f>
        <v>3562.7224187699999</v>
      </c>
      <c r="N96" s="36">
        <f>SUMIFS(СВЦЭМ!$D$33:$D$776,СВЦЭМ!$A$33:$A$776,$A96,СВЦЭМ!$B$33:$B$776,N$83)+'СЕТ СН'!$H$11+СВЦЭМ!$D$10+'СЕТ СН'!$H$5-'СЕТ СН'!$H$21</f>
        <v>3552.8725215899999</v>
      </c>
      <c r="O96" s="36">
        <f>SUMIFS(СВЦЭМ!$D$33:$D$776,СВЦЭМ!$A$33:$A$776,$A96,СВЦЭМ!$B$33:$B$776,O$83)+'СЕТ СН'!$H$11+СВЦЭМ!$D$10+'СЕТ СН'!$H$5-'СЕТ СН'!$H$21</f>
        <v>3548.0826434400001</v>
      </c>
      <c r="P96" s="36">
        <f>SUMIFS(СВЦЭМ!$D$33:$D$776,СВЦЭМ!$A$33:$A$776,$A96,СВЦЭМ!$B$33:$B$776,P$83)+'СЕТ СН'!$H$11+СВЦЭМ!$D$10+'СЕТ СН'!$H$5-'СЕТ СН'!$H$21</f>
        <v>3546.5324772200001</v>
      </c>
      <c r="Q96" s="36">
        <f>SUMIFS(СВЦЭМ!$D$33:$D$776,СВЦЭМ!$A$33:$A$776,$A96,СВЦЭМ!$B$33:$B$776,Q$83)+'СЕТ СН'!$H$11+СВЦЭМ!$D$10+'СЕТ СН'!$H$5-'СЕТ СН'!$H$21</f>
        <v>3545.90787176</v>
      </c>
      <c r="R96" s="36">
        <f>SUMIFS(СВЦЭМ!$D$33:$D$776,СВЦЭМ!$A$33:$A$776,$A96,СВЦЭМ!$B$33:$B$776,R$83)+'СЕТ СН'!$H$11+СВЦЭМ!$D$10+'СЕТ СН'!$H$5-'СЕТ СН'!$H$21</f>
        <v>3544.7933299300003</v>
      </c>
      <c r="S96" s="36">
        <f>SUMIFS(СВЦЭМ!$D$33:$D$776,СВЦЭМ!$A$33:$A$776,$A96,СВЦЭМ!$B$33:$B$776,S$83)+'СЕТ СН'!$H$11+СВЦЭМ!$D$10+'СЕТ СН'!$H$5-'СЕТ СН'!$H$21</f>
        <v>3559.9708490900002</v>
      </c>
      <c r="T96" s="36">
        <f>SUMIFS(СВЦЭМ!$D$33:$D$776,СВЦЭМ!$A$33:$A$776,$A96,СВЦЭМ!$B$33:$B$776,T$83)+'СЕТ СН'!$H$11+СВЦЭМ!$D$10+'СЕТ СН'!$H$5-'СЕТ СН'!$H$21</f>
        <v>3582.9857621199999</v>
      </c>
      <c r="U96" s="36">
        <f>SUMIFS(СВЦЭМ!$D$33:$D$776,СВЦЭМ!$A$33:$A$776,$A96,СВЦЭМ!$B$33:$B$776,U$83)+'СЕТ СН'!$H$11+СВЦЭМ!$D$10+'СЕТ СН'!$H$5-'СЕТ СН'!$H$21</f>
        <v>3578.3748542200001</v>
      </c>
      <c r="V96" s="36">
        <f>SUMIFS(СВЦЭМ!$D$33:$D$776,СВЦЭМ!$A$33:$A$776,$A96,СВЦЭМ!$B$33:$B$776,V$83)+'СЕТ СН'!$H$11+СВЦЭМ!$D$10+'СЕТ СН'!$H$5-'СЕТ СН'!$H$21</f>
        <v>3564.88057858</v>
      </c>
      <c r="W96" s="36">
        <f>SUMIFS(СВЦЭМ!$D$33:$D$776,СВЦЭМ!$A$33:$A$776,$A96,СВЦЭМ!$B$33:$B$776,W$83)+'СЕТ СН'!$H$11+СВЦЭМ!$D$10+'СЕТ СН'!$H$5-'СЕТ СН'!$H$21</f>
        <v>3554.7918742699999</v>
      </c>
      <c r="X96" s="36">
        <f>SUMIFS(СВЦЭМ!$D$33:$D$776,СВЦЭМ!$A$33:$A$776,$A96,СВЦЭМ!$B$33:$B$776,X$83)+'СЕТ СН'!$H$11+СВЦЭМ!$D$10+'СЕТ СН'!$H$5-'СЕТ СН'!$H$21</f>
        <v>3536.5939571600002</v>
      </c>
      <c r="Y96" s="36">
        <f>SUMIFS(СВЦЭМ!$D$33:$D$776,СВЦЭМ!$A$33:$A$776,$A96,СВЦЭМ!$B$33:$B$776,Y$83)+'СЕТ СН'!$H$11+СВЦЭМ!$D$10+'СЕТ СН'!$H$5-'СЕТ СН'!$H$21</f>
        <v>3547.6256555700002</v>
      </c>
    </row>
    <row r="97" spans="1:25" ht="15.75" x14ac:dyDescent="0.2">
      <c r="A97" s="35">
        <f t="shared" si="2"/>
        <v>44149</v>
      </c>
      <c r="B97" s="36">
        <f>SUMIFS(СВЦЭМ!$D$33:$D$776,СВЦЭМ!$A$33:$A$776,$A97,СВЦЭМ!$B$33:$B$776,B$83)+'СЕТ СН'!$H$11+СВЦЭМ!$D$10+'СЕТ СН'!$H$5-'СЕТ СН'!$H$21</f>
        <v>3596.60599125</v>
      </c>
      <c r="C97" s="36">
        <f>SUMIFS(СВЦЭМ!$D$33:$D$776,СВЦЭМ!$A$33:$A$776,$A97,СВЦЭМ!$B$33:$B$776,C$83)+'СЕТ СН'!$H$11+СВЦЭМ!$D$10+'СЕТ СН'!$H$5-'СЕТ СН'!$H$21</f>
        <v>3662.6153178999998</v>
      </c>
      <c r="D97" s="36">
        <f>SUMIFS(СВЦЭМ!$D$33:$D$776,СВЦЭМ!$A$33:$A$776,$A97,СВЦЭМ!$B$33:$B$776,D$83)+'СЕТ СН'!$H$11+СВЦЭМ!$D$10+'СЕТ СН'!$H$5-'СЕТ СН'!$H$21</f>
        <v>3717.30755512</v>
      </c>
      <c r="E97" s="36">
        <f>SUMIFS(СВЦЭМ!$D$33:$D$776,СВЦЭМ!$A$33:$A$776,$A97,СВЦЭМ!$B$33:$B$776,E$83)+'СЕТ СН'!$H$11+СВЦЭМ!$D$10+'СЕТ СН'!$H$5-'СЕТ СН'!$H$21</f>
        <v>3725.6717933199998</v>
      </c>
      <c r="F97" s="36">
        <f>SUMIFS(СВЦЭМ!$D$33:$D$776,СВЦЭМ!$A$33:$A$776,$A97,СВЦЭМ!$B$33:$B$776,F$83)+'СЕТ СН'!$H$11+СВЦЭМ!$D$10+'СЕТ СН'!$H$5-'СЕТ СН'!$H$21</f>
        <v>3712.9378017499998</v>
      </c>
      <c r="G97" s="36">
        <f>SUMIFS(СВЦЭМ!$D$33:$D$776,СВЦЭМ!$A$33:$A$776,$A97,СВЦЭМ!$B$33:$B$776,G$83)+'СЕТ СН'!$H$11+СВЦЭМ!$D$10+'СЕТ СН'!$H$5-'СЕТ СН'!$H$21</f>
        <v>3697.35184166</v>
      </c>
      <c r="H97" s="36">
        <f>SUMIFS(СВЦЭМ!$D$33:$D$776,СВЦЭМ!$A$33:$A$776,$A97,СВЦЭМ!$B$33:$B$776,H$83)+'СЕТ СН'!$H$11+СВЦЭМ!$D$10+'СЕТ СН'!$H$5-'СЕТ СН'!$H$21</f>
        <v>3675.2770837799999</v>
      </c>
      <c r="I97" s="36">
        <f>SUMIFS(СВЦЭМ!$D$33:$D$776,СВЦЭМ!$A$33:$A$776,$A97,СВЦЭМ!$B$33:$B$776,I$83)+'СЕТ СН'!$H$11+СВЦЭМ!$D$10+'СЕТ СН'!$H$5-'СЕТ СН'!$H$21</f>
        <v>3658.8252456499999</v>
      </c>
      <c r="J97" s="36">
        <f>SUMIFS(СВЦЭМ!$D$33:$D$776,СВЦЭМ!$A$33:$A$776,$A97,СВЦЭМ!$B$33:$B$776,J$83)+'СЕТ СН'!$H$11+СВЦЭМ!$D$10+'СЕТ СН'!$H$5-'СЕТ СН'!$H$21</f>
        <v>3641.0838141099998</v>
      </c>
      <c r="K97" s="36">
        <f>SUMIFS(СВЦЭМ!$D$33:$D$776,СВЦЭМ!$A$33:$A$776,$A97,СВЦЭМ!$B$33:$B$776,K$83)+'СЕТ СН'!$H$11+СВЦЭМ!$D$10+'СЕТ СН'!$H$5-'СЕТ СН'!$H$21</f>
        <v>3619.97311799</v>
      </c>
      <c r="L97" s="36">
        <f>SUMIFS(СВЦЭМ!$D$33:$D$776,СВЦЭМ!$A$33:$A$776,$A97,СВЦЭМ!$B$33:$B$776,L$83)+'СЕТ СН'!$H$11+СВЦЭМ!$D$10+'СЕТ СН'!$H$5-'СЕТ СН'!$H$21</f>
        <v>3593.0982503499999</v>
      </c>
      <c r="M97" s="36">
        <f>SUMIFS(СВЦЭМ!$D$33:$D$776,СВЦЭМ!$A$33:$A$776,$A97,СВЦЭМ!$B$33:$B$776,M$83)+'СЕТ СН'!$H$11+СВЦЭМ!$D$10+'СЕТ СН'!$H$5-'СЕТ СН'!$H$21</f>
        <v>3548.1621074899999</v>
      </c>
      <c r="N97" s="36">
        <f>SUMIFS(СВЦЭМ!$D$33:$D$776,СВЦЭМ!$A$33:$A$776,$A97,СВЦЭМ!$B$33:$B$776,N$83)+'СЕТ СН'!$H$11+СВЦЭМ!$D$10+'СЕТ СН'!$H$5-'СЕТ СН'!$H$21</f>
        <v>3544.6219151800001</v>
      </c>
      <c r="O97" s="36">
        <f>SUMIFS(СВЦЭМ!$D$33:$D$776,СВЦЭМ!$A$33:$A$776,$A97,СВЦЭМ!$B$33:$B$776,O$83)+'СЕТ СН'!$H$11+СВЦЭМ!$D$10+'СЕТ СН'!$H$5-'СЕТ СН'!$H$21</f>
        <v>3569.27132729</v>
      </c>
      <c r="P97" s="36">
        <f>SUMIFS(СВЦЭМ!$D$33:$D$776,СВЦЭМ!$A$33:$A$776,$A97,СВЦЭМ!$B$33:$B$776,P$83)+'СЕТ СН'!$H$11+СВЦЭМ!$D$10+'СЕТ СН'!$H$5-'СЕТ СН'!$H$21</f>
        <v>3581.5324735700001</v>
      </c>
      <c r="Q97" s="36">
        <f>SUMIFS(СВЦЭМ!$D$33:$D$776,СВЦЭМ!$A$33:$A$776,$A97,СВЦЭМ!$B$33:$B$776,Q$83)+'СЕТ СН'!$H$11+СВЦЭМ!$D$10+'СЕТ СН'!$H$5-'СЕТ СН'!$H$21</f>
        <v>3581.8237304599998</v>
      </c>
      <c r="R97" s="36">
        <f>SUMIFS(СВЦЭМ!$D$33:$D$776,СВЦЭМ!$A$33:$A$776,$A97,СВЦЭМ!$B$33:$B$776,R$83)+'СЕТ СН'!$H$11+СВЦЭМ!$D$10+'СЕТ СН'!$H$5-'СЕТ СН'!$H$21</f>
        <v>3577.02379776</v>
      </c>
      <c r="S97" s="36">
        <f>SUMIFS(СВЦЭМ!$D$33:$D$776,СВЦЭМ!$A$33:$A$776,$A97,СВЦЭМ!$B$33:$B$776,S$83)+'СЕТ СН'!$H$11+СВЦЭМ!$D$10+'СЕТ СН'!$H$5-'СЕТ СН'!$H$21</f>
        <v>3547.6072156599998</v>
      </c>
      <c r="T97" s="36">
        <f>SUMIFS(СВЦЭМ!$D$33:$D$776,СВЦЭМ!$A$33:$A$776,$A97,СВЦЭМ!$B$33:$B$776,T$83)+'СЕТ СН'!$H$11+СВЦЭМ!$D$10+'СЕТ СН'!$H$5-'СЕТ СН'!$H$21</f>
        <v>3518.61886387</v>
      </c>
      <c r="U97" s="36">
        <f>SUMIFS(СВЦЭМ!$D$33:$D$776,СВЦЭМ!$A$33:$A$776,$A97,СВЦЭМ!$B$33:$B$776,U$83)+'СЕТ СН'!$H$11+СВЦЭМ!$D$10+'СЕТ СН'!$H$5-'СЕТ СН'!$H$21</f>
        <v>3522.0856952599997</v>
      </c>
      <c r="V97" s="36">
        <f>SUMIFS(СВЦЭМ!$D$33:$D$776,СВЦЭМ!$A$33:$A$776,$A97,СВЦЭМ!$B$33:$B$776,V$83)+'СЕТ СН'!$H$11+СВЦЭМ!$D$10+'СЕТ СН'!$H$5-'СЕТ СН'!$H$21</f>
        <v>3550.1513802499999</v>
      </c>
      <c r="W97" s="36">
        <f>SUMIFS(СВЦЭМ!$D$33:$D$776,СВЦЭМ!$A$33:$A$776,$A97,СВЦЭМ!$B$33:$B$776,W$83)+'СЕТ СН'!$H$11+СВЦЭМ!$D$10+'СЕТ СН'!$H$5-'СЕТ СН'!$H$21</f>
        <v>3566.4694033999999</v>
      </c>
      <c r="X97" s="36">
        <f>SUMIFS(СВЦЭМ!$D$33:$D$776,СВЦЭМ!$A$33:$A$776,$A97,СВЦЭМ!$B$33:$B$776,X$83)+'СЕТ СН'!$H$11+СВЦЭМ!$D$10+'СЕТ СН'!$H$5-'СЕТ СН'!$H$21</f>
        <v>3575.4460166899999</v>
      </c>
      <c r="Y97" s="36">
        <f>SUMIFS(СВЦЭМ!$D$33:$D$776,СВЦЭМ!$A$33:$A$776,$A97,СВЦЭМ!$B$33:$B$776,Y$83)+'СЕТ СН'!$H$11+СВЦЭМ!$D$10+'СЕТ СН'!$H$5-'СЕТ СН'!$H$21</f>
        <v>3570.9342320000001</v>
      </c>
    </row>
    <row r="98" spans="1:25" ht="15.75" x14ac:dyDescent="0.2">
      <c r="A98" s="35">
        <f t="shared" si="2"/>
        <v>44150</v>
      </c>
      <c r="B98" s="36">
        <f>SUMIFS(СВЦЭМ!$D$33:$D$776,СВЦЭМ!$A$33:$A$776,$A98,СВЦЭМ!$B$33:$B$776,B$83)+'СЕТ СН'!$H$11+СВЦЭМ!$D$10+'СЕТ СН'!$H$5-'СЕТ СН'!$H$21</f>
        <v>3595.33355863</v>
      </c>
      <c r="C98" s="36">
        <f>SUMIFS(СВЦЭМ!$D$33:$D$776,СВЦЭМ!$A$33:$A$776,$A98,СВЦЭМ!$B$33:$B$776,C$83)+'СЕТ СН'!$H$11+СВЦЭМ!$D$10+'СЕТ СН'!$H$5-'СЕТ СН'!$H$21</f>
        <v>3674.54523281</v>
      </c>
      <c r="D98" s="36">
        <f>SUMIFS(СВЦЭМ!$D$33:$D$776,СВЦЭМ!$A$33:$A$776,$A98,СВЦЭМ!$B$33:$B$776,D$83)+'СЕТ СН'!$H$11+СВЦЭМ!$D$10+'СЕТ СН'!$H$5-'СЕТ СН'!$H$21</f>
        <v>3734.8645705399999</v>
      </c>
      <c r="E98" s="36">
        <f>SUMIFS(СВЦЭМ!$D$33:$D$776,СВЦЭМ!$A$33:$A$776,$A98,СВЦЭМ!$B$33:$B$776,E$83)+'СЕТ СН'!$H$11+СВЦЭМ!$D$10+'СЕТ СН'!$H$5-'СЕТ СН'!$H$21</f>
        <v>3748.2024654400002</v>
      </c>
      <c r="F98" s="36">
        <f>SUMIFS(СВЦЭМ!$D$33:$D$776,СВЦЭМ!$A$33:$A$776,$A98,СВЦЭМ!$B$33:$B$776,F$83)+'СЕТ СН'!$H$11+СВЦЭМ!$D$10+'СЕТ СН'!$H$5-'СЕТ СН'!$H$21</f>
        <v>3753.3277993199999</v>
      </c>
      <c r="G98" s="36">
        <f>SUMIFS(СВЦЭМ!$D$33:$D$776,СВЦЭМ!$A$33:$A$776,$A98,СВЦЭМ!$B$33:$B$776,G$83)+'СЕТ СН'!$H$11+СВЦЭМ!$D$10+'СЕТ СН'!$H$5-'СЕТ СН'!$H$21</f>
        <v>3740.8010529799999</v>
      </c>
      <c r="H98" s="36">
        <f>SUMIFS(СВЦЭМ!$D$33:$D$776,СВЦЭМ!$A$33:$A$776,$A98,СВЦЭМ!$B$33:$B$776,H$83)+'СЕТ СН'!$H$11+СВЦЭМ!$D$10+'СЕТ СН'!$H$5-'СЕТ СН'!$H$21</f>
        <v>3729.6936887299998</v>
      </c>
      <c r="I98" s="36">
        <f>SUMIFS(СВЦЭМ!$D$33:$D$776,СВЦЭМ!$A$33:$A$776,$A98,СВЦЭМ!$B$33:$B$776,I$83)+'СЕТ СН'!$H$11+СВЦЭМ!$D$10+'СЕТ СН'!$H$5-'СЕТ СН'!$H$21</f>
        <v>3701.0433455500001</v>
      </c>
      <c r="J98" s="36">
        <f>SUMIFS(СВЦЭМ!$D$33:$D$776,СВЦЭМ!$A$33:$A$776,$A98,СВЦЭМ!$B$33:$B$776,J$83)+'СЕТ СН'!$H$11+СВЦЭМ!$D$10+'СЕТ СН'!$H$5-'СЕТ СН'!$H$21</f>
        <v>3679.7932592500001</v>
      </c>
      <c r="K98" s="36">
        <f>SUMIFS(СВЦЭМ!$D$33:$D$776,СВЦЭМ!$A$33:$A$776,$A98,СВЦЭМ!$B$33:$B$776,K$83)+'СЕТ СН'!$H$11+СВЦЭМ!$D$10+'СЕТ СН'!$H$5-'СЕТ СН'!$H$21</f>
        <v>3665.0655211499998</v>
      </c>
      <c r="L98" s="36">
        <f>SUMIFS(СВЦЭМ!$D$33:$D$776,СВЦЭМ!$A$33:$A$776,$A98,СВЦЭМ!$B$33:$B$776,L$83)+'СЕТ СН'!$H$11+СВЦЭМ!$D$10+'СЕТ СН'!$H$5-'СЕТ СН'!$H$21</f>
        <v>3622.6819848800001</v>
      </c>
      <c r="M98" s="36">
        <f>SUMIFS(СВЦЭМ!$D$33:$D$776,СВЦЭМ!$A$33:$A$776,$A98,СВЦЭМ!$B$33:$B$776,M$83)+'СЕТ СН'!$H$11+СВЦЭМ!$D$10+'СЕТ СН'!$H$5-'СЕТ СН'!$H$21</f>
        <v>3567.79487268</v>
      </c>
      <c r="N98" s="36">
        <f>SUMIFS(СВЦЭМ!$D$33:$D$776,СВЦЭМ!$A$33:$A$776,$A98,СВЦЭМ!$B$33:$B$776,N$83)+'СЕТ СН'!$H$11+СВЦЭМ!$D$10+'СЕТ СН'!$H$5-'СЕТ СН'!$H$21</f>
        <v>3559.6319321000001</v>
      </c>
      <c r="O98" s="36">
        <f>SUMIFS(СВЦЭМ!$D$33:$D$776,СВЦЭМ!$A$33:$A$776,$A98,СВЦЭМ!$B$33:$B$776,O$83)+'СЕТ СН'!$H$11+СВЦЭМ!$D$10+'СЕТ СН'!$H$5-'СЕТ СН'!$H$21</f>
        <v>3564.5500109099999</v>
      </c>
      <c r="P98" s="36">
        <f>SUMIFS(СВЦЭМ!$D$33:$D$776,СВЦЭМ!$A$33:$A$776,$A98,СВЦЭМ!$B$33:$B$776,P$83)+'СЕТ СН'!$H$11+СВЦЭМ!$D$10+'СЕТ СН'!$H$5-'СЕТ СН'!$H$21</f>
        <v>3565.72700932</v>
      </c>
      <c r="Q98" s="36">
        <f>SUMIFS(СВЦЭМ!$D$33:$D$776,СВЦЭМ!$A$33:$A$776,$A98,СВЦЭМ!$B$33:$B$776,Q$83)+'СЕТ СН'!$H$11+СВЦЭМ!$D$10+'СЕТ СН'!$H$5-'СЕТ СН'!$H$21</f>
        <v>3563.1735354699999</v>
      </c>
      <c r="R98" s="36">
        <f>SUMIFS(СВЦЭМ!$D$33:$D$776,СВЦЭМ!$A$33:$A$776,$A98,СВЦЭМ!$B$33:$B$776,R$83)+'СЕТ СН'!$H$11+СВЦЭМ!$D$10+'СЕТ СН'!$H$5-'СЕТ СН'!$H$21</f>
        <v>3560.9190867799998</v>
      </c>
      <c r="S98" s="36">
        <f>SUMIFS(СВЦЭМ!$D$33:$D$776,СВЦЭМ!$A$33:$A$776,$A98,СВЦЭМ!$B$33:$B$776,S$83)+'СЕТ СН'!$H$11+СВЦЭМ!$D$10+'СЕТ СН'!$H$5-'СЕТ СН'!$H$21</f>
        <v>3544.8449455300001</v>
      </c>
      <c r="T98" s="36">
        <f>SUMIFS(СВЦЭМ!$D$33:$D$776,СВЦЭМ!$A$33:$A$776,$A98,СВЦЭМ!$B$33:$B$776,T$83)+'СЕТ СН'!$H$11+СВЦЭМ!$D$10+'СЕТ СН'!$H$5-'СЕТ СН'!$H$21</f>
        <v>3515.9803558499998</v>
      </c>
      <c r="U98" s="36">
        <f>SUMIFS(СВЦЭМ!$D$33:$D$776,СВЦЭМ!$A$33:$A$776,$A98,СВЦЭМ!$B$33:$B$776,U$83)+'СЕТ СН'!$H$11+СВЦЭМ!$D$10+'СЕТ СН'!$H$5-'СЕТ СН'!$H$21</f>
        <v>3516.2897513899998</v>
      </c>
      <c r="V98" s="36">
        <f>SUMIFS(СВЦЭМ!$D$33:$D$776,СВЦЭМ!$A$33:$A$776,$A98,СВЦЭМ!$B$33:$B$776,V$83)+'СЕТ СН'!$H$11+СВЦЭМ!$D$10+'СЕТ СН'!$H$5-'СЕТ СН'!$H$21</f>
        <v>3535.1269871</v>
      </c>
      <c r="W98" s="36">
        <f>SUMIFS(СВЦЭМ!$D$33:$D$776,СВЦЭМ!$A$33:$A$776,$A98,СВЦЭМ!$B$33:$B$776,W$83)+'СЕТ СН'!$H$11+СВЦЭМ!$D$10+'СЕТ СН'!$H$5-'СЕТ СН'!$H$21</f>
        <v>3547.5378008299999</v>
      </c>
      <c r="X98" s="36">
        <f>SUMIFS(СВЦЭМ!$D$33:$D$776,СВЦЭМ!$A$33:$A$776,$A98,СВЦЭМ!$B$33:$B$776,X$83)+'СЕТ СН'!$H$11+СВЦЭМ!$D$10+'СЕТ СН'!$H$5-'СЕТ СН'!$H$21</f>
        <v>3561.5367122899997</v>
      </c>
      <c r="Y98" s="36">
        <f>SUMIFS(СВЦЭМ!$D$33:$D$776,СВЦЭМ!$A$33:$A$776,$A98,СВЦЭМ!$B$33:$B$776,Y$83)+'СЕТ СН'!$H$11+СВЦЭМ!$D$10+'СЕТ СН'!$H$5-'СЕТ СН'!$H$21</f>
        <v>3567.0261844400002</v>
      </c>
    </row>
    <row r="99" spans="1:25" ht="15.75" x14ac:dyDescent="0.2">
      <c r="A99" s="35">
        <f t="shared" si="2"/>
        <v>44151</v>
      </c>
      <c r="B99" s="36">
        <f>SUMIFS(СВЦЭМ!$D$33:$D$776,СВЦЭМ!$A$33:$A$776,$A99,СВЦЭМ!$B$33:$B$776,B$83)+'СЕТ СН'!$H$11+СВЦЭМ!$D$10+'СЕТ СН'!$H$5-'СЕТ СН'!$H$21</f>
        <v>3640.3665446800001</v>
      </c>
      <c r="C99" s="36">
        <f>SUMIFS(СВЦЭМ!$D$33:$D$776,СВЦЭМ!$A$33:$A$776,$A99,СВЦЭМ!$B$33:$B$776,C$83)+'СЕТ СН'!$H$11+СВЦЭМ!$D$10+'СЕТ СН'!$H$5-'СЕТ СН'!$H$21</f>
        <v>3722.1707274999999</v>
      </c>
      <c r="D99" s="36">
        <f>SUMIFS(СВЦЭМ!$D$33:$D$776,СВЦЭМ!$A$33:$A$776,$A99,СВЦЭМ!$B$33:$B$776,D$83)+'СЕТ СН'!$H$11+СВЦЭМ!$D$10+'СЕТ СН'!$H$5-'СЕТ СН'!$H$21</f>
        <v>3778.97464304</v>
      </c>
      <c r="E99" s="36">
        <f>SUMIFS(СВЦЭМ!$D$33:$D$776,СВЦЭМ!$A$33:$A$776,$A99,СВЦЭМ!$B$33:$B$776,E$83)+'СЕТ СН'!$H$11+СВЦЭМ!$D$10+'СЕТ СН'!$H$5-'СЕТ СН'!$H$21</f>
        <v>3787.7231246399997</v>
      </c>
      <c r="F99" s="36">
        <f>SUMIFS(СВЦЭМ!$D$33:$D$776,СВЦЭМ!$A$33:$A$776,$A99,СВЦЭМ!$B$33:$B$776,F$83)+'СЕТ СН'!$H$11+СВЦЭМ!$D$10+'СЕТ СН'!$H$5-'СЕТ СН'!$H$21</f>
        <v>3781.8039898500001</v>
      </c>
      <c r="G99" s="36">
        <f>SUMIFS(СВЦЭМ!$D$33:$D$776,СВЦЭМ!$A$33:$A$776,$A99,СВЦЭМ!$B$33:$B$776,G$83)+'СЕТ СН'!$H$11+СВЦЭМ!$D$10+'СЕТ СН'!$H$5-'СЕТ СН'!$H$21</f>
        <v>3764.4275707300003</v>
      </c>
      <c r="H99" s="36">
        <f>SUMIFS(СВЦЭМ!$D$33:$D$776,СВЦЭМ!$A$33:$A$776,$A99,СВЦЭМ!$B$33:$B$776,H$83)+'СЕТ СН'!$H$11+СВЦЭМ!$D$10+'СЕТ СН'!$H$5-'СЕТ СН'!$H$21</f>
        <v>3715.3003499599999</v>
      </c>
      <c r="I99" s="36">
        <f>SUMIFS(СВЦЭМ!$D$33:$D$776,СВЦЭМ!$A$33:$A$776,$A99,СВЦЭМ!$B$33:$B$776,I$83)+'СЕТ СН'!$H$11+СВЦЭМ!$D$10+'СЕТ СН'!$H$5-'СЕТ СН'!$H$21</f>
        <v>3677.3681035600002</v>
      </c>
      <c r="J99" s="36">
        <f>SUMIFS(СВЦЭМ!$D$33:$D$776,СВЦЭМ!$A$33:$A$776,$A99,СВЦЭМ!$B$33:$B$776,J$83)+'СЕТ СН'!$H$11+СВЦЭМ!$D$10+'СЕТ СН'!$H$5-'СЕТ СН'!$H$21</f>
        <v>3661.1363600499999</v>
      </c>
      <c r="K99" s="36">
        <f>SUMIFS(СВЦЭМ!$D$33:$D$776,СВЦЭМ!$A$33:$A$776,$A99,СВЦЭМ!$B$33:$B$776,K$83)+'СЕТ СН'!$H$11+СВЦЭМ!$D$10+'СЕТ СН'!$H$5-'СЕТ СН'!$H$21</f>
        <v>3663.8518669599998</v>
      </c>
      <c r="L99" s="36">
        <f>SUMIFS(СВЦЭМ!$D$33:$D$776,СВЦЭМ!$A$33:$A$776,$A99,СВЦЭМ!$B$33:$B$776,L$83)+'СЕТ СН'!$H$11+СВЦЭМ!$D$10+'СЕТ СН'!$H$5-'СЕТ СН'!$H$21</f>
        <v>3628.7183952999999</v>
      </c>
      <c r="M99" s="36">
        <f>SUMIFS(СВЦЭМ!$D$33:$D$776,СВЦЭМ!$A$33:$A$776,$A99,СВЦЭМ!$B$33:$B$776,M$83)+'СЕТ СН'!$H$11+СВЦЭМ!$D$10+'СЕТ СН'!$H$5-'СЕТ СН'!$H$21</f>
        <v>3591.1156834399999</v>
      </c>
      <c r="N99" s="36">
        <f>SUMIFS(СВЦЭМ!$D$33:$D$776,СВЦЭМ!$A$33:$A$776,$A99,СВЦЭМ!$B$33:$B$776,N$83)+'СЕТ СН'!$H$11+СВЦЭМ!$D$10+'СЕТ СН'!$H$5-'СЕТ СН'!$H$21</f>
        <v>3578.67761045</v>
      </c>
      <c r="O99" s="36">
        <f>SUMIFS(СВЦЭМ!$D$33:$D$776,СВЦЭМ!$A$33:$A$776,$A99,СВЦЭМ!$B$33:$B$776,O$83)+'СЕТ СН'!$H$11+СВЦЭМ!$D$10+'СЕТ СН'!$H$5-'СЕТ СН'!$H$21</f>
        <v>3587.9691243100001</v>
      </c>
      <c r="P99" s="36">
        <f>SUMIFS(СВЦЭМ!$D$33:$D$776,СВЦЭМ!$A$33:$A$776,$A99,СВЦЭМ!$B$33:$B$776,P$83)+'СЕТ СН'!$H$11+СВЦЭМ!$D$10+'СЕТ СН'!$H$5-'СЕТ СН'!$H$21</f>
        <v>3589.5603547599999</v>
      </c>
      <c r="Q99" s="36">
        <f>SUMIFS(СВЦЭМ!$D$33:$D$776,СВЦЭМ!$A$33:$A$776,$A99,СВЦЭМ!$B$33:$B$776,Q$83)+'СЕТ СН'!$H$11+СВЦЭМ!$D$10+'СЕТ СН'!$H$5-'СЕТ СН'!$H$21</f>
        <v>3592.4536116199997</v>
      </c>
      <c r="R99" s="36">
        <f>SUMIFS(СВЦЭМ!$D$33:$D$776,СВЦЭМ!$A$33:$A$776,$A99,СВЦЭМ!$B$33:$B$776,R$83)+'СЕТ СН'!$H$11+СВЦЭМ!$D$10+'СЕТ СН'!$H$5-'СЕТ СН'!$H$21</f>
        <v>3581.5746600799998</v>
      </c>
      <c r="S99" s="36">
        <f>SUMIFS(СВЦЭМ!$D$33:$D$776,СВЦЭМ!$A$33:$A$776,$A99,СВЦЭМ!$B$33:$B$776,S$83)+'СЕТ СН'!$H$11+СВЦЭМ!$D$10+'СЕТ СН'!$H$5-'СЕТ СН'!$H$21</f>
        <v>3570.6838840400001</v>
      </c>
      <c r="T99" s="36">
        <f>SUMIFS(СВЦЭМ!$D$33:$D$776,СВЦЭМ!$A$33:$A$776,$A99,СВЦЭМ!$B$33:$B$776,T$83)+'СЕТ СН'!$H$11+СВЦЭМ!$D$10+'СЕТ СН'!$H$5-'СЕТ СН'!$H$21</f>
        <v>3555.42702478</v>
      </c>
      <c r="U99" s="36">
        <f>SUMIFS(СВЦЭМ!$D$33:$D$776,СВЦЭМ!$A$33:$A$776,$A99,СВЦЭМ!$B$33:$B$776,U$83)+'СЕТ СН'!$H$11+СВЦЭМ!$D$10+'СЕТ СН'!$H$5-'СЕТ СН'!$H$21</f>
        <v>3530.6827068299999</v>
      </c>
      <c r="V99" s="36">
        <f>SUMIFS(СВЦЭМ!$D$33:$D$776,СВЦЭМ!$A$33:$A$776,$A99,СВЦЭМ!$B$33:$B$776,V$83)+'СЕТ СН'!$H$11+СВЦЭМ!$D$10+'СЕТ СН'!$H$5-'СЕТ СН'!$H$21</f>
        <v>3532.5769071</v>
      </c>
      <c r="W99" s="36">
        <f>SUMIFS(СВЦЭМ!$D$33:$D$776,СВЦЭМ!$A$33:$A$776,$A99,СВЦЭМ!$B$33:$B$776,W$83)+'СЕТ СН'!$H$11+СВЦЭМ!$D$10+'СЕТ СН'!$H$5-'СЕТ СН'!$H$21</f>
        <v>3548.2860922099999</v>
      </c>
      <c r="X99" s="36">
        <f>SUMIFS(СВЦЭМ!$D$33:$D$776,СВЦЭМ!$A$33:$A$776,$A99,СВЦЭМ!$B$33:$B$776,X$83)+'СЕТ СН'!$H$11+СВЦЭМ!$D$10+'СЕТ СН'!$H$5-'СЕТ СН'!$H$21</f>
        <v>3559.4909795499998</v>
      </c>
      <c r="Y99" s="36">
        <f>SUMIFS(СВЦЭМ!$D$33:$D$776,СВЦЭМ!$A$33:$A$776,$A99,СВЦЭМ!$B$33:$B$776,Y$83)+'СЕТ СН'!$H$11+СВЦЭМ!$D$10+'СЕТ СН'!$H$5-'СЕТ СН'!$H$21</f>
        <v>3585.1778919200001</v>
      </c>
    </row>
    <row r="100" spans="1:25" ht="15.75" x14ac:dyDescent="0.2">
      <c r="A100" s="35">
        <f t="shared" si="2"/>
        <v>44152</v>
      </c>
      <c r="B100" s="36">
        <f>SUMIFS(СВЦЭМ!$D$33:$D$776,СВЦЭМ!$A$33:$A$776,$A100,СВЦЭМ!$B$33:$B$776,B$83)+'СЕТ СН'!$H$11+СВЦЭМ!$D$10+'СЕТ СН'!$H$5-'СЕТ СН'!$H$21</f>
        <v>3609.3757252800001</v>
      </c>
      <c r="C100" s="36">
        <f>SUMIFS(СВЦЭМ!$D$33:$D$776,СВЦЭМ!$A$33:$A$776,$A100,СВЦЭМ!$B$33:$B$776,C$83)+'СЕТ СН'!$H$11+СВЦЭМ!$D$10+'СЕТ СН'!$H$5-'СЕТ СН'!$H$21</f>
        <v>3682.5188642799999</v>
      </c>
      <c r="D100" s="36">
        <f>SUMIFS(СВЦЭМ!$D$33:$D$776,СВЦЭМ!$A$33:$A$776,$A100,СВЦЭМ!$B$33:$B$776,D$83)+'СЕТ СН'!$H$11+СВЦЭМ!$D$10+'СЕТ СН'!$H$5-'СЕТ СН'!$H$21</f>
        <v>3737.9500902300001</v>
      </c>
      <c r="E100" s="36">
        <f>SUMIFS(СВЦЭМ!$D$33:$D$776,СВЦЭМ!$A$33:$A$776,$A100,СВЦЭМ!$B$33:$B$776,E$83)+'СЕТ СН'!$H$11+СВЦЭМ!$D$10+'СЕТ СН'!$H$5-'СЕТ СН'!$H$21</f>
        <v>3742.3236649800001</v>
      </c>
      <c r="F100" s="36">
        <f>SUMIFS(СВЦЭМ!$D$33:$D$776,СВЦЭМ!$A$33:$A$776,$A100,СВЦЭМ!$B$33:$B$776,F$83)+'СЕТ СН'!$H$11+СВЦЭМ!$D$10+'СЕТ СН'!$H$5-'СЕТ СН'!$H$21</f>
        <v>3744.8221371600002</v>
      </c>
      <c r="G100" s="36">
        <f>SUMIFS(СВЦЭМ!$D$33:$D$776,СВЦЭМ!$A$33:$A$776,$A100,СВЦЭМ!$B$33:$B$776,G$83)+'СЕТ СН'!$H$11+СВЦЭМ!$D$10+'СЕТ СН'!$H$5-'СЕТ СН'!$H$21</f>
        <v>3735.8445047200003</v>
      </c>
      <c r="H100" s="36">
        <f>SUMIFS(СВЦЭМ!$D$33:$D$776,СВЦЭМ!$A$33:$A$776,$A100,СВЦЭМ!$B$33:$B$776,H$83)+'СЕТ СН'!$H$11+СВЦЭМ!$D$10+'СЕТ СН'!$H$5-'СЕТ СН'!$H$21</f>
        <v>3698.1006905099998</v>
      </c>
      <c r="I100" s="36">
        <f>SUMIFS(СВЦЭМ!$D$33:$D$776,СВЦЭМ!$A$33:$A$776,$A100,СВЦЭМ!$B$33:$B$776,I$83)+'СЕТ СН'!$H$11+СВЦЭМ!$D$10+'СЕТ СН'!$H$5-'СЕТ СН'!$H$21</f>
        <v>3651.8739829300002</v>
      </c>
      <c r="J100" s="36">
        <f>SUMIFS(СВЦЭМ!$D$33:$D$776,СВЦЭМ!$A$33:$A$776,$A100,СВЦЭМ!$B$33:$B$776,J$83)+'СЕТ СН'!$H$11+СВЦЭМ!$D$10+'СЕТ СН'!$H$5-'СЕТ СН'!$H$21</f>
        <v>3622.7537332100001</v>
      </c>
      <c r="K100" s="36">
        <f>SUMIFS(СВЦЭМ!$D$33:$D$776,СВЦЭМ!$A$33:$A$776,$A100,СВЦЭМ!$B$33:$B$776,K$83)+'СЕТ СН'!$H$11+СВЦЭМ!$D$10+'СЕТ СН'!$H$5-'СЕТ СН'!$H$21</f>
        <v>3670.09126436</v>
      </c>
      <c r="L100" s="36">
        <f>SUMIFS(СВЦЭМ!$D$33:$D$776,СВЦЭМ!$A$33:$A$776,$A100,СВЦЭМ!$B$33:$B$776,L$83)+'СЕТ СН'!$H$11+СВЦЭМ!$D$10+'СЕТ СН'!$H$5-'СЕТ СН'!$H$21</f>
        <v>3630.4663689600002</v>
      </c>
      <c r="M100" s="36">
        <f>SUMIFS(СВЦЭМ!$D$33:$D$776,СВЦЭМ!$A$33:$A$776,$A100,СВЦЭМ!$B$33:$B$776,M$83)+'СЕТ СН'!$H$11+СВЦЭМ!$D$10+'СЕТ СН'!$H$5-'СЕТ СН'!$H$21</f>
        <v>3568.0923140999998</v>
      </c>
      <c r="N100" s="36">
        <f>SUMIFS(СВЦЭМ!$D$33:$D$776,СВЦЭМ!$A$33:$A$776,$A100,СВЦЭМ!$B$33:$B$776,N$83)+'СЕТ СН'!$H$11+СВЦЭМ!$D$10+'СЕТ СН'!$H$5-'СЕТ СН'!$H$21</f>
        <v>3554.7273409099998</v>
      </c>
      <c r="O100" s="36">
        <f>SUMIFS(СВЦЭМ!$D$33:$D$776,СВЦЭМ!$A$33:$A$776,$A100,СВЦЭМ!$B$33:$B$776,O$83)+'СЕТ СН'!$H$11+СВЦЭМ!$D$10+'СЕТ СН'!$H$5-'СЕТ СН'!$H$21</f>
        <v>3558.64539496</v>
      </c>
      <c r="P100" s="36">
        <f>SUMIFS(СВЦЭМ!$D$33:$D$776,СВЦЭМ!$A$33:$A$776,$A100,СВЦЭМ!$B$33:$B$776,P$83)+'СЕТ СН'!$H$11+СВЦЭМ!$D$10+'СЕТ СН'!$H$5-'СЕТ СН'!$H$21</f>
        <v>3556.6403976399997</v>
      </c>
      <c r="Q100" s="36">
        <f>SUMIFS(СВЦЭМ!$D$33:$D$776,СВЦЭМ!$A$33:$A$776,$A100,СВЦЭМ!$B$33:$B$776,Q$83)+'СЕТ СН'!$H$11+СВЦЭМ!$D$10+'СЕТ СН'!$H$5-'СЕТ СН'!$H$21</f>
        <v>3556.89348174</v>
      </c>
      <c r="R100" s="36">
        <f>SUMIFS(СВЦЭМ!$D$33:$D$776,СВЦЭМ!$A$33:$A$776,$A100,СВЦЭМ!$B$33:$B$776,R$83)+'СЕТ СН'!$H$11+СВЦЭМ!$D$10+'СЕТ СН'!$H$5-'СЕТ СН'!$H$21</f>
        <v>3657.7865848299998</v>
      </c>
      <c r="S100" s="36">
        <f>SUMIFS(СВЦЭМ!$D$33:$D$776,СВЦЭМ!$A$33:$A$776,$A100,СВЦЭМ!$B$33:$B$776,S$83)+'СЕТ СН'!$H$11+СВЦЭМ!$D$10+'СЕТ СН'!$H$5-'СЕТ СН'!$H$21</f>
        <v>3630.2454629700001</v>
      </c>
      <c r="T100" s="36">
        <f>SUMIFS(СВЦЭМ!$D$33:$D$776,СВЦЭМ!$A$33:$A$776,$A100,СВЦЭМ!$B$33:$B$776,T$83)+'СЕТ СН'!$H$11+СВЦЭМ!$D$10+'СЕТ СН'!$H$5-'СЕТ СН'!$H$21</f>
        <v>3564.4890182300001</v>
      </c>
      <c r="U100" s="36">
        <f>SUMIFS(СВЦЭМ!$D$33:$D$776,СВЦЭМ!$A$33:$A$776,$A100,СВЦЭМ!$B$33:$B$776,U$83)+'СЕТ СН'!$H$11+СВЦЭМ!$D$10+'СЕТ СН'!$H$5-'СЕТ СН'!$H$21</f>
        <v>3515.0059184299998</v>
      </c>
      <c r="V100" s="36">
        <f>SUMIFS(СВЦЭМ!$D$33:$D$776,СВЦЭМ!$A$33:$A$776,$A100,СВЦЭМ!$B$33:$B$776,V$83)+'СЕТ СН'!$H$11+СВЦЭМ!$D$10+'СЕТ СН'!$H$5-'СЕТ СН'!$H$21</f>
        <v>3506.2656340899998</v>
      </c>
      <c r="W100" s="36">
        <f>SUMIFS(СВЦЭМ!$D$33:$D$776,СВЦЭМ!$A$33:$A$776,$A100,СВЦЭМ!$B$33:$B$776,W$83)+'СЕТ СН'!$H$11+СВЦЭМ!$D$10+'СЕТ СН'!$H$5-'СЕТ СН'!$H$21</f>
        <v>3537.6017677700002</v>
      </c>
      <c r="X100" s="36">
        <f>SUMIFS(СВЦЭМ!$D$33:$D$776,СВЦЭМ!$A$33:$A$776,$A100,СВЦЭМ!$B$33:$B$776,X$83)+'СЕТ СН'!$H$11+СВЦЭМ!$D$10+'СЕТ СН'!$H$5-'СЕТ СН'!$H$21</f>
        <v>3538.1533992700001</v>
      </c>
      <c r="Y100" s="36">
        <f>SUMIFS(СВЦЭМ!$D$33:$D$776,СВЦЭМ!$A$33:$A$776,$A100,СВЦЭМ!$B$33:$B$776,Y$83)+'СЕТ СН'!$H$11+СВЦЭМ!$D$10+'СЕТ СН'!$H$5-'СЕТ СН'!$H$21</f>
        <v>3556.6542426199999</v>
      </c>
    </row>
    <row r="101" spans="1:25" ht="15.75" x14ac:dyDescent="0.2">
      <c r="A101" s="35">
        <f t="shared" si="2"/>
        <v>44153</v>
      </c>
      <c r="B101" s="36">
        <f>SUMIFS(СВЦЭМ!$D$33:$D$776,СВЦЭМ!$A$33:$A$776,$A101,СВЦЭМ!$B$33:$B$776,B$83)+'СЕТ СН'!$H$11+СВЦЭМ!$D$10+'СЕТ СН'!$H$5-'СЕТ СН'!$H$21</f>
        <v>3617.06241516</v>
      </c>
      <c r="C101" s="36">
        <f>SUMIFS(СВЦЭМ!$D$33:$D$776,СВЦЭМ!$A$33:$A$776,$A101,СВЦЭМ!$B$33:$B$776,C$83)+'СЕТ СН'!$H$11+СВЦЭМ!$D$10+'СЕТ СН'!$H$5-'СЕТ СН'!$H$21</f>
        <v>3668.1027402999998</v>
      </c>
      <c r="D101" s="36">
        <f>SUMIFS(СВЦЭМ!$D$33:$D$776,СВЦЭМ!$A$33:$A$776,$A101,СВЦЭМ!$B$33:$B$776,D$83)+'СЕТ СН'!$H$11+СВЦЭМ!$D$10+'СЕТ СН'!$H$5-'СЕТ СН'!$H$21</f>
        <v>3707.4965263499998</v>
      </c>
      <c r="E101" s="36">
        <f>SUMIFS(СВЦЭМ!$D$33:$D$776,СВЦЭМ!$A$33:$A$776,$A101,СВЦЭМ!$B$33:$B$776,E$83)+'СЕТ СН'!$H$11+СВЦЭМ!$D$10+'СЕТ СН'!$H$5-'СЕТ СН'!$H$21</f>
        <v>3721.3604179100003</v>
      </c>
      <c r="F101" s="36">
        <f>SUMIFS(СВЦЭМ!$D$33:$D$776,СВЦЭМ!$A$33:$A$776,$A101,СВЦЭМ!$B$33:$B$776,F$83)+'СЕТ СН'!$H$11+СВЦЭМ!$D$10+'СЕТ СН'!$H$5-'СЕТ СН'!$H$21</f>
        <v>3717.3443219400001</v>
      </c>
      <c r="G101" s="36">
        <f>SUMIFS(СВЦЭМ!$D$33:$D$776,СВЦЭМ!$A$33:$A$776,$A101,СВЦЭМ!$B$33:$B$776,G$83)+'СЕТ СН'!$H$11+СВЦЭМ!$D$10+'СЕТ СН'!$H$5-'СЕТ СН'!$H$21</f>
        <v>3699.0520580000002</v>
      </c>
      <c r="H101" s="36">
        <f>SUMIFS(СВЦЭМ!$D$33:$D$776,СВЦЭМ!$A$33:$A$776,$A101,СВЦЭМ!$B$33:$B$776,H$83)+'СЕТ СН'!$H$11+СВЦЭМ!$D$10+'СЕТ СН'!$H$5-'СЕТ СН'!$H$21</f>
        <v>3699.10342765</v>
      </c>
      <c r="I101" s="36">
        <f>SUMIFS(СВЦЭМ!$D$33:$D$776,СВЦЭМ!$A$33:$A$776,$A101,СВЦЭМ!$B$33:$B$776,I$83)+'СЕТ СН'!$H$11+СВЦЭМ!$D$10+'СЕТ СН'!$H$5-'СЕТ СН'!$H$21</f>
        <v>3679.7677579900001</v>
      </c>
      <c r="J101" s="36">
        <f>SUMIFS(СВЦЭМ!$D$33:$D$776,СВЦЭМ!$A$33:$A$776,$A101,СВЦЭМ!$B$33:$B$776,J$83)+'СЕТ СН'!$H$11+СВЦЭМ!$D$10+'СЕТ СН'!$H$5-'СЕТ СН'!$H$21</f>
        <v>3654.1851462599998</v>
      </c>
      <c r="K101" s="36">
        <f>SUMIFS(СВЦЭМ!$D$33:$D$776,СВЦЭМ!$A$33:$A$776,$A101,СВЦЭМ!$B$33:$B$776,K$83)+'СЕТ СН'!$H$11+СВЦЭМ!$D$10+'СЕТ СН'!$H$5-'СЕТ СН'!$H$21</f>
        <v>3643.3454956699998</v>
      </c>
      <c r="L101" s="36">
        <f>SUMIFS(СВЦЭМ!$D$33:$D$776,СВЦЭМ!$A$33:$A$776,$A101,СВЦЭМ!$B$33:$B$776,L$83)+'СЕТ СН'!$H$11+СВЦЭМ!$D$10+'СЕТ СН'!$H$5-'СЕТ СН'!$H$21</f>
        <v>3613.0460450999999</v>
      </c>
      <c r="M101" s="36">
        <f>SUMIFS(СВЦЭМ!$D$33:$D$776,СВЦЭМ!$A$33:$A$776,$A101,СВЦЭМ!$B$33:$B$776,M$83)+'СЕТ СН'!$H$11+СВЦЭМ!$D$10+'СЕТ СН'!$H$5-'СЕТ СН'!$H$21</f>
        <v>3588.8819360400003</v>
      </c>
      <c r="N101" s="36">
        <f>SUMIFS(СВЦЭМ!$D$33:$D$776,СВЦЭМ!$A$33:$A$776,$A101,СВЦЭМ!$B$33:$B$776,N$83)+'СЕТ СН'!$H$11+СВЦЭМ!$D$10+'СЕТ СН'!$H$5-'СЕТ СН'!$H$21</f>
        <v>3576.1681032799997</v>
      </c>
      <c r="O101" s="36">
        <f>SUMIFS(СВЦЭМ!$D$33:$D$776,СВЦЭМ!$A$33:$A$776,$A101,СВЦЭМ!$B$33:$B$776,O$83)+'СЕТ СН'!$H$11+СВЦЭМ!$D$10+'СЕТ СН'!$H$5-'СЕТ СН'!$H$21</f>
        <v>3574.5827144999998</v>
      </c>
      <c r="P101" s="36">
        <f>SUMIFS(СВЦЭМ!$D$33:$D$776,СВЦЭМ!$A$33:$A$776,$A101,СВЦЭМ!$B$33:$B$776,P$83)+'СЕТ СН'!$H$11+СВЦЭМ!$D$10+'СЕТ СН'!$H$5-'СЕТ СН'!$H$21</f>
        <v>3576.7480941599997</v>
      </c>
      <c r="Q101" s="36">
        <f>SUMIFS(СВЦЭМ!$D$33:$D$776,СВЦЭМ!$A$33:$A$776,$A101,СВЦЭМ!$B$33:$B$776,Q$83)+'СЕТ СН'!$H$11+СВЦЭМ!$D$10+'СЕТ СН'!$H$5-'СЕТ СН'!$H$21</f>
        <v>3576.22414923</v>
      </c>
      <c r="R101" s="36">
        <f>SUMIFS(СВЦЭМ!$D$33:$D$776,СВЦЭМ!$A$33:$A$776,$A101,СВЦЭМ!$B$33:$B$776,R$83)+'СЕТ СН'!$H$11+СВЦЭМ!$D$10+'СЕТ СН'!$H$5-'СЕТ СН'!$H$21</f>
        <v>3569.9560884799998</v>
      </c>
      <c r="S101" s="36">
        <f>SUMIFS(СВЦЭМ!$D$33:$D$776,СВЦЭМ!$A$33:$A$776,$A101,СВЦЭМ!$B$33:$B$776,S$83)+'СЕТ СН'!$H$11+СВЦЭМ!$D$10+'СЕТ СН'!$H$5-'СЕТ СН'!$H$21</f>
        <v>3585.46908076</v>
      </c>
      <c r="T101" s="36">
        <f>SUMIFS(СВЦЭМ!$D$33:$D$776,СВЦЭМ!$A$33:$A$776,$A101,СВЦЭМ!$B$33:$B$776,T$83)+'СЕТ СН'!$H$11+СВЦЭМ!$D$10+'СЕТ СН'!$H$5-'СЕТ СН'!$H$21</f>
        <v>3608.0198972099997</v>
      </c>
      <c r="U101" s="36">
        <f>SUMIFS(СВЦЭМ!$D$33:$D$776,СВЦЭМ!$A$33:$A$776,$A101,СВЦЭМ!$B$33:$B$776,U$83)+'СЕТ СН'!$H$11+СВЦЭМ!$D$10+'СЕТ СН'!$H$5-'СЕТ СН'!$H$21</f>
        <v>3606.5649541900002</v>
      </c>
      <c r="V101" s="36">
        <f>SUMIFS(СВЦЭМ!$D$33:$D$776,СВЦЭМ!$A$33:$A$776,$A101,СВЦЭМ!$B$33:$B$776,V$83)+'СЕТ СН'!$H$11+СВЦЭМ!$D$10+'СЕТ СН'!$H$5-'СЕТ СН'!$H$21</f>
        <v>3596.9681854800001</v>
      </c>
      <c r="W101" s="36">
        <f>SUMIFS(СВЦЭМ!$D$33:$D$776,СВЦЭМ!$A$33:$A$776,$A101,СВЦЭМ!$B$33:$B$776,W$83)+'СЕТ СН'!$H$11+СВЦЭМ!$D$10+'СЕТ СН'!$H$5-'СЕТ СН'!$H$21</f>
        <v>3588.1326755099999</v>
      </c>
      <c r="X101" s="36">
        <f>SUMIFS(СВЦЭМ!$D$33:$D$776,СВЦЭМ!$A$33:$A$776,$A101,СВЦЭМ!$B$33:$B$776,X$83)+'СЕТ СН'!$H$11+СВЦЭМ!$D$10+'СЕТ СН'!$H$5-'СЕТ СН'!$H$21</f>
        <v>3579.3753503899998</v>
      </c>
      <c r="Y101" s="36">
        <f>SUMIFS(СВЦЭМ!$D$33:$D$776,СВЦЭМ!$A$33:$A$776,$A101,СВЦЭМ!$B$33:$B$776,Y$83)+'СЕТ СН'!$H$11+СВЦЭМ!$D$10+'СЕТ СН'!$H$5-'СЕТ СН'!$H$21</f>
        <v>3584.1236943599997</v>
      </c>
    </row>
    <row r="102" spans="1:25" ht="15.75" x14ac:dyDescent="0.2">
      <c r="A102" s="35">
        <f t="shared" si="2"/>
        <v>44154</v>
      </c>
      <c r="B102" s="36">
        <f>SUMIFS(СВЦЭМ!$D$33:$D$776,СВЦЭМ!$A$33:$A$776,$A102,СВЦЭМ!$B$33:$B$776,B$83)+'СЕТ СН'!$H$11+СВЦЭМ!$D$10+'СЕТ СН'!$H$5-'СЕТ СН'!$H$21</f>
        <v>3653.5044783399999</v>
      </c>
      <c r="C102" s="36">
        <f>SUMIFS(СВЦЭМ!$D$33:$D$776,СВЦЭМ!$A$33:$A$776,$A102,СВЦЭМ!$B$33:$B$776,C$83)+'СЕТ СН'!$H$11+СВЦЭМ!$D$10+'СЕТ СН'!$H$5-'СЕТ СН'!$H$21</f>
        <v>3716.31648236</v>
      </c>
      <c r="D102" s="36">
        <f>SUMIFS(СВЦЭМ!$D$33:$D$776,СВЦЭМ!$A$33:$A$776,$A102,СВЦЭМ!$B$33:$B$776,D$83)+'СЕТ СН'!$H$11+СВЦЭМ!$D$10+'СЕТ СН'!$H$5-'СЕТ СН'!$H$21</f>
        <v>3745.4591496900002</v>
      </c>
      <c r="E102" s="36">
        <f>SUMIFS(СВЦЭМ!$D$33:$D$776,СВЦЭМ!$A$33:$A$776,$A102,СВЦЭМ!$B$33:$B$776,E$83)+'СЕТ СН'!$H$11+СВЦЭМ!$D$10+'СЕТ СН'!$H$5-'СЕТ СН'!$H$21</f>
        <v>3749.0489015900002</v>
      </c>
      <c r="F102" s="36">
        <f>SUMIFS(СВЦЭМ!$D$33:$D$776,СВЦЭМ!$A$33:$A$776,$A102,СВЦЭМ!$B$33:$B$776,F$83)+'СЕТ СН'!$H$11+СВЦЭМ!$D$10+'СЕТ СН'!$H$5-'СЕТ СН'!$H$21</f>
        <v>3746.8208586299997</v>
      </c>
      <c r="G102" s="36">
        <f>SUMIFS(СВЦЭМ!$D$33:$D$776,СВЦЭМ!$A$33:$A$776,$A102,СВЦЭМ!$B$33:$B$776,G$83)+'СЕТ СН'!$H$11+СВЦЭМ!$D$10+'СЕТ СН'!$H$5-'СЕТ СН'!$H$21</f>
        <v>3747.7502586299997</v>
      </c>
      <c r="H102" s="36">
        <f>SUMIFS(СВЦЭМ!$D$33:$D$776,СВЦЭМ!$A$33:$A$776,$A102,СВЦЭМ!$B$33:$B$776,H$83)+'СЕТ СН'!$H$11+СВЦЭМ!$D$10+'СЕТ СН'!$H$5-'СЕТ СН'!$H$21</f>
        <v>3726.0953851599998</v>
      </c>
      <c r="I102" s="36">
        <f>SUMIFS(СВЦЭМ!$D$33:$D$776,СВЦЭМ!$A$33:$A$776,$A102,СВЦЭМ!$B$33:$B$776,I$83)+'СЕТ СН'!$H$11+СВЦЭМ!$D$10+'СЕТ СН'!$H$5-'СЕТ СН'!$H$21</f>
        <v>3681.10208685</v>
      </c>
      <c r="J102" s="36">
        <f>SUMIFS(СВЦЭМ!$D$33:$D$776,СВЦЭМ!$A$33:$A$776,$A102,СВЦЭМ!$B$33:$B$776,J$83)+'СЕТ СН'!$H$11+СВЦЭМ!$D$10+'СЕТ СН'!$H$5-'СЕТ СН'!$H$21</f>
        <v>3652.9743415200001</v>
      </c>
      <c r="K102" s="36">
        <f>SUMIFS(СВЦЭМ!$D$33:$D$776,СВЦЭМ!$A$33:$A$776,$A102,СВЦЭМ!$B$33:$B$776,K$83)+'СЕТ СН'!$H$11+СВЦЭМ!$D$10+'СЕТ СН'!$H$5-'СЕТ СН'!$H$21</f>
        <v>3647.3089428100002</v>
      </c>
      <c r="L102" s="36">
        <f>SUMIFS(СВЦЭМ!$D$33:$D$776,СВЦЭМ!$A$33:$A$776,$A102,СВЦЭМ!$B$33:$B$776,L$83)+'СЕТ СН'!$H$11+СВЦЭМ!$D$10+'СЕТ СН'!$H$5-'СЕТ СН'!$H$21</f>
        <v>3616.1952414500001</v>
      </c>
      <c r="M102" s="36">
        <f>SUMIFS(СВЦЭМ!$D$33:$D$776,СВЦЭМ!$A$33:$A$776,$A102,СВЦЭМ!$B$33:$B$776,M$83)+'СЕТ СН'!$H$11+СВЦЭМ!$D$10+'СЕТ СН'!$H$5-'СЕТ СН'!$H$21</f>
        <v>3591.2955893200001</v>
      </c>
      <c r="N102" s="36">
        <f>SUMIFS(СВЦЭМ!$D$33:$D$776,СВЦЭМ!$A$33:$A$776,$A102,СВЦЭМ!$B$33:$B$776,N$83)+'СЕТ СН'!$H$11+СВЦЭМ!$D$10+'СЕТ СН'!$H$5-'СЕТ СН'!$H$21</f>
        <v>3576.59126036</v>
      </c>
      <c r="O102" s="36">
        <f>SUMIFS(СВЦЭМ!$D$33:$D$776,СВЦЭМ!$A$33:$A$776,$A102,СВЦЭМ!$B$33:$B$776,O$83)+'СЕТ СН'!$H$11+СВЦЭМ!$D$10+'СЕТ СН'!$H$5-'СЕТ СН'!$H$21</f>
        <v>3582.1226826800003</v>
      </c>
      <c r="P102" s="36">
        <f>SUMIFS(СВЦЭМ!$D$33:$D$776,СВЦЭМ!$A$33:$A$776,$A102,СВЦЭМ!$B$33:$B$776,P$83)+'СЕТ СН'!$H$11+СВЦЭМ!$D$10+'СЕТ СН'!$H$5-'СЕТ СН'!$H$21</f>
        <v>3588.1103024700001</v>
      </c>
      <c r="Q102" s="36">
        <f>SUMIFS(СВЦЭМ!$D$33:$D$776,СВЦЭМ!$A$33:$A$776,$A102,СВЦЭМ!$B$33:$B$776,Q$83)+'СЕТ СН'!$H$11+СВЦЭМ!$D$10+'СЕТ СН'!$H$5-'СЕТ СН'!$H$21</f>
        <v>3589.7622354</v>
      </c>
      <c r="R102" s="36">
        <f>SUMIFS(СВЦЭМ!$D$33:$D$776,СВЦЭМ!$A$33:$A$776,$A102,СВЦЭМ!$B$33:$B$776,R$83)+'СЕТ СН'!$H$11+СВЦЭМ!$D$10+'СЕТ СН'!$H$5-'СЕТ СН'!$H$21</f>
        <v>3585.0077397699997</v>
      </c>
      <c r="S102" s="36">
        <f>SUMIFS(СВЦЭМ!$D$33:$D$776,СВЦЭМ!$A$33:$A$776,$A102,СВЦЭМ!$B$33:$B$776,S$83)+'СЕТ СН'!$H$11+СВЦЭМ!$D$10+'СЕТ СН'!$H$5-'СЕТ СН'!$H$21</f>
        <v>3586.48466319</v>
      </c>
      <c r="T102" s="36">
        <f>SUMIFS(СВЦЭМ!$D$33:$D$776,СВЦЭМ!$A$33:$A$776,$A102,СВЦЭМ!$B$33:$B$776,T$83)+'СЕТ СН'!$H$11+СВЦЭМ!$D$10+'СЕТ СН'!$H$5-'СЕТ СН'!$H$21</f>
        <v>3602.48164262</v>
      </c>
      <c r="U102" s="36">
        <f>SUMIFS(СВЦЭМ!$D$33:$D$776,СВЦЭМ!$A$33:$A$776,$A102,СВЦЭМ!$B$33:$B$776,U$83)+'СЕТ СН'!$H$11+СВЦЭМ!$D$10+'СЕТ СН'!$H$5-'СЕТ СН'!$H$21</f>
        <v>3597.74958866</v>
      </c>
      <c r="V102" s="36">
        <f>SUMIFS(СВЦЭМ!$D$33:$D$776,СВЦЭМ!$A$33:$A$776,$A102,СВЦЭМ!$B$33:$B$776,V$83)+'СЕТ СН'!$H$11+СВЦЭМ!$D$10+'СЕТ СН'!$H$5-'СЕТ СН'!$H$21</f>
        <v>3582.7469170700001</v>
      </c>
      <c r="W102" s="36">
        <f>SUMIFS(СВЦЭМ!$D$33:$D$776,СВЦЭМ!$A$33:$A$776,$A102,СВЦЭМ!$B$33:$B$776,W$83)+'СЕТ СН'!$H$11+СВЦЭМ!$D$10+'СЕТ СН'!$H$5-'СЕТ СН'!$H$21</f>
        <v>3572.4136224599997</v>
      </c>
      <c r="X102" s="36">
        <f>SUMIFS(СВЦЭМ!$D$33:$D$776,СВЦЭМ!$A$33:$A$776,$A102,СВЦЭМ!$B$33:$B$776,X$83)+'СЕТ СН'!$H$11+СВЦЭМ!$D$10+'СЕТ СН'!$H$5-'СЕТ СН'!$H$21</f>
        <v>3564.5669996199999</v>
      </c>
      <c r="Y102" s="36">
        <f>SUMIFS(СВЦЭМ!$D$33:$D$776,СВЦЭМ!$A$33:$A$776,$A102,СВЦЭМ!$B$33:$B$776,Y$83)+'СЕТ СН'!$H$11+СВЦЭМ!$D$10+'СЕТ СН'!$H$5-'СЕТ СН'!$H$21</f>
        <v>3561.2618364999998</v>
      </c>
    </row>
    <row r="103" spans="1:25" ht="15.75" x14ac:dyDescent="0.2">
      <c r="A103" s="35">
        <f t="shared" si="2"/>
        <v>44155</v>
      </c>
      <c r="B103" s="36">
        <f>SUMIFS(СВЦЭМ!$D$33:$D$776,СВЦЭМ!$A$33:$A$776,$A103,СВЦЭМ!$B$33:$B$776,B$83)+'СЕТ СН'!$H$11+СВЦЭМ!$D$10+'СЕТ СН'!$H$5-'СЕТ СН'!$H$21</f>
        <v>3634.3387042899999</v>
      </c>
      <c r="C103" s="36">
        <f>SUMIFS(СВЦЭМ!$D$33:$D$776,СВЦЭМ!$A$33:$A$776,$A103,СВЦЭМ!$B$33:$B$776,C$83)+'СЕТ СН'!$H$11+СВЦЭМ!$D$10+'СЕТ СН'!$H$5-'СЕТ СН'!$H$21</f>
        <v>3720.8167795899999</v>
      </c>
      <c r="D103" s="36">
        <f>SUMIFS(СВЦЭМ!$D$33:$D$776,СВЦЭМ!$A$33:$A$776,$A103,СВЦЭМ!$B$33:$B$776,D$83)+'СЕТ СН'!$H$11+СВЦЭМ!$D$10+'СЕТ СН'!$H$5-'СЕТ СН'!$H$21</f>
        <v>3766.6201020799999</v>
      </c>
      <c r="E103" s="36">
        <f>SUMIFS(СВЦЭМ!$D$33:$D$776,СВЦЭМ!$A$33:$A$776,$A103,СВЦЭМ!$B$33:$B$776,E$83)+'СЕТ СН'!$H$11+СВЦЭМ!$D$10+'СЕТ СН'!$H$5-'СЕТ СН'!$H$21</f>
        <v>3779.16136624</v>
      </c>
      <c r="F103" s="36">
        <f>SUMIFS(СВЦЭМ!$D$33:$D$776,СВЦЭМ!$A$33:$A$776,$A103,СВЦЭМ!$B$33:$B$776,F$83)+'СЕТ СН'!$H$11+СВЦЭМ!$D$10+'СЕТ СН'!$H$5-'СЕТ СН'!$H$21</f>
        <v>3774.6962391500001</v>
      </c>
      <c r="G103" s="36">
        <f>SUMIFS(СВЦЭМ!$D$33:$D$776,СВЦЭМ!$A$33:$A$776,$A103,СВЦЭМ!$B$33:$B$776,G$83)+'СЕТ СН'!$H$11+СВЦЭМ!$D$10+'СЕТ СН'!$H$5-'СЕТ СН'!$H$21</f>
        <v>3758.0923788300001</v>
      </c>
      <c r="H103" s="36">
        <f>SUMIFS(СВЦЭМ!$D$33:$D$776,СВЦЭМ!$A$33:$A$776,$A103,СВЦЭМ!$B$33:$B$776,H$83)+'СЕТ СН'!$H$11+СВЦЭМ!$D$10+'СЕТ СН'!$H$5-'СЕТ СН'!$H$21</f>
        <v>3713.6617336700001</v>
      </c>
      <c r="I103" s="36">
        <f>SUMIFS(СВЦЭМ!$D$33:$D$776,СВЦЭМ!$A$33:$A$776,$A103,СВЦЭМ!$B$33:$B$776,I$83)+'СЕТ СН'!$H$11+СВЦЭМ!$D$10+'СЕТ СН'!$H$5-'СЕТ СН'!$H$21</f>
        <v>3670.13058103</v>
      </c>
      <c r="J103" s="36">
        <f>SUMIFS(СВЦЭМ!$D$33:$D$776,СВЦЭМ!$A$33:$A$776,$A103,СВЦЭМ!$B$33:$B$776,J$83)+'СЕТ СН'!$H$11+СВЦЭМ!$D$10+'СЕТ СН'!$H$5-'СЕТ СН'!$H$21</f>
        <v>3652.3617775900002</v>
      </c>
      <c r="K103" s="36">
        <f>SUMIFS(СВЦЭМ!$D$33:$D$776,СВЦЭМ!$A$33:$A$776,$A103,СВЦЭМ!$B$33:$B$776,K$83)+'СЕТ СН'!$H$11+СВЦЭМ!$D$10+'СЕТ СН'!$H$5-'СЕТ СН'!$H$21</f>
        <v>3647.7208575599998</v>
      </c>
      <c r="L103" s="36">
        <f>SUMIFS(СВЦЭМ!$D$33:$D$776,СВЦЭМ!$A$33:$A$776,$A103,СВЦЭМ!$B$33:$B$776,L$83)+'СЕТ СН'!$H$11+СВЦЭМ!$D$10+'СЕТ СН'!$H$5-'СЕТ СН'!$H$21</f>
        <v>3626.45719736</v>
      </c>
      <c r="M103" s="36">
        <f>SUMIFS(СВЦЭМ!$D$33:$D$776,СВЦЭМ!$A$33:$A$776,$A103,СВЦЭМ!$B$33:$B$776,M$83)+'СЕТ СН'!$H$11+СВЦЭМ!$D$10+'СЕТ СН'!$H$5-'СЕТ СН'!$H$21</f>
        <v>3579.2506931099997</v>
      </c>
      <c r="N103" s="36">
        <f>SUMIFS(СВЦЭМ!$D$33:$D$776,СВЦЭМ!$A$33:$A$776,$A103,СВЦЭМ!$B$33:$B$776,N$83)+'СЕТ СН'!$H$11+СВЦЭМ!$D$10+'СЕТ СН'!$H$5-'СЕТ СН'!$H$21</f>
        <v>3566.8837352599999</v>
      </c>
      <c r="O103" s="36">
        <f>SUMIFS(СВЦЭМ!$D$33:$D$776,СВЦЭМ!$A$33:$A$776,$A103,СВЦЭМ!$B$33:$B$776,O$83)+'СЕТ СН'!$H$11+СВЦЭМ!$D$10+'СЕТ СН'!$H$5-'СЕТ СН'!$H$21</f>
        <v>3570.62943172</v>
      </c>
      <c r="P103" s="36">
        <f>SUMIFS(СВЦЭМ!$D$33:$D$776,СВЦЭМ!$A$33:$A$776,$A103,СВЦЭМ!$B$33:$B$776,P$83)+'СЕТ СН'!$H$11+СВЦЭМ!$D$10+'СЕТ СН'!$H$5-'СЕТ СН'!$H$21</f>
        <v>3577.6139571899998</v>
      </c>
      <c r="Q103" s="36">
        <f>SUMIFS(СВЦЭМ!$D$33:$D$776,СВЦЭМ!$A$33:$A$776,$A103,СВЦЭМ!$B$33:$B$776,Q$83)+'СЕТ СН'!$H$11+СВЦЭМ!$D$10+'СЕТ СН'!$H$5-'СЕТ СН'!$H$21</f>
        <v>3577.5326354499998</v>
      </c>
      <c r="R103" s="36">
        <f>SUMIFS(СВЦЭМ!$D$33:$D$776,СВЦЭМ!$A$33:$A$776,$A103,СВЦЭМ!$B$33:$B$776,R$83)+'СЕТ СН'!$H$11+СВЦЭМ!$D$10+'СЕТ СН'!$H$5-'СЕТ СН'!$H$21</f>
        <v>3570.9236567200001</v>
      </c>
      <c r="S103" s="36">
        <f>SUMIFS(СВЦЭМ!$D$33:$D$776,СВЦЭМ!$A$33:$A$776,$A103,СВЦЭМ!$B$33:$B$776,S$83)+'СЕТ СН'!$H$11+СВЦЭМ!$D$10+'СЕТ СН'!$H$5-'СЕТ СН'!$H$21</f>
        <v>3540.9875653899999</v>
      </c>
      <c r="T103" s="36">
        <f>SUMIFS(СВЦЭМ!$D$33:$D$776,СВЦЭМ!$A$33:$A$776,$A103,СВЦЭМ!$B$33:$B$776,T$83)+'СЕТ СН'!$H$11+СВЦЭМ!$D$10+'СЕТ СН'!$H$5-'СЕТ СН'!$H$21</f>
        <v>3527.8539089699998</v>
      </c>
      <c r="U103" s="36">
        <f>SUMIFS(СВЦЭМ!$D$33:$D$776,СВЦЭМ!$A$33:$A$776,$A103,СВЦЭМ!$B$33:$B$776,U$83)+'СЕТ СН'!$H$11+СВЦЭМ!$D$10+'СЕТ СН'!$H$5-'СЕТ СН'!$H$21</f>
        <v>3533.0156162799999</v>
      </c>
      <c r="V103" s="36">
        <f>SUMIFS(СВЦЭМ!$D$33:$D$776,СВЦЭМ!$A$33:$A$776,$A103,СВЦЭМ!$B$33:$B$776,V$83)+'СЕТ СН'!$H$11+СВЦЭМ!$D$10+'СЕТ СН'!$H$5-'СЕТ СН'!$H$21</f>
        <v>3540.8636728699998</v>
      </c>
      <c r="W103" s="36">
        <f>SUMIFS(СВЦЭМ!$D$33:$D$776,СВЦЭМ!$A$33:$A$776,$A103,СВЦЭМ!$B$33:$B$776,W$83)+'СЕТ СН'!$H$11+СВЦЭМ!$D$10+'СЕТ СН'!$H$5-'СЕТ СН'!$H$21</f>
        <v>3551.0330077999997</v>
      </c>
      <c r="X103" s="36">
        <f>SUMIFS(СВЦЭМ!$D$33:$D$776,СВЦЭМ!$A$33:$A$776,$A103,СВЦЭМ!$B$33:$B$776,X$83)+'СЕТ СН'!$H$11+СВЦЭМ!$D$10+'СЕТ СН'!$H$5-'СЕТ СН'!$H$21</f>
        <v>3551.1036703099999</v>
      </c>
      <c r="Y103" s="36">
        <f>SUMIFS(СВЦЭМ!$D$33:$D$776,СВЦЭМ!$A$33:$A$776,$A103,СВЦЭМ!$B$33:$B$776,Y$83)+'СЕТ СН'!$H$11+СВЦЭМ!$D$10+'СЕТ СН'!$H$5-'СЕТ СН'!$H$21</f>
        <v>3566.4148967000001</v>
      </c>
    </row>
    <row r="104" spans="1:25" ht="15.75" x14ac:dyDescent="0.2">
      <c r="A104" s="35">
        <f t="shared" si="2"/>
        <v>44156</v>
      </c>
      <c r="B104" s="36">
        <f>SUMIFS(СВЦЭМ!$D$33:$D$776,СВЦЭМ!$A$33:$A$776,$A104,СВЦЭМ!$B$33:$B$776,B$83)+'СЕТ СН'!$H$11+СВЦЭМ!$D$10+'СЕТ СН'!$H$5-'СЕТ СН'!$H$21</f>
        <v>3650.7257053499998</v>
      </c>
      <c r="C104" s="36">
        <f>SUMIFS(СВЦЭМ!$D$33:$D$776,СВЦЭМ!$A$33:$A$776,$A104,СВЦЭМ!$B$33:$B$776,C$83)+'СЕТ СН'!$H$11+СВЦЭМ!$D$10+'СЕТ СН'!$H$5-'СЕТ СН'!$H$21</f>
        <v>3699.9534653999999</v>
      </c>
      <c r="D104" s="36">
        <f>SUMIFS(СВЦЭМ!$D$33:$D$776,СВЦЭМ!$A$33:$A$776,$A104,СВЦЭМ!$B$33:$B$776,D$83)+'СЕТ СН'!$H$11+СВЦЭМ!$D$10+'СЕТ СН'!$H$5-'СЕТ СН'!$H$21</f>
        <v>3752.2164718899999</v>
      </c>
      <c r="E104" s="36">
        <f>SUMIFS(СВЦЭМ!$D$33:$D$776,СВЦЭМ!$A$33:$A$776,$A104,СВЦЭМ!$B$33:$B$776,E$83)+'СЕТ СН'!$H$11+СВЦЭМ!$D$10+'СЕТ СН'!$H$5-'СЕТ СН'!$H$21</f>
        <v>3756.16840538</v>
      </c>
      <c r="F104" s="36">
        <f>SUMIFS(СВЦЭМ!$D$33:$D$776,СВЦЭМ!$A$33:$A$776,$A104,СВЦЭМ!$B$33:$B$776,F$83)+'СЕТ СН'!$H$11+СВЦЭМ!$D$10+'СЕТ СН'!$H$5-'СЕТ СН'!$H$21</f>
        <v>3753.7643322100002</v>
      </c>
      <c r="G104" s="36">
        <f>SUMIFS(СВЦЭМ!$D$33:$D$776,СВЦЭМ!$A$33:$A$776,$A104,СВЦЭМ!$B$33:$B$776,G$83)+'СЕТ СН'!$H$11+СВЦЭМ!$D$10+'СЕТ СН'!$H$5-'СЕТ СН'!$H$21</f>
        <v>3739.3354867799999</v>
      </c>
      <c r="H104" s="36">
        <f>SUMIFS(СВЦЭМ!$D$33:$D$776,СВЦЭМ!$A$33:$A$776,$A104,СВЦЭМ!$B$33:$B$776,H$83)+'СЕТ СН'!$H$11+СВЦЭМ!$D$10+'СЕТ СН'!$H$5-'СЕТ СН'!$H$21</f>
        <v>3723.7338067800001</v>
      </c>
      <c r="I104" s="36">
        <f>SUMIFS(СВЦЭМ!$D$33:$D$776,СВЦЭМ!$A$33:$A$776,$A104,СВЦЭМ!$B$33:$B$776,I$83)+'СЕТ СН'!$H$11+СВЦЭМ!$D$10+'СЕТ СН'!$H$5-'СЕТ СН'!$H$21</f>
        <v>3691.8114862500001</v>
      </c>
      <c r="J104" s="36">
        <f>SUMIFS(СВЦЭМ!$D$33:$D$776,СВЦЭМ!$A$33:$A$776,$A104,СВЦЭМ!$B$33:$B$776,J$83)+'СЕТ СН'!$H$11+СВЦЭМ!$D$10+'СЕТ СН'!$H$5-'СЕТ СН'!$H$21</f>
        <v>3656.7391421699999</v>
      </c>
      <c r="K104" s="36">
        <f>SUMIFS(СВЦЭМ!$D$33:$D$776,СВЦЭМ!$A$33:$A$776,$A104,СВЦЭМ!$B$33:$B$776,K$83)+'СЕТ СН'!$H$11+СВЦЭМ!$D$10+'СЕТ СН'!$H$5-'СЕТ СН'!$H$21</f>
        <v>3628.31364652</v>
      </c>
      <c r="L104" s="36">
        <f>SUMIFS(СВЦЭМ!$D$33:$D$776,СВЦЭМ!$A$33:$A$776,$A104,СВЦЭМ!$B$33:$B$776,L$83)+'СЕТ СН'!$H$11+СВЦЭМ!$D$10+'СЕТ СН'!$H$5-'СЕТ СН'!$H$21</f>
        <v>3582.6575062900001</v>
      </c>
      <c r="M104" s="36">
        <f>SUMIFS(СВЦЭМ!$D$33:$D$776,СВЦЭМ!$A$33:$A$776,$A104,СВЦЭМ!$B$33:$B$776,M$83)+'СЕТ СН'!$H$11+СВЦЭМ!$D$10+'СЕТ СН'!$H$5-'СЕТ СН'!$H$21</f>
        <v>3544.2924914699997</v>
      </c>
      <c r="N104" s="36">
        <f>SUMIFS(СВЦЭМ!$D$33:$D$776,СВЦЭМ!$A$33:$A$776,$A104,СВЦЭМ!$B$33:$B$776,N$83)+'СЕТ СН'!$H$11+СВЦЭМ!$D$10+'СЕТ СН'!$H$5-'СЕТ СН'!$H$21</f>
        <v>3534.9236078499998</v>
      </c>
      <c r="O104" s="36">
        <f>SUMIFS(СВЦЭМ!$D$33:$D$776,СВЦЭМ!$A$33:$A$776,$A104,СВЦЭМ!$B$33:$B$776,O$83)+'СЕТ СН'!$H$11+СВЦЭМ!$D$10+'СЕТ СН'!$H$5-'СЕТ СН'!$H$21</f>
        <v>3539.8287869400001</v>
      </c>
      <c r="P104" s="36">
        <f>SUMIFS(СВЦЭМ!$D$33:$D$776,СВЦЭМ!$A$33:$A$776,$A104,СВЦЭМ!$B$33:$B$776,P$83)+'СЕТ СН'!$H$11+СВЦЭМ!$D$10+'СЕТ СН'!$H$5-'СЕТ СН'!$H$21</f>
        <v>3550.0391290699999</v>
      </c>
      <c r="Q104" s="36">
        <f>SUMIFS(СВЦЭМ!$D$33:$D$776,СВЦЭМ!$A$33:$A$776,$A104,СВЦЭМ!$B$33:$B$776,Q$83)+'СЕТ СН'!$H$11+СВЦЭМ!$D$10+'СЕТ СН'!$H$5-'СЕТ СН'!$H$21</f>
        <v>3537.9661925299997</v>
      </c>
      <c r="R104" s="36">
        <f>SUMIFS(СВЦЭМ!$D$33:$D$776,СВЦЭМ!$A$33:$A$776,$A104,СВЦЭМ!$B$33:$B$776,R$83)+'СЕТ СН'!$H$11+СВЦЭМ!$D$10+'СЕТ СН'!$H$5-'СЕТ СН'!$H$21</f>
        <v>3529.6788221299998</v>
      </c>
      <c r="S104" s="36">
        <f>SUMIFS(СВЦЭМ!$D$33:$D$776,СВЦЭМ!$A$33:$A$776,$A104,СВЦЭМ!$B$33:$B$776,S$83)+'СЕТ СН'!$H$11+СВЦЭМ!$D$10+'СЕТ СН'!$H$5-'СЕТ СН'!$H$21</f>
        <v>3505.0097625500002</v>
      </c>
      <c r="T104" s="36">
        <f>SUMIFS(СВЦЭМ!$D$33:$D$776,СВЦЭМ!$A$33:$A$776,$A104,СВЦЭМ!$B$33:$B$776,T$83)+'СЕТ СН'!$H$11+СВЦЭМ!$D$10+'СЕТ СН'!$H$5-'СЕТ СН'!$H$21</f>
        <v>3504.4074433199999</v>
      </c>
      <c r="U104" s="36">
        <f>SUMIFS(СВЦЭМ!$D$33:$D$776,СВЦЭМ!$A$33:$A$776,$A104,СВЦЭМ!$B$33:$B$776,U$83)+'СЕТ СН'!$H$11+СВЦЭМ!$D$10+'СЕТ СН'!$H$5-'СЕТ СН'!$H$21</f>
        <v>3503.5526425899998</v>
      </c>
      <c r="V104" s="36">
        <f>SUMIFS(СВЦЭМ!$D$33:$D$776,СВЦЭМ!$A$33:$A$776,$A104,СВЦЭМ!$B$33:$B$776,V$83)+'СЕТ СН'!$H$11+СВЦЭМ!$D$10+'СЕТ СН'!$H$5-'СЕТ СН'!$H$21</f>
        <v>3510.0102048799999</v>
      </c>
      <c r="W104" s="36">
        <f>SUMIFS(СВЦЭМ!$D$33:$D$776,СВЦЭМ!$A$33:$A$776,$A104,СВЦЭМ!$B$33:$B$776,W$83)+'СЕТ СН'!$H$11+СВЦЭМ!$D$10+'СЕТ СН'!$H$5-'СЕТ СН'!$H$21</f>
        <v>3523.9271942699997</v>
      </c>
      <c r="X104" s="36">
        <f>SUMIFS(СВЦЭМ!$D$33:$D$776,СВЦЭМ!$A$33:$A$776,$A104,СВЦЭМ!$B$33:$B$776,X$83)+'СЕТ СН'!$H$11+СВЦЭМ!$D$10+'СЕТ СН'!$H$5-'СЕТ СН'!$H$21</f>
        <v>3542.6930704699998</v>
      </c>
      <c r="Y104" s="36">
        <f>SUMIFS(СВЦЭМ!$D$33:$D$776,СВЦЭМ!$A$33:$A$776,$A104,СВЦЭМ!$B$33:$B$776,Y$83)+'СЕТ СН'!$H$11+СВЦЭМ!$D$10+'СЕТ СН'!$H$5-'СЕТ СН'!$H$21</f>
        <v>3577.1315929299999</v>
      </c>
    </row>
    <row r="105" spans="1:25" ht="15.75" x14ac:dyDescent="0.2">
      <c r="A105" s="35">
        <f t="shared" si="2"/>
        <v>44157</v>
      </c>
      <c r="B105" s="36">
        <f>SUMIFS(СВЦЭМ!$D$33:$D$776,СВЦЭМ!$A$33:$A$776,$A105,СВЦЭМ!$B$33:$B$776,B$83)+'СЕТ СН'!$H$11+СВЦЭМ!$D$10+'СЕТ СН'!$H$5-'СЕТ СН'!$H$21</f>
        <v>3621.0078440500001</v>
      </c>
      <c r="C105" s="36">
        <f>SUMIFS(СВЦЭМ!$D$33:$D$776,СВЦЭМ!$A$33:$A$776,$A105,СВЦЭМ!$B$33:$B$776,C$83)+'СЕТ СН'!$H$11+СВЦЭМ!$D$10+'СЕТ СН'!$H$5-'СЕТ СН'!$H$21</f>
        <v>3702.8585883300002</v>
      </c>
      <c r="D105" s="36">
        <f>SUMIFS(СВЦЭМ!$D$33:$D$776,СВЦЭМ!$A$33:$A$776,$A105,СВЦЭМ!$B$33:$B$776,D$83)+'СЕТ СН'!$H$11+СВЦЭМ!$D$10+'СЕТ СН'!$H$5-'СЕТ СН'!$H$21</f>
        <v>3755.3188330100002</v>
      </c>
      <c r="E105" s="36">
        <f>SUMIFS(СВЦЭМ!$D$33:$D$776,СВЦЭМ!$A$33:$A$776,$A105,СВЦЭМ!$B$33:$B$776,E$83)+'СЕТ СН'!$H$11+СВЦЭМ!$D$10+'СЕТ СН'!$H$5-'СЕТ СН'!$H$21</f>
        <v>3761.3513734400003</v>
      </c>
      <c r="F105" s="36">
        <f>SUMIFS(СВЦЭМ!$D$33:$D$776,СВЦЭМ!$A$33:$A$776,$A105,СВЦЭМ!$B$33:$B$776,F$83)+'СЕТ СН'!$H$11+СВЦЭМ!$D$10+'СЕТ СН'!$H$5-'СЕТ СН'!$H$21</f>
        <v>3759.5937458999997</v>
      </c>
      <c r="G105" s="36">
        <f>SUMIFS(СВЦЭМ!$D$33:$D$776,СВЦЭМ!$A$33:$A$776,$A105,СВЦЭМ!$B$33:$B$776,G$83)+'СЕТ СН'!$H$11+СВЦЭМ!$D$10+'СЕТ СН'!$H$5-'СЕТ СН'!$H$21</f>
        <v>3748.8197182399999</v>
      </c>
      <c r="H105" s="36">
        <f>SUMIFS(СВЦЭМ!$D$33:$D$776,СВЦЭМ!$A$33:$A$776,$A105,СВЦЭМ!$B$33:$B$776,H$83)+'СЕТ СН'!$H$11+СВЦЭМ!$D$10+'СЕТ СН'!$H$5-'СЕТ СН'!$H$21</f>
        <v>3729.5968424799999</v>
      </c>
      <c r="I105" s="36">
        <f>SUMIFS(СВЦЭМ!$D$33:$D$776,СВЦЭМ!$A$33:$A$776,$A105,СВЦЭМ!$B$33:$B$776,I$83)+'СЕТ СН'!$H$11+СВЦЭМ!$D$10+'СЕТ СН'!$H$5-'СЕТ СН'!$H$21</f>
        <v>3703.4044737700001</v>
      </c>
      <c r="J105" s="36">
        <f>SUMIFS(СВЦЭМ!$D$33:$D$776,СВЦЭМ!$A$33:$A$776,$A105,СВЦЭМ!$B$33:$B$776,J$83)+'СЕТ СН'!$H$11+СВЦЭМ!$D$10+'СЕТ СН'!$H$5-'СЕТ СН'!$H$21</f>
        <v>3670.5500580399998</v>
      </c>
      <c r="K105" s="36">
        <f>SUMIFS(СВЦЭМ!$D$33:$D$776,СВЦЭМ!$A$33:$A$776,$A105,СВЦЭМ!$B$33:$B$776,K$83)+'СЕТ СН'!$H$11+СВЦЭМ!$D$10+'СЕТ СН'!$H$5-'СЕТ СН'!$H$21</f>
        <v>3650.6008700900002</v>
      </c>
      <c r="L105" s="36">
        <f>SUMIFS(СВЦЭМ!$D$33:$D$776,СВЦЭМ!$A$33:$A$776,$A105,СВЦЭМ!$B$33:$B$776,L$83)+'СЕТ СН'!$H$11+СВЦЭМ!$D$10+'СЕТ СН'!$H$5-'СЕТ СН'!$H$21</f>
        <v>3603.9874592599999</v>
      </c>
      <c r="M105" s="36">
        <f>SUMIFS(СВЦЭМ!$D$33:$D$776,СВЦЭМ!$A$33:$A$776,$A105,СВЦЭМ!$B$33:$B$776,M$83)+'СЕТ СН'!$H$11+СВЦЭМ!$D$10+'СЕТ СН'!$H$5-'СЕТ СН'!$H$21</f>
        <v>3550.9832465700001</v>
      </c>
      <c r="N105" s="36">
        <f>SUMIFS(СВЦЭМ!$D$33:$D$776,СВЦЭМ!$A$33:$A$776,$A105,СВЦЭМ!$B$33:$B$776,N$83)+'СЕТ СН'!$H$11+СВЦЭМ!$D$10+'СЕТ СН'!$H$5-'СЕТ СН'!$H$21</f>
        <v>3545.6568677199998</v>
      </c>
      <c r="O105" s="36">
        <f>SUMIFS(СВЦЭМ!$D$33:$D$776,СВЦЭМ!$A$33:$A$776,$A105,СВЦЭМ!$B$33:$B$776,O$83)+'СЕТ СН'!$H$11+СВЦЭМ!$D$10+'СЕТ СН'!$H$5-'СЕТ СН'!$H$21</f>
        <v>3554.15314459</v>
      </c>
      <c r="P105" s="36">
        <f>SUMIFS(СВЦЭМ!$D$33:$D$776,СВЦЭМ!$A$33:$A$776,$A105,СВЦЭМ!$B$33:$B$776,P$83)+'СЕТ СН'!$H$11+СВЦЭМ!$D$10+'СЕТ СН'!$H$5-'СЕТ СН'!$H$21</f>
        <v>3557.37805553</v>
      </c>
      <c r="Q105" s="36">
        <f>SUMIFS(СВЦЭМ!$D$33:$D$776,СВЦЭМ!$A$33:$A$776,$A105,СВЦЭМ!$B$33:$B$776,Q$83)+'СЕТ СН'!$H$11+СВЦЭМ!$D$10+'СЕТ СН'!$H$5-'СЕТ СН'!$H$21</f>
        <v>3554.0480649400001</v>
      </c>
      <c r="R105" s="36">
        <f>SUMIFS(СВЦЭМ!$D$33:$D$776,СВЦЭМ!$A$33:$A$776,$A105,СВЦЭМ!$B$33:$B$776,R$83)+'СЕТ СН'!$H$11+СВЦЭМ!$D$10+'СЕТ СН'!$H$5-'СЕТ СН'!$H$21</f>
        <v>3549.5917461700001</v>
      </c>
      <c r="S105" s="36">
        <f>SUMIFS(СВЦЭМ!$D$33:$D$776,СВЦЭМ!$A$33:$A$776,$A105,СВЦЭМ!$B$33:$B$776,S$83)+'СЕТ СН'!$H$11+СВЦЭМ!$D$10+'СЕТ СН'!$H$5-'СЕТ СН'!$H$21</f>
        <v>3542.2719949000002</v>
      </c>
      <c r="T105" s="36">
        <f>SUMIFS(СВЦЭМ!$D$33:$D$776,СВЦЭМ!$A$33:$A$776,$A105,СВЦЭМ!$B$33:$B$776,T$83)+'СЕТ СН'!$H$11+СВЦЭМ!$D$10+'СЕТ СН'!$H$5-'СЕТ СН'!$H$21</f>
        <v>3506.2760954999999</v>
      </c>
      <c r="U105" s="36">
        <f>SUMIFS(СВЦЭМ!$D$33:$D$776,СВЦЭМ!$A$33:$A$776,$A105,СВЦЭМ!$B$33:$B$776,U$83)+'СЕТ СН'!$H$11+СВЦЭМ!$D$10+'СЕТ СН'!$H$5-'СЕТ СН'!$H$21</f>
        <v>3506.70978685</v>
      </c>
      <c r="V105" s="36">
        <f>SUMIFS(СВЦЭМ!$D$33:$D$776,СВЦЭМ!$A$33:$A$776,$A105,СВЦЭМ!$B$33:$B$776,V$83)+'СЕТ СН'!$H$11+СВЦЭМ!$D$10+'СЕТ СН'!$H$5-'СЕТ СН'!$H$21</f>
        <v>3511.9003915799999</v>
      </c>
      <c r="W105" s="36">
        <f>SUMIFS(СВЦЭМ!$D$33:$D$776,СВЦЭМ!$A$33:$A$776,$A105,СВЦЭМ!$B$33:$B$776,W$83)+'СЕТ СН'!$H$11+СВЦЭМ!$D$10+'СЕТ СН'!$H$5-'СЕТ СН'!$H$21</f>
        <v>3542.3549310600001</v>
      </c>
      <c r="X105" s="36">
        <f>SUMIFS(СВЦЭМ!$D$33:$D$776,СВЦЭМ!$A$33:$A$776,$A105,СВЦЭМ!$B$33:$B$776,X$83)+'СЕТ СН'!$H$11+СВЦЭМ!$D$10+'СЕТ СН'!$H$5-'СЕТ СН'!$H$21</f>
        <v>3557.5067210799998</v>
      </c>
      <c r="Y105" s="36">
        <f>SUMIFS(СВЦЭМ!$D$33:$D$776,СВЦЭМ!$A$33:$A$776,$A105,СВЦЭМ!$B$33:$B$776,Y$83)+'СЕТ СН'!$H$11+СВЦЭМ!$D$10+'СЕТ СН'!$H$5-'СЕТ СН'!$H$21</f>
        <v>3579.8963486900002</v>
      </c>
    </row>
    <row r="106" spans="1:25" ht="15.75" x14ac:dyDescent="0.2">
      <c r="A106" s="35">
        <f t="shared" si="2"/>
        <v>44158</v>
      </c>
      <c r="B106" s="36">
        <f>SUMIFS(СВЦЭМ!$D$33:$D$776,СВЦЭМ!$A$33:$A$776,$A106,СВЦЭМ!$B$33:$B$776,B$83)+'СЕТ СН'!$H$11+СВЦЭМ!$D$10+'СЕТ СН'!$H$5-'СЕТ СН'!$H$21</f>
        <v>3591.52008492</v>
      </c>
      <c r="C106" s="36">
        <f>SUMIFS(СВЦЭМ!$D$33:$D$776,СВЦЭМ!$A$33:$A$776,$A106,СВЦЭМ!$B$33:$B$776,C$83)+'СЕТ СН'!$H$11+СВЦЭМ!$D$10+'СЕТ СН'!$H$5-'СЕТ СН'!$H$21</f>
        <v>3639.44181011</v>
      </c>
      <c r="D106" s="36">
        <f>SUMIFS(СВЦЭМ!$D$33:$D$776,СВЦЭМ!$A$33:$A$776,$A106,СВЦЭМ!$B$33:$B$776,D$83)+'СЕТ СН'!$H$11+СВЦЭМ!$D$10+'СЕТ СН'!$H$5-'СЕТ СН'!$H$21</f>
        <v>3678.4056998199999</v>
      </c>
      <c r="E106" s="36">
        <f>SUMIFS(СВЦЭМ!$D$33:$D$776,СВЦЭМ!$A$33:$A$776,$A106,СВЦЭМ!$B$33:$B$776,E$83)+'СЕТ СН'!$H$11+СВЦЭМ!$D$10+'СЕТ СН'!$H$5-'СЕТ СН'!$H$21</f>
        <v>3681.6702444900002</v>
      </c>
      <c r="F106" s="36">
        <f>SUMIFS(СВЦЭМ!$D$33:$D$776,СВЦЭМ!$A$33:$A$776,$A106,СВЦЭМ!$B$33:$B$776,F$83)+'СЕТ СН'!$H$11+СВЦЭМ!$D$10+'СЕТ СН'!$H$5-'СЕТ СН'!$H$21</f>
        <v>3679.4236349000003</v>
      </c>
      <c r="G106" s="36">
        <f>SUMIFS(СВЦЭМ!$D$33:$D$776,СВЦЭМ!$A$33:$A$776,$A106,СВЦЭМ!$B$33:$B$776,G$83)+'СЕТ СН'!$H$11+СВЦЭМ!$D$10+'СЕТ СН'!$H$5-'СЕТ СН'!$H$21</f>
        <v>3679.3288277199999</v>
      </c>
      <c r="H106" s="36">
        <f>SUMIFS(СВЦЭМ!$D$33:$D$776,СВЦЭМ!$A$33:$A$776,$A106,СВЦЭМ!$B$33:$B$776,H$83)+'СЕТ СН'!$H$11+СВЦЭМ!$D$10+'СЕТ СН'!$H$5-'СЕТ СН'!$H$21</f>
        <v>3681.7492671199998</v>
      </c>
      <c r="I106" s="36">
        <f>SUMIFS(СВЦЭМ!$D$33:$D$776,СВЦЭМ!$A$33:$A$776,$A106,СВЦЭМ!$B$33:$B$776,I$83)+'СЕТ СН'!$H$11+СВЦЭМ!$D$10+'СЕТ СН'!$H$5-'СЕТ СН'!$H$21</f>
        <v>3670.3111160399999</v>
      </c>
      <c r="J106" s="36">
        <f>SUMIFS(СВЦЭМ!$D$33:$D$776,СВЦЭМ!$A$33:$A$776,$A106,СВЦЭМ!$B$33:$B$776,J$83)+'СЕТ СН'!$H$11+СВЦЭМ!$D$10+'СЕТ СН'!$H$5-'СЕТ СН'!$H$21</f>
        <v>3661.2455706599999</v>
      </c>
      <c r="K106" s="36">
        <f>SUMIFS(СВЦЭМ!$D$33:$D$776,СВЦЭМ!$A$33:$A$776,$A106,СВЦЭМ!$B$33:$B$776,K$83)+'СЕТ СН'!$H$11+СВЦЭМ!$D$10+'СЕТ СН'!$H$5-'СЕТ СН'!$H$21</f>
        <v>3679.4297810099997</v>
      </c>
      <c r="L106" s="36">
        <f>SUMIFS(СВЦЭМ!$D$33:$D$776,СВЦЭМ!$A$33:$A$776,$A106,СВЦЭМ!$B$33:$B$776,L$83)+'СЕТ СН'!$H$11+СВЦЭМ!$D$10+'СЕТ СН'!$H$5-'СЕТ СН'!$H$21</f>
        <v>3653.81102938</v>
      </c>
      <c r="M106" s="36">
        <f>SUMIFS(СВЦЭМ!$D$33:$D$776,СВЦЭМ!$A$33:$A$776,$A106,СВЦЭМ!$B$33:$B$776,M$83)+'СЕТ СН'!$H$11+СВЦЭМ!$D$10+'СЕТ СН'!$H$5-'СЕТ СН'!$H$21</f>
        <v>3601.8337720700001</v>
      </c>
      <c r="N106" s="36">
        <f>SUMIFS(СВЦЭМ!$D$33:$D$776,СВЦЭМ!$A$33:$A$776,$A106,СВЦЭМ!$B$33:$B$776,N$83)+'СЕТ СН'!$H$11+СВЦЭМ!$D$10+'СЕТ СН'!$H$5-'СЕТ СН'!$H$21</f>
        <v>3582.2510710299998</v>
      </c>
      <c r="O106" s="36">
        <f>SUMIFS(СВЦЭМ!$D$33:$D$776,СВЦЭМ!$A$33:$A$776,$A106,СВЦЭМ!$B$33:$B$776,O$83)+'СЕТ СН'!$H$11+СВЦЭМ!$D$10+'СЕТ СН'!$H$5-'СЕТ СН'!$H$21</f>
        <v>3591.3838173599997</v>
      </c>
      <c r="P106" s="36">
        <f>SUMIFS(СВЦЭМ!$D$33:$D$776,СВЦЭМ!$A$33:$A$776,$A106,СВЦЭМ!$B$33:$B$776,P$83)+'СЕТ СН'!$H$11+СВЦЭМ!$D$10+'СЕТ СН'!$H$5-'СЕТ СН'!$H$21</f>
        <v>3594.35127908</v>
      </c>
      <c r="Q106" s="36">
        <f>SUMIFS(СВЦЭМ!$D$33:$D$776,СВЦЭМ!$A$33:$A$776,$A106,СВЦЭМ!$B$33:$B$776,Q$83)+'СЕТ СН'!$H$11+СВЦЭМ!$D$10+'СЕТ СН'!$H$5-'СЕТ СН'!$H$21</f>
        <v>3594.9246580600002</v>
      </c>
      <c r="R106" s="36">
        <f>SUMIFS(СВЦЭМ!$D$33:$D$776,СВЦЭМ!$A$33:$A$776,$A106,СВЦЭМ!$B$33:$B$776,R$83)+'СЕТ СН'!$H$11+СВЦЭМ!$D$10+'СЕТ СН'!$H$5-'СЕТ СН'!$H$21</f>
        <v>3583.38818876</v>
      </c>
      <c r="S106" s="36">
        <f>SUMIFS(СВЦЭМ!$D$33:$D$776,СВЦЭМ!$A$33:$A$776,$A106,СВЦЭМ!$B$33:$B$776,S$83)+'СЕТ СН'!$H$11+СВЦЭМ!$D$10+'СЕТ СН'!$H$5-'СЕТ СН'!$H$21</f>
        <v>3568.35346265</v>
      </c>
      <c r="T106" s="36">
        <f>SUMIFS(СВЦЭМ!$D$33:$D$776,СВЦЭМ!$A$33:$A$776,$A106,СВЦЭМ!$B$33:$B$776,T$83)+'СЕТ СН'!$H$11+СВЦЭМ!$D$10+'СЕТ СН'!$H$5-'СЕТ СН'!$H$21</f>
        <v>3554.8971361100002</v>
      </c>
      <c r="U106" s="36">
        <f>SUMIFS(СВЦЭМ!$D$33:$D$776,СВЦЭМ!$A$33:$A$776,$A106,СВЦЭМ!$B$33:$B$776,U$83)+'СЕТ СН'!$H$11+СВЦЭМ!$D$10+'СЕТ СН'!$H$5-'СЕТ СН'!$H$21</f>
        <v>3551.2688281400001</v>
      </c>
      <c r="V106" s="36">
        <f>SUMIFS(СВЦЭМ!$D$33:$D$776,СВЦЭМ!$A$33:$A$776,$A106,СВЦЭМ!$B$33:$B$776,V$83)+'СЕТ СН'!$H$11+СВЦЭМ!$D$10+'СЕТ СН'!$H$5-'СЕТ СН'!$H$21</f>
        <v>3562.0662800999999</v>
      </c>
      <c r="W106" s="36">
        <f>SUMIFS(СВЦЭМ!$D$33:$D$776,СВЦЭМ!$A$33:$A$776,$A106,СВЦЭМ!$B$33:$B$776,W$83)+'СЕТ СН'!$H$11+СВЦЭМ!$D$10+'СЕТ СН'!$H$5-'СЕТ СН'!$H$21</f>
        <v>3574.9498983899998</v>
      </c>
      <c r="X106" s="36">
        <f>SUMIFS(СВЦЭМ!$D$33:$D$776,СВЦЭМ!$A$33:$A$776,$A106,СВЦЭМ!$B$33:$B$776,X$83)+'СЕТ СН'!$H$11+СВЦЭМ!$D$10+'СЕТ СН'!$H$5-'СЕТ СН'!$H$21</f>
        <v>3568.8475068600001</v>
      </c>
      <c r="Y106" s="36">
        <f>SUMIFS(СВЦЭМ!$D$33:$D$776,СВЦЭМ!$A$33:$A$776,$A106,СВЦЭМ!$B$33:$B$776,Y$83)+'СЕТ СН'!$H$11+СВЦЭМ!$D$10+'СЕТ СН'!$H$5-'СЕТ СН'!$H$21</f>
        <v>3588.0765350800002</v>
      </c>
    </row>
    <row r="107" spans="1:25" ht="15.75" x14ac:dyDescent="0.2">
      <c r="A107" s="35">
        <f t="shared" si="2"/>
        <v>44159</v>
      </c>
      <c r="B107" s="36">
        <f>SUMIFS(СВЦЭМ!$D$33:$D$776,СВЦЭМ!$A$33:$A$776,$A107,СВЦЭМ!$B$33:$B$776,B$83)+'СЕТ СН'!$H$11+СВЦЭМ!$D$10+'СЕТ СН'!$H$5-'СЕТ СН'!$H$21</f>
        <v>3602.82977364</v>
      </c>
      <c r="C107" s="36">
        <f>SUMIFS(СВЦЭМ!$D$33:$D$776,СВЦЭМ!$A$33:$A$776,$A107,СВЦЭМ!$B$33:$B$776,C$83)+'СЕТ СН'!$H$11+СВЦЭМ!$D$10+'СЕТ СН'!$H$5-'СЕТ СН'!$H$21</f>
        <v>3685.2847977800002</v>
      </c>
      <c r="D107" s="36">
        <f>SUMIFS(СВЦЭМ!$D$33:$D$776,СВЦЭМ!$A$33:$A$776,$A107,СВЦЭМ!$B$33:$B$776,D$83)+'СЕТ СН'!$H$11+СВЦЭМ!$D$10+'СЕТ СН'!$H$5-'СЕТ СН'!$H$21</f>
        <v>3743.6495300799997</v>
      </c>
      <c r="E107" s="36">
        <f>SUMIFS(СВЦЭМ!$D$33:$D$776,СВЦЭМ!$A$33:$A$776,$A107,СВЦЭМ!$B$33:$B$776,E$83)+'СЕТ СН'!$H$11+СВЦЭМ!$D$10+'СЕТ СН'!$H$5-'СЕТ СН'!$H$21</f>
        <v>3761.1450104599999</v>
      </c>
      <c r="F107" s="36">
        <f>SUMIFS(СВЦЭМ!$D$33:$D$776,СВЦЭМ!$A$33:$A$776,$A107,СВЦЭМ!$B$33:$B$776,F$83)+'СЕТ СН'!$H$11+СВЦЭМ!$D$10+'СЕТ СН'!$H$5-'СЕТ СН'!$H$21</f>
        <v>3759.7707519000001</v>
      </c>
      <c r="G107" s="36">
        <f>SUMIFS(СВЦЭМ!$D$33:$D$776,СВЦЭМ!$A$33:$A$776,$A107,СВЦЭМ!$B$33:$B$776,G$83)+'СЕТ СН'!$H$11+СВЦЭМ!$D$10+'СЕТ СН'!$H$5-'СЕТ СН'!$H$21</f>
        <v>3746.3716728099998</v>
      </c>
      <c r="H107" s="36">
        <f>SUMIFS(СВЦЭМ!$D$33:$D$776,СВЦЭМ!$A$33:$A$776,$A107,СВЦЭМ!$B$33:$B$776,H$83)+'СЕТ СН'!$H$11+СВЦЭМ!$D$10+'СЕТ СН'!$H$5-'СЕТ СН'!$H$21</f>
        <v>3707.7971804200001</v>
      </c>
      <c r="I107" s="36">
        <f>SUMIFS(СВЦЭМ!$D$33:$D$776,СВЦЭМ!$A$33:$A$776,$A107,СВЦЭМ!$B$33:$B$776,I$83)+'СЕТ СН'!$H$11+СВЦЭМ!$D$10+'СЕТ СН'!$H$5-'СЕТ СН'!$H$21</f>
        <v>3655.20193698</v>
      </c>
      <c r="J107" s="36">
        <f>SUMIFS(СВЦЭМ!$D$33:$D$776,СВЦЭМ!$A$33:$A$776,$A107,СВЦЭМ!$B$33:$B$776,J$83)+'СЕТ СН'!$H$11+СВЦЭМ!$D$10+'СЕТ СН'!$H$5-'СЕТ СН'!$H$21</f>
        <v>3626.1126738200001</v>
      </c>
      <c r="K107" s="36">
        <f>SUMIFS(СВЦЭМ!$D$33:$D$776,СВЦЭМ!$A$33:$A$776,$A107,СВЦЭМ!$B$33:$B$776,K$83)+'СЕТ СН'!$H$11+СВЦЭМ!$D$10+'СЕТ СН'!$H$5-'СЕТ СН'!$H$21</f>
        <v>3624.3999135200002</v>
      </c>
      <c r="L107" s="36">
        <f>SUMIFS(СВЦЭМ!$D$33:$D$776,СВЦЭМ!$A$33:$A$776,$A107,СВЦЭМ!$B$33:$B$776,L$83)+'СЕТ СН'!$H$11+СВЦЭМ!$D$10+'СЕТ СН'!$H$5-'СЕТ СН'!$H$21</f>
        <v>3592.30722853</v>
      </c>
      <c r="M107" s="36">
        <f>SUMIFS(СВЦЭМ!$D$33:$D$776,СВЦЭМ!$A$33:$A$776,$A107,СВЦЭМ!$B$33:$B$776,M$83)+'СЕТ СН'!$H$11+СВЦЭМ!$D$10+'СЕТ СН'!$H$5-'СЕТ СН'!$H$21</f>
        <v>3544.98348235</v>
      </c>
      <c r="N107" s="36">
        <f>SUMIFS(СВЦЭМ!$D$33:$D$776,СВЦЭМ!$A$33:$A$776,$A107,СВЦЭМ!$B$33:$B$776,N$83)+'СЕТ СН'!$H$11+СВЦЭМ!$D$10+'СЕТ СН'!$H$5-'СЕТ СН'!$H$21</f>
        <v>3537.4251687300002</v>
      </c>
      <c r="O107" s="36">
        <f>SUMIFS(СВЦЭМ!$D$33:$D$776,СВЦЭМ!$A$33:$A$776,$A107,СВЦЭМ!$B$33:$B$776,O$83)+'СЕТ СН'!$H$11+СВЦЭМ!$D$10+'СЕТ СН'!$H$5-'СЕТ СН'!$H$21</f>
        <v>3556.8186173700001</v>
      </c>
      <c r="P107" s="36">
        <f>SUMIFS(СВЦЭМ!$D$33:$D$776,СВЦЭМ!$A$33:$A$776,$A107,СВЦЭМ!$B$33:$B$776,P$83)+'СЕТ СН'!$H$11+СВЦЭМ!$D$10+'СЕТ СН'!$H$5-'СЕТ СН'!$H$21</f>
        <v>3569.46316871</v>
      </c>
      <c r="Q107" s="36">
        <f>SUMIFS(СВЦЭМ!$D$33:$D$776,СВЦЭМ!$A$33:$A$776,$A107,СВЦЭМ!$B$33:$B$776,Q$83)+'СЕТ СН'!$H$11+СВЦЭМ!$D$10+'СЕТ СН'!$H$5-'СЕТ СН'!$H$21</f>
        <v>3577.5435908099998</v>
      </c>
      <c r="R107" s="36">
        <f>SUMIFS(СВЦЭМ!$D$33:$D$776,СВЦЭМ!$A$33:$A$776,$A107,СВЦЭМ!$B$33:$B$776,R$83)+'СЕТ СН'!$H$11+СВЦЭМ!$D$10+'СЕТ СН'!$H$5-'СЕТ СН'!$H$21</f>
        <v>3586.2375610600002</v>
      </c>
      <c r="S107" s="36">
        <f>SUMIFS(СВЦЭМ!$D$33:$D$776,СВЦЭМ!$A$33:$A$776,$A107,СВЦЭМ!$B$33:$B$776,S$83)+'СЕТ СН'!$H$11+СВЦЭМ!$D$10+'СЕТ СН'!$H$5-'СЕТ СН'!$H$21</f>
        <v>3574.0505241000001</v>
      </c>
      <c r="T107" s="36">
        <f>SUMIFS(СВЦЭМ!$D$33:$D$776,СВЦЭМ!$A$33:$A$776,$A107,СВЦЭМ!$B$33:$B$776,T$83)+'СЕТ СН'!$H$11+СВЦЭМ!$D$10+'СЕТ СН'!$H$5-'СЕТ СН'!$H$21</f>
        <v>3537.5691316100001</v>
      </c>
      <c r="U107" s="36">
        <f>SUMIFS(СВЦЭМ!$D$33:$D$776,СВЦЭМ!$A$33:$A$776,$A107,СВЦЭМ!$B$33:$B$776,U$83)+'СЕТ СН'!$H$11+СВЦЭМ!$D$10+'СЕТ СН'!$H$5-'СЕТ СН'!$H$21</f>
        <v>3521.67550798</v>
      </c>
      <c r="V107" s="36">
        <f>SUMIFS(СВЦЭМ!$D$33:$D$776,СВЦЭМ!$A$33:$A$776,$A107,СВЦЭМ!$B$33:$B$776,V$83)+'СЕТ СН'!$H$11+СВЦЭМ!$D$10+'СЕТ СН'!$H$5-'СЕТ СН'!$H$21</f>
        <v>3530.59212101</v>
      </c>
      <c r="W107" s="36">
        <f>SUMIFS(СВЦЭМ!$D$33:$D$776,СВЦЭМ!$A$33:$A$776,$A107,СВЦЭМ!$B$33:$B$776,W$83)+'СЕТ СН'!$H$11+СВЦЭМ!$D$10+'СЕТ СН'!$H$5-'СЕТ СН'!$H$21</f>
        <v>3540.5337098999998</v>
      </c>
      <c r="X107" s="36">
        <f>SUMIFS(СВЦЭМ!$D$33:$D$776,СВЦЭМ!$A$33:$A$776,$A107,СВЦЭМ!$B$33:$B$776,X$83)+'СЕТ СН'!$H$11+СВЦЭМ!$D$10+'СЕТ СН'!$H$5-'СЕТ СН'!$H$21</f>
        <v>3540.84958155</v>
      </c>
      <c r="Y107" s="36">
        <f>SUMIFS(СВЦЭМ!$D$33:$D$776,СВЦЭМ!$A$33:$A$776,$A107,СВЦЭМ!$B$33:$B$776,Y$83)+'СЕТ СН'!$H$11+СВЦЭМ!$D$10+'СЕТ СН'!$H$5-'СЕТ СН'!$H$21</f>
        <v>3565.7565304700001</v>
      </c>
    </row>
    <row r="108" spans="1:25" ht="15.75" x14ac:dyDescent="0.2">
      <c r="A108" s="35">
        <f t="shared" si="2"/>
        <v>44160</v>
      </c>
      <c r="B108" s="36">
        <f>SUMIFS(СВЦЭМ!$D$33:$D$776,СВЦЭМ!$A$33:$A$776,$A108,СВЦЭМ!$B$33:$B$776,B$83)+'СЕТ СН'!$H$11+СВЦЭМ!$D$10+'СЕТ СН'!$H$5-'СЕТ СН'!$H$21</f>
        <v>3604.04509968</v>
      </c>
      <c r="C108" s="36">
        <f>SUMIFS(СВЦЭМ!$D$33:$D$776,СВЦЭМ!$A$33:$A$776,$A108,СВЦЭМ!$B$33:$B$776,C$83)+'СЕТ СН'!$H$11+СВЦЭМ!$D$10+'СЕТ СН'!$H$5-'СЕТ СН'!$H$21</f>
        <v>3678.4477983299998</v>
      </c>
      <c r="D108" s="36">
        <f>SUMIFS(СВЦЭМ!$D$33:$D$776,СВЦЭМ!$A$33:$A$776,$A108,СВЦЭМ!$B$33:$B$776,D$83)+'СЕТ СН'!$H$11+СВЦЭМ!$D$10+'СЕТ СН'!$H$5-'СЕТ СН'!$H$21</f>
        <v>3728.3488030899998</v>
      </c>
      <c r="E108" s="36">
        <f>SUMIFS(СВЦЭМ!$D$33:$D$776,СВЦЭМ!$A$33:$A$776,$A108,СВЦЭМ!$B$33:$B$776,E$83)+'СЕТ СН'!$H$11+СВЦЭМ!$D$10+'СЕТ СН'!$H$5-'СЕТ СН'!$H$21</f>
        <v>3737.0216595000002</v>
      </c>
      <c r="F108" s="36">
        <f>SUMIFS(СВЦЭМ!$D$33:$D$776,СВЦЭМ!$A$33:$A$776,$A108,СВЦЭМ!$B$33:$B$776,F$83)+'СЕТ СН'!$H$11+СВЦЭМ!$D$10+'СЕТ СН'!$H$5-'СЕТ СН'!$H$21</f>
        <v>3731.4581548900001</v>
      </c>
      <c r="G108" s="36">
        <f>SUMIFS(СВЦЭМ!$D$33:$D$776,СВЦЭМ!$A$33:$A$776,$A108,СВЦЭМ!$B$33:$B$776,G$83)+'СЕТ СН'!$H$11+СВЦЭМ!$D$10+'СЕТ СН'!$H$5-'СЕТ СН'!$H$21</f>
        <v>3720.89698051</v>
      </c>
      <c r="H108" s="36">
        <f>SUMIFS(СВЦЭМ!$D$33:$D$776,СВЦЭМ!$A$33:$A$776,$A108,СВЦЭМ!$B$33:$B$776,H$83)+'СЕТ СН'!$H$11+СВЦЭМ!$D$10+'СЕТ СН'!$H$5-'СЕТ СН'!$H$21</f>
        <v>3698.2154084899998</v>
      </c>
      <c r="I108" s="36">
        <f>SUMIFS(СВЦЭМ!$D$33:$D$776,СВЦЭМ!$A$33:$A$776,$A108,СВЦЭМ!$B$33:$B$776,I$83)+'СЕТ СН'!$H$11+СВЦЭМ!$D$10+'СЕТ СН'!$H$5-'СЕТ СН'!$H$21</f>
        <v>3662.2045530400001</v>
      </c>
      <c r="J108" s="36">
        <f>SUMIFS(СВЦЭМ!$D$33:$D$776,СВЦЭМ!$A$33:$A$776,$A108,СВЦЭМ!$B$33:$B$776,J$83)+'СЕТ СН'!$H$11+СВЦЭМ!$D$10+'СЕТ СН'!$H$5-'СЕТ СН'!$H$21</f>
        <v>3646.9024938399998</v>
      </c>
      <c r="K108" s="36">
        <f>SUMIFS(СВЦЭМ!$D$33:$D$776,СВЦЭМ!$A$33:$A$776,$A108,СВЦЭМ!$B$33:$B$776,K$83)+'СЕТ СН'!$H$11+СВЦЭМ!$D$10+'СЕТ СН'!$H$5-'СЕТ СН'!$H$21</f>
        <v>3638.9257634199998</v>
      </c>
      <c r="L108" s="36">
        <f>SUMIFS(СВЦЭМ!$D$33:$D$776,СВЦЭМ!$A$33:$A$776,$A108,СВЦЭМ!$B$33:$B$776,L$83)+'СЕТ СН'!$H$11+СВЦЭМ!$D$10+'СЕТ СН'!$H$5-'СЕТ СН'!$H$21</f>
        <v>3608.9866433799998</v>
      </c>
      <c r="M108" s="36">
        <f>SUMIFS(СВЦЭМ!$D$33:$D$776,СВЦЭМ!$A$33:$A$776,$A108,СВЦЭМ!$B$33:$B$776,M$83)+'СЕТ СН'!$H$11+СВЦЭМ!$D$10+'СЕТ СН'!$H$5-'СЕТ СН'!$H$21</f>
        <v>3562.54288559</v>
      </c>
      <c r="N108" s="36">
        <f>SUMIFS(СВЦЭМ!$D$33:$D$776,СВЦЭМ!$A$33:$A$776,$A108,СВЦЭМ!$B$33:$B$776,N$83)+'СЕТ СН'!$H$11+СВЦЭМ!$D$10+'СЕТ СН'!$H$5-'СЕТ СН'!$H$21</f>
        <v>3549.1136401399999</v>
      </c>
      <c r="O108" s="36">
        <f>SUMIFS(СВЦЭМ!$D$33:$D$776,СВЦЭМ!$A$33:$A$776,$A108,СВЦЭМ!$B$33:$B$776,O$83)+'СЕТ СН'!$H$11+СВЦЭМ!$D$10+'СЕТ СН'!$H$5-'СЕТ СН'!$H$21</f>
        <v>3564.58586324</v>
      </c>
      <c r="P108" s="36">
        <f>SUMIFS(СВЦЭМ!$D$33:$D$776,СВЦЭМ!$A$33:$A$776,$A108,СВЦЭМ!$B$33:$B$776,P$83)+'СЕТ СН'!$H$11+СВЦЭМ!$D$10+'СЕТ СН'!$H$5-'СЕТ СН'!$H$21</f>
        <v>3572.0609022500003</v>
      </c>
      <c r="Q108" s="36">
        <f>SUMIFS(СВЦЭМ!$D$33:$D$776,СВЦЭМ!$A$33:$A$776,$A108,СВЦЭМ!$B$33:$B$776,Q$83)+'СЕТ СН'!$H$11+СВЦЭМ!$D$10+'СЕТ СН'!$H$5-'СЕТ СН'!$H$21</f>
        <v>3571.23003268</v>
      </c>
      <c r="R108" s="36">
        <f>SUMIFS(СВЦЭМ!$D$33:$D$776,СВЦЭМ!$A$33:$A$776,$A108,СВЦЭМ!$B$33:$B$776,R$83)+'СЕТ СН'!$H$11+СВЦЭМ!$D$10+'СЕТ СН'!$H$5-'СЕТ СН'!$H$21</f>
        <v>3570.7316405500001</v>
      </c>
      <c r="S108" s="36">
        <f>SUMIFS(СВЦЭМ!$D$33:$D$776,СВЦЭМ!$A$33:$A$776,$A108,СВЦЭМ!$B$33:$B$776,S$83)+'СЕТ СН'!$H$11+СВЦЭМ!$D$10+'СЕТ СН'!$H$5-'СЕТ СН'!$H$21</f>
        <v>3558.1574243300001</v>
      </c>
      <c r="T108" s="36">
        <f>SUMIFS(СВЦЭМ!$D$33:$D$776,СВЦЭМ!$A$33:$A$776,$A108,СВЦЭМ!$B$33:$B$776,T$83)+'СЕТ СН'!$H$11+СВЦЭМ!$D$10+'СЕТ СН'!$H$5-'СЕТ СН'!$H$21</f>
        <v>3570.3276891699998</v>
      </c>
      <c r="U108" s="36">
        <f>SUMIFS(СВЦЭМ!$D$33:$D$776,СВЦЭМ!$A$33:$A$776,$A108,СВЦЭМ!$B$33:$B$776,U$83)+'СЕТ СН'!$H$11+СВЦЭМ!$D$10+'СЕТ СН'!$H$5-'СЕТ СН'!$H$21</f>
        <v>3565.6527064299999</v>
      </c>
      <c r="V108" s="36">
        <f>SUMIFS(СВЦЭМ!$D$33:$D$776,СВЦЭМ!$A$33:$A$776,$A108,СВЦЭМ!$B$33:$B$776,V$83)+'СЕТ СН'!$H$11+СВЦЭМ!$D$10+'СЕТ СН'!$H$5-'СЕТ СН'!$H$21</f>
        <v>3552.8706110600001</v>
      </c>
      <c r="W108" s="36">
        <f>SUMIFS(СВЦЭМ!$D$33:$D$776,СВЦЭМ!$A$33:$A$776,$A108,СВЦЭМ!$B$33:$B$776,W$83)+'СЕТ СН'!$H$11+СВЦЭМ!$D$10+'СЕТ СН'!$H$5-'СЕТ СН'!$H$21</f>
        <v>3556.9191066799999</v>
      </c>
      <c r="X108" s="36">
        <f>SUMIFS(СВЦЭМ!$D$33:$D$776,СВЦЭМ!$A$33:$A$776,$A108,СВЦЭМ!$B$33:$B$776,X$83)+'СЕТ СН'!$H$11+СВЦЭМ!$D$10+'СЕТ СН'!$H$5-'СЕТ СН'!$H$21</f>
        <v>3570.5412390800002</v>
      </c>
      <c r="Y108" s="36">
        <f>SUMIFS(СВЦЭМ!$D$33:$D$776,СВЦЭМ!$A$33:$A$776,$A108,СВЦЭМ!$B$33:$B$776,Y$83)+'СЕТ СН'!$H$11+СВЦЭМ!$D$10+'СЕТ СН'!$H$5-'СЕТ СН'!$H$21</f>
        <v>3589.0915295300001</v>
      </c>
    </row>
    <row r="109" spans="1:25" ht="15.75" x14ac:dyDescent="0.2">
      <c r="A109" s="35">
        <f t="shared" si="2"/>
        <v>44161</v>
      </c>
      <c r="B109" s="36">
        <f>SUMIFS(СВЦЭМ!$D$33:$D$776,СВЦЭМ!$A$33:$A$776,$A109,СВЦЭМ!$B$33:$B$776,B$83)+'СЕТ СН'!$H$11+СВЦЭМ!$D$10+'СЕТ СН'!$H$5-'СЕТ СН'!$H$21</f>
        <v>3586.62981132</v>
      </c>
      <c r="C109" s="36">
        <f>SUMIFS(СВЦЭМ!$D$33:$D$776,СВЦЭМ!$A$33:$A$776,$A109,СВЦЭМ!$B$33:$B$776,C$83)+'СЕТ СН'!$H$11+СВЦЭМ!$D$10+'СЕТ СН'!$H$5-'СЕТ СН'!$H$21</f>
        <v>3663.3672944499999</v>
      </c>
      <c r="D109" s="36">
        <f>SUMIFS(СВЦЭМ!$D$33:$D$776,СВЦЭМ!$A$33:$A$776,$A109,СВЦЭМ!$B$33:$B$776,D$83)+'СЕТ СН'!$H$11+СВЦЭМ!$D$10+'СЕТ СН'!$H$5-'СЕТ СН'!$H$21</f>
        <v>3719.5978594099997</v>
      </c>
      <c r="E109" s="36">
        <f>SUMIFS(СВЦЭМ!$D$33:$D$776,СВЦЭМ!$A$33:$A$776,$A109,СВЦЭМ!$B$33:$B$776,E$83)+'СЕТ СН'!$H$11+СВЦЭМ!$D$10+'СЕТ СН'!$H$5-'СЕТ СН'!$H$21</f>
        <v>3728.4476206600002</v>
      </c>
      <c r="F109" s="36">
        <f>SUMIFS(СВЦЭМ!$D$33:$D$776,СВЦЭМ!$A$33:$A$776,$A109,СВЦЭМ!$B$33:$B$776,F$83)+'СЕТ СН'!$H$11+СВЦЭМ!$D$10+'СЕТ СН'!$H$5-'СЕТ СН'!$H$21</f>
        <v>3720.9656817999999</v>
      </c>
      <c r="G109" s="36">
        <f>SUMIFS(СВЦЭМ!$D$33:$D$776,СВЦЭМ!$A$33:$A$776,$A109,СВЦЭМ!$B$33:$B$776,G$83)+'СЕТ СН'!$H$11+СВЦЭМ!$D$10+'СЕТ СН'!$H$5-'СЕТ СН'!$H$21</f>
        <v>3700.3059772000001</v>
      </c>
      <c r="H109" s="36">
        <f>SUMIFS(СВЦЭМ!$D$33:$D$776,СВЦЭМ!$A$33:$A$776,$A109,СВЦЭМ!$B$33:$B$776,H$83)+'СЕТ СН'!$H$11+СВЦЭМ!$D$10+'СЕТ СН'!$H$5-'СЕТ СН'!$H$21</f>
        <v>3673.7519348800001</v>
      </c>
      <c r="I109" s="36">
        <f>SUMIFS(СВЦЭМ!$D$33:$D$776,СВЦЭМ!$A$33:$A$776,$A109,СВЦЭМ!$B$33:$B$776,I$83)+'СЕТ СН'!$H$11+СВЦЭМ!$D$10+'СЕТ СН'!$H$5-'СЕТ СН'!$H$21</f>
        <v>3642.3427337600001</v>
      </c>
      <c r="J109" s="36">
        <f>SUMIFS(СВЦЭМ!$D$33:$D$776,СВЦЭМ!$A$33:$A$776,$A109,СВЦЭМ!$B$33:$B$776,J$83)+'СЕТ СН'!$H$11+СВЦЭМ!$D$10+'СЕТ СН'!$H$5-'СЕТ СН'!$H$21</f>
        <v>3623.4155508100002</v>
      </c>
      <c r="K109" s="36">
        <f>SUMIFS(СВЦЭМ!$D$33:$D$776,СВЦЭМ!$A$33:$A$776,$A109,СВЦЭМ!$B$33:$B$776,K$83)+'СЕТ СН'!$H$11+СВЦЭМ!$D$10+'СЕТ СН'!$H$5-'СЕТ СН'!$H$21</f>
        <v>3625.93602259</v>
      </c>
      <c r="L109" s="36">
        <f>SUMIFS(СВЦЭМ!$D$33:$D$776,СВЦЭМ!$A$33:$A$776,$A109,СВЦЭМ!$B$33:$B$776,L$83)+'СЕТ СН'!$H$11+СВЦЭМ!$D$10+'СЕТ СН'!$H$5-'СЕТ СН'!$H$21</f>
        <v>3598.33236979</v>
      </c>
      <c r="M109" s="36">
        <f>SUMIFS(СВЦЭМ!$D$33:$D$776,СВЦЭМ!$A$33:$A$776,$A109,СВЦЭМ!$B$33:$B$776,M$83)+'СЕТ СН'!$H$11+СВЦЭМ!$D$10+'СЕТ СН'!$H$5-'СЕТ СН'!$H$21</f>
        <v>3563.3602823400001</v>
      </c>
      <c r="N109" s="36">
        <f>SUMIFS(СВЦЭМ!$D$33:$D$776,СВЦЭМ!$A$33:$A$776,$A109,СВЦЭМ!$B$33:$B$776,N$83)+'СЕТ СН'!$H$11+СВЦЭМ!$D$10+'СЕТ СН'!$H$5-'СЕТ СН'!$H$21</f>
        <v>3571.2523384300002</v>
      </c>
      <c r="O109" s="36">
        <f>SUMIFS(СВЦЭМ!$D$33:$D$776,СВЦЭМ!$A$33:$A$776,$A109,СВЦЭМ!$B$33:$B$776,O$83)+'СЕТ СН'!$H$11+СВЦЭМ!$D$10+'СЕТ СН'!$H$5-'СЕТ СН'!$H$21</f>
        <v>3575.1636916299999</v>
      </c>
      <c r="P109" s="36">
        <f>SUMIFS(СВЦЭМ!$D$33:$D$776,СВЦЭМ!$A$33:$A$776,$A109,СВЦЭМ!$B$33:$B$776,P$83)+'СЕТ СН'!$H$11+СВЦЭМ!$D$10+'СЕТ СН'!$H$5-'СЕТ СН'!$H$21</f>
        <v>3577.3428906099998</v>
      </c>
      <c r="Q109" s="36">
        <f>SUMIFS(СВЦЭМ!$D$33:$D$776,СВЦЭМ!$A$33:$A$776,$A109,СВЦЭМ!$B$33:$B$776,Q$83)+'СЕТ СН'!$H$11+СВЦЭМ!$D$10+'СЕТ СН'!$H$5-'СЕТ СН'!$H$21</f>
        <v>3579.2167567699998</v>
      </c>
      <c r="R109" s="36">
        <f>SUMIFS(СВЦЭМ!$D$33:$D$776,СВЦЭМ!$A$33:$A$776,$A109,СВЦЭМ!$B$33:$B$776,R$83)+'СЕТ СН'!$H$11+СВЦЭМ!$D$10+'СЕТ СН'!$H$5-'СЕТ СН'!$H$21</f>
        <v>3566.4166993099998</v>
      </c>
      <c r="S109" s="36">
        <f>SUMIFS(СВЦЭМ!$D$33:$D$776,СВЦЭМ!$A$33:$A$776,$A109,СВЦЭМ!$B$33:$B$776,S$83)+'СЕТ СН'!$H$11+СВЦЭМ!$D$10+'СЕТ СН'!$H$5-'СЕТ СН'!$H$21</f>
        <v>3548.0916529400001</v>
      </c>
      <c r="T109" s="36">
        <f>SUMIFS(СВЦЭМ!$D$33:$D$776,СВЦЭМ!$A$33:$A$776,$A109,СВЦЭМ!$B$33:$B$776,T$83)+'СЕТ СН'!$H$11+СВЦЭМ!$D$10+'СЕТ СН'!$H$5-'СЕТ СН'!$H$21</f>
        <v>3564.5077356100001</v>
      </c>
      <c r="U109" s="36">
        <f>SUMIFS(СВЦЭМ!$D$33:$D$776,СВЦЭМ!$A$33:$A$776,$A109,СВЦЭМ!$B$33:$B$776,U$83)+'СЕТ СН'!$H$11+СВЦЭМ!$D$10+'СЕТ СН'!$H$5-'СЕТ СН'!$H$21</f>
        <v>3554.8479499800001</v>
      </c>
      <c r="V109" s="36">
        <f>SUMIFS(СВЦЭМ!$D$33:$D$776,СВЦЭМ!$A$33:$A$776,$A109,СВЦЭМ!$B$33:$B$776,V$83)+'СЕТ СН'!$H$11+СВЦЭМ!$D$10+'СЕТ СН'!$H$5-'СЕТ СН'!$H$21</f>
        <v>3541.67060623</v>
      </c>
      <c r="W109" s="36">
        <f>SUMIFS(СВЦЭМ!$D$33:$D$776,СВЦЭМ!$A$33:$A$776,$A109,СВЦЭМ!$B$33:$B$776,W$83)+'СЕТ СН'!$H$11+СВЦЭМ!$D$10+'СЕТ СН'!$H$5-'СЕТ СН'!$H$21</f>
        <v>3566.0667105299999</v>
      </c>
      <c r="X109" s="36">
        <f>SUMIFS(СВЦЭМ!$D$33:$D$776,СВЦЭМ!$A$33:$A$776,$A109,СВЦЭМ!$B$33:$B$776,X$83)+'СЕТ СН'!$H$11+СВЦЭМ!$D$10+'СЕТ СН'!$H$5-'СЕТ СН'!$H$21</f>
        <v>3573.5361500899999</v>
      </c>
      <c r="Y109" s="36">
        <f>SUMIFS(СВЦЭМ!$D$33:$D$776,СВЦЭМ!$A$33:$A$776,$A109,СВЦЭМ!$B$33:$B$776,Y$83)+'СЕТ СН'!$H$11+СВЦЭМ!$D$10+'СЕТ СН'!$H$5-'СЕТ СН'!$H$21</f>
        <v>3586.9926859299999</v>
      </c>
    </row>
    <row r="110" spans="1:25" ht="15.75" x14ac:dyDescent="0.2">
      <c r="A110" s="35">
        <f t="shared" si="2"/>
        <v>44162</v>
      </c>
      <c r="B110" s="36">
        <f>SUMIFS(СВЦЭМ!$D$33:$D$776,СВЦЭМ!$A$33:$A$776,$A110,СВЦЭМ!$B$33:$B$776,B$83)+'СЕТ СН'!$H$11+СВЦЭМ!$D$10+'СЕТ СН'!$H$5-'СЕТ СН'!$H$21</f>
        <v>3590.1382806000001</v>
      </c>
      <c r="C110" s="36">
        <f>SUMIFS(СВЦЭМ!$D$33:$D$776,СВЦЭМ!$A$33:$A$776,$A110,СВЦЭМ!$B$33:$B$776,C$83)+'СЕТ СН'!$H$11+СВЦЭМ!$D$10+'СЕТ СН'!$H$5-'СЕТ СН'!$H$21</f>
        <v>3671.8478614400001</v>
      </c>
      <c r="D110" s="36">
        <f>SUMIFS(СВЦЭМ!$D$33:$D$776,СВЦЭМ!$A$33:$A$776,$A110,СВЦЭМ!$B$33:$B$776,D$83)+'СЕТ СН'!$H$11+СВЦЭМ!$D$10+'СЕТ СН'!$H$5-'СЕТ СН'!$H$21</f>
        <v>3730.2010907399999</v>
      </c>
      <c r="E110" s="36">
        <f>SUMIFS(СВЦЭМ!$D$33:$D$776,СВЦЭМ!$A$33:$A$776,$A110,СВЦЭМ!$B$33:$B$776,E$83)+'СЕТ СН'!$H$11+СВЦЭМ!$D$10+'СЕТ СН'!$H$5-'СЕТ СН'!$H$21</f>
        <v>3741.7761788799999</v>
      </c>
      <c r="F110" s="36">
        <f>SUMIFS(СВЦЭМ!$D$33:$D$776,СВЦЭМ!$A$33:$A$776,$A110,СВЦЭМ!$B$33:$B$776,F$83)+'СЕТ СН'!$H$11+СВЦЭМ!$D$10+'СЕТ СН'!$H$5-'СЕТ СН'!$H$21</f>
        <v>3744.60443184</v>
      </c>
      <c r="G110" s="36">
        <f>SUMIFS(СВЦЭМ!$D$33:$D$776,СВЦЭМ!$A$33:$A$776,$A110,СВЦЭМ!$B$33:$B$776,G$83)+'СЕТ СН'!$H$11+СВЦЭМ!$D$10+'СЕТ СН'!$H$5-'СЕТ СН'!$H$21</f>
        <v>3732.6186649800002</v>
      </c>
      <c r="H110" s="36">
        <f>SUMIFS(СВЦЭМ!$D$33:$D$776,СВЦЭМ!$A$33:$A$776,$A110,СВЦЭМ!$B$33:$B$776,H$83)+'СЕТ СН'!$H$11+СВЦЭМ!$D$10+'СЕТ СН'!$H$5-'СЕТ СН'!$H$21</f>
        <v>3687.45398707</v>
      </c>
      <c r="I110" s="36">
        <f>SUMIFS(СВЦЭМ!$D$33:$D$776,СВЦЭМ!$A$33:$A$776,$A110,СВЦЭМ!$B$33:$B$776,I$83)+'СЕТ СН'!$H$11+СВЦЭМ!$D$10+'СЕТ СН'!$H$5-'СЕТ СН'!$H$21</f>
        <v>3651.5945232200002</v>
      </c>
      <c r="J110" s="36">
        <f>SUMIFS(СВЦЭМ!$D$33:$D$776,СВЦЭМ!$A$33:$A$776,$A110,СВЦЭМ!$B$33:$B$776,J$83)+'СЕТ СН'!$H$11+СВЦЭМ!$D$10+'СЕТ СН'!$H$5-'СЕТ СН'!$H$21</f>
        <v>3644.6452433499999</v>
      </c>
      <c r="K110" s="36">
        <f>SUMIFS(СВЦЭМ!$D$33:$D$776,СВЦЭМ!$A$33:$A$776,$A110,СВЦЭМ!$B$33:$B$776,K$83)+'СЕТ СН'!$H$11+СВЦЭМ!$D$10+'СЕТ СН'!$H$5-'СЕТ СН'!$H$21</f>
        <v>3647.0867518099999</v>
      </c>
      <c r="L110" s="36">
        <f>SUMIFS(СВЦЭМ!$D$33:$D$776,СВЦЭМ!$A$33:$A$776,$A110,СВЦЭМ!$B$33:$B$776,L$83)+'СЕТ СН'!$H$11+СВЦЭМ!$D$10+'СЕТ СН'!$H$5-'СЕТ СН'!$H$21</f>
        <v>3618.3107359000001</v>
      </c>
      <c r="M110" s="36">
        <f>SUMIFS(СВЦЭМ!$D$33:$D$776,СВЦЭМ!$A$33:$A$776,$A110,СВЦЭМ!$B$33:$B$776,M$83)+'СЕТ СН'!$H$11+СВЦЭМ!$D$10+'СЕТ СН'!$H$5-'СЕТ СН'!$H$21</f>
        <v>3569.80955137</v>
      </c>
      <c r="N110" s="36">
        <f>SUMIFS(СВЦЭМ!$D$33:$D$776,СВЦЭМ!$A$33:$A$776,$A110,СВЦЭМ!$B$33:$B$776,N$83)+'СЕТ СН'!$H$11+СВЦЭМ!$D$10+'СЕТ СН'!$H$5-'СЕТ СН'!$H$21</f>
        <v>3555.2105118499999</v>
      </c>
      <c r="O110" s="36">
        <f>SUMIFS(СВЦЭМ!$D$33:$D$776,СВЦЭМ!$A$33:$A$776,$A110,СВЦЭМ!$B$33:$B$776,O$83)+'СЕТ СН'!$H$11+СВЦЭМ!$D$10+'СЕТ СН'!$H$5-'СЕТ СН'!$H$21</f>
        <v>3556.6119005</v>
      </c>
      <c r="P110" s="36">
        <f>SUMIFS(СВЦЭМ!$D$33:$D$776,СВЦЭМ!$A$33:$A$776,$A110,СВЦЭМ!$B$33:$B$776,P$83)+'СЕТ СН'!$H$11+СВЦЭМ!$D$10+'СЕТ СН'!$H$5-'СЕТ СН'!$H$21</f>
        <v>3568.2272414700001</v>
      </c>
      <c r="Q110" s="36">
        <f>SUMIFS(СВЦЭМ!$D$33:$D$776,СВЦЭМ!$A$33:$A$776,$A110,СВЦЭМ!$B$33:$B$776,Q$83)+'СЕТ СН'!$H$11+СВЦЭМ!$D$10+'СЕТ СН'!$H$5-'СЕТ СН'!$H$21</f>
        <v>3577.3316381099999</v>
      </c>
      <c r="R110" s="36">
        <f>SUMIFS(СВЦЭМ!$D$33:$D$776,СВЦЭМ!$A$33:$A$776,$A110,СВЦЭМ!$B$33:$B$776,R$83)+'СЕТ СН'!$H$11+СВЦЭМ!$D$10+'СЕТ СН'!$H$5-'СЕТ СН'!$H$21</f>
        <v>3573.1038743899999</v>
      </c>
      <c r="S110" s="36">
        <f>SUMIFS(СВЦЭМ!$D$33:$D$776,СВЦЭМ!$A$33:$A$776,$A110,СВЦЭМ!$B$33:$B$776,S$83)+'СЕТ СН'!$H$11+СВЦЭМ!$D$10+'СЕТ СН'!$H$5-'СЕТ СН'!$H$21</f>
        <v>3551.7120979000001</v>
      </c>
      <c r="T110" s="36">
        <f>SUMIFS(СВЦЭМ!$D$33:$D$776,СВЦЭМ!$A$33:$A$776,$A110,СВЦЭМ!$B$33:$B$776,T$83)+'СЕТ СН'!$H$11+СВЦЭМ!$D$10+'СЕТ СН'!$H$5-'СЕТ СН'!$H$21</f>
        <v>3533.0934947300002</v>
      </c>
      <c r="U110" s="36">
        <f>SUMIFS(СВЦЭМ!$D$33:$D$776,СВЦЭМ!$A$33:$A$776,$A110,СВЦЭМ!$B$33:$B$776,U$83)+'СЕТ СН'!$H$11+СВЦЭМ!$D$10+'СЕТ СН'!$H$5-'СЕТ СН'!$H$21</f>
        <v>3533.38824161</v>
      </c>
      <c r="V110" s="36">
        <f>SUMIFS(СВЦЭМ!$D$33:$D$776,СВЦЭМ!$A$33:$A$776,$A110,СВЦЭМ!$B$33:$B$776,V$83)+'СЕТ СН'!$H$11+СВЦЭМ!$D$10+'СЕТ СН'!$H$5-'СЕТ СН'!$H$21</f>
        <v>3532.1170118999999</v>
      </c>
      <c r="W110" s="36">
        <f>SUMIFS(СВЦЭМ!$D$33:$D$776,СВЦЭМ!$A$33:$A$776,$A110,СВЦЭМ!$B$33:$B$776,W$83)+'СЕТ СН'!$H$11+СВЦЭМ!$D$10+'СЕТ СН'!$H$5-'СЕТ СН'!$H$21</f>
        <v>3545.9552323200001</v>
      </c>
      <c r="X110" s="36">
        <f>SUMIFS(СВЦЭМ!$D$33:$D$776,СВЦЭМ!$A$33:$A$776,$A110,СВЦЭМ!$B$33:$B$776,X$83)+'СЕТ СН'!$H$11+СВЦЭМ!$D$10+'СЕТ СН'!$H$5-'СЕТ СН'!$H$21</f>
        <v>3557.9137412999999</v>
      </c>
      <c r="Y110" s="36">
        <f>SUMIFS(СВЦЭМ!$D$33:$D$776,СВЦЭМ!$A$33:$A$776,$A110,СВЦЭМ!$B$33:$B$776,Y$83)+'СЕТ СН'!$H$11+СВЦЭМ!$D$10+'СЕТ СН'!$H$5-'СЕТ СН'!$H$21</f>
        <v>3578.8499110900002</v>
      </c>
    </row>
    <row r="111" spans="1:25" ht="15.75" x14ac:dyDescent="0.2">
      <c r="A111" s="35">
        <f t="shared" si="2"/>
        <v>44163</v>
      </c>
      <c r="B111" s="36">
        <f>SUMIFS(СВЦЭМ!$D$33:$D$776,СВЦЭМ!$A$33:$A$776,$A111,СВЦЭМ!$B$33:$B$776,B$83)+'СЕТ СН'!$H$11+СВЦЭМ!$D$10+'СЕТ СН'!$H$5-'СЕТ СН'!$H$21</f>
        <v>3603.5366139299999</v>
      </c>
      <c r="C111" s="36">
        <f>SUMIFS(СВЦЭМ!$D$33:$D$776,СВЦЭМ!$A$33:$A$776,$A111,СВЦЭМ!$B$33:$B$776,C$83)+'СЕТ СН'!$H$11+СВЦЭМ!$D$10+'СЕТ СН'!$H$5-'СЕТ СН'!$H$21</f>
        <v>3670.8351732000001</v>
      </c>
      <c r="D111" s="36">
        <f>SUMIFS(СВЦЭМ!$D$33:$D$776,СВЦЭМ!$A$33:$A$776,$A111,СВЦЭМ!$B$33:$B$776,D$83)+'СЕТ СН'!$H$11+СВЦЭМ!$D$10+'СЕТ СН'!$H$5-'СЕТ СН'!$H$21</f>
        <v>3716.2537113399999</v>
      </c>
      <c r="E111" s="36">
        <f>SUMIFS(СВЦЭМ!$D$33:$D$776,СВЦЭМ!$A$33:$A$776,$A111,СВЦЭМ!$B$33:$B$776,E$83)+'СЕТ СН'!$H$11+СВЦЭМ!$D$10+'СЕТ СН'!$H$5-'СЕТ СН'!$H$21</f>
        <v>3723.1595738699998</v>
      </c>
      <c r="F111" s="36">
        <f>SUMIFS(СВЦЭМ!$D$33:$D$776,СВЦЭМ!$A$33:$A$776,$A111,СВЦЭМ!$B$33:$B$776,F$83)+'СЕТ СН'!$H$11+СВЦЭМ!$D$10+'СЕТ СН'!$H$5-'СЕТ СН'!$H$21</f>
        <v>3723.1621989300002</v>
      </c>
      <c r="G111" s="36">
        <f>SUMIFS(СВЦЭМ!$D$33:$D$776,СВЦЭМ!$A$33:$A$776,$A111,СВЦЭМ!$B$33:$B$776,G$83)+'СЕТ СН'!$H$11+СВЦЭМ!$D$10+'СЕТ СН'!$H$5-'СЕТ СН'!$H$21</f>
        <v>3718.4807383699999</v>
      </c>
      <c r="H111" s="36">
        <f>SUMIFS(СВЦЭМ!$D$33:$D$776,СВЦЭМ!$A$33:$A$776,$A111,СВЦЭМ!$B$33:$B$776,H$83)+'СЕТ СН'!$H$11+СВЦЭМ!$D$10+'СЕТ СН'!$H$5-'СЕТ СН'!$H$21</f>
        <v>3703.5742899400002</v>
      </c>
      <c r="I111" s="36">
        <f>SUMIFS(СВЦЭМ!$D$33:$D$776,СВЦЭМ!$A$33:$A$776,$A111,СВЦЭМ!$B$33:$B$776,I$83)+'СЕТ СН'!$H$11+СВЦЭМ!$D$10+'СЕТ СН'!$H$5-'СЕТ СН'!$H$21</f>
        <v>3686.5424101500003</v>
      </c>
      <c r="J111" s="36">
        <f>SUMIFS(СВЦЭМ!$D$33:$D$776,СВЦЭМ!$A$33:$A$776,$A111,СВЦЭМ!$B$33:$B$776,J$83)+'СЕТ СН'!$H$11+СВЦЭМ!$D$10+'СЕТ СН'!$H$5-'СЕТ СН'!$H$21</f>
        <v>3664.0766871000001</v>
      </c>
      <c r="K111" s="36">
        <f>SUMIFS(СВЦЭМ!$D$33:$D$776,СВЦЭМ!$A$33:$A$776,$A111,СВЦЭМ!$B$33:$B$776,K$83)+'СЕТ СН'!$H$11+СВЦЭМ!$D$10+'СЕТ СН'!$H$5-'СЕТ СН'!$H$21</f>
        <v>3647.87501668</v>
      </c>
      <c r="L111" s="36">
        <f>SUMIFS(СВЦЭМ!$D$33:$D$776,СВЦЭМ!$A$33:$A$776,$A111,СВЦЭМ!$B$33:$B$776,L$83)+'СЕТ СН'!$H$11+СВЦЭМ!$D$10+'СЕТ СН'!$H$5-'СЕТ СН'!$H$21</f>
        <v>3609.1112599099997</v>
      </c>
      <c r="M111" s="36">
        <f>SUMIFS(СВЦЭМ!$D$33:$D$776,СВЦЭМ!$A$33:$A$776,$A111,СВЦЭМ!$B$33:$B$776,M$83)+'СЕТ СН'!$H$11+СВЦЭМ!$D$10+'СЕТ СН'!$H$5-'СЕТ СН'!$H$21</f>
        <v>3565.1392675500001</v>
      </c>
      <c r="N111" s="36">
        <f>SUMIFS(СВЦЭМ!$D$33:$D$776,СВЦЭМ!$A$33:$A$776,$A111,СВЦЭМ!$B$33:$B$776,N$83)+'СЕТ СН'!$H$11+СВЦЭМ!$D$10+'СЕТ СН'!$H$5-'СЕТ СН'!$H$21</f>
        <v>3559.7428042399997</v>
      </c>
      <c r="O111" s="36">
        <f>SUMIFS(СВЦЭМ!$D$33:$D$776,СВЦЭМ!$A$33:$A$776,$A111,СВЦЭМ!$B$33:$B$776,O$83)+'СЕТ СН'!$H$11+СВЦЭМ!$D$10+'СЕТ СН'!$H$5-'СЕТ СН'!$H$21</f>
        <v>3571.1830153999999</v>
      </c>
      <c r="P111" s="36">
        <f>SUMIFS(СВЦЭМ!$D$33:$D$776,СВЦЭМ!$A$33:$A$776,$A111,СВЦЭМ!$B$33:$B$776,P$83)+'СЕТ СН'!$H$11+СВЦЭМ!$D$10+'СЕТ СН'!$H$5-'СЕТ СН'!$H$21</f>
        <v>3578.0616347</v>
      </c>
      <c r="Q111" s="36">
        <f>SUMIFS(СВЦЭМ!$D$33:$D$776,СВЦЭМ!$A$33:$A$776,$A111,СВЦЭМ!$B$33:$B$776,Q$83)+'СЕТ СН'!$H$11+СВЦЭМ!$D$10+'СЕТ СН'!$H$5-'СЕТ СН'!$H$21</f>
        <v>3570.2739598399999</v>
      </c>
      <c r="R111" s="36">
        <f>SUMIFS(СВЦЭМ!$D$33:$D$776,СВЦЭМ!$A$33:$A$776,$A111,СВЦЭМ!$B$33:$B$776,R$83)+'СЕТ СН'!$H$11+СВЦЭМ!$D$10+'СЕТ СН'!$H$5-'СЕТ СН'!$H$21</f>
        <v>3562.4904353100001</v>
      </c>
      <c r="S111" s="36">
        <f>SUMIFS(СВЦЭМ!$D$33:$D$776,СВЦЭМ!$A$33:$A$776,$A111,СВЦЭМ!$B$33:$B$776,S$83)+'СЕТ СН'!$H$11+СВЦЭМ!$D$10+'СЕТ СН'!$H$5-'СЕТ СН'!$H$21</f>
        <v>3543.9789458800001</v>
      </c>
      <c r="T111" s="36">
        <f>SUMIFS(СВЦЭМ!$D$33:$D$776,СВЦЭМ!$A$33:$A$776,$A111,СВЦЭМ!$B$33:$B$776,T$83)+'СЕТ СН'!$H$11+СВЦЭМ!$D$10+'СЕТ СН'!$H$5-'СЕТ СН'!$H$21</f>
        <v>3537.15777755</v>
      </c>
      <c r="U111" s="36">
        <f>SUMIFS(СВЦЭМ!$D$33:$D$776,СВЦЭМ!$A$33:$A$776,$A111,СВЦЭМ!$B$33:$B$776,U$83)+'СЕТ СН'!$H$11+СВЦЭМ!$D$10+'СЕТ СН'!$H$5-'СЕТ СН'!$H$21</f>
        <v>3529.0644690600002</v>
      </c>
      <c r="V111" s="36">
        <f>SUMIFS(СВЦЭМ!$D$33:$D$776,СВЦЭМ!$A$33:$A$776,$A111,СВЦЭМ!$B$33:$B$776,V$83)+'СЕТ СН'!$H$11+СВЦЭМ!$D$10+'СЕТ СН'!$H$5-'СЕТ СН'!$H$21</f>
        <v>3526.9130544300001</v>
      </c>
      <c r="W111" s="36">
        <f>SUMIFS(СВЦЭМ!$D$33:$D$776,СВЦЭМ!$A$33:$A$776,$A111,СВЦЭМ!$B$33:$B$776,W$83)+'СЕТ СН'!$H$11+СВЦЭМ!$D$10+'СЕТ СН'!$H$5-'СЕТ СН'!$H$21</f>
        <v>3544.9712462699999</v>
      </c>
      <c r="X111" s="36">
        <f>SUMIFS(СВЦЭМ!$D$33:$D$776,СВЦЭМ!$A$33:$A$776,$A111,СВЦЭМ!$B$33:$B$776,X$83)+'СЕТ СН'!$H$11+СВЦЭМ!$D$10+'СЕТ СН'!$H$5-'СЕТ СН'!$H$21</f>
        <v>3564.4976964899997</v>
      </c>
      <c r="Y111" s="36">
        <f>SUMIFS(СВЦЭМ!$D$33:$D$776,СВЦЭМ!$A$33:$A$776,$A111,СВЦЭМ!$B$33:$B$776,Y$83)+'СЕТ СН'!$H$11+СВЦЭМ!$D$10+'СЕТ СН'!$H$5-'СЕТ СН'!$H$21</f>
        <v>3586.8730983699998</v>
      </c>
    </row>
    <row r="112" spans="1:25" ht="15.75" x14ac:dyDescent="0.2">
      <c r="A112" s="35">
        <f t="shared" si="2"/>
        <v>44164</v>
      </c>
      <c r="B112" s="36">
        <f>SUMIFS(СВЦЭМ!$D$33:$D$776,СВЦЭМ!$A$33:$A$776,$A112,СВЦЭМ!$B$33:$B$776,B$83)+'СЕТ СН'!$H$11+СВЦЭМ!$D$10+'СЕТ СН'!$H$5-'СЕТ СН'!$H$21</f>
        <v>3597.9239803400001</v>
      </c>
      <c r="C112" s="36">
        <f>SUMIFS(СВЦЭМ!$D$33:$D$776,СВЦЭМ!$A$33:$A$776,$A112,СВЦЭМ!$B$33:$B$776,C$83)+'СЕТ СН'!$H$11+СВЦЭМ!$D$10+'СЕТ СН'!$H$5-'СЕТ СН'!$H$21</f>
        <v>3676.18499686</v>
      </c>
      <c r="D112" s="36">
        <f>SUMIFS(СВЦЭМ!$D$33:$D$776,СВЦЭМ!$A$33:$A$776,$A112,СВЦЭМ!$B$33:$B$776,D$83)+'СЕТ СН'!$H$11+СВЦЭМ!$D$10+'СЕТ СН'!$H$5-'СЕТ СН'!$H$21</f>
        <v>3728.17537941</v>
      </c>
      <c r="E112" s="36">
        <f>SUMIFS(СВЦЭМ!$D$33:$D$776,СВЦЭМ!$A$33:$A$776,$A112,СВЦЭМ!$B$33:$B$776,E$83)+'СЕТ СН'!$H$11+СВЦЭМ!$D$10+'СЕТ СН'!$H$5-'СЕТ СН'!$H$21</f>
        <v>3738.9858239300002</v>
      </c>
      <c r="F112" s="36">
        <f>SUMIFS(СВЦЭМ!$D$33:$D$776,СВЦЭМ!$A$33:$A$776,$A112,СВЦЭМ!$B$33:$B$776,F$83)+'СЕТ СН'!$H$11+СВЦЭМ!$D$10+'СЕТ СН'!$H$5-'СЕТ СН'!$H$21</f>
        <v>3737.4617452499997</v>
      </c>
      <c r="G112" s="36">
        <f>SUMIFS(СВЦЭМ!$D$33:$D$776,СВЦЭМ!$A$33:$A$776,$A112,СВЦЭМ!$B$33:$B$776,G$83)+'СЕТ СН'!$H$11+СВЦЭМ!$D$10+'СЕТ СН'!$H$5-'СЕТ СН'!$H$21</f>
        <v>3734.1919634300002</v>
      </c>
      <c r="H112" s="36">
        <f>SUMIFS(СВЦЭМ!$D$33:$D$776,СВЦЭМ!$A$33:$A$776,$A112,СВЦЭМ!$B$33:$B$776,H$83)+'СЕТ СН'!$H$11+СВЦЭМ!$D$10+'СЕТ СН'!$H$5-'СЕТ СН'!$H$21</f>
        <v>3719.07152683</v>
      </c>
      <c r="I112" s="36">
        <f>SUMIFS(СВЦЭМ!$D$33:$D$776,СВЦЭМ!$A$33:$A$776,$A112,СВЦЭМ!$B$33:$B$776,I$83)+'СЕТ СН'!$H$11+СВЦЭМ!$D$10+'СЕТ СН'!$H$5-'СЕТ СН'!$H$21</f>
        <v>3693.5698061900002</v>
      </c>
      <c r="J112" s="36">
        <f>SUMIFS(СВЦЭМ!$D$33:$D$776,СВЦЭМ!$A$33:$A$776,$A112,СВЦЭМ!$B$33:$B$776,J$83)+'СЕТ СН'!$H$11+СВЦЭМ!$D$10+'СЕТ СН'!$H$5-'СЕТ СН'!$H$21</f>
        <v>3655.97700618</v>
      </c>
      <c r="K112" s="36">
        <f>SUMIFS(СВЦЭМ!$D$33:$D$776,СВЦЭМ!$A$33:$A$776,$A112,СВЦЭМ!$B$33:$B$776,K$83)+'СЕТ СН'!$H$11+СВЦЭМ!$D$10+'СЕТ СН'!$H$5-'СЕТ СН'!$H$21</f>
        <v>3640.0174340899998</v>
      </c>
      <c r="L112" s="36">
        <f>SUMIFS(СВЦЭМ!$D$33:$D$776,СВЦЭМ!$A$33:$A$776,$A112,СВЦЭМ!$B$33:$B$776,L$83)+'СЕТ СН'!$H$11+СВЦЭМ!$D$10+'СЕТ СН'!$H$5-'СЕТ СН'!$H$21</f>
        <v>3598.6703230200001</v>
      </c>
      <c r="M112" s="36">
        <f>SUMIFS(СВЦЭМ!$D$33:$D$776,СВЦЭМ!$A$33:$A$776,$A112,СВЦЭМ!$B$33:$B$776,M$83)+'СЕТ СН'!$H$11+СВЦЭМ!$D$10+'СЕТ СН'!$H$5-'СЕТ СН'!$H$21</f>
        <v>3557.12694534</v>
      </c>
      <c r="N112" s="36">
        <f>SUMIFS(СВЦЭМ!$D$33:$D$776,СВЦЭМ!$A$33:$A$776,$A112,СВЦЭМ!$B$33:$B$776,N$83)+'СЕТ СН'!$H$11+СВЦЭМ!$D$10+'СЕТ СН'!$H$5-'СЕТ СН'!$H$21</f>
        <v>3544.0766219299999</v>
      </c>
      <c r="O112" s="36">
        <f>SUMIFS(СВЦЭМ!$D$33:$D$776,СВЦЭМ!$A$33:$A$776,$A112,СВЦЭМ!$B$33:$B$776,O$83)+'СЕТ СН'!$H$11+СВЦЭМ!$D$10+'СЕТ СН'!$H$5-'СЕТ СН'!$H$21</f>
        <v>3559.7432763299998</v>
      </c>
      <c r="P112" s="36">
        <f>SUMIFS(СВЦЭМ!$D$33:$D$776,СВЦЭМ!$A$33:$A$776,$A112,СВЦЭМ!$B$33:$B$776,P$83)+'СЕТ СН'!$H$11+СВЦЭМ!$D$10+'СЕТ СН'!$H$5-'СЕТ СН'!$H$21</f>
        <v>3569.4621005700001</v>
      </c>
      <c r="Q112" s="36">
        <f>SUMIFS(СВЦЭМ!$D$33:$D$776,СВЦЭМ!$A$33:$A$776,$A112,СВЦЭМ!$B$33:$B$776,Q$83)+'СЕТ СН'!$H$11+СВЦЭМ!$D$10+'СЕТ СН'!$H$5-'СЕТ СН'!$H$21</f>
        <v>3569.0253427899997</v>
      </c>
      <c r="R112" s="36">
        <f>SUMIFS(СВЦЭМ!$D$33:$D$776,СВЦЭМ!$A$33:$A$776,$A112,СВЦЭМ!$B$33:$B$776,R$83)+'СЕТ СН'!$H$11+СВЦЭМ!$D$10+'СЕТ СН'!$H$5-'СЕТ СН'!$H$21</f>
        <v>3565.6837487600001</v>
      </c>
      <c r="S112" s="36">
        <f>SUMIFS(СВЦЭМ!$D$33:$D$776,СВЦЭМ!$A$33:$A$776,$A112,СВЦЭМ!$B$33:$B$776,S$83)+'СЕТ СН'!$H$11+СВЦЭМ!$D$10+'СЕТ СН'!$H$5-'СЕТ СН'!$H$21</f>
        <v>3546.8883592900002</v>
      </c>
      <c r="T112" s="36">
        <f>SUMIFS(СВЦЭМ!$D$33:$D$776,СВЦЭМ!$A$33:$A$776,$A112,СВЦЭМ!$B$33:$B$776,T$83)+'СЕТ СН'!$H$11+СВЦЭМ!$D$10+'СЕТ СН'!$H$5-'СЕТ СН'!$H$21</f>
        <v>3523.86570235</v>
      </c>
      <c r="U112" s="36">
        <f>SUMIFS(СВЦЭМ!$D$33:$D$776,СВЦЭМ!$A$33:$A$776,$A112,СВЦЭМ!$B$33:$B$776,U$83)+'СЕТ СН'!$H$11+СВЦЭМ!$D$10+'СЕТ СН'!$H$5-'СЕТ СН'!$H$21</f>
        <v>3522.4789590400001</v>
      </c>
      <c r="V112" s="36">
        <f>SUMIFS(СВЦЭМ!$D$33:$D$776,СВЦЭМ!$A$33:$A$776,$A112,СВЦЭМ!$B$33:$B$776,V$83)+'СЕТ СН'!$H$11+СВЦЭМ!$D$10+'СЕТ СН'!$H$5-'СЕТ СН'!$H$21</f>
        <v>3530.33266886</v>
      </c>
      <c r="W112" s="36">
        <f>SUMIFS(СВЦЭМ!$D$33:$D$776,СВЦЭМ!$A$33:$A$776,$A112,СВЦЭМ!$B$33:$B$776,W$83)+'СЕТ СН'!$H$11+СВЦЭМ!$D$10+'СЕТ СН'!$H$5-'СЕТ СН'!$H$21</f>
        <v>3539.3790891799999</v>
      </c>
      <c r="X112" s="36">
        <f>SUMIFS(СВЦЭМ!$D$33:$D$776,СВЦЭМ!$A$33:$A$776,$A112,СВЦЭМ!$B$33:$B$776,X$83)+'СЕТ СН'!$H$11+СВЦЭМ!$D$10+'СЕТ СН'!$H$5-'СЕТ СН'!$H$21</f>
        <v>3561.3017435399997</v>
      </c>
      <c r="Y112" s="36">
        <f>SUMIFS(СВЦЭМ!$D$33:$D$776,СВЦЭМ!$A$33:$A$776,$A112,СВЦЭМ!$B$33:$B$776,Y$83)+'СЕТ СН'!$H$11+СВЦЭМ!$D$10+'СЕТ СН'!$H$5-'СЕТ СН'!$H$21</f>
        <v>3578.13481073</v>
      </c>
    </row>
    <row r="113" spans="1:27" ht="15.75" x14ac:dyDescent="0.2">
      <c r="A113" s="35">
        <f t="shared" si="2"/>
        <v>44165</v>
      </c>
      <c r="B113" s="36">
        <f>SUMIFS(СВЦЭМ!$D$33:$D$776,СВЦЭМ!$A$33:$A$776,$A113,СВЦЭМ!$B$33:$B$776,B$83)+'СЕТ СН'!$H$11+СВЦЭМ!$D$10+'СЕТ СН'!$H$5-'СЕТ СН'!$H$21</f>
        <v>3641.4455784299998</v>
      </c>
      <c r="C113" s="36">
        <f>SUMIFS(СВЦЭМ!$D$33:$D$776,СВЦЭМ!$A$33:$A$776,$A113,СВЦЭМ!$B$33:$B$776,C$83)+'СЕТ СН'!$H$11+СВЦЭМ!$D$10+'СЕТ СН'!$H$5-'СЕТ СН'!$H$21</f>
        <v>3711.0718997200001</v>
      </c>
      <c r="D113" s="36">
        <f>SUMIFS(СВЦЭМ!$D$33:$D$776,СВЦЭМ!$A$33:$A$776,$A113,СВЦЭМ!$B$33:$B$776,D$83)+'СЕТ СН'!$H$11+СВЦЭМ!$D$10+'СЕТ СН'!$H$5-'СЕТ СН'!$H$21</f>
        <v>3760.2288037600001</v>
      </c>
      <c r="E113" s="36">
        <f>SUMIFS(СВЦЭМ!$D$33:$D$776,СВЦЭМ!$A$33:$A$776,$A113,СВЦЭМ!$B$33:$B$776,E$83)+'СЕТ СН'!$H$11+СВЦЭМ!$D$10+'СЕТ СН'!$H$5-'СЕТ СН'!$H$21</f>
        <v>3768.0611269600004</v>
      </c>
      <c r="F113" s="36">
        <f>SUMIFS(СВЦЭМ!$D$33:$D$776,СВЦЭМ!$A$33:$A$776,$A113,СВЦЭМ!$B$33:$B$776,F$83)+'СЕТ СН'!$H$11+СВЦЭМ!$D$10+'СЕТ СН'!$H$5-'СЕТ СН'!$H$21</f>
        <v>3763.6801604700004</v>
      </c>
      <c r="G113" s="36">
        <f>SUMIFS(СВЦЭМ!$D$33:$D$776,СВЦЭМ!$A$33:$A$776,$A113,СВЦЭМ!$B$33:$B$776,G$83)+'СЕТ СН'!$H$11+СВЦЭМ!$D$10+'СЕТ СН'!$H$5-'СЕТ СН'!$H$21</f>
        <v>3747.93521594</v>
      </c>
      <c r="H113" s="36">
        <f>SUMIFS(СВЦЭМ!$D$33:$D$776,СВЦЭМ!$A$33:$A$776,$A113,СВЦЭМ!$B$33:$B$776,H$83)+'СЕТ СН'!$H$11+СВЦЭМ!$D$10+'СЕТ СН'!$H$5-'СЕТ СН'!$H$21</f>
        <v>3733.9460761099999</v>
      </c>
      <c r="I113" s="36">
        <f>SUMIFS(СВЦЭМ!$D$33:$D$776,СВЦЭМ!$A$33:$A$776,$A113,СВЦЭМ!$B$33:$B$776,I$83)+'СЕТ СН'!$H$11+СВЦЭМ!$D$10+'СЕТ СН'!$H$5-'СЕТ СН'!$H$21</f>
        <v>3706.0858546899999</v>
      </c>
      <c r="J113" s="36">
        <f>SUMIFS(СВЦЭМ!$D$33:$D$776,СВЦЭМ!$A$33:$A$776,$A113,СВЦЭМ!$B$33:$B$776,J$83)+'СЕТ СН'!$H$11+СВЦЭМ!$D$10+'СЕТ СН'!$H$5-'СЕТ СН'!$H$21</f>
        <v>3679.8811496399999</v>
      </c>
      <c r="K113" s="36">
        <f>SUMIFS(СВЦЭМ!$D$33:$D$776,СВЦЭМ!$A$33:$A$776,$A113,СВЦЭМ!$B$33:$B$776,K$83)+'СЕТ СН'!$H$11+СВЦЭМ!$D$10+'СЕТ СН'!$H$5-'СЕТ СН'!$H$21</f>
        <v>3672.1016617800001</v>
      </c>
      <c r="L113" s="36">
        <f>SUMIFS(СВЦЭМ!$D$33:$D$776,СВЦЭМ!$A$33:$A$776,$A113,СВЦЭМ!$B$33:$B$776,L$83)+'СЕТ СН'!$H$11+СВЦЭМ!$D$10+'СЕТ СН'!$H$5-'СЕТ СН'!$H$21</f>
        <v>3641.9546913099998</v>
      </c>
      <c r="M113" s="36">
        <f>SUMIFS(СВЦЭМ!$D$33:$D$776,СВЦЭМ!$A$33:$A$776,$A113,СВЦЭМ!$B$33:$B$776,M$83)+'СЕТ СН'!$H$11+СВЦЭМ!$D$10+'СЕТ СН'!$H$5-'СЕТ СН'!$H$21</f>
        <v>3602.5363596699999</v>
      </c>
      <c r="N113" s="36">
        <f>SUMIFS(СВЦЭМ!$D$33:$D$776,СВЦЭМ!$A$33:$A$776,$A113,СВЦЭМ!$B$33:$B$776,N$83)+'СЕТ СН'!$H$11+СВЦЭМ!$D$10+'СЕТ СН'!$H$5-'СЕТ СН'!$H$21</f>
        <v>3589.48602686</v>
      </c>
      <c r="O113" s="36">
        <f>SUMIFS(СВЦЭМ!$D$33:$D$776,СВЦЭМ!$A$33:$A$776,$A113,СВЦЭМ!$B$33:$B$776,O$83)+'СЕТ СН'!$H$11+СВЦЭМ!$D$10+'СЕТ СН'!$H$5-'СЕТ СН'!$H$21</f>
        <v>3594.0256153800001</v>
      </c>
      <c r="P113" s="36">
        <f>SUMIFS(СВЦЭМ!$D$33:$D$776,СВЦЭМ!$A$33:$A$776,$A113,СВЦЭМ!$B$33:$B$776,P$83)+'СЕТ СН'!$H$11+СВЦЭМ!$D$10+'СЕТ СН'!$H$5-'СЕТ СН'!$H$21</f>
        <v>3603.3889715800001</v>
      </c>
      <c r="Q113" s="36">
        <f>SUMIFS(СВЦЭМ!$D$33:$D$776,СВЦЭМ!$A$33:$A$776,$A113,СВЦЭМ!$B$33:$B$776,Q$83)+'СЕТ СН'!$H$11+СВЦЭМ!$D$10+'СЕТ СН'!$H$5-'СЕТ СН'!$H$21</f>
        <v>3597.2757163300003</v>
      </c>
      <c r="R113" s="36">
        <f>SUMIFS(СВЦЭМ!$D$33:$D$776,СВЦЭМ!$A$33:$A$776,$A113,СВЦЭМ!$B$33:$B$776,R$83)+'СЕТ СН'!$H$11+СВЦЭМ!$D$10+'СЕТ СН'!$H$5-'СЕТ СН'!$H$21</f>
        <v>3585.4869828299998</v>
      </c>
      <c r="S113" s="36">
        <f>SUMIFS(СВЦЭМ!$D$33:$D$776,СВЦЭМ!$A$33:$A$776,$A113,СВЦЭМ!$B$33:$B$776,S$83)+'СЕТ СН'!$H$11+СВЦЭМ!$D$10+'СЕТ СН'!$H$5-'СЕТ СН'!$H$21</f>
        <v>3576.9049836599997</v>
      </c>
      <c r="T113" s="36">
        <f>SUMIFS(СВЦЭМ!$D$33:$D$776,СВЦЭМ!$A$33:$A$776,$A113,СВЦЭМ!$B$33:$B$776,T$83)+'СЕТ СН'!$H$11+СВЦЭМ!$D$10+'СЕТ СН'!$H$5-'СЕТ СН'!$H$21</f>
        <v>3564.7033860299998</v>
      </c>
      <c r="U113" s="36">
        <f>SUMIFS(СВЦЭМ!$D$33:$D$776,СВЦЭМ!$A$33:$A$776,$A113,СВЦЭМ!$B$33:$B$776,U$83)+'СЕТ СН'!$H$11+СВЦЭМ!$D$10+'СЕТ СН'!$H$5-'СЕТ СН'!$H$21</f>
        <v>3563.7738949099999</v>
      </c>
      <c r="V113" s="36">
        <f>SUMIFS(СВЦЭМ!$D$33:$D$776,СВЦЭМ!$A$33:$A$776,$A113,СВЦЭМ!$B$33:$B$776,V$83)+'СЕТ СН'!$H$11+СВЦЭМ!$D$10+'СЕТ СН'!$H$5-'СЕТ СН'!$H$21</f>
        <v>3573.7272163100001</v>
      </c>
      <c r="W113" s="36">
        <f>SUMIFS(СВЦЭМ!$D$33:$D$776,СВЦЭМ!$A$33:$A$776,$A113,СВЦЭМ!$B$33:$B$776,W$83)+'СЕТ СН'!$H$11+СВЦЭМ!$D$10+'СЕТ СН'!$H$5-'СЕТ СН'!$H$21</f>
        <v>3585.49419816</v>
      </c>
      <c r="X113" s="36">
        <f>SUMIFS(СВЦЭМ!$D$33:$D$776,СВЦЭМ!$A$33:$A$776,$A113,СВЦЭМ!$B$33:$B$776,X$83)+'СЕТ СН'!$H$11+СВЦЭМ!$D$10+'СЕТ СН'!$H$5-'СЕТ СН'!$H$21</f>
        <v>3591.0383057099998</v>
      </c>
      <c r="Y113" s="36">
        <f>SUMIFS(СВЦЭМ!$D$33:$D$776,СВЦЭМ!$A$33:$A$776,$A113,СВЦЭМ!$B$33:$B$776,Y$83)+'СЕТ СН'!$H$11+СВЦЭМ!$D$10+'СЕТ СН'!$H$5-'СЕТ СН'!$H$21</f>
        <v>3610.5875093599998</v>
      </c>
    </row>
    <row r="114" spans="1:27" ht="15.75" hidden="1" x14ac:dyDescent="0.2">
      <c r="A114" s="35">
        <f t="shared" si="2"/>
        <v>44166</v>
      </c>
      <c r="B114" s="36">
        <f>SUMIFS(СВЦЭМ!$D$33:$D$776,СВЦЭМ!$A$33:$A$776,$A114,СВЦЭМ!$B$33:$B$776,B$83)+'СЕТ СН'!$H$11+СВЦЭМ!$D$10+'СЕТ СН'!$H$5-'СЕТ СН'!$H$21</f>
        <v>2786.3213155100002</v>
      </c>
      <c r="C114" s="36">
        <f>SUMIFS(СВЦЭМ!$D$33:$D$776,СВЦЭМ!$A$33:$A$776,$A114,СВЦЭМ!$B$33:$B$776,C$83)+'СЕТ СН'!$H$11+СВЦЭМ!$D$10+'СЕТ СН'!$H$5-'СЕТ СН'!$H$21</f>
        <v>2786.3213155100002</v>
      </c>
      <c r="D114" s="36">
        <f>SUMIFS(СВЦЭМ!$D$33:$D$776,СВЦЭМ!$A$33:$A$776,$A114,СВЦЭМ!$B$33:$B$776,D$83)+'СЕТ СН'!$H$11+СВЦЭМ!$D$10+'СЕТ СН'!$H$5-'СЕТ СН'!$H$21</f>
        <v>2786.3213155100002</v>
      </c>
      <c r="E114" s="36">
        <f>SUMIFS(СВЦЭМ!$D$33:$D$776,СВЦЭМ!$A$33:$A$776,$A114,СВЦЭМ!$B$33:$B$776,E$83)+'СЕТ СН'!$H$11+СВЦЭМ!$D$10+'СЕТ СН'!$H$5-'СЕТ СН'!$H$21</f>
        <v>2786.3213155100002</v>
      </c>
      <c r="F114" s="36">
        <f>SUMIFS(СВЦЭМ!$D$33:$D$776,СВЦЭМ!$A$33:$A$776,$A114,СВЦЭМ!$B$33:$B$776,F$83)+'СЕТ СН'!$H$11+СВЦЭМ!$D$10+'СЕТ СН'!$H$5-'СЕТ СН'!$H$21</f>
        <v>2786.3213155100002</v>
      </c>
      <c r="G114" s="36">
        <f>SUMIFS(СВЦЭМ!$D$33:$D$776,СВЦЭМ!$A$33:$A$776,$A114,СВЦЭМ!$B$33:$B$776,G$83)+'СЕТ СН'!$H$11+СВЦЭМ!$D$10+'СЕТ СН'!$H$5-'СЕТ СН'!$H$21</f>
        <v>2786.3213155100002</v>
      </c>
      <c r="H114" s="36">
        <f>SUMIFS(СВЦЭМ!$D$33:$D$776,СВЦЭМ!$A$33:$A$776,$A114,СВЦЭМ!$B$33:$B$776,H$83)+'СЕТ СН'!$H$11+СВЦЭМ!$D$10+'СЕТ СН'!$H$5-'СЕТ СН'!$H$21</f>
        <v>2786.3213155100002</v>
      </c>
      <c r="I114" s="36">
        <f>SUMIFS(СВЦЭМ!$D$33:$D$776,СВЦЭМ!$A$33:$A$776,$A114,СВЦЭМ!$B$33:$B$776,I$83)+'СЕТ СН'!$H$11+СВЦЭМ!$D$10+'СЕТ СН'!$H$5-'СЕТ СН'!$H$21</f>
        <v>2786.3213155100002</v>
      </c>
      <c r="J114" s="36">
        <f>SUMIFS(СВЦЭМ!$D$33:$D$776,СВЦЭМ!$A$33:$A$776,$A114,СВЦЭМ!$B$33:$B$776,J$83)+'СЕТ СН'!$H$11+СВЦЭМ!$D$10+'СЕТ СН'!$H$5-'СЕТ СН'!$H$21</f>
        <v>2786.3213155100002</v>
      </c>
      <c r="K114" s="36">
        <f>SUMIFS(СВЦЭМ!$D$33:$D$776,СВЦЭМ!$A$33:$A$776,$A114,СВЦЭМ!$B$33:$B$776,K$83)+'СЕТ СН'!$H$11+СВЦЭМ!$D$10+'СЕТ СН'!$H$5-'СЕТ СН'!$H$21</f>
        <v>2786.3213155100002</v>
      </c>
      <c r="L114" s="36">
        <f>SUMIFS(СВЦЭМ!$D$33:$D$776,СВЦЭМ!$A$33:$A$776,$A114,СВЦЭМ!$B$33:$B$776,L$83)+'СЕТ СН'!$H$11+СВЦЭМ!$D$10+'СЕТ СН'!$H$5-'СЕТ СН'!$H$21</f>
        <v>2786.3213155100002</v>
      </c>
      <c r="M114" s="36">
        <f>SUMIFS(СВЦЭМ!$D$33:$D$776,СВЦЭМ!$A$33:$A$776,$A114,СВЦЭМ!$B$33:$B$776,M$83)+'СЕТ СН'!$H$11+СВЦЭМ!$D$10+'СЕТ СН'!$H$5-'СЕТ СН'!$H$21</f>
        <v>2786.3213155100002</v>
      </c>
      <c r="N114" s="36">
        <f>SUMIFS(СВЦЭМ!$D$33:$D$776,СВЦЭМ!$A$33:$A$776,$A114,СВЦЭМ!$B$33:$B$776,N$83)+'СЕТ СН'!$H$11+СВЦЭМ!$D$10+'СЕТ СН'!$H$5-'СЕТ СН'!$H$21</f>
        <v>2786.3213155100002</v>
      </c>
      <c r="O114" s="36">
        <f>SUMIFS(СВЦЭМ!$D$33:$D$776,СВЦЭМ!$A$33:$A$776,$A114,СВЦЭМ!$B$33:$B$776,O$83)+'СЕТ СН'!$H$11+СВЦЭМ!$D$10+'СЕТ СН'!$H$5-'СЕТ СН'!$H$21</f>
        <v>2786.3213155100002</v>
      </c>
      <c r="P114" s="36">
        <f>SUMIFS(СВЦЭМ!$D$33:$D$776,СВЦЭМ!$A$33:$A$776,$A114,СВЦЭМ!$B$33:$B$776,P$83)+'СЕТ СН'!$H$11+СВЦЭМ!$D$10+'СЕТ СН'!$H$5-'СЕТ СН'!$H$21</f>
        <v>2786.3213155100002</v>
      </c>
      <c r="Q114" s="36">
        <f>SUMIFS(СВЦЭМ!$D$33:$D$776,СВЦЭМ!$A$33:$A$776,$A114,СВЦЭМ!$B$33:$B$776,Q$83)+'СЕТ СН'!$H$11+СВЦЭМ!$D$10+'СЕТ СН'!$H$5-'СЕТ СН'!$H$21</f>
        <v>2786.3213155100002</v>
      </c>
      <c r="R114" s="36">
        <f>SUMIFS(СВЦЭМ!$D$33:$D$776,СВЦЭМ!$A$33:$A$776,$A114,СВЦЭМ!$B$33:$B$776,R$83)+'СЕТ СН'!$H$11+СВЦЭМ!$D$10+'СЕТ СН'!$H$5-'СЕТ СН'!$H$21</f>
        <v>2786.3213155100002</v>
      </c>
      <c r="S114" s="36">
        <f>SUMIFS(СВЦЭМ!$D$33:$D$776,СВЦЭМ!$A$33:$A$776,$A114,СВЦЭМ!$B$33:$B$776,S$83)+'СЕТ СН'!$H$11+СВЦЭМ!$D$10+'СЕТ СН'!$H$5-'СЕТ СН'!$H$21</f>
        <v>2786.3213155100002</v>
      </c>
      <c r="T114" s="36">
        <f>SUMIFS(СВЦЭМ!$D$33:$D$776,СВЦЭМ!$A$33:$A$776,$A114,СВЦЭМ!$B$33:$B$776,T$83)+'СЕТ СН'!$H$11+СВЦЭМ!$D$10+'СЕТ СН'!$H$5-'СЕТ СН'!$H$21</f>
        <v>2786.3213155100002</v>
      </c>
      <c r="U114" s="36">
        <f>SUMIFS(СВЦЭМ!$D$33:$D$776,СВЦЭМ!$A$33:$A$776,$A114,СВЦЭМ!$B$33:$B$776,U$83)+'СЕТ СН'!$H$11+СВЦЭМ!$D$10+'СЕТ СН'!$H$5-'СЕТ СН'!$H$21</f>
        <v>2786.3213155100002</v>
      </c>
      <c r="V114" s="36">
        <f>SUMIFS(СВЦЭМ!$D$33:$D$776,СВЦЭМ!$A$33:$A$776,$A114,СВЦЭМ!$B$33:$B$776,V$83)+'СЕТ СН'!$H$11+СВЦЭМ!$D$10+'СЕТ СН'!$H$5-'СЕТ СН'!$H$21</f>
        <v>2786.3213155100002</v>
      </c>
      <c r="W114" s="36">
        <f>SUMIFS(СВЦЭМ!$D$33:$D$776,СВЦЭМ!$A$33:$A$776,$A114,СВЦЭМ!$B$33:$B$776,W$83)+'СЕТ СН'!$H$11+СВЦЭМ!$D$10+'СЕТ СН'!$H$5-'СЕТ СН'!$H$21</f>
        <v>2786.3213155100002</v>
      </c>
      <c r="X114" s="36">
        <f>SUMIFS(СВЦЭМ!$D$33:$D$776,СВЦЭМ!$A$33:$A$776,$A114,СВЦЭМ!$B$33:$B$776,X$83)+'СЕТ СН'!$H$11+СВЦЭМ!$D$10+'СЕТ СН'!$H$5-'СЕТ СН'!$H$21</f>
        <v>2786.3213155100002</v>
      </c>
      <c r="Y114" s="36">
        <f>SUMIFS(СВЦЭМ!$D$33:$D$776,СВЦЭМ!$A$33:$A$776,$A114,СВЦЭМ!$B$33:$B$776,Y$83)+'СЕТ СН'!$H$11+СВЦЭМ!$D$10+'СЕТ СН'!$H$5-'СЕТ СН'!$H$21</f>
        <v>2786.3213155100002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01.11.2020</v>
      </c>
      <c r="B120" s="36">
        <f>SUMIFS(СВЦЭМ!$D$33:$D$776,СВЦЭМ!$A$33:$A$776,$A120,СВЦЭМ!$B$33:$B$776,B$119)+'СЕТ СН'!$I$11+СВЦЭМ!$D$10+'СЕТ СН'!$I$5-'СЕТ СН'!$I$21</f>
        <v>3560.0242729800002</v>
      </c>
      <c r="C120" s="36">
        <f>SUMIFS(СВЦЭМ!$D$33:$D$776,СВЦЭМ!$A$33:$A$776,$A120,СВЦЭМ!$B$33:$B$776,C$119)+'СЕТ СН'!$I$11+СВЦЭМ!$D$10+'СЕТ СН'!$I$5-'СЕТ СН'!$I$21</f>
        <v>3634.72600758</v>
      </c>
      <c r="D120" s="36">
        <f>SUMIFS(СВЦЭМ!$D$33:$D$776,СВЦЭМ!$A$33:$A$776,$A120,СВЦЭМ!$B$33:$B$776,D$119)+'СЕТ СН'!$I$11+СВЦЭМ!$D$10+'СЕТ СН'!$I$5-'СЕТ СН'!$I$21</f>
        <v>3683.8092864700002</v>
      </c>
      <c r="E120" s="36">
        <f>SUMIFS(СВЦЭМ!$D$33:$D$776,СВЦЭМ!$A$33:$A$776,$A120,СВЦЭМ!$B$33:$B$776,E$119)+'СЕТ СН'!$I$11+СВЦЭМ!$D$10+'СЕТ СН'!$I$5-'СЕТ СН'!$I$21</f>
        <v>3691.5866362100001</v>
      </c>
      <c r="F120" s="36">
        <f>SUMIFS(СВЦЭМ!$D$33:$D$776,СВЦЭМ!$A$33:$A$776,$A120,СВЦЭМ!$B$33:$B$776,F$119)+'СЕТ СН'!$I$11+СВЦЭМ!$D$10+'СЕТ СН'!$I$5-'СЕТ СН'!$I$21</f>
        <v>3697.0598985799998</v>
      </c>
      <c r="G120" s="36">
        <f>SUMIFS(СВЦЭМ!$D$33:$D$776,СВЦЭМ!$A$33:$A$776,$A120,СВЦЭМ!$B$33:$B$776,G$119)+'СЕТ СН'!$I$11+СВЦЭМ!$D$10+'СЕТ СН'!$I$5-'СЕТ СН'!$I$21</f>
        <v>3684.5228283500001</v>
      </c>
      <c r="H120" s="36">
        <f>SUMIFS(СВЦЭМ!$D$33:$D$776,СВЦЭМ!$A$33:$A$776,$A120,СВЦЭМ!$B$33:$B$776,H$119)+'СЕТ СН'!$I$11+СВЦЭМ!$D$10+'СЕТ СН'!$I$5-'СЕТ СН'!$I$21</f>
        <v>3667.9977627500002</v>
      </c>
      <c r="I120" s="36">
        <f>SUMIFS(СВЦЭМ!$D$33:$D$776,СВЦЭМ!$A$33:$A$776,$A120,СВЦЭМ!$B$33:$B$776,I$119)+'СЕТ СН'!$I$11+СВЦЭМ!$D$10+'СЕТ СН'!$I$5-'СЕТ СН'!$I$21</f>
        <v>3636.5437961799998</v>
      </c>
      <c r="J120" s="36">
        <f>SUMIFS(СВЦЭМ!$D$33:$D$776,СВЦЭМ!$A$33:$A$776,$A120,СВЦЭМ!$B$33:$B$776,J$119)+'СЕТ СН'!$I$11+СВЦЭМ!$D$10+'СЕТ СН'!$I$5-'СЕТ СН'!$I$21</f>
        <v>3617.0423307000001</v>
      </c>
      <c r="K120" s="36">
        <f>SUMIFS(СВЦЭМ!$D$33:$D$776,СВЦЭМ!$A$33:$A$776,$A120,СВЦЭМ!$B$33:$B$776,K$119)+'СЕТ СН'!$I$11+СВЦЭМ!$D$10+'СЕТ СН'!$I$5-'СЕТ СН'!$I$21</f>
        <v>3584.6289818999999</v>
      </c>
      <c r="L120" s="36">
        <f>SUMIFS(СВЦЭМ!$D$33:$D$776,СВЦЭМ!$A$33:$A$776,$A120,СВЦЭМ!$B$33:$B$776,L$119)+'СЕТ СН'!$I$11+СВЦЭМ!$D$10+'СЕТ СН'!$I$5-'СЕТ СН'!$I$21</f>
        <v>3559.0376843100003</v>
      </c>
      <c r="M120" s="36">
        <f>SUMIFS(СВЦЭМ!$D$33:$D$776,СВЦЭМ!$A$33:$A$776,$A120,СВЦЭМ!$B$33:$B$776,M$119)+'СЕТ СН'!$I$11+СВЦЭМ!$D$10+'СЕТ СН'!$I$5-'СЕТ СН'!$I$21</f>
        <v>3520.2163636499999</v>
      </c>
      <c r="N120" s="36">
        <f>SUMIFS(СВЦЭМ!$D$33:$D$776,СВЦЭМ!$A$33:$A$776,$A120,СВЦЭМ!$B$33:$B$776,N$119)+'СЕТ СН'!$I$11+СВЦЭМ!$D$10+'СЕТ СН'!$I$5-'СЕТ СН'!$I$21</f>
        <v>3517.0666563999998</v>
      </c>
      <c r="O120" s="36">
        <f>SUMIFS(СВЦЭМ!$D$33:$D$776,СВЦЭМ!$A$33:$A$776,$A120,СВЦЭМ!$B$33:$B$776,O$119)+'СЕТ СН'!$I$11+СВЦЭМ!$D$10+'СЕТ СН'!$I$5-'СЕТ СН'!$I$21</f>
        <v>3522.8204421599999</v>
      </c>
      <c r="P120" s="36">
        <f>SUMIFS(СВЦЭМ!$D$33:$D$776,СВЦЭМ!$A$33:$A$776,$A120,СВЦЭМ!$B$33:$B$776,P$119)+'СЕТ СН'!$I$11+СВЦЭМ!$D$10+'СЕТ СН'!$I$5-'СЕТ СН'!$I$21</f>
        <v>3546.8328346099997</v>
      </c>
      <c r="Q120" s="36">
        <f>SUMIFS(СВЦЭМ!$D$33:$D$776,СВЦЭМ!$A$33:$A$776,$A120,СВЦЭМ!$B$33:$B$776,Q$119)+'СЕТ СН'!$I$11+СВЦЭМ!$D$10+'СЕТ СН'!$I$5-'СЕТ СН'!$I$21</f>
        <v>3546.9826100800001</v>
      </c>
      <c r="R120" s="36">
        <f>SUMIFS(СВЦЭМ!$D$33:$D$776,СВЦЭМ!$A$33:$A$776,$A120,СВЦЭМ!$B$33:$B$776,R$119)+'СЕТ СН'!$I$11+СВЦЭМ!$D$10+'СЕТ СН'!$I$5-'СЕТ СН'!$I$21</f>
        <v>3539.4276246099998</v>
      </c>
      <c r="S120" s="36">
        <f>SUMIFS(СВЦЭМ!$D$33:$D$776,СВЦЭМ!$A$33:$A$776,$A120,СВЦЭМ!$B$33:$B$776,S$119)+'СЕТ СН'!$I$11+СВЦЭМ!$D$10+'СЕТ СН'!$I$5-'СЕТ СН'!$I$21</f>
        <v>3526.2573408200001</v>
      </c>
      <c r="T120" s="36">
        <f>SUMIFS(СВЦЭМ!$D$33:$D$776,СВЦЭМ!$A$33:$A$776,$A120,СВЦЭМ!$B$33:$B$776,T$119)+'СЕТ СН'!$I$11+СВЦЭМ!$D$10+'СЕТ СН'!$I$5-'СЕТ СН'!$I$21</f>
        <v>3508.45578037</v>
      </c>
      <c r="U120" s="36">
        <f>SUMIFS(СВЦЭМ!$D$33:$D$776,СВЦЭМ!$A$33:$A$776,$A120,СВЦЭМ!$B$33:$B$776,U$119)+'СЕТ СН'!$I$11+СВЦЭМ!$D$10+'СЕТ СН'!$I$5-'СЕТ СН'!$I$21</f>
        <v>3495.2782631499999</v>
      </c>
      <c r="V120" s="36">
        <f>SUMIFS(СВЦЭМ!$D$33:$D$776,СВЦЭМ!$A$33:$A$776,$A120,СВЦЭМ!$B$33:$B$776,V$119)+'СЕТ СН'!$I$11+СВЦЭМ!$D$10+'СЕТ СН'!$I$5-'СЕТ СН'!$I$21</f>
        <v>3508.1160327100001</v>
      </c>
      <c r="W120" s="36">
        <f>SUMIFS(СВЦЭМ!$D$33:$D$776,СВЦЭМ!$A$33:$A$776,$A120,СВЦЭМ!$B$33:$B$776,W$119)+'СЕТ СН'!$I$11+СВЦЭМ!$D$10+'СЕТ СН'!$I$5-'СЕТ СН'!$I$21</f>
        <v>3515.8887945000001</v>
      </c>
      <c r="X120" s="36">
        <f>SUMIFS(СВЦЭМ!$D$33:$D$776,СВЦЭМ!$A$33:$A$776,$A120,СВЦЭМ!$B$33:$B$776,X$119)+'СЕТ СН'!$I$11+СВЦЭМ!$D$10+'СЕТ СН'!$I$5-'СЕТ СН'!$I$21</f>
        <v>3530.4997346499999</v>
      </c>
      <c r="Y120" s="36">
        <f>SUMIFS(СВЦЭМ!$D$33:$D$776,СВЦЭМ!$A$33:$A$776,$A120,СВЦЭМ!$B$33:$B$776,Y$119)+'СЕТ СН'!$I$11+СВЦЭМ!$D$10+'СЕТ СН'!$I$5-'СЕТ СН'!$I$21</f>
        <v>3549.3813276299998</v>
      </c>
      <c r="AA120" s="45"/>
    </row>
    <row r="121" spans="1:27" ht="15.75" x14ac:dyDescent="0.2">
      <c r="A121" s="35">
        <f>A120+1</f>
        <v>44137</v>
      </c>
      <c r="B121" s="36">
        <f>SUMIFS(СВЦЭМ!$D$33:$D$776,СВЦЭМ!$A$33:$A$776,$A121,СВЦЭМ!$B$33:$B$776,B$119)+'СЕТ СН'!$I$11+СВЦЭМ!$D$10+'СЕТ СН'!$I$5-'СЕТ СН'!$I$21</f>
        <v>3557.3972606500001</v>
      </c>
      <c r="C121" s="36">
        <f>SUMIFS(СВЦЭМ!$D$33:$D$776,СВЦЭМ!$A$33:$A$776,$A121,СВЦЭМ!$B$33:$B$776,C$119)+'СЕТ СН'!$I$11+СВЦЭМ!$D$10+'СЕТ СН'!$I$5-'СЕТ СН'!$I$21</f>
        <v>3654.6644329400001</v>
      </c>
      <c r="D121" s="36">
        <f>SUMIFS(СВЦЭМ!$D$33:$D$776,СВЦЭМ!$A$33:$A$776,$A121,СВЦЭМ!$B$33:$B$776,D$119)+'СЕТ СН'!$I$11+СВЦЭМ!$D$10+'СЕТ СН'!$I$5-'СЕТ СН'!$I$21</f>
        <v>3734.1143124700002</v>
      </c>
      <c r="E121" s="36">
        <f>SUMIFS(СВЦЭМ!$D$33:$D$776,СВЦЭМ!$A$33:$A$776,$A121,СВЦЭМ!$B$33:$B$776,E$119)+'СЕТ СН'!$I$11+СВЦЭМ!$D$10+'СЕТ СН'!$I$5-'СЕТ СН'!$I$21</f>
        <v>3768.6854795600002</v>
      </c>
      <c r="F121" s="36">
        <f>SUMIFS(СВЦЭМ!$D$33:$D$776,СВЦЭМ!$A$33:$A$776,$A121,СВЦЭМ!$B$33:$B$776,F$119)+'СЕТ СН'!$I$11+СВЦЭМ!$D$10+'СЕТ СН'!$I$5-'СЕТ СН'!$I$21</f>
        <v>3777.3581902799997</v>
      </c>
      <c r="G121" s="36">
        <f>SUMIFS(СВЦЭМ!$D$33:$D$776,СВЦЭМ!$A$33:$A$776,$A121,СВЦЭМ!$B$33:$B$776,G$119)+'СЕТ СН'!$I$11+СВЦЭМ!$D$10+'СЕТ СН'!$I$5-'СЕТ СН'!$I$21</f>
        <v>3759.0689020600003</v>
      </c>
      <c r="H121" s="36">
        <f>SUMIFS(СВЦЭМ!$D$33:$D$776,СВЦЭМ!$A$33:$A$776,$A121,СВЦЭМ!$B$33:$B$776,H$119)+'СЕТ СН'!$I$11+СВЦЭМ!$D$10+'СЕТ СН'!$I$5-'СЕТ СН'!$I$21</f>
        <v>3711.8907683899997</v>
      </c>
      <c r="I121" s="36">
        <f>SUMIFS(СВЦЭМ!$D$33:$D$776,СВЦЭМ!$A$33:$A$776,$A121,СВЦЭМ!$B$33:$B$776,I$119)+'СЕТ СН'!$I$11+СВЦЭМ!$D$10+'СЕТ СН'!$I$5-'СЕТ СН'!$I$21</f>
        <v>3637.55047835</v>
      </c>
      <c r="J121" s="36">
        <f>SUMIFS(СВЦЭМ!$D$33:$D$776,СВЦЭМ!$A$33:$A$776,$A121,СВЦЭМ!$B$33:$B$776,J$119)+'СЕТ СН'!$I$11+СВЦЭМ!$D$10+'СЕТ СН'!$I$5-'СЕТ СН'!$I$21</f>
        <v>3612.5190130700003</v>
      </c>
      <c r="K121" s="36">
        <f>SUMIFS(СВЦЭМ!$D$33:$D$776,СВЦЭМ!$A$33:$A$776,$A121,СВЦЭМ!$B$33:$B$776,K$119)+'СЕТ СН'!$I$11+СВЦЭМ!$D$10+'СЕТ СН'!$I$5-'СЕТ СН'!$I$21</f>
        <v>3619.1646603499998</v>
      </c>
      <c r="L121" s="36">
        <f>SUMIFS(СВЦЭМ!$D$33:$D$776,СВЦЭМ!$A$33:$A$776,$A121,СВЦЭМ!$B$33:$B$776,L$119)+'СЕТ СН'!$I$11+СВЦЭМ!$D$10+'СЕТ СН'!$I$5-'СЕТ СН'!$I$21</f>
        <v>3592.8514873200002</v>
      </c>
      <c r="M121" s="36">
        <f>SUMIFS(СВЦЭМ!$D$33:$D$776,СВЦЭМ!$A$33:$A$776,$A121,СВЦЭМ!$B$33:$B$776,M$119)+'СЕТ СН'!$I$11+СВЦЭМ!$D$10+'СЕТ СН'!$I$5-'СЕТ СН'!$I$21</f>
        <v>3549.94352024</v>
      </c>
      <c r="N121" s="36">
        <f>SUMIFS(СВЦЭМ!$D$33:$D$776,СВЦЭМ!$A$33:$A$776,$A121,СВЦЭМ!$B$33:$B$776,N$119)+'СЕТ СН'!$I$11+СВЦЭМ!$D$10+'СЕТ СН'!$I$5-'СЕТ СН'!$I$21</f>
        <v>3546.6907609999998</v>
      </c>
      <c r="O121" s="36">
        <f>SUMIFS(СВЦЭМ!$D$33:$D$776,СВЦЭМ!$A$33:$A$776,$A121,СВЦЭМ!$B$33:$B$776,O$119)+'СЕТ СН'!$I$11+СВЦЭМ!$D$10+'СЕТ СН'!$I$5-'СЕТ СН'!$I$21</f>
        <v>3545.7970069100002</v>
      </c>
      <c r="P121" s="36">
        <f>SUMIFS(СВЦЭМ!$D$33:$D$776,СВЦЭМ!$A$33:$A$776,$A121,СВЦЭМ!$B$33:$B$776,P$119)+'СЕТ СН'!$I$11+СВЦЭМ!$D$10+'СЕТ СН'!$I$5-'СЕТ СН'!$I$21</f>
        <v>3549.7300853199999</v>
      </c>
      <c r="Q121" s="36">
        <f>SUMIFS(СВЦЭМ!$D$33:$D$776,СВЦЭМ!$A$33:$A$776,$A121,СВЦЭМ!$B$33:$B$776,Q$119)+'СЕТ СН'!$I$11+СВЦЭМ!$D$10+'СЕТ СН'!$I$5-'СЕТ СН'!$I$21</f>
        <v>3550.30557112</v>
      </c>
      <c r="R121" s="36">
        <f>SUMIFS(СВЦЭМ!$D$33:$D$776,СВЦЭМ!$A$33:$A$776,$A121,СВЦЭМ!$B$33:$B$776,R$119)+'СЕТ СН'!$I$11+СВЦЭМ!$D$10+'СЕТ СН'!$I$5-'СЕТ СН'!$I$21</f>
        <v>3544.0775082499999</v>
      </c>
      <c r="S121" s="36">
        <f>SUMIFS(СВЦЭМ!$D$33:$D$776,СВЦЭМ!$A$33:$A$776,$A121,СВЦЭМ!$B$33:$B$776,S$119)+'СЕТ СН'!$I$11+СВЦЭМ!$D$10+'СЕТ СН'!$I$5-'СЕТ СН'!$I$21</f>
        <v>3527.1887742899999</v>
      </c>
      <c r="T121" s="36">
        <f>SUMIFS(СВЦЭМ!$D$33:$D$776,СВЦЭМ!$A$33:$A$776,$A121,СВЦЭМ!$B$33:$B$776,T$119)+'СЕТ СН'!$I$11+СВЦЭМ!$D$10+'СЕТ СН'!$I$5-'СЕТ СН'!$I$21</f>
        <v>3500.6886525099999</v>
      </c>
      <c r="U121" s="36">
        <f>SUMIFS(СВЦЭМ!$D$33:$D$776,СВЦЭМ!$A$33:$A$776,$A121,СВЦЭМ!$B$33:$B$776,U$119)+'СЕТ СН'!$I$11+СВЦЭМ!$D$10+'СЕТ СН'!$I$5-'СЕТ СН'!$I$21</f>
        <v>3501.0814860099999</v>
      </c>
      <c r="V121" s="36">
        <f>SUMIFS(СВЦЭМ!$D$33:$D$776,СВЦЭМ!$A$33:$A$776,$A121,СВЦЭМ!$B$33:$B$776,V$119)+'СЕТ СН'!$I$11+СВЦЭМ!$D$10+'СЕТ СН'!$I$5-'СЕТ СН'!$I$21</f>
        <v>3490.7159941700002</v>
      </c>
      <c r="W121" s="36">
        <f>SUMIFS(СВЦЭМ!$D$33:$D$776,СВЦЭМ!$A$33:$A$776,$A121,СВЦЭМ!$B$33:$B$776,W$119)+'СЕТ СН'!$I$11+СВЦЭМ!$D$10+'СЕТ СН'!$I$5-'СЕТ СН'!$I$21</f>
        <v>3510.1837306799998</v>
      </c>
      <c r="X121" s="36">
        <f>SUMIFS(СВЦЭМ!$D$33:$D$776,СВЦЭМ!$A$33:$A$776,$A121,СВЦЭМ!$B$33:$B$776,X$119)+'СЕТ СН'!$I$11+СВЦЭМ!$D$10+'СЕТ СН'!$I$5-'СЕТ СН'!$I$21</f>
        <v>3518.9941285599998</v>
      </c>
      <c r="Y121" s="36">
        <f>SUMIFS(СВЦЭМ!$D$33:$D$776,СВЦЭМ!$A$33:$A$776,$A121,СВЦЭМ!$B$33:$B$776,Y$119)+'СЕТ СН'!$I$11+СВЦЭМ!$D$10+'СЕТ СН'!$I$5-'СЕТ СН'!$I$21</f>
        <v>3546.1062599699999</v>
      </c>
    </row>
    <row r="122" spans="1:27" ht="15.75" x14ac:dyDescent="0.2">
      <c r="A122" s="35">
        <f t="shared" ref="A122:A150" si="3">A121+1</f>
        <v>44138</v>
      </c>
      <c r="B122" s="36">
        <f>SUMIFS(СВЦЭМ!$D$33:$D$776,СВЦЭМ!$A$33:$A$776,$A122,СВЦЭМ!$B$33:$B$776,B$119)+'СЕТ СН'!$I$11+СВЦЭМ!$D$10+'СЕТ СН'!$I$5-'СЕТ СН'!$I$21</f>
        <v>3608.1871421800001</v>
      </c>
      <c r="C122" s="36">
        <f>SUMIFS(СВЦЭМ!$D$33:$D$776,СВЦЭМ!$A$33:$A$776,$A122,СВЦЭМ!$B$33:$B$776,C$119)+'СЕТ СН'!$I$11+СВЦЭМ!$D$10+'СЕТ СН'!$I$5-'СЕТ СН'!$I$21</f>
        <v>3690.5993272599999</v>
      </c>
      <c r="D122" s="36">
        <f>SUMIFS(СВЦЭМ!$D$33:$D$776,СВЦЭМ!$A$33:$A$776,$A122,СВЦЭМ!$B$33:$B$776,D$119)+'СЕТ СН'!$I$11+СВЦЭМ!$D$10+'СЕТ СН'!$I$5-'СЕТ СН'!$I$21</f>
        <v>3741.2281702400001</v>
      </c>
      <c r="E122" s="36">
        <f>SUMIFS(СВЦЭМ!$D$33:$D$776,СВЦЭМ!$A$33:$A$776,$A122,СВЦЭМ!$B$33:$B$776,E$119)+'СЕТ СН'!$I$11+СВЦЭМ!$D$10+'СЕТ СН'!$I$5-'СЕТ СН'!$I$21</f>
        <v>3748.34851751</v>
      </c>
      <c r="F122" s="36">
        <f>SUMIFS(СВЦЭМ!$D$33:$D$776,СВЦЭМ!$A$33:$A$776,$A122,СВЦЭМ!$B$33:$B$776,F$119)+'СЕТ СН'!$I$11+СВЦЭМ!$D$10+'СЕТ СН'!$I$5-'СЕТ СН'!$I$21</f>
        <v>3746.6811921200001</v>
      </c>
      <c r="G122" s="36">
        <f>SUMIFS(СВЦЭМ!$D$33:$D$776,СВЦЭМ!$A$33:$A$776,$A122,СВЦЭМ!$B$33:$B$776,G$119)+'СЕТ СН'!$I$11+СВЦЭМ!$D$10+'СЕТ СН'!$I$5-'СЕТ СН'!$I$21</f>
        <v>3729.80322191</v>
      </c>
      <c r="H122" s="36">
        <f>SUMIFS(СВЦЭМ!$D$33:$D$776,СВЦЭМ!$A$33:$A$776,$A122,СВЦЭМ!$B$33:$B$776,H$119)+'СЕТ СН'!$I$11+СВЦЭМ!$D$10+'СЕТ СН'!$I$5-'СЕТ СН'!$I$21</f>
        <v>3683.8191801399998</v>
      </c>
      <c r="I122" s="36">
        <f>SUMIFS(СВЦЭМ!$D$33:$D$776,СВЦЭМ!$A$33:$A$776,$A122,СВЦЭМ!$B$33:$B$776,I$119)+'СЕТ СН'!$I$11+СВЦЭМ!$D$10+'СЕТ СН'!$I$5-'СЕТ СН'!$I$21</f>
        <v>3623.9849150199998</v>
      </c>
      <c r="J122" s="36">
        <f>SUMIFS(СВЦЭМ!$D$33:$D$776,СВЦЭМ!$A$33:$A$776,$A122,СВЦЭМ!$B$33:$B$776,J$119)+'СЕТ СН'!$I$11+СВЦЭМ!$D$10+'СЕТ СН'!$I$5-'СЕТ СН'!$I$21</f>
        <v>3602.75889345</v>
      </c>
      <c r="K122" s="36">
        <f>SUMIFS(СВЦЭМ!$D$33:$D$776,СВЦЭМ!$A$33:$A$776,$A122,СВЦЭМ!$B$33:$B$776,K$119)+'СЕТ СН'!$I$11+СВЦЭМ!$D$10+'СЕТ СН'!$I$5-'СЕТ СН'!$I$21</f>
        <v>3601.58091096</v>
      </c>
      <c r="L122" s="36">
        <f>SUMIFS(СВЦЭМ!$D$33:$D$776,СВЦЭМ!$A$33:$A$776,$A122,СВЦЭМ!$B$33:$B$776,L$119)+'СЕТ СН'!$I$11+СВЦЭМ!$D$10+'СЕТ СН'!$I$5-'СЕТ СН'!$I$21</f>
        <v>3576.74350284</v>
      </c>
      <c r="M122" s="36">
        <f>SUMIFS(СВЦЭМ!$D$33:$D$776,СВЦЭМ!$A$33:$A$776,$A122,СВЦЭМ!$B$33:$B$776,M$119)+'СЕТ СН'!$I$11+СВЦЭМ!$D$10+'СЕТ СН'!$I$5-'СЕТ СН'!$I$21</f>
        <v>3550.3637804599998</v>
      </c>
      <c r="N122" s="36">
        <f>SUMIFS(СВЦЭМ!$D$33:$D$776,СВЦЭМ!$A$33:$A$776,$A122,СВЦЭМ!$B$33:$B$776,N$119)+'СЕТ СН'!$I$11+СВЦЭМ!$D$10+'СЕТ СН'!$I$5-'СЕТ СН'!$I$21</f>
        <v>3540.6404470899997</v>
      </c>
      <c r="O122" s="36">
        <f>SUMIFS(СВЦЭМ!$D$33:$D$776,СВЦЭМ!$A$33:$A$776,$A122,СВЦЭМ!$B$33:$B$776,O$119)+'СЕТ СН'!$I$11+СВЦЭМ!$D$10+'СЕТ СН'!$I$5-'СЕТ СН'!$I$21</f>
        <v>3547.9382603399999</v>
      </c>
      <c r="P122" s="36">
        <f>SUMIFS(СВЦЭМ!$D$33:$D$776,СВЦЭМ!$A$33:$A$776,$A122,СВЦЭМ!$B$33:$B$776,P$119)+'СЕТ СН'!$I$11+СВЦЭМ!$D$10+'СЕТ СН'!$I$5-'СЕТ СН'!$I$21</f>
        <v>3553.7621181300001</v>
      </c>
      <c r="Q122" s="36">
        <f>SUMIFS(СВЦЭМ!$D$33:$D$776,СВЦЭМ!$A$33:$A$776,$A122,СВЦЭМ!$B$33:$B$776,Q$119)+'СЕТ СН'!$I$11+СВЦЭМ!$D$10+'СЕТ СН'!$I$5-'СЕТ СН'!$I$21</f>
        <v>3556.2372909699998</v>
      </c>
      <c r="R122" s="36">
        <f>SUMIFS(СВЦЭМ!$D$33:$D$776,СВЦЭМ!$A$33:$A$776,$A122,СВЦЭМ!$B$33:$B$776,R$119)+'СЕТ СН'!$I$11+СВЦЭМ!$D$10+'СЕТ СН'!$I$5-'СЕТ СН'!$I$21</f>
        <v>3551.89914262</v>
      </c>
      <c r="S122" s="36">
        <f>SUMIFS(СВЦЭМ!$D$33:$D$776,СВЦЭМ!$A$33:$A$776,$A122,СВЦЭМ!$B$33:$B$776,S$119)+'СЕТ СН'!$I$11+СВЦЭМ!$D$10+'СЕТ СН'!$I$5-'СЕТ СН'!$I$21</f>
        <v>3560.79491254</v>
      </c>
      <c r="T122" s="36">
        <f>SUMIFS(СВЦЭМ!$D$33:$D$776,СВЦЭМ!$A$33:$A$776,$A122,СВЦЭМ!$B$33:$B$776,T$119)+'СЕТ СН'!$I$11+СВЦЭМ!$D$10+'СЕТ СН'!$I$5-'СЕТ СН'!$I$21</f>
        <v>3511.0898064799999</v>
      </c>
      <c r="U122" s="36">
        <f>SUMIFS(СВЦЭМ!$D$33:$D$776,СВЦЭМ!$A$33:$A$776,$A122,СВЦЭМ!$B$33:$B$776,U$119)+'СЕТ СН'!$I$11+СВЦЭМ!$D$10+'СЕТ СН'!$I$5-'СЕТ СН'!$I$21</f>
        <v>3502.4866578900001</v>
      </c>
      <c r="V122" s="36">
        <f>SUMIFS(СВЦЭМ!$D$33:$D$776,СВЦЭМ!$A$33:$A$776,$A122,СВЦЭМ!$B$33:$B$776,V$119)+'СЕТ СН'!$I$11+СВЦЭМ!$D$10+'СЕТ СН'!$I$5-'СЕТ СН'!$I$21</f>
        <v>3499.9627059599998</v>
      </c>
      <c r="W122" s="36">
        <f>SUMIFS(СВЦЭМ!$D$33:$D$776,СВЦЭМ!$A$33:$A$776,$A122,СВЦЭМ!$B$33:$B$776,W$119)+'СЕТ СН'!$I$11+СВЦЭМ!$D$10+'СЕТ СН'!$I$5-'СЕТ СН'!$I$21</f>
        <v>3511.0270332800001</v>
      </c>
      <c r="X122" s="36">
        <f>SUMIFS(СВЦЭМ!$D$33:$D$776,СВЦЭМ!$A$33:$A$776,$A122,СВЦЭМ!$B$33:$B$776,X$119)+'СЕТ СН'!$I$11+СВЦЭМ!$D$10+'СЕТ СН'!$I$5-'СЕТ СН'!$I$21</f>
        <v>3548.4982329599998</v>
      </c>
      <c r="Y122" s="36">
        <f>SUMIFS(СВЦЭМ!$D$33:$D$776,СВЦЭМ!$A$33:$A$776,$A122,СВЦЭМ!$B$33:$B$776,Y$119)+'СЕТ СН'!$I$11+СВЦЭМ!$D$10+'СЕТ СН'!$I$5-'СЕТ СН'!$I$21</f>
        <v>3581.2417435100001</v>
      </c>
    </row>
    <row r="123" spans="1:27" ht="15.75" x14ac:dyDescent="0.2">
      <c r="A123" s="35">
        <f t="shared" si="3"/>
        <v>44139</v>
      </c>
      <c r="B123" s="36">
        <f>SUMIFS(СВЦЭМ!$D$33:$D$776,СВЦЭМ!$A$33:$A$776,$A123,СВЦЭМ!$B$33:$B$776,B$119)+'СЕТ СН'!$I$11+СВЦЭМ!$D$10+'СЕТ СН'!$I$5-'СЕТ СН'!$I$21</f>
        <v>3573.3909881300001</v>
      </c>
      <c r="C123" s="36">
        <f>SUMIFS(СВЦЭМ!$D$33:$D$776,СВЦЭМ!$A$33:$A$776,$A123,СВЦЭМ!$B$33:$B$776,C$119)+'СЕТ СН'!$I$11+СВЦЭМ!$D$10+'СЕТ СН'!$I$5-'СЕТ СН'!$I$21</f>
        <v>3656.0595959100001</v>
      </c>
      <c r="D123" s="36">
        <f>SUMIFS(СВЦЭМ!$D$33:$D$776,СВЦЭМ!$A$33:$A$776,$A123,СВЦЭМ!$B$33:$B$776,D$119)+'СЕТ СН'!$I$11+СВЦЭМ!$D$10+'СЕТ СН'!$I$5-'СЕТ СН'!$I$21</f>
        <v>3718.5919564800001</v>
      </c>
      <c r="E123" s="36">
        <f>SUMIFS(СВЦЭМ!$D$33:$D$776,СВЦЭМ!$A$33:$A$776,$A123,СВЦЭМ!$B$33:$B$776,E$119)+'СЕТ СН'!$I$11+СВЦЭМ!$D$10+'СЕТ СН'!$I$5-'СЕТ СН'!$I$21</f>
        <v>3723.5620746599998</v>
      </c>
      <c r="F123" s="36">
        <f>SUMIFS(СВЦЭМ!$D$33:$D$776,СВЦЭМ!$A$33:$A$776,$A123,СВЦЭМ!$B$33:$B$776,F$119)+'СЕТ СН'!$I$11+СВЦЭМ!$D$10+'СЕТ СН'!$I$5-'СЕТ СН'!$I$21</f>
        <v>3715.17768703</v>
      </c>
      <c r="G123" s="36">
        <f>SUMIFS(СВЦЭМ!$D$33:$D$776,СВЦЭМ!$A$33:$A$776,$A123,СВЦЭМ!$B$33:$B$776,G$119)+'СЕТ СН'!$I$11+СВЦЭМ!$D$10+'СЕТ СН'!$I$5-'СЕТ СН'!$I$21</f>
        <v>3700.9901965499998</v>
      </c>
      <c r="H123" s="36">
        <f>SUMIFS(СВЦЭМ!$D$33:$D$776,СВЦЭМ!$A$33:$A$776,$A123,СВЦЭМ!$B$33:$B$776,H$119)+'СЕТ СН'!$I$11+СВЦЭМ!$D$10+'СЕТ СН'!$I$5-'СЕТ СН'!$I$21</f>
        <v>3676.2435432900002</v>
      </c>
      <c r="I123" s="36">
        <f>SUMIFS(СВЦЭМ!$D$33:$D$776,СВЦЭМ!$A$33:$A$776,$A123,СВЦЭМ!$B$33:$B$776,I$119)+'СЕТ СН'!$I$11+СВЦЭМ!$D$10+'СЕТ СН'!$I$5-'СЕТ СН'!$I$21</f>
        <v>3630.1754393299998</v>
      </c>
      <c r="J123" s="36">
        <f>SUMIFS(СВЦЭМ!$D$33:$D$776,СВЦЭМ!$A$33:$A$776,$A123,СВЦЭМ!$B$33:$B$776,J$119)+'СЕТ СН'!$I$11+СВЦЭМ!$D$10+'СЕТ СН'!$I$5-'СЕТ СН'!$I$21</f>
        <v>3597.35482723</v>
      </c>
      <c r="K123" s="36">
        <f>SUMIFS(СВЦЭМ!$D$33:$D$776,СВЦЭМ!$A$33:$A$776,$A123,СВЦЭМ!$B$33:$B$776,K$119)+'СЕТ СН'!$I$11+СВЦЭМ!$D$10+'СЕТ СН'!$I$5-'СЕТ СН'!$I$21</f>
        <v>3594.94792151</v>
      </c>
      <c r="L123" s="36">
        <f>SUMIFS(СВЦЭМ!$D$33:$D$776,СВЦЭМ!$A$33:$A$776,$A123,СВЦЭМ!$B$33:$B$776,L$119)+'СЕТ СН'!$I$11+СВЦЭМ!$D$10+'СЕТ СН'!$I$5-'СЕТ СН'!$I$21</f>
        <v>3569.2194792999999</v>
      </c>
      <c r="M123" s="36">
        <f>SUMIFS(СВЦЭМ!$D$33:$D$776,СВЦЭМ!$A$33:$A$776,$A123,СВЦЭМ!$B$33:$B$776,M$119)+'СЕТ СН'!$I$11+СВЦЭМ!$D$10+'СЕТ СН'!$I$5-'СЕТ СН'!$I$21</f>
        <v>3525.3986190999999</v>
      </c>
      <c r="N123" s="36">
        <f>SUMIFS(СВЦЭМ!$D$33:$D$776,СВЦЭМ!$A$33:$A$776,$A123,СВЦЭМ!$B$33:$B$776,N$119)+'СЕТ СН'!$I$11+СВЦЭМ!$D$10+'СЕТ СН'!$I$5-'СЕТ СН'!$I$21</f>
        <v>3507.3378225699998</v>
      </c>
      <c r="O123" s="36">
        <f>SUMIFS(СВЦЭМ!$D$33:$D$776,СВЦЭМ!$A$33:$A$776,$A123,СВЦЭМ!$B$33:$B$776,O$119)+'СЕТ СН'!$I$11+СВЦЭМ!$D$10+'СЕТ СН'!$I$5-'СЕТ СН'!$I$21</f>
        <v>3516.8042090999998</v>
      </c>
      <c r="P123" s="36">
        <f>SUMIFS(СВЦЭМ!$D$33:$D$776,СВЦЭМ!$A$33:$A$776,$A123,СВЦЭМ!$B$33:$B$776,P$119)+'СЕТ СН'!$I$11+СВЦЭМ!$D$10+'СЕТ СН'!$I$5-'СЕТ СН'!$I$21</f>
        <v>3536.2329853699998</v>
      </c>
      <c r="Q123" s="36">
        <f>SUMIFS(СВЦЭМ!$D$33:$D$776,СВЦЭМ!$A$33:$A$776,$A123,СВЦЭМ!$B$33:$B$776,Q$119)+'СЕТ СН'!$I$11+СВЦЭМ!$D$10+'СЕТ СН'!$I$5-'СЕТ СН'!$I$21</f>
        <v>3537.0045949199998</v>
      </c>
      <c r="R123" s="36">
        <f>SUMIFS(СВЦЭМ!$D$33:$D$776,СВЦЭМ!$A$33:$A$776,$A123,СВЦЭМ!$B$33:$B$776,R$119)+'СЕТ СН'!$I$11+СВЦЭМ!$D$10+'СЕТ СН'!$I$5-'СЕТ СН'!$I$21</f>
        <v>3531.0832219700001</v>
      </c>
      <c r="S123" s="36">
        <f>SUMIFS(СВЦЭМ!$D$33:$D$776,СВЦЭМ!$A$33:$A$776,$A123,СВЦЭМ!$B$33:$B$776,S$119)+'СЕТ СН'!$I$11+СВЦЭМ!$D$10+'СЕТ СН'!$I$5-'СЕТ СН'!$I$21</f>
        <v>3520.8704144399999</v>
      </c>
      <c r="T123" s="36">
        <f>SUMIFS(СВЦЭМ!$D$33:$D$776,СВЦЭМ!$A$33:$A$776,$A123,СВЦЭМ!$B$33:$B$776,T$119)+'СЕТ СН'!$I$11+СВЦЭМ!$D$10+'СЕТ СН'!$I$5-'СЕТ СН'!$I$21</f>
        <v>3529.0219022699998</v>
      </c>
      <c r="U123" s="36">
        <f>SUMIFS(СВЦЭМ!$D$33:$D$776,СВЦЭМ!$A$33:$A$776,$A123,СВЦЭМ!$B$33:$B$776,U$119)+'СЕТ СН'!$I$11+СВЦЭМ!$D$10+'СЕТ СН'!$I$5-'СЕТ СН'!$I$21</f>
        <v>3529.3510000900001</v>
      </c>
      <c r="V123" s="36">
        <f>SUMIFS(СВЦЭМ!$D$33:$D$776,СВЦЭМ!$A$33:$A$776,$A123,СВЦЭМ!$B$33:$B$776,V$119)+'СЕТ СН'!$I$11+СВЦЭМ!$D$10+'СЕТ СН'!$I$5-'СЕТ СН'!$I$21</f>
        <v>3516.2960961600002</v>
      </c>
      <c r="W123" s="36">
        <f>SUMIFS(СВЦЭМ!$D$33:$D$776,СВЦЭМ!$A$33:$A$776,$A123,СВЦЭМ!$B$33:$B$776,W$119)+'СЕТ СН'!$I$11+СВЦЭМ!$D$10+'СЕТ СН'!$I$5-'СЕТ СН'!$I$21</f>
        <v>3515.4140826399998</v>
      </c>
      <c r="X123" s="36">
        <f>SUMIFS(СВЦЭМ!$D$33:$D$776,СВЦЭМ!$A$33:$A$776,$A123,СВЦЭМ!$B$33:$B$776,X$119)+'СЕТ СН'!$I$11+СВЦЭМ!$D$10+'СЕТ СН'!$I$5-'СЕТ СН'!$I$21</f>
        <v>3518.52265618</v>
      </c>
      <c r="Y123" s="36">
        <f>SUMIFS(СВЦЭМ!$D$33:$D$776,СВЦЭМ!$A$33:$A$776,$A123,СВЦЭМ!$B$33:$B$776,Y$119)+'СЕТ СН'!$I$11+СВЦЭМ!$D$10+'СЕТ СН'!$I$5-'СЕТ СН'!$I$21</f>
        <v>3547.2224142099999</v>
      </c>
    </row>
    <row r="124" spans="1:27" ht="15.75" x14ac:dyDescent="0.2">
      <c r="A124" s="35">
        <f t="shared" si="3"/>
        <v>44140</v>
      </c>
      <c r="B124" s="36">
        <f>SUMIFS(СВЦЭМ!$D$33:$D$776,СВЦЭМ!$A$33:$A$776,$A124,СВЦЭМ!$B$33:$B$776,B$119)+'СЕТ СН'!$I$11+СВЦЭМ!$D$10+'СЕТ СН'!$I$5-'СЕТ СН'!$I$21</f>
        <v>3538.2397758799998</v>
      </c>
      <c r="C124" s="36">
        <f>SUMIFS(СВЦЭМ!$D$33:$D$776,СВЦЭМ!$A$33:$A$776,$A124,СВЦЭМ!$B$33:$B$776,C$119)+'СЕТ СН'!$I$11+СВЦЭМ!$D$10+'СЕТ СН'!$I$5-'СЕТ СН'!$I$21</f>
        <v>3612.2032021999999</v>
      </c>
      <c r="D124" s="36">
        <f>SUMIFS(СВЦЭМ!$D$33:$D$776,СВЦЭМ!$A$33:$A$776,$A124,СВЦЭМ!$B$33:$B$776,D$119)+'СЕТ СН'!$I$11+СВЦЭМ!$D$10+'СЕТ СН'!$I$5-'СЕТ СН'!$I$21</f>
        <v>3663.8966486700001</v>
      </c>
      <c r="E124" s="36">
        <f>SUMIFS(СВЦЭМ!$D$33:$D$776,СВЦЭМ!$A$33:$A$776,$A124,СВЦЭМ!$B$33:$B$776,E$119)+'СЕТ СН'!$I$11+СВЦЭМ!$D$10+'СЕТ СН'!$I$5-'СЕТ СН'!$I$21</f>
        <v>3664.1080130700002</v>
      </c>
      <c r="F124" s="36">
        <f>SUMIFS(СВЦЭМ!$D$33:$D$776,СВЦЭМ!$A$33:$A$776,$A124,СВЦЭМ!$B$33:$B$776,F$119)+'СЕТ СН'!$I$11+СВЦЭМ!$D$10+'СЕТ СН'!$I$5-'СЕТ СН'!$I$21</f>
        <v>3666.7736512699998</v>
      </c>
      <c r="G124" s="36">
        <f>SUMIFS(СВЦЭМ!$D$33:$D$776,СВЦЭМ!$A$33:$A$776,$A124,СВЦЭМ!$B$33:$B$776,G$119)+'СЕТ СН'!$I$11+СВЦЭМ!$D$10+'СЕТ СН'!$I$5-'СЕТ СН'!$I$21</f>
        <v>3659.0687429</v>
      </c>
      <c r="H124" s="36">
        <f>SUMIFS(СВЦЭМ!$D$33:$D$776,СВЦЭМ!$A$33:$A$776,$A124,СВЦЭМ!$B$33:$B$776,H$119)+'СЕТ СН'!$I$11+СВЦЭМ!$D$10+'СЕТ СН'!$I$5-'СЕТ СН'!$I$21</f>
        <v>3641.3888950299997</v>
      </c>
      <c r="I124" s="36">
        <f>SUMIFS(СВЦЭМ!$D$33:$D$776,СВЦЭМ!$A$33:$A$776,$A124,СВЦЭМ!$B$33:$B$776,I$119)+'СЕТ СН'!$I$11+СВЦЭМ!$D$10+'СЕТ СН'!$I$5-'СЕТ СН'!$I$21</f>
        <v>3653.64099313</v>
      </c>
      <c r="J124" s="36">
        <f>SUMIFS(СВЦЭМ!$D$33:$D$776,СВЦЭМ!$A$33:$A$776,$A124,СВЦЭМ!$B$33:$B$776,J$119)+'СЕТ СН'!$I$11+СВЦЭМ!$D$10+'СЕТ СН'!$I$5-'СЕТ СН'!$I$21</f>
        <v>3638.9854317999998</v>
      </c>
      <c r="K124" s="36">
        <f>SUMIFS(СВЦЭМ!$D$33:$D$776,СВЦЭМ!$A$33:$A$776,$A124,СВЦЭМ!$B$33:$B$776,K$119)+'СЕТ СН'!$I$11+СВЦЭМ!$D$10+'СЕТ СН'!$I$5-'СЕТ СН'!$I$21</f>
        <v>3633.6441970599999</v>
      </c>
      <c r="L124" s="36">
        <f>SUMIFS(СВЦЭМ!$D$33:$D$776,СВЦЭМ!$A$33:$A$776,$A124,СВЦЭМ!$B$33:$B$776,L$119)+'СЕТ СН'!$I$11+СВЦЭМ!$D$10+'СЕТ СН'!$I$5-'СЕТ СН'!$I$21</f>
        <v>3619.0715975200001</v>
      </c>
      <c r="M124" s="36">
        <f>SUMIFS(СВЦЭМ!$D$33:$D$776,СВЦЭМ!$A$33:$A$776,$A124,СВЦЭМ!$B$33:$B$776,M$119)+'СЕТ СН'!$I$11+СВЦЭМ!$D$10+'СЕТ СН'!$I$5-'СЕТ СН'!$I$21</f>
        <v>3573.1540218700002</v>
      </c>
      <c r="N124" s="36">
        <f>SUMIFS(СВЦЭМ!$D$33:$D$776,СВЦЭМ!$A$33:$A$776,$A124,СВЦЭМ!$B$33:$B$776,N$119)+'СЕТ СН'!$I$11+СВЦЭМ!$D$10+'СЕТ СН'!$I$5-'СЕТ СН'!$I$21</f>
        <v>3545.5511924299999</v>
      </c>
      <c r="O124" s="36">
        <f>SUMIFS(СВЦЭМ!$D$33:$D$776,СВЦЭМ!$A$33:$A$776,$A124,СВЦЭМ!$B$33:$B$776,O$119)+'СЕТ СН'!$I$11+СВЦЭМ!$D$10+'СЕТ СН'!$I$5-'СЕТ СН'!$I$21</f>
        <v>3552.3335746000002</v>
      </c>
      <c r="P124" s="36">
        <f>SUMIFS(СВЦЭМ!$D$33:$D$776,СВЦЭМ!$A$33:$A$776,$A124,СВЦЭМ!$B$33:$B$776,P$119)+'СЕТ СН'!$I$11+СВЦЭМ!$D$10+'СЕТ СН'!$I$5-'СЕТ СН'!$I$21</f>
        <v>3553.9932790499997</v>
      </c>
      <c r="Q124" s="36">
        <f>SUMIFS(СВЦЭМ!$D$33:$D$776,СВЦЭМ!$A$33:$A$776,$A124,СВЦЭМ!$B$33:$B$776,Q$119)+'СЕТ СН'!$I$11+СВЦЭМ!$D$10+'СЕТ СН'!$I$5-'СЕТ СН'!$I$21</f>
        <v>3556.9702343099998</v>
      </c>
      <c r="R124" s="36">
        <f>SUMIFS(СВЦЭМ!$D$33:$D$776,СВЦЭМ!$A$33:$A$776,$A124,СВЦЭМ!$B$33:$B$776,R$119)+'СЕТ СН'!$I$11+СВЦЭМ!$D$10+'СЕТ СН'!$I$5-'СЕТ СН'!$I$21</f>
        <v>3551.0358615300001</v>
      </c>
      <c r="S124" s="36">
        <f>SUMIFS(СВЦЭМ!$D$33:$D$776,СВЦЭМ!$A$33:$A$776,$A124,СВЦЭМ!$B$33:$B$776,S$119)+'СЕТ СН'!$I$11+СВЦЭМ!$D$10+'СЕТ СН'!$I$5-'СЕТ СН'!$I$21</f>
        <v>3544.30648488</v>
      </c>
      <c r="T124" s="36">
        <f>SUMIFS(СВЦЭМ!$D$33:$D$776,СВЦЭМ!$A$33:$A$776,$A124,СВЦЭМ!$B$33:$B$776,T$119)+'СЕТ СН'!$I$11+СВЦЭМ!$D$10+'СЕТ СН'!$I$5-'СЕТ СН'!$I$21</f>
        <v>3492.9182245100001</v>
      </c>
      <c r="U124" s="36">
        <f>SUMIFS(СВЦЭМ!$D$33:$D$776,СВЦЭМ!$A$33:$A$776,$A124,СВЦЭМ!$B$33:$B$776,U$119)+'СЕТ СН'!$I$11+СВЦЭМ!$D$10+'СЕТ СН'!$I$5-'СЕТ СН'!$I$21</f>
        <v>3488.5171895399999</v>
      </c>
      <c r="V124" s="36">
        <f>SUMIFS(СВЦЭМ!$D$33:$D$776,СВЦЭМ!$A$33:$A$776,$A124,СВЦЭМ!$B$33:$B$776,V$119)+'СЕТ СН'!$I$11+СВЦЭМ!$D$10+'СЕТ СН'!$I$5-'СЕТ СН'!$I$21</f>
        <v>3509.7262322400002</v>
      </c>
      <c r="W124" s="36">
        <f>SUMIFS(СВЦЭМ!$D$33:$D$776,СВЦЭМ!$A$33:$A$776,$A124,СВЦЭМ!$B$33:$B$776,W$119)+'СЕТ СН'!$I$11+СВЦЭМ!$D$10+'СЕТ СН'!$I$5-'СЕТ СН'!$I$21</f>
        <v>3543.4011180100001</v>
      </c>
      <c r="X124" s="36">
        <f>SUMIFS(СВЦЭМ!$D$33:$D$776,СВЦЭМ!$A$33:$A$776,$A124,СВЦЭМ!$B$33:$B$776,X$119)+'СЕТ СН'!$I$11+СВЦЭМ!$D$10+'СЕТ СН'!$I$5-'СЕТ СН'!$I$21</f>
        <v>3555.39001297</v>
      </c>
      <c r="Y124" s="36">
        <f>SUMIFS(СВЦЭМ!$D$33:$D$776,СВЦЭМ!$A$33:$A$776,$A124,СВЦЭМ!$B$33:$B$776,Y$119)+'СЕТ СН'!$I$11+СВЦЭМ!$D$10+'СЕТ СН'!$I$5-'СЕТ СН'!$I$21</f>
        <v>3593.96417853</v>
      </c>
    </row>
    <row r="125" spans="1:27" ht="15.75" x14ac:dyDescent="0.2">
      <c r="A125" s="35">
        <f t="shared" si="3"/>
        <v>44141</v>
      </c>
      <c r="B125" s="36">
        <f>SUMIFS(СВЦЭМ!$D$33:$D$776,СВЦЭМ!$A$33:$A$776,$A125,СВЦЭМ!$B$33:$B$776,B$119)+'СЕТ СН'!$I$11+СВЦЭМ!$D$10+'СЕТ СН'!$I$5-'СЕТ СН'!$I$21</f>
        <v>3574.74406039</v>
      </c>
      <c r="C125" s="36">
        <f>SUMIFS(СВЦЭМ!$D$33:$D$776,СВЦЭМ!$A$33:$A$776,$A125,СВЦЭМ!$B$33:$B$776,C$119)+'СЕТ СН'!$I$11+СВЦЭМ!$D$10+'СЕТ СН'!$I$5-'СЕТ СН'!$I$21</f>
        <v>3646.80884522</v>
      </c>
      <c r="D125" s="36">
        <f>SUMIFS(СВЦЭМ!$D$33:$D$776,СВЦЭМ!$A$33:$A$776,$A125,СВЦЭМ!$B$33:$B$776,D$119)+'СЕТ СН'!$I$11+СВЦЭМ!$D$10+'СЕТ СН'!$I$5-'СЕТ СН'!$I$21</f>
        <v>3703.5176931699998</v>
      </c>
      <c r="E125" s="36">
        <f>SUMIFS(СВЦЭМ!$D$33:$D$776,СВЦЭМ!$A$33:$A$776,$A125,СВЦЭМ!$B$33:$B$776,E$119)+'СЕТ СН'!$I$11+СВЦЭМ!$D$10+'СЕТ СН'!$I$5-'СЕТ СН'!$I$21</f>
        <v>3705.7534636099999</v>
      </c>
      <c r="F125" s="36">
        <f>SUMIFS(СВЦЭМ!$D$33:$D$776,СВЦЭМ!$A$33:$A$776,$A125,СВЦЭМ!$B$33:$B$776,F$119)+'СЕТ СН'!$I$11+СВЦЭМ!$D$10+'СЕТ СН'!$I$5-'СЕТ СН'!$I$21</f>
        <v>3707.5605969200001</v>
      </c>
      <c r="G125" s="36">
        <f>SUMIFS(СВЦЭМ!$D$33:$D$776,СВЦЭМ!$A$33:$A$776,$A125,СВЦЭМ!$B$33:$B$776,G$119)+'СЕТ СН'!$I$11+СВЦЭМ!$D$10+'СЕТ СН'!$I$5-'СЕТ СН'!$I$21</f>
        <v>3697.2723394899999</v>
      </c>
      <c r="H125" s="36">
        <f>SUMIFS(СВЦЭМ!$D$33:$D$776,СВЦЭМ!$A$33:$A$776,$A125,СВЦЭМ!$B$33:$B$776,H$119)+'СЕТ СН'!$I$11+СВЦЭМ!$D$10+'СЕТ СН'!$I$5-'СЕТ СН'!$I$21</f>
        <v>3671.1763786199999</v>
      </c>
      <c r="I125" s="36">
        <f>SUMIFS(СВЦЭМ!$D$33:$D$776,СВЦЭМ!$A$33:$A$776,$A125,СВЦЭМ!$B$33:$B$776,I$119)+'СЕТ СН'!$I$11+СВЦЭМ!$D$10+'СЕТ СН'!$I$5-'СЕТ СН'!$I$21</f>
        <v>3675.47316869</v>
      </c>
      <c r="J125" s="36">
        <f>SUMIFS(СВЦЭМ!$D$33:$D$776,СВЦЭМ!$A$33:$A$776,$A125,СВЦЭМ!$B$33:$B$776,J$119)+'СЕТ СН'!$I$11+СВЦЭМ!$D$10+'СЕТ СН'!$I$5-'СЕТ СН'!$I$21</f>
        <v>3668.3098581599997</v>
      </c>
      <c r="K125" s="36">
        <f>SUMIFS(СВЦЭМ!$D$33:$D$776,СВЦЭМ!$A$33:$A$776,$A125,СВЦЭМ!$B$33:$B$776,K$119)+'СЕТ СН'!$I$11+СВЦЭМ!$D$10+'СЕТ СН'!$I$5-'СЕТ СН'!$I$21</f>
        <v>3655.94790233</v>
      </c>
      <c r="L125" s="36">
        <f>SUMIFS(СВЦЭМ!$D$33:$D$776,СВЦЭМ!$A$33:$A$776,$A125,СВЦЭМ!$B$33:$B$776,L$119)+'СЕТ СН'!$I$11+СВЦЭМ!$D$10+'СЕТ СН'!$I$5-'СЕТ СН'!$I$21</f>
        <v>3635.5607377400001</v>
      </c>
      <c r="M125" s="36">
        <f>SUMIFS(СВЦЭМ!$D$33:$D$776,СВЦЭМ!$A$33:$A$776,$A125,СВЦЭМ!$B$33:$B$776,M$119)+'СЕТ СН'!$I$11+СВЦЭМ!$D$10+'СЕТ СН'!$I$5-'СЕТ СН'!$I$21</f>
        <v>3606.3648085899999</v>
      </c>
      <c r="N125" s="36">
        <f>SUMIFS(СВЦЭМ!$D$33:$D$776,СВЦЭМ!$A$33:$A$776,$A125,СВЦЭМ!$B$33:$B$776,N$119)+'СЕТ СН'!$I$11+СВЦЭМ!$D$10+'СЕТ СН'!$I$5-'СЕТ СН'!$I$21</f>
        <v>3562.51477583</v>
      </c>
      <c r="O125" s="36">
        <f>SUMIFS(СВЦЭМ!$D$33:$D$776,СВЦЭМ!$A$33:$A$776,$A125,СВЦЭМ!$B$33:$B$776,O$119)+'СЕТ СН'!$I$11+СВЦЭМ!$D$10+'СЕТ СН'!$I$5-'СЕТ СН'!$I$21</f>
        <v>3551.0480279200001</v>
      </c>
      <c r="P125" s="36">
        <f>SUMIFS(СВЦЭМ!$D$33:$D$776,СВЦЭМ!$A$33:$A$776,$A125,СВЦЭМ!$B$33:$B$776,P$119)+'СЕТ СН'!$I$11+СВЦЭМ!$D$10+'СЕТ СН'!$I$5-'СЕТ СН'!$I$21</f>
        <v>3556.2653952800001</v>
      </c>
      <c r="Q125" s="36">
        <f>SUMIFS(СВЦЭМ!$D$33:$D$776,СВЦЭМ!$A$33:$A$776,$A125,СВЦЭМ!$B$33:$B$776,Q$119)+'СЕТ СН'!$I$11+СВЦЭМ!$D$10+'СЕТ СН'!$I$5-'СЕТ СН'!$I$21</f>
        <v>3567.5529896500002</v>
      </c>
      <c r="R125" s="36">
        <f>SUMIFS(СВЦЭМ!$D$33:$D$776,СВЦЭМ!$A$33:$A$776,$A125,СВЦЭМ!$B$33:$B$776,R$119)+'СЕТ СН'!$I$11+СВЦЭМ!$D$10+'СЕТ СН'!$I$5-'СЕТ СН'!$I$21</f>
        <v>3562.0395180199998</v>
      </c>
      <c r="S125" s="36">
        <f>SUMIFS(СВЦЭМ!$D$33:$D$776,СВЦЭМ!$A$33:$A$776,$A125,СВЦЭМ!$B$33:$B$776,S$119)+'СЕТ СН'!$I$11+СВЦЭМ!$D$10+'СЕТ СН'!$I$5-'СЕТ СН'!$I$21</f>
        <v>3553.79537953</v>
      </c>
      <c r="T125" s="36">
        <f>SUMIFS(СВЦЭМ!$D$33:$D$776,СВЦЭМ!$A$33:$A$776,$A125,СВЦЭМ!$B$33:$B$776,T$119)+'СЕТ СН'!$I$11+СВЦЭМ!$D$10+'СЕТ СН'!$I$5-'СЕТ СН'!$I$21</f>
        <v>3515.4090902200001</v>
      </c>
      <c r="U125" s="36">
        <f>SUMIFS(СВЦЭМ!$D$33:$D$776,СВЦЭМ!$A$33:$A$776,$A125,СВЦЭМ!$B$33:$B$776,U$119)+'СЕТ СН'!$I$11+СВЦЭМ!$D$10+'СЕТ СН'!$I$5-'СЕТ СН'!$I$21</f>
        <v>3514.7937968000001</v>
      </c>
      <c r="V125" s="36">
        <f>SUMIFS(СВЦЭМ!$D$33:$D$776,СВЦЭМ!$A$33:$A$776,$A125,СВЦЭМ!$B$33:$B$776,V$119)+'СЕТ СН'!$I$11+СВЦЭМ!$D$10+'СЕТ СН'!$I$5-'СЕТ СН'!$I$21</f>
        <v>3525.6648888300001</v>
      </c>
      <c r="W125" s="36">
        <f>SUMIFS(СВЦЭМ!$D$33:$D$776,СВЦЭМ!$A$33:$A$776,$A125,СВЦЭМ!$B$33:$B$776,W$119)+'СЕТ СН'!$I$11+СВЦЭМ!$D$10+'СЕТ СН'!$I$5-'СЕТ СН'!$I$21</f>
        <v>3559.3884782800001</v>
      </c>
      <c r="X125" s="36">
        <f>SUMIFS(СВЦЭМ!$D$33:$D$776,СВЦЭМ!$A$33:$A$776,$A125,СВЦЭМ!$B$33:$B$776,X$119)+'СЕТ СН'!$I$11+СВЦЭМ!$D$10+'СЕТ СН'!$I$5-'СЕТ СН'!$I$21</f>
        <v>3571.0376264199999</v>
      </c>
      <c r="Y125" s="36">
        <f>SUMIFS(СВЦЭМ!$D$33:$D$776,СВЦЭМ!$A$33:$A$776,$A125,СВЦЭМ!$B$33:$B$776,Y$119)+'СЕТ СН'!$I$11+СВЦЭМ!$D$10+'СЕТ СН'!$I$5-'СЕТ СН'!$I$21</f>
        <v>3595.9513461299998</v>
      </c>
    </row>
    <row r="126" spans="1:27" ht="15.75" x14ac:dyDescent="0.2">
      <c r="A126" s="35">
        <f t="shared" si="3"/>
        <v>44142</v>
      </c>
      <c r="B126" s="36">
        <f>SUMIFS(СВЦЭМ!$D$33:$D$776,СВЦЭМ!$A$33:$A$776,$A126,СВЦЭМ!$B$33:$B$776,B$119)+'СЕТ СН'!$I$11+СВЦЭМ!$D$10+'СЕТ СН'!$I$5-'СЕТ СН'!$I$21</f>
        <v>3600.6875773000002</v>
      </c>
      <c r="C126" s="36">
        <f>SUMIFS(СВЦЭМ!$D$33:$D$776,СВЦЭМ!$A$33:$A$776,$A126,СВЦЭМ!$B$33:$B$776,C$119)+'СЕТ СН'!$I$11+СВЦЭМ!$D$10+'СЕТ СН'!$I$5-'СЕТ СН'!$I$21</f>
        <v>3670.9763946200001</v>
      </c>
      <c r="D126" s="36">
        <f>SUMIFS(СВЦЭМ!$D$33:$D$776,СВЦЭМ!$A$33:$A$776,$A126,СВЦЭМ!$B$33:$B$776,D$119)+'СЕТ СН'!$I$11+СВЦЭМ!$D$10+'СЕТ СН'!$I$5-'СЕТ СН'!$I$21</f>
        <v>3734.8322179199999</v>
      </c>
      <c r="E126" s="36">
        <f>SUMIFS(СВЦЭМ!$D$33:$D$776,СВЦЭМ!$A$33:$A$776,$A126,СВЦЭМ!$B$33:$B$776,E$119)+'СЕТ СН'!$I$11+СВЦЭМ!$D$10+'СЕТ СН'!$I$5-'СЕТ СН'!$I$21</f>
        <v>3745.94370136</v>
      </c>
      <c r="F126" s="36">
        <f>SUMIFS(СВЦЭМ!$D$33:$D$776,СВЦЭМ!$A$33:$A$776,$A126,СВЦЭМ!$B$33:$B$776,F$119)+'СЕТ СН'!$I$11+СВЦЭМ!$D$10+'СЕТ СН'!$I$5-'СЕТ СН'!$I$21</f>
        <v>3736.6275129699998</v>
      </c>
      <c r="G126" s="36">
        <f>SUMIFS(СВЦЭМ!$D$33:$D$776,СВЦЭМ!$A$33:$A$776,$A126,СВЦЭМ!$B$33:$B$776,G$119)+'СЕТ СН'!$I$11+СВЦЭМ!$D$10+'СЕТ СН'!$I$5-'СЕТ СН'!$I$21</f>
        <v>3726.0655850900002</v>
      </c>
      <c r="H126" s="36">
        <f>SUMIFS(СВЦЭМ!$D$33:$D$776,СВЦЭМ!$A$33:$A$776,$A126,СВЦЭМ!$B$33:$B$776,H$119)+'СЕТ СН'!$I$11+СВЦЭМ!$D$10+'СЕТ СН'!$I$5-'СЕТ СН'!$I$21</f>
        <v>3709.9695002600001</v>
      </c>
      <c r="I126" s="36">
        <f>SUMIFS(СВЦЭМ!$D$33:$D$776,СВЦЭМ!$A$33:$A$776,$A126,СВЦЭМ!$B$33:$B$776,I$119)+'СЕТ СН'!$I$11+СВЦЭМ!$D$10+'СЕТ СН'!$I$5-'СЕТ СН'!$I$21</f>
        <v>3663.6209155199999</v>
      </c>
      <c r="J126" s="36">
        <f>SUMIFS(СВЦЭМ!$D$33:$D$776,СВЦЭМ!$A$33:$A$776,$A126,СВЦЭМ!$B$33:$B$776,J$119)+'СЕТ СН'!$I$11+СВЦЭМ!$D$10+'СЕТ СН'!$I$5-'СЕТ СН'!$I$21</f>
        <v>3626.15809107</v>
      </c>
      <c r="K126" s="36">
        <f>SUMIFS(СВЦЭМ!$D$33:$D$776,СВЦЭМ!$A$33:$A$776,$A126,СВЦЭМ!$B$33:$B$776,K$119)+'СЕТ СН'!$I$11+СВЦЭМ!$D$10+'СЕТ СН'!$I$5-'СЕТ СН'!$I$21</f>
        <v>3602.7072912499998</v>
      </c>
      <c r="L126" s="36">
        <f>SUMIFS(СВЦЭМ!$D$33:$D$776,СВЦЭМ!$A$33:$A$776,$A126,СВЦЭМ!$B$33:$B$776,L$119)+'СЕТ СН'!$I$11+СВЦЭМ!$D$10+'СЕТ СН'!$I$5-'СЕТ СН'!$I$21</f>
        <v>3575.1486564500001</v>
      </c>
      <c r="M126" s="36">
        <f>SUMIFS(СВЦЭМ!$D$33:$D$776,СВЦЭМ!$A$33:$A$776,$A126,СВЦЭМ!$B$33:$B$776,M$119)+'СЕТ СН'!$I$11+СВЦЭМ!$D$10+'СЕТ СН'!$I$5-'СЕТ СН'!$I$21</f>
        <v>3537.8668728100001</v>
      </c>
      <c r="N126" s="36">
        <f>SUMIFS(СВЦЭМ!$D$33:$D$776,СВЦЭМ!$A$33:$A$776,$A126,СВЦЭМ!$B$33:$B$776,N$119)+'СЕТ СН'!$I$11+СВЦЭМ!$D$10+'СЕТ СН'!$I$5-'СЕТ СН'!$I$21</f>
        <v>3522.1862681399998</v>
      </c>
      <c r="O126" s="36">
        <f>SUMIFS(СВЦЭМ!$D$33:$D$776,СВЦЭМ!$A$33:$A$776,$A126,СВЦЭМ!$B$33:$B$776,O$119)+'СЕТ СН'!$I$11+СВЦЭМ!$D$10+'СЕТ СН'!$I$5-'СЕТ СН'!$I$21</f>
        <v>3534.88094499</v>
      </c>
      <c r="P126" s="36">
        <f>SUMIFS(СВЦЭМ!$D$33:$D$776,СВЦЭМ!$A$33:$A$776,$A126,СВЦЭМ!$B$33:$B$776,P$119)+'СЕТ СН'!$I$11+СВЦЭМ!$D$10+'СЕТ СН'!$I$5-'СЕТ СН'!$I$21</f>
        <v>3535.4343495600001</v>
      </c>
      <c r="Q126" s="36">
        <f>SUMIFS(СВЦЭМ!$D$33:$D$776,СВЦЭМ!$A$33:$A$776,$A126,СВЦЭМ!$B$33:$B$776,Q$119)+'СЕТ СН'!$I$11+СВЦЭМ!$D$10+'СЕТ СН'!$I$5-'СЕТ СН'!$I$21</f>
        <v>3528.6795102300002</v>
      </c>
      <c r="R126" s="36">
        <f>SUMIFS(СВЦЭМ!$D$33:$D$776,СВЦЭМ!$A$33:$A$776,$A126,СВЦЭМ!$B$33:$B$776,R$119)+'СЕТ СН'!$I$11+СВЦЭМ!$D$10+'СЕТ СН'!$I$5-'СЕТ СН'!$I$21</f>
        <v>3516.8080713999998</v>
      </c>
      <c r="S126" s="36">
        <f>SUMIFS(СВЦЭМ!$D$33:$D$776,СВЦЭМ!$A$33:$A$776,$A126,СВЦЭМ!$B$33:$B$776,S$119)+'СЕТ СН'!$I$11+СВЦЭМ!$D$10+'СЕТ СН'!$I$5-'СЕТ СН'!$I$21</f>
        <v>3513.4315795499997</v>
      </c>
      <c r="T126" s="36">
        <f>SUMIFS(СВЦЭМ!$D$33:$D$776,СВЦЭМ!$A$33:$A$776,$A126,СВЦЭМ!$B$33:$B$776,T$119)+'СЕТ СН'!$I$11+СВЦЭМ!$D$10+'СЕТ СН'!$I$5-'СЕТ СН'!$I$21</f>
        <v>3492.48562941</v>
      </c>
      <c r="U126" s="36">
        <f>SUMIFS(СВЦЭМ!$D$33:$D$776,СВЦЭМ!$A$33:$A$776,$A126,СВЦЭМ!$B$33:$B$776,U$119)+'СЕТ СН'!$I$11+СВЦЭМ!$D$10+'СЕТ СН'!$I$5-'СЕТ СН'!$I$21</f>
        <v>3497.8105045000002</v>
      </c>
      <c r="V126" s="36">
        <f>SUMIFS(СВЦЭМ!$D$33:$D$776,СВЦЭМ!$A$33:$A$776,$A126,СВЦЭМ!$B$33:$B$776,V$119)+'СЕТ СН'!$I$11+СВЦЭМ!$D$10+'СЕТ СН'!$I$5-'СЕТ СН'!$I$21</f>
        <v>3510.2689769500003</v>
      </c>
      <c r="W126" s="36">
        <f>SUMIFS(СВЦЭМ!$D$33:$D$776,СВЦЭМ!$A$33:$A$776,$A126,СВЦЭМ!$B$33:$B$776,W$119)+'СЕТ СН'!$I$11+СВЦЭМ!$D$10+'СЕТ СН'!$I$5-'СЕТ СН'!$I$21</f>
        <v>3517.7656747700003</v>
      </c>
      <c r="X126" s="36">
        <f>SUMIFS(СВЦЭМ!$D$33:$D$776,СВЦЭМ!$A$33:$A$776,$A126,СВЦЭМ!$B$33:$B$776,X$119)+'СЕТ СН'!$I$11+СВЦЭМ!$D$10+'СЕТ СН'!$I$5-'СЕТ СН'!$I$21</f>
        <v>3527.3680283499998</v>
      </c>
      <c r="Y126" s="36">
        <f>SUMIFS(СВЦЭМ!$D$33:$D$776,СВЦЭМ!$A$33:$A$776,$A126,СВЦЭМ!$B$33:$B$776,Y$119)+'СЕТ СН'!$I$11+СВЦЭМ!$D$10+'СЕТ СН'!$I$5-'СЕТ СН'!$I$21</f>
        <v>3557.4964309100001</v>
      </c>
    </row>
    <row r="127" spans="1:27" ht="15.75" x14ac:dyDescent="0.2">
      <c r="A127" s="35">
        <f t="shared" si="3"/>
        <v>44143</v>
      </c>
      <c r="B127" s="36">
        <f>SUMIFS(СВЦЭМ!$D$33:$D$776,СВЦЭМ!$A$33:$A$776,$A127,СВЦЭМ!$B$33:$B$776,B$119)+'СЕТ СН'!$I$11+СВЦЭМ!$D$10+'СЕТ СН'!$I$5-'СЕТ СН'!$I$21</f>
        <v>3603.05719421</v>
      </c>
      <c r="C127" s="36">
        <f>SUMIFS(СВЦЭМ!$D$33:$D$776,СВЦЭМ!$A$33:$A$776,$A127,СВЦЭМ!$B$33:$B$776,C$119)+'СЕТ СН'!$I$11+СВЦЭМ!$D$10+'СЕТ СН'!$I$5-'СЕТ СН'!$I$21</f>
        <v>3684.1269372900001</v>
      </c>
      <c r="D127" s="36">
        <f>SUMIFS(СВЦЭМ!$D$33:$D$776,СВЦЭМ!$A$33:$A$776,$A127,СВЦЭМ!$B$33:$B$776,D$119)+'СЕТ СН'!$I$11+СВЦЭМ!$D$10+'СЕТ СН'!$I$5-'СЕТ СН'!$I$21</f>
        <v>3747.4729513000002</v>
      </c>
      <c r="E127" s="36">
        <f>SUMIFS(СВЦЭМ!$D$33:$D$776,СВЦЭМ!$A$33:$A$776,$A127,СВЦЭМ!$B$33:$B$776,E$119)+'СЕТ СН'!$I$11+СВЦЭМ!$D$10+'СЕТ СН'!$I$5-'СЕТ СН'!$I$21</f>
        <v>3761.1022432099999</v>
      </c>
      <c r="F127" s="36">
        <f>SUMIFS(СВЦЭМ!$D$33:$D$776,СВЦЭМ!$A$33:$A$776,$A127,СВЦЭМ!$B$33:$B$776,F$119)+'СЕТ СН'!$I$11+СВЦЭМ!$D$10+'СЕТ СН'!$I$5-'СЕТ СН'!$I$21</f>
        <v>3756.0730456599999</v>
      </c>
      <c r="G127" s="36">
        <f>SUMIFS(СВЦЭМ!$D$33:$D$776,СВЦЭМ!$A$33:$A$776,$A127,СВЦЭМ!$B$33:$B$776,G$119)+'СЕТ СН'!$I$11+СВЦЭМ!$D$10+'СЕТ СН'!$I$5-'СЕТ СН'!$I$21</f>
        <v>3754.7680690699999</v>
      </c>
      <c r="H127" s="36">
        <f>SUMIFS(СВЦЭМ!$D$33:$D$776,СВЦЭМ!$A$33:$A$776,$A127,СВЦЭМ!$B$33:$B$776,H$119)+'СЕТ СН'!$I$11+СВЦЭМ!$D$10+'СЕТ СН'!$I$5-'СЕТ СН'!$I$21</f>
        <v>3738.6904440099997</v>
      </c>
      <c r="I127" s="36">
        <f>SUMIFS(СВЦЭМ!$D$33:$D$776,СВЦЭМ!$A$33:$A$776,$A127,СВЦЭМ!$B$33:$B$776,I$119)+'СЕТ СН'!$I$11+СВЦЭМ!$D$10+'СЕТ СН'!$I$5-'СЕТ СН'!$I$21</f>
        <v>3707.8982407399999</v>
      </c>
      <c r="J127" s="36">
        <f>SUMIFS(СВЦЭМ!$D$33:$D$776,СВЦЭМ!$A$33:$A$776,$A127,СВЦЭМ!$B$33:$B$776,J$119)+'СЕТ СН'!$I$11+СВЦЭМ!$D$10+'СЕТ СН'!$I$5-'СЕТ СН'!$I$21</f>
        <v>3667.1224356100001</v>
      </c>
      <c r="K127" s="36">
        <f>SUMIFS(СВЦЭМ!$D$33:$D$776,СВЦЭМ!$A$33:$A$776,$A127,СВЦЭМ!$B$33:$B$776,K$119)+'СЕТ СН'!$I$11+СВЦЭМ!$D$10+'СЕТ СН'!$I$5-'СЕТ СН'!$I$21</f>
        <v>3630.0196778899999</v>
      </c>
      <c r="L127" s="36">
        <f>SUMIFS(СВЦЭМ!$D$33:$D$776,СВЦЭМ!$A$33:$A$776,$A127,СВЦЭМ!$B$33:$B$776,L$119)+'СЕТ СН'!$I$11+СВЦЭМ!$D$10+'СЕТ СН'!$I$5-'СЕТ СН'!$I$21</f>
        <v>3583.40300174</v>
      </c>
      <c r="M127" s="36">
        <f>SUMIFS(СВЦЭМ!$D$33:$D$776,СВЦЭМ!$A$33:$A$776,$A127,СВЦЭМ!$B$33:$B$776,M$119)+'СЕТ СН'!$I$11+СВЦЭМ!$D$10+'СЕТ СН'!$I$5-'СЕТ СН'!$I$21</f>
        <v>3550.6623052599998</v>
      </c>
      <c r="N127" s="36">
        <f>SUMIFS(СВЦЭМ!$D$33:$D$776,СВЦЭМ!$A$33:$A$776,$A127,СВЦЭМ!$B$33:$B$776,N$119)+'СЕТ СН'!$I$11+СВЦЭМ!$D$10+'СЕТ СН'!$I$5-'СЕТ СН'!$I$21</f>
        <v>3544.6442384000002</v>
      </c>
      <c r="O127" s="36">
        <f>SUMIFS(СВЦЭМ!$D$33:$D$776,СВЦЭМ!$A$33:$A$776,$A127,СВЦЭМ!$B$33:$B$776,O$119)+'СЕТ СН'!$I$11+СВЦЭМ!$D$10+'СЕТ СН'!$I$5-'СЕТ СН'!$I$21</f>
        <v>3551.5179576400001</v>
      </c>
      <c r="P127" s="36">
        <f>SUMIFS(СВЦЭМ!$D$33:$D$776,СВЦЭМ!$A$33:$A$776,$A127,СВЦЭМ!$B$33:$B$776,P$119)+'СЕТ СН'!$I$11+СВЦЭМ!$D$10+'СЕТ СН'!$I$5-'СЕТ СН'!$I$21</f>
        <v>3557.2089304400001</v>
      </c>
      <c r="Q127" s="36">
        <f>SUMIFS(СВЦЭМ!$D$33:$D$776,СВЦЭМ!$A$33:$A$776,$A127,СВЦЭМ!$B$33:$B$776,Q$119)+'СЕТ СН'!$I$11+СВЦЭМ!$D$10+'СЕТ СН'!$I$5-'СЕТ СН'!$I$21</f>
        <v>3564.5692982700002</v>
      </c>
      <c r="R127" s="36">
        <f>SUMIFS(СВЦЭМ!$D$33:$D$776,СВЦЭМ!$A$33:$A$776,$A127,СВЦЭМ!$B$33:$B$776,R$119)+'СЕТ СН'!$I$11+СВЦЭМ!$D$10+'СЕТ СН'!$I$5-'СЕТ СН'!$I$21</f>
        <v>3554.3146874399999</v>
      </c>
      <c r="S127" s="36">
        <f>SUMIFS(СВЦЭМ!$D$33:$D$776,СВЦЭМ!$A$33:$A$776,$A127,СВЦЭМ!$B$33:$B$776,S$119)+'СЕТ СН'!$I$11+СВЦЭМ!$D$10+'СЕТ СН'!$I$5-'СЕТ СН'!$I$21</f>
        <v>3532.5377739300002</v>
      </c>
      <c r="T127" s="36">
        <f>SUMIFS(СВЦЭМ!$D$33:$D$776,СВЦЭМ!$A$33:$A$776,$A127,СВЦЭМ!$B$33:$B$776,T$119)+'СЕТ СН'!$I$11+СВЦЭМ!$D$10+'СЕТ СН'!$I$5-'СЕТ СН'!$I$21</f>
        <v>3519.0316018499998</v>
      </c>
      <c r="U127" s="36">
        <f>SUMIFS(СВЦЭМ!$D$33:$D$776,СВЦЭМ!$A$33:$A$776,$A127,СВЦЭМ!$B$33:$B$776,U$119)+'СЕТ СН'!$I$11+СВЦЭМ!$D$10+'СЕТ СН'!$I$5-'СЕТ СН'!$I$21</f>
        <v>3514.5672549700002</v>
      </c>
      <c r="V127" s="36">
        <f>SUMIFS(СВЦЭМ!$D$33:$D$776,СВЦЭМ!$A$33:$A$776,$A127,СВЦЭМ!$B$33:$B$776,V$119)+'СЕТ СН'!$I$11+СВЦЭМ!$D$10+'СЕТ СН'!$I$5-'СЕТ СН'!$I$21</f>
        <v>3530.6994153599999</v>
      </c>
      <c r="W127" s="36">
        <f>SUMIFS(СВЦЭМ!$D$33:$D$776,СВЦЭМ!$A$33:$A$776,$A127,СВЦЭМ!$B$33:$B$776,W$119)+'СЕТ СН'!$I$11+СВЦЭМ!$D$10+'СЕТ СН'!$I$5-'СЕТ СН'!$I$21</f>
        <v>3545.4790214200002</v>
      </c>
      <c r="X127" s="36">
        <f>SUMIFS(СВЦЭМ!$D$33:$D$776,СВЦЭМ!$A$33:$A$776,$A127,СВЦЭМ!$B$33:$B$776,X$119)+'СЕТ СН'!$I$11+СВЦЭМ!$D$10+'СЕТ СН'!$I$5-'СЕТ СН'!$I$21</f>
        <v>3552.4577287399998</v>
      </c>
      <c r="Y127" s="36">
        <f>SUMIFS(СВЦЭМ!$D$33:$D$776,СВЦЭМ!$A$33:$A$776,$A127,СВЦЭМ!$B$33:$B$776,Y$119)+'СЕТ СН'!$I$11+СВЦЭМ!$D$10+'СЕТ СН'!$I$5-'СЕТ СН'!$I$21</f>
        <v>3558.9521637299999</v>
      </c>
    </row>
    <row r="128" spans="1:27" ht="15.75" x14ac:dyDescent="0.2">
      <c r="A128" s="35">
        <f t="shared" si="3"/>
        <v>44144</v>
      </c>
      <c r="B128" s="36">
        <f>SUMIFS(СВЦЭМ!$D$33:$D$776,СВЦЭМ!$A$33:$A$776,$A128,СВЦЭМ!$B$33:$B$776,B$119)+'СЕТ СН'!$I$11+СВЦЭМ!$D$10+'СЕТ СН'!$I$5-'СЕТ СН'!$I$21</f>
        <v>3535.3456693899998</v>
      </c>
      <c r="C128" s="36">
        <f>SUMIFS(СВЦЭМ!$D$33:$D$776,СВЦЭМ!$A$33:$A$776,$A128,СВЦЭМ!$B$33:$B$776,C$119)+'СЕТ СН'!$I$11+СВЦЭМ!$D$10+'СЕТ СН'!$I$5-'СЕТ СН'!$I$21</f>
        <v>3553.93650729</v>
      </c>
      <c r="D128" s="36">
        <f>SUMIFS(СВЦЭМ!$D$33:$D$776,СВЦЭМ!$A$33:$A$776,$A128,СВЦЭМ!$B$33:$B$776,D$119)+'СЕТ СН'!$I$11+СВЦЭМ!$D$10+'СЕТ СН'!$I$5-'СЕТ СН'!$I$21</f>
        <v>3621.73749559</v>
      </c>
      <c r="E128" s="36">
        <f>SUMIFS(СВЦЭМ!$D$33:$D$776,СВЦЭМ!$A$33:$A$776,$A128,СВЦЭМ!$B$33:$B$776,E$119)+'СЕТ СН'!$I$11+СВЦЭМ!$D$10+'СЕТ СН'!$I$5-'СЕТ СН'!$I$21</f>
        <v>3629.3012763199999</v>
      </c>
      <c r="F128" s="36">
        <f>SUMIFS(СВЦЭМ!$D$33:$D$776,СВЦЭМ!$A$33:$A$776,$A128,СВЦЭМ!$B$33:$B$776,F$119)+'СЕТ СН'!$I$11+СВЦЭМ!$D$10+'СЕТ СН'!$I$5-'СЕТ СН'!$I$21</f>
        <v>3625.0364742299998</v>
      </c>
      <c r="G128" s="36">
        <f>SUMIFS(СВЦЭМ!$D$33:$D$776,СВЦЭМ!$A$33:$A$776,$A128,СВЦЭМ!$B$33:$B$776,G$119)+'СЕТ СН'!$I$11+СВЦЭМ!$D$10+'СЕТ СН'!$I$5-'СЕТ СН'!$I$21</f>
        <v>3641.5041835699999</v>
      </c>
      <c r="H128" s="36">
        <f>SUMIFS(СВЦЭМ!$D$33:$D$776,СВЦЭМ!$A$33:$A$776,$A128,СВЦЭМ!$B$33:$B$776,H$119)+'СЕТ СН'!$I$11+СВЦЭМ!$D$10+'СЕТ СН'!$I$5-'СЕТ СН'!$I$21</f>
        <v>3673.4552249899998</v>
      </c>
      <c r="I128" s="36">
        <f>SUMIFS(СВЦЭМ!$D$33:$D$776,СВЦЭМ!$A$33:$A$776,$A128,СВЦЭМ!$B$33:$B$776,I$119)+'СЕТ СН'!$I$11+СВЦЭМ!$D$10+'СЕТ СН'!$I$5-'СЕТ СН'!$I$21</f>
        <v>3697.8445481399999</v>
      </c>
      <c r="J128" s="36">
        <f>SUMIFS(СВЦЭМ!$D$33:$D$776,СВЦЭМ!$A$33:$A$776,$A128,СВЦЭМ!$B$33:$B$776,J$119)+'СЕТ СН'!$I$11+СВЦЭМ!$D$10+'СЕТ СН'!$I$5-'СЕТ СН'!$I$21</f>
        <v>3684.7486365599998</v>
      </c>
      <c r="K128" s="36">
        <f>SUMIFS(СВЦЭМ!$D$33:$D$776,СВЦЭМ!$A$33:$A$776,$A128,СВЦЭМ!$B$33:$B$776,K$119)+'СЕТ СН'!$I$11+СВЦЭМ!$D$10+'СЕТ СН'!$I$5-'СЕТ СН'!$I$21</f>
        <v>3680.9090869800002</v>
      </c>
      <c r="L128" s="36">
        <f>SUMIFS(СВЦЭМ!$D$33:$D$776,СВЦЭМ!$A$33:$A$776,$A128,СВЦЭМ!$B$33:$B$776,L$119)+'СЕТ СН'!$I$11+СВЦЭМ!$D$10+'СЕТ СН'!$I$5-'СЕТ СН'!$I$21</f>
        <v>3641.44533946</v>
      </c>
      <c r="M128" s="36">
        <f>SUMIFS(СВЦЭМ!$D$33:$D$776,СВЦЭМ!$A$33:$A$776,$A128,СВЦЭМ!$B$33:$B$776,M$119)+'СЕТ СН'!$I$11+СВЦЭМ!$D$10+'СЕТ СН'!$I$5-'СЕТ СН'!$I$21</f>
        <v>3606.7295283799999</v>
      </c>
      <c r="N128" s="36">
        <f>SUMIFS(СВЦЭМ!$D$33:$D$776,СВЦЭМ!$A$33:$A$776,$A128,СВЦЭМ!$B$33:$B$776,N$119)+'СЕТ СН'!$I$11+СВЦЭМ!$D$10+'СЕТ СН'!$I$5-'СЕТ СН'!$I$21</f>
        <v>3602.9342987599998</v>
      </c>
      <c r="O128" s="36">
        <f>SUMIFS(СВЦЭМ!$D$33:$D$776,СВЦЭМ!$A$33:$A$776,$A128,СВЦЭМ!$B$33:$B$776,O$119)+'СЕТ СН'!$I$11+СВЦЭМ!$D$10+'СЕТ СН'!$I$5-'СЕТ СН'!$I$21</f>
        <v>3613.3329095999998</v>
      </c>
      <c r="P128" s="36">
        <f>SUMIFS(СВЦЭМ!$D$33:$D$776,СВЦЭМ!$A$33:$A$776,$A128,СВЦЭМ!$B$33:$B$776,P$119)+'СЕТ СН'!$I$11+СВЦЭМ!$D$10+'СЕТ СН'!$I$5-'СЕТ СН'!$I$21</f>
        <v>3613.8635160399999</v>
      </c>
      <c r="Q128" s="36">
        <f>SUMIFS(СВЦЭМ!$D$33:$D$776,СВЦЭМ!$A$33:$A$776,$A128,СВЦЭМ!$B$33:$B$776,Q$119)+'СЕТ СН'!$I$11+СВЦЭМ!$D$10+'СЕТ СН'!$I$5-'СЕТ СН'!$I$21</f>
        <v>3613.36013813</v>
      </c>
      <c r="R128" s="36">
        <f>SUMIFS(СВЦЭМ!$D$33:$D$776,СВЦЭМ!$A$33:$A$776,$A128,СВЦЭМ!$B$33:$B$776,R$119)+'СЕТ СН'!$I$11+СВЦЭМ!$D$10+'СЕТ СН'!$I$5-'СЕТ СН'!$I$21</f>
        <v>3607.23766037</v>
      </c>
      <c r="S128" s="36">
        <f>SUMIFS(СВЦЭМ!$D$33:$D$776,СВЦЭМ!$A$33:$A$776,$A128,СВЦЭМ!$B$33:$B$776,S$119)+'СЕТ СН'!$I$11+СВЦЭМ!$D$10+'СЕТ СН'!$I$5-'СЕТ СН'!$I$21</f>
        <v>3605.7302935799999</v>
      </c>
      <c r="T128" s="36">
        <f>SUMIFS(СВЦЭМ!$D$33:$D$776,СВЦЭМ!$A$33:$A$776,$A128,СВЦЭМ!$B$33:$B$776,T$119)+'СЕТ СН'!$I$11+СВЦЭМ!$D$10+'СЕТ СН'!$I$5-'СЕТ СН'!$I$21</f>
        <v>3593.2980300199997</v>
      </c>
      <c r="U128" s="36">
        <f>SUMIFS(СВЦЭМ!$D$33:$D$776,СВЦЭМ!$A$33:$A$776,$A128,СВЦЭМ!$B$33:$B$776,U$119)+'СЕТ СН'!$I$11+СВЦЭМ!$D$10+'СЕТ СН'!$I$5-'СЕТ СН'!$I$21</f>
        <v>3585.2960674800001</v>
      </c>
      <c r="V128" s="36">
        <f>SUMIFS(СВЦЭМ!$D$33:$D$776,СВЦЭМ!$A$33:$A$776,$A128,СВЦЭМ!$B$33:$B$776,V$119)+'СЕТ СН'!$I$11+СВЦЭМ!$D$10+'СЕТ СН'!$I$5-'СЕТ СН'!$I$21</f>
        <v>3581.9339538700001</v>
      </c>
      <c r="W128" s="36">
        <f>SUMIFS(СВЦЭМ!$D$33:$D$776,СВЦЭМ!$A$33:$A$776,$A128,СВЦЭМ!$B$33:$B$776,W$119)+'СЕТ СН'!$I$11+СВЦЭМ!$D$10+'СЕТ СН'!$I$5-'СЕТ СН'!$I$21</f>
        <v>3598.3587018899998</v>
      </c>
      <c r="X128" s="36">
        <f>SUMIFS(СВЦЭМ!$D$33:$D$776,СВЦЭМ!$A$33:$A$776,$A128,СВЦЭМ!$B$33:$B$776,X$119)+'СЕТ СН'!$I$11+СВЦЭМ!$D$10+'СЕТ СН'!$I$5-'СЕТ СН'!$I$21</f>
        <v>3629.5133903300002</v>
      </c>
      <c r="Y128" s="36">
        <f>SUMIFS(СВЦЭМ!$D$33:$D$776,СВЦЭМ!$A$33:$A$776,$A128,СВЦЭМ!$B$33:$B$776,Y$119)+'СЕТ СН'!$I$11+СВЦЭМ!$D$10+'СЕТ СН'!$I$5-'СЕТ СН'!$I$21</f>
        <v>3657.33913648</v>
      </c>
    </row>
    <row r="129" spans="1:25" ht="15.75" x14ac:dyDescent="0.2">
      <c r="A129" s="35">
        <f t="shared" si="3"/>
        <v>44145</v>
      </c>
      <c r="B129" s="36">
        <f>SUMIFS(СВЦЭМ!$D$33:$D$776,СВЦЭМ!$A$33:$A$776,$A129,СВЦЭМ!$B$33:$B$776,B$119)+'СЕТ СН'!$I$11+СВЦЭМ!$D$10+'СЕТ СН'!$I$5-'СЕТ СН'!$I$21</f>
        <v>3573.4161012200002</v>
      </c>
      <c r="C129" s="36">
        <f>SUMIFS(СВЦЭМ!$D$33:$D$776,СВЦЭМ!$A$33:$A$776,$A129,СВЦЭМ!$B$33:$B$776,C$119)+'СЕТ СН'!$I$11+СВЦЭМ!$D$10+'СЕТ СН'!$I$5-'СЕТ СН'!$I$21</f>
        <v>3666.2143630700002</v>
      </c>
      <c r="D129" s="36">
        <f>SUMIFS(СВЦЭМ!$D$33:$D$776,СВЦЭМ!$A$33:$A$776,$A129,СВЦЭМ!$B$33:$B$776,D$119)+'СЕТ СН'!$I$11+СВЦЭМ!$D$10+'СЕТ СН'!$I$5-'СЕТ СН'!$I$21</f>
        <v>3701.9175746299998</v>
      </c>
      <c r="E129" s="36">
        <f>SUMIFS(СВЦЭМ!$D$33:$D$776,СВЦЭМ!$A$33:$A$776,$A129,СВЦЭМ!$B$33:$B$776,E$119)+'СЕТ СН'!$I$11+СВЦЭМ!$D$10+'СЕТ СН'!$I$5-'СЕТ СН'!$I$21</f>
        <v>3705.1363247099998</v>
      </c>
      <c r="F129" s="36">
        <f>SUMIFS(СВЦЭМ!$D$33:$D$776,СВЦЭМ!$A$33:$A$776,$A129,СВЦЭМ!$B$33:$B$776,F$119)+'СЕТ СН'!$I$11+СВЦЭМ!$D$10+'СЕТ СН'!$I$5-'СЕТ СН'!$I$21</f>
        <v>3707.4113539</v>
      </c>
      <c r="G129" s="36">
        <f>SUMIFS(СВЦЭМ!$D$33:$D$776,СВЦЭМ!$A$33:$A$776,$A129,СВЦЭМ!$B$33:$B$776,G$119)+'СЕТ СН'!$I$11+СВЦЭМ!$D$10+'СЕТ СН'!$I$5-'СЕТ СН'!$I$21</f>
        <v>3711.5380170600001</v>
      </c>
      <c r="H129" s="36">
        <f>SUMIFS(СВЦЭМ!$D$33:$D$776,СВЦЭМ!$A$33:$A$776,$A129,СВЦЭМ!$B$33:$B$776,H$119)+'СЕТ СН'!$I$11+СВЦЭМ!$D$10+'СЕТ СН'!$I$5-'СЕТ СН'!$I$21</f>
        <v>3686.0761761700001</v>
      </c>
      <c r="I129" s="36">
        <f>SUMIFS(СВЦЭМ!$D$33:$D$776,СВЦЭМ!$A$33:$A$776,$A129,СВЦЭМ!$B$33:$B$776,I$119)+'СЕТ СН'!$I$11+СВЦЭМ!$D$10+'СЕТ СН'!$I$5-'СЕТ СН'!$I$21</f>
        <v>3642.04177071</v>
      </c>
      <c r="J129" s="36">
        <f>SUMIFS(СВЦЭМ!$D$33:$D$776,СВЦЭМ!$A$33:$A$776,$A129,СВЦЭМ!$B$33:$B$776,J$119)+'СЕТ СН'!$I$11+СВЦЭМ!$D$10+'СЕТ СН'!$I$5-'СЕТ СН'!$I$21</f>
        <v>3626.2663933599997</v>
      </c>
      <c r="K129" s="36">
        <f>SUMIFS(СВЦЭМ!$D$33:$D$776,СВЦЭМ!$A$33:$A$776,$A129,СВЦЭМ!$B$33:$B$776,K$119)+'СЕТ СН'!$I$11+СВЦЭМ!$D$10+'СЕТ СН'!$I$5-'СЕТ СН'!$I$21</f>
        <v>3629.7358351000003</v>
      </c>
      <c r="L129" s="36">
        <f>SUMIFS(СВЦЭМ!$D$33:$D$776,СВЦЭМ!$A$33:$A$776,$A129,СВЦЭМ!$B$33:$B$776,L$119)+'СЕТ СН'!$I$11+СВЦЭМ!$D$10+'СЕТ СН'!$I$5-'СЕТ СН'!$I$21</f>
        <v>3595.1771758</v>
      </c>
      <c r="M129" s="36">
        <f>SUMIFS(СВЦЭМ!$D$33:$D$776,СВЦЭМ!$A$33:$A$776,$A129,СВЦЭМ!$B$33:$B$776,M$119)+'СЕТ СН'!$I$11+СВЦЭМ!$D$10+'СЕТ СН'!$I$5-'СЕТ СН'!$I$21</f>
        <v>3557.3077581799998</v>
      </c>
      <c r="N129" s="36">
        <f>SUMIFS(СВЦЭМ!$D$33:$D$776,СВЦЭМ!$A$33:$A$776,$A129,СВЦЭМ!$B$33:$B$776,N$119)+'СЕТ СН'!$I$11+СВЦЭМ!$D$10+'СЕТ СН'!$I$5-'СЕТ СН'!$I$21</f>
        <v>3551.7522205800001</v>
      </c>
      <c r="O129" s="36">
        <f>SUMIFS(СВЦЭМ!$D$33:$D$776,СВЦЭМ!$A$33:$A$776,$A129,СВЦЭМ!$B$33:$B$776,O$119)+'СЕТ СН'!$I$11+СВЦЭМ!$D$10+'СЕТ СН'!$I$5-'СЕТ СН'!$I$21</f>
        <v>3557.74402117</v>
      </c>
      <c r="P129" s="36">
        <f>SUMIFS(СВЦЭМ!$D$33:$D$776,СВЦЭМ!$A$33:$A$776,$A129,СВЦЭМ!$B$33:$B$776,P$119)+'СЕТ СН'!$I$11+СВЦЭМ!$D$10+'СЕТ СН'!$I$5-'СЕТ СН'!$I$21</f>
        <v>3558.20094208</v>
      </c>
      <c r="Q129" s="36">
        <f>SUMIFS(СВЦЭМ!$D$33:$D$776,СВЦЭМ!$A$33:$A$776,$A129,СВЦЭМ!$B$33:$B$776,Q$119)+'СЕТ СН'!$I$11+СВЦЭМ!$D$10+'СЕТ СН'!$I$5-'СЕТ СН'!$I$21</f>
        <v>3557.9851136899997</v>
      </c>
      <c r="R129" s="36">
        <f>SUMIFS(СВЦЭМ!$D$33:$D$776,СВЦЭМ!$A$33:$A$776,$A129,СВЦЭМ!$B$33:$B$776,R$119)+'СЕТ СН'!$I$11+СВЦЭМ!$D$10+'СЕТ СН'!$I$5-'СЕТ СН'!$I$21</f>
        <v>3551.2053910899999</v>
      </c>
      <c r="S129" s="36">
        <f>SUMIFS(СВЦЭМ!$D$33:$D$776,СВЦЭМ!$A$33:$A$776,$A129,СВЦЭМ!$B$33:$B$776,S$119)+'СЕТ СН'!$I$11+СВЦЭМ!$D$10+'СЕТ СН'!$I$5-'СЕТ СН'!$I$21</f>
        <v>3540.4404774200002</v>
      </c>
      <c r="T129" s="36">
        <f>SUMIFS(СВЦЭМ!$D$33:$D$776,СВЦЭМ!$A$33:$A$776,$A129,СВЦЭМ!$B$33:$B$776,T$119)+'СЕТ СН'!$I$11+СВЦЭМ!$D$10+'СЕТ СН'!$I$5-'СЕТ СН'!$I$21</f>
        <v>3552.7164265399997</v>
      </c>
      <c r="U129" s="36">
        <f>SUMIFS(СВЦЭМ!$D$33:$D$776,СВЦЭМ!$A$33:$A$776,$A129,СВЦЭМ!$B$33:$B$776,U$119)+'СЕТ СН'!$I$11+СВЦЭМ!$D$10+'СЕТ СН'!$I$5-'СЕТ СН'!$I$21</f>
        <v>3559.9501173500003</v>
      </c>
      <c r="V129" s="36">
        <f>SUMIFS(СВЦЭМ!$D$33:$D$776,СВЦЭМ!$A$33:$A$776,$A129,СВЦЭМ!$B$33:$B$776,V$119)+'СЕТ СН'!$I$11+СВЦЭМ!$D$10+'СЕТ СН'!$I$5-'СЕТ СН'!$I$21</f>
        <v>3552.4586953099997</v>
      </c>
      <c r="W129" s="36">
        <f>SUMIFS(СВЦЭМ!$D$33:$D$776,СВЦЭМ!$A$33:$A$776,$A129,СВЦЭМ!$B$33:$B$776,W$119)+'СЕТ СН'!$I$11+СВЦЭМ!$D$10+'СЕТ СН'!$I$5-'СЕТ СН'!$I$21</f>
        <v>3542.24425333</v>
      </c>
      <c r="X129" s="36">
        <f>SUMIFS(СВЦЭМ!$D$33:$D$776,СВЦЭМ!$A$33:$A$776,$A129,СВЦЭМ!$B$33:$B$776,X$119)+'СЕТ СН'!$I$11+СВЦЭМ!$D$10+'СЕТ СН'!$I$5-'СЕТ СН'!$I$21</f>
        <v>3543.0383209500001</v>
      </c>
      <c r="Y129" s="36">
        <f>SUMIFS(СВЦЭМ!$D$33:$D$776,СВЦЭМ!$A$33:$A$776,$A129,СВЦЭМ!$B$33:$B$776,Y$119)+'СЕТ СН'!$I$11+СВЦЭМ!$D$10+'СЕТ СН'!$I$5-'СЕТ СН'!$I$21</f>
        <v>3625.7008452099999</v>
      </c>
    </row>
    <row r="130" spans="1:25" ht="15.75" x14ac:dyDescent="0.2">
      <c r="A130" s="35">
        <f t="shared" si="3"/>
        <v>44146</v>
      </c>
      <c r="B130" s="36">
        <f>SUMIFS(СВЦЭМ!$D$33:$D$776,СВЦЭМ!$A$33:$A$776,$A130,СВЦЭМ!$B$33:$B$776,B$119)+'СЕТ СН'!$I$11+СВЦЭМ!$D$10+'СЕТ СН'!$I$5-'СЕТ СН'!$I$21</f>
        <v>3620.9178596399997</v>
      </c>
      <c r="C130" s="36">
        <f>SUMIFS(СВЦЭМ!$D$33:$D$776,СВЦЭМ!$A$33:$A$776,$A130,СВЦЭМ!$B$33:$B$776,C$119)+'СЕТ СН'!$I$11+СВЦЭМ!$D$10+'СЕТ СН'!$I$5-'СЕТ СН'!$I$21</f>
        <v>3675.1368158099999</v>
      </c>
      <c r="D130" s="36">
        <f>SUMIFS(СВЦЭМ!$D$33:$D$776,СВЦЭМ!$A$33:$A$776,$A130,СВЦЭМ!$B$33:$B$776,D$119)+'СЕТ СН'!$I$11+СВЦЭМ!$D$10+'СЕТ СН'!$I$5-'СЕТ СН'!$I$21</f>
        <v>3736.7506427999997</v>
      </c>
      <c r="E130" s="36">
        <f>SUMIFS(СВЦЭМ!$D$33:$D$776,СВЦЭМ!$A$33:$A$776,$A130,СВЦЭМ!$B$33:$B$776,E$119)+'СЕТ СН'!$I$11+СВЦЭМ!$D$10+'СЕТ СН'!$I$5-'СЕТ СН'!$I$21</f>
        <v>3754.94858832</v>
      </c>
      <c r="F130" s="36">
        <f>SUMIFS(СВЦЭМ!$D$33:$D$776,СВЦЭМ!$A$33:$A$776,$A130,СВЦЭМ!$B$33:$B$776,F$119)+'СЕТ СН'!$I$11+СВЦЭМ!$D$10+'СЕТ СН'!$I$5-'СЕТ СН'!$I$21</f>
        <v>3758.83561646</v>
      </c>
      <c r="G130" s="36">
        <f>SUMIFS(СВЦЭМ!$D$33:$D$776,СВЦЭМ!$A$33:$A$776,$A130,СВЦЭМ!$B$33:$B$776,G$119)+'СЕТ СН'!$I$11+СВЦЭМ!$D$10+'СЕТ СН'!$I$5-'СЕТ СН'!$I$21</f>
        <v>3742.1288253499997</v>
      </c>
      <c r="H130" s="36">
        <f>SUMIFS(СВЦЭМ!$D$33:$D$776,СВЦЭМ!$A$33:$A$776,$A130,СВЦЭМ!$B$33:$B$776,H$119)+'СЕТ СН'!$I$11+СВЦЭМ!$D$10+'СЕТ СН'!$I$5-'СЕТ СН'!$I$21</f>
        <v>3701.8244233199998</v>
      </c>
      <c r="I130" s="36">
        <f>SUMIFS(СВЦЭМ!$D$33:$D$776,СВЦЭМ!$A$33:$A$776,$A130,СВЦЭМ!$B$33:$B$776,I$119)+'СЕТ СН'!$I$11+СВЦЭМ!$D$10+'СЕТ СН'!$I$5-'СЕТ СН'!$I$21</f>
        <v>3663.4029001999997</v>
      </c>
      <c r="J130" s="36">
        <f>SUMIFS(СВЦЭМ!$D$33:$D$776,СВЦЭМ!$A$33:$A$776,$A130,СВЦЭМ!$B$33:$B$776,J$119)+'СЕТ СН'!$I$11+СВЦЭМ!$D$10+'СЕТ СН'!$I$5-'СЕТ СН'!$I$21</f>
        <v>3643.2371692199999</v>
      </c>
      <c r="K130" s="36">
        <f>SUMIFS(СВЦЭМ!$D$33:$D$776,СВЦЭМ!$A$33:$A$776,$A130,СВЦЭМ!$B$33:$B$776,K$119)+'СЕТ СН'!$I$11+СВЦЭМ!$D$10+'СЕТ СН'!$I$5-'СЕТ СН'!$I$21</f>
        <v>3631.3784907099998</v>
      </c>
      <c r="L130" s="36">
        <f>SUMIFS(СВЦЭМ!$D$33:$D$776,СВЦЭМ!$A$33:$A$776,$A130,СВЦЭМ!$B$33:$B$776,L$119)+'СЕТ СН'!$I$11+СВЦЭМ!$D$10+'СЕТ СН'!$I$5-'СЕТ СН'!$I$21</f>
        <v>3607.4236931099999</v>
      </c>
      <c r="M130" s="36">
        <f>SUMIFS(СВЦЭМ!$D$33:$D$776,СВЦЭМ!$A$33:$A$776,$A130,СВЦЭМ!$B$33:$B$776,M$119)+'СЕТ СН'!$I$11+СВЦЭМ!$D$10+'СЕТ СН'!$I$5-'СЕТ СН'!$I$21</f>
        <v>3580.6117961199998</v>
      </c>
      <c r="N130" s="36">
        <f>SUMIFS(СВЦЭМ!$D$33:$D$776,СВЦЭМ!$A$33:$A$776,$A130,СВЦЭМ!$B$33:$B$776,N$119)+'СЕТ СН'!$I$11+СВЦЭМ!$D$10+'СЕТ СН'!$I$5-'СЕТ СН'!$I$21</f>
        <v>3565.4282557199999</v>
      </c>
      <c r="O130" s="36">
        <f>SUMIFS(СВЦЭМ!$D$33:$D$776,СВЦЭМ!$A$33:$A$776,$A130,СВЦЭМ!$B$33:$B$776,O$119)+'СЕТ СН'!$I$11+СВЦЭМ!$D$10+'СЕТ СН'!$I$5-'СЕТ СН'!$I$21</f>
        <v>3570.52248573</v>
      </c>
      <c r="P130" s="36">
        <f>SUMIFS(СВЦЭМ!$D$33:$D$776,СВЦЭМ!$A$33:$A$776,$A130,СВЦЭМ!$B$33:$B$776,P$119)+'СЕТ СН'!$I$11+СВЦЭМ!$D$10+'СЕТ СН'!$I$5-'СЕТ СН'!$I$21</f>
        <v>3575.0025721100001</v>
      </c>
      <c r="Q130" s="36">
        <f>SUMIFS(СВЦЭМ!$D$33:$D$776,СВЦЭМ!$A$33:$A$776,$A130,СВЦЭМ!$B$33:$B$776,Q$119)+'СЕТ СН'!$I$11+СВЦЭМ!$D$10+'СЕТ СН'!$I$5-'СЕТ СН'!$I$21</f>
        <v>3575.6781600499999</v>
      </c>
      <c r="R130" s="36">
        <f>SUMIFS(СВЦЭМ!$D$33:$D$776,СВЦЭМ!$A$33:$A$776,$A130,СВЦЭМ!$B$33:$B$776,R$119)+'СЕТ СН'!$I$11+СВЦЭМ!$D$10+'СЕТ СН'!$I$5-'СЕТ СН'!$I$21</f>
        <v>3574.1868476300001</v>
      </c>
      <c r="S130" s="36">
        <f>SUMIFS(СВЦЭМ!$D$33:$D$776,СВЦЭМ!$A$33:$A$776,$A130,СВЦЭМ!$B$33:$B$776,S$119)+'СЕТ СН'!$I$11+СВЦЭМ!$D$10+'СЕТ СН'!$I$5-'СЕТ СН'!$I$21</f>
        <v>3569.26637974</v>
      </c>
      <c r="T130" s="36">
        <f>SUMIFS(СВЦЭМ!$D$33:$D$776,СВЦЭМ!$A$33:$A$776,$A130,СВЦЭМ!$B$33:$B$776,T$119)+'СЕТ СН'!$I$11+СВЦЭМ!$D$10+'СЕТ СН'!$I$5-'СЕТ СН'!$I$21</f>
        <v>3588.34090036</v>
      </c>
      <c r="U130" s="36">
        <f>SUMIFS(СВЦЭМ!$D$33:$D$776,СВЦЭМ!$A$33:$A$776,$A130,СВЦЭМ!$B$33:$B$776,U$119)+'СЕТ СН'!$I$11+СВЦЭМ!$D$10+'СЕТ СН'!$I$5-'СЕТ СН'!$I$21</f>
        <v>3583.7404669400003</v>
      </c>
      <c r="V130" s="36">
        <f>SUMIFS(СВЦЭМ!$D$33:$D$776,СВЦЭМ!$A$33:$A$776,$A130,СВЦЭМ!$B$33:$B$776,V$119)+'СЕТ СН'!$I$11+СВЦЭМ!$D$10+'СЕТ СН'!$I$5-'СЕТ СН'!$I$21</f>
        <v>3572.7412467099998</v>
      </c>
      <c r="W130" s="36">
        <f>SUMIFS(СВЦЭМ!$D$33:$D$776,СВЦЭМ!$A$33:$A$776,$A130,СВЦЭМ!$B$33:$B$776,W$119)+'СЕТ СН'!$I$11+СВЦЭМ!$D$10+'СЕТ СН'!$I$5-'СЕТ СН'!$I$21</f>
        <v>3566.4392452100001</v>
      </c>
      <c r="X130" s="36">
        <f>SUMIFS(СВЦЭМ!$D$33:$D$776,СВЦЭМ!$A$33:$A$776,$A130,СВЦЭМ!$B$33:$B$776,X$119)+'СЕТ СН'!$I$11+СВЦЭМ!$D$10+'СЕТ СН'!$I$5-'СЕТ СН'!$I$21</f>
        <v>3567.7799397799999</v>
      </c>
      <c r="Y130" s="36">
        <f>SUMIFS(СВЦЭМ!$D$33:$D$776,СВЦЭМ!$A$33:$A$776,$A130,СВЦЭМ!$B$33:$B$776,Y$119)+'СЕТ СН'!$I$11+СВЦЭМ!$D$10+'СЕТ СН'!$I$5-'СЕТ СН'!$I$21</f>
        <v>3586.5829555299997</v>
      </c>
    </row>
    <row r="131" spans="1:25" ht="15.75" x14ac:dyDescent="0.2">
      <c r="A131" s="35">
        <f t="shared" si="3"/>
        <v>44147</v>
      </c>
      <c r="B131" s="36">
        <f>SUMIFS(СВЦЭМ!$D$33:$D$776,СВЦЭМ!$A$33:$A$776,$A131,СВЦЭМ!$B$33:$B$776,B$119)+'СЕТ СН'!$I$11+СВЦЭМ!$D$10+'СЕТ СН'!$I$5-'СЕТ СН'!$I$21</f>
        <v>3584.4800650299999</v>
      </c>
      <c r="C131" s="36">
        <f>SUMIFS(СВЦЭМ!$D$33:$D$776,СВЦЭМ!$A$33:$A$776,$A131,СВЦЭМ!$B$33:$B$776,C$119)+'СЕТ СН'!$I$11+СВЦЭМ!$D$10+'СЕТ СН'!$I$5-'СЕТ СН'!$I$21</f>
        <v>3664.0044192599998</v>
      </c>
      <c r="D131" s="36">
        <f>SUMIFS(СВЦЭМ!$D$33:$D$776,СВЦЭМ!$A$33:$A$776,$A131,СВЦЭМ!$B$33:$B$776,D$119)+'СЕТ СН'!$I$11+СВЦЭМ!$D$10+'СЕТ СН'!$I$5-'СЕТ СН'!$I$21</f>
        <v>3706.1815169500001</v>
      </c>
      <c r="E131" s="36">
        <f>SUMIFS(СВЦЭМ!$D$33:$D$776,СВЦЭМ!$A$33:$A$776,$A131,СВЦЭМ!$B$33:$B$776,E$119)+'СЕТ СН'!$I$11+СВЦЭМ!$D$10+'СЕТ СН'!$I$5-'СЕТ СН'!$I$21</f>
        <v>3721.0476448199997</v>
      </c>
      <c r="F131" s="36">
        <f>SUMIFS(СВЦЭМ!$D$33:$D$776,СВЦЭМ!$A$33:$A$776,$A131,СВЦЭМ!$B$33:$B$776,F$119)+'СЕТ СН'!$I$11+СВЦЭМ!$D$10+'СЕТ СН'!$I$5-'СЕТ СН'!$I$21</f>
        <v>3723.4888893699999</v>
      </c>
      <c r="G131" s="36">
        <f>SUMIFS(СВЦЭМ!$D$33:$D$776,СВЦЭМ!$A$33:$A$776,$A131,СВЦЭМ!$B$33:$B$776,G$119)+'СЕТ СН'!$I$11+СВЦЭМ!$D$10+'СЕТ СН'!$I$5-'СЕТ СН'!$I$21</f>
        <v>3718.1270008800002</v>
      </c>
      <c r="H131" s="36">
        <f>SUMIFS(СВЦЭМ!$D$33:$D$776,СВЦЭМ!$A$33:$A$776,$A131,СВЦЭМ!$B$33:$B$776,H$119)+'СЕТ СН'!$I$11+СВЦЭМ!$D$10+'СЕТ СН'!$I$5-'СЕТ СН'!$I$21</f>
        <v>3692.5675500799998</v>
      </c>
      <c r="I131" s="36">
        <f>SUMIFS(СВЦЭМ!$D$33:$D$776,СВЦЭМ!$A$33:$A$776,$A131,СВЦЭМ!$B$33:$B$776,I$119)+'СЕТ СН'!$I$11+СВЦЭМ!$D$10+'СЕТ СН'!$I$5-'СЕТ СН'!$I$21</f>
        <v>3657.49216596</v>
      </c>
      <c r="J131" s="36">
        <f>SUMIFS(СВЦЭМ!$D$33:$D$776,СВЦЭМ!$A$33:$A$776,$A131,СВЦЭМ!$B$33:$B$776,J$119)+'СЕТ СН'!$I$11+СВЦЭМ!$D$10+'СЕТ СН'!$I$5-'СЕТ СН'!$I$21</f>
        <v>3657.6103358199998</v>
      </c>
      <c r="K131" s="36">
        <f>SUMIFS(СВЦЭМ!$D$33:$D$776,СВЦЭМ!$A$33:$A$776,$A131,СВЦЭМ!$B$33:$B$776,K$119)+'СЕТ СН'!$I$11+СВЦЭМ!$D$10+'СЕТ СН'!$I$5-'СЕТ СН'!$I$21</f>
        <v>3648.98378933</v>
      </c>
      <c r="L131" s="36">
        <f>SUMIFS(СВЦЭМ!$D$33:$D$776,СВЦЭМ!$A$33:$A$776,$A131,СВЦЭМ!$B$33:$B$776,L$119)+'СЕТ СН'!$I$11+СВЦЭМ!$D$10+'СЕТ СН'!$I$5-'СЕТ СН'!$I$21</f>
        <v>3610.6829907199999</v>
      </c>
      <c r="M131" s="36">
        <f>SUMIFS(СВЦЭМ!$D$33:$D$776,СВЦЭМ!$A$33:$A$776,$A131,СВЦЭМ!$B$33:$B$776,M$119)+'СЕТ СН'!$I$11+СВЦЭМ!$D$10+'СЕТ СН'!$I$5-'СЕТ СН'!$I$21</f>
        <v>3580.9668770500002</v>
      </c>
      <c r="N131" s="36">
        <f>SUMIFS(СВЦЭМ!$D$33:$D$776,СВЦЭМ!$A$33:$A$776,$A131,СВЦЭМ!$B$33:$B$776,N$119)+'СЕТ СН'!$I$11+СВЦЭМ!$D$10+'СЕТ СН'!$I$5-'СЕТ СН'!$I$21</f>
        <v>3581.9819038699998</v>
      </c>
      <c r="O131" s="36">
        <f>SUMIFS(СВЦЭМ!$D$33:$D$776,СВЦЭМ!$A$33:$A$776,$A131,СВЦЭМ!$B$33:$B$776,O$119)+'СЕТ СН'!$I$11+СВЦЭМ!$D$10+'СЕТ СН'!$I$5-'СЕТ СН'!$I$21</f>
        <v>3581.43666777</v>
      </c>
      <c r="P131" s="36">
        <f>SUMIFS(СВЦЭМ!$D$33:$D$776,СВЦЭМ!$A$33:$A$776,$A131,СВЦЭМ!$B$33:$B$776,P$119)+'СЕТ СН'!$I$11+СВЦЭМ!$D$10+'СЕТ СН'!$I$5-'СЕТ СН'!$I$21</f>
        <v>3578.9609458499999</v>
      </c>
      <c r="Q131" s="36">
        <f>SUMIFS(СВЦЭМ!$D$33:$D$776,СВЦЭМ!$A$33:$A$776,$A131,СВЦЭМ!$B$33:$B$776,Q$119)+'СЕТ СН'!$I$11+СВЦЭМ!$D$10+'СЕТ СН'!$I$5-'СЕТ СН'!$I$21</f>
        <v>3577.4390906899998</v>
      </c>
      <c r="R131" s="36">
        <f>SUMIFS(СВЦЭМ!$D$33:$D$776,СВЦЭМ!$A$33:$A$776,$A131,СВЦЭМ!$B$33:$B$776,R$119)+'СЕТ СН'!$I$11+СВЦЭМ!$D$10+'СЕТ СН'!$I$5-'СЕТ СН'!$I$21</f>
        <v>3577.81506016</v>
      </c>
      <c r="S131" s="36">
        <f>SUMIFS(СВЦЭМ!$D$33:$D$776,СВЦЭМ!$A$33:$A$776,$A131,СВЦЭМ!$B$33:$B$776,S$119)+'СЕТ СН'!$I$11+СВЦЭМ!$D$10+'СЕТ СН'!$I$5-'СЕТ СН'!$I$21</f>
        <v>3574.4697744499999</v>
      </c>
      <c r="T131" s="36">
        <f>SUMIFS(СВЦЭМ!$D$33:$D$776,СВЦЭМ!$A$33:$A$776,$A131,СВЦЭМ!$B$33:$B$776,T$119)+'СЕТ СН'!$I$11+СВЦЭМ!$D$10+'СЕТ СН'!$I$5-'СЕТ СН'!$I$21</f>
        <v>3596.9085212700002</v>
      </c>
      <c r="U131" s="36">
        <f>SUMIFS(СВЦЭМ!$D$33:$D$776,СВЦЭМ!$A$33:$A$776,$A131,СВЦЭМ!$B$33:$B$776,U$119)+'СЕТ СН'!$I$11+СВЦЭМ!$D$10+'СЕТ СН'!$I$5-'СЕТ СН'!$I$21</f>
        <v>3591.8614409800002</v>
      </c>
      <c r="V131" s="36">
        <f>SUMIFS(СВЦЭМ!$D$33:$D$776,СВЦЭМ!$A$33:$A$776,$A131,СВЦЭМ!$B$33:$B$776,V$119)+'СЕТ СН'!$I$11+СВЦЭМ!$D$10+'СЕТ СН'!$I$5-'СЕТ СН'!$I$21</f>
        <v>3571.6081233200002</v>
      </c>
      <c r="W131" s="36">
        <f>SUMIFS(СВЦЭМ!$D$33:$D$776,СВЦЭМ!$A$33:$A$776,$A131,СВЦЭМ!$B$33:$B$776,W$119)+'СЕТ СН'!$I$11+СВЦЭМ!$D$10+'СЕТ СН'!$I$5-'СЕТ СН'!$I$21</f>
        <v>3572.2963633700001</v>
      </c>
      <c r="X131" s="36">
        <f>SUMIFS(СВЦЭМ!$D$33:$D$776,СВЦЭМ!$A$33:$A$776,$A131,СВЦЭМ!$B$33:$B$776,X$119)+'СЕТ СН'!$I$11+СВЦЭМ!$D$10+'СЕТ СН'!$I$5-'СЕТ СН'!$I$21</f>
        <v>3654.8489720699999</v>
      </c>
      <c r="Y131" s="36">
        <f>SUMIFS(СВЦЭМ!$D$33:$D$776,СВЦЭМ!$A$33:$A$776,$A131,СВЦЭМ!$B$33:$B$776,Y$119)+'СЕТ СН'!$I$11+СВЦЭМ!$D$10+'СЕТ СН'!$I$5-'СЕТ СН'!$I$21</f>
        <v>3623.1509522199999</v>
      </c>
    </row>
    <row r="132" spans="1:25" ht="15.75" x14ac:dyDescent="0.2">
      <c r="A132" s="35">
        <f t="shared" si="3"/>
        <v>44148</v>
      </c>
      <c r="B132" s="36">
        <f>SUMIFS(СВЦЭМ!$D$33:$D$776,СВЦЭМ!$A$33:$A$776,$A132,СВЦЭМ!$B$33:$B$776,B$119)+'СЕТ СН'!$I$11+СВЦЭМ!$D$10+'СЕТ СН'!$I$5-'СЕТ СН'!$I$21</f>
        <v>3594.2011735799997</v>
      </c>
      <c r="C132" s="36">
        <f>SUMIFS(СВЦЭМ!$D$33:$D$776,СВЦЭМ!$A$33:$A$776,$A132,СВЦЭМ!$B$33:$B$776,C$119)+'СЕТ СН'!$I$11+СВЦЭМ!$D$10+'СЕТ СН'!$I$5-'СЕТ СН'!$I$21</f>
        <v>3673.9937880500001</v>
      </c>
      <c r="D132" s="36">
        <f>SUMIFS(СВЦЭМ!$D$33:$D$776,СВЦЭМ!$A$33:$A$776,$A132,СВЦЭМ!$B$33:$B$776,D$119)+'СЕТ СН'!$I$11+СВЦЭМ!$D$10+'СЕТ СН'!$I$5-'СЕТ СН'!$I$21</f>
        <v>3728.1718412599998</v>
      </c>
      <c r="E132" s="36">
        <f>SUMIFS(СВЦЭМ!$D$33:$D$776,СВЦЭМ!$A$33:$A$776,$A132,СВЦЭМ!$B$33:$B$776,E$119)+'СЕТ СН'!$I$11+СВЦЭМ!$D$10+'СЕТ СН'!$I$5-'СЕТ СН'!$I$21</f>
        <v>3741.8377888999999</v>
      </c>
      <c r="F132" s="36">
        <f>SUMIFS(СВЦЭМ!$D$33:$D$776,СВЦЭМ!$A$33:$A$776,$A132,СВЦЭМ!$B$33:$B$776,F$119)+'СЕТ СН'!$I$11+СВЦЭМ!$D$10+'СЕТ СН'!$I$5-'СЕТ СН'!$I$21</f>
        <v>3735.1558382100002</v>
      </c>
      <c r="G132" s="36">
        <f>SUMIFS(СВЦЭМ!$D$33:$D$776,СВЦЭМ!$A$33:$A$776,$A132,СВЦЭМ!$B$33:$B$776,G$119)+'СЕТ СН'!$I$11+СВЦЭМ!$D$10+'СЕТ СН'!$I$5-'СЕТ СН'!$I$21</f>
        <v>3720.6973322599997</v>
      </c>
      <c r="H132" s="36">
        <f>SUMIFS(СВЦЭМ!$D$33:$D$776,СВЦЭМ!$A$33:$A$776,$A132,СВЦЭМ!$B$33:$B$776,H$119)+'СЕТ СН'!$I$11+СВЦЭМ!$D$10+'СЕТ СН'!$I$5-'СЕТ СН'!$I$21</f>
        <v>3683.5241842199998</v>
      </c>
      <c r="I132" s="36">
        <f>SUMIFS(СВЦЭМ!$D$33:$D$776,СВЦЭМ!$A$33:$A$776,$A132,СВЦЭМ!$B$33:$B$776,I$119)+'СЕТ СН'!$I$11+СВЦЭМ!$D$10+'СЕТ СН'!$I$5-'СЕТ СН'!$I$21</f>
        <v>3644.1448976800002</v>
      </c>
      <c r="J132" s="36">
        <f>SUMIFS(СВЦЭМ!$D$33:$D$776,СВЦЭМ!$A$33:$A$776,$A132,СВЦЭМ!$B$33:$B$776,J$119)+'СЕТ СН'!$I$11+СВЦЭМ!$D$10+'СЕТ СН'!$I$5-'СЕТ СН'!$I$21</f>
        <v>3618.2473218800001</v>
      </c>
      <c r="K132" s="36">
        <f>SUMIFS(СВЦЭМ!$D$33:$D$776,СВЦЭМ!$A$33:$A$776,$A132,СВЦЭМ!$B$33:$B$776,K$119)+'СЕТ СН'!$I$11+СВЦЭМ!$D$10+'СЕТ СН'!$I$5-'СЕТ СН'!$I$21</f>
        <v>3613.3491139100001</v>
      </c>
      <c r="L132" s="36">
        <f>SUMIFS(СВЦЭМ!$D$33:$D$776,СВЦЭМ!$A$33:$A$776,$A132,СВЦЭМ!$B$33:$B$776,L$119)+'СЕТ СН'!$I$11+СВЦЭМ!$D$10+'СЕТ СН'!$I$5-'СЕТ СН'!$I$21</f>
        <v>3584.7928343799999</v>
      </c>
      <c r="M132" s="36">
        <f>SUMIFS(СВЦЭМ!$D$33:$D$776,СВЦЭМ!$A$33:$A$776,$A132,СВЦЭМ!$B$33:$B$776,M$119)+'СЕТ СН'!$I$11+СВЦЭМ!$D$10+'СЕТ СН'!$I$5-'СЕТ СН'!$I$21</f>
        <v>3562.7224187699999</v>
      </c>
      <c r="N132" s="36">
        <f>SUMIFS(СВЦЭМ!$D$33:$D$776,СВЦЭМ!$A$33:$A$776,$A132,СВЦЭМ!$B$33:$B$776,N$119)+'СЕТ СН'!$I$11+СВЦЭМ!$D$10+'СЕТ СН'!$I$5-'СЕТ СН'!$I$21</f>
        <v>3552.8725215899999</v>
      </c>
      <c r="O132" s="36">
        <f>SUMIFS(СВЦЭМ!$D$33:$D$776,СВЦЭМ!$A$33:$A$776,$A132,СВЦЭМ!$B$33:$B$776,O$119)+'СЕТ СН'!$I$11+СВЦЭМ!$D$10+'СЕТ СН'!$I$5-'СЕТ СН'!$I$21</f>
        <v>3548.0826434400001</v>
      </c>
      <c r="P132" s="36">
        <f>SUMIFS(СВЦЭМ!$D$33:$D$776,СВЦЭМ!$A$33:$A$776,$A132,СВЦЭМ!$B$33:$B$776,P$119)+'СЕТ СН'!$I$11+СВЦЭМ!$D$10+'СЕТ СН'!$I$5-'СЕТ СН'!$I$21</f>
        <v>3546.5324772200001</v>
      </c>
      <c r="Q132" s="36">
        <f>SUMIFS(СВЦЭМ!$D$33:$D$776,СВЦЭМ!$A$33:$A$776,$A132,СВЦЭМ!$B$33:$B$776,Q$119)+'СЕТ СН'!$I$11+СВЦЭМ!$D$10+'СЕТ СН'!$I$5-'СЕТ СН'!$I$21</f>
        <v>3545.90787176</v>
      </c>
      <c r="R132" s="36">
        <f>SUMIFS(СВЦЭМ!$D$33:$D$776,СВЦЭМ!$A$33:$A$776,$A132,СВЦЭМ!$B$33:$B$776,R$119)+'СЕТ СН'!$I$11+СВЦЭМ!$D$10+'СЕТ СН'!$I$5-'СЕТ СН'!$I$21</f>
        <v>3544.7933299300003</v>
      </c>
      <c r="S132" s="36">
        <f>SUMIFS(СВЦЭМ!$D$33:$D$776,СВЦЭМ!$A$33:$A$776,$A132,СВЦЭМ!$B$33:$B$776,S$119)+'СЕТ СН'!$I$11+СВЦЭМ!$D$10+'СЕТ СН'!$I$5-'СЕТ СН'!$I$21</f>
        <v>3559.9708490900002</v>
      </c>
      <c r="T132" s="36">
        <f>SUMIFS(СВЦЭМ!$D$33:$D$776,СВЦЭМ!$A$33:$A$776,$A132,СВЦЭМ!$B$33:$B$776,T$119)+'СЕТ СН'!$I$11+СВЦЭМ!$D$10+'СЕТ СН'!$I$5-'СЕТ СН'!$I$21</f>
        <v>3582.9857621199999</v>
      </c>
      <c r="U132" s="36">
        <f>SUMIFS(СВЦЭМ!$D$33:$D$776,СВЦЭМ!$A$33:$A$776,$A132,СВЦЭМ!$B$33:$B$776,U$119)+'СЕТ СН'!$I$11+СВЦЭМ!$D$10+'СЕТ СН'!$I$5-'СЕТ СН'!$I$21</f>
        <v>3578.3748542200001</v>
      </c>
      <c r="V132" s="36">
        <f>SUMIFS(СВЦЭМ!$D$33:$D$776,СВЦЭМ!$A$33:$A$776,$A132,СВЦЭМ!$B$33:$B$776,V$119)+'СЕТ СН'!$I$11+СВЦЭМ!$D$10+'СЕТ СН'!$I$5-'СЕТ СН'!$I$21</f>
        <v>3564.88057858</v>
      </c>
      <c r="W132" s="36">
        <f>SUMIFS(СВЦЭМ!$D$33:$D$776,СВЦЭМ!$A$33:$A$776,$A132,СВЦЭМ!$B$33:$B$776,W$119)+'СЕТ СН'!$I$11+СВЦЭМ!$D$10+'СЕТ СН'!$I$5-'СЕТ СН'!$I$21</f>
        <v>3554.7918742699999</v>
      </c>
      <c r="X132" s="36">
        <f>SUMIFS(СВЦЭМ!$D$33:$D$776,СВЦЭМ!$A$33:$A$776,$A132,СВЦЭМ!$B$33:$B$776,X$119)+'СЕТ СН'!$I$11+СВЦЭМ!$D$10+'СЕТ СН'!$I$5-'СЕТ СН'!$I$21</f>
        <v>3536.5939571600002</v>
      </c>
      <c r="Y132" s="36">
        <f>SUMIFS(СВЦЭМ!$D$33:$D$776,СВЦЭМ!$A$33:$A$776,$A132,СВЦЭМ!$B$33:$B$776,Y$119)+'СЕТ СН'!$I$11+СВЦЭМ!$D$10+'СЕТ СН'!$I$5-'СЕТ СН'!$I$21</f>
        <v>3547.6256555700002</v>
      </c>
    </row>
    <row r="133" spans="1:25" ht="15.75" x14ac:dyDescent="0.2">
      <c r="A133" s="35">
        <f t="shared" si="3"/>
        <v>44149</v>
      </c>
      <c r="B133" s="36">
        <f>SUMIFS(СВЦЭМ!$D$33:$D$776,СВЦЭМ!$A$33:$A$776,$A133,СВЦЭМ!$B$33:$B$776,B$119)+'СЕТ СН'!$I$11+СВЦЭМ!$D$10+'СЕТ СН'!$I$5-'СЕТ СН'!$I$21</f>
        <v>3596.60599125</v>
      </c>
      <c r="C133" s="36">
        <f>SUMIFS(СВЦЭМ!$D$33:$D$776,СВЦЭМ!$A$33:$A$776,$A133,СВЦЭМ!$B$33:$B$776,C$119)+'СЕТ СН'!$I$11+СВЦЭМ!$D$10+'СЕТ СН'!$I$5-'СЕТ СН'!$I$21</f>
        <v>3662.6153178999998</v>
      </c>
      <c r="D133" s="36">
        <f>SUMIFS(СВЦЭМ!$D$33:$D$776,СВЦЭМ!$A$33:$A$776,$A133,СВЦЭМ!$B$33:$B$776,D$119)+'СЕТ СН'!$I$11+СВЦЭМ!$D$10+'СЕТ СН'!$I$5-'СЕТ СН'!$I$21</f>
        <v>3717.30755512</v>
      </c>
      <c r="E133" s="36">
        <f>SUMIFS(СВЦЭМ!$D$33:$D$776,СВЦЭМ!$A$33:$A$776,$A133,СВЦЭМ!$B$33:$B$776,E$119)+'СЕТ СН'!$I$11+СВЦЭМ!$D$10+'СЕТ СН'!$I$5-'СЕТ СН'!$I$21</f>
        <v>3725.6717933199998</v>
      </c>
      <c r="F133" s="36">
        <f>SUMIFS(СВЦЭМ!$D$33:$D$776,СВЦЭМ!$A$33:$A$776,$A133,СВЦЭМ!$B$33:$B$776,F$119)+'СЕТ СН'!$I$11+СВЦЭМ!$D$10+'СЕТ СН'!$I$5-'СЕТ СН'!$I$21</f>
        <v>3712.9378017499998</v>
      </c>
      <c r="G133" s="36">
        <f>SUMIFS(СВЦЭМ!$D$33:$D$776,СВЦЭМ!$A$33:$A$776,$A133,СВЦЭМ!$B$33:$B$776,G$119)+'СЕТ СН'!$I$11+СВЦЭМ!$D$10+'СЕТ СН'!$I$5-'СЕТ СН'!$I$21</f>
        <v>3697.35184166</v>
      </c>
      <c r="H133" s="36">
        <f>SUMIFS(СВЦЭМ!$D$33:$D$776,СВЦЭМ!$A$33:$A$776,$A133,СВЦЭМ!$B$33:$B$776,H$119)+'СЕТ СН'!$I$11+СВЦЭМ!$D$10+'СЕТ СН'!$I$5-'СЕТ СН'!$I$21</f>
        <v>3675.2770837799999</v>
      </c>
      <c r="I133" s="36">
        <f>SUMIFS(СВЦЭМ!$D$33:$D$776,СВЦЭМ!$A$33:$A$776,$A133,СВЦЭМ!$B$33:$B$776,I$119)+'СЕТ СН'!$I$11+СВЦЭМ!$D$10+'СЕТ СН'!$I$5-'СЕТ СН'!$I$21</f>
        <v>3658.8252456499999</v>
      </c>
      <c r="J133" s="36">
        <f>SUMIFS(СВЦЭМ!$D$33:$D$776,СВЦЭМ!$A$33:$A$776,$A133,СВЦЭМ!$B$33:$B$776,J$119)+'СЕТ СН'!$I$11+СВЦЭМ!$D$10+'СЕТ СН'!$I$5-'СЕТ СН'!$I$21</f>
        <v>3641.0838141099998</v>
      </c>
      <c r="K133" s="36">
        <f>SUMIFS(СВЦЭМ!$D$33:$D$776,СВЦЭМ!$A$33:$A$776,$A133,СВЦЭМ!$B$33:$B$776,K$119)+'СЕТ СН'!$I$11+СВЦЭМ!$D$10+'СЕТ СН'!$I$5-'СЕТ СН'!$I$21</f>
        <v>3619.97311799</v>
      </c>
      <c r="L133" s="36">
        <f>SUMIFS(СВЦЭМ!$D$33:$D$776,СВЦЭМ!$A$33:$A$776,$A133,СВЦЭМ!$B$33:$B$776,L$119)+'СЕТ СН'!$I$11+СВЦЭМ!$D$10+'СЕТ СН'!$I$5-'СЕТ СН'!$I$21</f>
        <v>3593.0982503499999</v>
      </c>
      <c r="M133" s="36">
        <f>SUMIFS(СВЦЭМ!$D$33:$D$776,СВЦЭМ!$A$33:$A$776,$A133,СВЦЭМ!$B$33:$B$776,M$119)+'СЕТ СН'!$I$11+СВЦЭМ!$D$10+'СЕТ СН'!$I$5-'СЕТ СН'!$I$21</f>
        <v>3548.1621074899999</v>
      </c>
      <c r="N133" s="36">
        <f>SUMIFS(СВЦЭМ!$D$33:$D$776,СВЦЭМ!$A$33:$A$776,$A133,СВЦЭМ!$B$33:$B$776,N$119)+'СЕТ СН'!$I$11+СВЦЭМ!$D$10+'СЕТ СН'!$I$5-'СЕТ СН'!$I$21</f>
        <v>3544.6219151800001</v>
      </c>
      <c r="O133" s="36">
        <f>SUMIFS(СВЦЭМ!$D$33:$D$776,СВЦЭМ!$A$33:$A$776,$A133,СВЦЭМ!$B$33:$B$776,O$119)+'СЕТ СН'!$I$11+СВЦЭМ!$D$10+'СЕТ СН'!$I$5-'СЕТ СН'!$I$21</f>
        <v>3569.27132729</v>
      </c>
      <c r="P133" s="36">
        <f>SUMIFS(СВЦЭМ!$D$33:$D$776,СВЦЭМ!$A$33:$A$776,$A133,СВЦЭМ!$B$33:$B$776,P$119)+'СЕТ СН'!$I$11+СВЦЭМ!$D$10+'СЕТ СН'!$I$5-'СЕТ СН'!$I$21</f>
        <v>3581.5324735700001</v>
      </c>
      <c r="Q133" s="36">
        <f>SUMIFS(СВЦЭМ!$D$33:$D$776,СВЦЭМ!$A$33:$A$776,$A133,СВЦЭМ!$B$33:$B$776,Q$119)+'СЕТ СН'!$I$11+СВЦЭМ!$D$10+'СЕТ СН'!$I$5-'СЕТ СН'!$I$21</f>
        <v>3581.8237304599998</v>
      </c>
      <c r="R133" s="36">
        <f>SUMIFS(СВЦЭМ!$D$33:$D$776,СВЦЭМ!$A$33:$A$776,$A133,СВЦЭМ!$B$33:$B$776,R$119)+'СЕТ СН'!$I$11+СВЦЭМ!$D$10+'СЕТ СН'!$I$5-'СЕТ СН'!$I$21</f>
        <v>3577.02379776</v>
      </c>
      <c r="S133" s="36">
        <f>SUMIFS(СВЦЭМ!$D$33:$D$776,СВЦЭМ!$A$33:$A$776,$A133,СВЦЭМ!$B$33:$B$776,S$119)+'СЕТ СН'!$I$11+СВЦЭМ!$D$10+'СЕТ СН'!$I$5-'СЕТ СН'!$I$21</f>
        <v>3547.6072156599998</v>
      </c>
      <c r="T133" s="36">
        <f>SUMIFS(СВЦЭМ!$D$33:$D$776,СВЦЭМ!$A$33:$A$776,$A133,СВЦЭМ!$B$33:$B$776,T$119)+'СЕТ СН'!$I$11+СВЦЭМ!$D$10+'СЕТ СН'!$I$5-'СЕТ СН'!$I$21</f>
        <v>3518.61886387</v>
      </c>
      <c r="U133" s="36">
        <f>SUMIFS(СВЦЭМ!$D$33:$D$776,СВЦЭМ!$A$33:$A$776,$A133,СВЦЭМ!$B$33:$B$776,U$119)+'СЕТ СН'!$I$11+СВЦЭМ!$D$10+'СЕТ СН'!$I$5-'СЕТ СН'!$I$21</f>
        <v>3522.0856952599997</v>
      </c>
      <c r="V133" s="36">
        <f>SUMIFS(СВЦЭМ!$D$33:$D$776,СВЦЭМ!$A$33:$A$776,$A133,СВЦЭМ!$B$33:$B$776,V$119)+'СЕТ СН'!$I$11+СВЦЭМ!$D$10+'СЕТ СН'!$I$5-'СЕТ СН'!$I$21</f>
        <v>3550.1513802499999</v>
      </c>
      <c r="W133" s="36">
        <f>SUMIFS(СВЦЭМ!$D$33:$D$776,СВЦЭМ!$A$33:$A$776,$A133,СВЦЭМ!$B$33:$B$776,W$119)+'СЕТ СН'!$I$11+СВЦЭМ!$D$10+'СЕТ СН'!$I$5-'СЕТ СН'!$I$21</f>
        <v>3566.4694033999999</v>
      </c>
      <c r="X133" s="36">
        <f>SUMIFS(СВЦЭМ!$D$33:$D$776,СВЦЭМ!$A$33:$A$776,$A133,СВЦЭМ!$B$33:$B$776,X$119)+'СЕТ СН'!$I$11+СВЦЭМ!$D$10+'СЕТ СН'!$I$5-'СЕТ СН'!$I$21</f>
        <v>3575.4460166899999</v>
      </c>
      <c r="Y133" s="36">
        <f>SUMIFS(СВЦЭМ!$D$33:$D$776,СВЦЭМ!$A$33:$A$776,$A133,СВЦЭМ!$B$33:$B$776,Y$119)+'СЕТ СН'!$I$11+СВЦЭМ!$D$10+'СЕТ СН'!$I$5-'СЕТ СН'!$I$21</f>
        <v>3570.9342320000001</v>
      </c>
    </row>
    <row r="134" spans="1:25" ht="15.75" x14ac:dyDescent="0.2">
      <c r="A134" s="35">
        <f t="shared" si="3"/>
        <v>44150</v>
      </c>
      <c r="B134" s="36">
        <f>SUMIFS(СВЦЭМ!$D$33:$D$776,СВЦЭМ!$A$33:$A$776,$A134,СВЦЭМ!$B$33:$B$776,B$119)+'СЕТ СН'!$I$11+СВЦЭМ!$D$10+'СЕТ СН'!$I$5-'СЕТ СН'!$I$21</f>
        <v>3595.33355863</v>
      </c>
      <c r="C134" s="36">
        <f>SUMIFS(СВЦЭМ!$D$33:$D$776,СВЦЭМ!$A$33:$A$776,$A134,СВЦЭМ!$B$33:$B$776,C$119)+'СЕТ СН'!$I$11+СВЦЭМ!$D$10+'СЕТ СН'!$I$5-'СЕТ СН'!$I$21</f>
        <v>3674.54523281</v>
      </c>
      <c r="D134" s="36">
        <f>SUMIFS(СВЦЭМ!$D$33:$D$776,СВЦЭМ!$A$33:$A$776,$A134,СВЦЭМ!$B$33:$B$776,D$119)+'СЕТ СН'!$I$11+СВЦЭМ!$D$10+'СЕТ СН'!$I$5-'СЕТ СН'!$I$21</f>
        <v>3734.8645705399999</v>
      </c>
      <c r="E134" s="36">
        <f>SUMIFS(СВЦЭМ!$D$33:$D$776,СВЦЭМ!$A$33:$A$776,$A134,СВЦЭМ!$B$33:$B$776,E$119)+'СЕТ СН'!$I$11+СВЦЭМ!$D$10+'СЕТ СН'!$I$5-'СЕТ СН'!$I$21</f>
        <v>3748.2024654400002</v>
      </c>
      <c r="F134" s="36">
        <f>SUMIFS(СВЦЭМ!$D$33:$D$776,СВЦЭМ!$A$33:$A$776,$A134,СВЦЭМ!$B$33:$B$776,F$119)+'СЕТ СН'!$I$11+СВЦЭМ!$D$10+'СЕТ СН'!$I$5-'СЕТ СН'!$I$21</f>
        <v>3753.3277993199999</v>
      </c>
      <c r="G134" s="36">
        <f>SUMIFS(СВЦЭМ!$D$33:$D$776,СВЦЭМ!$A$33:$A$776,$A134,СВЦЭМ!$B$33:$B$776,G$119)+'СЕТ СН'!$I$11+СВЦЭМ!$D$10+'СЕТ СН'!$I$5-'СЕТ СН'!$I$21</f>
        <v>3740.8010529799999</v>
      </c>
      <c r="H134" s="36">
        <f>SUMIFS(СВЦЭМ!$D$33:$D$776,СВЦЭМ!$A$33:$A$776,$A134,СВЦЭМ!$B$33:$B$776,H$119)+'СЕТ СН'!$I$11+СВЦЭМ!$D$10+'СЕТ СН'!$I$5-'СЕТ СН'!$I$21</f>
        <v>3729.6936887299998</v>
      </c>
      <c r="I134" s="36">
        <f>SUMIFS(СВЦЭМ!$D$33:$D$776,СВЦЭМ!$A$33:$A$776,$A134,СВЦЭМ!$B$33:$B$776,I$119)+'СЕТ СН'!$I$11+СВЦЭМ!$D$10+'СЕТ СН'!$I$5-'СЕТ СН'!$I$21</f>
        <v>3701.0433455500001</v>
      </c>
      <c r="J134" s="36">
        <f>SUMIFS(СВЦЭМ!$D$33:$D$776,СВЦЭМ!$A$33:$A$776,$A134,СВЦЭМ!$B$33:$B$776,J$119)+'СЕТ СН'!$I$11+СВЦЭМ!$D$10+'СЕТ СН'!$I$5-'СЕТ СН'!$I$21</f>
        <v>3679.7932592500001</v>
      </c>
      <c r="K134" s="36">
        <f>SUMIFS(СВЦЭМ!$D$33:$D$776,СВЦЭМ!$A$33:$A$776,$A134,СВЦЭМ!$B$33:$B$776,K$119)+'СЕТ СН'!$I$11+СВЦЭМ!$D$10+'СЕТ СН'!$I$5-'СЕТ СН'!$I$21</f>
        <v>3665.0655211499998</v>
      </c>
      <c r="L134" s="36">
        <f>SUMIFS(СВЦЭМ!$D$33:$D$776,СВЦЭМ!$A$33:$A$776,$A134,СВЦЭМ!$B$33:$B$776,L$119)+'СЕТ СН'!$I$11+СВЦЭМ!$D$10+'СЕТ СН'!$I$5-'СЕТ СН'!$I$21</f>
        <v>3622.6819848800001</v>
      </c>
      <c r="M134" s="36">
        <f>SUMIFS(СВЦЭМ!$D$33:$D$776,СВЦЭМ!$A$33:$A$776,$A134,СВЦЭМ!$B$33:$B$776,M$119)+'СЕТ СН'!$I$11+СВЦЭМ!$D$10+'СЕТ СН'!$I$5-'СЕТ СН'!$I$21</f>
        <v>3567.79487268</v>
      </c>
      <c r="N134" s="36">
        <f>SUMIFS(СВЦЭМ!$D$33:$D$776,СВЦЭМ!$A$33:$A$776,$A134,СВЦЭМ!$B$33:$B$776,N$119)+'СЕТ СН'!$I$11+СВЦЭМ!$D$10+'СЕТ СН'!$I$5-'СЕТ СН'!$I$21</f>
        <v>3559.6319321000001</v>
      </c>
      <c r="O134" s="36">
        <f>SUMIFS(СВЦЭМ!$D$33:$D$776,СВЦЭМ!$A$33:$A$776,$A134,СВЦЭМ!$B$33:$B$776,O$119)+'СЕТ СН'!$I$11+СВЦЭМ!$D$10+'СЕТ СН'!$I$5-'СЕТ СН'!$I$21</f>
        <v>3564.5500109099999</v>
      </c>
      <c r="P134" s="36">
        <f>SUMIFS(СВЦЭМ!$D$33:$D$776,СВЦЭМ!$A$33:$A$776,$A134,СВЦЭМ!$B$33:$B$776,P$119)+'СЕТ СН'!$I$11+СВЦЭМ!$D$10+'СЕТ СН'!$I$5-'СЕТ СН'!$I$21</f>
        <v>3565.72700932</v>
      </c>
      <c r="Q134" s="36">
        <f>SUMIFS(СВЦЭМ!$D$33:$D$776,СВЦЭМ!$A$33:$A$776,$A134,СВЦЭМ!$B$33:$B$776,Q$119)+'СЕТ СН'!$I$11+СВЦЭМ!$D$10+'СЕТ СН'!$I$5-'СЕТ СН'!$I$21</f>
        <v>3563.1735354699999</v>
      </c>
      <c r="R134" s="36">
        <f>SUMIFS(СВЦЭМ!$D$33:$D$776,СВЦЭМ!$A$33:$A$776,$A134,СВЦЭМ!$B$33:$B$776,R$119)+'СЕТ СН'!$I$11+СВЦЭМ!$D$10+'СЕТ СН'!$I$5-'СЕТ СН'!$I$21</f>
        <v>3560.9190867799998</v>
      </c>
      <c r="S134" s="36">
        <f>SUMIFS(СВЦЭМ!$D$33:$D$776,СВЦЭМ!$A$33:$A$776,$A134,СВЦЭМ!$B$33:$B$776,S$119)+'СЕТ СН'!$I$11+СВЦЭМ!$D$10+'СЕТ СН'!$I$5-'СЕТ СН'!$I$21</f>
        <v>3544.8449455300001</v>
      </c>
      <c r="T134" s="36">
        <f>SUMIFS(СВЦЭМ!$D$33:$D$776,СВЦЭМ!$A$33:$A$776,$A134,СВЦЭМ!$B$33:$B$776,T$119)+'СЕТ СН'!$I$11+СВЦЭМ!$D$10+'СЕТ СН'!$I$5-'СЕТ СН'!$I$21</f>
        <v>3515.9803558499998</v>
      </c>
      <c r="U134" s="36">
        <f>SUMIFS(СВЦЭМ!$D$33:$D$776,СВЦЭМ!$A$33:$A$776,$A134,СВЦЭМ!$B$33:$B$776,U$119)+'СЕТ СН'!$I$11+СВЦЭМ!$D$10+'СЕТ СН'!$I$5-'СЕТ СН'!$I$21</f>
        <v>3516.2897513899998</v>
      </c>
      <c r="V134" s="36">
        <f>SUMIFS(СВЦЭМ!$D$33:$D$776,СВЦЭМ!$A$33:$A$776,$A134,СВЦЭМ!$B$33:$B$776,V$119)+'СЕТ СН'!$I$11+СВЦЭМ!$D$10+'СЕТ СН'!$I$5-'СЕТ СН'!$I$21</f>
        <v>3535.1269871</v>
      </c>
      <c r="W134" s="36">
        <f>SUMIFS(СВЦЭМ!$D$33:$D$776,СВЦЭМ!$A$33:$A$776,$A134,СВЦЭМ!$B$33:$B$776,W$119)+'СЕТ СН'!$I$11+СВЦЭМ!$D$10+'СЕТ СН'!$I$5-'СЕТ СН'!$I$21</f>
        <v>3547.5378008299999</v>
      </c>
      <c r="X134" s="36">
        <f>SUMIFS(СВЦЭМ!$D$33:$D$776,СВЦЭМ!$A$33:$A$776,$A134,СВЦЭМ!$B$33:$B$776,X$119)+'СЕТ СН'!$I$11+СВЦЭМ!$D$10+'СЕТ СН'!$I$5-'СЕТ СН'!$I$21</f>
        <v>3561.5367122899997</v>
      </c>
      <c r="Y134" s="36">
        <f>SUMIFS(СВЦЭМ!$D$33:$D$776,СВЦЭМ!$A$33:$A$776,$A134,СВЦЭМ!$B$33:$B$776,Y$119)+'СЕТ СН'!$I$11+СВЦЭМ!$D$10+'СЕТ СН'!$I$5-'СЕТ СН'!$I$21</f>
        <v>3567.0261844400002</v>
      </c>
    </row>
    <row r="135" spans="1:25" ht="15.75" x14ac:dyDescent="0.2">
      <c r="A135" s="35">
        <f t="shared" si="3"/>
        <v>44151</v>
      </c>
      <c r="B135" s="36">
        <f>SUMIFS(СВЦЭМ!$D$33:$D$776,СВЦЭМ!$A$33:$A$776,$A135,СВЦЭМ!$B$33:$B$776,B$119)+'СЕТ СН'!$I$11+СВЦЭМ!$D$10+'СЕТ СН'!$I$5-'СЕТ СН'!$I$21</f>
        <v>3640.3665446800001</v>
      </c>
      <c r="C135" s="36">
        <f>SUMIFS(СВЦЭМ!$D$33:$D$776,СВЦЭМ!$A$33:$A$776,$A135,СВЦЭМ!$B$33:$B$776,C$119)+'СЕТ СН'!$I$11+СВЦЭМ!$D$10+'СЕТ СН'!$I$5-'СЕТ СН'!$I$21</f>
        <v>3722.1707274999999</v>
      </c>
      <c r="D135" s="36">
        <f>SUMIFS(СВЦЭМ!$D$33:$D$776,СВЦЭМ!$A$33:$A$776,$A135,СВЦЭМ!$B$33:$B$776,D$119)+'СЕТ СН'!$I$11+СВЦЭМ!$D$10+'СЕТ СН'!$I$5-'СЕТ СН'!$I$21</f>
        <v>3778.97464304</v>
      </c>
      <c r="E135" s="36">
        <f>SUMIFS(СВЦЭМ!$D$33:$D$776,СВЦЭМ!$A$33:$A$776,$A135,СВЦЭМ!$B$33:$B$776,E$119)+'СЕТ СН'!$I$11+СВЦЭМ!$D$10+'СЕТ СН'!$I$5-'СЕТ СН'!$I$21</f>
        <v>3787.7231246399997</v>
      </c>
      <c r="F135" s="36">
        <f>SUMIFS(СВЦЭМ!$D$33:$D$776,СВЦЭМ!$A$33:$A$776,$A135,СВЦЭМ!$B$33:$B$776,F$119)+'СЕТ СН'!$I$11+СВЦЭМ!$D$10+'СЕТ СН'!$I$5-'СЕТ СН'!$I$21</f>
        <v>3781.8039898500001</v>
      </c>
      <c r="G135" s="36">
        <f>SUMIFS(СВЦЭМ!$D$33:$D$776,СВЦЭМ!$A$33:$A$776,$A135,СВЦЭМ!$B$33:$B$776,G$119)+'СЕТ СН'!$I$11+СВЦЭМ!$D$10+'СЕТ СН'!$I$5-'СЕТ СН'!$I$21</f>
        <v>3764.4275707300003</v>
      </c>
      <c r="H135" s="36">
        <f>SUMIFS(СВЦЭМ!$D$33:$D$776,СВЦЭМ!$A$33:$A$776,$A135,СВЦЭМ!$B$33:$B$776,H$119)+'СЕТ СН'!$I$11+СВЦЭМ!$D$10+'СЕТ СН'!$I$5-'СЕТ СН'!$I$21</f>
        <v>3715.3003499599999</v>
      </c>
      <c r="I135" s="36">
        <f>SUMIFS(СВЦЭМ!$D$33:$D$776,СВЦЭМ!$A$33:$A$776,$A135,СВЦЭМ!$B$33:$B$776,I$119)+'СЕТ СН'!$I$11+СВЦЭМ!$D$10+'СЕТ СН'!$I$5-'СЕТ СН'!$I$21</f>
        <v>3677.3681035600002</v>
      </c>
      <c r="J135" s="36">
        <f>SUMIFS(СВЦЭМ!$D$33:$D$776,СВЦЭМ!$A$33:$A$776,$A135,СВЦЭМ!$B$33:$B$776,J$119)+'СЕТ СН'!$I$11+СВЦЭМ!$D$10+'СЕТ СН'!$I$5-'СЕТ СН'!$I$21</f>
        <v>3661.1363600499999</v>
      </c>
      <c r="K135" s="36">
        <f>SUMIFS(СВЦЭМ!$D$33:$D$776,СВЦЭМ!$A$33:$A$776,$A135,СВЦЭМ!$B$33:$B$776,K$119)+'СЕТ СН'!$I$11+СВЦЭМ!$D$10+'СЕТ СН'!$I$5-'СЕТ СН'!$I$21</f>
        <v>3663.8518669599998</v>
      </c>
      <c r="L135" s="36">
        <f>SUMIFS(СВЦЭМ!$D$33:$D$776,СВЦЭМ!$A$33:$A$776,$A135,СВЦЭМ!$B$33:$B$776,L$119)+'СЕТ СН'!$I$11+СВЦЭМ!$D$10+'СЕТ СН'!$I$5-'СЕТ СН'!$I$21</f>
        <v>3628.7183952999999</v>
      </c>
      <c r="M135" s="36">
        <f>SUMIFS(СВЦЭМ!$D$33:$D$776,СВЦЭМ!$A$33:$A$776,$A135,СВЦЭМ!$B$33:$B$776,M$119)+'СЕТ СН'!$I$11+СВЦЭМ!$D$10+'СЕТ СН'!$I$5-'СЕТ СН'!$I$21</f>
        <v>3591.1156834399999</v>
      </c>
      <c r="N135" s="36">
        <f>SUMIFS(СВЦЭМ!$D$33:$D$776,СВЦЭМ!$A$33:$A$776,$A135,СВЦЭМ!$B$33:$B$776,N$119)+'СЕТ СН'!$I$11+СВЦЭМ!$D$10+'СЕТ СН'!$I$5-'СЕТ СН'!$I$21</f>
        <v>3578.67761045</v>
      </c>
      <c r="O135" s="36">
        <f>SUMIFS(СВЦЭМ!$D$33:$D$776,СВЦЭМ!$A$33:$A$776,$A135,СВЦЭМ!$B$33:$B$776,O$119)+'СЕТ СН'!$I$11+СВЦЭМ!$D$10+'СЕТ СН'!$I$5-'СЕТ СН'!$I$21</f>
        <v>3587.9691243100001</v>
      </c>
      <c r="P135" s="36">
        <f>SUMIFS(СВЦЭМ!$D$33:$D$776,СВЦЭМ!$A$33:$A$776,$A135,СВЦЭМ!$B$33:$B$776,P$119)+'СЕТ СН'!$I$11+СВЦЭМ!$D$10+'СЕТ СН'!$I$5-'СЕТ СН'!$I$21</f>
        <v>3589.5603547599999</v>
      </c>
      <c r="Q135" s="36">
        <f>SUMIFS(СВЦЭМ!$D$33:$D$776,СВЦЭМ!$A$33:$A$776,$A135,СВЦЭМ!$B$33:$B$776,Q$119)+'СЕТ СН'!$I$11+СВЦЭМ!$D$10+'СЕТ СН'!$I$5-'СЕТ СН'!$I$21</f>
        <v>3592.4536116199997</v>
      </c>
      <c r="R135" s="36">
        <f>SUMIFS(СВЦЭМ!$D$33:$D$776,СВЦЭМ!$A$33:$A$776,$A135,СВЦЭМ!$B$33:$B$776,R$119)+'СЕТ СН'!$I$11+СВЦЭМ!$D$10+'СЕТ СН'!$I$5-'СЕТ СН'!$I$21</f>
        <v>3581.5746600799998</v>
      </c>
      <c r="S135" s="36">
        <f>SUMIFS(СВЦЭМ!$D$33:$D$776,СВЦЭМ!$A$33:$A$776,$A135,СВЦЭМ!$B$33:$B$776,S$119)+'СЕТ СН'!$I$11+СВЦЭМ!$D$10+'СЕТ СН'!$I$5-'СЕТ СН'!$I$21</f>
        <v>3570.6838840400001</v>
      </c>
      <c r="T135" s="36">
        <f>SUMIFS(СВЦЭМ!$D$33:$D$776,СВЦЭМ!$A$33:$A$776,$A135,СВЦЭМ!$B$33:$B$776,T$119)+'СЕТ СН'!$I$11+СВЦЭМ!$D$10+'СЕТ СН'!$I$5-'СЕТ СН'!$I$21</f>
        <v>3555.42702478</v>
      </c>
      <c r="U135" s="36">
        <f>SUMIFS(СВЦЭМ!$D$33:$D$776,СВЦЭМ!$A$33:$A$776,$A135,СВЦЭМ!$B$33:$B$776,U$119)+'СЕТ СН'!$I$11+СВЦЭМ!$D$10+'СЕТ СН'!$I$5-'СЕТ СН'!$I$21</f>
        <v>3530.6827068299999</v>
      </c>
      <c r="V135" s="36">
        <f>SUMIFS(СВЦЭМ!$D$33:$D$776,СВЦЭМ!$A$33:$A$776,$A135,СВЦЭМ!$B$33:$B$776,V$119)+'СЕТ СН'!$I$11+СВЦЭМ!$D$10+'СЕТ СН'!$I$5-'СЕТ СН'!$I$21</f>
        <v>3532.5769071</v>
      </c>
      <c r="W135" s="36">
        <f>SUMIFS(СВЦЭМ!$D$33:$D$776,СВЦЭМ!$A$33:$A$776,$A135,СВЦЭМ!$B$33:$B$776,W$119)+'СЕТ СН'!$I$11+СВЦЭМ!$D$10+'СЕТ СН'!$I$5-'СЕТ СН'!$I$21</f>
        <v>3548.2860922099999</v>
      </c>
      <c r="X135" s="36">
        <f>SUMIFS(СВЦЭМ!$D$33:$D$776,СВЦЭМ!$A$33:$A$776,$A135,СВЦЭМ!$B$33:$B$776,X$119)+'СЕТ СН'!$I$11+СВЦЭМ!$D$10+'СЕТ СН'!$I$5-'СЕТ СН'!$I$21</f>
        <v>3559.4909795499998</v>
      </c>
      <c r="Y135" s="36">
        <f>SUMIFS(СВЦЭМ!$D$33:$D$776,СВЦЭМ!$A$33:$A$776,$A135,СВЦЭМ!$B$33:$B$776,Y$119)+'СЕТ СН'!$I$11+СВЦЭМ!$D$10+'СЕТ СН'!$I$5-'СЕТ СН'!$I$21</f>
        <v>3585.1778919200001</v>
      </c>
    </row>
    <row r="136" spans="1:25" ht="15.75" x14ac:dyDescent="0.2">
      <c r="A136" s="35">
        <f t="shared" si="3"/>
        <v>44152</v>
      </c>
      <c r="B136" s="36">
        <f>SUMIFS(СВЦЭМ!$D$33:$D$776,СВЦЭМ!$A$33:$A$776,$A136,СВЦЭМ!$B$33:$B$776,B$119)+'СЕТ СН'!$I$11+СВЦЭМ!$D$10+'СЕТ СН'!$I$5-'СЕТ СН'!$I$21</f>
        <v>3609.3757252800001</v>
      </c>
      <c r="C136" s="36">
        <f>SUMIFS(СВЦЭМ!$D$33:$D$776,СВЦЭМ!$A$33:$A$776,$A136,СВЦЭМ!$B$33:$B$776,C$119)+'СЕТ СН'!$I$11+СВЦЭМ!$D$10+'СЕТ СН'!$I$5-'СЕТ СН'!$I$21</f>
        <v>3682.5188642799999</v>
      </c>
      <c r="D136" s="36">
        <f>SUMIFS(СВЦЭМ!$D$33:$D$776,СВЦЭМ!$A$33:$A$776,$A136,СВЦЭМ!$B$33:$B$776,D$119)+'СЕТ СН'!$I$11+СВЦЭМ!$D$10+'СЕТ СН'!$I$5-'СЕТ СН'!$I$21</f>
        <v>3737.9500902300001</v>
      </c>
      <c r="E136" s="36">
        <f>SUMIFS(СВЦЭМ!$D$33:$D$776,СВЦЭМ!$A$33:$A$776,$A136,СВЦЭМ!$B$33:$B$776,E$119)+'СЕТ СН'!$I$11+СВЦЭМ!$D$10+'СЕТ СН'!$I$5-'СЕТ СН'!$I$21</f>
        <v>3742.3236649800001</v>
      </c>
      <c r="F136" s="36">
        <f>SUMIFS(СВЦЭМ!$D$33:$D$776,СВЦЭМ!$A$33:$A$776,$A136,СВЦЭМ!$B$33:$B$776,F$119)+'СЕТ СН'!$I$11+СВЦЭМ!$D$10+'СЕТ СН'!$I$5-'СЕТ СН'!$I$21</f>
        <v>3744.8221371600002</v>
      </c>
      <c r="G136" s="36">
        <f>SUMIFS(СВЦЭМ!$D$33:$D$776,СВЦЭМ!$A$33:$A$776,$A136,СВЦЭМ!$B$33:$B$776,G$119)+'СЕТ СН'!$I$11+СВЦЭМ!$D$10+'СЕТ СН'!$I$5-'СЕТ СН'!$I$21</f>
        <v>3735.8445047200003</v>
      </c>
      <c r="H136" s="36">
        <f>SUMIFS(СВЦЭМ!$D$33:$D$776,СВЦЭМ!$A$33:$A$776,$A136,СВЦЭМ!$B$33:$B$776,H$119)+'СЕТ СН'!$I$11+СВЦЭМ!$D$10+'СЕТ СН'!$I$5-'СЕТ СН'!$I$21</f>
        <v>3698.1006905099998</v>
      </c>
      <c r="I136" s="36">
        <f>SUMIFS(СВЦЭМ!$D$33:$D$776,СВЦЭМ!$A$33:$A$776,$A136,СВЦЭМ!$B$33:$B$776,I$119)+'СЕТ СН'!$I$11+СВЦЭМ!$D$10+'СЕТ СН'!$I$5-'СЕТ СН'!$I$21</f>
        <v>3651.8739829300002</v>
      </c>
      <c r="J136" s="36">
        <f>SUMIFS(СВЦЭМ!$D$33:$D$776,СВЦЭМ!$A$33:$A$776,$A136,СВЦЭМ!$B$33:$B$776,J$119)+'СЕТ СН'!$I$11+СВЦЭМ!$D$10+'СЕТ СН'!$I$5-'СЕТ СН'!$I$21</f>
        <v>3622.7537332100001</v>
      </c>
      <c r="K136" s="36">
        <f>SUMIFS(СВЦЭМ!$D$33:$D$776,СВЦЭМ!$A$33:$A$776,$A136,СВЦЭМ!$B$33:$B$776,K$119)+'СЕТ СН'!$I$11+СВЦЭМ!$D$10+'СЕТ СН'!$I$5-'СЕТ СН'!$I$21</f>
        <v>3670.09126436</v>
      </c>
      <c r="L136" s="36">
        <f>SUMIFS(СВЦЭМ!$D$33:$D$776,СВЦЭМ!$A$33:$A$776,$A136,СВЦЭМ!$B$33:$B$776,L$119)+'СЕТ СН'!$I$11+СВЦЭМ!$D$10+'СЕТ СН'!$I$5-'СЕТ СН'!$I$21</f>
        <v>3630.4663689600002</v>
      </c>
      <c r="M136" s="36">
        <f>SUMIFS(СВЦЭМ!$D$33:$D$776,СВЦЭМ!$A$33:$A$776,$A136,СВЦЭМ!$B$33:$B$776,M$119)+'СЕТ СН'!$I$11+СВЦЭМ!$D$10+'СЕТ СН'!$I$5-'СЕТ СН'!$I$21</f>
        <v>3568.0923140999998</v>
      </c>
      <c r="N136" s="36">
        <f>SUMIFS(СВЦЭМ!$D$33:$D$776,СВЦЭМ!$A$33:$A$776,$A136,СВЦЭМ!$B$33:$B$776,N$119)+'СЕТ СН'!$I$11+СВЦЭМ!$D$10+'СЕТ СН'!$I$5-'СЕТ СН'!$I$21</f>
        <v>3554.7273409099998</v>
      </c>
      <c r="O136" s="36">
        <f>SUMIFS(СВЦЭМ!$D$33:$D$776,СВЦЭМ!$A$33:$A$776,$A136,СВЦЭМ!$B$33:$B$776,O$119)+'СЕТ СН'!$I$11+СВЦЭМ!$D$10+'СЕТ СН'!$I$5-'СЕТ СН'!$I$21</f>
        <v>3558.64539496</v>
      </c>
      <c r="P136" s="36">
        <f>SUMIFS(СВЦЭМ!$D$33:$D$776,СВЦЭМ!$A$33:$A$776,$A136,СВЦЭМ!$B$33:$B$776,P$119)+'СЕТ СН'!$I$11+СВЦЭМ!$D$10+'СЕТ СН'!$I$5-'СЕТ СН'!$I$21</f>
        <v>3556.6403976399997</v>
      </c>
      <c r="Q136" s="36">
        <f>SUMIFS(СВЦЭМ!$D$33:$D$776,СВЦЭМ!$A$33:$A$776,$A136,СВЦЭМ!$B$33:$B$776,Q$119)+'СЕТ СН'!$I$11+СВЦЭМ!$D$10+'СЕТ СН'!$I$5-'СЕТ СН'!$I$21</f>
        <v>3556.89348174</v>
      </c>
      <c r="R136" s="36">
        <f>SUMIFS(СВЦЭМ!$D$33:$D$776,СВЦЭМ!$A$33:$A$776,$A136,СВЦЭМ!$B$33:$B$776,R$119)+'СЕТ СН'!$I$11+СВЦЭМ!$D$10+'СЕТ СН'!$I$5-'СЕТ СН'!$I$21</f>
        <v>3657.7865848299998</v>
      </c>
      <c r="S136" s="36">
        <f>SUMIFS(СВЦЭМ!$D$33:$D$776,СВЦЭМ!$A$33:$A$776,$A136,СВЦЭМ!$B$33:$B$776,S$119)+'СЕТ СН'!$I$11+СВЦЭМ!$D$10+'СЕТ СН'!$I$5-'СЕТ СН'!$I$21</f>
        <v>3630.2454629700001</v>
      </c>
      <c r="T136" s="36">
        <f>SUMIFS(СВЦЭМ!$D$33:$D$776,СВЦЭМ!$A$33:$A$776,$A136,СВЦЭМ!$B$33:$B$776,T$119)+'СЕТ СН'!$I$11+СВЦЭМ!$D$10+'СЕТ СН'!$I$5-'СЕТ СН'!$I$21</f>
        <v>3564.4890182300001</v>
      </c>
      <c r="U136" s="36">
        <f>SUMIFS(СВЦЭМ!$D$33:$D$776,СВЦЭМ!$A$33:$A$776,$A136,СВЦЭМ!$B$33:$B$776,U$119)+'СЕТ СН'!$I$11+СВЦЭМ!$D$10+'СЕТ СН'!$I$5-'СЕТ СН'!$I$21</f>
        <v>3515.0059184299998</v>
      </c>
      <c r="V136" s="36">
        <f>SUMIFS(СВЦЭМ!$D$33:$D$776,СВЦЭМ!$A$33:$A$776,$A136,СВЦЭМ!$B$33:$B$776,V$119)+'СЕТ СН'!$I$11+СВЦЭМ!$D$10+'СЕТ СН'!$I$5-'СЕТ СН'!$I$21</f>
        <v>3506.2656340899998</v>
      </c>
      <c r="W136" s="36">
        <f>SUMIFS(СВЦЭМ!$D$33:$D$776,СВЦЭМ!$A$33:$A$776,$A136,СВЦЭМ!$B$33:$B$776,W$119)+'СЕТ СН'!$I$11+СВЦЭМ!$D$10+'СЕТ СН'!$I$5-'СЕТ СН'!$I$21</f>
        <v>3537.6017677700002</v>
      </c>
      <c r="X136" s="36">
        <f>SUMIFS(СВЦЭМ!$D$33:$D$776,СВЦЭМ!$A$33:$A$776,$A136,СВЦЭМ!$B$33:$B$776,X$119)+'СЕТ СН'!$I$11+СВЦЭМ!$D$10+'СЕТ СН'!$I$5-'СЕТ СН'!$I$21</f>
        <v>3538.1533992700001</v>
      </c>
      <c r="Y136" s="36">
        <f>SUMIFS(СВЦЭМ!$D$33:$D$776,СВЦЭМ!$A$33:$A$776,$A136,СВЦЭМ!$B$33:$B$776,Y$119)+'СЕТ СН'!$I$11+СВЦЭМ!$D$10+'СЕТ СН'!$I$5-'СЕТ СН'!$I$21</f>
        <v>3556.6542426199999</v>
      </c>
    </row>
    <row r="137" spans="1:25" ht="15.75" x14ac:dyDescent="0.2">
      <c r="A137" s="35">
        <f t="shared" si="3"/>
        <v>44153</v>
      </c>
      <c r="B137" s="36">
        <f>SUMIFS(СВЦЭМ!$D$33:$D$776,СВЦЭМ!$A$33:$A$776,$A137,СВЦЭМ!$B$33:$B$776,B$119)+'СЕТ СН'!$I$11+СВЦЭМ!$D$10+'СЕТ СН'!$I$5-'СЕТ СН'!$I$21</f>
        <v>3617.06241516</v>
      </c>
      <c r="C137" s="36">
        <f>SUMIFS(СВЦЭМ!$D$33:$D$776,СВЦЭМ!$A$33:$A$776,$A137,СВЦЭМ!$B$33:$B$776,C$119)+'СЕТ СН'!$I$11+СВЦЭМ!$D$10+'СЕТ СН'!$I$5-'СЕТ СН'!$I$21</f>
        <v>3668.1027402999998</v>
      </c>
      <c r="D137" s="36">
        <f>SUMIFS(СВЦЭМ!$D$33:$D$776,СВЦЭМ!$A$33:$A$776,$A137,СВЦЭМ!$B$33:$B$776,D$119)+'СЕТ СН'!$I$11+СВЦЭМ!$D$10+'СЕТ СН'!$I$5-'СЕТ СН'!$I$21</f>
        <v>3707.4965263499998</v>
      </c>
      <c r="E137" s="36">
        <f>SUMIFS(СВЦЭМ!$D$33:$D$776,СВЦЭМ!$A$33:$A$776,$A137,СВЦЭМ!$B$33:$B$776,E$119)+'СЕТ СН'!$I$11+СВЦЭМ!$D$10+'СЕТ СН'!$I$5-'СЕТ СН'!$I$21</f>
        <v>3721.3604179100003</v>
      </c>
      <c r="F137" s="36">
        <f>SUMIFS(СВЦЭМ!$D$33:$D$776,СВЦЭМ!$A$33:$A$776,$A137,СВЦЭМ!$B$33:$B$776,F$119)+'СЕТ СН'!$I$11+СВЦЭМ!$D$10+'СЕТ СН'!$I$5-'СЕТ СН'!$I$21</f>
        <v>3717.3443219400001</v>
      </c>
      <c r="G137" s="36">
        <f>SUMIFS(СВЦЭМ!$D$33:$D$776,СВЦЭМ!$A$33:$A$776,$A137,СВЦЭМ!$B$33:$B$776,G$119)+'СЕТ СН'!$I$11+СВЦЭМ!$D$10+'СЕТ СН'!$I$5-'СЕТ СН'!$I$21</f>
        <v>3699.0520580000002</v>
      </c>
      <c r="H137" s="36">
        <f>SUMIFS(СВЦЭМ!$D$33:$D$776,СВЦЭМ!$A$33:$A$776,$A137,СВЦЭМ!$B$33:$B$776,H$119)+'СЕТ СН'!$I$11+СВЦЭМ!$D$10+'СЕТ СН'!$I$5-'СЕТ СН'!$I$21</f>
        <v>3699.10342765</v>
      </c>
      <c r="I137" s="36">
        <f>SUMIFS(СВЦЭМ!$D$33:$D$776,СВЦЭМ!$A$33:$A$776,$A137,СВЦЭМ!$B$33:$B$776,I$119)+'СЕТ СН'!$I$11+СВЦЭМ!$D$10+'СЕТ СН'!$I$5-'СЕТ СН'!$I$21</f>
        <v>3679.7677579900001</v>
      </c>
      <c r="J137" s="36">
        <f>SUMIFS(СВЦЭМ!$D$33:$D$776,СВЦЭМ!$A$33:$A$776,$A137,СВЦЭМ!$B$33:$B$776,J$119)+'СЕТ СН'!$I$11+СВЦЭМ!$D$10+'СЕТ СН'!$I$5-'СЕТ СН'!$I$21</f>
        <v>3654.1851462599998</v>
      </c>
      <c r="K137" s="36">
        <f>SUMIFS(СВЦЭМ!$D$33:$D$776,СВЦЭМ!$A$33:$A$776,$A137,СВЦЭМ!$B$33:$B$776,K$119)+'СЕТ СН'!$I$11+СВЦЭМ!$D$10+'СЕТ СН'!$I$5-'СЕТ СН'!$I$21</f>
        <v>3643.3454956699998</v>
      </c>
      <c r="L137" s="36">
        <f>SUMIFS(СВЦЭМ!$D$33:$D$776,СВЦЭМ!$A$33:$A$776,$A137,СВЦЭМ!$B$33:$B$776,L$119)+'СЕТ СН'!$I$11+СВЦЭМ!$D$10+'СЕТ СН'!$I$5-'СЕТ СН'!$I$21</f>
        <v>3613.0460450999999</v>
      </c>
      <c r="M137" s="36">
        <f>SUMIFS(СВЦЭМ!$D$33:$D$776,СВЦЭМ!$A$33:$A$776,$A137,СВЦЭМ!$B$33:$B$776,M$119)+'СЕТ СН'!$I$11+СВЦЭМ!$D$10+'СЕТ СН'!$I$5-'СЕТ СН'!$I$21</f>
        <v>3588.8819360400003</v>
      </c>
      <c r="N137" s="36">
        <f>SUMIFS(СВЦЭМ!$D$33:$D$776,СВЦЭМ!$A$33:$A$776,$A137,СВЦЭМ!$B$33:$B$776,N$119)+'СЕТ СН'!$I$11+СВЦЭМ!$D$10+'СЕТ СН'!$I$5-'СЕТ СН'!$I$21</f>
        <v>3576.1681032799997</v>
      </c>
      <c r="O137" s="36">
        <f>SUMIFS(СВЦЭМ!$D$33:$D$776,СВЦЭМ!$A$33:$A$776,$A137,СВЦЭМ!$B$33:$B$776,O$119)+'СЕТ СН'!$I$11+СВЦЭМ!$D$10+'СЕТ СН'!$I$5-'СЕТ СН'!$I$21</f>
        <v>3574.5827144999998</v>
      </c>
      <c r="P137" s="36">
        <f>SUMIFS(СВЦЭМ!$D$33:$D$776,СВЦЭМ!$A$33:$A$776,$A137,СВЦЭМ!$B$33:$B$776,P$119)+'СЕТ СН'!$I$11+СВЦЭМ!$D$10+'СЕТ СН'!$I$5-'СЕТ СН'!$I$21</f>
        <v>3576.7480941599997</v>
      </c>
      <c r="Q137" s="36">
        <f>SUMIFS(СВЦЭМ!$D$33:$D$776,СВЦЭМ!$A$33:$A$776,$A137,СВЦЭМ!$B$33:$B$776,Q$119)+'СЕТ СН'!$I$11+СВЦЭМ!$D$10+'СЕТ СН'!$I$5-'СЕТ СН'!$I$21</f>
        <v>3576.22414923</v>
      </c>
      <c r="R137" s="36">
        <f>SUMIFS(СВЦЭМ!$D$33:$D$776,СВЦЭМ!$A$33:$A$776,$A137,СВЦЭМ!$B$33:$B$776,R$119)+'СЕТ СН'!$I$11+СВЦЭМ!$D$10+'СЕТ СН'!$I$5-'СЕТ СН'!$I$21</f>
        <v>3569.9560884799998</v>
      </c>
      <c r="S137" s="36">
        <f>SUMIFS(СВЦЭМ!$D$33:$D$776,СВЦЭМ!$A$33:$A$776,$A137,СВЦЭМ!$B$33:$B$776,S$119)+'СЕТ СН'!$I$11+СВЦЭМ!$D$10+'СЕТ СН'!$I$5-'СЕТ СН'!$I$21</f>
        <v>3585.46908076</v>
      </c>
      <c r="T137" s="36">
        <f>SUMIFS(СВЦЭМ!$D$33:$D$776,СВЦЭМ!$A$33:$A$776,$A137,СВЦЭМ!$B$33:$B$776,T$119)+'СЕТ СН'!$I$11+СВЦЭМ!$D$10+'СЕТ СН'!$I$5-'СЕТ СН'!$I$21</f>
        <v>3608.0198972099997</v>
      </c>
      <c r="U137" s="36">
        <f>SUMIFS(СВЦЭМ!$D$33:$D$776,СВЦЭМ!$A$33:$A$776,$A137,СВЦЭМ!$B$33:$B$776,U$119)+'СЕТ СН'!$I$11+СВЦЭМ!$D$10+'СЕТ СН'!$I$5-'СЕТ СН'!$I$21</f>
        <v>3606.5649541900002</v>
      </c>
      <c r="V137" s="36">
        <f>SUMIFS(СВЦЭМ!$D$33:$D$776,СВЦЭМ!$A$33:$A$776,$A137,СВЦЭМ!$B$33:$B$776,V$119)+'СЕТ СН'!$I$11+СВЦЭМ!$D$10+'СЕТ СН'!$I$5-'СЕТ СН'!$I$21</f>
        <v>3596.9681854800001</v>
      </c>
      <c r="W137" s="36">
        <f>SUMIFS(СВЦЭМ!$D$33:$D$776,СВЦЭМ!$A$33:$A$776,$A137,СВЦЭМ!$B$33:$B$776,W$119)+'СЕТ СН'!$I$11+СВЦЭМ!$D$10+'СЕТ СН'!$I$5-'СЕТ СН'!$I$21</f>
        <v>3588.1326755099999</v>
      </c>
      <c r="X137" s="36">
        <f>SUMIFS(СВЦЭМ!$D$33:$D$776,СВЦЭМ!$A$33:$A$776,$A137,СВЦЭМ!$B$33:$B$776,X$119)+'СЕТ СН'!$I$11+СВЦЭМ!$D$10+'СЕТ СН'!$I$5-'СЕТ СН'!$I$21</f>
        <v>3579.3753503899998</v>
      </c>
      <c r="Y137" s="36">
        <f>SUMIFS(СВЦЭМ!$D$33:$D$776,СВЦЭМ!$A$33:$A$776,$A137,СВЦЭМ!$B$33:$B$776,Y$119)+'СЕТ СН'!$I$11+СВЦЭМ!$D$10+'СЕТ СН'!$I$5-'СЕТ СН'!$I$21</f>
        <v>3584.1236943599997</v>
      </c>
    </row>
    <row r="138" spans="1:25" ht="15.75" x14ac:dyDescent="0.2">
      <c r="A138" s="35">
        <f t="shared" si="3"/>
        <v>44154</v>
      </c>
      <c r="B138" s="36">
        <f>SUMIFS(СВЦЭМ!$D$33:$D$776,СВЦЭМ!$A$33:$A$776,$A138,СВЦЭМ!$B$33:$B$776,B$119)+'СЕТ СН'!$I$11+СВЦЭМ!$D$10+'СЕТ СН'!$I$5-'СЕТ СН'!$I$21</f>
        <v>3653.5044783399999</v>
      </c>
      <c r="C138" s="36">
        <f>SUMIFS(СВЦЭМ!$D$33:$D$776,СВЦЭМ!$A$33:$A$776,$A138,СВЦЭМ!$B$33:$B$776,C$119)+'СЕТ СН'!$I$11+СВЦЭМ!$D$10+'СЕТ СН'!$I$5-'СЕТ СН'!$I$21</f>
        <v>3716.31648236</v>
      </c>
      <c r="D138" s="36">
        <f>SUMIFS(СВЦЭМ!$D$33:$D$776,СВЦЭМ!$A$33:$A$776,$A138,СВЦЭМ!$B$33:$B$776,D$119)+'СЕТ СН'!$I$11+СВЦЭМ!$D$10+'СЕТ СН'!$I$5-'СЕТ СН'!$I$21</f>
        <v>3745.4591496900002</v>
      </c>
      <c r="E138" s="36">
        <f>SUMIFS(СВЦЭМ!$D$33:$D$776,СВЦЭМ!$A$33:$A$776,$A138,СВЦЭМ!$B$33:$B$776,E$119)+'СЕТ СН'!$I$11+СВЦЭМ!$D$10+'СЕТ СН'!$I$5-'СЕТ СН'!$I$21</f>
        <v>3749.0489015900002</v>
      </c>
      <c r="F138" s="36">
        <f>SUMIFS(СВЦЭМ!$D$33:$D$776,СВЦЭМ!$A$33:$A$776,$A138,СВЦЭМ!$B$33:$B$776,F$119)+'СЕТ СН'!$I$11+СВЦЭМ!$D$10+'СЕТ СН'!$I$5-'СЕТ СН'!$I$21</f>
        <v>3746.8208586299997</v>
      </c>
      <c r="G138" s="36">
        <f>SUMIFS(СВЦЭМ!$D$33:$D$776,СВЦЭМ!$A$33:$A$776,$A138,СВЦЭМ!$B$33:$B$776,G$119)+'СЕТ СН'!$I$11+СВЦЭМ!$D$10+'СЕТ СН'!$I$5-'СЕТ СН'!$I$21</f>
        <v>3747.7502586299997</v>
      </c>
      <c r="H138" s="36">
        <f>SUMIFS(СВЦЭМ!$D$33:$D$776,СВЦЭМ!$A$33:$A$776,$A138,СВЦЭМ!$B$33:$B$776,H$119)+'СЕТ СН'!$I$11+СВЦЭМ!$D$10+'СЕТ СН'!$I$5-'СЕТ СН'!$I$21</f>
        <v>3726.0953851599998</v>
      </c>
      <c r="I138" s="36">
        <f>SUMIFS(СВЦЭМ!$D$33:$D$776,СВЦЭМ!$A$33:$A$776,$A138,СВЦЭМ!$B$33:$B$776,I$119)+'СЕТ СН'!$I$11+СВЦЭМ!$D$10+'СЕТ СН'!$I$5-'СЕТ СН'!$I$21</f>
        <v>3681.10208685</v>
      </c>
      <c r="J138" s="36">
        <f>SUMIFS(СВЦЭМ!$D$33:$D$776,СВЦЭМ!$A$33:$A$776,$A138,СВЦЭМ!$B$33:$B$776,J$119)+'СЕТ СН'!$I$11+СВЦЭМ!$D$10+'СЕТ СН'!$I$5-'СЕТ СН'!$I$21</f>
        <v>3652.9743415200001</v>
      </c>
      <c r="K138" s="36">
        <f>SUMIFS(СВЦЭМ!$D$33:$D$776,СВЦЭМ!$A$33:$A$776,$A138,СВЦЭМ!$B$33:$B$776,K$119)+'СЕТ СН'!$I$11+СВЦЭМ!$D$10+'СЕТ СН'!$I$5-'СЕТ СН'!$I$21</f>
        <v>3647.3089428100002</v>
      </c>
      <c r="L138" s="36">
        <f>SUMIFS(СВЦЭМ!$D$33:$D$776,СВЦЭМ!$A$33:$A$776,$A138,СВЦЭМ!$B$33:$B$776,L$119)+'СЕТ СН'!$I$11+СВЦЭМ!$D$10+'СЕТ СН'!$I$5-'СЕТ СН'!$I$21</f>
        <v>3616.1952414500001</v>
      </c>
      <c r="M138" s="36">
        <f>SUMIFS(СВЦЭМ!$D$33:$D$776,СВЦЭМ!$A$33:$A$776,$A138,СВЦЭМ!$B$33:$B$776,M$119)+'СЕТ СН'!$I$11+СВЦЭМ!$D$10+'СЕТ СН'!$I$5-'СЕТ СН'!$I$21</f>
        <v>3591.2955893200001</v>
      </c>
      <c r="N138" s="36">
        <f>SUMIFS(СВЦЭМ!$D$33:$D$776,СВЦЭМ!$A$33:$A$776,$A138,СВЦЭМ!$B$33:$B$776,N$119)+'СЕТ СН'!$I$11+СВЦЭМ!$D$10+'СЕТ СН'!$I$5-'СЕТ СН'!$I$21</f>
        <v>3576.59126036</v>
      </c>
      <c r="O138" s="36">
        <f>SUMIFS(СВЦЭМ!$D$33:$D$776,СВЦЭМ!$A$33:$A$776,$A138,СВЦЭМ!$B$33:$B$776,O$119)+'СЕТ СН'!$I$11+СВЦЭМ!$D$10+'СЕТ СН'!$I$5-'СЕТ СН'!$I$21</f>
        <v>3582.1226826800003</v>
      </c>
      <c r="P138" s="36">
        <f>SUMIFS(СВЦЭМ!$D$33:$D$776,СВЦЭМ!$A$33:$A$776,$A138,СВЦЭМ!$B$33:$B$776,P$119)+'СЕТ СН'!$I$11+СВЦЭМ!$D$10+'СЕТ СН'!$I$5-'СЕТ СН'!$I$21</f>
        <v>3588.1103024700001</v>
      </c>
      <c r="Q138" s="36">
        <f>SUMIFS(СВЦЭМ!$D$33:$D$776,СВЦЭМ!$A$33:$A$776,$A138,СВЦЭМ!$B$33:$B$776,Q$119)+'СЕТ СН'!$I$11+СВЦЭМ!$D$10+'СЕТ СН'!$I$5-'СЕТ СН'!$I$21</f>
        <v>3589.7622354</v>
      </c>
      <c r="R138" s="36">
        <f>SUMIFS(СВЦЭМ!$D$33:$D$776,СВЦЭМ!$A$33:$A$776,$A138,СВЦЭМ!$B$33:$B$776,R$119)+'СЕТ СН'!$I$11+СВЦЭМ!$D$10+'СЕТ СН'!$I$5-'СЕТ СН'!$I$21</f>
        <v>3585.0077397699997</v>
      </c>
      <c r="S138" s="36">
        <f>SUMIFS(СВЦЭМ!$D$33:$D$776,СВЦЭМ!$A$33:$A$776,$A138,СВЦЭМ!$B$33:$B$776,S$119)+'СЕТ СН'!$I$11+СВЦЭМ!$D$10+'СЕТ СН'!$I$5-'СЕТ СН'!$I$21</f>
        <v>3586.48466319</v>
      </c>
      <c r="T138" s="36">
        <f>SUMIFS(СВЦЭМ!$D$33:$D$776,СВЦЭМ!$A$33:$A$776,$A138,СВЦЭМ!$B$33:$B$776,T$119)+'СЕТ СН'!$I$11+СВЦЭМ!$D$10+'СЕТ СН'!$I$5-'СЕТ СН'!$I$21</f>
        <v>3602.48164262</v>
      </c>
      <c r="U138" s="36">
        <f>SUMIFS(СВЦЭМ!$D$33:$D$776,СВЦЭМ!$A$33:$A$776,$A138,СВЦЭМ!$B$33:$B$776,U$119)+'СЕТ СН'!$I$11+СВЦЭМ!$D$10+'СЕТ СН'!$I$5-'СЕТ СН'!$I$21</f>
        <v>3597.74958866</v>
      </c>
      <c r="V138" s="36">
        <f>SUMIFS(СВЦЭМ!$D$33:$D$776,СВЦЭМ!$A$33:$A$776,$A138,СВЦЭМ!$B$33:$B$776,V$119)+'СЕТ СН'!$I$11+СВЦЭМ!$D$10+'СЕТ СН'!$I$5-'СЕТ СН'!$I$21</f>
        <v>3582.7469170700001</v>
      </c>
      <c r="W138" s="36">
        <f>SUMIFS(СВЦЭМ!$D$33:$D$776,СВЦЭМ!$A$33:$A$776,$A138,СВЦЭМ!$B$33:$B$776,W$119)+'СЕТ СН'!$I$11+СВЦЭМ!$D$10+'СЕТ СН'!$I$5-'СЕТ СН'!$I$21</f>
        <v>3572.4136224599997</v>
      </c>
      <c r="X138" s="36">
        <f>SUMIFS(СВЦЭМ!$D$33:$D$776,СВЦЭМ!$A$33:$A$776,$A138,СВЦЭМ!$B$33:$B$776,X$119)+'СЕТ СН'!$I$11+СВЦЭМ!$D$10+'СЕТ СН'!$I$5-'СЕТ СН'!$I$21</f>
        <v>3564.5669996199999</v>
      </c>
      <c r="Y138" s="36">
        <f>SUMIFS(СВЦЭМ!$D$33:$D$776,СВЦЭМ!$A$33:$A$776,$A138,СВЦЭМ!$B$33:$B$776,Y$119)+'СЕТ СН'!$I$11+СВЦЭМ!$D$10+'СЕТ СН'!$I$5-'СЕТ СН'!$I$21</f>
        <v>3561.2618364999998</v>
      </c>
    </row>
    <row r="139" spans="1:25" ht="15.75" x14ac:dyDescent="0.2">
      <c r="A139" s="35">
        <f t="shared" si="3"/>
        <v>44155</v>
      </c>
      <c r="B139" s="36">
        <f>SUMIFS(СВЦЭМ!$D$33:$D$776,СВЦЭМ!$A$33:$A$776,$A139,СВЦЭМ!$B$33:$B$776,B$119)+'СЕТ СН'!$I$11+СВЦЭМ!$D$10+'СЕТ СН'!$I$5-'СЕТ СН'!$I$21</f>
        <v>3634.3387042899999</v>
      </c>
      <c r="C139" s="36">
        <f>SUMIFS(СВЦЭМ!$D$33:$D$776,СВЦЭМ!$A$33:$A$776,$A139,СВЦЭМ!$B$33:$B$776,C$119)+'СЕТ СН'!$I$11+СВЦЭМ!$D$10+'СЕТ СН'!$I$5-'СЕТ СН'!$I$21</f>
        <v>3720.8167795899999</v>
      </c>
      <c r="D139" s="36">
        <f>SUMIFS(СВЦЭМ!$D$33:$D$776,СВЦЭМ!$A$33:$A$776,$A139,СВЦЭМ!$B$33:$B$776,D$119)+'СЕТ СН'!$I$11+СВЦЭМ!$D$10+'СЕТ СН'!$I$5-'СЕТ СН'!$I$21</f>
        <v>3766.6201020799999</v>
      </c>
      <c r="E139" s="36">
        <f>SUMIFS(СВЦЭМ!$D$33:$D$776,СВЦЭМ!$A$33:$A$776,$A139,СВЦЭМ!$B$33:$B$776,E$119)+'СЕТ СН'!$I$11+СВЦЭМ!$D$10+'СЕТ СН'!$I$5-'СЕТ СН'!$I$21</f>
        <v>3779.16136624</v>
      </c>
      <c r="F139" s="36">
        <f>SUMIFS(СВЦЭМ!$D$33:$D$776,СВЦЭМ!$A$33:$A$776,$A139,СВЦЭМ!$B$33:$B$776,F$119)+'СЕТ СН'!$I$11+СВЦЭМ!$D$10+'СЕТ СН'!$I$5-'СЕТ СН'!$I$21</f>
        <v>3774.6962391500001</v>
      </c>
      <c r="G139" s="36">
        <f>SUMIFS(СВЦЭМ!$D$33:$D$776,СВЦЭМ!$A$33:$A$776,$A139,СВЦЭМ!$B$33:$B$776,G$119)+'СЕТ СН'!$I$11+СВЦЭМ!$D$10+'СЕТ СН'!$I$5-'СЕТ СН'!$I$21</f>
        <v>3758.0923788300001</v>
      </c>
      <c r="H139" s="36">
        <f>SUMIFS(СВЦЭМ!$D$33:$D$776,СВЦЭМ!$A$33:$A$776,$A139,СВЦЭМ!$B$33:$B$776,H$119)+'СЕТ СН'!$I$11+СВЦЭМ!$D$10+'СЕТ СН'!$I$5-'СЕТ СН'!$I$21</f>
        <v>3713.6617336700001</v>
      </c>
      <c r="I139" s="36">
        <f>SUMIFS(СВЦЭМ!$D$33:$D$776,СВЦЭМ!$A$33:$A$776,$A139,СВЦЭМ!$B$33:$B$776,I$119)+'СЕТ СН'!$I$11+СВЦЭМ!$D$10+'СЕТ СН'!$I$5-'СЕТ СН'!$I$21</f>
        <v>3670.13058103</v>
      </c>
      <c r="J139" s="36">
        <f>SUMIFS(СВЦЭМ!$D$33:$D$776,СВЦЭМ!$A$33:$A$776,$A139,СВЦЭМ!$B$33:$B$776,J$119)+'СЕТ СН'!$I$11+СВЦЭМ!$D$10+'СЕТ СН'!$I$5-'СЕТ СН'!$I$21</f>
        <v>3652.3617775900002</v>
      </c>
      <c r="K139" s="36">
        <f>SUMIFS(СВЦЭМ!$D$33:$D$776,СВЦЭМ!$A$33:$A$776,$A139,СВЦЭМ!$B$33:$B$776,K$119)+'СЕТ СН'!$I$11+СВЦЭМ!$D$10+'СЕТ СН'!$I$5-'СЕТ СН'!$I$21</f>
        <v>3647.7208575599998</v>
      </c>
      <c r="L139" s="36">
        <f>SUMIFS(СВЦЭМ!$D$33:$D$776,СВЦЭМ!$A$33:$A$776,$A139,СВЦЭМ!$B$33:$B$776,L$119)+'СЕТ СН'!$I$11+СВЦЭМ!$D$10+'СЕТ СН'!$I$5-'СЕТ СН'!$I$21</f>
        <v>3626.45719736</v>
      </c>
      <c r="M139" s="36">
        <f>SUMIFS(СВЦЭМ!$D$33:$D$776,СВЦЭМ!$A$33:$A$776,$A139,СВЦЭМ!$B$33:$B$776,M$119)+'СЕТ СН'!$I$11+СВЦЭМ!$D$10+'СЕТ СН'!$I$5-'СЕТ СН'!$I$21</f>
        <v>3579.2506931099997</v>
      </c>
      <c r="N139" s="36">
        <f>SUMIFS(СВЦЭМ!$D$33:$D$776,СВЦЭМ!$A$33:$A$776,$A139,СВЦЭМ!$B$33:$B$776,N$119)+'СЕТ СН'!$I$11+СВЦЭМ!$D$10+'СЕТ СН'!$I$5-'СЕТ СН'!$I$21</f>
        <v>3566.8837352599999</v>
      </c>
      <c r="O139" s="36">
        <f>SUMIFS(СВЦЭМ!$D$33:$D$776,СВЦЭМ!$A$33:$A$776,$A139,СВЦЭМ!$B$33:$B$776,O$119)+'СЕТ СН'!$I$11+СВЦЭМ!$D$10+'СЕТ СН'!$I$5-'СЕТ СН'!$I$21</f>
        <v>3570.62943172</v>
      </c>
      <c r="P139" s="36">
        <f>SUMIFS(СВЦЭМ!$D$33:$D$776,СВЦЭМ!$A$33:$A$776,$A139,СВЦЭМ!$B$33:$B$776,P$119)+'СЕТ СН'!$I$11+СВЦЭМ!$D$10+'СЕТ СН'!$I$5-'СЕТ СН'!$I$21</f>
        <v>3577.6139571899998</v>
      </c>
      <c r="Q139" s="36">
        <f>SUMIFS(СВЦЭМ!$D$33:$D$776,СВЦЭМ!$A$33:$A$776,$A139,СВЦЭМ!$B$33:$B$776,Q$119)+'СЕТ СН'!$I$11+СВЦЭМ!$D$10+'СЕТ СН'!$I$5-'СЕТ СН'!$I$21</f>
        <v>3577.5326354499998</v>
      </c>
      <c r="R139" s="36">
        <f>SUMIFS(СВЦЭМ!$D$33:$D$776,СВЦЭМ!$A$33:$A$776,$A139,СВЦЭМ!$B$33:$B$776,R$119)+'СЕТ СН'!$I$11+СВЦЭМ!$D$10+'СЕТ СН'!$I$5-'СЕТ СН'!$I$21</f>
        <v>3570.9236567200001</v>
      </c>
      <c r="S139" s="36">
        <f>SUMIFS(СВЦЭМ!$D$33:$D$776,СВЦЭМ!$A$33:$A$776,$A139,СВЦЭМ!$B$33:$B$776,S$119)+'СЕТ СН'!$I$11+СВЦЭМ!$D$10+'СЕТ СН'!$I$5-'СЕТ СН'!$I$21</f>
        <v>3540.9875653899999</v>
      </c>
      <c r="T139" s="36">
        <f>SUMIFS(СВЦЭМ!$D$33:$D$776,СВЦЭМ!$A$33:$A$776,$A139,СВЦЭМ!$B$33:$B$776,T$119)+'СЕТ СН'!$I$11+СВЦЭМ!$D$10+'СЕТ СН'!$I$5-'СЕТ СН'!$I$21</f>
        <v>3527.8539089699998</v>
      </c>
      <c r="U139" s="36">
        <f>SUMIFS(СВЦЭМ!$D$33:$D$776,СВЦЭМ!$A$33:$A$776,$A139,СВЦЭМ!$B$33:$B$776,U$119)+'СЕТ СН'!$I$11+СВЦЭМ!$D$10+'СЕТ СН'!$I$5-'СЕТ СН'!$I$21</f>
        <v>3533.0156162799999</v>
      </c>
      <c r="V139" s="36">
        <f>SUMIFS(СВЦЭМ!$D$33:$D$776,СВЦЭМ!$A$33:$A$776,$A139,СВЦЭМ!$B$33:$B$776,V$119)+'СЕТ СН'!$I$11+СВЦЭМ!$D$10+'СЕТ СН'!$I$5-'СЕТ СН'!$I$21</f>
        <v>3540.8636728699998</v>
      </c>
      <c r="W139" s="36">
        <f>SUMIFS(СВЦЭМ!$D$33:$D$776,СВЦЭМ!$A$33:$A$776,$A139,СВЦЭМ!$B$33:$B$776,W$119)+'СЕТ СН'!$I$11+СВЦЭМ!$D$10+'СЕТ СН'!$I$5-'СЕТ СН'!$I$21</f>
        <v>3551.0330077999997</v>
      </c>
      <c r="X139" s="36">
        <f>SUMIFS(СВЦЭМ!$D$33:$D$776,СВЦЭМ!$A$33:$A$776,$A139,СВЦЭМ!$B$33:$B$776,X$119)+'СЕТ СН'!$I$11+СВЦЭМ!$D$10+'СЕТ СН'!$I$5-'СЕТ СН'!$I$21</f>
        <v>3551.1036703099999</v>
      </c>
      <c r="Y139" s="36">
        <f>SUMIFS(СВЦЭМ!$D$33:$D$776,СВЦЭМ!$A$33:$A$776,$A139,СВЦЭМ!$B$33:$B$776,Y$119)+'СЕТ СН'!$I$11+СВЦЭМ!$D$10+'СЕТ СН'!$I$5-'СЕТ СН'!$I$21</f>
        <v>3566.4148967000001</v>
      </c>
    </row>
    <row r="140" spans="1:25" ht="15.75" x14ac:dyDescent="0.2">
      <c r="A140" s="35">
        <f t="shared" si="3"/>
        <v>44156</v>
      </c>
      <c r="B140" s="36">
        <f>SUMIFS(СВЦЭМ!$D$33:$D$776,СВЦЭМ!$A$33:$A$776,$A140,СВЦЭМ!$B$33:$B$776,B$119)+'СЕТ СН'!$I$11+СВЦЭМ!$D$10+'СЕТ СН'!$I$5-'СЕТ СН'!$I$21</f>
        <v>3650.7257053499998</v>
      </c>
      <c r="C140" s="36">
        <f>SUMIFS(СВЦЭМ!$D$33:$D$776,СВЦЭМ!$A$33:$A$776,$A140,СВЦЭМ!$B$33:$B$776,C$119)+'СЕТ СН'!$I$11+СВЦЭМ!$D$10+'СЕТ СН'!$I$5-'СЕТ СН'!$I$21</f>
        <v>3699.9534653999999</v>
      </c>
      <c r="D140" s="36">
        <f>SUMIFS(СВЦЭМ!$D$33:$D$776,СВЦЭМ!$A$33:$A$776,$A140,СВЦЭМ!$B$33:$B$776,D$119)+'СЕТ СН'!$I$11+СВЦЭМ!$D$10+'СЕТ СН'!$I$5-'СЕТ СН'!$I$21</f>
        <v>3752.2164718899999</v>
      </c>
      <c r="E140" s="36">
        <f>SUMIFS(СВЦЭМ!$D$33:$D$776,СВЦЭМ!$A$33:$A$776,$A140,СВЦЭМ!$B$33:$B$776,E$119)+'СЕТ СН'!$I$11+СВЦЭМ!$D$10+'СЕТ СН'!$I$5-'СЕТ СН'!$I$21</f>
        <v>3756.16840538</v>
      </c>
      <c r="F140" s="36">
        <f>SUMIFS(СВЦЭМ!$D$33:$D$776,СВЦЭМ!$A$33:$A$776,$A140,СВЦЭМ!$B$33:$B$776,F$119)+'СЕТ СН'!$I$11+СВЦЭМ!$D$10+'СЕТ СН'!$I$5-'СЕТ СН'!$I$21</f>
        <v>3753.7643322100002</v>
      </c>
      <c r="G140" s="36">
        <f>SUMIFS(СВЦЭМ!$D$33:$D$776,СВЦЭМ!$A$33:$A$776,$A140,СВЦЭМ!$B$33:$B$776,G$119)+'СЕТ СН'!$I$11+СВЦЭМ!$D$10+'СЕТ СН'!$I$5-'СЕТ СН'!$I$21</f>
        <v>3739.3354867799999</v>
      </c>
      <c r="H140" s="36">
        <f>SUMIFS(СВЦЭМ!$D$33:$D$776,СВЦЭМ!$A$33:$A$776,$A140,СВЦЭМ!$B$33:$B$776,H$119)+'СЕТ СН'!$I$11+СВЦЭМ!$D$10+'СЕТ СН'!$I$5-'СЕТ СН'!$I$21</f>
        <v>3723.7338067800001</v>
      </c>
      <c r="I140" s="36">
        <f>SUMIFS(СВЦЭМ!$D$33:$D$776,СВЦЭМ!$A$33:$A$776,$A140,СВЦЭМ!$B$33:$B$776,I$119)+'СЕТ СН'!$I$11+СВЦЭМ!$D$10+'СЕТ СН'!$I$5-'СЕТ СН'!$I$21</f>
        <v>3691.8114862500001</v>
      </c>
      <c r="J140" s="36">
        <f>SUMIFS(СВЦЭМ!$D$33:$D$776,СВЦЭМ!$A$33:$A$776,$A140,СВЦЭМ!$B$33:$B$776,J$119)+'СЕТ СН'!$I$11+СВЦЭМ!$D$10+'СЕТ СН'!$I$5-'СЕТ СН'!$I$21</f>
        <v>3656.7391421699999</v>
      </c>
      <c r="K140" s="36">
        <f>SUMIFS(СВЦЭМ!$D$33:$D$776,СВЦЭМ!$A$33:$A$776,$A140,СВЦЭМ!$B$33:$B$776,K$119)+'СЕТ СН'!$I$11+СВЦЭМ!$D$10+'СЕТ СН'!$I$5-'СЕТ СН'!$I$21</f>
        <v>3628.31364652</v>
      </c>
      <c r="L140" s="36">
        <f>SUMIFS(СВЦЭМ!$D$33:$D$776,СВЦЭМ!$A$33:$A$776,$A140,СВЦЭМ!$B$33:$B$776,L$119)+'СЕТ СН'!$I$11+СВЦЭМ!$D$10+'СЕТ СН'!$I$5-'СЕТ СН'!$I$21</f>
        <v>3582.6575062900001</v>
      </c>
      <c r="M140" s="36">
        <f>SUMIFS(СВЦЭМ!$D$33:$D$776,СВЦЭМ!$A$33:$A$776,$A140,СВЦЭМ!$B$33:$B$776,M$119)+'СЕТ СН'!$I$11+СВЦЭМ!$D$10+'СЕТ СН'!$I$5-'СЕТ СН'!$I$21</f>
        <v>3544.2924914699997</v>
      </c>
      <c r="N140" s="36">
        <f>SUMIFS(СВЦЭМ!$D$33:$D$776,СВЦЭМ!$A$33:$A$776,$A140,СВЦЭМ!$B$33:$B$776,N$119)+'СЕТ СН'!$I$11+СВЦЭМ!$D$10+'СЕТ СН'!$I$5-'СЕТ СН'!$I$21</f>
        <v>3534.9236078499998</v>
      </c>
      <c r="O140" s="36">
        <f>SUMIFS(СВЦЭМ!$D$33:$D$776,СВЦЭМ!$A$33:$A$776,$A140,СВЦЭМ!$B$33:$B$776,O$119)+'СЕТ СН'!$I$11+СВЦЭМ!$D$10+'СЕТ СН'!$I$5-'СЕТ СН'!$I$21</f>
        <v>3539.8287869400001</v>
      </c>
      <c r="P140" s="36">
        <f>SUMIFS(СВЦЭМ!$D$33:$D$776,СВЦЭМ!$A$33:$A$776,$A140,СВЦЭМ!$B$33:$B$776,P$119)+'СЕТ СН'!$I$11+СВЦЭМ!$D$10+'СЕТ СН'!$I$5-'СЕТ СН'!$I$21</f>
        <v>3550.0391290699999</v>
      </c>
      <c r="Q140" s="36">
        <f>SUMIFS(СВЦЭМ!$D$33:$D$776,СВЦЭМ!$A$33:$A$776,$A140,СВЦЭМ!$B$33:$B$776,Q$119)+'СЕТ СН'!$I$11+СВЦЭМ!$D$10+'СЕТ СН'!$I$5-'СЕТ СН'!$I$21</f>
        <v>3537.9661925299997</v>
      </c>
      <c r="R140" s="36">
        <f>SUMIFS(СВЦЭМ!$D$33:$D$776,СВЦЭМ!$A$33:$A$776,$A140,СВЦЭМ!$B$33:$B$776,R$119)+'СЕТ СН'!$I$11+СВЦЭМ!$D$10+'СЕТ СН'!$I$5-'СЕТ СН'!$I$21</f>
        <v>3529.6788221299998</v>
      </c>
      <c r="S140" s="36">
        <f>SUMIFS(СВЦЭМ!$D$33:$D$776,СВЦЭМ!$A$33:$A$776,$A140,СВЦЭМ!$B$33:$B$776,S$119)+'СЕТ СН'!$I$11+СВЦЭМ!$D$10+'СЕТ СН'!$I$5-'СЕТ СН'!$I$21</f>
        <v>3505.0097625500002</v>
      </c>
      <c r="T140" s="36">
        <f>SUMIFS(СВЦЭМ!$D$33:$D$776,СВЦЭМ!$A$33:$A$776,$A140,СВЦЭМ!$B$33:$B$776,T$119)+'СЕТ СН'!$I$11+СВЦЭМ!$D$10+'СЕТ СН'!$I$5-'СЕТ СН'!$I$21</f>
        <v>3504.4074433199999</v>
      </c>
      <c r="U140" s="36">
        <f>SUMIFS(СВЦЭМ!$D$33:$D$776,СВЦЭМ!$A$33:$A$776,$A140,СВЦЭМ!$B$33:$B$776,U$119)+'СЕТ СН'!$I$11+СВЦЭМ!$D$10+'СЕТ СН'!$I$5-'СЕТ СН'!$I$21</f>
        <v>3503.5526425899998</v>
      </c>
      <c r="V140" s="36">
        <f>SUMIFS(СВЦЭМ!$D$33:$D$776,СВЦЭМ!$A$33:$A$776,$A140,СВЦЭМ!$B$33:$B$776,V$119)+'СЕТ СН'!$I$11+СВЦЭМ!$D$10+'СЕТ СН'!$I$5-'СЕТ СН'!$I$21</f>
        <v>3510.0102048799999</v>
      </c>
      <c r="W140" s="36">
        <f>SUMIFS(СВЦЭМ!$D$33:$D$776,СВЦЭМ!$A$33:$A$776,$A140,СВЦЭМ!$B$33:$B$776,W$119)+'СЕТ СН'!$I$11+СВЦЭМ!$D$10+'СЕТ СН'!$I$5-'СЕТ СН'!$I$21</f>
        <v>3523.9271942699997</v>
      </c>
      <c r="X140" s="36">
        <f>SUMIFS(СВЦЭМ!$D$33:$D$776,СВЦЭМ!$A$33:$A$776,$A140,СВЦЭМ!$B$33:$B$776,X$119)+'СЕТ СН'!$I$11+СВЦЭМ!$D$10+'СЕТ СН'!$I$5-'СЕТ СН'!$I$21</f>
        <v>3542.6930704699998</v>
      </c>
      <c r="Y140" s="36">
        <f>SUMIFS(СВЦЭМ!$D$33:$D$776,СВЦЭМ!$A$33:$A$776,$A140,СВЦЭМ!$B$33:$B$776,Y$119)+'СЕТ СН'!$I$11+СВЦЭМ!$D$10+'СЕТ СН'!$I$5-'СЕТ СН'!$I$21</f>
        <v>3577.1315929299999</v>
      </c>
    </row>
    <row r="141" spans="1:25" ht="15.75" x14ac:dyDescent="0.2">
      <c r="A141" s="35">
        <f t="shared" si="3"/>
        <v>44157</v>
      </c>
      <c r="B141" s="36">
        <f>SUMIFS(СВЦЭМ!$D$33:$D$776,СВЦЭМ!$A$33:$A$776,$A141,СВЦЭМ!$B$33:$B$776,B$119)+'СЕТ СН'!$I$11+СВЦЭМ!$D$10+'СЕТ СН'!$I$5-'СЕТ СН'!$I$21</f>
        <v>3621.0078440500001</v>
      </c>
      <c r="C141" s="36">
        <f>SUMIFS(СВЦЭМ!$D$33:$D$776,СВЦЭМ!$A$33:$A$776,$A141,СВЦЭМ!$B$33:$B$776,C$119)+'СЕТ СН'!$I$11+СВЦЭМ!$D$10+'СЕТ СН'!$I$5-'СЕТ СН'!$I$21</f>
        <v>3702.8585883300002</v>
      </c>
      <c r="D141" s="36">
        <f>SUMIFS(СВЦЭМ!$D$33:$D$776,СВЦЭМ!$A$33:$A$776,$A141,СВЦЭМ!$B$33:$B$776,D$119)+'СЕТ СН'!$I$11+СВЦЭМ!$D$10+'СЕТ СН'!$I$5-'СЕТ СН'!$I$21</f>
        <v>3755.3188330100002</v>
      </c>
      <c r="E141" s="36">
        <f>SUMIFS(СВЦЭМ!$D$33:$D$776,СВЦЭМ!$A$33:$A$776,$A141,СВЦЭМ!$B$33:$B$776,E$119)+'СЕТ СН'!$I$11+СВЦЭМ!$D$10+'СЕТ СН'!$I$5-'СЕТ СН'!$I$21</f>
        <v>3761.3513734400003</v>
      </c>
      <c r="F141" s="36">
        <f>SUMIFS(СВЦЭМ!$D$33:$D$776,СВЦЭМ!$A$33:$A$776,$A141,СВЦЭМ!$B$33:$B$776,F$119)+'СЕТ СН'!$I$11+СВЦЭМ!$D$10+'СЕТ СН'!$I$5-'СЕТ СН'!$I$21</f>
        <v>3759.5937458999997</v>
      </c>
      <c r="G141" s="36">
        <f>SUMIFS(СВЦЭМ!$D$33:$D$776,СВЦЭМ!$A$33:$A$776,$A141,СВЦЭМ!$B$33:$B$776,G$119)+'СЕТ СН'!$I$11+СВЦЭМ!$D$10+'СЕТ СН'!$I$5-'СЕТ СН'!$I$21</f>
        <v>3748.8197182399999</v>
      </c>
      <c r="H141" s="36">
        <f>SUMIFS(СВЦЭМ!$D$33:$D$776,СВЦЭМ!$A$33:$A$776,$A141,СВЦЭМ!$B$33:$B$776,H$119)+'СЕТ СН'!$I$11+СВЦЭМ!$D$10+'СЕТ СН'!$I$5-'СЕТ СН'!$I$21</f>
        <v>3729.5968424799999</v>
      </c>
      <c r="I141" s="36">
        <f>SUMIFS(СВЦЭМ!$D$33:$D$776,СВЦЭМ!$A$33:$A$776,$A141,СВЦЭМ!$B$33:$B$776,I$119)+'СЕТ СН'!$I$11+СВЦЭМ!$D$10+'СЕТ СН'!$I$5-'СЕТ СН'!$I$21</f>
        <v>3703.4044737700001</v>
      </c>
      <c r="J141" s="36">
        <f>SUMIFS(СВЦЭМ!$D$33:$D$776,СВЦЭМ!$A$33:$A$776,$A141,СВЦЭМ!$B$33:$B$776,J$119)+'СЕТ СН'!$I$11+СВЦЭМ!$D$10+'СЕТ СН'!$I$5-'СЕТ СН'!$I$21</f>
        <v>3670.5500580399998</v>
      </c>
      <c r="K141" s="36">
        <f>SUMIFS(СВЦЭМ!$D$33:$D$776,СВЦЭМ!$A$33:$A$776,$A141,СВЦЭМ!$B$33:$B$776,K$119)+'СЕТ СН'!$I$11+СВЦЭМ!$D$10+'СЕТ СН'!$I$5-'СЕТ СН'!$I$21</f>
        <v>3650.6008700900002</v>
      </c>
      <c r="L141" s="36">
        <f>SUMIFS(СВЦЭМ!$D$33:$D$776,СВЦЭМ!$A$33:$A$776,$A141,СВЦЭМ!$B$33:$B$776,L$119)+'СЕТ СН'!$I$11+СВЦЭМ!$D$10+'СЕТ СН'!$I$5-'СЕТ СН'!$I$21</f>
        <v>3603.9874592599999</v>
      </c>
      <c r="M141" s="36">
        <f>SUMIFS(СВЦЭМ!$D$33:$D$776,СВЦЭМ!$A$33:$A$776,$A141,СВЦЭМ!$B$33:$B$776,M$119)+'СЕТ СН'!$I$11+СВЦЭМ!$D$10+'СЕТ СН'!$I$5-'СЕТ СН'!$I$21</f>
        <v>3550.9832465700001</v>
      </c>
      <c r="N141" s="36">
        <f>SUMIFS(СВЦЭМ!$D$33:$D$776,СВЦЭМ!$A$33:$A$776,$A141,СВЦЭМ!$B$33:$B$776,N$119)+'СЕТ СН'!$I$11+СВЦЭМ!$D$10+'СЕТ СН'!$I$5-'СЕТ СН'!$I$21</f>
        <v>3545.6568677199998</v>
      </c>
      <c r="O141" s="36">
        <f>SUMIFS(СВЦЭМ!$D$33:$D$776,СВЦЭМ!$A$33:$A$776,$A141,СВЦЭМ!$B$33:$B$776,O$119)+'СЕТ СН'!$I$11+СВЦЭМ!$D$10+'СЕТ СН'!$I$5-'СЕТ СН'!$I$21</f>
        <v>3554.15314459</v>
      </c>
      <c r="P141" s="36">
        <f>SUMIFS(СВЦЭМ!$D$33:$D$776,СВЦЭМ!$A$33:$A$776,$A141,СВЦЭМ!$B$33:$B$776,P$119)+'СЕТ СН'!$I$11+СВЦЭМ!$D$10+'СЕТ СН'!$I$5-'СЕТ СН'!$I$21</f>
        <v>3557.37805553</v>
      </c>
      <c r="Q141" s="36">
        <f>SUMIFS(СВЦЭМ!$D$33:$D$776,СВЦЭМ!$A$33:$A$776,$A141,СВЦЭМ!$B$33:$B$776,Q$119)+'СЕТ СН'!$I$11+СВЦЭМ!$D$10+'СЕТ СН'!$I$5-'СЕТ СН'!$I$21</f>
        <v>3554.0480649400001</v>
      </c>
      <c r="R141" s="36">
        <f>SUMIFS(СВЦЭМ!$D$33:$D$776,СВЦЭМ!$A$33:$A$776,$A141,СВЦЭМ!$B$33:$B$776,R$119)+'СЕТ СН'!$I$11+СВЦЭМ!$D$10+'СЕТ СН'!$I$5-'СЕТ СН'!$I$21</f>
        <v>3549.5917461700001</v>
      </c>
      <c r="S141" s="36">
        <f>SUMIFS(СВЦЭМ!$D$33:$D$776,СВЦЭМ!$A$33:$A$776,$A141,СВЦЭМ!$B$33:$B$776,S$119)+'СЕТ СН'!$I$11+СВЦЭМ!$D$10+'СЕТ СН'!$I$5-'СЕТ СН'!$I$21</f>
        <v>3542.2719949000002</v>
      </c>
      <c r="T141" s="36">
        <f>SUMIFS(СВЦЭМ!$D$33:$D$776,СВЦЭМ!$A$33:$A$776,$A141,СВЦЭМ!$B$33:$B$776,T$119)+'СЕТ СН'!$I$11+СВЦЭМ!$D$10+'СЕТ СН'!$I$5-'СЕТ СН'!$I$21</f>
        <v>3506.2760954999999</v>
      </c>
      <c r="U141" s="36">
        <f>SUMIFS(СВЦЭМ!$D$33:$D$776,СВЦЭМ!$A$33:$A$776,$A141,СВЦЭМ!$B$33:$B$776,U$119)+'СЕТ СН'!$I$11+СВЦЭМ!$D$10+'СЕТ СН'!$I$5-'СЕТ СН'!$I$21</f>
        <v>3506.70978685</v>
      </c>
      <c r="V141" s="36">
        <f>SUMIFS(СВЦЭМ!$D$33:$D$776,СВЦЭМ!$A$33:$A$776,$A141,СВЦЭМ!$B$33:$B$776,V$119)+'СЕТ СН'!$I$11+СВЦЭМ!$D$10+'СЕТ СН'!$I$5-'СЕТ СН'!$I$21</f>
        <v>3511.9003915799999</v>
      </c>
      <c r="W141" s="36">
        <f>SUMIFS(СВЦЭМ!$D$33:$D$776,СВЦЭМ!$A$33:$A$776,$A141,СВЦЭМ!$B$33:$B$776,W$119)+'СЕТ СН'!$I$11+СВЦЭМ!$D$10+'СЕТ СН'!$I$5-'СЕТ СН'!$I$21</f>
        <v>3542.3549310600001</v>
      </c>
      <c r="X141" s="36">
        <f>SUMIFS(СВЦЭМ!$D$33:$D$776,СВЦЭМ!$A$33:$A$776,$A141,СВЦЭМ!$B$33:$B$776,X$119)+'СЕТ СН'!$I$11+СВЦЭМ!$D$10+'СЕТ СН'!$I$5-'СЕТ СН'!$I$21</f>
        <v>3557.5067210799998</v>
      </c>
      <c r="Y141" s="36">
        <f>SUMIFS(СВЦЭМ!$D$33:$D$776,СВЦЭМ!$A$33:$A$776,$A141,СВЦЭМ!$B$33:$B$776,Y$119)+'СЕТ СН'!$I$11+СВЦЭМ!$D$10+'СЕТ СН'!$I$5-'СЕТ СН'!$I$21</f>
        <v>3579.8963486900002</v>
      </c>
    </row>
    <row r="142" spans="1:25" ht="15.75" x14ac:dyDescent="0.2">
      <c r="A142" s="35">
        <f t="shared" si="3"/>
        <v>44158</v>
      </c>
      <c r="B142" s="36">
        <f>SUMIFS(СВЦЭМ!$D$33:$D$776,СВЦЭМ!$A$33:$A$776,$A142,СВЦЭМ!$B$33:$B$776,B$119)+'СЕТ СН'!$I$11+СВЦЭМ!$D$10+'СЕТ СН'!$I$5-'СЕТ СН'!$I$21</f>
        <v>3591.52008492</v>
      </c>
      <c r="C142" s="36">
        <f>SUMIFS(СВЦЭМ!$D$33:$D$776,СВЦЭМ!$A$33:$A$776,$A142,СВЦЭМ!$B$33:$B$776,C$119)+'СЕТ СН'!$I$11+СВЦЭМ!$D$10+'СЕТ СН'!$I$5-'СЕТ СН'!$I$21</f>
        <v>3639.44181011</v>
      </c>
      <c r="D142" s="36">
        <f>SUMIFS(СВЦЭМ!$D$33:$D$776,СВЦЭМ!$A$33:$A$776,$A142,СВЦЭМ!$B$33:$B$776,D$119)+'СЕТ СН'!$I$11+СВЦЭМ!$D$10+'СЕТ СН'!$I$5-'СЕТ СН'!$I$21</f>
        <v>3678.4056998199999</v>
      </c>
      <c r="E142" s="36">
        <f>SUMIFS(СВЦЭМ!$D$33:$D$776,СВЦЭМ!$A$33:$A$776,$A142,СВЦЭМ!$B$33:$B$776,E$119)+'СЕТ СН'!$I$11+СВЦЭМ!$D$10+'СЕТ СН'!$I$5-'СЕТ СН'!$I$21</f>
        <v>3681.6702444900002</v>
      </c>
      <c r="F142" s="36">
        <f>SUMIFS(СВЦЭМ!$D$33:$D$776,СВЦЭМ!$A$33:$A$776,$A142,СВЦЭМ!$B$33:$B$776,F$119)+'СЕТ СН'!$I$11+СВЦЭМ!$D$10+'СЕТ СН'!$I$5-'СЕТ СН'!$I$21</f>
        <v>3679.4236349000003</v>
      </c>
      <c r="G142" s="36">
        <f>SUMIFS(СВЦЭМ!$D$33:$D$776,СВЦЭМ!$A$33:$A$776,$A142,СВЦЭМ!$B$33:$B$776,G$119)+'СЕТ СН'!$I$11+СВЦЭМ!$D$10+'СЕТ СН'!$I$5-'СЕТ СН'!$I$21</f>
        <v>3679.3288277199999</v>
      </c>
      <c r="H142" s="36">
        <f>SUMIFS(СВЦЭМ!$D$33:$D$776,СВЦЭМ!$A$33:$A$776,$A142,СВЦЭМ!$B$33:$B$776,H$119)+'СЕТ СН'!$I$11+СВЦЭМ!$D$10+'СЕТ СН'!$I$5-'СЕТ СН'!$I$21</f>
        <v>3681.7492671199998</v>
      </c>
      <c r="I142" s="36">
        <f>SUMIFS(СВЦЭМ!$D$33:$D$776,СВЦЭМ!$A$33:$A$776,$A142,СВЦЭМ!$B$33:$B$776,I$119)+'СЕТ СН'!$I$11+СВЦЭМ!$D$10+'СЕТ СН'!$I$5-'СЕТ СН'!$I$21</f>
        <v>3670.3111160399999</v>
      </c>
      <c r="J142" s="36">
        <f>SUMIFS(СВЦЭМ!$D$33:$D$776,СВЦЭМ!$A$33:$A$776,$A142,СВЦЭМ!$B$33:$B$776,J$119)+'СЕТ СН'!$I$11+СВЦЭМ!$D$10+'СЕТ СН'!$I$5-'СЕТ СН'!$I$21</f>
        <v>3661.2455706599999</v>
      </c>
      <c r="K142" s="36">
        <f>SUMIFS(СВЦЭМ!$D$33:$D$776,СВЦЭМ!$A$33:$A$776,$A142,СВЦЭМ!$B$33:$B$776,K$119)+'СЕТ СН'!$I$11+СВЦЭМ!$D$10+'СЕТ СН'!$I$5-'СЕТ СН'!$I$21</f>
        <v>3679.4297810099997</v>
      </c>
      <c r="L142" s="36">
        <f>SUMIFS(СВЦЭМ!$D$33:$D$776,СВЦЭМ!$A$33:$A$776,$A142,СВЦЭМ!$B$33:$B$776,L$119)+'СЕТ СН'!$I$11+СВЦЭМ!$D$10+'СЕТ СН'!$I$5-'СЕТ СН'!$I$21</f>
        <v>3653.81102938</v>
      </c>
      <c r="M142" s="36">
        <f>SUMIFS(СВЦЭМ!$D$33:$D$776,СВЦЭМ!$A$33:$A$776,$A142,СВЦЭМ!$B$33:$B$776,M$119)+'СЕТ СН'!$I$11+СВЦЭМ!$D$10+'СЕТ СН'!$I$5-'СЕТ СН'!$I$21</f>
        <v>3601.8337720700001</v>
      </c>
      <c r="N142" s="36">
        <f>SUMIFS(СВЦЭМ!$D$33:$D$776,СВЦЭМ!$A$33:$A$776,$A142,СВЦЭМ!$B$33:$B$776,N$119)+'СЕТ СН'!$I$11+СВЦЭМ!$D$10+'СЕТ СН'!$I$5-'СЕТ СН'!$I$21</f>
        <v>3582.2510710299998</v>
      </c>
      <c r="O142" s="36">
        <f>SUMIFS(СВЦЭМ!$D$33:$D$776,СВЦЭМ!$A$33:$A$776,$A142,СВЦЭМ!$B$33:$B$776,O$119)+'СЕТ СН'!$I$11+СВЦЭМ!$D$10+'СЕТ СН'!$I$5-'СЕТ СН'!$I$21</f>
        <v>3591.3838173599997</v>
      </c>
      <c r="P142" s="36">
        <f>SUMIFS(СВЦЭМ!$D$33:$D$776,СВЦЭМ!$A$33:$A$776,$A142,СВЦЭМ!$B$33:$B$776,P$119)+'СЕТ СН'!$I$11+СВЦЭМ!$D$10+'СЕТ СН'!$I$5-'СЕТ СН'!$I$21</f>
        <v>3594.35127908</v>
      </c>
      <c r="Q142" s="36">
        <f>SUMIFS(СВЦЭМ!$D$33:$D$776,СВЦЭМ!$A$33:$A$776,$A142,СВЦЭМ!$B$33:$B$776,Q$119)+'СЕТ СН'!$I$11+СВЦЭМ!$D$10+'СЕТ СН'!$I$5-'СЕТ СН'!$I$21</f>
        <v>3594.9246580600002</v>
      </c>
      <c r="R142" s="36">
        <f>SUMIFS(СВЦЭМ!$D$33:$D$776,СВЦЭМ!$A$33:$A$776,$A142,СВЦЭМ!$B$33:$B$776,R$119)+'СЕТ СН'!$I$11+СВЦЭМ!$D$10+'СЕТ СН'!$I$5-'СЕТ СН'!$I$21</f>
        <v>3583.38818876</v>
      </c>
      <c r="S142" s="36">
        <f>SUMIFS(СВЦЭМ!$D$33:$D$776,СВЦЭМ!$A$33:$A$776,$A142,СВЦЭМ!$B$33:$B$776,S$119)+'СЕТ СН'!$I$11+СВЦЭМ!$D$10+'СЕТ СН'!$I$5-'СЕТ СН'!$I$21</f>
        <v>3568.35346265</v>
      </c>
      <c r="T142" s="36">
        <f>SUMIFS(СВЦЭМ!$D$33:$D$776,СВЦЭМ!$A$33:$A$776,$A142,СВЦЭМ!$B$33:$B$776,T$119)+'СЕТ СН'!$I$11+СВЦЭМ!$D$10+'СЕТ СН'!$I$5-'СЕТ СН'!$I$21</f>
        <v>3554.8971361100002</v>
      </c>
      <c r="U142" s="36">
        <f>SUMIFS(СВЦЭМ!$D$33:$D$776,СВЦЭМ!$A$33:$A$776,$A142,СВЦЭМ!$B$33:$B$776,U$119)+'СЕТ СН'!$I$11+СВЦЭМ!$D$10+'СЕТ СН'!$I$5-'СЕТ СН'!$I$21</f>
        <v>3551.2688281400001</v>
      </c>
      <c r="V142" s="36">
        <f>SUMIFS(СВЦЭМ!$D$33:$D$776,СВЦЭМ!$A$33:$A$776,$A142,СВЦЭМ!$B$33:$B$776,V$119)+'СЕТ СН'!$I$11+СВЦЭМ!$D$10+'СЕТ СН'!$I$5-'СЕТ СН'!$I$21</f>
        <v>3562.0662800999999</v>
      </c>
      <c r="W142" s="36">
        <f>SUMIFS(СВЦЭМ!$D$33:$D$776,СВЦЭМ!$A$33:$A$776,$A142,СВЦЭМ!$B$33:$B$776,W$119)+'СЕТ СН'!$I$11+СВЦЭМ!$D$10+'СЕТ СН'!$I$5-'СЕТ СН'!$I$21</f>
        <v>3574.9498983899998</v>
      </c>
      <c r="X142" s="36">
        <f>SUMIFS(СВЦЭМ!$D$33:$D$776,СВЦЭМ!$A$33:$A$776,$A142,СВЦЭМ!$B$33:$B$776,X$119)+'СЕТ СН'!$I$11+СВЦЭМ!$D$10+'СЕТ СН'!$I$5-'СЕТ СН'!$I$21</f>
        <v>3568.8475068600001</v>
      </c>
      <c r="Y142" s="36">
        <f>SUMIFS(СВЦЭМ!$D$33:$D$776,СВЦЭМ!$A$33:$A$776,$A142,СВЦЭМ!$B$33:$B$776,Y$119)+'СЕТ СН'!$I$11+СВЦЭМ!$D$10+'СЕТ СН'!$I$5-'СЕТ СН'!$I$21</f>
        <v>3588.0765350800002</v>
      </c>
    </row>
    <row r="143" spans="1:25" ht="15.75" x14ac:dyDescent="0.2">
      <c r="A143" s="35">
        <f t="shared" si="3"/>
        <v>44159</v>
      </c>
      <c r="B143" s="36">
        <f>SUMIFS(СВЦЭМ!$D$33:$D$776,СВЦЭМ!$A$33:$A$776,$A143,СВЦЭМ!$B$33:$B$776,B$119)+'СЕТ СН'!$I$11+СВЦЭМ!$D$10+'СЕТ СН'!$I$5-'СЕТ СН'!$I$21</f>
        <v>3602.82977364</v>
      </c>
      <c r="C143" s="36">
        <f>SUMIFS(СВЦЭМ!$D$33:$D$776,СВЦЭМ!$A$33:$A$776,$A143,СВЦЭМ!$B$33:$B$776,C$119)+'СЕТ СН'!$I$11+СВЦЭМ!$D$10+'СЕТ СН'!$I$5-'СЕТ СН'!$I$21</f>
        <v>3685.2847977800002</v>
      </c>
      <c r="D143" s="36">
        <f>SUMIFS(СВЦЭМ!$D$33:$D$776,СВЦЭМ!$A$33:$A$776,$A143,СВЦЭМ!$B$33:$B$776,D$119)+'СЕТ СН'!$I$11+СВЦЭМ!$D$10+'СЕТ СН'!$I$5-'СЕТ СН'!$I$21</f>
        <v>3743.6495300799997</v>
      </c>
      <c r="E143" s="36">
        <f>SUMIFS(СВЦЭМ!$D$33:$D$776,СВЦЭМ!$A$33:$A$776,$A143,СВЦЭМ!$B$33:$B$776,E$119)+'СЕТ СН'!$I$11+СВЦЭМ!$D$10+'СЕТ СН'!$I$5-'СЕТ СН'!$I$21</f>
        <v>3761.1450104599999</v>
      </c>
      <c r="F143" s="36">
        <f>SUMIFS(СВЦЭМ!$D$33:$D$776,СВЦЭМ!$A$33:$A$776,$A143,СВЦЭМ!$B$33:$B$776,F$119)+'СЕТ СН'!$I$11+СВЦЭМ!$D$10+'СЕТ СН'!$I$5-'СЕТ СН'!$I$21</f>
        <v>3759.7707519000001</v>
      </c>
      <c r="G143" s="36">
        <f>SUMIFS(СВЦЭМ!$D$33:$D$776,СВЦЭМ!$A$33:$A$776,$A143,СВЦЭМ!$B$33:$B$776,G$119)+'СЕТ СН'!$I$11+СВЦЭМ!$D$10+'СЕТ СН'!$I$5-'СЕТ СН'!$I$21</f>
        <v>3746.3716728099998</v>
      </c>
      <c r="H143" s="36">
        <f>SUMIFS(СВЦЭМ!$D$33:$D$776,СВЦЭМ!$A$33:$A$776,$A143,СВЦЭМ!$B$33:$B$776,H$119)+'СЕТ СН'!$I$11+СВЦЭМ!$D$10+'СЕТ СН'!$I$5-'СЕТ СН'!$I$21</f>
        <v>3707.7971804200001</v>
      </c>
      <c r="I143" s="36">
        <f>SUMIFS(СВЦЭМ!$D$33:$D$776,СВЦЭМ!$A$33:$A$776,$A143,СВЦЭМ!$B$33:$B$776,I$119)+'СЕТ СН'!$I$11+СВЦЭМ!$D$10+'СЕТ СН'!$I$5-'СЕТ СН'!$I$21</f>
        <v>3655.20193698</v>
      </c>
      <c r="J143" s="36">
        <f>SUMIFS(СВЦЭМ!$D$33:$D$776,СВЦЭМ!$A$33:$A$776,$A143,СВЦЭМ!$B$33:$B$776,J$119)+'СЕТ СН'!$I$11+СВЦЭМ!$D$10+'СЕТ СН'!$I$5-'СЕТ СН'!$I$21</f>
        <v>3626.1126738200001</v>
      </c>
      <c r="K143" s="36">
        <f>SUMIFS(СВЦЭМ!$D$33:$D$776,СВЦЭМ!$A$33:$A$776,$A143,СВЦЭМ!$B$33:$B$776,K$119)+'СЕТ СН'!$I$11+СВЦЭМ!$D$10+'СЕТ СН'!$I$5-'СЕТ СН'!$I$21</f>
        <v>3624.3999135200002</v>
      </c>
      <c r="L143" s="36">
        <f>SUMIFS(СВЦЭМ!$D$33:$D$776,СВЦЭМ!$A$33:$A$776,$A143,СВЦЭМ!$B$33:$B$776,L$119)+'СЕТ СН'!$I$11+СВЦЭМ!$D$10+'СЕТ СН'!$I$5-'СЕТ СН'!$I$21</f>
        <v>3592.30722853</v>
      </c>
      <c r="M143" s="36">
        <f>SUMIFS(СВЦЭМ!$D$33:$D$776,СВЦЭМ!$A$33:$A$776,$A143,СВЦЭМ!$B$33:$B$776,M$119)+'СЕТ СН'!$I$11+СВЦЭМ!$D$10+'СЕТ СН'!$I$5-'СЕТ СН'!$I$21</f>
        <v>3544.98348235</v>
      </c>
      <c r="N143" s="36">
        <f>SUMIFS(СВЦЭМ!$D$33:$D$776,СВЦЭМ!$A$33:$A$776,$A143,СВЦЭМ!$B$33:$B$776,N$119)+'СЕТ СН'!$I$11+СВЦЭМ!$D$10+'СЕТ СН'!$I$5-'СЕТ СН'!$I$21</f>
        <v>3537.4251687300002</v>
      </c>
      <c r="O143" s="36">
        <f>SUMIFS(СВЦЭМ!$D$33:$D$776,СВЦЭМ!$A$33:$A$776,$A143,СВЦЭМ!$B$33:$B$776,O$119)+'СЕТ СН'!$I$11+СВЦЭМ!$D$10+'СЕТ СН'!$I$5-'СЕТ СН'!$I$21</f>
        <v>3556.8186173700001</v>
      </c>
      <c r="P143" s="36">
        <f>SUMIFS(СВЦЭМ!$D$33:$D$776,СВЦЭМ!$A$33:$A$776,$A143,СВЦЭМ!$B$33:$B$776,P$119)+'СЕТ СН'!$I$11+СВЦЭМ!$D$10+'СЕТ СН'!$I$5-'СЕТ СН'!$I$21</f>
        <v>3569.46316871</v>
      </c>
      <c r="Q143" s="36">
        <f>SUMIFS(СВЦЭМ!$D$33:$D$776,СВЦЭМ!$A$33:$A$776,$A143,СВЦЭМ!$B$33:$B$776,Q$119)+'СЕТ СН'!$I$11+СВЦЭМ!$D$10+'СЕТ СН'!$I$5-'СЕТ СН'!$I$21</f>
        <v>3577.5435908099998</v>
      </c>
      <c r="R143" s="36">
        <f>SUMIFS(СВЦЭМ!$D$33:$D$776,СВЦЭМ!$A$33:$A$776,$A143,СВЦЭМ!$B$33:$B$776,R$119)+'СЕТ СН'!$I$11+СВЦЭМ!$D$10+'СЕТ СН'!$I$5-'СЕТ СН'!$I$21</f>
        <v>3586.2375610600002</v>
      </c>
      <c r="S143" s="36">
        <f>SUMIFS(СВЦЭМ!$D$33:$D$776,СВЦЭМ!$A$33:$A$776,$A143,СВЦЭМ!$B$33:$B$776,S$119)+'СЕТ СН'!$I$11+СВЦЭМ!$D$10+'СЕТ СН'!$I$5-'СЕТ СН'!$I$21</f>
        <v>3574.0505241000001</v>
      </c>
      <c r="T143" s="36">
        <f>SUMIFS(СВЦЭМ!$D$33:$D$776,СВЦЭМ!$A$33:$A$776,$A143,СВЦЭМ!$B$33:$B$776,T$119)+'СЕТ СН'!$I$11+СВЦЭМ!$D$10+'СЕТ СН'!$I$5-'СЕТ СН'!$I$21</f>
        <v>3537.5691316100001</v>
      </c>
      <c r="U143" s="36">
        <f>SUMIFS(СВЦЭМ!$D$33:$D$776,СВЦЭМ!$A$33:$A$776,$A143,СВЦЭМ!$B$33:$B$776,U$119)+'СЕТ СН'!$I$11+СВЦЭМ!$D$10+'СЕТ СН'!$I$5-'СЕТ СН'!$I$21</f>
        <v>3521.67550798</v>
      </c>
      <c r="V143" s="36">
        <f>SUMIFS(СВЦЭМ!$D$33:$D$776,СВЦЭМ!$A$33:$A$776,$A143,СВЦЭМ!$B$33:$B$776,V$119)+'СЕТ СН'!$I$11+СВЦЭМ!$D$10+'СЕТ СН'!$I$5-'СЕТ СН'!$I$21</f>
        <v>3530.59212101</v>
      </c>
      <c r="W143" s="36">
        <f>SUMIFS(СВЦЭМ!$D$33:$D$776,СВЦЭМ!$A$33:$A$776,$A143,СВЦЭМ!$B$33:$B$776,W$119)+'СЕТ СН'!$I$11+СВЦЭМ!$D$10+'СЕТ СН'!$I$5-'СЕТ СН'!$I$21</f>
        <v>3540.5337098999998</v>
      </c>
      <c r="X143" s="36">
        <f>SUMIFS(СВЦЭМ!$D$33:$D$776,СВЦЭМ!$A$33:$A$776,$A143,СВЦЭМ!$B$33:$B$776,X$119)+'СЕТ СН'!$I$11+СВЦЭМ!$D$10+'СЕТ СН'!$I$5-'СЕТ СН'!$I$21</f>
        <v>3540.84958155</v>
      </c>
      <c r="Y143" s="36">
        <f>SUMIFS(СВЦЭМ!$D$33:$D$776,СВЦЭМ!$A$33:$A$776,$A143,СВЦЭМ!$B$33:$B$776,Y$119)+'СЕТ СН'!$I$11+СВЦЭМ!$D$10+'СЕТ СН'!$I$5-'СЕТ СН'!$I$21</f>
        <v>3565.7565304700001</v>
      </c>
    </row>
    <row r="144" spans="1:25" ht="15.75" x14ac:dyDescent="0.2">
      <c r="A144" s="35">
        <f t="shared" si="3"/>
        <v>44160</v>
      </c>
      <c r="B144" s="36">
        <f>SUMIFS(СВЦЭМ!$D$33:$D$776,СВЦЭМ!$A$33:$A$776,$A144,СВЦЭМ!$B$33:$B$776,B$119)+'СЕТ СН'!$I$11+СВЦЭМ!$D$10+'СЕТ СН'!$I$5-'СЕТ СН'!$I$21</f>
        <v>3604.04509968</v>
      </c>
      <c r="C144" s="36">
        <f>SUMIFS(СВЦЭМ!$D$33:$D$776,СВЦЭМ!$A$33:$A$776,$A144,СВЦЭМ!$B$33:$B$776,C$119)+'СЕТ СН'!$I$11+СВЦЭМ!$D$10+'СЕТ СН'!$I$5-'СЕТ СН'!$I$21</f>
        <v>3678.4477983299998</v>
      </c>
      <c r="D144" s="36">
        <f>SUMIFS(СВЦЭМ!$D$33:$D$776,СВЦЭМ!$A$33:$A$776,$A144,СВЦЭМ!$B$33:$B$776,D$119)+'СЕТ СН'!$I$11+СВЦЭМ!$D$10+'СЕТ СН'!$I$5-'СЕТ СН'!$I$21</f>
        <v>3728.3488030899998</v>
      </c>
      <c r="E144" s="36">
        <f>SUMIFS(СВЦЭМ!$D$33:$D$776,СВЦЭМ!$A$33:$A$776,$A144,СВЦЭМ!$B$33:$B$776,E$119)+'СЕТ СН'!$I$11+СВЦЭМ!$D$10+'СЕТ СН'!$I$5-'СЕТ СН'!$I$21</f>
        <v>3737.0216595000002</v>
      </c>
      <c r="F144" s="36">
        <f>SUMIFS(СВЦЭМ!$D$33:$D$776,СВЦЭМ!$A$33:$A$776,$A144,СВЦЭМ!$B$33:$B$776,F$119)+'СЕТ СН'!$I$11+СВЦЭМ!$D$10+'СЕТ СН'!$I$5-'СЕТ СН'!$I$21</f>
        <v>3731.4581548900001</v>
      </c>
      <c r="G144" s="36">
        <f>SUMIFS(СВЦЭМ!$D$33:$D$776,СВЦЭМ!$A$33:$A$776,$A144,СВЦЭМ!$B$33:$B$776,G$119)+'СЕТ СН'!$I$11+СВЦЭМ!$D$10+'СЕТ СН'!$I$5-'СЕТ СН'!$I$21</f>
        <v>3720.89698051</v>
      </c>
      <c r="H144" s="36">
        <f>SUMIFS(СВЦЭМ!$D$33:$D$776,СВЦЭМ!$A$33:$A$776,$A144,СВЦЭМ!$B$33:$B$776,H$119)+'СЕТ СН'!$I$11+СВЦЭМ!$D$10+'СЕТ СН'!$I$5-'СЕТ СН'!$I$21</f>
        <v>3698.2154084899998</v>
      </c>
      <c r="I144" s="36">
        <f>SUMIFS(СВЦЭМ!$D$33:$D$776,СВЦЭМ!$A$33:$A$776,$A144,СВЦЭМ!$B$33:$B$776,I$119)+'СЕТ СН'!$I$11+СВЦЭМ!$D$10+'СЕТ СН'!$I$5-'СЕТ СН'!$I$21</f>
        <v>3662.2045530400001</v>
      </c>
      <c r="J144" s="36">
        <f>SUMIFS(СВЦЭМ!$D$33:$D$776,СВЦЭМ!$A$33:$A$776,$A144,СВЦЭМ!$B$33:$B$776,J$119)+'СЕТ СН'!$I$11+СВЦЭМ!$D$10+'СЕТ СН'!$I$5-'СЕТ СН'!$I$21</f>
        <v>3646.9024938399998</v>
      </c>
      <c r="K144" s="36">
        <f>SUMIFS(СВЦЭМ!$D$33:$D$776,СВЦЭМ!$A$33:$A$776,$A144,СВЦЭМ!$B$33:$B$776,K$119)+'СЕТ СН'!$I$11+СВЦЭМ!$D$10+'СЕТ СН'!$I$5-'СЕТ СН'!$I$21</f>
        <v>3638.9257634199998</v>
      </c>
      <c r="L144" s="36">
        <f>SUMIFS(СВЦЭМ!$D$33:$D$776,СВЦЭМ!$A$33:$A$776,$A144,СВЦЭМ!$B$33:$B$776,L$119)+'СЕТ СН'!$I$11+СВЦЭМ!$D$10+'СЕТ СН'!$I$5-'СЕТ СН'!$I$21</f>
        <v>3608.9866433799998</v>
      </c>
      <c r="M144" s="36">
        <f>SUMIFS(СВЦЭМ!$D$33:$D$776,СВЦЭМ!$A$33:$A$776,$A144,СВЦЭМ!$B$33:$B$776,M$119)+'СЕТ СН'!$I$11+СВЦЭМ!$D$10+'СЕТ СН'!$I$5-'СЕТ СН'!$I$21</f>
        <v>3562.54288559</v>
      </c>
      <c r="N144" s="36">
        <f>SUMIFS(СВЦЭМ!$D$33:$D$776,СВЦЭМ!$A$33:$A$776,$A144,СВЦЭМ!$B$33:$B$776,N$119)+'СЕТ СН'!$I$11+СВЦЭМ!$D$10+'СЕТ СН'!$I$5-'СЕТ СН'!$I$21</f>
        <v>3549.1136401399999</v>
      </c>
      <c r="O144" s="36">
        <f>SUMIFS(СВЦЭМ!$D$33:$D$776,СВЦЭМ!$A$33:$A$776,$A144,СВЦЭМ!$B$33:$B$776,O$119)+'СЕТ СН'!$I$11+СВЦЭМ!$D$10+'СЕТ СН'!$I$5-'СЕТ СН'!$I$21</f>
        <v>3564.58586324</v>
      </c>
      <c r="P144" s="36">
        <f>SUMIFS(СВЦЭМ!$D$33:$D$776,СВЦЭМ!$A$33:$A$776,$A144,СВЦЭМ!$B$33:$B$776,P$119)+'СЕТ СН'!$I$11+СВЦЭМ!$D$10+'СЕТ СН'!$I$5-'СЕТ СН'!$I$21</f>
        <v>3572.0609022500003</v>
      </c>
      <c r="Q144" s="36">
        <f>SUMIFS(СВЦЭМ!$D$33:$D$776,СВЦЭМ!$A$33:$A$776,$A144,СВЦЭМ!$B$33:$B$776,Q$119)+'СЕТ СН'!$I$11+СВЦЭМ!$D$10+'СЕТ СН'!$I$5-'СЕТ СН'!$I$21</f>
        <v>3571.23003268</v>
      </c>
      <c r="R144" s="36">
        <f>SUMIFS(СВЦЭМ!$D$33:$D$776,СВЦЭМ!$A$33:$A$776,$A144,СВЦЭМ!$B$33:$B$776,R$119)+'СЕТ СН'!$I$11+СВЦЭМ!$D$10+'СЕТ СН'!$I$5-'СЕТ СН'!$I$21</f>
        <v>3570.7316405500001</v>
      </c>
      <c r="S144" s="36">
        <f>SUMIFS(СВЦЭМ!$D$33:$D$776,СВЦЭМ!$A$33:$A$776,$A144,СВЦЭМ!$B$33:$B$776,S$119)+'СЕТ СН'!$I$11+СВЦЭМ!$D$10+'СЕТ СН'!$I$5-'СЕТ СН'!$I$21</f>
        <v>3558.1574243300001</v>
      </c>
      <c r="T144" s="36">
        <f>SUMIFS(СВЦЭМ!$D$33:$D$776,СВЦЭМ!$A$33:$A$776,$A144,СВЦЭМ!$B$33:$B$776,T$119)+'СЕТ СН'!$I$11+СВЦЭМ!$D$10+'СЕТ СН'!$I$5-'СЕТ СН'!$I$21</f>
        <v>3570.3276891699998</v>
      </c>
      <c r="U144" s="36">
        <f>SUMIFS(СВЦЭМ!$D$33:$D$776,СВЦЭМ!$A$33:$A$776,$A144,СВЦЭМ!$B$33:$B$776,U$119)+'СЕТ СН'!$I$11+СВЦЭМ!$D$10+'СЕТ СН'!$I$5-'СЕТ СН'!$I$21</f>
        <v>3565.6527064299999</v>
      </c>
      <c r="V144" s="36">
        <f>SUMIFS(СВЦЭМ!$D$33:$D$776,СВЦЭМ!$A$33:$A$776,$A144,СВЦЭМ!$B$33:$B$776,V$119)+'СЕТ СН'!$I$11+СВЦЭМ!$D$10+'СЕТ СН'!$I$5-'СЕТ СН'!$I$21</f>
        <v>3552.8706110600001</v>
      </c>
      <c r="W144" s="36">
        <f>SUMIFS(СВЦЭМ!$D$33:$D$776,СВЦЭМ!$A$33:$A$776,$A144,СВЦЭМ!$B$33:$B$776,W$119)+'СЕТ СН'!$I$11+СВЦЭМ!$D$10+'СЕТ СН'!$I$5-'СЕТ СН'!$I$21</f>
        <v>3556.9191066799999</v>
      </c>
      <c r="X144" s="36">
        <f>SUMIFS(СВЦЭМ!$D$33:$D$776,СВЦЭМ!$A$33:$A$776,$A144,СВЦЭМ!$B$33:$B$776,X$119)+'СЕТ СН'!$I$11+СВЦЭМ!$D$10+'СЕТ СН'!$I$5-'СЕТ СН'!$I$21</f>
        <v>3570.5412390800002</v>
      </c>
      <c r="Y144" s="36">
        <f>SUMIFS(СВЦЭМ!$D$33:$D$776,СВЦЭМ!$A$33:$A$776,$A144,СВЦЭМ!$B$33:$B$776,Y$119)+'СЕТ СН'!$I$11+СВЦЭМ!$D$10+'СЕТ СН'!$I$5-'СЕТ СН'!$I$21</f>
        <v>3589.0915295300001</v>
      </c>
    </row>
    <row r="145" spans="1:27" ht="15.75" x14ac:dyDescent="0.2">
      <c r="A145" s="35">
        <f t="shared" si="3"/>
        <v>44161</v>
      </c>
      <c r="B145" s="36">
        <f>SUMIFS(СВЦЭМ!$D$33:$D$776,СВЦЭМ!$A$33:$A$776,$A145,СВЦЭМ!$B$33:$B$776,B$119)+'СЕТ СН'!$I$11+СВЦЭМ!$D$10+'СЕТ СН'!$I$5-'СЕТ СН'!$I$21</f>
        <v>3586.62981132</v>
      </c>
      <c r="C145" s="36">
        <f>SUMIFS(СВЦЭМ!$D$33:$D$776,СВЦЭМ!$A$33:$A$776,$A145,СВЦЭМ!$B$33:$B$776,C$119)+'СЕТ СН'!$I$11+СВЦЭМ!$D$10+'СЕТ СН'!$I$5-'СЕТ СН'!$I$21</f>
        <v>3663.3672944499999</v>
      </c>
      <c r="D145" s="36">
        <f>SUMIFS(СВЦЭМ!$D$33:$D$776,СВЦЭМ!$A$33:$A$776,$A145,СВЦЭМ!$B$33:$B$776,D$119)+'СЕТ СН'!$I$11+СВЦЭМ!$D$10+'СЕТ СН'!$I$5-'СЕТ СН'!$I$21</f>
        <v>3719.5978594099997</v>
      </c>
      <c r="E145" s="36">
        <f>SUMIFS(СВЦЭМ!$D$33:$D$776,СВЦЭМ!$A$33:$A$776,$A145,СВЦЭМ!$B$33:$B$776,E$119)+'СЕТ СН'!$I$11+СВЦЭМ!$D$10+'СЕТ СН'!$I$5-'СЕТ СН'!$I$21</f>
        <v>3728.4476206600002</v>
      </c>
      <c r="F145" s="36">
        <f>SUMIFS(СВЦЭМ!$D$33:$D$776,СВЦЭМ!$A$33:$A$776,$A145,СВЦЭМ!$B$33:$B$776,F$119)+'СЕТ СН'!$I$11+СВЦЭМ!$D$10+'СЕТ СН'!$I$5-'СЕТ СН'!$I$21</f>
        <v>3720.9656817999999</v>
      </c>
      <c r="G145" s="36">
        <f>SUMIFS(СВЦЭМ!$D$33:$D$776,СВЦЭМ!$A$33:$A$776,$A145,СВЦЭМ!$B$33:$B$776,G$119)+'СЕТ СН'!$I$11+СВЦЭМ!$D$10+'СЕТ СН'!$I$5-'СЕТ СН'!$I$21</f>
        <v>3700.3059772000001</v>
      </c>
      <c r="H145" s="36">
        <f>SUMIFS(СВЦЭМ!$D$33:$D$776,СВЦЭМ!$A$33:$A$776,$A145,СВЦЭМ!$B$33:$B$776,H$119)+'СЕТ СН'!$I$11+СВЦЭМ!$D$10+'СЕТ СН'!$I$5-'СЕТ СН'!$I$21</f>
        <v>3673.7519348800001</v>
      </c>
      <c r="I145" s="36">
        <f>SUMIFS(СВЦЭМ!$D$33:$D$776,СВЦЭМ!$A$33:$A$776,$A145,СВЦЭМ!$B$33:$B$776,I$119)+'СЕТ СН'!$I$11+СВЦЭМ!$D$10+'СЕТ СН'!$I$5-'СЕТ СН'!$I$21</f>
        <v>3642.3427337600001</v>
      </c>
      <c r="J145" s="36">
        <f>SUMIFS(СВЦЭМ!$D$33:$D$776,СВЦЭМ!$A$33:$A$776,$A145,СВЦЭМ!$B$33:$B$776,J$119)+'СЕТ СН'!$I$11+СВЦЭМ!$D$10+'СЕТ СН'!$I$5-'СЕТ СН'!$I$21</f>
        <v>3623.4155508100002</v>
      </c>
      <c r="K145" s="36">
        <f>SUMIFS(СВЦЭМ!$D$33:$D$776,СВЦЭМ!$A$33:$A$776,$A145,СВЦЭМ!$B$33:$B$776,K$119)+'СЕТ СН'!$I$11+СВЦЭМ!$D$10+'СЕТ СН'!$I$5-'СЕТ СН'!$I$21</f>
        <v>3625.93602259</v>
      </c>
      <c r="L145" s="36">
        <f>SUMIFS(СВЦЭМ!$D$33:$D$776,СВЦЭМ!$A$33:$A$776,$A145,СВЦЭМ!$B$33:$B$776,L$119)+'СЕТ СН'!$I$11+СВЦЭМ!$D$10+'СЕТ СН'!$I$5-'СЕТ СН'!$I$21</f>
        <v>3598.33236979</v>
      </c>
      <c r="M145" s="36">
        <f>SUMIFS(СВЦЭМ!$D$33:$D$776,СВЦЭМ!$A$33:$A$776,$A145,СВЦЭМ!$B$33:$B$776,M$119)+'СЕТ СН'!$I$11+СВЦЭМ!$D$10+'СЕТ СН'!$I$5-'СЕТ СН'!$I$21</f>
        <v>3563.3602823400001</v>
      </c>
      <c r="N145" s="36">
        <f>SUMIFS(СВЦЭМ!$D$33:$D$776,СВЦЭМ!$A$33:$A$776,$A145,СВЦЭМ!$B$33:$B$776,N$119)+'СЕТ СН'!$I$11+СВЦЭМ!$D$10+'СЕТ СН'!$I$5-'СЕТ СН'!$I$21</f>
        <v>3571.2523384300002</v>
      </c>
      <c r="O145" s="36">
        <f>SUMIFS(СВЦЭМ!$D$33:$D$776,СВЦЭМ!$A$33:$A$776,$A145,СВЦЭМ!$B$33:$B$776,O$119)+'СЕТ СН'!$I$11+СВЦЭМ!$D$10+'СЕТ СН'!$I$5-'СЕТ СН'!$I$21</f>
        <v>3575.1636916299999</v>
      </c>
      <c r="P145" s="36">
        <f>SUMIFS(СВЦЭМ!$D$33:$D$776,СВЦЭМ!$A$33:$A$776,$A145,СВЦЭМ!$B$33:$B$776,P$119)+'СЕТ СН'!$I$11+СВЦЭМ!$D$10+'СЕТ СН'!$I$5-'СЕТ СН'!$I$21</f>
        <v>3577.3428906099998</v>
      </c>
      <c r="Q145" s="36">
        <f>SUMIFS(СВЦЭМ!$D$33:$D$776,СВЦЭМ!$A$33:$A$776,$A145,СВЦЭМ!$B$33:$B$776,Q$119)+'СЕТ СН'!$I$11+СВЦЭМ!$D$10+'СЕТ СН'!$I$5-'СЕТ СН'!$I$21</f>
        <v>3579.2167567699998</v>
      </c>
      <c r="R145" s="36">
        <f>SUMIFS(СВЦЭМ!$D$33:$D$776,СВЦЭМ!$A$33:$A$776,$A145,СВЦЭМ!$B$33:$B$776,R$119)+'СЕТ СН'!$I$11+СВЦЭМ!$D$10+'СЕТ СН'!$I$5-'СЕТ СН'!$I$21</f>
        <v>3566.4166993099998</v>
      </c>
      <c r="S145" s="36">
        <f>SUMIFS(СВЦЭМ!$D$33:$D$776,СВЦЭМ!$A$33:$A$776,$A145,СВЦЭМ!$B$33:$B$776,S$119)+'СЕТ СН'!$I$11+СВЦЭМ!$D$10+'СЕТ СН'!$I$5-'СЕТ СН'!$I$21</f>
        <v>3548.0916529400001</v>
      </c>
      <c r="T145" s="36">
        <f>SUMIFS(СВЦЭМ!$D$33:$D$776,СВЦЭМ!$A$33:$A$776,$A145,СВЦЭМ!$B$33:$B$776,T$119)+'СЕТ СН'!$I$11+СВЦЭМ!$D$10+'СЕТ СН'!$I$5-'СЕТ СН'!$I$21</f>
        <v>3564.5077356100001</v>
      </c>
      <c r="U145" s="36">
        <f>SUMIFS(СВЦЭМ!$D$33:$D$776,СВЦЭМ!$A$33:$A$776,$A145,СВЦЭМ!$B$33:$B$776,U$119)+'СЕТ СН'!$I$11+СВЦЭМ!$D$10+'СЕТ СН'!$I$5-'СЕТ СН'!$I$21</f>
        <v>3554.8479499800001</v>
      </c>
      <c r="V145" s="36">
        <f>SUMIFS(СВЦЭМ!$D$33:$D$776,СВЦЭМ!$A$33:$A$776,$A145,СВЦЭМ!$B$33:$B$776,V$119)+'СЕТ СН'!$I$11+СВЦЭМ!$D$10+'СЕТ СН'!$I$5-'СЕТ СН'!$I$21</f>
        <v>3541.67060623</v>
      </c>
      <c r="W145" s="36">
        <f>SUMIFS(СВЦЭМ!$D$33:$D$776,СВЦЭМ!$A$33:$A$776,$A145,СВЦЭМ!$B$33:$B$776,W$119)+'СЕТ СН'!$I$11+СВЦЭМ!$D$10+'СЕТ СН'!$I$5-'СЕТ СН'!$I$21</f>
        <v>3566.0667105299999</v>
      </c>
      <c r="X145" s="36">
        <f>SUMIFS(СВЦЭМ!$D$33:$D$776,СВЦЭМ!$A$33:$A$776,$A145,СВЦЭМ!$B$33:$B$776,X$119)+'СЕТ СН'!$I$11+СВЦЭМ!$D$10+'СЕТ СН'!$I$5-'СЕТ СН'!$I$21</f>
        <v>3573.5361500899999</v>
      </c>
      <c r="Y145" s="36">
        <f>SUMIFS(СВЦЭМ!$D$33:$D$776,СВЦЭМ!$A$33:$A$776,$A145,СВЦЭМ!$B$33:$B$776,Y$119)+'СЕТ СН'!$I$11+СВЦЭМ!$D$10+'СЕТ СН'!$I$5-'СЕТ СН'!$I$21</f>
        <v>3586.9926859299999</v>
      </c>
    </row>
    <row r="146" spans="1:27" ht="15.75" x14ac:dyDescent="0.2">
      <c r="A146" s="35">
        <f t="shared" si="3"/>
        <v>44162</v>
      </c>
      <c r="B146" s="36">
        <f>SUMIFS(СВЦЭМ!$D$33:$D$776,СВЦЭМ!$A$33:$A$776,$A146,СВЦЭМ!$B$33:$B$776,B$119)+'СЕТ СН'!$I$11+СВЦЭМ!$D$10+'СЕТ СН'!$I$5-'СЕТ СН'!$I$21</f>
        <v>3590.1382806000001</v>
      </c>
      <c r="C146" s="36">
        <f>SUMIFS(СВЦЭМ!$D$33:$D$776,СВЦЭМ!$A$33:$A$776,$A146,СВЦЭМ!$B$33:$B$776,C$119)+'СЕТ СН'!$I$11+СВЦЭМ!$D$10+'СЕТ СН'!$I$5-'СЕТ СН'!$I$21</f>
        <v>3671.8478614400001</v>
      </c>
      <c r="D146" s="36">
        <f>SUMIFS(СВЦЭМ!$D$33:$D$776,СВЦЭМ!$A$33:$A$776,$A146,СВЦЭМ!$B$33:$B$776,D$119)+'СЕТ СН'!$I$11+СВЦЭМ!$D$10+'СЕТ СН'!$I$5-'СЕТ СН'!$I$21</f>
        <v>3730.2010907399999</v>
      </c>
      <c r="E146" s="36">
        <f>SUMIFS(СВЦЭМ!$D$33:$D$776,СВЦЭМ!$A$33:$A$776,$A146,СВЦЭМ!$B$33:$B$776,E$119)+'СЕТ СН'!$I$11+СВЦЭМ!$D$10+'СЕТ СН'!$I$5-'СЕТ СН'!$I$21</f>
        <v>3741.7761788799999</v>
      </c>
      <c r="F146" s="36">
        <f>SUMIFS(СВЦЭМ!$D$33:$D$776,СВЦЭМ!$A$33:$A$776,$A146,СВЦЭМ!$B$33:$B$776,F$119)+'СЕТ СН'!$I$11+СВЦЭМ!$D$10+'СЕТ СН'!$I$5-'СЕТ СН'!$I$21</f>
        <v>3744.60443184</v>
      </c>
      <c r="G146" s="36">
        <f>SUMIFS(СВЦЭМ!$D$33:$D$776,СВЦЭМ!$A$33:$A$776,$A146,СВЦЭМ!$B$33:$B$776,G$119)+'СЕТ СН'!$I$11+СВЦЭМ!$D$10+'СЕТ СН'!$I$5-'СЕТ СН'!$I$21</f>
        <v>3732.6186649800002</v>
      </c>
      <c r="H146" s="36">
        <f>SUMIFS(СВЦЭМ!$D$33:$D$776,СВЦЭМ!$A$33:$A$776,$A146,СВЦЭМ!$B$33:$B$776,H$119)+'СЕТ СН'!$I$11+СВЦЭМ!$D$10+'СЕТ СН'!$I$5-'СЕТ СН'!$I$21</f>
        <v>3687.45398707</v>
      </c>
      <c r="I146" s="36">
        <f>SUMIFS(СВЦЭМ!$D$33:$D$776,СВЦЭМ!$A$33:$A$776,$A146,СВЦЭМ!$B$33:$B$776,I$119)+'СЕТ СН'!$I$11+СВЦЭМ!$D$10+'СЕТ СН'!$I$5-'СЕТ СН'!$I$21</f>
        <v>3651.5945232200002</v>
      </c>
      <c r="J146" s="36">
        <f>SUMIFS(СВЦЭМ!$D$33:$D$776,СВЦЭМ!$A$33:$A$776,$A146,СВЦЭМ!$B$33:$B$776,J$119)+'СЕТ СН'!$I$11+СВЦЭМ!$D$10+'СЕТ СН'!$I$5-'СЕТ СН'!$I$21</f>
        <v>3644.6452433499999</v>
      </c>
      <c r="K146" s="36">
        <f>SUMIFS(СВЦЭМ!$D$33:$D$776,СВЦЭМ!$A$33:$A$776,$A146,СВЦЭМ!$B$33:$B$776,K$119)+'СЕТ СН'!$I$11+СВЦЭМ!$D$10+'СЕТ СН'!$I$5-'СЕТ СН'!$I$21</f>
        <v>3647.0867518099999</v>
      </c>
      <c r="L146" s="36">
        <f>SUMIFS(СВЦЭМ!$D$33:$D$776,СВЦЭМ!$A$33:$A$776,$A146,СВЦЭМ!$B$33:$B$776,L$119)+'СЕТ СН'!$I$11+СВЦЭМ!$D$10+'СЕТ СН'!$I$5-'СЕТ СН'!$I$21</f>
        <v>3618.3107359000001</v>
      </c>
      <c r="M146" s="36">
        <f>SUMIFS(СВЦЭМ!$D$33:$D$776,СВЦЭМ!$A$33:$A$776,$A146,СВЦЭМ!$B$33:$B$776,M$119)+'СЕТ СН'!$I$11+СВЦЭМ!$D$10+'СЕТ СН'!$I$5-'СЕТ СН'!$I$21</f>
        <v>3569.80955137</v>
      </c>
      <c r="N146" s="36">
        <f>SUMIFS(СВЦЭМ!$D$33:$D$776,СВЦЭМ!$A$33:$A$776,$A146,СВЦЭМ!$B$33:$B$776,N$119)+'СЕТ СН'!$I$11+СВЦЭМ!$D$10+'СЕТ СН'!$I$5-'СЕТ СН'!$I$21</f>
        <v>3555.2105118499999</v>
      </c>
      <c r="O146" s="36">
        <f>SUMIFS(СВЦЭМ!$D$33:$D$776,СВЦЭМ!$A$33:$A$776,$A146,СВЦЭМ!$B$33:$B$776,O$119)+'СЕТ СН'!$I$11+СВЦЭМ!$D$10+'СЕТ СН'!$I$5-'СЕТ СН'!$I$21</f>
        <v>3556.6119005</v>
      </c>
      <c r="P146" s="36">
        <f>SUMIFS(СВЦЭМ!$D$33:$D$776,СВЦЭМ!$A$33:$A$776,$A146,СВЦЭМ!$B$33:$B$776,P$119)+'СЕТ СН'!$I$11+СВЦЭМ!$D$10+'СЕТ СН'!$I$5-'СЕТ СН'!$I$21</f>
        <v>3568.2272414700001</v>
      </c>
      <c r="Q146" s="36">
        <f>SUMIFS(СВЦЭМ!$D$33:$D$776,СВЦЭМ!$A$33:$A$776,$A146,СВЦЭМ!$B$33:$B$776,Q$119)+'СЕТ СН'!$I$11+СВЦЭМ!$D$10+'СЕТ СН'!$I$5-'СЕТ СН'!$I$21</f>
        <v>3577.3316381099999</v>
      </c>
      <c r="R146" s="36">
        <f>SUMIFS(СВЦЭМ!$D$33:$D$776,СВЦЭМ!$A$33:$A$776,$A146,СВЦЭМ!$B$33:$B$776,R$119)+'СЕТ СН'!$I$11+СВЦЭМ!$D$10+'СЕТ СН'!$I$5-'СЕТ СН'!$I$21</f>
        <v>3573.1038743899999</v>
      </c>
      <c r="S146" s="36">
        <f>SUMIFS(СВЦЭМ!$D$33:$D$776,СВЦЭМ!$A$33:$A$776,$A146,СВЦЭМ!$B$33:$B$776,S$119)+'СЕТ СН'!$I$11+СВЦЭМ!$D$10+'СЕТ СН'!$I$5-'СЕТ СН'!$I$21</f>
        <v>3551.7120979000001</v>
      </c>
      <c r="T146" s="36">
        <f>SUMIFS(СВЦЭМ!$D$33:$D$776,СВЦЭМ!$A$33:$A$776,$A146,СВЦЭМ!$B$33:$B$776,T$119)+'СЕТ СН'!$I$11+СВЦЭМ!$D$10+'СЕТ СН'!$I$5-'СЕТ СН'!$I$21</f>
        <v>3533.0934947300002</v>
      </c>
      <c r="U146" s="36">
        <f>SUMIFS(СВЦЭМ!$D$33:$D$776,СВЦЭМ!$A$33:$A$776,$A146,СВЦЭМ!$B$33:$B$776,U$119)+'СЕТ СН'!$I$11+СВЦЭМ!$D$10+'СЕТ СН'!$I$5-'СЕТ СН'!$I$21</f>
        <v>3533.38824161</v>
      </c>
      <c r="V146" s="36">
        <f>SUMIFS(СВЦЭМ!$D$33:$D$776,СВЦЭМ!$A$33:$A$776,$A146,СВЦЭМ!$B$33:$B$776,V$119)+'СЕТ СН'!$I$11+СВЦЭМ!$D$10+'СЕТ СН'!$I$5-'СЕТ СН'!$I$21</f>
        <v>3532.1170118999999</v>
      </c>
      <c r="W146" s="36">
        <f>SUMIFS(СВЦЭМ!$D$33:$D$776,СВЦЭМ!$A$33:$A$776,$A146,СВЦЭМ!$B$33:$B$776,W$119)+'СЕТ СН'!$I$11+СВЦЭМ!$D$10+'СЕТ СН'!$I$5-'СЕТ СН'!$I$21</f>
        <v>3545.9552323200001</v>
      </c>
      <c r="X146" s="36">
        <f>SUMIFS(СВЦЭМ!$D$33:$D$776,СВЦЭМ!$A$33:$A$776,$A146,СВЦЭМ!$B$33:$B$776,X$119)+'СЕТ СН'!$I$11+СВЦЭМ!$D$10+'СЕТ СН'!$I$5-'СЕТ СН'!$I$21</f>
        <v>3557.9137412999999</v>
      </c>
      <c r="Y146" s="36">
        <f>SUMIFS(СВЦЭМ!$D$33:$D$776,СВЦЭМ!$A$33:$A$776,$A146,СВЦЭМ!$B$33:$B$776,Y$119)+'СЕТ СН'!$I$11+СВЦЭМ!$D$10+'СЕТ СН'!$I$5-'СЕТ СН'!$I$21</f>
        <v>3578.8499110900002</v>
      </c>
    </row>
    <row r="147" spans="1:27" ht="15.75" x14ac:dyDescent="0.2">
      <c r="A147" s="35">
        <f t="shared" si="3"/>
        <v>44163</v>
      </c>
      <c r="B147" s="36">
        <f>SUMIFS(СВЦЭМ!$D$33:$D$776,СВЦЭМ!$A$33:$A$776,$A147,СВЦЭМ!$B$33:$B$776,B$119)+'СЕТ СН'!$I$11+СВЦЭМ!$D$10+'СЕТ СН'!$I$5-'СЕТ СН'!$I$21</f>
        <v>3603.5366139299999</v>
      </c>
      <c r="C147" s="36">
        <f>SUMIFS(СВЦЭМ!$D$33:$D$776,СВЦЭМ!$A$33:$A$776,$A147,СВЦЭМ!$B$33:$B$776,C$119)+'СЕТ СН'!$I$11+СВЦЭМ!$D$10+'СЕТ СН'!$I$5-'СЕТ СН'!$I$21</f>
        <v>3670.8351732000001</v>
      </c>
      <c r="D147" s="36">
        <f>SUMIFS(СВЦЭМ!$D$33:$D$776,СВЦЭМ!$A$33:$A$776,$A147,СВЦЭМ!$B$33:$B$776,D$119)+'СЕТ СН'!$I$11+СВЦЭМ!$D$10+'СЕТ СН'!$I$5-'СЕТ СН'!$I$21</f>
        <v>3716.2537113399999</v>
      </c>
      <c r="E147" s="36">
        <f>SUMIFS(СВЦЭМ!$D$33:$D$776,СВЦЭМ!$A$33:$A$776,$A147,СВЦЭМ!$B$33:$B$776,E$119)+'СЕТ СН'!$I$11+СВЦЭМ!$D$10+'СЕТ СН'!$I$5-'СЕТ СН'!$I$21</f>
        <v>3723.1595738699998</v>
      </c>
      <c r="F147" s="36">
        <f>SUMIFS(СВЦЭМ!$D$33:$D$776,СВЦЭМ!$A$33:$A$776,$A147,СВЦЭМ!$B$33:$B$776,F$119)+'СЕТ СН'!$I$11+СВЦЭМ!$D$10+'СЕТ СН'!$I$5-'СЕТ СН'!$I$21</f>
        <v>3723.1621989300002</v>
      </c>
      <c r="G147" s="36">
        <f>SUMIFS(СВЦЭМ!$D$33:$D$776,СВЦЭМ!$A$33:$A$776,$A147,СВЦЭМ!$B$33:$B$776,G$119)+'СЕТ СН'!$I$11+СВЦЭМ!$D$10+'СЕТ СН'!$I$5-'СЕТ СН'!$I$21</f>
        <v>3718.4807383699999</v>
      </c>
      <c r="H147" s="36">
        <f>SUMIFS(СВЦЭМ!$D$33:$D$776,СВЦЭМ!$A$33:$A$776,$A147,СВЦЭМ!$B$33:$B$776,H$119)+'СЕТ СН'!$I$11+СВЦЭМ!$D$10+'СЕТ СН'!$I$5-'СЕТ СН'!$I$21</f>
        <v>3703.5742899400002</v>
      </c>
      <c r="I147" s="36">
        <f>SUMIFS(СВЦЭМ!$D$33:$D$776,СВЦЭМ!$A$33:$A$776,$A147,СВЦЭМ!$B$33:$B$776,I$119)+'СЕТ СН'!$I$11+СВЦЭМ!$D$10+'СЕТ СН'!$I$5-'СЕТ СН'!$I$21</f>
        <v>3686.5424101500003</v>
      </c>
      <c r="J147" s="36">
        <f>SUMIFS(СВЦЭМ!$D$33:$D$776,СВЦЭМ!$A$33:$A$776,$A147,СВЦЭМ!$B$33:$B$776,J$119)+'СЕТ СН'!$I$11+СВЦЭМ!$D$10+'СЕТ СН'!$I$5-'СЕТ СН'!$I$21</f>
        <v>3664.0766871000001</v>
      </c>
      <c r="K147" s="36">
        <f>SUMIFS(СВЦЭМ!$D$33:$D$776,СВЦЭМ!$A$33:$A$776,$A147,СВЦЭМ!$B$33:$B$776,K$119)+'СЕТ СН'!$I$11+СВЦЭМ!$D$10+'СЕТ СН'!$I$5-'СЕТ СН'!$I$21</f>
        <v>3647.87501668</v>
      </c>
      <c r="L147" s="36">
        <f>SUMIFS(СВЦЭМ!$D$33:$D$776,СВЦЭМ!$A$33:$A$776,$A147,СВЦЭМ!$B$33:$B$776,L$119)+'СЕТ СН'!$I$11+СВЦЭМ!$D$10+'СЕТ СН'!$I$5-'СЕТ СН'!$I$21</f>
        <v>3609.1112599099997</v>
      </c>
      <c r="M147" s="36">
        <f>SUMIFS(СВЦЭМ!$D$33:$D$776,СВЦЭМ!$A$33:$A$776,$A147,СВЦЭМ!$B$33:$B$776,M$119)+'СЕТ СН'!$I$11+СВЦЭМ!$D$10+'СЕТ СН'!$I$5-'СЕТ СН'!$I$21</f>
        <v>3565.1392675500001</v>
      </c>
      <c r="N147" s="36">
        <f>SUMIFS(СВЦЭМ!$D$33:$D$776,СВЦЭМ!$A$33:$A$776,$A147,СВЦЭМ!$B$33:$B$776,N$119)+'СЕТ СН'!$I$11+СВЦЭМ!$D$10+'СЕТ СН'!$I$5-'СЕТ СН'!$I$21</f>
        <v>3559.7428042399997</v>
      </c>
      <c r="O147" s="36">
        <f>SUMIFS(СВЦЭМ!$D$33:$D$776,СВЦЭМ!$A$33:$A$776,$A147,СВЦЭМ!$B$33:$B$776,O$119)+'СЕТ СН'!$I$11+СВЦЭМ!$D$10+'СЕТ СН'!$I$5-'СЕТ СН'!$I$21</f>
        <v>3571.1830153999999</v>
      </c>
      <c r="P147" s="36">
        <f>SUMIFS(СВЦЭМ!$D$33:$D$776,СВЦЭМ!$A$33:$A$776,$A147,СВЦЭМ!$B$33:$B$776,P$119)+'СЕТ СН'!$I$11+СВЦЭМ!$D$10+'СЕТ СН'!$I$5-'СЕТ СН'!$I$21</f>
        <v>3578.0616347</v>
      </c>
      <c r="Q147" s="36">
        <f>SUMIFS(СВЦЭМ!$D$33:$D$776,СВЦЭМ!$A$33:$A$776,$A147,СВЦЭМ!$B$33:$B$776,Q$119)+'СЕТ СН'!$I$11+СВЦЭМ!$D$10+'СЕТ СН'!$I$5-'СЕТ СН'!$I$21</f>
        <v>3570.2739598399999</v>
      </c>
      <c r="R147" s="36">
        <f>SUMIFS(СВЦЭМ!$D$33:$D$776,СВЦЭМ!$A$33:$A$776,$A147,СВЦЭМ!$B$33:$B$776,R$119)+'СЕТ СН'!$I$11+СВЦЭМ!$D$10+'СЕТ СН'!$I$5-'СЕТ СН'!$I$21</f>
        <v>3562.4904353100001</v>
      </c>
      <c r="S147" s="36">
        <f>SUMIFS(СВЦЭМ!$D$33:$D$776,СВЦЭМ!$A$33:$A$776,$A147,СВЦЭМ!$B$33:$B$776,S$119)+'СЕТ СН'!$I$11+СВЦЭМ!$D$10+'СЕТ СН'!$I$5-'СЕТ СН'!$I$21</f>
        <v>3543.9789458800001</v>
      </c>
      <c r="T147" s="36">
        <f>SUMIFS(СВЦЭМ!$D$33:$D$776,СВЦЭМ!$A$33:$A$776,$A147,СВЦЭМ!$B$33:$B$776,T$119)+'СЕТ СН'!$I$11+СВЦЭМ!$D$10+'СЕТ СН'!$I$5-'СЕТ СН'!$I$21</f>
        <v>3537.15777755</v>
      </c>
      <c r="U147" s="36">
        <f>SUMIFS(СВЦЭМ!$D$33:$D$776,СВЦЭМ!$A$33:$A$776,$A147,СВЦЭМ!$B$33:$B$776,U$119)+'СЕТ СН'!$I$11+СВЦЭМ!$D$10+'СЕТ СН'!$I$5-'СЕТ СН'!$I$21</f>
        <v>3529.0644690600002</v>
      </c>
      <c r="V147" s="36">
        <f>SUMIFS(СВЦЭМ!$D$33:$D$776,СВЦЭМ!$A$33:$A$776,$A147,СВЦЭМ!$B$33:$B$776,V$119)+'СЕТ СН'!$I$11+СВЦЭМ!$D$10+'СЕТ СН'!$I$5-'СЕТ СН'!$I$21</f>
        <v>3526.9130544300001</v>
      </c>
      <c r="W147" s="36">
        <f>SUMIFS(СВЦЭМ!$D$33:$D$776,СВЦЭМ!$A$33:$A$776,$A147,СВЦЭМ!$B$33:$B$776,W$119)+'СЕТ СН'!$I$11+СВЦЭМ!$D$10+'СЕТ СН'!$I$5-'СЕТ СН'!$I$21</f>
        <v>3544.9712462699999</v>
      </c>
      <c r="X147" s="36">
        <f>SUMIFS(СВЦЭМ!$D$33:$D$776,СВЦЭМ!$A$33:$A$776,$A147,СВЦЭМ!$B$33:$B$776,X$119)+'СЕТ СН'!$I$11+СВЦЭМ!$D$10+'СЕТ СН'!$I$5-'СЕТ СН'!$I$21</f>
        <v>3564.4976964899997</v>
      </c>
      <c r="Y147" s="36">
        <f>SUMIFS(СВЦЭМ!$D$33:$D$776,СВЦЭМ!$A$33:$A$776,$A147,СВЦЭМ!$B$33:$B$776,Y$119)+'СЕТ СН'!$I$11+СВЦЭМ!$D$10+'СЕТ СН'!$I$5-'СЕТ СН'!$I$21</f>
        <v>3586.8730983699998</v>
      </c>
    </row>
    <row r="148" spans="1:27" ht="15.75" x14ac:dyDescent="0.2">
      <c r="A148" s="35">
        <f t="shared" si="3"/>
        <v>44164</v>
      </c>
      <c r="B148" s="36">
        <f>SUMIFS(СВЦЭМ!$D$33:$D$776,СВЦЭМ!$A$33:$A$776,$A148,СВЦЭМ!$B$33:$B$776,B$119)+'СЕТ СН'!$I$11+СВЦЭМ!$D$10+'СЕТ СН'!$I$5-'СЕТ СН'!$I$21</f>
        <v>3597.9239803400001</v>
      </c>
      <c r="C148" s="36">
        <f>SUMIFS(СВЦЭМ!$D$33:$D$776,СВЦЭМ!$A$33:$A$776,$A148,СВЦЭМ!$B$33:$B$776,C$119)+'СЕТ СН'!$I$11+СВЦЭМ!$D$10+'СЕТ СН'!$I$5-'СЕТ СН'!$I$21</f>
        <v>3676.18499686</v>
      </c>
      <c r="D148" s="36">
        <f>SUMIFS(СВЦЭМ!$D$33:$D$776,СВЦЭМ!$A$33:$A$776,$A148,СВЦЭМ!$B$33:$B$776,D$119)+'СЕТ СН'!$I$11+СВЦЭМ!$D$10+'СЕТ СН'!$I$5-'СЕТ СН'!$I$21</f>
        <v>3728.17537941</v>
      </c>
      <c r="E148" s="36">
        <f>SUMIFS(СВЦЭМ!$D$33:$D$776,СВЦЭМ!$A$33:$A$776,$A148,СВЦЭМ!$B$33:$B$776,E$119)+'СЕТ СН'!$I$11+СВЦЭМ!$D$10+'СЕТ СН'!$I$5-'СЕТ СН'!$I$21</f>
        <v>3738.9858239300002</v>
      </c>
      <c r="F148" s="36">
        <f>SUMIFS(СВЦЭМ!$D$33:$D$776,СВЦЭМ!$A$33:$A$776,$A148,СВЦЭМ!$B$33:$B$776,F$119)+'СЕТ СН'!$I$11+СВЦЭМ!$D$10+'СЕТ СН'!$I$5-'СЕТ СН'!$I$21</f>
        <v>3737.4617452499997</v>
      </c>
      <c r="G148" s="36">
        <f>SUMIFS(СВЦЭМ!$D$33:$D$776,СВЦЭМ!$A$33:$A$776,$A148,СВЦЭМ!$B$33:$B$776,G$119)+'СЕТ СН'!$I$11+СВЦЭМ!$D$10+'СЕТ СН'!$I$5-'СЕТ СН'!$I$21</f>
        <v>3734.1919634300002</v>
      </c>
      <c r="H148" s="36">
        <f>SUMIFS(СВЦЭМ!$D$33:$D$776,СВЦЭМ!$A$33:$A$776,$A148,СВЦЭМ!$B$33:$B$776,H$119)+'СЕТ СН'!$I$11+СВЦЭМ!$D$10+'СЕТ СН'!$I$5-'СЕТ СН'!$I$21</f>
        <v>3719.07152683</v>
      </c>
      <c r="I148" s="36">
        <f>SUMIFS(СВЦЭМ!$D$33:$D$776,СВЦЭМ!$A$33:$A$776,$A148,СВЦЭМ!$B$33:$B$776,I$119)+'СЕТ СН'!$I$11+СВЦЭМ!$D$10+'СЕТ СН'!$I$5-'СЕТ СН'!$I$21</f>
        <v>3693.5698061900002</v>
      </c>
      <c r="J148" s="36">
        <f>SUMIFS(СВЦЭМ!$D$33:$D$776,СВЦЭМ!$A$33:$A$776,$A148,СВЦЭМ!$B$33:$B$776,J$119)+'СЕТ СН'!$I$11+СВЦЭМ!$D$10+'СЕТ СН'!$I$5-'СЕТ СН'!$I$21</f>
        <v>3655.97700618</v>
      </c>
      <c r="K148" s="36">
        <f>SUMIFS(СВЦЭМ!$D$33:$D$776,СВЦЭМ!$A$33:$A$776,$A148,СВЦЭМ!$B$33:$B$776,K$119)+'СЕТ СН'!$I$11+СВЦЭМ!$D$10+'СЕТ СН'!$I$5-'СЕТ СН'!$I$21</f>
        <v>3640.0174340899998</v>
      </c>
      <c r="L148" s="36">
        <f>SUMIFS(СВЦЭМ!$D$33:$D$776,СВЦЭМ!$A$33:$A$776,$A148,СВЦЭМ!$B$33:$B$776,L$119)+'СЕТ СН'!$I$11+СВЦЭМ!$D$10+'СЕТ СН'!$I$5-'СЕТ СН'!$I$21</f>
        <v>3598.6703230200001</v>
      </c>
      <c r="M148" s="36">
        <f>SUMIFS(СВЦЭМ!$D$33:$D$776,СВЦЭМ!$A$33:$A$776,$A148,СВЦЭМ!$B$33:$B$776,M$119)+'СЕТ СН'!$I$11+СВЦЭМ!$D$10+'СЕТ СН'!$I$5-'СЕТ СН'!$I$21</f>
        <v>3557.12694534</v>
      </c>
      <c r="N148" s="36">
        <f>SUMIFS(СВЦЭМ!$D$33:$D$776,СВЦЭМ!$A$33:$A$776,$A148,СВЦЭМ!$B$33:$B$776,N$119)+'СЕТ СН'!$I$11+СВЦЭМ!$D$10+'СЕТ СН'!$I$5-'СЕТ СН'!$I$21</f>
        <v>3544.0766219299999</v>
      </c>
      <c r="O148" s="36">
        <f>SUMIFS(СВЦЭМ!$D$33:$D$776,СВЦЭМ!$A$33:$A$776,$A148,СВЦЭМ!$B$33:$B$776,O$119)+'СЕТ СН'!$I$11+СВЦЭМ!$D$10+'СЕТ СН'!$I$5-'СЕТ СН'!$I$21</f>
        <v>3559.7432763299998</v>
      </c>
      <c r="P148" s="36">
        <f>SUMIFS(СВЦЭМ!$D$33:$D$776,СВЦЭМ!$A$33:$A$776,$A148,СВЦЭМ!$B$33:$B$776,P$119)+'СЕТ СН'!$I$11+СВЦЭМ!$D$10+'СЕТ СН'!$I$5-'СЕТ СН'!$I$21</f>
        <v>3569.4621005700001</v>
      </c>
      <c r="Q148" s="36">
        <f>SUMIFS(СВЦЭМ!$D$33:$D$776,СВЦЭМ!$A$33:$A$776,$A148,СВЦЭМ!$B$33:$B$776,Q$119)+'СЕТ СН'!$I$11+СВЦЭМ!$D$10+'СЕТ СН'!$I$5-'СЕТ СН'!$I$21</f>
        <v>3569.0253427899997</v>
      </c>
      <c r="R148" s="36">
        <f>SUMIFS(СВЦЭМ!$D$33:$D$776,СВЦЭМ!$A$33:$A$776,$A148,СВЦЭМ!$B$33:$B$776,R$119)+'СЕТ СН'!$I$11+СВЦЭМ!$D$10+'СЕТ СН'!$I$5-'СЕТ СН'!$I$21</f>
        <v>3565.6837487600001</v>
      </c>
      <c r="S148" s="36">
        <f>SUMIFS(СВЦЭМ!$D$33:$D$776,СВЦЭМ!$A$33:$A$776,$A148,СВЦЭМ!$B$33:$B$776,S$119)+'СЕТ СН'!$I$11+СВЦЭМ!$D$10+'СЕТ СН'!$I$5-'СЕТ СН'!$I$21</f>
        <v>3546.8883592900002</v>
      </c>
      <c r="T148" s="36">
        <f>SUMIFS(СВЦЭМ!$D$33:$D$776,СВЦЭМ!$A$33:$A$776,$A148,СВЦЭМ!$B$33:$B$776,T$119)+'СЕТ СН'!$I$11+СВЦЭМ!$D$10+'СЕТ СН'!$I$5-'СЕТ СН'!$I$21</f>
        <v>3523.86570235</v>
      </c>
      <c r="U148" s="36">
        <f>SUMIFS(СВЦЭМ!$D$33:$D$776,СВЦЭМ!$A$33:$A$776,$A148,СВЦЭМ!$B$33:$B$776,U$119)+'СЕТ СН'!$I$11+СВЦЭМ!$D$10+'СЕТ СН'!$I$5-'СЕТ СН'!$I$21</f>
        <v>3522.4789590400001</v>
      </c>
      <c r="V148" s="36">
        <f>SUMIFS(СВЦЭМ!$D$33:$D$776,СВЦЭМ!$A$33:$A$776,$A148,СВЦЭМ!$B$33:$B$776,V$119)+'СЕТ СН'!$I$11+СВЦЭМ!$D$10+'СЕТ СН'!$I$5-'СЕТ СН'!$I$21</f>
        <v>3530.33266886</v>
      </c>
      <c r="W148" s="36">
        <f>SUMIFS(СВЦЭМ!$D$33:$D$776,СВЦЭМ!$A$33:$A$776,$A148,СВЦЭМ!$B$33:$B$776,W$119)+'СЕТ СН'!$I$11+СВЦЭМ!$D$10+'СЕТ СН'!$I$5-'СЕТ СН'!$I$21</f>
        <v>3539.3790891799999</v>
      </c>
      <c r="X148" s="36">
        <f>SUMIFS(СВЦЭМ!$D$33:$D$776,СВЦЭМ!$A$33:$A$776,$A148,СВЦЭМ!$B$33:$B$776,X$119)+'СЕТ СН'!$I$11+СВЦЭМ!$D$10+'СЕТ СН'!$I$5-'СЕТ СН'!$I$21</f>
        <v>3561.3017435399997</v>
      </c>
      <c r="Y148" s="36">
        <f>SUMIFS(СВЦЭМ!$D$33:$D$776,СВЦЭМ!$A$33:$A$776,$A148,СВЦЭМ!$B$33:$B$776,Y$119)+'СЕТ СН'!$I$11+СВЦЭМ!$D$10+'СЕТ СН'!$I$5-'СЕТ СН'!$I$21</f>
        <v>3578.13481073</v>
      </c>
    </row>
    <row r="149" spans="1:27" ht="15.75" x14ac:dyDescent="0.2">
      <c r="A149" s="35">
        <f t="shared" si="3"/>
        <v>44165</v>
      </c>
      <c r="B149" s="36">
        <f>SUMIFS(СВЦЭМ!$D$33:$D$776,СВЦЭМ!$A$33:$A$776,$A149,СВЦЭМ!$B$33:$B$776,B$119)+'СЕТ СН'!$I$11+СВЦЭМ!$D$10+'СЕТ СН'!$I$5-'СЕТ СН'!$I$21</f>
        <v>3641.4455784299998</v>
      </c>
      <c r="C149" s="36">
        <f>SUMIFS(СВЦЭМ!$D$33:$D$776,СВЦЭМ!$A$33:$A$776,$A149,СВЦЭМ!$B$33:$B$776,C$119)+'СЕТ СН'!$I$11+СВЦЭМ!$D$10+'СЕТ СН'!$I$5-'СЕТ СН'!$I$21</f>
        <v>3711.0718997200001</v>
      </c>
      <c r="D149" s="36">
        <f>SUMIFS(СВЦЭМ!$D$33:$D$776,СВЦЭМ!$A$33:$A$776,$A149,СВЦЭМ!$B$33:$B$776,D$119)+'СЕТ СН'!$I$11+СВЦЭМ!$D$10+'СЕТ СН'!$I$5-'СЕТ СН'!$I$21</f>
        <v>3760.2288037600001</v>
      </c>
      <c r="E149" s="36">
        <f>SUMIFS(СВЦЭМ!$D$33:$D$776,СВЦЭМ!$A$33:$A$776,$A149,СВЦЭМ!$B$33:$B$776,E$119)+'СЕТ СН'!$I$11+СВЦЭМ!$D$10+'СЕТ СН'!$I$5-'СЕТ СН'!$I$21</f>
        <v>3768.0611269600004</v>
      </c>
      <c r="F149" s="36">
        <f>SUMIFS(СВЦЭМ!$D$33:$D$776,СВЦЭМ!$A$33:$A$776,$A149,СВЦЭМ!$B$33:$B$776,F$119)+'СЕТ СН'!$I$11+СВЦЭМ!$D$10+'СЕТ СН'!$I$5-'СЕТ СН'!$I$21</f>
        <v>3763.6801604700004</v>
      </c>
      <c r="G149" s="36">
        <f>SUMIFS(СВЦЭМ!$D$33:$D$776,СВЦЭМ!$A$33:$A$776,$A149,СВЦЭМ!$B$33:$B$776,G$119)+'СЕТ СН'!$I$11+СВЦЭМ!$D$10+'СЕТ СН'!$I$5-'СЕТ СН'!$I$21</f>
        <v>3747.93521594</v>
      </c>
      <c r="H149" s="36">
        <f>SUMIFS(СВЦЭМ!$D$33:$D$776,СВЦЭМ!$A$33:$A$776,$A149,СВЦЭМ!$B$33:$B$776,H$119)+'СЕТ СН'!$I$11+СВЦЭМ!$D$10+'СЕТ СН'!$I$5-'СЕТ СН'!$I$21</f>
        <v>3733.9460761099999</v>
      </c>
      <c r="I149" s="36">
        <f>SUMIFS(СВЦЭМ!$D$33:$D$776,СВЦЭМ!$A$33:$A$776,$A149,СВЦЭМ!$B$33:$B$776,I$119)+'СЕТ СН'!$I$11+СВЦЭМ!$D$10+'СЕТ СН'!$I$5-'СЕТ СН'!$I$21</f>
        <v>3706.0858546899999</v>
      </c>
      <c r="J149" s="36">
        <f>SUMIFS(СВЦЭМ!$D$33:$D$776,СВЦЭМ!$A$33:$A$776,$A149,СВЦЭМ!$B$33:$B$776,J$119)+'СЕТ СН'!$I$11+СВЦЭМ!$D$10+'СЕТ СН'!$I$5-'СЕТ СН'!$I$21</f>
        <v>3679.8811496399999</v>
      </c>
      <c r="K149" s="36">
        <f>SUMIFS(СВЦЭМ!$D$33:$D$776,СВЦЭМ!$A$33:$A$776,$A149,СВЦЭМ!$B$33:$B$776,K$119)+'СЕТ СН'!$I$11+СВЦЭМ!$D$10+'СЕТ СН'!$I$5-'СЕТ СН'!$I$21</f>
        <v>3672.1016617800001</v>
      </c>
      <c r="L149" s="36">
        <f>SUMIFS(СВЦЭМ!$D$33:$D$776,СВЦЭМ!$A$33:$A$776,$A149,СВЦЭМ!$B$33:$B$776,L$119)+'СЕТ СН'!$I$11+СВЦЭМ!$D$10+'СЕТ СН'!$I$5-'СЕТ СН'!$I$21</f>
        <v>3641.9546913099998</v>
      </c>
      <c r="M149" s="36">
        <f>SUMIFS(СВЦЭМ!$D$33:$D$776,СВЦЭМ!$A$33:$A$776,$A149,СВЦЭМ!$B$33:$B$776,M$119)+'СЕТ СН'!$I$11+СВЦЭМ!$D$10+'СЕТ СН'!$I$5-'СЕТ СН'!$I$21</f>
        <v>3602.5363596699999</v>
      </c>
      <c r="N149" s="36">
        <f>SUMIFS(СВЦЭМ!$D$33:$D$776,СВЦЭМ!$A$33:$A$776,$A149,СВЦЭМ!$B$33:$B$776,N$119)+'СЕТ СН'!$I$11+СВЦЭМ!$D$10+'СЕТ СН'!$I$5-'СЕТ СН'!$I$21</f>
        <v>3589.48602686</v>
      </c>
      <c r="O149" s="36">
        <f>SUMIFS(СВЦЭМ!$D$33:$D$776,СВЦЭМ!$A$33:$A$776,$A149,СВЦЭМ!$B$33:$B$776,O$119)+'СЕТ СН'!$I$11+СВЦЭМ!$D$10+'СЕТ СН'!$I$5-'СЕТ СН'!$I$21</f>
        <v>3594.0256153800001</v>
      </c>
      <c r="P149" s="36">
        <f>SUMIFS(СВЦЭМ!$D$33:$D$776,СВЦЭМ!$A$33:$A$776,$A149,СВЦЭМ!$B$33:$B$776,P$119)+'СЕТ СН'!$I$11+СВЦЭМ!$D$10+'СЕТ СН'!$I$5-'СЕТ СН'!$I$21</f>
        <v>3603.3889715800001</v>
      </c>
      <c r="Q149" s="36">
        <f>SUMIFS(СВЦЭМ!$D$33:$D$776,СВЦЭМ!$A$33:$A$776,$A149,СВЦЭМ!$B$33:$B$776,Q$119)+'СЕТ СН'!$I$11+СВЦЭМ!$D$10+'СЕТ СН'!$I$5-'СЕТ СН'!$I$21</f>
        <v>3597.2757163300003</v>
      </c>
      <c r="R149" s="36">
        <f>SUMIFS(СВЦЭМ!$D$33:$D$776,СВЦЭМ!$A$33:$A$776,$A149,СВЦЭМ!$B$33:$B$776,R$119)+'СЕТ СН'!$I$11+СВЦЭМ!$D$10+'СЕТ СН'!$I$5-'СЕТ СН'!$I$21</f>
        <v>3585.4869828299998</v>
      </c>
      <c r="S149" s="36">
        <f>SUMIFS(СВЦЭМ!$D$33:$D$776,СВЦЭМ!$A$33:$A$776,$A149,СВЦЭМ!$B$33:$B$776,S$119)+'СЕТ СН'!$I$11+СВЦЭМ!$D$10+'СЕТ СН'!$I$5-'СЕТ СН'!$I$21</f>
        <v>3576.9049836599997</v>
      </c>
      <c r="T149" s="36">
        <f>SUMIFS(СВЦЭМ!$D$33:$D$776,СВЦЭМ!$A$33:$A$776,$A149,СВЦЭМ!$B$33:$B$776,T$119)+'СЕТ СН'!$I$11+СВЦЭМ!$D$10+'СЕТ СН'!$I$5-'СЕТ СН'!$I$21</f>
        <v>3564.7033860299998</v>
      </c>
      <c r="U149" s="36">
        <f>SUMIFS(СВЦЭМ!$D$33:$D$776,СВЦЭМ!$A$33:$A$776,$A149,СВЦЭМ!$B$33:$B$776,U$119)+'СЕТ СН'!$I$11+СВЦЭМ!$D$10+'СЕТ СН'!$I$5-'СЕТ СН'!$I$21</f>
        <v>3563.7738949099999</v>
      </c>
      <c r="V149" s="36">
        <f>SUMIFS(СВЦЭМ!$D$33:$D$776,СВЦЭМ!$A$33:$A$776,$A149,СВЦЭМ!$B$33:$B$776,V$119)+'СЕТ СН'!$I$11+СВЦЭМ!$D$10+'СЕТ СН'!$I$5-'СЕТ СН'!$I$21</f>
        <v>3573.7272163100001</v>
      </c>
      <c r="W149" s="36">
        <f>SUMIFS(СВЦЭМ!$D$33:$D$776,СВЦЭМ!$A$33:$A$776,$A149,СВЦЭМ!$B$33:$B$776,W$119)+'СЕТ СН'!$I$11+СВЦЭМ!$D$10+'СЕТ СН'!$I$5-'СЕТ СН'!$I$21</f>
        <v>3585.49419816</v>
      </c>
      <c r="X149" s="36">
        <f>SUMIFS(СВЦЭМ!$D$33:$D$776,СВЦЭМ!$A$33:$A$776,$A149,СВЦЭМ!$B$33:$B$776,X$119)+'СЕТ СН'!$I$11+СВЦЭМ!$D$10+'СЕТ СН'!$I$5-'СЕТ СН'!$I$21</f>
        <v>3591.0383057099998</v>
      </c>
      <c r="Y149" s="36">
        <f>SUMIFS(СВЦЭМ!$D$33:$D$776,СВЦЭМ!$A$33:$A$776,$A149,СВЦЭМ!$B$33:$B$776,Y$119)+'СЕТ СН'!$I$11+СВЦЭМ!$D$10+'СЕТ СН'!$I$5-'СЕТ СН'!$I$21</f>
        <v>3610.5875093599998</v>
      </c>
    </row>
    <row r="150" spans="1:27" ht="15.75" hidden="1" x14ac:dyDescent="0.2">
      <c r="A150" s="35">
        <f t="shared" si="3"/>
        <v>44166</v>
      </c>
      <c r="B150" s="36">
        <f>SUMIFS(СВЦЭМ!$D$33:$D$776,СВЦЭМ!$A$33:$A$776,$A150,СВЦЭМ!$B$33:$B$776,B$119)+'СЕТ СН'!$I$11+СВЦЭМ!$D$10+'СЕТ СН'!$I$5-'СЕТ СН'!$I$21</f>
        <v>2786.3213155100002</v>
      </c>
      <c r="C150" s="36">
        <f>SUMIFS(СВЦЭМ!$D$33:$D$776,СВЦЭМ!$A$33:$A$776,$A150,СВЦЭМ!$B$33:$B$776,C$119)+'СЕТ СН'!$I$11+СВЦЭМ!$D$10+'СЕТ СН'!$I$5-'СЕТ СН'!$I$21</f>
        <v>2786.3213155100002</v>
      </c>
      <c r="D150" s="36">
        <f>SUMIFS(СВЦЭМ!$D$33:$D$776,СВЦЭМ!$A$33:$A$776,$A150,СВЦЭМ!$B$33:$B$776,D$119)+'СЕТ СН'!$I$11+СВЦЭМ!$D$10+'СЕТ СН'!$I$5-'СЕТ СН'!$I$21</f>
        <v>2786.3213155100002</v>
      </c>
      <c r="E150" s="36">
        <f>SUMIFS(СВЦЭМ!$D$33:$D$776,СВЦЭМ!$A$33:$A$776,$A150,СВЦЭМ!$B$33:$B$776,E$119)+'СЕТ СН'!$I$11+СВЦЭМ!$D$10+'СЕТ СН'!$I$5-'СЕТ СН'!$I$21</f>
        <v>2786.3213155100002</v>
      </c>
      <c r="F150" s="36">
        <f>SUMIFS(СВЦЭМ!$D$33:$D$776,СВЦЭМ!$A$33:$A$776,$A150,СВЦЭМ!$B$33:$B$776,F$119)+'СЕТ СН'!$I$11+СВЦЭМ!$D$10+'СЕТ СН'!$I$5-'СЕТ СН'!$I$21</f>
        <v>2786.3213155100002</v>
      </c>
      <c r="G150" s="36">
        <f>SUMIFS(СВЦЭМ!$D$33:$D$776,СВЦЭМ!$A$33:$A$776,$A150,СВЦЭМ!$B$33:$B$776,G$119)+'СЕТ СН'!$I$11+СВЦЭМ!$D$10+'СЕТ СН'!$I$5-'СЕТ СН'!$I$21</f>
        <v>2786.3213155100002</v>
      </c>
      <c r="H150" s="36">
        <f>SUMIFS(СВЦЭМ!$D$33:$D$776,СВЦЭМ!$A$33:$A$776,$A150,СВЦЭМ!$B$33:$B$776,H$119)+'СЕТ СН'!$I$11+СВЦЭМ!$D$10+'СЕТ СН'!$I$5-'СЕТ СН'!$I$21</f>
        <v>2786.3213155100002</v>
      </c>
      <c r="I150" s="36">
        <f>SUMIFS(СВЦЭМ!$D$33:$D$776,СВЦЭМ!$A$33:$A$776,$A150,СВЦЭМ!$B$33:$B$776,I$119)+'СЕТ СН'!$I$11+СВЦЭМ!$D$10+'СЕТ СН'!$I$5-'СЕТ СН'!$I$21</f>
        <v>2786.3213155100002</v>
      </c>
      <c r="J150" s="36">
        <f>SUMIFS(СВЦЭМ!$D$33:$D$776,СВЦЭМ!$A$33:$A$776,$A150,СВЦЭМ!$B$33:$B$776,J$119)+'СЕТ СН'!$I$11+СВЦЭМ!$D$10+'СЕТ СН'!$I$5-'СЕТ СН'!$I$21</f>
        <v>2786.3213155100002</v>
      </c>
      <c r="K150" s="36">
        <f>SUMIFS(СВЦЭМ!$D$33:$D$776,СВЦЭМ!$A$33:$A$776,$A150,СВЦЭМ!$B$33:$B$776,K$119)+'СЕТ СН'!$I$11+СВЦЭМ!$D$10+'СЕТ СН'!$I$5-'СЕТ СН'!$I$21</f>
        <v>2786.3213155100002</v>
      </c>
      <c r="L150" s="36">
        <f>SUMIFS(СВЦЭМ!$D$33:$D$776,СВЦЭМ!$A$33:$A$776,$A150,СВЦЭМ!$B$33:$B$776,L$119)+'СЕТ СН'!$I$11+СВЦЭМ!$D$10+'СЕТ СН'!$I$5-'СЕТ СН'!$I$21</f>
        <v>2786.3213155100002</v>
      </c>
      <c r="M150" s="36">
        <f>SUMIFS(СВЦЭМ!$D$33:$D$776,СВЦЭМ!$A$33:$A$776,$A150,СВЦЭМ!$B$33:$B$776,M$119)+'СЕТ СН'!$I$11+СВЦЭМ!$D$10+'СЕТ СН'!$I$5-'СЕТ СН'!$I$21</f>
        <v>2786.3213155100002</v>
      </c>
      <c r="N150" s="36">
        <f>SUMIFS(СВЦЭМ!$D$33:$D$776,СВЦЭМ!$A$33:$A$776,$A150,СВЦЭМ!$B$33:$B$776,N$119)+'СЕТ СН'!$I$11+СВЦЭМ!$D$10+'СЕТ СН'!$I$5-'СЕТ СН'!$I$21</f>
        <v>2786.3213155100002</v>
      </c>
      <c r="O150" s="36">
        <f>SUMIFS(СВЦЭМ!$D$33:$D$776,СВЦЭМ!$A$33:$A$776,$A150,СВЦЭМ!$B$33:$B$776,O$119)+'СЕТ СН'!$I$11+СВЦЭМ!$D$10+'СЕТ СН'!$I$5-'СЕТ СН'!$I$21</f>
        <v>2786.3213155100002</v>
      </c>
      <c r="P150" s="36">
        <f>SUMIFS(СВЦЭМ!$D$33:$D$776,СВЦЭМ!$A$33:$A$776,$A150,СВЦЭМ!$B$33:$B$776,P$119)+'СЕТ СН'!$I$11+СВЦЭМ!$D$10+'СЕТ СН'!$I$5-'СЕТ СН'!$I$21</f>
        <v>2786.3213155100002</v>
      </c>
      <c r="Q150" s="36">
        <f>SUMIFS(СВЦЭМ!$D$33:$D$776,СВЦЭМ!$A$33:$A$776,$A150,СВЦЭМ!$B$33:$B$776,Q$119)+'СЕТ СН'!$I$11+СВЦЭМ!$D$10+'СЕТ СН'!$I$5-'СЕТ СН'!$I$21</f>
        <v>2786.3213155100002</v>
      </c>
      <c r="R150" s="36">
        <f>SUMIFS(СВЦЭМ!$D$33:$D$776,СВЦЭМ!$A$33:$A$776,$A150,СВЦЭМ!$B$33:$B$776,R$119)+'СЕТ СН'!$I$11+СВЦЭМ!$D$10+'СЕТ СН'!$I$5-'СЕТ СН'!$I$21</f>
        <v>2786.3213155100002</v>
      </c>
      <c r="S150" s="36">
        <f>SUMIFS(СВЦЭМ!$D$33:$D$776,СВЦЭМ!$A$33:$A$776,$A150,СВЦЭМ!$B$33:$B$776,S$119)+'СЕТ СН'!$I$11+СВЦЭМ!$D$10+'СЕТ СН'!$I$5-'СЕТ СН'!$I$21</f>
        <v>2786.3213155100002</v>
      </c>
      <c r="T150" s="36">
        <f>SUMIFS(СВЦЭМ!$D$33:$D$776,СВЦЭМ!$A$33:$A$776,$A150,СВЦЭМ!$B$33:$B$776,T$119)+'СЕТ СН'!$I$11+СВЦЭМ!$D$10+'СЕТ СН'!$I$5-'СЕТ СН'!$I$21</f>
        <v>2786.3213155100002</v>
      </c>
      <c r="U150" s="36">
        <f>SUMIFS(СВЦЭМ!$D$33:$D$776,СВЦЭМ!$A$33:$A$776,$A150,СВЦЭМ!$B$33:$B$776,U$119)+'СЕТ СН'!$I$11+СВЦЭМ!$D$10+'СЕТ СН'!$I$5-'СЕТ СН'!$I$21</f>
        <v>2786.3213155100002</v>
      </c>
      <c r="V150" s="36">
        <f>SUMIFS(СВЦЭМ!$D$33:$D$776,СВЦЭМ!$A$33:$A$776,$A150,СВЦЭМ!$B$33:$B$776,V$119)+'СЕТ СН'!$I$11+СВЦЭМ!$D$10+'СЕТ СН'!$I$5-'СЕТ СН'!$I$21</f>
        <v>2786.3213155100002</v>
      </c>
      <c r="W150" s="36">
        <f>SUMIFS(СВЦЭМ!$D$33:$D$776,СВЦЭМ!$A$33:$A$776,$A150,СВЦЭМ!$B$33:$B$776,W$119)+'СЕТ СН'!$I$11+СВЦЭМ!$D$10+'СЕТ СН'!$I$5-'СЕТ СН'!$I$21</f>
        <v>2786.3213155100002</v>
      </c>
      <c r="X150" s="36">
        <f>SUMIFS(СВЦЭМ!$D$33:$D$776,СВЦЭМ!$A$33:$A$776,$A150,СВЦЭМ!$B$33:$B$776,X$119)+'СЕТ СН'!$I$11+СВЦЭМ!$D$10+'СЕТ СН'!$I$5-'СЕТ СН'!$I$21</f>
        <v>2786.3213155100002</v>
      </c>
      <c r="Y150" s="36">
        <f>SUMIFS(СВЦЭМ!$D$33:$D$776,СВЦЭМ!$A$33:$A$776,$A150,СВЦЭМ!$B$33:$B$776,Y$119)+'СЕТ СН'!$I$11+СВЦЭМ!$D$10+'СЕТ СН'!$I$5-'СЕТ СН'!$I$21</f>
        <v>2786.3213155100002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01.11.2020</v>
      </c>
      <c r="B156" s="36">
        <f>SUMIFS(СВЦЭМ!$E$33:$E$776,СВЦЭМ!$A$33:$A$776,$A156,СВЦЭМ!$B$33:$B$776,B$155)+'СЕТ СН'!$F$12</f>
        <v>155.056557</v>
      </c>
      <c r="C156" s="36">
        <f>SUMIFS(СВЦЭМ!$E$33:$E$776,СВЦЭМ!$A$33:$A$776,$A156,СВЦЭМ!$B$33:$B$776,C$155)+'СЕТ СН'!$F$12</f>
        <v>170.02741069000001</v>
      </c>
      <c r="D156" s="36">
        <f>SUMIFS(СВЦЭМ!$E$33:$E$776,СВЦЭМ!$A$33:$A$776,$A156,СВЦЭМ!$B$33:$B$776,D$155)+'СЕТ СН'!$F$12</f>
        <v>179.86411114000001</v>
      </c>
      <c r="E156" s="36">
        <f>SUMIFS(СВЦЭМ!$E$33:$E$776,СВЦЭМ!$A$33:$A$776,$A156,СВЦЭМ!$B$33:$B$776,E$155)+'СЕТ СН'!$F$12</f>
        <v>181.42275720999999</v>
      </c>
      <c r="F156" s="36">
        <f>SUMIFS(СВЦЭМ!$E$33:$E$776,СВЦЭМ!$A$33:$A$776,$A156,СВЦЭМ!$B$33:$B$776,F$155)+'СЕТ СН'!$F$12</f>
        <v>182.51964486</v>
      </c>
      <c r="G156" s="36">
        <f>SUMIFS(СВЦЭМ!$E$33:$E$776,СВЦЭМ!$A$33:$A$776,$A156,СВЦЭМ!$B$33:$B$776,G$155)+'СЕТ СН'!$F$12</f>
        <v>180.00711090999999</v>
      </c>
      <c r="H156" s="36">
        <f>SUMIFS(СВЦЭМ!$E$33:$E$776,СВЦЭМ!$A$33:$A$776,$A156,СВЦЭМ!$B$33:$B$776,H$155)+'СЕТ СН'!$F$12</f>
        <v>176.69534927000001</v>
      </c>
      <c r="I156" s="36">
        <f>SUMIFS(СВЦЭМ!$E$33:$E$776,СВЦЭМ!$A$33:$A$776,$A156,СВЦЭМ!$B$33:$B$776,I$155)+'СЕТ СН'!$F$12</f>
        <v>170.39171076</v>
      </c>
      <c r="J156" s="36">
        <f>SUMIFS(СВЦЭМ!$E$33:$E$776,СВЦЭМ!$A$33:$A$776,$A156,СВЦЭМ!$B$33:$B$776,J$155)+'СЕТ СН'!$F$12</f>
        <v>166.48345363000001</v>
      </c>
      <c r="K156" s="36">
        <f>SUMIFS(СВЦЭМ!$E$33:$E$776,СВЦЭМ!$A$33:$A$776,$A156,СВЦЭМ!$B$33:$B$776,K$155)+'СЕТ СН'!$F$12</f>
        <v>159.98754688</v>
      </c>
      <c r="L156" s="36">
        <f>SUMIFS(СВЦЭМ!$E$33:$E$776,СВЦЭМ!$A$33:$A$776,$A156,СВЦЭМ!$B$33:$B$776,L$155)+'СЕТ СН'!$F$12</f>
        <v>154.85883637000001</v>
      </c>
      <c r="M156" s="36">
        <f>SUMIFS(СВЦЭМ!$E$33:$E$776,СВЦЭМ!$A$33:$A$776,$A156,СВЦЭМ!$B$33:$B$776,M$155)+'СЕТ СН'!$F$12</f>
        <v>147.07871835</v>
      </c>
      <c r="N156" s="36">
        <f>SUMIFS(СВЦЭМ!$E$33:$E$776,СВЦЭМ!$A$33:$A$776,$A156,СВЦЭМ!$B$33:$B$776,N$155)+'СЕТ СН'!$F$12</f>
        <v>146.44749062</v>
      </c>
      <c r="O156" s="36">
        <f>SUMIFS(СВЦЭМ!$E$33:$E$776,СВЦЭМ!$A$33:$A$776,$A156,СВЦЭМ!$B$33:$B$776,O$155)+'СЕТ СН'!$F$12</f>
        <v>147.60059751</v>
      </c>
      <c r="P156" s="36">
        <f>SUMIFS(СВЦЭМ!$E$33:$E$776,СВЦЭМ!$A$33:$A$776,$A156,СВЦЭМ!$B$33:$B$776,P$155)+'СЕТ СН'!$F$12</f>
        <v>152.41288220000001</v>
      </c>
      <c r="Q156" s="36">
        <f>SUMIFS(СВЦЭМ!$E$33:$E$776,СВЦЭМ!$A$33:$A$776,$A156,СВЦЭМ!$B$33:$B$776,Q$155)+'СЕТ СН'!$F$12</f>
        <v>152.44289846000001</v>
      </c>
      <c r="R156" s="36">
        <f>SUMIFS(СВЦЭМ!$E$33:$E$776,СВЦЭМ!$A$33:$A$776,$A156,СВЦЭМ!$B$33:$B$776,R$155)+'СЕТ СН'!$F$12</f>
        <v>150.92881604999999</v>
      </c>
      <c r="S156" s="36">
        <f>SUMIFS(СВЦЭМ!$E$33:$E$776,СВЦЭМ!$A$33:$A$776,$A156,СВЦЭМ!$B$33:$B$776,S$155)+'СЕТ СН'!$F$12</f>
        <v>148.2893808</v>
      </c>
      <c r="T156" s="36">
        <f>SUMIFS(СВЦЭМ!$E$33:$E$776,СВЦЭМ!$A$33:$A$776,$A156,СВЦЭМ!$B$33:$B$776,T$155)+'СЕТ СН'!$F$12</f>
        <v>144.72179889</v>
      </c>
      <c r="U156" s="36">
        <f>SUMIFS(СВЦЭМ!$E$33:$E$776,СВЦЭМ!$A$33:$A$776,$A156,СВЦЭМ!$B$33:$B$776,U$155)+'СЕТ СН'!$F$12</f>
        <v>142.08091400000001</v>
      </c>
      <c r="V156" s="36">
        <f>SUMIFS(СВЦЭМ!$E$33:$E$776,СВЦЭМ!$A$33:$A$776,$A156,СВЦЭМ!$B$33:$B$776,V$155)+'СЕТ СН'!$F$12</f>
        <v>144.65371062</v>
      </c>
      <c r="W156" s="36">
        <f>SUMIFS(СВЦЭМ!$E$33:$E$776,СВЦЭМ!$A$33:$A$776,$A156,СВЦЭМ!$B$33:$B$776,W$155)+'СЕТ СН'!$F$12</f>
        <v>146.21143721999999</v>
      </c>
      <c r="X156" s="36">
        <f>SUMIFS(СВЦЭМ!$E$33:$E$776,СВЦЭМ!$A$33:$A$776,$A156,СВЦЭМ!$B$33:$B$776,X$155)+'СЕТ СН'!$F$12</f>
        <v>149.13959208</v>
      </c>
      <c r="Y156" s="36">
        <f>SUMIFS(СВЦЭМ!$E$33:$E$776,СВЦЭМ!$A$33:$A$776,$A156,СВЦЭМ!$B$33:$B$776,Y$155)+'СЕТ СН'!$F$12</f>
        <v>152.92362155999999</v>
      </c>
      <c r="AA156" s="45"/>
    </row>
    <row r="157" spans="1:27" ht="15.75" x14ac:dyDescent="0.2">
      <c r="A157" s="35">
        <f>A156+1</f>
        <v>44137</v>
      </c>
      <c r="B157" s="36">
        <f>SUMIFS(СВЦЭМ!$E$33:$E$776,СВЦЭМ!$A$33:$A$776,$A157,СВЦЭМ!$B$33:$B$776,B$155)+'СЕТ СН'!$F$12</f>
        <v>154.53008172</v>
      </c>
      <c r="C157" s="36">
        <f>SUMIFS(СВЦЭМ!$E$33:$E$776,СВЦЭМ!$A$33:$A$776,$A157,СВЦЭМ!$B$33:$B$776,C$155)+'СЕТ СН'!$F$12</f>
        <v>174.02323823</v>
      </c>
      <c r="D157" s="36">
        <f>SUMIFS(СВЦЭМ!$E$33:$E$776,СВЦЭМ!$A$33:$A$776,$A157,СВЦЭМ!$B$33:$B$776,D$155)+'СЕТ СН'!$F$12</f>
        <v>189.94565994999999</v>
      </c>
      <c r="E157" s="36">
        <f>SUMIFS(СВЦЭМ!$E$33:$E$776,СВЦЭМ!$A$33:$A$776,$A157,СВЦЭМ!$B$33:$B$776,E$155)+'СЕТ СН'!$F$12</f>
        <v>196.87401156999999</v>
      </c>
      <c r="F157" s="36">
        <f>SUMIFS(СВЦЭМ!$E$33:$E$776,СВЦЭМ!$A$33:$A$776,$A157,СВЦЭМ!$B$33:$B$776,F$155)+'СЕТ СН'!$F$12</f>
        <v>198.61209549</v>
      </c>
      <c r="G157" s="36">
        <f>SUMIFS(СВЦЭМ!$E$33:$E$776,СВЦЭМ!$A$33:$A$776,$A157,СВЦЭМ!$B$33:$B$776,G$155)+'СЕТ СН'!$F$12</f>
        <v>194.94676885000001</v>
      </c>
      <c r="H157" s="36">
        <f>SUMIFS(СВЦЭМ!$E$33:$E$776,СВЦЭМ!$A$33:$A$776,$A157,СВЦЭМ!$B$33:$B$776,H$155)+'СЕТ СН'!$F$12</f>
        <v>185.49187545999999</v>
      </c>
      <c r="I157" s="36">
        <f>SUMIFS(СВЦЭМ!$E$33:$E$776,СВЦЭМ!$A$33:$A$776,$A157,СВЦЭМ!$B$33:$B$776,I$155)+'СЕТ СН'!$F$12</f>
        <v>170.59345830000001</v>
      </c>
      <c r="J157" s="36">
        <f>SUMIFS(СВЦЭМ!$E$33:$E$776,СВЦЭМ!$A$33:$A$776,$A157,СВЦЭМ!$B$33:$B$776,J$155)+'СЕТ СН'!$F$12</f>
        <v>165.57694287000001</v>
      </c>
      <c r="K157" s="36">
        <f>SUMIFS(СВЦЭМ!$E$33:$E$776,СВЦЭМ!$A$33:$A$776,$A157,СВЦЭМ!$B$33:$B$776,K$155)+'СЕТ СН'!$F$12</f>
        <v>166.90878627999999</v>
      </c>
      <c r="L157" s="36">
        <f>SUMIFS(СВЦЭМ!$E$33:$E$776,СВЦЭМ!$A$33:$A$776,$A157,СВЦЭМ!$B$33:$B$776,L$155)+'СЕТ СН'!$F$12</f>
        <v>161.63540588000001</v>
      </c>
      <c r="M157" s="36">
        <f>SUMIFS(СВЦЭМ!$E$33:$E$776,СВЦЭМ!$A$33:$A$776,$A157,СВЦЭМ!$B$33:$B$776,M$155)+'СЕТ СН'!$F$12</f>
        <v>153.03628967</v>
      </c>
      <c r="N157" s="36">
        <f>SUMIFS(СВЦЭМ!$E$33:$E$776,СВЦЭМ!$A$33:$A$776,$A157,СВЦЭМ!$B$33:$B$776,N$155)+'СЕТ СН'!$F$12</f>
        <v>152.38440946</v>
      </c>
      <c r="O157" s="36">
        <f>SUMIFS(СВЦЭМ!$E$33:$E$776,СВЦЭМ!$A$33:$A$776,$A157,СВЦЭМ!$B$33:$B$776,O$155)+'СЕТ СН'!$F$12</f>
        <v>152.20529364999999</v>
      </c>
      <c r="P157" s="36">
        <f>SUMIFS(СВЦЭМ!$E$33:$E$776,СВЦЭМ!$A$33:$A$776,$A157,СВЦЭМ!$B$33:$B$776,P$155)+'СЕТ СН'!$F$12</f>
        <v>152.99351551999999</v>
      </c>
      <c r="Q157" s="36">
        <f>SUMIFS(СВЦЭМ!$E$33:$E$776,СВЦЭМ!$A$33:$A$776,$A157,СВЦЭМ!$B$33:$B$776,Q$155)+'СЕТ СН'!$F$12</f>
        <v>153.10884770000001</v>
      </c>
      <c r="R157" s="36">
        <f>SUMIFS(СВЦЭМ!$E$33:$E$776,СВЦЭМ!$A$33:$A$776,$A157,СВЦЭМ!$B$33:$B$776,R$155)+'СЕТ СН'!$F$12</f>
        <v>151.86069169999999</v>
      </c>
      <c r="S157" s="36">
        <f>SUMIFS(СВЦЭМ!$E$33:$E$776,СВЦЭМ!$A$33:$A$776,$A157,СВЦЭМ!$B$33:$B$776,S$155)+'СЕТ СН'!$F$12</f>
        <v>148.47604788000001</v>
      </c>
      <c r="T157" s="36">
        <f>SUMIFS(СВЦЭМ!$E$33:$E$776,СВЦЭМ!$A$33:$A$776,$A157,СВЦЭМ!$B$33:$B$776,T$155)+'СЕТ СН'!$F$12</f>
        <v>143.16520138000001</v>
      </c>
      <c r="U157" s="36">
        <f>SUMIFS(СВЦЭМ!$E$33:$E$776,СВЦЭМ!$A$33:$A$776,$A157,СВЦЭМ!$B$33:$B$776,U$155)+'СЕТ СН'!$F$12</f>
        <v>143.24392850000001</v>
      </c>
      <c r="V157" s="36">
        <f>SUMIFS(СВЦЭМ!$E$33:$E$776,СВЦЭМ!$A$33:$A$776,$A157,СВЦЭМ!$B$33:$B$776,V$155)+'СЕТ СН'!$F$12</f>
        <v>141.16659705999999</v>
      </c>
      <c r="W157" s="36">
        <f>SUMIFS(СВЦЭМ!$E$33:$E$776,СВЦЭМ!$A$33:$A$776,$A157,СВЦЭМ!$B$33:$B$776,W$155)+'СЕТ СН'!$F$12</f>
        <v>145.06809462000001</v>
      </c>
      <c r="X157" s="36">
        <f>SUMIFS(СВЦЭМ!$E$33:$E$776,СВЦЭМ!$A$33:$A$776,$A157,СВЦЭМ!$B$33:$B$776,X$155)+'СЕТ СН'!$F$12</f>
        <v>146.83377218999999</v>
      </c>
      <c r="Y157" s="36">
        <f>SUMIFS(СВЦЭМ!$E$33:$E$776,СВЦЭМ!$A$33:$A$776,$A157,СВЦЭМ!$B$33:$B$776,Y$155)+'СЕТ СН'!$F$12</f>
        <v>152.26727055000001</v>
      </c>
    </row>
    <row r="158" spans="1:27" ht="15.75" x14ac:dyDescent="0.2">
      <c r="A158" s="35">
        <f t="shared" ref="A158:A186" si="4">A157+1</f>
        <v>44138</v>
      </c>
      <c r="B158" s="36">
        <f>SUMIFS(СВЦЭМ!$E$33:$E$776,СВЦЭМ!$A$33:$A$776,$A158,СВЦЭМ!$B$33:$B$776,B$155)+'СЕТ СН'!$F$12</f>
        <v>164.70879964</v>
      </c>
      <c r="C158" s="36">
        <f>SUMIFS(СВЦЭМ!$E$33:$E$776,СВЦЭМ!$A$33:$A$776,$A158,СВЦЭМ!$B$33:$B$776,C$155)+'СЕТ СН'!$F$12</f>
        <v>181.22489221999999</v>
      </c>
      <c r="D158" s="36">
        <f>SUMIFS(СВЦЭМ!$E$33:$E$776,СВЦЭМ!$A$33:$A$776,$A158,СВЦЭМ!$B$33:$B$776,D$155)+'СЕТ СН'!$F$12</f>
        <v>191.37133667000001</v>
      </c>
      <c r="E158" s="36">
        <f>SUMIFS(СВЦЭМ!$E$33:$E$776,СВЦЭМ!$A$33:$A$776,$A158,СВЦЭМ!$B$33:$B$776,E$155)+'СЕТ СН'!$F$12</f>
        <v>192.79831393000001</v>
      </c>
      <c r="F158" s="36">
        <f>SUMIFS(СВЦЭМ!$E$33:$E$776,СВЦЭМ!$A$33:$A$776,$A158,СВЦЭМ!$B$33:$B$776,F$155)+'СЕТ СН'!$F$12</f>
        <v>192.46416794999999</v>
      </c>
      <c r="G158" s="36">
        <f>SUMIFS(СВЦЭМ!$E$33:$E$776,СВЦЭМ!$A$33:$A$776,$A158,СВЦЭМ!$B$33:$B$776,G$155)+'СЕТ СН'!$F$12</f>
        <v>189.08168126999999</v>
      </c>
      <c r="H158" s="36">
        <f>SUMIFS(СВЦЭМ!$E$33:$E$776,СВЦЭМ!$A$33:$A$776,$A158,СВЦЭМ!$B$33:$B$776,H$155)+'СЕТ СН'!$F$12</f>
        <v>179.86609390999999</v>
      </c>
      <c r="I158" s="36">
        <f>SUMIFS(СВЦЭМ!$E$33:$E$776,СВЦЭМ!$A$33:$A$776,$A158,СВЦЭМ!$B$33:$B$776,I$155)+'СЕТ СН'!$F$12</f>
        <v>167.87480572000001</v>
      </c>
      <c r="J158" s="36">
        <f>SUMIFS(СВЦЭМ!$E$33:$E$776,СВЦЭМ!$A$33:$A$776,$A158,СВЦЭМ!$B$33:$B$776,J$155)+'СЕТ СН'!$F$12</f>
        <v>163.6209331</v>
      </c>
      <c r="K158" s="36">
        <f>SUMIFS(СВЦЭМ!$E$33:$E$776,СВЦЭМ!$A$33:$A$776,$A158,СВЦЭМ!$B$33:$B$776,K$155)+'СЕТ СН'!$F$12</f>
        <v>163.38485553999999</v>
      </c>
      <c r="L158" s="36">
        <f>SUMIFS(СВЦЭМ!$E$33:$E$776,СВЦЭМ!$A$33:$A$776,$A158,СВЦЭМ!$B$33:$B$776,L$155)+'СЕТ СН'!$F$12</f>
        <v>158.40723079</v>
      </c>
      <c r="M158" s="36">
        <f>SUMIFS(СВЦЭМ!$E$33:$E$776,СВЦЭМ!$A$33:$A$776,$A158,СВЦЭМ!$B$33:$B$776,M$155)+'СЕТ СН'!$F$12</f>
        <v>153.12051334</v>
      </c>
      <c r="N158" s="36">
        <f>SUMIFS(СВЦЭМ!$E$33:$E$776,СВЦЭМ!$A$33:$A$776,$A158,СВЦЭМ!$B$33:$B$776,N$155)+'СЕТ СН'!$F$12</f>
        <v>151.17187584000001</v>
      </c>
      <c r="O158" s="36">
        <f>SUMIFS(СВЦЭМ!$E$33:$E$776,СВЦЭМ!$A$33:$A$776,$A158,СВЦЭМ!$B$33:$B$776,O$155)+'СЕТ СН'!$F$12</f>
        <v>152.63441878</v>
      </c>
      <c r="P158" s="36">
        <f>SUMIFS(СВЦЭМ!$E$33:$E$776,СВЦЭМ!$A$33:$A$776,$A158,СВЦЭМ!$B$33:$B$776,P$155)+'СЕТ СН'!$F$12</f>
        <v>153.80156869000001</v>
      </c>
      <c r="Q158" s="36">
        <f>SUMIFS(СВЦЭМ!$E$33:$E$776,СВЦЭМ!$A$33:$A$776,$A158,СВЦЭМ!$B$33:$B$776,Q$155)+'СЕТ СН'!$F$12</f>
        <v>154.29761407000001</v>
      </c>
      <c r="R158" s="36">
        <f>SUMIFS(СВЦЭМ!$E$33:$E$776,СВЦЭМ!$A$33:$A$776,$A158,СВЦЭМ!$B$33:$B$776,R$155)+'СЕТ СН'!$F$12</f>
        <v>153.42821278</v>
      </c>
      <c r="S158" s="36">
        <f>SUMIFS(СВЦЭМ!$E$33:$E$776,СВЦЭМ!$A$33:$A$776,$A158,СВЦЭМ!$B$33:$B$776,S$155)+'СЕТ СН'!$F$12</f>
        <v>155.21099963</v>
      </c>
      <c r="T158" s="36">
        <f>SUMIFS(СВЦЭМ!$E$33:$E$776,СВЦЭМ!$A$33:$A$776,$A158,СВЦЭМ!$B$33:$B$776,T$155)+'СЕТ СН'!$F$12</f>
        <v>145.2496798</v>
      </c>
      <c r="U158" s="36">
        <f>SUMIFS(СВЦЭМ!$E$33:$E$776,СВЦЭМ!$A$33:$A$776,$A158,СВЦЭМ!$B$33:$B$776,U$155)+'СЕТ СН'!$F$12</f>
        <v>143.52553671999999</v>
      </c>
      <c r="V158" s="36">
        <f>SUMIFS(СВЦЭМ!$E$33:$E$776,СВЦЭМ!$A$33:$A$776,$A158,СВЦЭМ!$B$33:$B$776,V$155)+'СЕТ СН'!$F$12</f>
        <v>143.01971560000001</v>
      </c>
      <c r="W158" s="36">
        <f>SUMIFS(СВЦЭМ!$E$33:$E$776,СВЦЭМ!$A$33:$A$776,$A158,СВЦЭМ!$B$33:$B$776,W$155)+'СЕТ СН'!$F$12</f>
        <v>145.23709952999999</v>
      </c>
      <c r="X158" s="36">
        <f>SUMIFS(СВЦЭМ!$E$33:$E$776,СВЦЭМ!$A$33:$A$776,$A158,СВЦЭМ!$B$33:$B$776,X$155)+'СЕТ СН'!$F$12</f>
        <v>152.74664199</v>
      </c>
      <c r="Y158" s="36">
        <f>SUMIFS(СВЦЭМ!$E$33:$E$776,СВЦЭМ!$A$33:$A$776,$A158,СВЦЭМ!$B$33:$B$776,Y$155)+'СЕТ СН'!$F$12</f>
        <v>159.30871592</v>
      </c>
    </row>
    <row r="159" spans="1:27" ht="15.75" x14ac:dyDescent="0.2">
      <c r="A159" s="35">
        <f t="shared" si="4"/>
        <v>44139</v>
      </c>
      <c r="B159" s="36">
        <f>SUMIFS(СВЦЭМ!$E$33:$E$776,СВЦЭМ!$A$33:$A$776,$A159,СВЦЭМ!$B$33:$B$776,B$155)+'СЕТ СН'!$F$12</f>
        <v>157.73535874999999</v>
      </c>
      <c r="C159" s="36">
        <f>SUMIFS(СВЦЭМ!$E$33:$E$776,СВЦЭМ!$A$33:$A$776,$A159,СВЦЭМ!$B$33:$B$776,C$155)+'СЕТ СН'!$F$12</f>
        <v>174.30284058000001</v>
      </c>
      <c r="D159" s="36">
        <f>SUMIFS(СВЦЭМ!$E$33:$E$776,СВЦЭМ!$A$33:$A$776,$A159,СВЦЭМ!$B$33:$B$776,D$155)+'СЕТ СН'!$F$12</f>
        <v>186.83484971999999</v>
      </c>
      <c r="E159" s="36">
        <f>SUMIFS(СВЦЭМ!$E$33:$E$776,СВЦЭМ!$A$33:$A$776,$A159,СВЦЭМ!$B$33:$B$776,E$155)+'СЕТ СН'!$F$12</f>
        <v>187.83090304999999</v>
      </c>
      <c r="F159" s="36">
        <f>SUMIFS(СВЦЭМ!$E$33:$E$776,СВЦЭМ!$A$33:$A$776,$A159,СВЦЭМ!$B$33:$B$776,F$155)+'СЕТ СН'!$F$12</f>
        <v>186.15060151</v>
      </c>
      <c r="G159" s="36">
        <f>SUMIFS(СВЦЭМ!$E$33:$E$776,СВЦЭМ!$A$33:$A$776,$A159,СВЦЭМ!$B$33:$B$776,G$155)+'СЕТ СН'!$F$12</f>
        <v>183.30730951000001</v>
      </c>
      <c r="H159" s="36">
        <f>SUMIFS(СВЦЭМ!$E$33:$E$776,СВЦЭМ!$A$33:$A$776,$A159,СВЦЭМ!$B$33:$B$776,H$155)+'СЕТ СН'!$F$12</f>
        <v>178.3478728</v>
      </c>
      <c r="I159" s="36">
        <f>SUMIFS(СВЦЭМ!$E$33:$E$776,СВЦЭМ!$A$33:$A$776,$A159,СВЦЭМ!$B$33:$B$776,I$155)+'СЕТ СН'!$F$12</f>
        <v>169.11543867</v>
      </c>
      <c r="J159" s="36">
        <f>SUMIFS(СВЦЭМ!$E$33:$E$776,СВЦЭМ!$A$33:$A$776,$A159,СВЦЭМ!$B$33:$B$776,J$155)+'СЕТ СН'!$F$12</f>
        <v>162.53791294000001</v>
      </c>
      <c r="K159" s="36">
        <f>SUMIFS(СВЦЭМ!$E$33:$E$776,СВЦЭМ!$A$33:$A$776,$A159,СВЦЭМ!$B$33:$B$776,K$155)+'СЕТ СН'!$F$12</f>
        <v>162.05554885999999</v>
      </c>
      <c r="L159" s="36">
        <f>SUMIFS(СВЦЭМ!$E$33:$E$776,СВЦЭМ!$A$33:$A$776,$A159,СВЦЭМ!$B$33:$B$776,L$155)+'СЕТ СН'!$F$12</f>
        <v>156.89935341</v>
      </c>
      <c r="M159" s="36">
        <f>SUMIFS(СВЦЭМ!$E$33:$E$776,СВЦЭМ!$A$33:$A$776,$A159,СВЦЭМ!$B$33:$B$776,M$155)+'СЕТ СН'!$F$12</f>
        <v>148.11728577</v>
      </c>
      <c r="N159" s="36">
        <f>SUMIFS(СВЦЭМ!$E$33:$E$776,СВЦЭМ!$A$33:$A$776,$A159,СВЦЭМ!$B$33:$B$776,N$155)+'СЕТ СН'!$F$12</f>
        <v>144.49775077999999</v>
      </c>
      <c r="O159" s="36">
        <f>SUMIFS(СВЦЭМ!$E$33:$E$776,СВЦЭМ!$A$33:$A$776,$A159,СВЦЭМ!$B$33:$B$776,O$155)+'СЕТ СН'!$F$12</f>
        <v>146.39489398000001</v>
      </c>
      <c r="P159" s="36">
        <f>SUMIFS(СВЦЭМ!$E$33:$E$776,СВЦЭМ!$A$33:$A$776,$A159,СВЦЭМ!$B$33:$B$776,P$155)+'СЕТ СН'!$F$12</f>
        <v>150.28858356999999</v>
      </c>
      <c r="Q159" s="36">
        <f>SUMIFS(СВЦЭМ!$E$33:$E$776,СВЦЭМ!$A$33:$A$776,$A159,СВЦЭМ!$B$33:$B$776,Q$155)+'СЕТ СН'!$F$12</f>
        <v>150.44322059999999</v>
      </c>
      <c r="R159" s="36">
        <f>SUMIFS(СВЦЭМ!$E$33:$E$776,СВЦЭМ!$A$33:$A$776,$A159,СВЦЭМ!$B$33:$B$776,R$155)+'СЕТ СН'!$F$12</f>
        <v>149.25652783000001</v>
      </c>
      <c r="S159" s="36">
        <f>SUMIFS(СВЦЭМ!$E$33:$E$776,СВЦЭМ!$A$33:$A$776,$A159,СВЦЭМ!$B$33:$B$776,S$155)+'СЕТ СН'!$F$12</f>
        <v>147.20979560999999</v>
      </c>
      <c r="T159" s="36">
        <f>SUMIFS(СВЦЭМ!$E$33:$E$776,СВЦЭМ!$A$33:$A$776,$A159,СВЦЭМ!$B$33:$B$776,T$155)+'СЕТ СН'!$F$12</f>
        <v>148.84342208999999</v>
      </c>
      <c r="U159" s="36">
        <f>SUMIFS(СВЦЭМ!$E$33:$E$776,СВЦЭМ!$A$33:$A$776,$A159,СВЦЭМ!$B$33:$B$776,U$155)+'СЕТ СН'!$F$12</f>
        <v>148.90937604999999</v>
      </c>
      <c r="V159" s="36">
        <f>SUMIFS(СВЦЭМ!$E$33:$E$776,СВЦЭМ!$A$33:$A$776,$A159,СВЦЭМ!$B$33:$B$776,V$155)+'СЕТ СН'!$F$12</f>
        <v>146.29306389000001</v>
      </c>
      <c r="W159" s="36">
        <f>SUMIFS(СВЦЭМ!$E$33:$E$776,СВЦЭМ!$A$33:$A$776,$A159,СВЦЭМ!$B$33:$B$776,W$155)+'СЕТ СН'!$F$12</f>
        <v>146.11630099000001</v>
      </c>
      <c r="X159" s="36">
        <f>SUMIFS(СВЦЭМ!$E$33:$E$776,СВЦЭМ!$A$33:$A$776,$A159,СВЦЭМ!$B$33:$B$776,X$155)+'СЕТ СН'!$F$12</f>
        <v>146.73928518</v>
      </c>
      <c r="Y159" s="36">
        <f>SUMIFS(СВЦЭМ!$E$33:$E$776,СВЦЭМ!$A$33:$A$776,$A159,СВЦЭМ!$B$33:$B$776,Y$155)+'СЕТ СН'!$F$12</f>
        <v>152.49095722000001</v>
      </c>
    </row>
    <row r="160" spans="1:27" ht="15.75" x14ac:dyDescent="0.2">
      <c r="A160" s="35">
        <f t="shared" si="4"/>
        <v>44140</v>
      </c>
      <c r="B160" s="36">
        <f>SUMIFS(СВЦЭМ!$E$33:$E$776,СВЦЭМ!$A$33:$A$776,$A160,СВЦЭМ!$B$33:$B$776,B$155)+'СЕТ СН'!$F$12</f>
        <v>150.69076121000001</v>
      </c>
      <c r="C160" s="36">
        <f>SUMIFS(СВЦЭМ!$E$33:$E$776,СВЦЭМ!$A$33:$A$776,$A160,СВЦЭМ!$B$33:$B$776,C$155)+'СЕТ СН'!$F$12</f>
        <v>165.51365172999999</v>
      </c>
      <c r="D160" s="36">
        <f>SUMIFS(СВЦЭМ!$E$33:$E$776,СВЦЭМ!$A$33:$A$776,$A160,СВЦЭМ!$B$33:$B$776,D$155)+'СЕТ СН'!$F$12</f>
        <v>175.87345164000001</v>
      </c>
      <c r="E160" s="36">
        <f>SUMIFS(СВЦЭМ!$E$33:$E$776,СВЦЭМ!$A$33:$A$776,$A160,СВЦЭМ!$B$33:$B$776,E$155)+'СЕТ СН'!$F$12</f>
        <v>175.91581083</v>
      </c>
      <c r="F160" s="36">
        <f>SUMIFS(СВЦЭМ!$E$33:$E$776,СВЦЭМ!$A$33:$A$776,$A160,СВЦЭМ!$B$33:$B$776,F$155)+'СЕТ СН'!$F$12</f>
        <v>176.45002707</v>
      </c>
      <c r="G160" s="36">
        <f>SUMIFS(СВЦЭМ!$E$33:$E$776,СВЦЭМ!$A$33:$A$776,$A160,СВЦЭМ!$B$33:$B$776,G$155)+'СЕТ СН'!$F$12</f>
        <v>174.90589886000001</v>
      </c>
      <c r="H160" s="36">
        <f>SUMIFS(СВЦЭМ!$E$33:$E$776,СВЦЭМ!$A$33:$A$776,$A160,СВЦЭМ!$B$33:$B$776,H$155)+'СЕТ СН'!$F$12</f>
        <v>171.36270916999999</v>
      </c>
      <c r="I160" s="36">
        <f>SUMIFS(СВЦЭМ!$E$33:$E$776,СВЦЭМ!$A$33:$A$776,$A160,СВЦЭМ!$B$33:$B$776,I$155)+'СЕТ СН'!$F$12</f>
        <v>173.81813231000001</v>
      </c>
      <c r="J160" s="36">
        <f>SUMIFS(СВЦЭМ!$E$33:$E$776,СВЦЭМ!$A$33:$A$776,$A160,СВЦЭМ!$B$33:$B$776,J$155)+'СЕТ СН'!$F$12</f>
        <v>170.881035</v>
      </c>
      <c r="K160" s="36">
        <f>SUMIFS(СВЦЭМ!$E$33:$E$776,СВЦЭМ!$A$33:$A$776,$A160,СВЦЭМ!$B$33:$B$776,K$155)+'СЕТ СН'!$F$12</f>
        <v>169.81060679000001</v>
      </c>
      <c r="L160" s="36">
        <f>SUMIFS(СВЦЭМ!$E$33:$E$776,СВЦЭМ!$A$33:$A$776,$A160,СВЦЭМ!$B$33:$B$776,L$155)+'СЕТ СН'!$F$12</f>
        <v>166.89013571000001</v>
      </c>
      <c r="M160" s="36">
        <f>SUMIFS(СВЦЭМ!$E$33:$E$776,СВЦЭМ!$A$33:$A$776,$A160,СВЦЭМ!$B$33:$B$776,M$155)+'СЕТ СН'!$F$12</f>
        <v>157.68786872000001</v>
      </c>
      <c r="N160" s="36">
        <f>SUMIFS(СВЦЭМ!$E$33:$E$776,СВЦЭМ!$A$33:$A$776,$A160,СВЦЭМ!$B$33:$B$776,N$155)+'СЕТ СН'!$F$12</f>
        <v>152.15603035999999</v>
      </c>
      <c r="O160" s="36">
        <f>SUMIFS(СВЦЭМ!$E$33:$E$776,СВЦЭМ!$A$33:$A$776,$A160,СВЦЭМ!$B$33:$B$776,O$155)+'СЕТ СН'!$F$12</f>
        <v>153.51527659000001</v>
      </c>
      <c r="P160" s="36">
        <f>SUMIFS(СВЦЭМ!$E$33:$E$776,СВЦЭМ!$A$33:$A$776,$A160,СВЦЭМ!$B$33:$B$776,P$155)+'СЕТ СН'!$F$12</f>
        <v>153.84789527999999</v>
      </c>
      <c r="Q160" s="36">
        <f>SUMIFS(СВЦЭМ!$E$33:$E$776,СВЦЭМ!$A$33:$A$776,$A160,СВЦЭМ!$B$33:$B$776,Q$155)+'СЕТ СН'!$F$12</f>
        <v>154.44450205999999</v>
      </c>
      <c r="R160" s="36">
        <f>SUMIFS(СВЦЭМ!$E$33:$E$776,СВЦЭМ!$A$33:$A$776,$A160,СВЦЭМ!$B$33:$B$776,R$155)+'СЕТ СН'!$F$12</f>
        <v>153.25520402000001</v>
      </c>
      <c r="S160" s="36">
        <f>SUMIFS(СВЦЭМ!$E$33:$E$776,СВЦЭМ!$A$33:$A$776,$A160,СВЦЭМ!$B$33:$B$776,S$155)+'СЕТ СН'!$F$12</f>
        <v>151.90658053999999</v>
      </c>
      <c r="T160" s="36">
        <f>SUMIFS(СВЦЭМ!$E$33:$E$776,СВЦЭМ!$A$33:$A$776,$A160,СВЦЭМ!$B$33:$B$776,T$155)+'СЕТ СН'!$F$12</f>
        <v>141.60794247999999</v>
      </c>
      <c r="U160" s="36">
        <f>SUMIFS(СВЦЭМ!$E$33:$E$776,СВЦЭМ!$A$33:$A$776,$A160,СВЦЭМ!$B$33:$B$776,U$155)+'СЕТ СН'!$F$12</f>
        <v>140.72593818999999</v>
      </c>
      <c r="V160" s="36">
        <f>SUMIFS(СВЦЭМ!$E$33:$E$776,СВЦЭМ!$A$33:$A$776,$A160,СВЦЭМ!$B$33:$B$776,V$155)+'СЕТ СН'!$F$12</f>
        <v>144.97640809999999</v>
      </c>
      <c r="W160" s="36">
        <f>SUMIFS(СВЦЭМ!$E$33:$E$776,СВЦЭМ!$A$33:$A$776,$A160,СВЦЭМ!$B$33:$B$776,W$155)+'СЕТ СН'!$F$12</f>
        <v>151.72513742999999</v>
      </c>
      <c r="X160" s="36">
        <f>SUMIFS(СВЦЭМ!$E$33:$E$776,СВЦЭМ!$A$33:$A$776,$A160,СВЦЭМ!$B$33:$B$776,X$155)+'СЕТ СН'!$F$12</f>
        <v>154.12781246</v>
      </c>
      <c r="Y160" s="36">
        <f>SUMIFS(СВЦЭМ!$E$33:$E$776,СВЦЭМ!$A$33:$A$776,$A160,СВЦЭМ!$B$33:$B$776,Y$155)+'СЕТ СН'!$F$12</f>
        <v>161.85839852000001</v>
      </c>
    </row>
    <row r="161" spans="1:25" ht="15.75" x14ac:dyDescent="0.2">
      <c r="A161" s="35">
        <f t="shared" si="4"/>
        <v>44141</v>
      </c>
      <c r="B161" s="36">
        <f>SUMIFS(СВЦЭМ!$E$33:$E$776,СВЦЭМ!$A$33:$A$776,$A161,СВЦЭМ!$B$33:$B$776,B$155)+'СЕТ СН'!$F$12</f>
        <v>158.00652577</v>
      </c>
      <c r="C161" s="36">
        <f>SUMIFS(СВЦЭМ!$E$33:$E$776,СВЦЭМ!$A$33:$A$776,$A161,СВЦЭМ!$B$33:$B$776,C$155)+'СЕТ СН'!$F$12</f>
        <v>172.44891261000001</v>
      </c>
      <c r="D161" s="36">
        <f>SUMIFS(СВЦЭМ!$E$33:$E$776,СВЦЭМ!$A$33:$A$776,$A161,СВЦЭМ!$B$33:$B$776,D$155)+'СЕТ СН'!$F$12</f>
        <v>183.81384101</v>
      </c>
      <c r="E161" s="36">
        <f>SUMIFS(СВЦЭМ!$E$33:$E$776,СВЦЭМ!$A$33:$A$776,$A161,СВЦЭМ!$B$33:$B$776,E$155)+'СЕТ СН'!$F$12</f>
        <v>184.26190815000001</v>
      </c>
      <c r="F161" s="36">
        <f>SUMIFS(СВЦЭМ!$E$33:$E$776,СВЦЭМ!$A$33:$A$776,$A161,СВЦЭМ!$B$33:$B$776,F$155)+'СЕТ СН'!$F$12</f>
        <v>184.62407281</v>
      </c>
      <c r="G161" s="36">
        <f>SUMIFS(СВЦЭМ!$E$33:$E$776,СВЦЭМ!$A$33:$A$776,$A161,СВЦЭМ!$B$33:$B$776,G$155)+'СЕТ СН'!$F$12</f>
        <v>182.56221980000001</v>
      </c>
      <c r="H161" s="36">
        <f>SUMIFS(СВЦЭМ!$E$33:$E$776,СВЦЭМ!$A$33:$A$776,$A161,СВЦЭМ!$B$33:$B$776,H$155)+'СЕТ СН'!$F$12</f>
        <v>177.33237052999999</v>
      </c>
      <c r="I161" s="36">
        <f>SUMIFS(СВЦЭМ!$E$33:$E$776,СВЦЭМ!$A$33:$A$776,$A161,СВЦЭМ!$B$33:$B$776,I$155)+'СЕТ СН'!$F$12</f>
        <v>178.19348327</v>
      </c>
      <c r="J161" s="36">
        <f>SUMIFS(СВЦЭМ!$E$33:$E$776,СВЦЭМ!$A$33:$A$776,$A161,СВЦЭМ!$B$33:$B$776,J$155)+'СЕТ СН'!$F$12</f>
        <v>176.75789581000001</v>
      </c>
      <c r="K161" s="36">
        <f>SUMIFS(СВЦЭМ!$E$33:$E$776,СВЦЭМ!$A$33:$A$776,$A161,СВЦЭМ!$B$33:$B$776,K$155)+'СЕТ СН'!$F$12</f>
        <v>174.28045624999999</v>
      </c>
      <c r="L161" s="36">
        <f>SUMIFS(СВЦЭМ!$E$33:$E$776,СВЦЭМ!$A$33:$A$776,$A161,СВЦЭМ!$B$33:$B$776,L$155)+'СЕТ СН'!$F$12</f>
        <v>170.19469760999999</v>
      </c>
      <c r="M161" s="36">
        <f>SUMIFS(СВЦЭМ!$E$33:$E$776,СВЦЭМ!$A$33:$A$776,$A161,СВЦЭМ!$B$33:$B$776,M$155)+'СЕТ СН'!$F$12</f>
        <v>164.34358872000001</v>
      </c>
      <c r="N161" s="36">
        <f>SUMIFS(СВЦЭМ!$E$33:$E$776,СВЦЭМ!$A$33:$A$776,$A161,СВЦЭМ!$B$33:$B$776,N$155)+'СЕТ СН'!$F$12</f>
        <v>155.55567464999999</v>
      </c>
      <c r="O161" s="36">
        <f>SUMIFS(СВЦЭМ!$E$33:$E$776,СВЦЭМ!$A$33:$A$776,$A161,СВЦЭМ!$B$33:$B$776,O$155)+'СЕТ СН'!$F$12</f>
        <v>153.25764226999999</v>
      </c>
      <c r="P161" s="36">
        <f>SUMIFS(СВЦЭМ!$E$33:$E$776,СВЦЭМ!$A$33:$A$776,$A161,СВЦЭМ!$B$33:$B$776,P$155)+'СЕТ СН'!$F$12</f>
        <v>154.30324641000001</v>
      </c>
      <c r="Q161" s="36">
        <f>SUMIFS(СВЦЭМ!$E$33:$E$776,СВЦЭМ!$A$33:$A$776,$A161,СВЦЭМ!$B$33:$B$776,Q$155)+'СЕТ СН'!$F$12</f>
        <v>156.56537492000001</v>
      </c>
      <c r="R161" s="36">
        <f>SUMIFS(СВЦЭМ!$E$33:$E$776,СВЦЭМ!$A$33:$A$776,$A161,СВЦЭМ!$B$33:$B$776,R$155)+'СЕТ СН'!$F$12</f>
        <v>155.460429</v>
      </c>
      <c r="S161" s="36">
        <f>SUMIFS(СВЦЭМ!$E$33:$E$776,СВЦЭМ!$A$33:$A$776,$A161,СВЦЭМ!$B$33:$B$776,S$155)+'СЕТ СН'!$F$12</f>
        <v>153.80823455000001</v>
      </c>
      <c r="T161" s="36">
        <f>SUMIFS(СВЦЭМ!$E$33:$E$776,СВЦЭМ!$A$33:$A$776,$A161,СВЦЭМ!$B$33:$B$776,T$155)+'СЕТ СН'!$F$12</f>
        <v>146.11530045999999</v>
      </c>
      <c r="U161" s="36">
        <f>SUMIFS(СВЦЭМ!$E$33:$E$776,СВЦЭМ!$A$33:$A$776,$A161,СВЦЭМ!$B$33:$B$776,U$155)+'СЕТ СН'!$F$12</f>
        <v>145.99199050999999</v>
      </c>
      <c r="V161" s="36">
        <f>SUMIFS(СВЦЭМ!$E$33:$E$776,СВЦЭМ!$A$33:$A$776,$A161,СВЦЭМ!$B$33:$B$776,V$155)+'СЕТ СН'!$F$12</f>
        <v>148.17064846</v>
      </c>
      <c r="W161" s="36">
        <f>SUMIFS(СВЦЭМ!$E$33:$E$776,СВЦЭМ!$A$33:$A$776,$A161,СВЦЭМ!$B$33:$B$776,W$155)+'СЕТ СН'!$F$12</f>
        <v>154.92913841999999</v>
      </c>
      <c r="X161" s="36">
        <f>SUMIFS(СВЦЭМ!$E$33:$E$776,СВЦЭМ!$A$33:$A$776,$A161,СВЦЭМ!$B$33:$B$776,X$155)+'СЕТ СН'!$F$12</f>
        <v>157.26372534000001</v>
      </c>
      <c r="Y161" s="36">
        <f>SUMIFS(СВЦЭМ!$E$33:$E$776,СВЦЭМ!$A$33:$A$776,$A161,СВЦЭМ!$B$33:$B$776,Y$155)+'СЕТ СН'!$F$12</f>
        <v>162.25664355999999</v>
      </c>
    </row>
    <row r="162" spans="1:25" ht="15.75" x14ac:dyDescent="0.2">
      <c r="A162" s="35">
        <f t="shared" si="4"/>
        <v>44142</v>
      </c>
      <c r="B162" s="36">
        <f>SUMIFS(СВЦЭМ!$E$33:$E$776,СВЦЭМ!$A$33:$A$776,$A162,СВЦЭМ!$B$33:$B$776,B$155)+'СЕТ СН'!$F$12</f>
        <v>163.20582399</v>
      </c>
      <c r="C162" s="36">
        <f>SUMIFS(СВЦЭМ!$E$33:$E$776,СВЦЭМ!$A$33:$A$776,$A162,СВЦЭМ!$B$33:$B$776,C$155)+'СЕТ СН'!$F$12</f>
        <v>177.29229205999999</v>
      </c>
      <c r="D162" s="36">
        <f>SUMIFS(СВЦЭМ!$E$33:$E$776,СВЦЭМ!$A$33:$A$776,$A162,СВЦЭМ!$B$33:$B$776,D$155)+'СЕТ СН'!$F$12</f>
        <v>190.08953421999999</v>
      </c>
      <c r="E162" s="36">
        <f>SUMIFS(СВЦЭМ!$E$33:$E$776,СВЦЭМ!$A$33:$A$776,$A162,СВЦЭМ!$B$33:$B$776,E$155)+'СЕТ СН'!$F$12</f>
        <v>192.31636861999999</v>
      </c>
      <c r="F162" s="36">
        <f>SUMIFS(СВЦЭМ!$E$33:$E$776,СВЦЭМ!$A$33:$A$776,$A162,СВЦЭМ!$B$33:$B$776,F$155)+'СЕТ СН'!$F$12</f>
        <v>190.44932639000001</v>
      </c>
      <c r="G162" s="36">
        <f>SUMIFS(СВЦЭМ!$E$33:$E$776,СВЦЭМ!$A$33:$A$776,$A162,СВЦЭМ!$B$33:$B$776,G$155)+'СЕТ СН'!$F$12</f>
        <v>188.33262753</v>
      </c>
      <c r="H162" s="36">
        <f>SUMIFS(СВЦЭМ!$E$33:$E$776,СВЦЭМ!$A$33:$A$776,$A162,СВЦЭМ!$B$33:$B$776,H$155)+'СЕТ СН'!$F$12</f>
        <v>185.10683723</v>
      </c>
      <c r="I162" s="36">
        <f>SUMIFS(СВЦЭМ!$E$33:$E$776,СВЦЭМ!$A$33:$A$776,$A162,СВЦЭМ!$B$33:$B$776,I$155)+'СЕТ СН'!$F$12</f>
        <v>175.81819239999999</v>
      </c>
      <c r="J162" s="36">
        <f>SUMIFS(СВЦЭМ!$E$33:$E$776,СВЦЭМ!$A$33:$A$776,$A162,СВЦЭМ!$B$33:$B$776,J$155)+'СЕТ СН'!$F$12</f>
        <v>168.31032841000001</v>
      </c>
      <c r="K162" s="36">
        <f>SUMIFS(СВЦЭМ!$E$33:$E$776,СВЦЭМ!$A$33:$A$776,$A162,СВЦЭМ!$B$33:$B$776,K$155)+'СЕТ СН'!$F$12</f>
        <v>163.61059159000001</v>
      </c>
      <c r="L162" s="36">
        <f>SUMIFS(СВЦЭМ!$E$33:$E$776,СВЦЭМ!$A$33:$A$776,$A162,СВЦЭМ!$B$33:$B$776,L$155)+'СЕТ СН'!$F$12</f>
        <v>158.08761021000001</v>
      </c>
      <c r="M162" s="36">
        <f>SUMIFS(СВЦЭМ!$E$33:$E$776,СВЦЭМ!$A$33:$A$776,$A162,СВЦЭМ!$B$33:$B$776,M$155)+'СЕТ СН'!$F$12</f>
        <v>150.61602830999999</v>
      </c>
      <c r="N162" s="36">
        <f>SUMIFS(СВЦЭМ!$E$33:$E$776,СВЦЭМ!$A$33:$A$776,$A162,СВЦЭМ!$B$33:$B$776,N$155)+'СЕТ СН'!$F$12</f>
        <v>147.47350372</v>
      </c>
      <c r="O162" s="36">
        <f>SUMIFS(СВЦЭМ!$E$33:$E$776,СВЦЭМ!$A$33:$A$776,$A162,СВЦЭМ!$B$33:$B$776,O$155)+'СЕТ СН'!$F$12</f>
        <v>150.01762335000001</v>
      </c>
      <c r="P162" s="36">
        <f>SUMIFS(СВЦЭМ!$E$33:$E$776,СВЦЭМ!$A$33:$A$776,$A162,СВЦЭМ!$B$33:$B$776,P$155)+'СЕТ СН'!$F$12</f>
        <v>150.12853027</v>
      </c>
      <c r="Q162" s="36">
        <f>SUMIFS(СВЦЭМ!$E$33:$E$776,СВЦЭМ!$A$33:$A$776,$A162,СВЦЭМ!$B$33:$B$776,Q$155)+'СЕТ СН'!$F$12</f>
        <v>148.77480385000001</v>
      </c>
      <c r="R162" s="36">
        <f>SUMIFS(СВЦЭМ!$E$33:$E$776,СВЦЭМ!$A$33:$A$776,$A162,СВЦЭМ!$B$33:$B$776,R$155)+'СЕТ СН'!$F$12</f>
        <v>146.39566801999999</v>
      </c>
      <c r="S162" s="36">
        <f>SUMIFS(СВЦЭМ!$E$33:$E$776,СВЦЭМ!$A$33:$A$776,$A162,СВЦЭМ!$B$33:$B$776,S$155)+'СЕТ СН'!$F$12</f>
        <v>145.71899074999999</v>
      </c>
      <c r="T162" s="36">
        <f>SUMIFS(СВЦЭМ!$E$33:$E$776,СВЦЭМ!$A$33:$A$776,$A162,СВЦЭМ!$B$33:$B$776,T$155)+'СЕТ СН'!$F$12</f>
        <v>141.5212468</v>
      </c>
      <c r="U162" s="36">
        <f>SUMIFS(СВЦЭМ!$E$33:$E$776,СВЦЭМ!$A$33:$A$776,$A162,СВЦЭМ!$B$33:$B$776,U$155)+'СЕТ СН'!$F$12</f>
        <v>142.58839639000001</v>
      </c>
      <c r="V162" s="36">
        <f>SUMIFS(СВЦЭМ!$E$33:$E$776,СВЦЭМ!$A$33:$A$776,$A162,СВЦЭМ!$B$33:$B$776,V$155)+'СЕТ СН'!$F$12</f>
        <v>145.08517868999999</v>
      </c>
      <c r="W162" s="36">
        <f>SUMIFS(СВЦЭМ!$E$33:$E$776,СВЦЭМ!$A$33:$A$776,$A162,СВЦЭМ!$B$33:$B$776,W$155)+'СЕТ СН'!$F$12</f>
        <v>146.58757976000001</v>
      </c>
      <c r="X162" s="36">
        <f>SUMIFS(СВЦЭМ!$E$33:$E$776,СВЦЭМ!$A$33:$A$776,$A162,СВЦЭМ!$B$33:$B$776,X$155)+'СЕТ СН'!$F$12</f>
        <v>148.51197189000001</v>
      </c>
      <c r="Y162" s="36">
        <f>SUMIFS(СВЦЭМ!$E$33:$E$776,СВЦЭМ!$A$33:$A$776,$A162,СВЦЭМ!$B$33:$B$776,Y$155)+'СЕТ СН'!$F$12</f>
        <v>154.54995627</v>
      </c>
    </row>
    <row r="163" spans="1:25" ht="15.75" x14ac:dyDescent="0.2">
      <c r="A163" s="35">
        <f t="shared" si="4"/>
        <v>44143</v>
      </c>
      <c r="B163" s="36">
        <f>SUMIFS(СВЦЭМ!$E$33:$E$776,СВЦЭМ!$A$33:$A$776,$A163,СВЦЭМ!$B$33:$B$776,B$155)+'СЕТ СН'!$F$12</f>
        <v>163.68071506999999</v>
      </c>
      <c r="C163" s="36">
        <f>SUMIFS(СВЦЭМ!$E$33:$E$776,СВЦЭМ!$A$33:$A$776,$A163,СВЦЭМ!$B$33:$B$776,C$155)+'СЕТ СН'!$F$12</f>
        <v>179.92777101999999</v>
      </c>
      <c r="D163" s="36">
        <f>SUMIFS(СВЦЭМ!$E$33:$E$776,СВЦЭМ!$A$33:$A$776,$A163,СВЦЭМ!$B$33:$B$776,D$155)+'СЕТ СН'!$F$12</f>
        <v>192.62284313000001</v>
      </c>
      <c r="E163" s="36">
        <f>SUMIFS(СВЦЭМ!$E$33:$E$776,СВЦЭМ!$A$33:$A$776,$A163,СВЦЭМ!$B$33:$B$776,E$155)+'СЕТ СН'!$F$12</f>
        <v>195.35426745000001</v>
      </c>
      <c r="F163" s="36">
        <f>SUMIFS(СВЦЭМ!$E$33:$E$776,СВЦЭМ!$A$33:$A$776,$A163,СВЦЭМ!$B$33:$B$776,F$155)+'СЕТ СН'!$F$12</f>
        <v>194.34637411</v>
      </c>
      <c r="G163" s="36">
        <f>SUMIFS(СВЦЭМ!$E$33:$E$776,СВЦЭМ!$A$33:$A$776,$A163,СВЦЭМ!$B$33:$B$776,G$155)+'СЕТ СН'!$F$12</f>
        <v>194.08484587000001</v>
      </c>
      <c r="H163" s="36">
        <f>SUMIFS(СВЦЭМ!$E$33:$E$776,СВЦЭМ!$A$33:$A$776,$A163,СВЦЭМ!$B$33:$B$776,H$155)+'СЕТ СН'!$F$12</f>
        <v>190.86275506000001</v>
      </c>
      <c r="I163" s="36">
        <f>SUMIFS(СВЦЭМ!$E$33:$E$776,СВЦЭМ!$A$33:$A$776,$A163,СВЦЭМ!$B$33:$B$776,I$155)+'СЕТ СН'!$F$12</f>
        <v>184.69173946000001</v>
      </c>
      <c r="J163" s="36">
        <f>SUMIFS(СВЦЭМ!$E$33:$E$776,СВЦЭМ!$A$33:$A$776,$A163,СВЦЭМ!$B$33:$B$776,J$155)+'СЕТ СН'!$F$12</f>
        <v>176.51992637000001</v>
      </c>
      <c r="K163" s="36">
        <f>SUMIFS(СВЦЭМ!$E$33:$E$776,СВЦЭМ!$A$33:$A$776,$A163,СВЦЭМ!$B$33:$B$776,K$155)+'СЕТ СН'!$F$12</f>
        <v>169.08422277</v>
      </c>
      <c r="L163" s="36">
        <f>SUMIFS(СВЦЭМ!$E$33:$E$776,СВЦЭМ!$A$33:$A$776,$A163,СВЦЭМ!$B$33:$B$776,L$155)+'СЕТ СН'!$F$12</f>
        <v>159.74185018</v>
      </c>
      <c r="M163" s="36">
        <f>SUMIFS(СВЦЭМ!$E$33:$E$776,СВЦЭМ!$A$33:$A$776,$A163,СВЦЭМ!$B$33:$B$776,M$155)+'СЕТ СН'!$F$12</f>
        <v>153.18034021</v>
      </c>
      <c r="N163" s="36">
        <f>SUMIFS(СВЦЭМ!$E$33:$E$776,СВЦЭМ!$A$33:$A$776,$A163,СВЦЭМ!$B$33:$B$776,N$155)+'СЕТ СН'!$F$12</f>
        <v>151.97426917999999</v>
      </c>
      <c r="O163" s="36">
        <f>SUMIFS(СВЦЭМ!$E$33:$E$776,СВЦЭМ!$A$33:$A$776,$A163,СВЦЭМ!$B$33:$B$776,O$155)+'СЕТ СН'!$F$12</f>
        <v>153.35182012000001</v>
      </c>
      <c r="P163" s="36">
        <f>SUMIFS(СВЦЭМ!$E$33:$E$776,СВЦЭМ!$A$33:$A$776,$A163,СВЦЭМ!$B$33:$B$776,P$155)+'СЕТ СН'!$F$12</f>
        <v>154.49233876</v>
      </c>
      <c r="Q163" s="36">
        <f>SUMIFS(СВЦЭМ!$E$33:$E$776,СВЦЭМ!$A$33:$A$776,$A163,СВЦЭМ!$B$33:$B$776,Q$155)+'СЕТ СН'!$F$12</f>
        <v>155.96741815999999</v>
      </c>
      <c r="R163" s="36">
        <f>SUMIFS(СВЦЭМ!$E$33:$E$776,СВЦЭМ!$A$33:$A$776,$A163,СВЦЭМ!$B$33:$B$776,R$155)+'СЕТ СН'!$F$12</f>
        <v>153.91230820999999</v>
      </c>
      <c r="S163" s="36">
        <f>SUMIFS(СВЦЭМ!$E$33:$E$776,СВЦЭМ!$A$33:$A$776,$A163,СВЦЭМ!$B$33:$B$776,S$155)+'СЕТ СН'!$F$12</f>
        <v>149.54803222999999</v>
      </c>
      <c r="T163" s="36">
        <f>SUMIFS(СВЦЭМ!$E$33:$E$776,СВЦЭМ!$A$33:$A$776,$A163,СВЦЭМ!$B$33:$B$776,T$155)+'СЕТ СН'!$F$12</f>
        <v>146.84128215000001</v>
      </c>
      <c r="U163" s="36">
        <f>SUMIFS(СВЦЭМ!$E$33:$E$776,СВЦЭМ!$A$33:$A$776,$A163,СВЦЭМ!$B$33:$B$776,U$155)+'СЕТ СН'!$F$12</f>
        <v>145.94658962</v>
      </c>
      <c r="V163" s="36">
        <f>SUMIFS(СВЦЭМ!$E$33:$E$776,СВЦЭМ!$A$33:$A$776,$A163,СВЦЭМ!$B$33:$B$776,V$155)+'СЕТ СН'!$F$12</f>
        <v>149.17960977000001</v>
      </c>
      <c r="W163" s="36">
        <f>SUMIFS(СВЦЭМ!$E$33:$E$776,СВЦЭМ!$A$33:$A$776,$A163,СВЦЭМ!$B$33:$B$776,W$155)+'СЕТ СН'!$F$12</f>
        <v>152.14156668999999</v>
      </c>
      <c r="X163" s="36">
        <f>SUMIFS(СВЦЭМ!$E$33:$E$776,СВЦЭМ!$A$33:$A$776,$A163,СВЦЭМ!$B$33:$B$776,X$155)+'СЕТ СН'!$F$12</f>
        <v>153.54015812</v>
      </c>
      <c r="Y163" s="36">
        <f>SUMIFS(СВЦЭМ!$E$33:$E$776,СВЦЭМ!$A$33:$A$776,$A163,СВЦЭМ!$B$33:$B$776,Y$155)+'СЕТ СН'!$F$12</f>
        <v>154.84169732999999</v>
      </c>
    </row>
    <row r="164" spans="1:25" ht="15.75" x14ac:dyDescent="0.2">
      <c r="A164" s="35">
        <f t="shared" si="4"/>
        <v>44144</v>
      </c>
      <c r="B164" s="36">
        <f>SUMIFS(СВЦЭМ!$E$33:$E$776,СВЦЭМ!$A$33:$A$776,$A164,СВЦЭМ!$B$33:$B$776,B$155)+'СЕТ СН'!$F$12</f>
        <v>150.11075801999999</v>
      </c>
      <c r="C164" s="36">
        <f>SUMIFS(СВЦЭМ!$E$33:$E$776,СВЦЭМ!$A$33:$A$776,$A164,СВЦЭМ!$B$33:$B$776,C$155)+'СЕТ СН'!$F$12</f>
        <v>153.83651774000001</v>
      </c>
      <c r="D164" s="36">
        <f>SUMIFS(СВЦЭМ!$E$33:$E$776,СВЦЭМ!$A$33:$A$776,$A164,СВЦЭМ!$B$33:$B$776,D$155)+'СЕТ СН'!$F$12</f>
        <v>167.42440403000001</v>
      </c>
      <c r="E164" s="36">
        <f>SUMIFS(СВЦЭМ!$E$33:$E$776,СВЦЭМ!$A$33:$A$776,$A164,СВЦЭМ!$B$33:$B$776,E$155)+'СЕТ СН'!$F$12</f>
        <v>168.94024908</v>
      </c>
      <c r="F164" s="36">
        <f>SUMIFS(СВЦЭМ!$E$33:$E$776,СВЦЭМ!$A$33:$A$776,$A164,СВЦЭМ!$B$33:$B$776,F$155)+'СЕТ СН'!$F$12</f>
        <v>168.08554699999999</v>
      </c>
      <c r="G164" s="36">
        <f>SUMIFS(СВЦЭМ!$E$33:$E$776,СВЦЭМ!$A$33:$A$776,$A164,СВЦЭМ!$B$33:$B$776,G$155)+'СЕТ СН'!$F$12</f>
        <v>171.38581396000001</v>
      </c>
      <c r="H164" s="36">
        <f>SUMIFS(СВЦЭМ!$E$33:$E$776,СВЦЭМ!$A$33:$A$776,$A164,СВЦЭМ!$B$33:$B$776,H$155)+'СЕТ СН'!$F$12</f>
        <v>177.78907043999999</v>
      </c>
      <c r="I164" s="36">
        <f>SUMIFS(СВЦЭМ!$E$33:$E$776,СВЦЭМ!$A$33:$A$776,$A164,СВЦЭМ!$B$33:$B$776,I$155)+'СЕТ СН'!$F$12</f>
        <v>182.67689519999999</v>
      </c>
      <c r="J164" s="36">
        <f>SUMIFS(СВЦЭМ!$E$33:$E$776,СВЦЭМ!$A$33:$A$776,$A164,СВЦЭМ!$B$33:$B$776,J$155)+'СЕТ СН'!$F$12</f>
        <v>180.05236477</v>
      </c>
      <c r="K164" s="36">
        <f>SUMIFS(СВЦЭМ!$E$33:$E$776,СВЦЭМ!$A$33:$A$776,$A164,СВЦЭМ!$B$33:$B$776,K$155)+'СЕТ СН'!$F$12</f>
        <v>179.28288685000001</v>
      </c>
      <c r="L164" s="36">
        <f>SUMIFS(СВЦЭМ!$E$33:$E$776,СВЦЭМ!$A$33:$A$776,$A164,СВЦЭМ!$B$33:$B$776,L$155)+'СЕТ СН'!$F$12</f>
        <v>171.37402111</v>
      </c>
      <c r="M164" s="36">
        <f>SUMIFS(СВЦЭМ!$E$33:$E$776,СВЦЭМ!$A$33:$A$776,$A164,СВЦЭМ!$B$33:$B$776,M$155)+'СЕТ СН'!$F$12</f>
        <v>164.41668161999999</v>
      </c>
      <c r="N164" s="36">
        <f>SUMIFS(СВЦЭМ!$E$33:$E$776,СВЦЭМ!$A$33:$A$776,$A164,СВЦЭМ!$B$33:$B$776,N$155)+'СЕТ СН'!$F$12</f>
        <v>163.6560858</v>
      </c>
      <c r="O164" s="36">
        <f>SUMIFS(СВЦЭМ!$E$33:$E$776,СВЦЭМ!$A$33:$A$776,$A164,СВЦЭМ!$B$33:$B$776,O$155)+'СЕТ СН'!$F$12</f>
        <v>165.74005456</v>
      </c>
      <c r="P164" s="36">
        <f>SUMIFS(СВЦЭМ!$E$33:$E$776,СВЦЭМ!$A$33:$A$776,$A164,СВЦЭМ!$B$33:$B$776,P$155)+'СЕТ СН'!$F$12</f>
        <v>165.84639253</v>
      </c>
      <c r="Q164" s="36">
        <f>SUMIFS(СВЦЭМ!$E$33:$E$776,СВЦЭМ!$A$33:$A$776,$A164,СВЦЭМ!$B$33:$B$776,Q$155)+'СЕТ СН'!$F$12</f>
        <v>165.74551138000001</v>
      </c>
      <c r="R164" s="36">
        <f>SUMIFS(СВЦЭМ!$E$33:$E$776,СВЦЭМ!$A$33:$A$776,$A164,СВЦЭМ!$B$33:$B$776,R$155)+'СЕТ СН'!$F$12</f>
        <v>164.51851553</v>
      </c>
      <c r="S164" s="36">
        <f>SUMIFS(СВЦЭМ!$E$33:$E$776,СВЦЭМ!$A$33:$A$776,$A164,СВЦЭМ!$B$33:$B$776,S$155)+'СЕТ СН'!$F$12</f>
        <v>164.21642659</v>
      </c>
      <c r="T164" s="36">
        <f>SUMIFS(СВЦЭМ!$E$33:$E$776,СВЦЭМ!$A$33:$A$776,$A164,СВЦЭМ!$B$33:$B$776,T$155)+'СЕТ СН'!$F$12</f>
        <v>161.72489677999999</v>
      </c>
      <c r="U164" s="36">
        <f>SUMIFS(СВЦЭМ!$E$33:$E$776,СВЦЭМ!$A$33:$A$776,$A164,СВЦЭМ!$B$33:$B$776,U$155)+'СЕТ СН'!$F$12</f>
        <v>160.12123642</v>
      </c>
      <c r="V164" s="36">
        <f>SUMIFS(СВЦЭМ!$E$33:$E$776,СВЦЭМ!$A$33:$A$776,$A164,СВЦЭМ!$B$33:$B$776,V$155)+'СЕТ СН'!$F$12</f>
        <v>159.44744068</v>
      </c>
      <c r="W164" s="36">
        <f>SUMIFS(СВЦЭМ!$E$33:$E$776,СВЦЭМ!$A$33:$A$776,$A164,СВЦЭМ!$B$33:$B$776,W$155)+'СЕТ СН'!$F$12</f>
        <v>162.73909782999999</v>
      </c>
      <c r="X164" s="36">
        <f>SUMIFS(СВЦЭМ!$E$33:$E$776,СВЦЭМ!$A$33:$A$776,$A164,СВЦЭМ!$B$33:$B$776,X$155)+'СЕТ СН'!$F$12</f>
        <v>168.98275849999999</v>
      </c>
      <c r="Y164" s="36">
        <f>SUMIFS(СВЦЭМ!$E$33:$E$776,СВЦЭМ!$A$33:$A$776,$A164,СВЦЭМ!$B$33:$B$776,Y$155)+'СЕТ СН'!$F$12</f>
        <v>174.55927123999999</v>
      </c>
    </row>
    <row r="165" spans="1:25" ht="15.75" x14ac:dyDescent="0.2">
      <c r="A165" s="35">
        <f t="shared" si="4"/>
        <v>44145</v>
      </c>
      <c r="B165" s="36">
        <f>SUMIFS(СВЦЭМ!$E$33:$E$776,СВЦЭМ!$A$33:$A$776,$A165,СВЦЭМ!$B$33:$B$776,B$155)+'СЕТ СН'!$F$12</f>
        <v>157.74039162</v>
      </c>
      <c r="C165" s="36">
        <f>SUMIFS(СВЦЭМ!$E$33:$E$776,СВЦЭМ!$A$33:$A$776,$A165,СВЦЭМ!$B$33:$B$776,C$155)+'СЕТ СН'!$F$12</f>
        <v>176.33794103</v>
      </c>
      <c r="D165" s="36">
        <f>SUMIFS(СВЦЭМ!$E$33:$E$776,СВЦЭМ!$A$33:$A$776,$A165,СВЦЭМ!$B$33:$B$776,D$155)+'СЕТ СН'!$F$12</f>
        <v>183.49316385</v>
      </c>
      <c r="E165" s="36">
        <f>SUMIFS(СВЦЭМ!$E$33:$E$776,СВЦЭМ!$A$33:$A$776,$A165,СВЦЭМ!$B$33:$B$776,E$155)+'СЕТ СН'!$F$12</f>
        <v>184.13822834000001</v>
      </c>
      <c r="F165" s="36">
        <f>SUMIFS(СВЦЭМ!$E$33:$E$776,СВЦЭМ!$A$33:$A$776,$A165,СВЦЭМ!$B$33:$B$776,F$155)+'СЕТ СН'!$F$12</f>
        <v>184.59416325999999</v>
      </c>
      <c r="G165" s="36">
        <f>SUMIFS(СВЦЭМ!$E$33:$E$776,СВЦЭМ!$A$33:$A$776,$A165,СВЦЭМ!$B$33:$B$776,G$155)+'СЕТ СН'!$F$12</f>
        <v>185.42118113999999</v>
      </c>
      <c r="H165" s="36">
        <f>SUMIFS(СВЦЭМ!$E$33:$E$776,СВЦЭМ!$A$33:$A$776,$A165,СВЦЭМ!$B$33:$B$776,H$155)+'СЕТ СН'!$F$12</f>
        <v>180.31841482999999</v>
      </c>
      <c r="I165" s="36">
        <f>SUMIFS(СВЦЭМ!$E$33:$E$776,СВЦЭМ!$A$33:$A$776,$A165,СВЦЭМ!$B$33:$B$776,I$155)+'СЕТ СН'!$F$12</f>
        <v>171.49355093</v>
      </c>
      <c r="J165" s="36">
        <f>SUMIFS(СВЦЭМ!$E$33:$E$776,СВЦЭМ!$A$33:$A$776,$A165,СВЦЭМ!$B$33:$B$776,J$155)+'СЕТ СН'!$F$12</f>
        <v>168.33203309999999</v>
      </c>
      <c r="K165" s="36">
        <f>SUMIFS(СВЦЭМ!$E$33:$E$776,СВЦЭМ!$A$33:$A$776,$A165,СВЦЭМ!$B$33:$B$776,K$155)+'СЕТ СН'!$F$12</f>
        <v>169.0273383</v>
      </c>
      <c r="L165" s="36">
        <f>SUMIFS(СВЦЭМ!$E$33:$E$776,СВЦЭМ!$A$33:$A$776,$A165,СВЦЭМ!$B$33:$B$776,L$155)+'СЕТ СН'!$F$12</f>
        <v>162.10149333999999</v>
      </c>
      <c r="M165" s="36">
        <f>SUMIFS(СВЦЭМ!$E$33:$E$776,СВЦЭМ!$A$33:$A$776,$A165,СВЦЭМ!$B$33:$B$776,M$155)+'СЕТ СН'!$F$12</f>
        <v>154.51214467</v>
      </c>
      <c r="N165" s="36">
        <f>SUMIFS(СВЦЭМ!$E$33:$E$776,СВЦЭМ!$A$33:$A$776,$A165,СВЦЭМ!$B$33:$B$776,N$155)+'СЕТ СН'!$F$12</f>
        <v>153.39876838000001</v>
      </c>
      <c r="O165" s="36">
        <f>SUMIFS(СВЦЭМ!$E$33:$E$776,СВЦЭМ!$A$33:$A$776,$A165,СВЦЭМ!$B$33:$B$776,O$155)+'СЕТ СН'!$F$12</f>
        <v>154.59957542999999</v>
      </c>
      <c r="P165" s="36">
        <f>SUMIFS(СВЦЭМ!$E$33:$E$776,СВЦЭМ!$A$33:$A$776,$A165,СВЦЭМ!$B$33:$B$776,P$155)+'СЕТ СН'!$F$12</f>
        <v>154.69114621</v>
      </c>
      <c r="Q165" s="36">
        <f>SUMIFS(СВЦЭМ!$E$33:$E$776,СВЦЭМ!$A$33:$A$776,$A165,СВЦЭМ!$B$33:$B$776,Q$155)+'СЕТ СН'!$F$12</f>
        <v>154.64789239000001</v>
      </c>
      <c r="R165" s="36">
        <f>SUMIFS(СВЦЭМ!$E$33:$E$776,СВЦЭМ!$A$33:$A$776,$A165,СВЦЭМ!$B$33:$B$776,R$155)+'СЕТ СН'!$F$12</f>
        <v>153.28917916</v>
      </c>
      <c r="S165" s="36">
        <f>SUMIFS(СВЦЭМ!$E$33:$E$776,СВЦЭМ!$A$33:$A$776,$A165,СВЦЭМ!$B$33:$B$776,S$155)+'СЕТ СН'!$F$12</f>
        <v>151.13180023999999</v>
      </c>
      <c r="T165" s="36">
        <f>SUMIFS(СВЦЭМ!$E$33:$E$776,СВЦЭМ!$A$33:$A$776,$A165,СВЦЭМ!$B$33:$B$776,T$155)+'СЕТ СН'!$F$12</f>
        <v>153.59200333000001</v>
      </c>
      <c r="U165" s="36">
        <f>SUMIFS(СВЦЭМ!$E$33:$E$776,СВЦЭМ!$A$33:$A$776,$A165,СВЦЭМ!$B$33:$B$776,U$155)+'СЕТ СН'!$F$12</f>
        <v>155.04169558999999</v>
      </c>
      <c r="V165" s="36">
        <f>SUMIFS(СВЦЭМ!$E$33:$E$776,СВЦЭМ!$A$33:$A$776,$A165,СВЦЭМ!$B$33:$B$776,V$155)+'СЕТ СН'!$F$12</f>
        <v>153.54035182999999</v>
      </c>
      <c r="W165" s="36">
        <f>SUMIFS(СВЦЭМ!$E$33:$E$776,СВЦЭМ!$A$33:$A$776,$A165,СВЦЭМ!$B$33:$B$776,W$155)+'СЕТ СН'!$F$12</f>
        <v>151.49329205000001</v>
      </c>
      <c r="X165" s="36">
        <f>SUMIFS(СВЦЭМ!$E$33:$E$776,СВЦЭМ!$A$33:$A$776,$A165,СВЦЭМ!$B$33:$B$776,X$155)+'СЕТ СН'!$F$12</f>
        <v>151.65242986000001</v>
      </c>
      <c r="Y165" s="36">
        <f>SUMIFS(СВЦЭМ!$E$33:$E$776,СВЦЭМ!$A$33:$A$776,$A165,СВЦЭМ!$B$33:$B$776,Y$155)+'СЕТ СН'!$F$12</f>
        <v>168.21869251000001</v>
      </c>
    </row>
    <row r="166" spans="1:25" ht="15.75" x14ac:dyDescent="0.2">
      <c r="A166" s="35">
        <f t="shared" si="4"/>
        <v>44146</v>
      </c>
      <c r="B166" s="36">
        <f>SUMIFS(СВЦЭМ!$E$33:$E$776,СВЦЭМ!$A$33:$A$776,$A166,СВЦЭМ!$B$33:$B$776,B$155)+'СЕТ СН'!$F$12</f>
        <v>167.26014211</v>
      </c>
      <c r="C166" s="36">
        <f>SUMIFS(СВЦЭМ!$E$33:$E$776,СВЦЭМ!$A$33:$A$776,$A166,СВЦЭМ!$B$33:$B$776,C$155)+'СЕТ СН'!$F$12</f>
        <v>178.12607532999999</v>
      </c>
      <c r="D166" s="36">
        <f>SUMIFS(СВЦЭМ!$E$33:$E$776,СВЦЭМ!$A$33:$A$776,$A166,СВЦЭМ!$B$33:$B$776,D$155)+'СЕТ СН'!$F$12</f>
        <v>190.47400264000001</v>
      </c>
      <c r="E166" s="36">
        <f>SUMIFS(СВЦЭМ!$E$33:$E$776,СВЦЭМ!$A$33:$A$776,$A166,СВЦЭМ!$B$33:$B$776,E$155)+'СЕТ СН'!$F$12</f>
        <v>194.12102343999999</v>
      </c>
      <c r="F166" s="36">
        <f>SUMIFS(СВЦЭМ!$E$33:$E$776,СВЦЭМ!$A$33:$A$776,$A166,СВЦЭМ!$B$33:$B$776,F$155)+'СЕТ СН'!$F$12</f>
        <v>194.90001645999999</v>
      </c>
      <c r="G166" s="36">
        <f>SUMIFS(СВЦЭМ!$E$33:$E$776,СВЦЭМ!$A$33:$A$776,$A166,СВЦЭМ!$B$33:$B$776,G$155)+'СЕТ СН'!$F$12</f>
        <v>191.55183550000001</v>
      </c>
      <c r="H166" s="36">
        <f>SUMIFS(СВЦЭМ!$E$33:$E$776,СВЦЭМ!$A$33:$A$776,$A166,СВЦЭМ!$B$33:$B$776,H$155)+'СЕТ СН'!$F$12</f>
        <v>183.47449555</v>
      </c>
      <c r="I166" s="36">
        <f>SUMIFS(СВЦЭМ!$E$33:$E$776,СВЦЭМ!$A$33:$A$776,$A166,СВЦЭМ!$B$33:$B$776,I$155)+'СЕТ СН'!$F$12</f>
        <v>175.77450031000001</v>
      </c>
      <c r="J166" s="36">
        <f>SUMIFS(СВЦЭМ!$E$33:$E$776,СВЦЭМ!$A$33:$A$776,$A166,СВЦЭМ!$B$33:$B$776,J$155)+'СЕТ СН'!$F$12</f>
        <v>171.73311881000001</v>
      </c>
      <c r="K166" s="36">
        <f>SUMIFS(СВЦЭМ!$E$33:$E$776,СВЦЭМ!$A$33:$A$776,$A166,СВЦЭМ!$B$33:$B$776,K$155)+'СЕТ СН'!$F$12</f>
        <v>169.35654024999999</v>
      </c>
      <c r="L166" s="36">
        <f>SUMIFS(СВЦЭМ!$E$33:$E$776,СВЦЭМ!$A$33:$A$776,$A166,СВЦЭМ!$B$33:$B$776,L$155)+'СЕТ СН'!$F$12</f>
        <v>164.55579804999999</v>
      </c>
      <c r="M166" s="36">
        <f>SUMIFS(СВЦЭМ!$E$33:$E$776,СВЦЭМ!$A$33:$A$776,$A166,СВЦЭМ!$B$33:$B$776,M$155)+'СЕТ СН'!$F$12</f>
        <v>159.18246918</v>
      </c>
      <c r="N166" s="36">
        <f>SUMIFS(СВЦЭМ!$E$33:$E$776,СВЦЭМ!$A$33:$A$776,$A166,СВЦЭМ!$B$33:$B$776,N$155)+'СЕТ СН'!$F$12</f>
        <v>156.13956044</v>
      </c>
      <c r="O166" s="36">
        <f>SUMIFS(СВЦЭМ!$E$33:$E$776,СВЦЭМ!$A$33:$A$776,$A166,СВЦЭМ!$B$33:$B$776,O$155)+'СЕТ СН'!$F$12</f>
        <v>157.16048681999999</v>
      </c>
      <c r="P166" s="36">
        <f>SUMIFS(СВЦЭМ!$E$33:$E$776,СВЦЭМ!$A$33:$A$776,$A166,СВЦЭМ!$B$33:$B$776,P$155)+'СЕТ СН'!$F$12</f>
        <v>158.05833368</v>
      </c>
      <c r="Q166" s="36">
        <f>SUMIFS(СВЦЭМ!$E$33:$E$776,СВЦЭМ!$A$33:$A$776,$A166,СВЦЭМ!$B$33:$B$776,Q$155)+'СЕТ СН'!$F$12</f>
        <v>158.19372716999999</v>
      </c>
      <c r="R166" s="36">
        <f>SUMIFS(СВЦЭМ!$E$33:$E$776,СВЦЭМ!$A$33:$A$776,$A166,СВЦЭМ!$B$33:$B$776,R$155)+'СЕТ СН'!$F$12</f>
        <v>157.89485565999999</v>
      </c>
      <c r="S166" s="36">
        <f>SUMIFS(СВЦЭМ!$E$33:$E$776,СВЦЭМ!$A$33:$A$776,$A166,СВЦЭМ!$B$33:$B$776,S$155)+'СЕТ СН'!$F$12</f>
        <v>156.90875266</v>
      </c>
      <c r="T166" s="36">
        <f>SUMIFS(СВЦЭМ!$E$33:$E$776,СВЦЭМ!$A$33:$A$776,$A166,СВЦЭМ!$B$33:$B$776,T$155)+'СЕТ СН'!$F$12</f>
        <v>160.73144644999999</v>
      </c>
      <c r="U166" s="36">
        <f>SUMIFS(СВЦЭМ!$E$33:$E$776,СВЦЭМ!$A$33:$A$776,$A166,СВЦЭМ!$B$33:$B$776,U$155)+'СЕТ СН'!$F$12</f>
        <v>159.80948104000001</v>
      </c>
      <c r="V166" s="36">
        <f>SUMIFS(СВЦЭМ!$E$33:$E$776,СВЦЭМ!$A$33:$A$776,$A166,СВЦЭМ!$B$33:$B$776,V$155)+'СЕТ СН'!$F$12</f>
        <v>157.60514512</v>
      </c>
      <c r="W166" s="36">
        <f>SUMIFS(СВЦЭМ!$E$33:$E$776,СВЦЭМ!$A$33:$A$776,$A166,СВЦЭМ!$B$33:$B$776,W$155)+'СЕТ СН'!$F$12</f>
        <v>156.3421712</v>
      </c>
      <c r="X166" s="36">
        <f>SUMIFS(СВЦЭМ!$E$33:$E$776,СВЦЭМ!$A$33:$A$776,$A166,СВЦЭМ!$B$33:$B$776,X$155)+'СЕТ СН'!$F$12</f>
        <v>156.61085763</v>
      </c>
      <c r="Y166" s="36">
        <f>SUMIFS(СВЦЭМ!$E$33:$E$776,СВЦЭМ!$A$33:$A$776,$A166,СВЦЭМ!$B$33:$B$776,Y$155)+'СЕТ СН'!$F$12</f>
        <v>160.37913957000001</v>
      </c>
    </row>
    <row r="167" spans="1:25" ht="15.75" x14ac:dyDescent="0.2">
      <c r="A167" s="35">
        <f t="shared" si="4"/>
        <v>44147</v>
      </c>
      <c r="B167" s="36">
        <f>SUMIFS(СВЦЭМ!$E$33:$E$776,СВЦЭМ!$A$33:$A$776,$A167,СВЦЭМ!$B$33:$B$776,B$155)+'СЕТ СН'!$F$12</f>
        <v>159.95770268999999</v>
      </c>
      <c r="C167" s="36">
        <f>SUMIFS(СВЦЭМ!$E$33:$E$776,СВЦЭМ!$A$33:$A$776,$A167,СВЦЭМ!$B$33:$B$776,C$155)+'СЕТ СН'!$F$12</f>
        <v>175.89504977000001</v>
      </c>
      <c r="D167" s="36">
        <f>SUMIFS(СВЦЭМ!$E$33:$E$776,СВЦЭМ!$A$33:$A$776,$A167,СВЦЭМ!$B$33:$B$776,D$155)+'СЕТ СН'!$F$12</f>
        <v>184.34769363000001</v>
      </c>
      <c r="E167" s="36">
        <f>SUMIFS(СВЦЭМ!$E$33:$E$776,СВЦЭМ!$A$33:$A$776,$A167,СВЦЭМ!$B$33:$B$776,E$155)+'СЕТ СН'!$F$12</f>
        <v>187.32699023999999</v>
      </c>
      <c r="F167" s="36">
        <f>SUMIFS(СВЦЭМ!$E$33:$E$776,СВЦЭМ!$A$33:$A$776,$A167,СВЦЭМ!$B$33:$B$776,F$155)+'СЕТ СН'!$F$12</f>
        <v>187.81623611000001</v>
      </c>
      <c r="G167" s="36">
        <f>SUMIFS(СВЦЭМ!$E$33:$E$776,СВЦЭМ!$A$33:$A$776,$A167,СВЦЭМ!$B$33:$B$776,G$155)+'СЕТ СН'!$F$12</f>
        <v>186.74166872000001</v>
      </c>
      <c r="H167" s="36">
        <f>SUMIFS(СВЦЭМ!$E$33:$E$776,СВЦЭМ!$A$33:$A$776,$A167,СВЦЭМ!$B$33:$B$776,H$155)+'СЕТ СН'!$F$12</f>
        <v>181.61934056999999</v>
      </c>
      <c r="I167" s="36">
        <f>SUMIFS(СВЦЭМ!$E$33:$E$776,СВЦЭМ!$A$33:$A$776,$A167,СВЦЭМ!$B$33:$B$776,I$155)+'СЕТ СН'!$F$12</f>
        <v>174.58993963</v>
      </c>
      <c r="J167" s="36">
        <f>SUMIFS(СВЦЭМ!$E$33:$E$776,СВЦЭМ!$A$33:$A$776,$A167,СВЦЭМ!$B$33:$B$776,J$155)+'СЕТ СН'!$F$12</f>
        <v>174.61362185999999</v>
      </c>
      <c r="K167" s="36">
        <f>SUMIFS(СВЦЭМ!$E$33:$E$776,СВЦЭМ!$A$33:$A$776,$A167,СВЦЭМ!$B$33:$B$776,K$155)+'СЕТ СН'!$F$12</f>
        <v>172.88478964000001</v>
      </c>
      <c r="L167" s="36">
        <f>SUMIFS(СВЦЭМ!$E$33:$E$776,СВЦЭМ!$A$33:$A$776,$A167,СВЦЭМ!$B$33:$B$776,L$155)+'СЕТ СН'!$F$12</f>
        <v>165.20898861000001</v>
      </c>
      <c r="M167" s="36">
        <f>SUMIFS(СВЦЭМ!$E$33:$E$776,СВЦЭМ!$A$33:$A$776,$A167,СВЦЭМ!$B$33:$B$776,M$155)+'СЕТ СН'!$F$12</f>
        <v>159.25363038</v>
      </c>
      <c r="N167" s="36">
        <f>SUMIFS(СВЦЭМ!$E$33:$E$776,СВЦЭМ!$A$33:$A$776,$A167,СВЦЭМ!$B$33:$B$776,N$155)+'СЕТ СН'!$F$12</f>
        <v>159.45705025999999</v>
      </c>
      <c r="O167" s="36">
        <f>SUMIFS(СВЦЭМ!$E$33:$E$776,СВЦЭМ!$A$33:$A$776,$A167,СВЦЭМ!$B$33:$B$776,O$155)+'СЕТ СН'!$F$12</f>
        <v>159.34778037999999</v>
      </c>
      <c r="P167" s="36">
        <f>SUMIFS(СВЦЭМ!$E$33:$E$776,СВЦЭМ!$A$33:$A$776,$A167,СВЦЭМ!$B$33:$B$776,P$155)+'СЕТ СН'!$F$12</f>
        <v>158.85162495</v>
      </c>
      <c r="Q167" s="36">
        <f>SUMIFS(СВЦЭМ!$E$33:$E$776,СВЦЭМ!$A$33:$A$776,$A167,СВЦЭМ!$B$33:$B$776,Q$155)+'СЕТ СН'!$F$12</f>
        <v>158.54663242999999</v>
      </c>
      <c r="R167" s="36">
        <f>SUMIFS(СВЦЭМ!$E$33:$E$776,СВЦЭМ!$A$33:$A$776,$A167,СВЦЭМ!$B$33:$B$776,R$155)+'СЕТ СН'!$F$12</f>
        <v>158.62197986000001</v>
      </c>
      <c r="S167" s="36">
        <f>SUMIFS(СВЦЭМ!$E$33:$E$776,СВЦЭМ!$A$33:$A$776,$A167,СВЦЭМ!$B$33:$B$776,S$155)+'СЕТ СН'!$F$12</f>
        <v>157.95155657000001</v>
      </c>
      <c r="T167" s="36">
        <f>SUMIFS(СВЦЭМ!$E$33:$E$776,СВЦЭМ!$A$33:$A$776,$A167,СВЦЭМ!$B$33:$B$776,T$155)+'СЕТ СН'!$F$12</f>
        <v>162.44846948</v>
      </c>
      <c r="U167" s="36">
        <f>SUMIFS(СВЦЭМ!$E$33:$E$776,СВЦЭМ!$A$33:$A$776,$A167,СВЦЭМ!$B$33:$B$776,U$155)+'СЕТ СН'!$F$12</f>
        <v>161.43699229999999</v>
      </c>
      <c r="V167" s="36">
        <f>SUMIFS(СВЦЭМ!$E$33:$E$776,СВЦЭМ!$A$33:$A$776,$A167,СВЦЭМ!$B$33:$B$776,V$155)+'СЕТ СН'!$F$12</f>
        <v>157.3780577</v>
      </c>
      <c r="W167" s="36">
        <f>SUMIFS(СВЦЭМ!$E$33:$E$776,СВЦЭМ!$A$33:$A$776,$A167,СВЦЭМ!$B$33:$B$776,W$155)+'СЕТ СН'!$F$12</f>
        <v>157.51598677000001</v>
      </c>
      <c r="X167" s="36">
        <f>SUMIFS(СВЦЭМ!$E$33:$E$776,СВЦЭМ!$A$33:$A$776,$A167,СВЦЭМ!$B$33:$B$776,X$155)+'СЕТ СН'!$F$12</f>
        <v>174.06022142</v>
      </c>
      <c r="Y167" s="36">
        <f>SUMIFS(СВЦЭМ!$E$33:$E$776,СВЦЭМ!$A$33:$A$776,$A167,СВЦЭМ!$B$33:$B$776,Y$155)+'СЕТ СН'!$F$12</f>
        <v>167.70767258000001</v>
      </c>
    </row>
    <row r="168" spans="1:25" ht="15.75" x14ac:dyDescent="0.2">
      <c r="A168" s="35">
        <f t="shared" si="4"/>
        <v>44148</v>
      </c>
      <c r="B168" s="36">
        <f>SUMIFS(СВЦЭМ!$E$33:$E$776,СВЦЭМ!$A$33:$A$776,$A168,СВЦЭМ!$B$33:$B$776,B$155)+'СЕТ СН'!$F$12</f>
        <v>161.90589431999999</v>
      </c>
      <c r="C168" s="36">
        <f>SUMIFS(СВЦЭМ!$E$33:$E$776,СВЦЭМ!$A$33:$A$776,$A168,СВЦЭМ!$B$33:$B$776,C$155)+'СЕТ СН'!$F$12</f>
        <v>177.89700299</v>
      </c>
      <c r="D168" s="36">
        <f>SUMIFS(СВЦЭМ!$E$33:$E$776,СВЦЭМ!$A$33:$A$776,$A168,СВЦЭМ!$B$33:$B$776,D$155)+'СЕТ СН'!$F$12</f>
        <v>188.75473891999999</v>
      </c>
      <c r="E168" s="36">
        <f>SUMIFS(СВЦЭМ!$E$33:$E$776,СВЦЭМ!$A$33:$A$776,$A168,СВЦЭМ!$B$33:$B$776,E$155)+'СЕТ СН'!$F$12</f>
        <v>191.49350935999999</v>
      </c>
      <c r="F168" s="36">
        <f>SUMIFS(СВЦЭМ!$E$33:$E$776,СВЦЭМ!$A$33:$A$776,$A168,СВЦЭМ!$B$33:$B$776,F$155)+'СЕТ СН'!$F$12</f>
        <v>190.15439043999999</v>
      </c>
      <c r="G168" s="36">
        <f>SUMIFS(СВЦЭМ!$E$33:$E$776,СВЦЭМ!$A$33:$A$776,$A168,СВЦЭМ!$B$33:$B$776,G$155)+'СЕТ СН'!$F$12</f>
        <v>187.25678467</v>
      </c>
      <c r="H168" s="36">
        <f>SUMIFS(СВЦЭМ!$E$33:$E$776,СВЦЭМ!$A$33:$A$776,$A168,СВЦЭМ!$B$33:$B$776,H$155)+'СЕТ СН'!$F$12</f>
        <v>179.80697426</v>
      </c>
      <c r="I168" s="36">
        <f>SUMIFS(СВЦЭМ!$E$33:$E$776,СВЦЭМ!$A$33:$A$776,$A168,СВЦЭМ!$B$33:$B$776,I$155)+'СЕТ СН'!$F$12</f>
        <v>171.91503520000001</v>
      </c>
      <c r="J168" s="36">
        <f>SUMIFS(СВЦЭМ!$E$33:$E$776,СВЦЭМ!$A$33:$A$776,$A168,СВЦЭМ!$B$33:$B$776,J$155)+'СЕТ СН'!$F$12</f>
        <v>166.72494397</v>
      </c>
      <c r="K168" s="36">
        <f>SUMIFS(СВЦЭМ!$E$33:$E$776,СВЦЭМ!$A$33:$A$776,$A168,СВЦЭМ!$B$33:$B$776,K$155)+'СЕТ СН'!$F$12</f>
        <v>165.74330204</v>
      </c>
      <c r="L168" s="36">
        <f>SUMIFS(СВЦЭМ!$E$33:$E$776,СВЦЭМ!$A$33:$A$776,$A168,СВЦЭМ!$B$33:$B$776,L$155)+'СЕТ СН'!$F$12</f>
        <v>160.02038429000001</v>
      </c>
      <c r="M168" s="36">
        <f>SUMIFS(СВЦЭМ!$E$33:$E$776,СВЦЭМ!$A$33:$A$776,$A168,СВЦЭМ!$B$33:$B$776,M$155)+'СЕТ СН'!$F$12</f>
        <v>155.59728802999999</v>
      </c>
      <c r="N168" s="36">
        <f>SUMIFS(СВЦЭМ!$E$33:$E$776,СВЦЭМ!$A$33:$A$776,$A168,СВЦЭМ!$B$33:$B$776,N$155)+'СЕТ СН'!$F$12</f>
        <v>153.62328608999999</v>
      </c>
      <c r="O168" s="36">
        <f>SUMIFS(СВЦЭМ!$E$33:$E$776,СВЦЭМ!$A$33:$A$776,$A168,СВЦЭМ!$B$33:$B$776,O$155)+'СЕТ СН'!$F$12</f>
        <v>152.66335436</v>
      </c>
      <c r="P168" s="36">
        <f>SUMIFS(СВЦЭМ!$E$33:$E$776,СВЦЭМ!$A$33:$A$776,$A168,СВЦЭМ!$B$33:$B$776,P$155)+'СЕТ СН'!$F$12</f>
        <v>152.35268805999999</v>
      </c>
      <c r="Q168" s="36">
        <f>SUMIFS(СВЦЭМ!$E$33:$E$776,СВЦЭМ!$A$33:$A$776,$A168,СВЦЭМ!$B$33:$B$776,Q$155)+'СЕТ СН'!$F$12</f>
        <v>152.22751188999999</v>
      </c>
      <c r="R168" s="36">
        <f>SUMIFS(СВЦЭМ!$E$33:$E$776,СВЦЭМ!$A$33:$A$776,$A168,СВЦЭМ!$B$33:$B$776,R$155)+'СЕТ СН'!$F$12</f>
        <v>152.00414837</v>
      </c>
      <c r="S168" s="36">
        <f>SUMIFS(СВЦЭМ!$E$33:$E$776,СВЦЭМ!$A$33:$A$776,$A168,СВЦЭМ!$B$33:$B$776,S$155)+'СЕТ СН'!$F$12</f>
        <v>155.04585041000001</v>
      </c>
      <c r="T168" s="36">
        <f>SUMIFS(СВЦЭМ!$E$33:$E$776,СВЦЭМ!$A$33:$A$776,$A168,СВЦЭМ!$B$33:$B$776,T$155)+'СЕТ СН'!$F$12</f>
        <v>159.65823187000001</v>
      </c>
      <c r="U168" s="36">
        <f>SUMIFS(СВЦЭМ!$E$33:$E$776,СВЦЭМ!$A$33:$A$776,$A168,СВЦЭМ!$B$33:$B$776,U$155)+'СЕТ СН'!$F$12</f>
        <v>158.73416728000001</v>
      </c>
      <c r="V168" s="36">
        <f>SUMIFS(СВЦЭМ!$E$33:$E$776,СВЦЭМ!$A$33:$A$776,$A168,СВЦЭМ!$B$33:$B$776,V$155)+'СЕТ СН'!$F$12</f>
        <v>156.02980135000001</v>
      </c>
      <c r="W168" s="36">
        <f>SUMIFS(СВЦЭМ!$E$33:$E$776,СВЦЭМ!$A$33:$A$776,$A168,СВЦЭМ!$B$33:$B$776,W$155)+'СЕТ СН'!$F$12</f>
        <v>154.00794045000001</v>
      </c>
      <c r="X168" s="36">
        <f>SUMIFS(СВЦЭМ!$E$33:$E$776,СВЦЭМ!$A$33:$A$776,$A168,СВЦЭМ!$B$33:$B$776,X$155)+'СЕТ СН'!$F$12</f>
        <v>150.36092535</v>
      </c>
      <c r="Y168" s="36">
        <f>SUMIFS(СВЦЭМ!$E$33:$E$776,СВЦЭМ!$A$33:$A$776,$A168,СВЦЭМ!$B$33:$B$776,Y$155)+'СЕТ СН'!$F$12</f>
        <v>152.57177016</v>
      </c>
    </row>
    <row r="169" spans="1:25" ht="15.75" x14ac:dyDescent="0.2">
      <c r="A169" s="35">
        <f t="shared" si="4"/>
        <v>44149</v>
      </c>
      <c r="B169" s="36">
        <f>SUMIFS(СВЦЭМ!$E$33:$E$776,СВЦЭМ!$A$33:$A$776,$A169,СВЦЭМ!$B$33:$B$776,B$155)+'СЕТ СН'!$F$12</f>
        <v>162.38783993000001</v>
      </c>
      <c r="C169" s="36">
        <f>SUMIFS(СВЦЭМ!$E$33:$E$776,СВЦЭМ!$A$33:$A$776,$A169,СВЦЭМ!$B$33:$B$776,C$155)+'СЕТ СН'!$F$12</f>
        <v>175.61666220999999</v>
      </c>
      <c r="D169" s="36">
        <f>SUMIFS(СВЦЭМ!$E$33:$E$776,СВЦЭМ!$A$33:$A$776,$A169,СВЦЭМ!$B$33:$B$776,D$155)+'СЕТ СН'!$F$12</f>
        <v>186.57744492</v>
      </c>
      <c r="E169" s="36">
        <f>SUMIFS(СВЦЭМ!$E$33:$E$776,СВЦЭМ!$A$33:$A$776,$A169,СВЦЭМ!$B$33:$B$776,E$155)+'СЕТ СН'!$F$12</f>
        <v>188.25370835999999</v>
      </c>
      <c r="F169" s="36">
        <f>SUMIFS(СВЦЭМ!$E$33:$E$776,СВЦЭМ!$A$33:$A$776,$A169,СВЦЭМ!$B$33:$B$776,F$155)+'СЕТ СН'!$F$12</f>
        <v>185.70170972</v>
      </c>
      <c r="G169" s="36">
        <f>SUMIFS(СВЦЭМ!$E$33:$E$776,СВЦЭМ!$A$33:$A$776,$A169,СВЦЭМ!$B$33:$B$776,G$155)+'СЕТ СН'!$F$12</f>
        <v>182.5781527</v>
      </c>
      <c r="H169" s="36">
        <f>SUMIFS(СВЦЭМ!$E$33:$E$776,СВЦЭМ!$A$33:$A$776,$A169,СВЦЭМ!$B$33:$B$776,H$155)+'СЕТ СН'!$F$12</f>
        <v>178.15418621000001</v>
      </c>
      <c r="I169" s="36">
        <f>SUMIFS(СВЦЭМ!$E$33:$E$776,СВЦЭМ!$A$33:$A$776,$A169,СВЦЭМ!$B$33:$B$776,I$155)+'СЕТ СН'!$F$12</f>
        <v>174.85709997000001</v>
      </c>
      <c r="J169" s="36">
        <f>SUMIFS(СВЦЭМ!$E$33:$E$776,СВЦЭМ!$A$33:$A$776,$A169,СВЦЭМ!$B$33:$B$776,J$155)+'СЕТ СН'!$F$12</f>
        <v>171.30156840000001</v>
      </c>
      <c r="K169" s="36">
        <f>SUMIFS(СВЦЭМ!$E$33:$E$776,СВЦЭМ!$A$33:$A$776,$A169,СВЦЭМ!$B$33:$B$776,K$155)+'СЕТ СН'!$F$12</f>
        <v>167.07080797</v>
      </c>
      <c r="L169" s="36">
        <f>SUMIFS(СВЦЭМ!$E$33:$E$776,СВЦЭМ!$A$33:$A$776,$A169,СВЦЭМ!$B$33:$B$776,L$155)+'СЕТ СН'!$F$12</f>
        <v>161.68485926</v>
      </c>
      <c r="M169" s="36">
        <f>SUMIFS(СВЦЭМ!$E$33:$E$776,СВЦЭМ!$A$33:$A$776,$A169,СВЦЭМ!$B$33:$B$776,M$155)+'СЕТ СН'!$F$12</f>
        <v>152.67927961999999</v>
      </c>
      <c r="N169" s="36">
        <f>SUMIFS(СВЦЭМ!$E$33:$E$776,СВЦЭМ!$A$33:$A$776,$A169,СВЦЭМ!$B$33:$B$776,N$155)+'СЕТ СН'!$F$12</f>
        <v>151.96979542</v>
      </c>
      <c r="O169" s="36">
        <f>SUMIFS(СВЦЭМ!$E$33:$E$776,СВЦЭМ!$A$33:$A$776,$A169,СВЦЭМ!$B$33:$B$776,O$155)+'СЕТ СН'!$F$12</f>
        <v>156.90974419</v>
      </c>
      <c r="P169" s="36">
        <f>SUMIFS(СВЦЭМ!$E$33:$E$776,СВЦЭМ!$A$33:$A$776,$A169,СВЦЭМ!$B$33:$B$776,P$155)+'СЕТ СН'!$F$12</f>
        <v>159.36698066</v>
      </c>
      <c r="Q169" s="36">
        <f>SUMIFS(СВЦЭМ!$E$33:$E$776,СВЦЭМ!$A$33:$A$776,$A169,СВЦЭМ!$B$33:$B$776,Q$155)+'СЕТ СН'!$F$12</f>
        <v>159.42535097999999</v>
      </c>
      <c r="R169" s="36">
        <f>SUMIFS(СВЦЭМ!$E$33:$E$776,СВЦЭМ!$A$33:$A$776,$A169,СВЦЭМ!$B$33:$B$776,R$155)+'СЕТ СН'!$F$12</f>
        <v>158.46340423999999</v>
      </c>
      <c r="S169" s="36">
        <f>SUMIFS(СВЦЭМ!$E$33:$E$776,СВЦЭМ!$A$33:$A$776,$A169,СВЦЭМ!$B$33:$B$776,S$155)+'СЕТ СН'!$F$12</f>
        <v>152.56807465</v>
      </c>
      <c r="T169" s="36">
        <f>SUMIFS(СВЦЭМ!$E$33:$E$776,СВЦЭМ!$A$33:$A$776,$A169,СВЦЭМ!$B$33:$B$776,T$155)+'СЕТ СН'!$F$12</f>
        <v>146.758566</v>
      </c>
      <c r="U169" s="36">
        <f>SUMIFS(СВЦЭМ!$E$33:$E$776,СВЦЭМ!$A$33:$A$776,$A169,СВЦЭМ!$B$33:$B$776,U$155)+'СЕТ СН'!$F$12</f>
        <v>147.45334807</v>
      </c>
      <c r="V169" s="36">
        <f>SUMIFS(СВЦЭМ!$E$33:$E$776,СВЦЭМ!$A$33:$A$776,$A169,СВЦЭМ!$B$33:$B$776,V$155)+'СЕТ СН'!$F$12</f>
        <v>153.07794655999999</v>
      </c>
      <c r="W169" s="36">
        <f>SUMIFS(СВЦЭМ!$E$33:$E$776,СВЦЭМ!$A$33:$A$776,$A169,СВЦЭМ!$B$33:$B$776,W$155)+'СЕТ СН'!$F$12</f>
        <v>156.34821516</v>
      </c>
      <c r="X169" s="36">
        <f>SUMIFS(СВЦЭМ!$E$33:$E$776,СВЦЭМ!$A$33:$A$776,$A169,СВЦЭМ!$B$33:$B$776,X$155)+'СЕТ СН'!$F$12</f>
        <v>158.14720369</v>
      </c>
      <c r="Y169" s="36">
        <f>SUMIFS(СВЦЭМ!$E$33:$E$776,СВЦЭМ!$A$33:$A$776,$A169,СВЦЭМ!$B$33:$B$776,Y$155)+'СЕТ СН'!$F$12</f>
        <v>157.24300423</v>
      </c>
    </row>
    <row r="170" spans="1:25" ht="15.75" x14ac:dyDescent="0.2">
      <c r="A170" s="35">
        <f t="shared" si="4"/>
        <v>44150</v>
      </c>
      <c r="B170" s="36">
        <f>SUMIFS(СВЦЭМ!$E$33:$E$776,СВЦЭМ!$A$33:$A$776,$A170,СВЦЭМ!$B$33:$B$776,B$155)+'СЕТ СН'!$F$12</f>
        <v>162.13283376999999</v>
      </c>
      <c r="C170" s="36">
        <f>SUMIFS(СВЦЭМ!$E$33:$E$776,СВЦЭМ!$A$33:$A$776,$A170,СВЦЭМ!$B$33:$B$776,C$155)+'СЕТ СН'!$F$12</f>
        <v>178.00751714</v>
      </c>
      <c r="D170" s="36">
        <f>SUMIFS(СВЦЭМ!$E$33:$E$776,СВЦЭМ!$A$33:$A$776,$A170,СВЦЭМ!$B$33:$B$776,D$155)+'СЕТ СН'!$F$12</f>
        <v>190.09601795</v>
      </c>
      <c r="E170" s="36">
        <f>SUMIFS(СВЦЭМ!$E$33:$E$776,СВЦЭМ!$A$33:$A$776,$A170,СВЦЭМ!$B$33:$B$776,E$155)+'СЕТ СН'!$F$12</f>
        <v>192.76904388</v>
      </c>
      <c r="F170" s="36">
        <f>SUMIFS(СВЦЭМ!$E$33:$E$776,СВЦЭМ!$A$33:$A$776,$A170,СВЦЭМ!$B$33:$B$776,F$155)+'СЕТ СН'!$F$12</f>
        <v>193.79620374000001</v>
      </c>
      <c r="G170" s="36">
        <f>SUMIFS(СВЦЭМ!$E$33:$E$776,СВЦЭМ!$A$33:$A$776,$A170,СВЦЭМ!$B$33:$B$776,G$155)+'СЕТ СН'!$F$12</f>
        <v>191.28573879000001</v>
      </c>
      <c r="H170" s="36">
        <f>SUMIFS(СВЦЭМ!$E$33:$E$776,СВЦЭМ!$A$33:$A$776,$A170,СВЦЭМ!$B$33:$B$776,H$155)+'СЕТ СН'!$F$12</f>
        <v>189.05972990000001</v>
      </c>
      <c r="I170" s="36">
        <f>SUMIFS(СВЦЭМ!$E$33:$E$776,СВЦЭМ!$A$33:$A$776,$A170,СВЦЭМ!$B$33:$B$776,I$155)+'СЕТ СН'!$F$12</f>
        <v>183.31796101</v>
      </c>
      <c r="J170" s="36">
        <f>SUMIFS(СВЦЭМ!$E$33:$E$776,СВЦЭМ!$A$33:$A$776,$A170,СВЦЭМ!$B$33:$B$776,J$155)+'СЕТ СН'!$F$12</f>
        <v>179.05926561999999</v>
      </c>
      <c r="K170" s="36">
        <f>SUMIFS(СВЦЭМ!$E$33:$E$776,СВЦЭМ!$A$33:$A$776,$A170,СВЦЭМ!$B$33:$B$776,K$155)+'СЕТ СН'!$F$12</f>
        <v>176.10770348</v>
      </c>
      <c r="L170" s="36">
        <f>SUMIFS(СВЦЭМ!$E$33:$E$776,СВЦЭМ!$A$33:$A$776,$A170,СВЦЭМ!$B$33:$B$776,L$155)+'СЕТ СН'!$F$12</f>
        <v>167.61368759999999</v>
      </c>
      <c r="M170" s="36">
        <f>SUMIFS(СВЦЭМ!$E$33:$E$776,СВЦЭМ!$A$33:$A$776,$A170,СВЦЭМ!$B$33:$B$776,M$155)+'СЕТ СН'!$F$12</f>
        <v>156.61385031</v>
      </c>
      <c r="N170" s="36">
        <f>SUMIFS(СВЦЭМ!$E$33:$E$776,СВЦЭМ!$A$33:$A$776,$A170,СВЦЭМ!$B$33:$B$776,N$155)+'СЕТ СН'!$F$12</f>
        <v>154.97792860000001</v>
      </c>
      <c r="O170" s="36">
        <f>SUMIFS(СВЦЭМ!$E$33:$E$776,СВЦЭМ!$A$33:$A$776,$A170,СВЦЭМ!$B$33:$B$776,O$155)+'СЕТ СН'!$F$12</f>
        <v>155.96355281999999</v>
      </c>
      <c r="P170" s="36">
        <f>SUMIFS(СВЦЭМ!$E$33:$E$776,СВЦЭМ!$A$33:$A$776,$A170,СВЦЭМ!$B$33:$B$776,P$155)+'СЕТ СН'!$F$12</f>
        <v>156.19943316000001</v>
      </c>
      <c r="Q170" s="36">
        <f>SUMIFS(СВЦЭМ!$E$33:$E$776,СВЦЭМ!$A$33:$A$776,$A170,СВЦЭМ!$B$33:$B$776,Q$155)+'СЕТ СН'!$F$12</f>
        <v>155.68769560000001</v>
      </c>
      <c r="R170" s="36">
        <f>SUMIFS(СВЦЭМ!$E$33:$E$776,СВЦЭМ!$A$33:$A$776,$A170,СВЦЭМ!$B$33:$B$776,R$155)+'СЕТ СН'!$F$12</f>
        <v>155.23588519</v>
      </c>
      <c r="S170" s="36">
        <f>SUMIFS(СВЦЭМ!$E$33:$E$776,СВЦЭМ!$A$33:$A$776,$A170,СВЦЭМ!$B$33:$B$776,S$155)+'СЕТ СН'!$F$12</f>
        <v>152.01449256999999</v>
      </c>
      <c r="T170" s="36">
        <f>SUMIFS(СВЦЭМ!$E$33:$E$776,СВЦЭМ!$A$33:$A$776,$A170,СВЦЭМ!$B$33:$B$776,T$155)+'СЕТ СН'!$F$12</f>
        <v>146.22978688000001</v>
      </c>
      <c r="U170" s="36">
        <f>SUMIFS(СВЦЭМ!$E$33:$E$776,СВЦЭМ!$A$33:$A$776,$A170,СВЦЭМ!$B$33:$B$776,U$155)+'СЕТ СН'!$F$12</f>
        <v>146.29179234</v>
      </c>
      <c r="V170" s="36">
        <f>SUMIFS(СВЦЭМ!$E$33:$E$776,СВЦЭМ!$A$33:$A$776,$A170,СВЦЭМ!$B$33:$B$776,V$155)+'СЕТ СН'!$F$12</f>
        <v>150.06693225000001</v>
      </c>
      <c r="W170" s="36">
        <f>SUMIFS(СВЦЭМ!$E$33:$E$776,СВЦЭМ!$A$33:$A$776,$A170,СВЦЭМ!$B$33:$B$776,W$155)+'СЕТ СН'!$F$12</f>
        <v>152.55416334</v>
      </c>
      <c r="X170" s="36">
        <f>SUMIFS(СВЦЭМ!$E$33:$E$776,СВЦЭМ!$A$33:$A$776,$A170,СВЦЭМ!$B$33:$B$776,X$155)+'СЕТ СН'!$F$12</f>
        <v>155.35966252</v>
      </c>
      <c r="Y170" s="36">
        <f>SUMIFS(СВЦЭМ!$E$33:$E$776,СВЦЭМ!$A$33:$A$776,$A170,СВЦЭМ!$B$33:$B$776,Y$155)+'СЕТ СН'!$F$12</f>
        <v>156.45979874</v>
      </c>
    </row>
    <row r="171" spans="1:25" ht="15.75" x14ac:dyDescent="0.2">
      <c r="A171" s="35">
        <f t="shared" si="4"/>
        <v>44151</v>
      </c>
      <c r="B171" s="36">
        <f>SUMIFS(СВЦЭМ!$E$33:$E$776,СВЦЭМ!$A$33:$A$776,$A171,СВЦЭМ!$B$33:$B$776,B$155)+'СЕТ СН'!$F$12</f>
        <v>171.15782159</v>
      </c>
      <c r="C171" s="36">
        <f>SUMIFS(СВЦЭМ!$E$33:$E$776,СВЦЭМ!$A$33:$A$776,$A171,СВЦЭМ!$B$33:$B$776,C$155)+'СЕТ СН'!$F$12</f>
        <v>187.55206541999999</v>
      </c>
      <c r="D171" s="36">
        <f>SUMIFS(СВЦЭМ!$E$33:$E$776,СВЦЭМ!$A$33:$A$776,$A171,СВЦЭМ!$B$33:$B$776,D$155)+'СЕТ СН'!$F$12</f>
        <v>198.93604617</v>
      </c>
      <c r="E171" s="36">
        <f>SUMIFS(СВЦЭМ!$E$33:$E$776,СВЦЭМ!$A$33:$A$776,$A171,СВЦЭМ!$B$33:$B$776,E$155)+'СЕТ СН'!$F$12</f>
        <v>200.68931520000001</v>
      </c>
      <c r="F171" s="36">
        <f>SUMIFS(СВЦЭМ!$E$33:$E$776,СВЦЭМ!$A$33:$A$776,$A171,СВЦЭМ!$B$33:$B$776,F$155)+'СЕТ СН'!$F$12</f>
        <v>199.50307097999999</v>
      </c>
      <c r="G171" s="36">
        <f>SUMIFS(СВЦЭМ!$E$33:$E$776,СВЦЭМ!$A$33:$A$776,$A171,СВЦЭМ!$B$33:$B$776,G$155)+'СЕТ СН'!$F$12</f>
        <v>196.02069096</v>
      </c>
      <c r="H171" s="36">
        <f>SUMIFS(СВЦЭМ!$E$33:$E$776,СВЦЭМ!$A$33:$A$776,$A171,СВЦЭМ!$B$33:$B$776,H$155)+'СЕТ СН'!$F$12</f>
        <v>186.17518418</v>
      </c>
      <c r="I171" s="36">
        <f>SUMIFS(СВЦЭМ!$E$33:$E$776,СВЦЭМ!$A$33:$A$776,$A171,СВЦЭМ!$B$33:$B$776,I$155)+'СЕТ СН'!$F$12</f>
        <v>178.57324410000001</v>
      </c>
      <c r="J171" s="36">
        <f>SUMIFS(СВЦЭМ!$E$33:$E$776,СВЦЭМ!$A$33:$A$776,$A171,СВЦЭМ!$B$33:$B$776,J$155)+'СЕТ СН'!$F$12</f>
        <v>175.32026665999999</v>
      </c>
      <c r="K171" s="36">
        <f>SUMIFS(СВЦЭМ!$E$33:$E$776,СВЦЭМ!$A$33:$A$776,$A171,СВЦЭМ!$B$33:$B$776,K$155)+'СЕТ СН'!$F$12</f>
        <v>175.86447701</v>
      </c>
      <c r="L171" s="36">
        <f>SUMIFS(СВЦЭМ!$E$33:$E$776,СВЦЭМ!$A$33:$A$776,$A171,СВЦЭМ!$B$33:$B$776,L$155)+'СЕТ СН'!$F$12</f>
        <v>168.82343484</v>
      </c>
      <c r="M171" s="36">
        <f>SUMIFS(СВЦЭМ!$E$33:$E$776,СВЦЭМ!$A$33:$A$776,$A171,СВЦЭМ!$B$33:$B$776,M$155)+'СЕТ СН'!$F$12</f>
        <v>161.28753623</v>
      </c>
      <c r="N171" s="36">
        <f>SUMIFS(СВЦЭМ!$E$33:$E$776,СВЦЭМ!$A$33:$A$776,$A171,СВЦЭМ!$B$33:$B$776,N$155)+'СЕТ СН'!$F$12</f>
        <v>158.79484217000001</v>
      </c>
      <c r="O171" s="36">
        <f>SUMIFS(СВЦЭМ!$E$33:$E$776,СВЦЭМ!$A$33:$A$776,$A171,СВЦЭМ!$B$33:$B$776,O$155)+'СЕТ СН'!$F$12</f>
        <v>160.65693941000001</v>
      </c>
      <c r="P171" s="36">
        <f>SUMIFS(СВЦЭМ!$E$33:$E$776,СВЦЭМ!$A$33:$A$776,$A171,СВЦЭМ!$B$33:$B$776,P$155)+'СЕТ СН'!$F$12</f>
        <v>160.97583533</v>
      </c>
      <c r="Q171" s="36">
        <f>SUMIFS(СВЦЭМ!$E$33:$E$776,СВЦЭМ!$A$33:$A$776,$A171,СВЦЭМ!$B$33:$B$776,Q$155)+'СЕТ СН'!$F$12</f>
        <v>161.55566825</v>
      </c>
      <c r="R171" s="36">
        <f>SUMIFS(СВЦЭМ!$E$33:$E$776,СВЦЭМ!$A$33:$A$776,$A171,СВЦЭМ!$B$33:$B$776,R$155)+'СЕТ СН'!$F$12</f>
        <v>159.37543518999999</v>
      </c>
      <c r="S171" s="36">
        <f>SUMIFS(СВЦЭМ!$E$33:$E$776,СВЦЭМ!$A$33:$A$776,$A171,СВЦЭМ!$B$33:$B$776,S$155)+'СЕТ СН'!$F$12</f>
        <v>157.19283239999999</v>
      </c>
      <c r="T171" s="36">
        <f>SUMIFS(СВЦЭМ!$E$33:$E$776,СВЦЭМ!$A$33:$A$776,$A171,СВЦЭМ!$B$33:$B$776,T$155)+'СЕТ СН'!$F$12</f>
        <v>154.13522993999999</v>
      </c>
      <c r="U171" s="36">
        <f>SUMIFS(СВЦЭМ!$E$33:$E$776,СВЦЭМ!$A$33:$A$776,$A171,СВЦЭМ!$B$33:$B$776,U$155)+'СЕТ СН'!$F$12</f>
        <v>149.17626124</v>
      </c>
      <c r="V171" s="36">
        <f>SUMIFS(СВЦЭМ!$E$33:$E$776,СВЦЭМ!$A$33:$A$776,$A171,СВЦЭМ!$B$33:$B$776,V$155)+'СЕТ СН'!$F$12</f>
        <v>149.55587485000001</v>
      </c>
      <c r="W171" s="36">
        <f>SUMIFS(СВЦЭМ!$E$33:$E$776,СВЦЭМ!$A$33:$A$776,$A171,СВЦЭМ!$B$33:$B$776,W$155)+'СЕТ СН'!$F$12</f>
        <v>152.70412719999999</v>
      </c>
      <c r="X171" s="36">
        <f>SUMIFS(СВЦЭМ!$E$33:$E$776,СВЦЭМ!$A$33:$A$776,$A171,СВЦЭМ!$B$33:$B$776,X$155)+'СЕТ СН'!$F$12</f>
        <v>154.94968052999999</v>
      </c>
      <c r="Y171" s="36">
        <f>SUMIFS(СВЦЭМ!$E$33:$E$776,СВЦЭМ!$A$33:$A$776,$A171,СВЦЭМ!$B$33:$B$776,Y$155)+'СЕТ СН'!$F$12</f>
        <v>160.09755304999999</v>
      </c>
    </row>
    <row r="172" spans="1:25" ht="15.75" x14ac:dyDescent="0.2">
      <c r="A172" s="35">
        <f t="shared" si="4"/>
        <v>44152</v>
      </c>
      <c r="B172" s="36">
        <f>SUMIFS(СВЦЭМ!$E$33:$E$776,СВЦЭМ!$A$33:$A$776,$A172,СВЦЭМ!$B$33:$B$776,B$155)+'СЕТ СН'!$F$12</f>
        <v>164.94700165</v>
      </c>
      <c r="C172" s="36">
        <f>SUMIFS(СВЦЭМ!$E$33:$E$776,СВЦЭМ!$A$33:$A$776,$A172,СВЦЭМ!$B$33:$B$776,C$155)+'СЕТ СН'!$F$12</f>
        <v>179.60549972000001</v>
      </c>
      <c r="D172" s="36">
        <f>SUMIFS(СВЦЭМ!$E$33:$E$776,СВЦЭМ!$A$33:$A$776,$A172,СВЦЭМ!$B$33:$B$776,D$155)+'СЕТ СН'!$F$12</f>
        <v>190.71438196</v>
      </c>
      <c r="E172" s="36">
        <f>SUMIFS(СВЦЭМ!$E$33:$E$776,СВЦЭМ!$A$33:$A$776,$A172,СВЦЭМ!$B$33:$B$776,E$155)+'СЕТ СН'!$F$12</f>
        <v>191.59088299000001</v>
      </c>
      <c r="F172" s="36">
        <f>SUMIFS(СВЦЭМ!$E$33:$E$776,СВЦЭМ!$A$33:$A$776,$A172,СВЦЭМ!$B$33:$B$776,F$155)+'СЕТ СН'!$F$12</f>
        <v>192.09159776000001</v>
      </c>
      <c r="G172" s="36">
        <f>SUMIFS(СВЦЭМ!$E$33:$E$776,СВЦЭМ!$A$33:$A$776,$A172,СВЦЭМ!$B$33:$B$776,G$155)+'СЕТ СН'!$F$12</f>
        <v>190.29240497999999</v>
      </c>
      <c r="H172" s="36">
        <f>SUMIFS(СВЦЭМ!$E$33:$E$776,СВЦЭМ!$A$33:$A$776,$A172,СВЦЭМ!$B$33:$B$776,H$155)+'СЕТ СН'!$F$12</f>
        <v>182.72822828</v>
      </c>
      <c r="I172" s="36">
        <f>SUMIFS(СВЦЭМ!$E$33:$E$776,СВЦЭМ!$A$33:$A$776,$A172,СВЦЭМ!$B$33:$B$776,I$155)+'СЕТ СН'!$F$12</f>
        <v>173.46400865999999</v>
      </c>
      <c r="J172" s="36">
        <f>SUMIFS(СВЦЭМ!$E$33:$E$776,СВЦЭМ!$A$33:$A$776,$A172,СВЦЭМ!$B$33:$B$776,J$155)+'СЕТ СН'!$F$12</f>
        <v>167.62806656000001</v>
      </c>
      <c r="K172" s="36">
        <f>SUMIFS(СВЦЭМ!$E$33:$E$776,СВЦЭМ!$A$33:$A$776,$A172,СВЦЭМ!$B$33:$B$776,K$155)+'СЕТ СН'!$F$12</f>
        <v>177.11490454</v>
      </c>
      <c r="L172" s="36">
        <f>SUMIFS(СВЦЭМ!$E$33:$E$776,СВЦЭМ!$A$33:$A$776,$A172,СВЦЭМ!$B$33:$B$776,L$155)+'СЕТ СН'!$F$12</f>
        <v>169.17374340999999</v>
      </c>
      <c r="M172" s="36">
        <f>SUMIFS(СВЦЭМ!$E$33:$E$776,СВЦЭМ!$A$33:$A$776,$A172,СВЦЭМ!$B$33:$B$776,M$155)+'СЕТ СН'!$F$12</f>
        <v>156.67346006</v>
      </c>
      <c r="N172" s="36">
        <f>SUMIFS(СВЦЭМ!$E$33:$E$776,СВЦЭМ!$A$33:$A$776,$A172,СВЦЭМ!$B$33:$B$776,N$155)+'СЕТ СН'!$F$12</f>
        <v>153.99500742000001</v>
      </c>
      <c r="O172" s="36">
        <f>SUMIFS(СВЦЭМ!$E$33:$E$776,СВЦЭМ!$A$33:$A$776,$A172,СВЦЭМ!$B$33:$B$776,O$155)+'СЕТ СН'!$F$12</f>
        <v>154.78021828999999</v>
      </c>
      <c r="P172" s="36">
        <f>SUMIFS(СВЦЭМ!$E$33:$E$776,СВЦЭМ!$A$33:$A$776,$A172,СВЦЭМ!$B$33:$B$776,P$155)+'СЕТ СН'!$F$12</f>
        <v>154.37840002999999</v>
      </c>
      <c r="Q172" s="36">
        <f>SUMIFS(СВЦЭМ!$E$33:$E$776,СВЦЭМ!$A$33:$A$776,$A172,СВЦЭМ!$B$33:$B$776,Q$155)+'СЕТ СН'!$F$12</f>
        <v>154.4291202</v>
      </c>
      <c r="R172" s="36">
        <f>SUMIFS(СВЦЭМ!$E$33:$E$776,СВЦЭМ!$A$33:$A$776,$A172,СВЦЭМ!$B$33:$B$776,R$155)+'СЕТ СН'!$F$12</f>
        <v>174.64894364</v>
      </c>
      <c r="S172" s="36">
        <f>SUMIFS(СВЦЭМ!$E$33:$E$776,СВЦЭМ!$A$33:$A$776,$A172,СВЦЭМ!$B$33:$B$776,S$155)+'СЕТ СН'!$F$12</f>
        <v>169.12947199999999</v>
      </c>
      <c r="T172" s="36">
        <f>SUMIFS(СВЦЭМ!$E$33:$E$776,СВЦЭМ!$A$33:$A$776,$A172,СВЦЭМ!$B$33:$B$776,T$155)+'СЕТ СН'!$F$12</f>
        <v>155.95132937</v>
      </c>
      <c r="U172" s="36">
        <f>SUMIFS(СВЦЭМ!$E$33:$E$776,СВЦЭМ!$A$33:$A$776,$A172,СВЦЭМ!$B$33:$B$776,U$155)+'СЕТ СН'!$F$12</f>
        <v>146.03450146</v>
      </c>
      <c r="V172" s="36">
        <f>SUMIFS(СВЦЭМ!$E$33:$E$776,СВЦЭМ!$A$33:$A$776,$A172,СВЦЭМ!$B$33:$B$776,V$155)+'СЕТ СН'!$F$12</f>
        <v>144.28287521999999</v>
      </c>
      <c r="W172" s="36">
        <f>SUMIFS(СВЦЭМ!$E$33:$E$776,СВЦЭМ!$A$33:$A$776,$A172,СВЦЭМ!$B$33:$B$776,W$155)+'СЕТ СН'!$F$12</f>
        <v>150.56289903999999</v>
      </c>
      <c r="X172" s="36">
        <f>SUMIFS(СВЦЭМ!$E$33:$E$776,СВЦЭМ!$A$33:$A$776,$A172,СВЦЭМ!$B$33:$B$776,X$155)+'СЕТ СН'!$F$12</f>
        <v>150.67345062000001</v>
      </c>
      <c r="Y172" s="36">
        <f>SUMIFS(СВЦЭМ!$E$33:$E$776,СВЦЭМ!$A$33:$A$776,$A172,СВЦЭМ!$B$33:$B$776,Y$155)+'СЕТ СН'!$F$12</f>
        <v>154.38117467999999</v>
      </c>
    </row>
    <row r="173" spans="1:25" ht="15.75" x14ac:dyDescent="0.2">
      <c r="A173" s="35">
        <f t="shared" si="4"/>
        <v>44153</v>
      </c>
      <c r="B173" s="36">
        <f>SUMIFS(СВЦЭМ!$E$33:$E$776,СВЦЭМ!$A$33:$A$776,$A173,СВЦЭМ!$B$33:$B$776,B$155)+'СЕТ СН'!$F$12</f>
        <v>166.48747872999999</v>
      </c>
      <c r="C173" s="36">
        <f>SUMIFS(СВЦЭМ!$E$33:$E$776,СВЦЭМ!$A$33:$A$776,$A173,СВЦЭМ!$B$33:$B$776,C$155)+'СЕТ СН'!$F$12</f>
        <v>176.71638765</v>
      </c>
      <c r="D173" s="36">
        <f>SUMIFS(СВЦЭМ!$E$33:$E$776,СВЦЭМ!$A$33:$A$776,$A173,СВЦЭМ!$B$33:$B$776,D$155)+'СЕТ СН'!$F$12</f>
        <v>184.61123253</v>
      </c>
      <c r="E173" s="36">
        <f>SUMIFS(СВЦЭМ!$E$33:$E$776,СВЦЭМ!$A$33:$A$776,$A173,СВЦЭМ!$B$33:$B$776,E$155)+'СЕТ СН'!$F$12</f>
        <v>187.38967259</v>
      </c>
      <c r="F173" s="36">
        <f>SUMIFS(СВЦЭМ!$E$33:$E$776,СВЦЭМ!$A$33:$A$776,$A173,СВЦЭМ!$B$33:$B$776,F$155)+'СЕТ СН'!$F$12</f>
        <v>186.58481330000001</v>
      </c>
      <c r="G173" s="36">
        <f>SUMIFS(СВЦЭМ!$E$33:$E$776,СВЦЭМ!$A$33:$A$776,$A173,СВЦЭМ!$B$33:$B$776,G$155)+'СЕТ СН'!$F$12</f>
        <v>182.91889029999999</v>
      </c>
      <c r="H173" s="36">
        <f>SUMIFS(СВЦЭМ!$E$33:$E$776,СВЦЭМ!$A$33:$A$776,$A173,СВЦЭМ!$B$33:$B$776,H$155)+'СЕТ СН'!$F$12</f>
        <v>182.92918521000001</v>
      </c>
      <c r="I173" s="36">
        <f>SUMIFS(СВЦЭМ!$E$33:$E$776,СВЦЭМ!$A$33:$A$776,$A173,СВЦЭМ!$B$33:$B$776,I$155)+'СЕТ СН'!$F$12</f>
        <v>179.05415496000001</v>
      </c>
      <c r="J173" s="36">
        <f>SUMIFS(СВЦЭМ!$E$33:$E$776,СВЦЭМ!$A$33:$A$776,$A173,СВЦЭМ!$B$33:$B$776,J$155)+'СЕТ СН'!$F$12</f>
        <v>173.92718515999999</v>
      </c>
      <c r="K173" s="36">
        <f>SUMIFS(СВЦЭМ!$E$33:$E$776,СВЦЭМ!$A$33:$A$776,$A173,СВЦЭМ!$B$33:$B$776,K$155)+'СЕТ СН'!$F$12</f>
        <v>171.75482833999999</v>
      </c>
      <c r="L173" s="36">
        <f>SUMIFS(СВЦЭМ!$E$33:$E$776,СВЦЭМ!$A$33:$A$776,$A173,СВЦЭМ!$B$33:$B$776,L$155)+'СЕТ СН'!$F$12</f>
        <v>165.68256450999999</v>
      </c>
      <c r="M173" s="36">
        <f>SUMIFS(СВЦЭМ!$E$33:$E$776,СВЦЭМ!$A$33:$A$776,$A173,СВЦЭМ!$B$33:$B$776,M$155)+'СЕТ СН'!$F$12</f>
        <v>160.83987453</v>
      </c>
      <c r="N173" s="36">
        <f>SUMIFS(СВЦЭМ!$E$33:$E$776,СВЦЭМ!$A$33:$A$776,$A173,СВЦЭМ!$B$33:$B$776,N$155)+'СЕТ СН'!$F$12</f>
        <v>158.29191589999999</v>
      </c>
      <c r="O173" s="36">
        <f>SUMIFS(СВЦЭМ!$E$33:$E$776,СВЦЭМ!$A$33:$A$776,$A173,СВЦЭМ!$B$33:$B$776,O$155)+'СЕТ СН'!$F$12</f>
        <v>157.97419070000001</v>
      </c>
      <c r="P173" s="36">
        <f>SUMIFS(СВЦЭМ!$E$33:$E$776,СВЦЭМ!$A$33:$A$776,$A173,СВЦЭМ!$B$33:$B$776,P$155)+'СЕТ СН'!$F$12</f>
        <v>158.40815093000001</v>
      </c>
      <c r="Q173" s="36">
        <f>SUMIFS(СВЦЭМ!$E$33:$E$776,СВЦЭМ!$A$33:$A$776,$A173,СВЦЭМ!$B$33:$B$776,Q$155)+'СЕТ СН'!$F$12</f>
        <v>158.30314797</v>
      </c>
      <c r="R173" s="36">
        <f>SUMIFS(СВЦЭМ!$E$33:$E$776,СВЦЭМ!$A$33:$A$776,$A173,СВЦЭМ!$B$33:$B$776,R$155)+'СЕТ СН'!$F$12</f>
        <v>157.04697607</v>
      </c>
      <c r="S173" s="36">
        <f>SUMIFS(СВЦЭМ!$E$33:$E$776,СВЦЭМ!$A$33:$A$776,$A173,СВЦЭМ!$B$33:$B$776,S$155)+'СЕТ СН'!$F$12</f>
        <v>160.15590972999999</v>
      </c>
      <c r="T173" s="36">
        <f>SUMIFS(СВЦЭМ!$E$33:$E$776,СВЦЭМ!$A$33:$A$776,$A173,СВЦЭМ!$B$33:$B$776,T$155)+'СЕТ СН'!$F$12</f>
        <v>164.67528235</v>
      </c>
      <c r="U173" s="36">
        <f>SUMIFS(СВЦЭМ!$E$33:$E$776,СВЦЭМ!$A$33:$A$776,$A173,СВЦЭМ!$B$33:$B$776,U$155)+'СЕТ СН'!$F$12</f>
        <v>164.38369957</v>
      </c>
      <c r="V173" s="36">
        <f>SUMIFS(СВЦЭМ!$E$33:$E$776,СВЦЭМ!$A$33:$A$776,$A173,СВЦЭМ!$B$33:$B$776,V$155)+'СЕТ СН'!$F$12</f>
        <v>162.46042668999999</v>
      </c>
      <c r="W173" s="36">
        <f>SUMIFS(СВЦЭМ!$E$33:$E$776,СВЦЭМ!$A$33:$A$776,$A173,СВЦЭМ!$B$33:$B$776,W$155)+'СЕТ СН'!$F$12</f>
        <v>160.68971644000001</v>
      </c>
      <c r="X173" s="36">
        <f>SUMIFS(СВЦЭМ!$E$33:$E$776,СВЦЭМ!$A$33:$A$776,$A173,СВЦЭМ!$B$33:$B$776,X$155)+'СЕТ СН'!$F$12</f>
        <v>158.93467509999999</v>
      </c>
      <c r="Y173" s="36">
        <f>SUMIFS(СВЦЭМ!$E$33:$E$776,СВЦЭМ!$A$33:$A$776,$A173,СВЦЭМ!$B$33:$B$776,Y$155)+'СЕТ СН'!$F$12</f>
        <v>159.88628302000001</v>
      </c>
    </row>
    <row r="174" spans="1:25" ht="15.75" x14ac:dyDescent="0.2">
      <c r="A174" s="35">
        <f t="shared" si="4"/>
        <v>44154</v>
      </c>
      <c r="B174" s="36">
        <f>SUMIFS(СВЦЭМ!$E$33:$E$776,СВЦЭМ!$A$33:$A$776,$A174,СВЦЭМ!$B$33:$B$776,B$155)+'СЕТ СН'!$F$12</f>
        <v>173.79077361</v>
      </c>
      <c r="C174" s="36">
        <f>SUMIFS(СВЦЭМ!$E$33:$E$776,СВЦЭМ!$A$33:$A$776,$A174,СВЦЭМ!$B$33:$B$776,C$155)+'СЕТ СН'!$F$12</f>
        <v>186.37882562999999</v>
      </c>
      <c r="D174" s="36">
        <f>SUMIFS(СВЦЭМ!$E$33:$E$776,СВЦЭМ!$A$33:$A$776,$A174,СВЦЭМ!$B$33:$B$776,D$155)+'СЕТ СН'!$F$12</f>
        <v>192.21926041</v>
      </c>
      <c r="E174" s="36">
        <f>SUMIFS(СВЦЭМ!$E$33:$E$776,СВЦЭМ!$A$33:$A$776,$A174,СВЦЭМ!$B$33:$B$776,E$155)+'СЕТ СН'!$F$12</f>
        <v>192.93867677</v>
      </c>
      <c r="F174" s="36">
        <f>SUMIFS(СВЦЭМ!$E$33:$E$776,СВЦЭМ!$A$33:$A$776,$A174,СВЦЭМ!$B$33:$B$776,F$155)+'СЕТ СН'!$F$12</f>
        <v>192.49215828999999</v>
      </c>
      <c r="G174" s="36">
        <f>SUMIFS(СВЦЭМ!$E$33:$E$776,СВЦЭМ!$A$33:$A$776,$A174,СВЦЭМ!$B$33:$B$776,G$155)+'СЕТ СН'!$F$12</f>
        <v>192.67841784000001</v>
      </c>
      <c r="H174" s="36">
        <f>SUMIFS(СВЦЭМ!$E$33:$E$776,СВЦЭМ!$A$33:$A$776,$A174,СВЦЭМ!$B$33:$B$776,H$155)+'СЕТ СН'!$F$12</f>
        <v>188.33859971000001</v>
      </c>
      <c r="I174" s="36">
        <f>SUMIFS(СВЦЭМ!$E$33:$E$776,СВЦЭМ!$A$33:$A$776,$A174,СВЦЭМ!$B$33:$B$776,I$155)+'СЕТ СН'!$F$12</f>
        <v>179.32156563999999</v>
      </c>
      <c r="J174" s="36">
        <f>SUMIFS(СВЦЭМ!$E$33:$E$776,СВЦЭМ!$A$33:$A$776,$A174,СВЦЭМ!$B$33:$B$776,J$155)+'СЕТ СН'!$F$12</f>
        <v>173.68452973999999</v>
      </c>
      <c r="K174" s="36">
        <f>SUMIFS(СВЦЭМ!$E$33:$E$776,СВЦЭМ!$A$33:$A$776,$A174,СВЦЭМ!$B$33:$B$776,K$155)+'СЕТ СН'!$F$12</f>
        <v>172.54913636000001</v>
      </c>
      <c r="L174" s="36">
        <f>SUMIFS(СВЦЭМ!$E$33:$E$776,СВЦЭМ!$A$33:$A$776,$A174,СВЦЭМ!$B$33:$B$776,L$155)+'СЕТ СН'!$F$12</f>
        <v>166.31368985</v>
      </c>
      <c r="M174" s="36">
        <f>SUMIFS(СВЦЭМ!$E$33:$E$776,СВЦЭМ!$A$33:$A$776,$A174,СВЦЭМ!$B$33:$B$776,M$155)+'СЕТ СН'!$F$12</f>
        <v>161.32359088000001</v>
      </c>
      <c r="N174" s="36">
        <f>SUMIFS(СВЦЭМ!$E$33:$E$776,СВЦЭМ!$A$33:$A$776,$A174,СВЦЭМ!$B$33:$B$776,N$155)+'СЕТ СН'!$F$12</f>
        <v>158.37672011999999</v>
      </c>
      <c r="O174" s="36">
        <f>SUMIFS(СВЦЭМ!$E$33:$E$776,СВЦЭМ!$A$33:$A$776,$A174,СВЦЭМ!$B$33:$B$776,O$155)+'СЕТ СН'!$F$12</f>
        <v>159.48526351000001</v>
      </c>
      <c r="P174" s="36">
        <f>SUMIFS(СВЦЭМ!$E$33:$E$776,СВЦЭМ!$A$33:$A$776,$A174,СВЦЭМ!$B$33:$B$776,P$155)+'СЕТ СН'!$F$12</f>
        <v>160.6852327</v>
      </c>
      <c r="Q174" s="36">
        <f>SUMIFS(СВЦЭМ!$E$33:$E$776,СВЦЭМ!$A$33:$A$776,$A174,СВЦЭМ!$B$33:$B$776,Q$155)+'СЕТ СН'!$F$12</f>
        <v>161.01629389999999</v>
      </c>
      <c r="R174" s="36">
        <f>SUMIFS(СВЦЭМ!$E$33:$E$776,СВЦЭМ!$A$33:$A$776,$A174,СВЦЭМ!$B$33:$B$776,R$155)+'СЕТ СН'!$F$12</f>
        <v>160.06345313</v>
      </c>
      <c r="S174" s="36">
        <f>SUMIFS(СВЦЭМ!$E$33:$E$776,СВЦЭМ!$A$33:$A$776,$A174,СВЦЭМ!$B$33:$B$776,S$155)+'СЕТ СН'!$F$12</f>
        <v>160.35944096</v>
      </c>
      <c r="T174" s="36">
        <f>SUMIFS(СВЦЭМ!$E$33:$E$776,СВЦЭМ!$A$33:$A$776,$A174,СВЦЭМ!$B$33:$B$776,T$155)+'СЕТ СН'!$F$12</f>
        <v>163.56536971</v>
      </c>
      <c r="U174" s="36">
        <f>SUMIFS(СВЦЭМ!$E$33:$E$776,СВЦЭМ!$A$33:$A$776,$A174,СВЦЭМ!$B$33:$B$776,U$155)+'СЕТ СН'!$F$12</f>
        <v>162.61702643999999</v>
      </c>
      <c r="V174" s="36">
        <f>SUMIFS(СВЦЭМ!$E$33:$E$776,СВЦЭМ!$A$33:$A$776,$A174,СВЦЭМ!$B$33:$B$776,V$155)+'СЕТ СН'!$F$12</f>
        <v>159.61036532</v>
      </c>
      <c r="W174" s="36">
        <f>SUMIFS(СВЦЭМ!$E$33:$E$776,СВЦЭМ!$A$33:$A$776,$A174,СВЦЭМ!$B$33:$B$776,W$155)+'СЕТ СН'!$F$12</f>
        <v>157.53948647000001</v>
      </c>
      <c r="X174" s="36">
        <f>SUMIFS(СВЦЭМ!$E$33:$E$776,СВЦЭМ!$A$33:$A$776,$A174,СВЦЭМ!$B$33:$B$776,X$155)+'СЕТ СН'!$F$12</f>
        <v>155.96695750000001</v>
      </c>
      <c r="Y174" s="36">
        <f>SUMIFS(СВЦЭМ!$E$33:$E$776,СВЦЭМ!$A$33:$A$776,$A174,СВЦЭМ!$B$33:$B$776,Y$155)+'СЕТ СН'!$F$12</f>
        <v>155.30457511</v>
      </c>
    </row>
    <row r="175" spans="1:25" ht="15.75" x14ac:dyDescent="0.2">
      <c r="A175" s="35">
        <f t="shared" si="4"/>
        <v>44155</v>
      </c>
      <c r="B175" s="36">
        <f>SUMIFS(СВЦЭМ!$E$33:$E$776,СВЦЭМ!$A$33:$A$776,$A175,СВЦЭМ!$B$33:$B$776,B$155)+'СЕТ СН'!$F$12</f>
        <v>169.94979186</v>
      </c>
      <c r="C175" s="36">
        <f>SUMIFS(СВЦЭМ!$E$33:$E$776,СВЦЭМ!$A$33:$A$776,$A175,СВЦЭМ!$B$33:$B$776,C$155)+'СЕТ СН'!$F$12</f>
        <v>187.28072291000001</v>
      </c>
      <c r="D175" s="36">
        <f>SUMIFS(СВЦЭМ!$E$33:$E$776,СВЦЭМ!$A$33:$A$776,$A175,СВЦЭМ!$B$33:$B$776,D$155)+'СЕТ СН'!$F$12</f>
        <v>196.46009261</v>
      </c>
      <c r="E175" s="36">
        <f>SUMIFS(СВЦЭМ!$E$33:$E$776,СВЦЭМ!$A$33:$A$776,$A175,СВЦЭМ!$B$33:$B$776,E$155)+'СЕТ СН'!$F$12</f>
        <v>198.97346705999999</v>
      </c>
      <c r="F175" s="36">
        <f>SUMIFS(СВЦЭМ!$E$33:$E$776,СВЦЭМ!$A$33:$A$776,$A175,СВЦЭМ!$B$33:$B$776,F$155)+'СЕТ СН'!$F$12</f>
        <v>198.07861817</v>
      </c>
      <c r="G175" s="36">
        <f>SUMIFS(СВЦЭМ!$E$33:$E$776,СВЦЭМ!$A$33:$A$776,$A175,СВЦЭМ!$B$33:$B$776,G$155)+'СЕТ СН'!$F$12</f>
        <v>194.75106541</v>
      </c>
      <c r="H175" s="36">
        <f>SUMIFS(СВЦЭМ!$E$33:$E$776,СВЦЭМ!$A$33:$A$776,$A175,СВЦЭМ!$B$33:$B$776,H$155)+'СЕТ СН'!$F$12</f>
        <v>185.84679174999999</v>
      </c>
      <c r="I175" s="36">
        <f>SUMIFS(СВЦЭМ!$E$33:$E$776,СВЦЭМ!$A$33:$A$776,$A175,СВЦЭМ!$B$33:$B$776,I$155)+'СЕТ СН'!$F$12</f>
        <v>177.12278393</v>
      </c>
      <c r="J175" s="36">
        <f>SUMIFS(СВЦЭМ!$E$33:$E$776,СВЦЭМ!$A$33:$A$776,$A175,СВЦЭМ!$B$33:$B$776,J$155)+'СЕТ СН'!$F$12</f>
        <v>173.56176679999999</v>
      </c>
      <c r="K175" s="36">
        <f>SUMIFS(СВЦЭМ!$E$33:$E$776,СВЦЭМ!$A$33:$A$776,$A175,СВЦЭМ!$B$33:$B$776,K$155)+'СЕТ СН'!$F$12</f>
        <v>172.63168752999999</v>
      </c>
      <c r="L175" s="36">
        <f>SUMIFS(СВЦЭМ!$E$33:$E$776,СВЦЭМ!$A$33:$A$776,$A175,СВЦЭМ!$B$33:$B$776,L$155)+'СЕТ СН'!$F$12</f>
        <v>168.37027182</v>
      </c>
      <c r="M175" s="36">
        <f>SUMIFS(СВЦЭМ!$E$33:$E$776,СВЦЭМ!$A$33:$A$776,$A175,СВЦЭМ!$B$33:$B$776,M$155)+'СЕТ СН'!$F$12</f>
        <v>158.90969272999999</v>
      </c>
      <c r="N175" s="36">
        <f>SUMIFS(СВЦЭМ!$E$33:$E$776,СВЦЭМ!$A$33:$A$776,$A175,СВЦЭМ!$B$33:$B$776,N$155)+'СЕТ СН'!$F$12</f>
        <v>156.43125072999999</v>
      </c>
      <c r="O175" s="36">
        <f>SUMIFS(СВЦЭМ!$E$33:$E$776,СВЦЭМ!$A$33:$A$776,$A175,СВЦЭМ!$B$33:$B$776,O$155)+'СЕТ СН'!$F$12</f>
        <v>157.18191970000001</v>
      </c>
      <c r="P175" s="36">
        <f>SUMIFS(СВЦЭМ!$E$33:$E$776,СВЦЭМ!$A$33:$A$776,$A175,СВЦЭМ!$B$33:$B$776,P$155)+'СЕТ СН'!$F$12</f>
        <v>158.58167714000001</v>
      </c>
      <c r="Q175" s="36">
        <f>SUMIFS(СВЦЭМ!$E$33:$E$776,СВЦЭМ!$A$33:$A$776,$A175,СВЦЭМ!$B$33:$B$776,Q$155)+'СЕТ СН'!$F$12</f>
        <v>158.56537958000001</v>
      </c>
      <c r="R175" s="36">
        <f>SUMIFS(СВЦЭМ!$E$33:$E$776,СВЦЭМ!$A$33:$A$776,$A175,СВЦЭМ!$B$33:$B$776,R$155)+'СЕТ СН'!$F$12</f>
        <v>157.24088484999999</v>
      </c>
      <c r="S175" s="36">
        <f>SUMIFS(СВЦЭМ!$E$33:$E$776,СВЦЭМ!$A$33:$A$776,$A175,СВЦЭМ!$B$33:$B$776,S$155)+'СЕТ СН'!$F$12</f>
        <v>151.24144125999999</v>
      </c>
      <c r="T175" s="36">
        <f>SUMIFS(СВЦЭМ!$E$33:$E$776,СВЦЭМ!$A$33:$A$776,$A175,СВЦЭМ!$B$33:$B$776,T$155)+'СЕТ СН'!$F$12</f>
        <v>148.60934644</v>
      </c>
      <c r="U175" s="36">
        <f>SUMIFS(СВЦЭМ!$E$33:$E$776,СВЦЭМ!$A$33:$A$776,$A175,СВЦЭМ!$B$33:$B$776,U$155)+'СЕТ СН'!$F$12</f>
        <v>149.64379584</v>
      </c>
      <c r="V175" s="36">
        <f>SUMIFS(СВЦЭМ!$E$33:$E$776,СВЦЭМ!$A$33:$A$776,$A175,СВЦЭМ!$B$33:$B$776,V$155)+'СЕТ СН'!$F$12</f>
        <v>151.21661216000001</v>
      </c>
      <c r="W175" s="36">
        <f>SUMIFS(СВЦЭМ!$E$33:$E$776,СВЦЭМ!$A$33:$A$776,$A175,СВЦЭМ!$B$33:$B$776,W$155)+'СЕТ СН'!$F$12</f>
        <v>153.25463210999999</v>
      </c>
      <c r="X175" s="36">
        <f>SUMIFS(СВЦЭМ!$E$33:$E$776,СВЦЭМ!$A$33:$A$776,$A175,СВЦЭМ!$B$33:$B$776,X$155)+'СЕТ СН'!$F$12</f>
        <v>153.26879346999999</v>
      </c>
      <c r="Y175" s="36">
        <f>SUMIFS(СВЦЭМ!$E$33:$E$776,СВЦЭМ!$A$33:$A$776,$A175,СВЦЭМ!$B$33:$B$776,Y$155)+'СЕТ СН'!$F$12</f>
        <v>156.33729156000001</v>
      </c>
    </row>
    <row r="176" spans="1:25" ht="15.75" x14ac:dyDescent="0.2">
      <c r="A176" s="35">
        <f t="shared" si="4"/>
        <v>44156</v>
      </c>
      <c r="B176" s="36">
        <f>SUMIFS(СВЦЭМ!$E$33:$E$776,СВЦЭМ!$A$33:$A$776,$A176,СВЦЭМ!$B$33:$B$776,B$155)+'СЕТ СН'!$F$12</f>
        <v>173.23388421000001</v>
      </c>
      <c r="C176" s="36">
        <f>SUMIFS(СВЦЭМ!$E$33:$E$776,СВЦЭМ!$A$33:$A$776,$A176,СВЦЭМ!$B$33:$B$776,C$155)+'СЕТ СН'!$F$12</f>
        <v>183.0995399</v>
      </c>
      <c r="D176" s="36">
        <f>SUMIFS(СВЦЭМ!$E$33:$E$776,СВЦЭМ!$A$33:$A$776,$A176,СВЦЭМ!$B$33:$B$776,D$155)+'СЕТ СН'!$F$12</f>
        <v>193.57348440999999</v>
      </c>
      <c r="E176" s="36">
        <f>SUMIFS(СВЦЭМ!$E$33:$E$776,СВЦЭМ!$A$33:$A$776,$A176,СВЦЭМ!$B$33:$B$776,E$155)+'СЕТ СН'!$F$12</f>
        <v>194.36548500000001</v>
      </c>
      <c r="F176" s="36">
        <f>SUMIFS(СВЦЭМ!$E$33:$E$776,СВЦЭМ!$A$33:$A$776,$A176,СВЦЭМ!$B$33:$B$776,F$155)+'СЕТ СН'!$F$12</f>
        <v>193.88368858999999</v>
      </c>
      <c r="G176" s="36">
        <f>SUMIFS(СВЦЭМ!$E$33:$E$776,СВЦЭМ!$A$33:$A$776,$A176,СВЦЭМ!$B$33:$B$776,G$155)+'СЕТ СН'!$F$12</f>
        <v>190.99202704000001</v>
      </c>
      <c r="H176" s="36">
        <f>SUMIFS(СВЦЭМ!$E$33:$E$776,СВЦЭМ!$A$33:$A$776,$A176,СВЦЭМ!$B$33:$B$776,H$155)+'СЕТ СН'!$F$12</f>
        <v>187.86531961</v>
      </c>
      <c r="I176" s="36">
        <f>SUMIFS(СВЦЭМ!$E$33:$E$776,СВЦЭМ!$A$33:$A$776,$A176,СВЦЭМ!$B$33:$B$776,I$155)+'СЕТ СН'!$F$12</f>
        <v>181.46781903999999</v>
      </c>
      <c r="J176" s="36">
        <f>SUMIFS(СВЦЭМ!$E$33:$E$776,СВЦЭМ!$A$33:$A$776,$A176,СВЦЭМ!$B$33:$B$776,J$155)+'СЕТ СН'!$F$12</f>
        <v>174.43902735</v>
      </c>
      <c r="K176" s="36">
        <f>SUMIFS(СВЦЭМ!$E$33:$E$776,СВЦЭМ!$A$33:$A$776,$A176,СВЦЭМ!$B$33:$B$776,K$155)+'СЕТ СН'!$F$12</f>
        <v>168.74231979000001</v>
      </c>
      <c r="L176" s="36">
        <f>SUMIFS(СВЦЭМ!$E$33:$E$776,СВЦЭМ!$A$33:$A$776,$A176,СВЦЭМ!$B$33:$B$776,L$155)+'СЕТ СН'!$F$12</f>
        <v>159.59244665</v>
      </c>
      <c r="M176" s="36">
        <f>SUMIFS(СВЦЭМ!$E$33:$E$776,СВЦЭМ!$A$33:$A$776,$A176,СВЦЭМ!$B$33:$B$776,M$155)+'СЕТ СН'!$F$12</f>
        <v>151.90377613999999</v>
      </c>
      <c r="N176" s="36">
        <f>SUMIFS(СВЦЭМ!$E$33:$E$776,СВЦЭМ!$A$33:$A$776,$A176,СВЦЭМ!$B$33:$B$776,N$155)+'СЕТ СН'!$F$12</f>
        <v>150.02617334999999</v>
      </c>
      <c r="O176" s="36">
        <f>SUMIFS(СВЦЭМ!$E$33:$E$776,СВЦЭМ!$A$33:$A$776,$A176,СВЦЭМ!$B$33:$B$776,O$155)+'СЕТ СН'!$F$12</f>
        <v>151.00921235000001</v>
      </c>
      <c r="P176" s="36">
        <f>SUMIFS(СВЦЭМ!$E$33:$E$776,СВЦЭМ!$A$33:$A$776,$A176,СВЦЭМ!$B$33:$B$776,P$155)+'СЕТ СН'!$F$12</f>
        <v>153.05545047999999</v>
      </c>
      <c r="Q176" s="36">
        <f>SUMIFS(СВЦЭМ!$E$33:$E$776,СВЦЭМ!$A$33:$A$776,$A176,СВЦЭМ!$B$33:$B$776,Q$155)+'СЕТ СН'!$F$12</f>
        <v>150.63593281999999</v>
      </c>
      <c r="R176" s="36">
        <f>SUMIFS(СВЦЭМ!$E$33:$E$776,СВЦЭМ!$A$33:$A$776,$A176,СВЦЭМ!$B$33:$B$776,R$155)+'СЕТ СН'!$F$12</f>
        <v>148.97507433000001</v>
      </c>
      <c r="S176" s="36">
        <f>SUMIFS(СВЦЭМ!$E$33:$E$776,СВЦЭМ!$A$33:$A$776,$A176,СВЦЭМ!$B$33:$B$776,S$155)+'СЕТ СН'!$F$12</f>
        <v>144.03118803999999</v>
      </c>
      <c r="T176" s="36">
        <f>SUMIFS(СВЦЭМ!$E$33:$E$776,СВЦЭМ!$A$33:$A$776,$A176,СВЦЭМ!$B$33:$B$776,T$155)+'СЕТ СН'!$F$12</f>
        <v>143.91047821999999</v>
      </c>
      <c r="U176" s="36">
        <f>SUMIFS(СВЦЭМ!$E$33:$E$776,СВЦЭМ!$A$33:$A$776,$A176,СВЦЭМ!$B$33:$B$776,U$155)+'СЕТ СН'!$F$12</f>
        <v>143.73916899</v>
      </c>
      <c r="V176" s="36">
        <f>SUMIFS(СВЦЭМ!$E$33:$E$776,СВЦЭМ!$A$33:$A$776,$A176,СВЦЭМ!$B$33:$B$776,V$155)+'СЕТ СН'!$F$12</f>
        <v>145.03331858999999</v>
      </c>
      <c r="W176" s="36">
        <f>SUMIFS(СВЦЭМ!$E$33:$E$776,СВЦЭМ!$A$33:$A$776,$A176,СВЦЭМ!$B$33:$B$776,W$155)+'СЕТ СН'!$F$12</f>
        <v>147.82239989999999</v>
      </c>
      <c r="X176" s="36">
        <f>SUMIFS(СВЦЭМ!$E$33:$E$776,СВЦЭМ!$A$33:$A$776,$A176,СВЦЭМ!$B$33:$B$776,X$155)+'СЕТ СН'!$F$12</f>
        <v>151.58323877000001</v>
      </c>
      <c r="Y176" s="36">
        <f>SUMIFS(СВЦЭМ!$E$33:$E$776,СВЦЭМ!$A$33:$A$776,$A176,СВЦЭМ!$B$33:$B$776,Y$155)+'СЕТ СН'!$F$12</f>
        <v>158.48500730000001</v>
      </c>
    </row>
    <row r="177" spans="1:27" ht="15.75" x14ac:dyDescent="0.2">
      <c r="A177" s="35">
        <f t="shared" si="4"/>
        <v>44157</v>
      </c>
      <c r="B177" s="36">
        <f>SUMIFS(СВЦЭМ!$E$33:$E$776,СВЦЭМ!$A$33:$A$776,$A177,СВЦЭМ!$B$33:$B$776,B$155)+'СЕТ СН'!$F$12</f>
        <v>167.27817573999999</v>
      </c>
      <c r="C177" s="36">
        <f>SUMIFS(СВЦЭМ!$E$33:$E$776,СВЦЭМ!$A$33:$A$776,$A177,СВЦЭМ!$B$33:$B$776,C$155)+'СЕТ СН'!$F$12</f>
        <v>183.68175088000001</v>
      </c>
      <c r="D177" s="36">
        <f>SUMIFS(СВЦЭМ!$E$33:$E$776,СВЦЭМ!$A$33:$A$776,$A177,СВЦЭМ!$B$33:$B$776,D$155)+'СЕТ СН'!$F$12</f>
        <v>194.19522358</v>
      </c>
      <c r="E177" s="36">
        <f>SUMIFS(СВЦЭМ!$E$33:$E$776,СВЦЭМ!$A$33:$A$776,$A177,СВЦЭМ!$B$33:$B$776,E$155)+'СЕТ СН'!$F$12</f>
        <v>195.40419524000001</v>
      </c>
      <c r="F177" s="36">
        <f>SUMIFS(СВЦЭМ!$E$33:$E$776,СВЦЭМ!$A$33:$A$776,$A177,СВЦЭМ!$B$33:$B$776,F$155)+'СЕТ СН'!$F$12</f>
        <v>195.05195194999999</v>
      </c>
      <c r="G177" s="36">
        <f>SUMIFS(СВЦЭМ!$E$33:$E$776,СВЦЭМ!$A$33:$A$776,$A177,СВЦЭМ!$B$33:$B$776,G$155)+'СЕТ СН'!$F$12</f>
        <v>192.89274650999999</v>
      </c>
      <c r="H177" s="36">
        <f>SUMIFS(СВЦЭМ!$E$33:$E$776,СВЦЭМ!$A$33:$A$776,$A177,СВЦЭМ!$B$33:$B$776,H$155)+'СЕТ СН'!$F$12</f>
        <v>189.0403211</v>
      </c>
      <c r="I177" s="36">
        <f>SUMIFS(СВЦЭМ!$E$33:$E$776,СВЦЭМ!$A$33:$A$776,$A177,СВЦЭМ!$B$33:$B$776,I$155)+'СЕТ СН'!$F$12</f>
        <v>183.79115089999999</v>
      </c>
      <c r="J177" s="36">
        <f>SUMIFS(СВЦЭМ!$E$33:$E$776,СВЦЭМ!$A$33:$A$776,$A177,СВЦЭМ!$B$33:$B$776,J$155)+'СЕТ СН'!$F$12</f>
        <v>177.20685064</v>
      </c>
      <c r="K177" s="36">
        <f>SUMIFS(СВЦЭМ!$E$33:$E$776,СВЦЭМ!$A$33:$A$776,$A177,СВЦЭМ!$B$33:$B$776,K$155)+'СЕТ СН'!$F$12</f>
        <v>173.20886618</v>
      </c>
      <c r="L177" s="36">
        <f>SUMIFS(СВЦЭМ!$E$33:$E$776,СВЦЭМ!$A$33:$A$776,$A177,СВЦЭМ!$B$33:$B$776,L$155)+'СЕТ СН'!$F$12</f>
        <v>163.86714799000001</v>
      </c>
      <c r="M177" s="36">
        <f>SUMIFS(СВЦЭМ!$E$33:$E$776,СВЦЭМ!$A$33:$A$776,$A177,СВЦЭМ!$B$33:$B$776,M$155)+'СЕТ СН'!$F$12</f>
        <v>153.24465953999999</v>
      </c>
      <c r="N177" s="36">
        <f>SUMIFS(СВЦЭМ!$E$33:$E$776,СВЦЭМ!$A$33:$A$776,$A177,СВЦЭМ!$B$33:$B$776,N$155)+'СЕТ СН'!$F$12</f>
        <v>152.17720858000001</v>
      </c>
      <c r="O177" s="36">
        <f>SUMIFS(СВЦЭМ!$E$33:$E$776,СВЦЭМ!$A$33:$A$776,$A177,СВЦЭМ!$B$33:$B$776,O$155)+'СЕТ СН'!$F$12</f>
        <v>153.87993367000001</v>
      </c>
      <c r="P177" s="36">
        <f>SUMIFS(СВЦЭМ!$E$33:$E$776,СВЦЭМ!$A$33:$A$776,$A177,СВЦЭМ!$B$33:$B$776,P$155)+'СЕТ СН'!$F$12</f>
        <v>154.52623285000001</v>
      </c>
      <c r="Q177" s="36">
        <f>SUMIFS(СВЦЭМ!$E$33:$E$776,СВЦЭМ!$A$33:$A$776,$A177,СВЦЭМ!$B$33:$B$776,Q$155)+'СЕТ СН'!$F$12</f>
        <v>153.85887482999999</v>
      </c>
      <c r="R177" s="36">
        <f>SUMIFS(СВЦЭМ!$E$33:$E$776,СВЦЭМ!$A$33:$A$776,$A177,СВЦЭМ!$B$33:$B$776,R$155)+'СЕТ СН'!$F$12</f>
        <v>152.96579120000001</v>
      </c>
      <c r="S177" s="36">
        <f>SUMIFS(СВЦЭМ!$E$33:$E$776,СВЦЭМ!$A$33:$A$776,$A177,СВЦЭМ!$B$33:$B$776,S$155)+'СЕТ СН'!$F$12</f>
        <v>151.49885169999999</v>
      </c>
      <c r="T177" s="36">
        <f>SUMIFS(СВЦЭМ!$E$33:$E$776,СВЦЭМ!$A$33:$A$776,$A177,СВЦЭМ!$B$33:$B$776,T$155)+'СЕТ СН'!$F$12</f>
        <v>144.28497178000001</v>
      </c>
      <c r="U177" s="36">
        <f>SUMIFS(СВЦЭМ!$E$33:$E$776,СВЦЭМ!$A$33:$A$776,$A177,СВЦЭМ!$B$33:$B$776,U$155)+'СЕТ СН'!$F$12</f>
        <v>144.37188716</v>
      </c>
      <c r="V177" s="36">
        <f>SUMIFS(СВЦЭМ!$E$33:$E$776,СВЦЭМ!$A$33:$A$776,$A177,СВЦЭМ!$B$33:$B$776,V$155)+'СЕТ СН'!$F$12</f>
        <v>145.41212784999999</v>
      </c>
      <c r="W177" s="36">
        <f>SUMIFS(СВЦЭМ!$E$33:$E$776,СВЦЭМ!$A$33:$A$776,$A177,СВЦЭМ!$B$33:$B$776,W$155)+'СЕТ СН'!$F$12</f>
        <v>151.5154728</v>
      </c>
      <c r="X177" s="36">
        <f>SUMIFS(СВЦЭМ!$E$33:$E$776,СВЦЭМ!$A$33:$A$776,$A177,СВЦЭМ!$B$33:$B$776,X$155)+'СЕТ СН'!$F$12</f>
        <v>154.5520185</v>
      </c>
      <c r="Y177" s="36">
        <f>SUMIFS(СВЦЭМ!$E$33:$E$776,СВЦЭМ!$A$33:$A$776,$A177,СВЦЭМ!$B$33:$B$776,Y$155)+'СЕТ СН'!$F$12</f>
        <v>159.03908752000001</v>
      </c>
    </row>
    <row r="178" spans="1:27" ht="15.75" x14ac:dyDescent="0.2">
      <c r="A178" s="35">
        <f t="shared" si="4"/>
        <v>44158</v>
      </c>
      <c r="B178" s="36">
        <f>SUMIFS(СВЦЭМ!$E$33:$E$776,СВЦЭМ!$A$33:$A$776,$A178,СВЦЭМ!$B$33:$B$776,B$155)+'СЕТ СН'!$F$12</f>
        <v>161.36858168000001</v>
      </c>
      <c r="C178" s="36">
        <f>SUMIFS(СВЦЭМ!$E$33:$E$776,СВЦЭМ!$A$33:$A$776,$A178,СВЦЭМ!$B$33:$B$776,C$155)+'СЕТ СН'!$F$12</f>
        <v>170.97249704000001</v>
      </c>
      <c r="D178" s="36">
        <f>SUMIFS(СВЦЭМ!$E$33:$E$776,СВЦЭМ!$A$33:$A$776,$A178,СВЦЭМ!$B$33:$B$776,D$155)+'СЕТ СН'!$F$12</f>
        <v>178.78118709</v>
      </c>
      <c r="E178" s="36">
        <f>SUMIFS(СВЦЭМ!$E$33:$E$776,СВЦЭМ!$A$33:$A$776,$A178,СВЦЭМ!$B$33:$B$776,E$155)+'СЕТ СН'!$F$12</f>
        <v>179.43542919999999</v>
      </c>
      <c r="F178" s="36">
        <f>SUMIFS(СВЦЭМ!$E$33:$E$776,СВЦЭМ!$A$33:$A$776,$A178,СВЦЭМ!$B$33:$B$776,F$155)+'СЕТ СН'!$F$12</f>
        <v>178.98518981000001</v>
      </c>
      <c r="G178" s="36">
        <f>SUMIFS(СВЦЭМ!$E$33:$E$776,СВЦЭМ!$A$33:$A$776,$A178,СВЦЭМ!$B$33:$B$776,G$155)+'СЕТ СН'!$F$12</f>
        <v>178.96618964999999</v>
      </c>
      <c r="H178" s="36">
        <f>SUMIFS(СВЦЭМ!$E$33:$E$776,СВЦЭМ!$A$33:$A$776,$A178,СВЦЭМ!$B$33:$B$776,H$155)+'СЕТ СН'!$F$12</f>
        <v>179.45126599</v>
      </c>
      <c r="I178" s="36">
        <f>SUMIFS(СВЦЭМ!$E$33:$E$776,СВЦЭМ!$A$33:$A$776,$A178,СВЦЭМ!$B$33:$B$776,I$155)+'СЕТ СН'!$F$12</f>
        <v>177.15896466000001</v>
      </c>
      <c r="J178" s="36">
        <f>SUMIFS(СВЦЭМ!$E$33:$E$776,СВЦЭМ!$A$33:$A$776,$A178,СВЦЭМ!$B$33:$B$776,J$155)+'СЕТ СН'!$F$12</f>
        <v>175.34215338000001</v>
      </c>
      <c r="K178" s="36">
        <f>SUMIFS(СВЦЭМ!$E$33:$E$776,СВЦЭМ!$A$33:$A$776,$A178,СВЦЭМ!$B$33:$B$776,K$155)+'СЕТ СН'!$F$12</f>
        <v>178.98642154000001</v>
      </c>
      <c r="L178" s="36">
        <f>SUMIFS(СВЦЭМ!$E$33:$E$776,СВЦЭМ!$A$33:$A$776,$A178,СВЦЭМ!$B$33:$B$776,L$155)+'СЕТ СН'!$F$12</f>
        <v>173.85220899999999</v>
      </c>
      <c r="M178" s="36">
        <f>SUMIFS(СВЦЭМ!$E$33:$E$776,СВЦЭМ!$A$33:$A$776,$A178,СВЦЭМ!$B$33:$B$776,M$155)+'СЕТ СН'!$F$12</f>
        <v>163.43553102000001</v>
      </c>
      <c r="N178" s="36">
        <f>SUMIFS(СВЦЭМ!$E$33:$E$776,СВЦЭМ!$A$33:$A$776,$A178,СВЦЭМ!$B$33:$B$776,N$155)+'СЕТ СН'!$F$12</f>
        <v>159.51099361000001</v>
      </c>
      <c r="O178" s="36">
        <f>SUMIFS(СВЦЭМ!$E$33:$E$776,СВЦЭМ!$A$33:$A$776,$A178,СВЦЭМ!$B$33:$B$776,O$155)+'СЕТ СН'!$F$12</f>
        <v>161.34127251999999</v>
      </c>
      <c r="P178" s="36">
        <f>SUMIFS(СВЦЭМ!$E$33:$E$776,СВЦЭМ!$A$33:$A$776,$A178,СВЦЭМ!$B$33:$B$776,P$155)+'СЕТ СН'!$F$12</f>
        <v>161.93597672000001</v>
      </c>
      <c r="Q178" s="36">
        <f>SUMIFS(СВЦЭМ!$E$33:$E$776,СВЦЭМ!$A$33:$A$776,$A178,СВЦЭМ!$B$33:$B$776,Q$155)+'СЕТ СН'!$F$12</f>
        <v>162.05088667000001</v>
      </c>
      <c r="R178" s="36">
        <f>SUMIFS(СВЦЭМ!$E$33:$E$776,СВЦЭМ!$A$33:$A$776,$A178,СВЦЭМ!$B$33:$B$776,R$155)+'СЕТ СН'!$F$12</f>
        <v>159.73888153999999</v>
      </c>
      <c r="S178" s="36">
        <f>SUMIFS(СВЦЭМ!$E$33:$E$776,СВЦЭМ!$A$33:$A$776,$A178,СВЦЭМ!$B$33:$B$776,S$155)+'СЕТ СН'!$F$12</f>
        <v>156.72579641999999</v>
      </c>
      <c r="T178" s="36">
        <f>SUMIFS(СВЦЭМ!$E$33:$E$776,СВЦЭМ!$A$33:$A$776,$A178,СВЦЭМ!$B$33:$B$776,T$155)+'СЕТ СН'!$F$12</f>
        <v>154.02903581000001</v>
      </c>
      <c r="U178" s="36">
        <f>SUMIFS(СВЦЭМ!$E$33:$E$776,СВЦЭМ!$A$33:$A$776,$A178,СВЦЭМ!$B$33:$B$776,U$155)+'СЕТ СН'!$F$12</f>
        <v>153.30189247999999</v>
      </c>
      <c r="V178" s="36">
        <f>SUMIFS(СВЦЭМ!$E$33:$E$776,СВЦЭМ!$A$33:$A$776,$A178,СВЦЭМ!$B$33:$B$776,V$155)+'СЕТ СН'!$F$12</f>
        <v>155.46579234000001</v>
      </c>
      <c r="W178" s="36">
        <f>SUMIFS(СВЦЭМ!$E$33:$E$776,СВЦЭМ!$A$33:$A$776,$A178,СВЦЭМ!$B$33:$B$776,W$155)+'СЕТ СН'!$F$12</f>
        <v>158.04777743</v>
      </c>
      <c r="X178" s="36">
        <f>SUMIFS(СВЦЭМ!$E$33:$E$776,СВЦЭМ!$A$33:$A$776,$A178,СВЦЭМ!$B$33:$B$776,X$155)+'СЕТ СН'!$F$12</f>
        <v>156.82480702000001</v>
      </c>
      <c r="Y178" s="36">
        <f>SUMIFS(СВЦЭМ!$E$33:$E$776,СВЦЭМ!$A$33:$A$776,$A178,СВЦЭМ!$B$33:$B$776,Y$155)+'СЕТ СН'!$F$12</f>
        <v>160.67846542999999</v>
      </c>
    </row>
    <row r="179" spans="1:27" ht="15.75" x14ac:dyDescent="0.2">
      <c r="A179" s="35">
        <f t="shared" si="4"/>
        <v>44159</v>
      </c>
      <c r="B179" s="36">
        <f>SUMIFS(СВЦЭМ!$E$33:$E$776,СВЦЭМ!$A$33:$A$776,$A179,СВЦЭМ!$B$33:$B$776,B$155)+'СЕТ СН'!$F$12</f>
        <v>163.63513809</v>
      </c>
      <c r="C179" s="36">
        <f>SUMIFS(СВЦЭМ!$E$33:$E$776,СВЦЭМ!$A$33:$A$776,$A179,СВЦЭМ!$B$33:$B$776,C$155)+'СЕТ СН'!$F$12</f>
        <v>180.15981597000001</v>
      </c>
      <c r="D179" s="36">
        <f>SUMIFS(СВЦЭМ!$E$33:$E$776,СВЦЭМ!$A$33:$A$776,$A179,СВЦЭМ!$B$33:$B$776,D$155)+'СЕТ СН'!$F$12</f>
        <v>191.85659747</v>
      </c>
      <c r="E179" s="36">
        <f>SUMIFS(СВЦЭМ!$E$33:$E$776,СВЦЭМ!$A$33:$A$776,$A179,СВЦЭМ!$B$33:$B$776,E$155)+'СЕТ СН'!$F$12</f>
        <v>195.36283836999999</v>
      </c>
      <c r="F179" s="36">
        <f>SUMIFS(СВЦЭМ!$E$33:$E$776,СВЦЭМ!$A$33:$A$776,$A179,СВЦЭМ!$B$33:$B$776,F$155)+'СЕТ СН'!$F$12</f>
        <v>195.08742544</v>
      </c>
      <c r="G179" s="36">
        <f>SUMIFS(СВЦЭМ!$E$33:$E$776,СВЦЭМ!$A$33:$A$776,$A179,СВЦЭМ!$B$33:$B$776,G$155)+'СЕТ СН'!$F$12</f>
        <v>192.40213768999999</v>
      </c>
      <c r="H179" s="36">
        <f>SUMIFS(СВЦЭМ!$E$33:$E$776,СВЦЭМ!$A$33:$A$776,$A179,СВЦЭМ!$B$33:$B$776,H$155)+'СЕТ СН'!$F$12</f>
        <v>184.67148613000001</v>
      </c>
      <c r="I179" s="36">
        <f>SUMIFS(СВЦЭМ!$E$33:$E$776,СВЦЭМ!$A$33:$A$776,$A179,СВЦЭМ!$B$33:$B$776,I$155)+'СЕТ СН'!$F$12</f>
        <v>174.13095853999999</v>
      </c>
      <c r="J179" s="36">
        <f>SUMIFS(СВЦЭМ!$E$33:$E$776,СВЦЭМ!$A$33:$A$776,$A179,СВЦЭМ!$B$33:$B$776,J$155)+'СЕТ СН'!$F$12</f>
        <v>168.30122641</v>
      </c>
      <c r="K179" s="36">
        <f>SUMIFS(СВЦЭМ!$E$33:$E$776,СВЦЭМ!$A$33:$A$776,$A179,СВЦЭМ!$B$33:$B$776,K$155)+'СЕТ СН'!$F$12</f>
        <v>167.95797489</v>
      </c>
      <c r="L179" s="36">
        <f>SUMIFS(СВЦЭМ!$E$33:$E$776,СВЦЭМ!$A$33:$A$776,$A179,СВЦЭМ!$B$33:$B$776,L$155)+'СЕТ СН'!$F$12</f>
        <v>161.52633186</v>
      </c>
      <c r="M179" s="36">
        <f>SUMIFS(СВЦЭМ!$E$33:$E$776,СВЦЭМ!$A$33:$A$776,$A179,СВЦЭМ!$B$33:$B$776,M$155)+'СЕТ СН'!$F$12</f>
        <v>152.04225650999999</v>
      </c>
      <c r="N179" s="36">
        <f>SUMIFS(СВЦЭМ!$E$33:$E$776,СВЦЭМ!$A$33:$A$776,$A179,СВЦЭМ!$B$33:$B$776,N$155)+'СЕТ СН'!$F$12</f>
        <v>150.52750710999999</v>
      </c>
      <c r="O179" s="36">
        <f>SUMIFS(СВЦЭМ!$E$33:$E$776,СВЦЭМ!$A$33:$A$776,$A179,СВЦЭМ!$B$33:$B$776,O$155)+'СЕТ СН'!$F$12</f>
        <v>154.41411675000001</v>
      </c>
      <c r="P179" s="36">
        <f>SUMIFS(СВЦЭМ!$E$33:$E$776,СВЦЭМ!$A$33:$A$776,$A179,СВЦЭМ!$B$33:$B$776,P$155)+'СЕТ СН'!$F$12</f>
        <v>156.94819081</v>
      </c>
      <c r="Q179" s="36">
        <f>SUMIFS(СВЦЭМ!$E$33:$E$776,СВЦЭМ!$A$33:$A$776,$A179,СВЦЭМ!$B$33:$B$776,Q$155)+'СЕТ СН'!$F$12</f>
        <v>158.56757512999999</v>
      </c>
      <c r="R179" s="36">
        <f>SUMIFS(СВЦЭМ!$E$33:$E$776,СВЦЭМ!$A$33:$A$776,$A179,СВЦЭМ!$B$33:$B$776,R$155)+'СЕТ СН'!$F$12</f>
        <v>160.30991963</v>
      </c>
      <c r="S179" s="36">
        <f>SUMIFS(СВЦЭМ!$E$33:$E$776,СВЦЭМ!$A$33:$A$776,$A179,СВЦЭМ!$B$33:$B$776,S$155)+'СЕТ СН'!$F$12</f>
        <v>157.86753528</v>
      </c>
      <c r="T179" s="36">
        <f>SUMIFS(СВЦЭМ!$E$33:$E$776,СВЦЭМ!$A$33:$A$776,$A179,СВЦЭМ!$B$33:$B$776,T$155)+'СЕТ СН'!$F$12</f>
        <v>150.55635848</v>
      </c>
      <c r="U179" s="36">
        <f>SUMIFS(СВЦЭМ!$E$33:$E$776,СВЦЭМ!$A$33:$A$776,$A179,СВЦЭМ!$B$33:$B$776,U$155)+'СЕТ СН'!$F$12</f>
        <v>147.37114310000001</v>
      </c>
      <c r="V179" s="36">
        <f>SUMIFS(СВЦЭМ!$E$33:$E$776,СВЦЭМ!$A$33:$A$776,$A179,СВЦЭМ!$B$33:$B$776,V$155)+'СЕТ СН'!$F$12</f>
        <v>149.15810708000001</v>
      </c>
      <c r="W179" s="36">
        <f>SUMIFS(СВЦЭМ!$E$33:$E$776,СВЦЭМ!$A$33:$A$776,$A179,СВЦЭМ!$B$33:$B$776,W$155)+'СЕТ СН'!$F$12</f>
        <v>151.15048480999999</v>
      </c>
      <c r="X179" s="36">
        <f>SUMIFS(СВЦЭМ!$E$33:$E$776,СВЦЭМ!$A$33:$A$776,$A179,СВЦЭМ!$B$33:$B$776,X$155)+'СЕТ СН'!$F$12</f>
        <v>151.21378813999999</v>
      </c>
      <c r="Y179" s="36">
        <f>SUMIFS(СВЦЭМ!$E$33:$E$776,СВЦЭМ!$A$33:$A$776,$A179,СВЦЭМ!$B$33:$B$776,Y$155)+'СЕТ СН'!$F$12</f>
        <v>156.20534945</v>
      </c>
    </row>
    <row r="180" spans="1:27" ht="15.75" x14ac:dyDescent="0.2">
      <c r="A180" s="35">
        <f t="shared" si="4"/>
        <v>44160</v>
      </c>
      <c r="B180" s="36">
        <f>SUMIFS(СВЦЭМ!$E$33:$E$776,СВЦЭМ!$A$33:$A$776,$A180,СВЦЭМ!$B$33:$B$776,B$155)+'СЕТ СН'!$F$12</f>
        <v>163.87869961000001</v>
      </c>
      <c r="C180" s="36">
        <f>SUMIFS(СВЦЭМ!$E$33:$E$776,СВЦЭМ!$A$33:$A$776,$A180,СВЦЭМ!$B$33:$B$776,C$155)+'СЕТ СН'!$F$12</f>
        <v>178.78962397999999</v>
      </c>
      <c r="D180" s="36">
        <f>SUMIFS(СВЦЭМ!$E$33:$E$776,СВЦЭМ!$A$33:$A$776,$A180,СВЦЭМ!$B$33:$B$776,D$155)+'СЕТ СН'!$F$12</f>
        <v>188.79020355</v>
      </c>
      <c r="E180" s="36">
        <f>SUMIFS(СВЦЭМ!$E$33:$E$776,СВЦЭМ!$A$33:$A$776,$A180,СВЦЭМ!$B$33:$B$776,E$155)+'СЕТ СН'!$F$12</f>
        <v>190.52831666</v>
      </c>
      <c r="F180" s="36">
        <f>SUMIFS(СВЦЭМ!$E$33:$E$776,СВЦЭМ!$A$33:$A$776,$A180,СВЦЭМ!$B$33:$B$776,F$155)+'СЕТ СН'!$F$12</f>
        <v>189.41334370999999</v>
      </c>
      <c r="G180" s="36">
        <f>SUMIFS(СВЦЭМ!$E$33:$E$776,СВЦЭМ!$A$33:$A$776,$A180,СВЦЭМ!$B$33:$B$776,G$155)+'СЕТ СН'!$F$12</f>
        <v>187.29679585</v>
      </c>
      <c r="H180" s="36">
        <f>SUMIFS(СВЦЭМ!$E$33:$E$776,СВЦЭМ!$A$33:$A$776,$A180,СВЦЭМ!$B$33:$B$776,H$155)+'СЕТ СН'!$F$12</f>
        <v>182.75121873000001</v>
      </c>
      <c r="I180" s="36">
        <f>SUMIFS(СВЦЭМ!$E$33:$E$776,СВЦЭМ!$A$33:$A$776,$A180,СВЦЭМ!$B$33:$B$776,I$155)+'СЕТ СН'!$F$12</f>
        <v>175.53434149</v>
      </c>
      <c r="J180" s="36">
        <f>SUMIFS(СВЦЭМ!$E$33:$E$776,СВЦЭМ!$A$33:$A$776,$A180,СВЦЭМ!$B$33:$B$776,J$155)+'СЕТ СН'!$F$12</f>
        <v>172.46768058000001</v>
      </c>
      <c r="K180" s="36">
        <f>SUMIFS(СВЦЭМ!$E$33:$E$776,СВЦЭМ!$A$33:$A$776,$A180,СВЦЭМ!$B$33:$B$776,K$155)+'СЕТ СН'!$F$12</f>
        <v>170.86907694999999</v>
      </c>
      <c r="L180" s="36">
        <f>SUMIFS(СВЦЭМ!$E$33:$E$776,СВЦЭМ!$A$33:$A$776,$A180,СВЦЭМ!$B$33:$B$776,L$155)+'СЕТ СН'!$F$12</f>
        <v>164.86902638000001</v>
      </c>
      <c r="M180" s="36">
        <f>SUMIFS(СВЦЭМ!$E$33:$E$776,СВЦЭМ!$A$33:$A$776,$A180,СВЦЭМ!$B$33:$B$776,M$155)+'СЕТ СН'!$F$12</f>
        <v>155.56130808</v>
      </c>
      <c r="N180" s="36">
        <f>SUMIFS(СВЦЭМ!$E$33:$E$776,СВЦЭМ!$A$33:$A$776,$A180,СВЦЭМ!$B$33:$B$776,N$155)+'СЕТ СН'!$F$12</f>
        <v>152.86997474</v>
      </c>
      <c r="O180" s="36">
        <f>SUMIFS(СВЦЭМ!$E$33:$E$776,СВЦЭМ!$A$33:$A$776,$A180,СВЦЭМ!$B$33:$B$776,O$155)+'СЕТ СН'!$F$12</f>
        <v>155.97073792</v>
      </c>
      <c r="P180" s="36">
        <f>SUMIFS(СВЦЭМ!$E$33:$E$776,СВЦЭМ!$A$33:$A$776,$A180,СВЦЭМ!$B$33:$B$776,P$155)+'СЕТ СН'!$F$12</f>
        <v>157.46879838999999</v>
      </c>
      <c r="Q180" s="36">
        <f>SUMIFS(СВЦЭМ!$E$33:$E$776,СВЦЭМ!$A$33:$A$776,$A180,СВЦЭМ!$B$33:$B$776,Q$155)+'СЕТ СН'!$F$12</f>
        <v>157.30228516</v>
      </c>
      <c r="R180" s="36">
        <f>SUMIFS(СВЦЭМ!$E$33:$E$776,СВЦЭМ!$A$33:$A$776,$A180,СВЦЭМ!$B$33:$B$776,R$155)+'СЕТ СН'!$F$12</f>
        <v>157.20240319999999</v>
      </c>
      <c r="S180" s="36">
        <f>SUMIFS(СВЦЭМ!$E$33:$E$776,СВЦЭМ!$A$33:$A$776,$A180,СВЦЭМ!$B$33:$B$776,S$155)+'СЕТ СН'!$F$12</f>
        <v>154.68242488999999</v>
      </c>
      <c r="T180" s="36">
        <f>SUMIFS(СВЦЭМ!$E$33:$E$776,СВЦЭМ!$A$33:$A$776,$A180,СВЦЭМ!$B$33:$B$776,T$155)+'СЕТ СН'!$F$12</f>
        <v>157.12144796000001</v>
      </c>
      <c r="U180" s="36">
        <f>SUMIFS(СВЦЭМ!$E$33:$E$776,СВЦЭМ!$A$33:$A$776,$A180,СВЦЭМ!$B$33:$B$776,U$155)+'СЕТ СН'!$F$12</f>
        <v>156.18454224000001</v>
      </c>
      <c r="V180" s="36">
        <f>SUMIFS(СВЦЭМ!$E$33:$E$776,СВЦЭМ!$A$33:$A$776,$A180,СВЦЭМ!$B$33:$B$776,V$155)+'СЕТ СН'!$F$12</f>
        <v>153.6229032</v>
      </c>
      <c r="W180" s="36">
        <f>SUMIFS(СВЦЭМ!$E$33:$E$776,СВЦЭМ!$A$33:$A$776,$A180,СВЦЭМ!$B$33:$B$776,W$155)+'СЕТ СН'!$F$12</f>
        <v>154.43425565000001</v>
      </c>
      <c r="X180" s="36">
        <f>SUMIFS(СВЦЭМ!$E$33:$E$776,СВЦЭМ!$A$33:$A$776,$A180,СВЦЭМ!$B$33:$B$776,X$155)+'СЕТ СН'!$F$12</f>
        <v>157.16424515</v>
      </c>
      <c r="Y180" s="36">
        <f>SUMIFS(СВЦЭМ!$E$33:$E$776,СВЦЭМ!$A$33:$A$776,$A180,СВЦЭМ!$B$33:$B$776,Y$155)+'СЕТ СН'!$F$12</f>
        <v>160.88187883000001</v>
      </c>
    </row>
    <row r="181" spans="1:27" ht="15.75" x14ac:dyDescent="0.2">
      <c r="A181" s="35">
        <f t="shared" si="4"/>
        <v>44161</v>
      </c>
      <c r="B181" s="36">
        <f>SUMIFS(СВЦЭМ!$E$33:$E$776,СВЦЭМ!$A$33:$A$776,$A181,СВЦЭМ!$B$33:$B$776,B$155)+'СЕТ СН'!$F$12</f>
        <v>160.38852987000001</v>
      </c>
      <c r="C181" s="36">
        <f>SUMIFS(СВЦЭМ!$E$33:$E$776,СВЦЭМ!$A$33:$A$776,$A181,СВЦЭМ!$B$33:$B$776,C$155)+'СЕТ СН'!$F$12</f>
        <v>175.76736460999999</v>
      </c>
      <c r="D181" s="36">
        <f>SUMIFS(СВЦЭМ!$E$33:$E$776,СВЦЭМ!$A$33:$A$776,$A181,СВЦЭМ!$B$33:$B$776,D$155)+'СЕТ СН'!$F$12</f>
        <v>187.03644109999999</v>
      </c>
      <c r="E181" s="36">
        <f>SUMIFS(СВЦЭМ!$E$33:$E$776,СВЦЭМ!$A$33:$A$776,$A181,СВЦЭМ!$B$33:$B$776,E$155)+'СЕТ СН'!$F$12</f>
        <v>188.81000742000001</v>
      </c>
      <c r="F181" s="36">
        <f>SUMIFS(СВЦЭМ!$E$33:$E$776,СВЦЭМ!$A$33:$A$776,$A181,СВЦЭМ!$B$33:$B$776,F$155)+'СЕТ СН'!$F$12</f>
        <v>187.31056416999999</v>
      </c>
      <c r="G181" s="36">
        <f>SUMIFS(СВЦЭМ!$E$33:$E$776,СВЦЭМ!$A$33:$A$776,$A181,СВЦЭМ!$B$33:$B$776,G$155)+'СЕТ СН'!$F$12</f>
        <v>183.17018622000001</v>
      </c>
      <c r="H181" s="36">
        <f>SUMIFS(СВЦЭМ!$E$33:$E$776,СВЦЭМ!$A$33:$A$776,$A181,СВЦЭМ!$B$33:$B$776,H$155)+'СЕТ СН'!$F$12</f>
        <v>177.84853358999999</v>
      </c>
      <c r="I181" s="36">
        <f>SUMIFS(СВЦЭМ!$E$33:$E$776,СВЦЭМ!$A$33:$A$776,$A181,СВЦЭМ!$B$33:$B$776,I$155)+'СЕТ СН'!$F$12</f>
        <v>171.55386644999999</v>
      </c>
      <c r="J181" s="36">
        <f>SUMIFS(СВЦЭМ!$E$33:$E$776,СВЦЭМ!$A$33:$A$776,$A181,СВЦЭМ!$B$33:$B$776,J$155)+'СЕТ СН'!$F$12</f>
        <v>167.76070035999999</v>
      </c>
      <c r="K181" s="36">
        <f>SUMIFS(СВЦЭМ!$E$33:$E$776,СВЦЭМ!$A$33:$A$776,$A181,СВЦЭМ!$B$33:$B$776,K$155)+'СЕТ СН'!$F$12</f>
        <v>168.26582403</v>
      </c>
      <c r="L181" s="36">
        <f>SUMIFS(СВЦЭМ!$E$33:$E$776,СВЦЭМ!$A$33:$A$776,$A181,СВЦЭМ!$B$33:$B$776,L$155)+'СЕТ СН'!$F$12</f>
        <v>162.73382065999999</v>
      </c>
      <c r="M181" s="36">
        <f>SUMIFS(СВЦЭМ!$E$33:$E$776,СВЦЭМ!$A$33:$A$776,$A181,СВЦЭМ!$B$33:$B$776,M$155)+'СЕТ СН'!$F$12</f>
        <v>155.72512123999999</v>
      </c>
      <c r="N181" s="36">
        <f>SUMIFS(СВЦЭМ!$E$33:$E$776,СВЦЭМ!$A$33:$A$776,$A181,СВЦЭМ!$B$33:$B$776,N$155)+'СЕТ СН'!$F$12</f>
        <v>157.30675542</v>
      </c>
      <c r="O181" s="36">
        <f>SUMIFS(СВЦЭМ!$E$33:$E$776,СВЦЭМ!$A$33:$A$776,$A181,СВЦЭМ!$B$33:$B$776,O$155)+'СЕТ СН'!$F$12</f>
        <v>158.09062338000001</v>
      </c>
      <c r="P181" s="36">
        <f>SUMIFS(СВЦЭМ!$E$33:$E$776,СВЦЭМ!$A$33:$A$776,$A181,СВЦЭМ!$B$33:$B$776,P$155)+'СЕТ СН'!$F$12</f>
        <v>158.52735311999999</v>
      </c>
      <c r="Q181" s="36">
        <f>SUMIFS(СВЦЭМ!$E$33:$E$776,СВЦЭМ!$A$33:$A$776,$A181,СВЦЭМ!$B$33:$B$776,Q$155)+'СЕТ СН'!$F$12</f>
        <v>158.90289161000001</v>
      </c>
      <c r="R181" s="36">
        <f>SUMIFS(СВЦЭМ!$E$33:$E$776,СВЦЭМ!$A$33:$A$776,$A181,СВЦЭМ!$B$33:$B$776,R$155)+'СЕТ СН'!$F$12</f>
        <v>156.33765281999999</v>
      </c>
      <c r="S181" s="36">
        <f>SUMIFS(СВЦЭМ!$E$33:$E$776,СВЦЭМ!$A$33:$A$776,$A181,СВЦЭМ!$B$33:$B$776,S$155)+'СЕТ СН'!$F$12</f>
        <v>152.66515994</v>
      </c>
      <c r="T181" s="36">
        <f>SUMIFS(СВЦЭМ!$E$33:$E$776,СВЦЭМ!$A$33:$A$776,$A181,СВЦЭМ!$B$33:$B$776,T$155)+'СЕТ СН'!$F$12</f>
        <v>155.95508049</v>
      </c>
      <c r="U181" s="36">
        <f>SUMIFS(СВЦЭМ!$E$33:$E$776,СВЦЭМ!$A$33:$A$776,$A181,СВЦЭМ!$B$33:$B$776,U$155)+'СЕТ СН'!$F$12</f>
        <v>154.01917849</v>
      </c>
      <c r="V181" s="36">
        <f>SUMIFS(СВЦЭМ!$E$33:$E$776,СВЦЭМ!$A$33:$A$776,$A181,СВЦЭМ!$B$33:$B$776,V$155)+'СЕТ СН'!$F$12</f>
        <v>151.37832836999999</v>
      </c>
      <c r="W181" s="36">
        <f>SUMIFS(СВЦЭМ!$E$33:$E$776,СВЦЭМ!$A$33:$A$776,$A181,СВЦЭМ!$B$33:$B$776,W$155)+'СЕТ СН'!$F$12</f>
        <v>156.26751213</v>
      </c>
      <c r="X181" s="36">
        <f>SUMIFS(СВЦЭМ!$E$33:$E$776,СВЦЭМ!$A$33:$A$776,$A181,СВЦЭМ!$B$33:$B$776,X$155)+'СЕТ СН'!$F$12</f>
        <v>157.76445042</v>
      </c>
      <c r="Y181" s="36">
        <f>SUMIFS(СВЦЭМ!$E$33:$E$776,СВЦЭМ!$A$33:$A$776,$A181,СВЦЭМ!$B$33:$B$776,Y$155)+'СЕТ СН'!$F$12</f>
        <v>160.46125298000001</v>
      </c>
    </row>
    <row r="182" spans="1:27" ht="15.75" x14ac:dyDescent="0.2">
      <c r="A182" s="35">
        <f t="shared" si="4"/>
        <v>44162</v>
      </c>
      <c r="B182" s="36">
        <f>SUMIFS(СВЦЭМ!$E$33:$E$776,СВЦЭМ!$A$33:$A$776,$A182,СВЦЭМ!$B$33:$B$776,B$155)+'СЕТ СН'!$F$12</f>
        <v>161.09165651000001</v>
      </c>
      <c r="C182" s="36">
        <f>SUMIFS(СВЦЭМ!$E$33:$E$776,СВЦЭМ!$A$33:$A$776,$A182,СВЦЭМ!$B$33:$B$776,C$155)+'СЕТ СН'!$F$12</f>
        <v>177.46694131000001</v>
      </c>
      <c r="D182" s="36">
        <f>SUMIFS(СВЦЭМ!$E$33:$E$776,СВЦЭМ!$A$33:$A$776,$A182,СВЦЭМ!$B$33:$B$776,D$155)+'СЕТ СН'!$F$12</f>
        <v>189.16141751999999</v>
      </c>
      <c r="E182" s="36">
        <f>SUMIFS(СВЦЭМ!$E$33:$E$776,СВЦЭМ!$A$33:$A$776,$A182,СВЦЭМ!$B$33:$B$776,E$155)+'СЕТ СН'!$F$12</f>
        <v>191.48116218999999</v>
      </c>
      <c r="F182" s="36">
        <f>SUMIFS(СВЦЭМ!$E$33:$E$776,СВЦЭМ!$A$33:$A$776,$A182,СВЦЭМ!$B$33:$B$776,F$155)+'СЕТ СН'!$F$12</f>
        <v>192.04796779</v>
      </c>
      <c r="G182" s="36">
        <f>SUMIFS(СВЦЭМ!$E$33:$E$776,СВЦЭМ!$A$33:$A$776,$A182,СВЦЭМ!$B$33:$B$776,G$155)+'СЕТ СН'!$F$12</f>
        <v>189.64591966</v>
      </c>
      <c r="H182" s="36">
        <f>SUMIFS(СВЦЭМ!$E$33:$E$776,СВЦЭМ!$A$33:$A$776,$A182,СВЦЭМ!$B$33:$B$776,H$155)+'СЕТ СН'!$F$12</f>
        <v>180.59453968</v>
      </c>
      <c r="I182" s="36">
        <f>SUMIFS(СВЦЭМ!$E$33:$E$776,СВЦЭМ!$A$33:$A$776,$A182,СВЦЭМ!$B$33:$B$776,I$155)+'СЕТ СН'!$F$12</f>
        <v>173.40800259</v>
      </c>
      <c r="J182" s="36">
        <f>SUMIFS(СВЦЭМ!$E$33:$E$776,СВЦЭМ!$A$33:$A$776,$A182,СВЦЭМ!$B$33:$B$776,J$155)+'СЕТ СН'!$F$12</f>
        <v>172.01530867</v>
      </c>
      <c r="K182" s="36">
        <f>SUMIFS(СВЦЭМ!$E$33:$E$776,СВЦЭМ!$A$33:$A$776,$A182,СВЦЭМ!$B$33:$B$776,K$155)+'СЕТ СН'!$F$12</f>
        <v>172.50460742000001</v>
      </c>
      <c r="L182" s="36">
        <f>SUMIFS(СВЦЭМ!$E$33:$E$776,СВЦЭМ!$A$33:$A$776,$A182,СВЦЭМ!$B$33:$B$776,L$155)+'СЕТ СН'!$F$12</f>
        <v>166.73765266999999</v>
      </c>
      <c r="M182" s="36">
        <f>SUMIFS(СВЦЭМ!$E$33:$E$776,СВЦЭМ!$A$33:$A$776,$A182,СВЦЭМ!$B$33:$B$776,M$155)+'СЕТ СН'!$F$12</f>
        <v>157.0176088</v>
      </c>
      <c r="N182" s="36">
        <f>SUMIFS(СВЦЭМ!$E$33:$E$776,СВЦЭМ!$A$33:$A$776,$A182,СВЦЭМ!$B$33:$B$776,N$155)+'СЕТ СН'!$F$12</f>
        <v>154.09183892999999</v>
      </c>
      <c r="O182" s="36">
        <f>SUMIFS(СВЦЭМ!$E$33:$E$776,СВЦЭМ!$A$33:$A$776,$A182,СВЦЭМ!$B$33:$B$776,O$155)+'СЕТ СН'!$F$12</f>
        <v>154.37268896</v>
      </c>
      <c r="P182" s="36">
        <f>SUMIFS(СВЦЭМ!$E$33:$E$776,СВЦЭМ!$A$33:$A$776,$A182,СВЦЭМ!$B$33:$B$776,P$155)+'СЕТ СН'!$F$12</f>
        <v>156.70050064</v>
      </c>
      <c r="Q182" s="36">
        <f>SUMIFS(СВЦЭМ!$E$33:$E$776,СВЦЭМ!$A$33:$A$776,$A182,СВЦЭМ!$B$33:$B$776,Q$155)+'СЕТ СН'!$F$12</f>
        <v>158.52509803000001</v>
      </c>
      <c r="R182" s="36">
        <f>SUMIFS(СВЦЭМ!$E$33:$E$776,СВЦЭМ!$A$33:$A$776,$A182,СВЦЭМ!$B$33:$B$776,R$155)+'СЕТ СН'!$F$12</f>
        <v>157.67781875</v>
      </c>
      <c r="S182" s="36">
        <f>SUMIFS(СВЦЭМ!$E$33:$E$776,СВЦЭМ!$A$33:$A$776,$A182,СВЦЭМ!$B$33:$B$776,S$155)+'СЕТ СН'!$F$12</f>
        <v>153.39072745000001</v>
      </c>
      <c r="T182" s="36">
        <f>SUMIFS(СВЦЭМ!$E$33:$E$776,СВЦЭМ!$A$33:$A$776,$A182,СВЦЭМ!$B$33:$B$776,T$155)+'СЕТ СН'!$F$12</f>
        <v>149.65940334000001</v>
      </c>
      <c r="U182" s="36">
        <f>SUMIFS(СВЦЭМ!$E$33:$E$776,СВЦЭМ!$A$33:$A$776,$A182,СВЦЭМ!$B$33:$B$776,U$155)+'СЕТ СН'!$F$12</f>
        <v>149.71847308</v>
      </c>
      <c r="V182" s="36">
        <f>SUMIFS(СВЦЭМ!$E$33:$E$776,СВЦЭМ!$A$33:$A$776,$A182,СВЦЭМ!$B$33:$B$776,V$155)+'СЕТ СН'!$F$12</f>
        <v>149.463708</v>
      </c>
      <c r="W182" s="36">
        <f>SUMIFS(СВЦЭМ!$E$33:$E$776,СВЦЭМ!$A$33:$A$776,$A182,СВЦЭМ!$B$33:$B$776,W$155)+'СЕТ СН'!$F$12</f>
        <v>152.23700334</v>
      </c>
      <c r="X182" s="36">
        <f>SUMIFS(СВЦЭМ!$E$33:$E$776,СВЦЭМ!$A$33:$A$776,$A182,СВЦЭМ!$B$33:$B$776,X$155)+'СЕТ СН'!$F$12</f>
        <v>154.63358876999999</v>
      </c>
      <c r="Y182" s="36">
        <f>SUMIFS(СВЦЭМ!$E$33:$E$776,СВЦЭМ!$A$33:$A$776,$A182,СВЦЭМ!$B$33:$B$776,Y$155)+'СЕТ СН'!$F$12</f>
        <v>158.82937265999999</v>
      </c>
    </row>
    <row r="183" spans="1:27" ht="15.75" x14ac:dyDescent="0.2">
      <c r="A183" s="35">
        <f t="shared" si="4"/>
        <v>44163</v>
      </c>
      <c r="B183" s="36">
        <f>SUMIFS(СВЦЭМ!$E$33:$E$776,СВЦЭМ!$A$33:$A$776,$A183,СВЦЭМ!$B$33:$B$776,B$155)+'СЕТ СН'!$F$12</f>
        <v>163.7767948</v>
      </c>
      <c r="C183" s="36">
        <f>SUMIFS(СВЦЭМ!$E$33:$E$776,СВЦЭМ!$A$33:$A$776,$A183,СВЦЭМ!$B$33:$B$776,C$155)+'СЕТ СН'!$F$12</f>
        <v>177.2639901</v>
      </c>
      <c r="D183" s="36">
        <f>SUMIFS(СВЦЭМ!$E$33:$E$776,СВЦЭМ!$A$33:$A$776,$A183,СВЦЭМ!$B$33:$B$776,D$155)+'СЕТ СН'!$F$12</f>
        <v>186.36624578999999</v>
      </c>
      <c r="E183" s="36">
        <f>SUMIFS(СВЦЭМ!$E$33:$E$776,СВЦЭМ!$A$33:$A$776,$A183,СВЦЭМ!$B$33:$B$776,E$155)+'СЕТ СН'!$F$12</f>
        <v>187.75023852000001</v>
      </c>
      <c r="F183" s="36">
        <f>SUMIFS(СВЦЭМ!$E$33:$E$776,СВЦЭМ!$A$33:$A$776,$A183,СВЦЭМ!$B$33:$B$776,F$155)+'СЕТ СН'!$F$12</f>
        <v>187.75076461</v>
      </c>
      <c r="G183" s="36">
        <f>SUMIFS(СВЦЭМ!$E$33:$E$776,СВЦЭМ!$A$33:$A$776,$A183,СВЦЭМ!$B$33:$B$776,G$155)+'СЕТ СН'!$F$12</f>
        <v>186.81256067999999</v>
      </c>
      <c r="H183" s="36">
        <f>SUMIFS(СВЦЭМ!$E$33:$E$776,СВЦЭМ!$A$33:$A$776,$A183,СВЦЭМ!$B$33:$B$776,H$155)+'СЕТ СН'!$F$12</f>
        <v>183.82518347999999</v>
      </c>
      <c r="I183" s="36">
        <f>SUMIFS(СВЦЭМ!$E$33:$E$776,СВЦЭМ!$A$33:$A$776,$A183,СВЦЭМ!$B$33:$B$776,I$155)+'СЕТ СН'!$F$12</f>
        <v>180.41185203000001</v>
      </c>
      <c r="J183" s="36">
        <f>SUMIFS(СВЦЭМ!$E$33:$E$776,СВЦЭМ!$A$33:$A$776,$A183,СВЦЭМ!$B$33:$B$776,J$155)+'СЕТ СН'!$F$12</f>
        <v>175.90953285000001</v>
      </c>
      <c r="K183" s="36">
        <f>SUMIFS(СВЦЭМ!$E$33:$E$776,СВЦЭМ!$A$33:$A$776,$A183,СВЦЭМ!$B$33:$B$776,K$155)+'СЕТ СН'!$F$12</f>
        <v>172.66258231</v>
      </c>
      <c r="L183" s="36">
        <f>SUMIFS(СВЦЭМ!$E$33:$E$776,СВЦЭМ!$A$33:$A$776,$A183,СВЦЭМ!$B$33:$B$776,L$155)+'СЕТ СН'!$F$12</f>
        <v>164.89400058000001</v>
      </c>
      <c r="M183" s="36">
        <f>SUMIFS(СВЦЭМ!$E$33:$E$776,СВЦЭМ!$A$33:$A$776,$A183,СВЦЭМ!$B$33:$B$776,M$155)+'СЕТ СН'!$F$12</f>
        <v>156.08164478</v>
      </c>
      <c r="N183" s="36">
        <f>SUMIFS(СВЦЭМ!$E$33:$E$776,СВЦЭМ!$A$33:$A$776,$A183,СВЦЭМ!$B$33:$B$776,N$155)+'СЕТ СН'!$F$12</f>
        <v>155.00014830999999</v>
      </c>
      <c r="O183" s="36">
        <f>SUMIFS(СВЦЭМ!$E$33:$E$776,СВЦЭМ!$A$33:$A$776,$A183,СВЦЭМ!$B$33:$B$776,O$155)+'СЕТ СН'!$F$12</f>
        <v>157.29286250999999</v>
      </c>
      <c r="P183" s="36">
        <f>SUMIFS(СВЦЭМ!$E$33:$E$776,СВЦЭМ!$A$33:$A$776,$A183,СВЦЭМ!$B$33:$B$776,P$155)+'СЕТ СН'!$F$12</f>
        <v>158.67139546000001</v>
      </c>
      <c r="Q183" s="36">
        <f>SUMIFS(СВЦЭМ!$E$33:$E$776,СВЦЭМ!$A$33:$A$776,$A183,СВЦЭМ!$B$33:$B$776,Q$155)+'СЕТ СН'!$F$12</f>
        <v>157.11068015000001</v>
      </c>
      <c r="R183" s="36">
        <f>SUMIFS(СВЦЭМ!$E$33:$E$776,СВЦЭМ!$A$33:$A$776,$A183,СВЦЭМ!$B$33:$B$776,R$155)+'СЕТ СН'!$F$12</f>
        <v>155.55079660000001</v>
      </c>
      <c r="S183" s="36">
        <f>SUMIFS(СВЦЭМ!$E$33:$E$776,СВЦЭМ!$A$33:$A$776,$A183,СВЦЭМ!$B$33:$B$776,S$155)+'СЕТ СН'!$F$12</f>
        <v>151.84093898</v>
      </c>
      <c r="T183" s="36">
        <f>SUMIFS(СВЦЭМ!$E$33:$E$776,СВЦЭМ!$A$33:$A$776,$A183,СВЦЭМ!$B$33:$B$776,T$155)+'СЕТ СН'!$F$12</f>
        <v>150.47391967999999</v>
      </c>
      <c r="U183" s="36">
        <f>SUMIFS(СВЦЭМ!$E$33:$E$776,СВЦЭМ!$A$33:$A$776,$A183,СВЦЭМ!$B$33:$B$776,U$155)+'СЕТ СН'!$F$12</f>
        <v>148.85195282999999</v>
      </c>
      <c r="V183" s="36">
        <f>SUMIFS(СВЦЭМ!$E$33:$E$776,СВЦЭМ!$A$33:$A$776,$A183,СВЦЭМ!$B$33:$B$776,V$155)+'СЕТ СН'!$F$12</f>
        <v>148.42079131</v>
      </c>
      <c r="W183" s="36">
        <f>SUMIFS(СВЦЭМ!$E$33:$E$776,СВЦЭМ!$A$33:$A$776,$A183,СВЦЭМ!$B$33:$B$776,W$155)+'СЕТ СН'!$F$12</f>
        <v>152.03980429000001</v>
      </c>
      <c r="X183" s="36">
        <f>SUMIFS(СВЦЭМ!$E$33:$E$776,СВЦЭМ!$A$33:$A$776,$A183,СВЦЭМ!$B$33:$B$776,X$155)+'СЕТ СН'!$F$12</f>
        <v>155.95306857</v>
      </c>
      <c r="Y183" s="36">
        <f>SUMIFS(СВЦЭМ!$E$33:$E$776,СВЦЭМ!$A$33:$A$776,$A183,СВЦЭМ!$B$33:$B$776,Y$155)+'СЕТ СН'!$F$12</f>
        <v>160.43728662999999</v>
      </c>
    </row>
    <row r="184" spans="1:27" ht="15.75" x14ac:dyDescent="0.2">
      <c r="A184" s="35">
        <f t="shared" si="4"/>
        <v>44164</v>
      </c>
      <c r="B184" s="36">
        <f>SUMIFS(СВЦЭМ!$E$33:$E$776,СВЦЭМ!$A$33:$A$776,$A184,СВЦЭМ!$B$33:$B$776,B$155)+'СЕТ СН'!$F$12</f>
        <v>162.65197599000001</v>
      </c>
      <c r="C184" s="36">
        <f>SUMIFS(СВЦЭМ!$E$33:$E$776,СВЦЭМ!$A$33:$A$776,$A184,СВЦЭМ!$B$33:$B$776,C$155)+'СЕТ СН'!$F$12</f>
        <v>178.3361396</v>
      </c>
      <c r="D184" s="36">
        <f>SUMIFS(СВЦЭМ!$E$33:$E$776,СВЦЭМ!$A$33:$A$776,$A184,СВЦЭМ!$B$33:$B$776,D$155)+'СЕТ СН'!$F$12</f>
        <v>188.75544798999999</v>
      </c>
      <c r="E184" s="36">
        <f>SUMIFS(СВЦЭМ!$E$33:$E$776,СВЦЭМ!$A$33:$A$776,$A184,СВЦЭМ!$B$33:$B$776,E$155)+'СЕТ СН'!$F$12</f>
        <v>190.92195167</v>
      </c>
      <c r="F184" s="36">
        <f>SUMIFS(СВЦЭМ!$E$33:$E$776,СВЦЭМ!$A$33:$A$776,$A184,СВЦЭМ!$B$33:$B$776,F$155)+'СЕТ СН'!$F$12</f>
        <v>190.61651352999999</v>
      </c>
      <c r="G184" s="36">
        <f>SUMIFS(СВЦЭМ!$E$33:$E$776,СВЦЭМ!$A$33:$A$776,$A184,СВЦЭМ!$B$33:$B$776,G$155)+'СЕТ СН'!$F$12</f>
        <v>189.96122184999999</v>
      </c>
      <c r="H184" s="36">
        <f>SUMIFS(СВЦЭМ!$E$33:$E$776,СВЦЭМ!$A$33:$A$776,$A184,СВЦЭМ!$B$33:$B$776,H$155)+'СЕТ СН'!$F$12</f>
        <v>186.93095962999999</v>
      </c>
      <c r="I184" s="36">
        <f>SUMIFS(СВЦЭМ!$E$33:$E$776,СВЦЭМ!$A$33:$A$776,$A184,СВЦЭМ!$B$33:$B$776,I$155)+'СЕТ СН'!$F$12</f>
        <v>181.82020109000001</v>
      </c>
      <c r="J184" s="36">
        <f>SUMIFS(СВЦЭМ!$E$33:$E$776,СВЦЭМ!$A$33:$A$776,$A184,СВЦЭМ!$B$33:$B$776,J$155)+'СЕТ СН'!$F$12</f>
        <v>174.28628891</v>
      </c>
      <c r="K184" s="36">
        <f>SUMIFS(СВЦЭМ!$E$33:$E$776,СВЦЭМ!$A$33:$A$776,$A184,СВЦЭМ!$B$33:$B$776,K$155)+'СЕТ СН'!$F$12</f>
        <v>171.08785691</v>
      </c>
      <c r="L184" s="36">
        <f>SUMIFS(СВЦЭМ!$E$33:$E$776,СВЦЭМ!$A$33:$A$776,$A184,СВЦЭМ!$B$33:$B$776,L$155)+'СЕТ СН'!$F$12</f>
        <v>162.80154931999999</v>
      </c>
      <c r="M184" s="36">
        <f>SUMIFS(СВЦЭМ!$E$33:$E$776,СВЦЭМ!$A$33:$A$776,$A184,СВЦЭМ!$B$33:$B$776,M$155)+'СЕТ СН'!$F$12</f>
        <v>154.47590826000001</v>
      </c>
      <c r="N184" s="36">
        <f>SUMIFS(СВЦЭМ!$E$33:$E$776,СВЦЭМ!$A$33:$A$776,$A184,СВЦЭМ!$B$33:$B$776,N$155)+'СЕТ СН'!$F$12</f>
        <v>151.86051408</v>
      </c>
      <c r="O184" s="36">
        <f>SUMIFS(СВЦЭМ!$E$33:$E$776,СВЦЭМ!$A$33:$A$776,$A184,СВЦЭМ!$B$33:$B$776,O$155)+'СЕТ СН'!$F$12</f>
        <v>155.00024292000001</v>
      </c>
      <c r="P184" s="36">
        <f>SUMIFS(СВЦЭМ!$E$33:$E$776,СВЦЭМ!$A$33:$A$776,$A184,СВЦЭМ!$B$33:$B$776,P$155)+'СЕТ СН'!$F$12</f>
        <v>156.94797675000001</v>
      </c>
      <c r="Q184" s="36">
        <f>SUMIFS(СВЦЭМ!$E$33:$E$776,СВЦЭМ!$A$33:$A$776,$A184,СВЦЭМ!$B$33:$B$776,Q$155)+'СЕТ СН'!$F$12</f>
        <v>156.86044683</v>
      </c>
      <c r="R184" s="36">
        <f>SUMIFS(СВЦЭМ!$E$33:$E$776,СВЦЭМ!$A$33:$A$776,$A184,СВЦЭМ!$B$33:$B$776,R$155)+'СЕТ СН'!$F$12</f>
        <v>156.19076337999999</v>
      </c>
      <c r="S184" s="36">
        <f>SUMIFS(СВЦЭМ!$E$33:$E$776,СВЦЭМ!$A$33:$A$776,$A184,СВЦЭМ!$B$33:$B$776,S$155)+'СЕТ СН'!$F$12</f>
        <v>152.42400981</v>
      </c>
      <c r="T184" s="36">
        <f>SUMIFS(СВЦЭМ!$E$33:$E$776,СВЦЭМ!$A$33:$A$776,$A184,СВЦЭМ!$B$33:$B$776,T$155)+'СЕТ СН'!$F$12</f>
        <v>147.81007640999999</v>
      </c>
      <c r="U184" s="36">
        <f>SUMIFS(СВЦЭМ!$E$33:$E$776,СВЦЭМ!$A$33:$A$776,$A184,СВЦЭМ!$B$33:$B$776,U$155)+'СЕТ СН'!$F$12</f>
        <v>147.53216143</v>
      </c>
      <c r="V184" s="36">
        <f>SUMIFS(СВЦЭМ!$E$33:$E$776,СВЦЭМ!$A$33:$A$776,$A184,СВЦЭМ!$B$33:$B$776,V$155)+'СЕТ СН'!$F$12</f>
        <v>149.10611069999999</v>
      </c>
      <c r="W184" s="36">
        <f>SUMIFS(СВЦЭМ!$E$33:$E$776,СВЦЭМ!$A$33:$A$776,$A184,СВЦЭМ!$B$33:$B$776,W$155)+'СЕТ СН'!$F$12</f>
        <v>150.91908914999999</v>
      </c>
      <c r="X184" s="36">
        <f>SUMIFS(СВЦЭМ!$E$33:$E$776,СВЦЭМ!$A$33:$A$776,$A184,СВЦЭМ!$B$33:$B$776,X$155)+'СЕТ СН'!$F$12</f>
        <v>155.31257281000001</v>
      </c>
      <c r="Y184" s="36">
        <f>SUMIFS(СВЦЭМ!$E$33:$E$776,СВЦЭМ!$A$33:$A$776,$A184,СВЦЭМ!$B$33:$B$776,Y$155)+'СЕТ СН'!$F$12</f>
        <v>158.68606055000001</v>
      </c>
    </row>
    <row r="185" spans="1:27" ht="15.75" x14ac:dyDescent="0.2">
      <c r="A185" s="35">
        <f t="shared" si="4"/>
        <v>44165</v>
      </c>
      <c r="B185" s="36">
        <f>SUMIFS(СВЦЭМ!$E$33:$E$776,СВЦЭМ!$A$33:$A$776,$A185,СВЦЭМ!$B$33:$B$776,B$155)+'СЕТ СН'!$F$12</f>
        <v>171.37406899999999</v>
      </c>
      <c r="C185" s="36">
        <f>SUMIFS(СВЦЭМ!$E$33:$E$776,СВЦЭМ!$A$33:$A$776,$A185,СВЦЭМ!$B$33:$B$776,C$155)+'СЕТ СН'!$F$12</f>
        <v>185.32776731999999</v>
      </c>
      <c r="D185" s="36">
        <f>SUMIFS(СВЦЭМ!$E$33:$E$776,СВЦЭМ!$A$33:$A$776,$A185,СВЦЭМ!$B$33:$B$776,D$155)+'СЕТ СН'!$F$12</f>
        <v>195.17922286999999</v>
      </c>
      <c r="E185" s="36">
        <f>SUMIFS(СВЦЭМ!$E$33:$E$776,СВЦЭМ!$A$33:$A$776,$A185,СВЦЭМ!$B$33:$B$776,E$155)+'СЕТ СН'!$F$12</f>
        <v>196.74888608000001</v>
      </c>
      <c r="F185" s="36">
        <f>SUMIFS(СВЦЭМ!$E$33:$E$776,СВЦЭМ!$A$33:$A$776,$A185,СВЦЭМ!$B$33:$B$776,F$155)+'СЕТ СН'!$F$12</f>
        <v>195.87090368</v>
      </c>
      <c r="G185" s="36">
        <f>SUMIFS(СВЦЭМ!$E$33:$E$776,СВЦЭМ!$A$33:$A$776,$A185,СВЦЭМ!$B$33:$B$776,G$155)+'СЕТ СН'!$F$12</f>
        <v>192.71548483999999</v>
      </c>
      <c r="H185" s="36">
        <f>SUMIFS(СВЦЭМ!$E$33:$E$776,СВЦЭМ!$A$33:$A$776,$A185,СВЦЭМ!$B$33:$B$776,H$155)+'СЕТ СН'!$F$12</f>
        <v>189.91194397000001</v>
      </c>
      <c r="I185" s="36">
        <f>SUMIFS(СВЦЭМ!$E$33:$E$776,СВЦЭМ!$A$33:$A$776,$A185,СВЦЭМ!$B$33:$B$776,I$155)+'СЕТ СН'!$F$12</f>
        <v>184.32852210999999</v>
      </c>
      <c r="J185" s="36">
        <f>SUMIFS(СВЦЭМ!$E$33:$E$776,СВЦЭМ!$A$33:$A$776,$A185,СВЦЭМ!$B$33:$B$776,J$155)+'СЕТ СН'!$F$12</f>
        <v>179.07687960000001</v>
      </c>
      <c r="K185" s="36">
        <f>SUMIFS(СВЦЭМ!$E$33:$E$776,СВЦЭМ!$A$33:$A$776,$A185,СВЦЭМ!$B$33:$B$776,K$155)+'СЕТ СН'!$F$12</f>
        <v>177.51780503000001</v>
      </c>
      <c r="L185" s="36">
        <f>SUMIFS(СВЦЭМ!$E$33:$E$776,СВЦЭМ!$A$33:$A$776,$A185,СВЦЭМ!$B$33:$B$776,L$155)+'СЕТ СН'!$F$12</f>
        <v>171.47609949</v>
      </c>
      <c r="M185" s="36">
        <f>SUMIFS(СВЦЭМ!$E$33:$E$776,СВЦЭМ!$A$33:$A$776,$A185,СВЦЭМ!$B$33:$B$776,M$155)+'СЕТ СН'!$F$12</f>
        <v>163.57633547</v>
      </c>
      <c r="N185" s="36">
        <f>SUMIFS(СВЦЭМ!$E$33:$E$776,СВЦЭМ!$A$33:$A$776,$A185,СВЦЭМ!$B$33:$B$776,N$155)+'СЕТ СН'!$F$12</f>
        <v>160.9609394</v>
      </c>
      <c r="O185" s="36">
        <f>SUMIFS(СВЦЭМ!$E$33:$E$776,СВЦЭМ!$A$33:$A$776,$A185,СВЦЭМ!$B$33:$B$776,O$155)+'СЕТ СН'!$F$12</f>
        <v>161.87071098000001</v>
      </c>
      <c r="P185" s="36">
        <f>SUMIFS(СВЦЭМ!$E$33:$E$776,СВЦЭМ!$A$33:$A$776,$A185,СВЦЭМ!$B$33:$B$776,P$155)+'СЕТ СН'!$F$12</f>
        <v>163.74720604000001</v>
      </c>
      <c r="Q185" s="36">
        <f>SUMIFS(СВЦЭМ!$E$33:$E$776,СВЦЭМ!$A$33:$A$776,$A185,СВЦЭМ!$B$33:$B$776,Q$155)+'СЕТ СН'!$F$12</f>
        <v>162.52205845</v>
      </c>
      <c r="R185" s="36">
        <f>SUMIFS(СВЦЭМ!$E$33:$E$776,СВЦЭМ!$A$33:$A$776,$A185,СВЦЭМ!$B$33:$B$776,R$155)+'СЕТ СН'!$F$12</f>
        <v>160.15949746000001</v>
      </c>
      <c r="S185" s="36">
        <f>SUMIFS(СВЦЭМ!$E$33:$E$776,СВЦЭМ!$A$33:$A$776,$A185,СВЦЭМ!$B$33:$B$776,S$155)+'СЕТ СН'!$F$12</f>
        <v>158.43959290000001</v>
      </c>
      <c r="T185" s="36">
        <f>SUMIFS(СВЦЭМ!$E$33:$E$776,СВЦЭМ!$A$33:$A$776,$A185,СВЦЭМ!$B$33:$B$776,T$155)+'СЕТ СН'!$F$12</f>
        <v>155.99429047000001</v>
      </c>
      <c r="U185" s="36">
        <f>SUMIFS(СВЦЭМ!$E$33:$E$776,СВЦЭМ!$A$33:$A$776,$A185,СВЦЭМ!$B$33:$B$776,U$155)+'СЕТ СН'!$F$12</f>
        <v>155.80801266</v>
      </c>
      <c r="V185" s="36">
        <f>SUMIFS(СВЦЭМ!$E$33:$E$776,СВЦЭМ!$A$33:$A$776,$A185,СВЦЭМ!$B$33:$B$776,V$155)+'СЕТ СН'!$F$12</f>
        <v>157.80274169</v>
      </c>
      <c r="W185" s="36">
        <f>SUMIFS(СВЦЭМ!$E$33:$E$776,СВЦЭМ!$A$33:$A$776,$A185,СВЦЭМ!$B$33:$B$776,W$155)+'СЕТ СН'!$F$12</f>
        <v>160.16094347000001</v>
      </c>
      <c r="X185" s="36">
        <f>SUMIFS(СВЦЭМ!$E$33:$E$776,СВЦЭМ!$A$33:$A$776,$A185,СВЦЭМ!$B$33:$B$776,X$155)+'СЕТ СН'!$F$12</f>
        <v>161.27202908999999</v>
      </c>
      <c r="Y185" s="36">
        <f>SUMIFS(СВЦЭМ!$E$33:$E$776,СВЦЭМ!$A$33:$A$776,$A185,СВЦЭМ!$B$33:$B$776,Y$155)+'СЕТ СН'!$F$12</f>
        <v>165.18985334000001</v>
      </c>
    </row>
    <row r="186" spans="1:27" ht="15.75" hidden="1" x14ac:dyDescent="0.2">
      <c r="A186" s="35">
        <f t="shared" si="4"/>
        <v>44166</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01.11.2020</v>
      </c>
      <c r="B191" s="36">
        <f>SUMIFS(СВЦЭМ!$F$33:$F$776,СВЦЭМ!$A$33:$A$776,$A191,СВЦЭМ!$B$33:$B$776,B$190)+'СЕТ СН'!$F$12</f>
        <v>155.056557</v>
      </c>
      <c r="C191" s="36">
        <f>SUMIFS(СВЦЭМ!$F$33:$F$776,СВЦЭМ!$A$33:$A$776,$A191,СВЦЭМ!$B$33:$B$776,C$190)+'СЕТ СН'!$F$12</f>
        <v>170.02741069000001</v>
      </c>
      <c r="D191" s="36">
        <f>SUMIFS(СВЦЭМ!$F$33:$F$776,СВЦЭМ!$A$33:$A$776,$A191,СВЦЭМ!$B$33:$B$776,D$190)+'СЕТ СН'!$F$12</f>
        <v>179.86411114000001</v>
      </c>
      <c r="E191" s="36">
        <f>SUMIFS(СВЦЭМ!$F$33:$F$776,СВЦЭМ!$A$33:$A$776,$A191,СВЦЭМ!$B$33:$B$776,E$190)+'СЕТ СН'!$F$12</f>
        <v>181.42275720999999</v>
      </c>
      <c r="F191" s="36">
        <f>SUMIFS(СВЦЭМ!$F$33:$F$776,СВЦЭМ!$A$33:$A$776,$A191,СВЦЭМ!$B$33:$B$776,F$190)+'СЕТ СН'!$F$12</f>
        <v>182.51964486</v>
      </c>
      <c r="G191" s="36">
        <f>SUMIFS(СВЦЭМ!$F$33:$F$776,СВЦЭМ!$A$33:$A$776,$A191,СВЦЭМ!$B$33:$B$776,G$190)+'СЕТ СН'!$F$12</f>
        <v>180.00711090999999</v>
      </c>
      <c r="H191" s="36">
        <f>SUMIFS(СВЦЭМ!$F$33:$F$776,СВЦЭМ!$A$33:$A$776,$A191,СВЦЭМ!$B$33:$B$776,H$190)+'СЕТ СН'!$F$12</f>
        <v>176.69534927000001</v>
      </c>
      <c r="I191" s="36">
        <f>SUMIFS(СВЦЭМ!$F$33:$F$776,СВЦЭМ!$A$33:$A$776,$A191,СВЦЭМ!$B$33:$B$776,I$190)+'СЕТ СН'!$F$12</f>
        <v>170.39171076</v>
      </c>
      <c r="J191" s="36">
        <f>SUMIFS(СВЦЭМ!$F$33:$F$776,СВЦЭМ!$A$33:$A$776,$A191,СВЦЭМ!$B$33:$B$776,J$190)+'СЕТ СН'!$F$12</f>
        <v>166.48345363000001</v>
      </c>
      <c r="K191" s="36">
        <f>SUMIFS(СВЦЭМ!$F$33:$F$776,СВЦЭМ!$A$33:$A$776,$A191,СВЦЭМ!$B$33:$B$776,K$190)+'СЕТ СН'!$F$12</f>
        <v>159.98754688</v>
      </c>
      <c r="L191" s="36">
        <f>SUMIFS(СВЦЭМ!$F$33:$F$776,СВЦЭМ!$A$33:$A$776,$A191,СВЦЭМ!$B$33:$B$776,L$190)+'СЕТ СН'!$F$12</f>
        <v>154.85883637000001</v>
      </c>
      <c r="M191" s="36">
        <f>SUMIFS(СВЦЭМ!$F$33:$F$776,СВЦЭМ!$A$33:$A$776,$A191,СВЦЭМ!$B$33:$B$776,M$190)+'СЕТ СН'!$F$12</f>
        <v>147.07871835</v>
      </c>
      <c r="N191" s="36">
        <f>SUMIFS(СВЦЭМ!$F$33:$F$776,СВЦЭМ!$A$33:$A$776,$A191,СВЦЭМ!$B$33:$B$776,N$190)+'СЕТ СН'!$F$12</f>
        <v>146.44749062</v>
      </c>
      <c r="O191" s="36">
        <f>SUMIFS(СВЦЭМ!$F$33:$F$776,СВЦЭМ!$A$33:$A$776,$A191,СВЦЭМ!$B$33:$B$776,O$190)+'СЕТ СН'!$F$12</f>
        <v>147.60059751</v>
      </c>
      <c r="P191" s="36">
        <f>SUMIFS(СВЦЭМ!$F$33:$F$776,СВЦЭМ!$A$33:$A$776,$A191,СВЦЭМ!$B$33:$B$776,P$190)+'СЕТ СН'!$F$12</f>
        <v>152.41288220000001</v>
      </c>
      <c r="Q191" s="36">
        <f>SUMIFS(СВЦЭМ!$F$33:$F$776,СВЦЭМ!$A$33:$A$776,$A191,СВЦЭМ!$B$33:$B$776,Q$190)+'СЕТ СН'!$F$12</f>
        <v>152.44289846000001</v>
      </c>
      <c r="R191" s="36">
        <f>SUMIFS(СВЦЭМ!$F$33:$F$776,СВЦЭМ!$A$33:$A$776,$A191,СВЦЭМ!$B$33:$B$776,R$190)+'СЕТ СН'!$F$12</f>
        <v>150.92881604999999</v>
      </c>
      <c r="S191" s="36">
        <f>SUMIFS(СВЦЭМ!$F$33:$F$776,СВЦЭМ!$A$33:$A$776,$A191,СВЦЭМ!$B$33:$B$776,S$190)+'СЕТ СН'!$F$12</f>
        <v>148.2893808</v>
      </c>
      <c r="T191" s="36">
        <f>SUMIFS(СВЦЭМ!$F$33:$F$776,СВЦЭМ!$A$33:$A$776,$A191,СВЦЭМ!$B$33:$B$776,T$190)+'СЕТ СН'!$F$12</f>
        <v>144.72179889</v>
      </c>
      <c r="U191" s="36">
        <f>SUMIFS(СВЦЭМ!$F$33:$F$776,СВЦЭМ!$A$33:$A$776,$A191,СВЦЭМ!$B$33:$B$776,U$190)+'СЕТ СН'!$F$12</f>
        <v>142.08091400000001</v>
      </c>
      <c r="V191" s="36">
        <f>SUMIFS(СВЦЭМ!$F$33:$F$776,СВЦЭМ!$A$33:$A$776,$A191,СВЦЭМ!$B$33:$B$776,V$190)+'СЕТ СН'!$F$12</f>
        <v>144.65371062</v>
      </c>
      <c r="W191" s="36">
        <f>SUMIFS(СВЦЭМ!$F$33:$F$776,СВЦЭМ!$A$33:$A$776,$A191,СВЦЭМ!$B$33:$B$776,W$190)+'СЕТ СН'!$F$12</f>
        <v>146.21143721999999</v>
      </c>
      <c r="X191" s="36">
        <f>SUMIFS(СВЦЭМ!$F$33:$F$776,СВЦЭМ!$A$33:$A$776,$A191,СВЦЭМ!$B$33:$B$776,X$190)+'СЕТ СН'!$F$12</f>
        <v>149.13959208</v>
      </c>
      <c r="Y191" s="36">
        <f>SUMIFS(СВЦЭМ!$F$33:$F$776,СВЦЭМ!$A$33:$A$776,$A191,СВЦЭМ!$B$33:$B$776,Y$190)+'СЕТ СН'!$F$12</f>
        <v>152.92362155999999</v>
      </c>
      <c r="AA191" s="45"/>
    </row>
    <row r="192" spans="1:27" ht="15.75" x14ac:dyDescent="0.2">
      <c r="A192" s="35">
        <f>A191+1</f>
        <v>44137</v>
      </c>
      <c r="B192" s="36">
        <f>SUMIFS(СВЦЭМ!$F$33:$F$776,СВЦЭМ!$A$33:$A$776,$A192,СВЦЭМ!$B$33:$B$776,B$190)+'СЕТ СН'!$F$12</f>
        <v>154.53008172</v>
      </c>
      <c r="C192" s="36">
        <f>SUMIFS(СВЦЭМ!$F$33:$F$776,СВЦЭМ!$A$33:$A$776,$A192,СВЦЭМ!$B$33:$B$776,C$190)+'СЕТ СН'!$F$12</f>
        <v>174.02323823</v>
      </c>
      <c r="D192" s="36">
        <f>SUMIFS(СВЦЭМ!$F$33:$F$776,СВЦЭМ!$A$33:$A$776,$A192,СВЦЭМ!$B$33:$B$776,D$190)+'СЕТ СН'!$F$12</f>
        <v>189.94565994999999</v>
      </c>
      <c r="E192" s="36">
        <f>SUMIFS(СВЦЭМ!$F$33:$F$776,СВЦЭМ!$A$33:$A$776,$A192,СВЦЭМ!$B$33:$B$776,E$190)+'СЕТ СН'!$F$12</f>
        <v>196.87401156999999</v>
      </c>
      <c r="F192" s="36">
        <f>SUMIFS(СВЦЭМ!$F$33:$F$776,СВЦЭМ!$A$33:$A$776,$A192,СВЦЭМ!$B$33:$B$776,F$190)+'СЕТ СН'!$F$12</f>
        <v>198.61209549</v>
      </c>
      <c r="G192" s="36">
        <f>SUMIFS(СВЦЭМ!$F$33:$F$776,СВЦЭМ!$A$33:$A$776,$A192,СВЦЭМ!$B$33:$B$776,G$190)+'СЕТ СН'!$F$12</f>
        <v>194.94676885000001</v>
      </c>
      <c r="H192" s="36">
        <f>SUMIFS(СВЦЭМ!$F$33:$F$776,СВЦЭМ!$A$33:$A$776,$A192,СВЦЭМ!$B$33:$B$776,H$190)+'СЕТ СН'!$F$12</f>
        <v>185.49187545999999</v>
      </c>
      <c r="I192" s="36">
        <f>SUMIFS(СВЦЭМ!$F$33:$F$776,СВЦЭМ!$A$33:$A$776,$A192,СВЦЭМ!$B$33:$B$776,I$190)+'СЕТ СН'!$F$12</f>
        <v>170.59345830000001</v>
      </c>
      <c r="J192" s="36">
        <f>SUMIFS(СВЦЭМ!$F$33:$F$776,СВЦЭМ!$A$33:$A$776,$A192,СВЦЭМ!$B$33:$B$776,J$190)+'СЕТ СН'!$F$12</f>
        <v>165.57694287000001</v>
      </c>
      <c r="K192" s="36">
        <f>SUMIFS(СВЦЭМ!$F$33:$F$776,СВЦЭМ!$A$33:$A$776,$A192,СВЦЭМ!$B$33:$B$776,K$190)+'СЕТ СН'!$F$12</f>
        <v>166.90878627999999</v>
      </c>
      <c r="L192" s="36">
        <f>SUMIFS(СВЦЭМ!$F$33:$F$776,СВЦЭМ!$A$33:$A$776,$A192,СВЦЭМ!$B$33:$B$776,L$190)+'СЕТ СН'!$F$12</f>
        <v>161.63540588000001</v>
      </c>
      <c r="M192" s="36">
        <f>SUMIFS(СВЦЭМ!$F$33:$F$776,СВЦЭМ!$A$33:$A$776,$A192,СВЦЭМ!$B$33:$B$776,M$190)+'СЕТ СН'!$F$12</f>
        <v>153.03628967</v>
      </c>
      <c r="N192" s="36">
        <f>SUMIFS(СВЦЭМ!$F$33:$F$776,СВЦЭМ!$A$33:$A$776,$A192,СВЦЭМ!$B$33:$B$776,N$190)+'СЕТ СН'!$F$12</f>
        <v>152.38440946</v>
      </c>
      <c r="O192" s="36">
        <f>SUMIFS(СВЦЭМ!$F$33:$F$776,СВЦЭМ!$A$33:$A$776,$A192,СВЦЭМ!$B$33:$B$776,O$190)+'СЕТ СН'!$F$12</f>
        <v>152.20529364999999</v>
      </c>
      <c r="P192" s="36">
        <f>SUMIFS(СВЦЭМ!$F$33:$F$776,СВЦЭМ!$A$33:$A$776,$A192,СВЦЭМ!$B$33:$B$776,P$190)+'СЕТ СН'!$F$12</f>
        <v>152.99351551999999</v>
      </c>
      <c r="Q192" s="36">
        <f>SUMIFS(СВЦЭМ!$F$33:$F$776,СВЦЭМ!$A$33:$A$776,$A192,СВЦЭМ!$B$33:$B$776,Q$190)+'СЕТ СН'!$F$12</f>
        <v>153.10884770000001</v>
      </c>
      <c r="R192" s="36">
        <f>SUMIFS(СВЦЭМ!$F$33:$F$776,СВЦЭМ!$A$33:$A$776,$A192,СВЦЭМ!$B$33:$B$776,R$190)+'СЕТ СН'!$F$12</f>
        <v>151.86069169999999</v>
      </c>
      <c r="S192" s="36">
        <f>SUMIFS(СВЦЭМ!$F$33:$F$776,СВЦЭМ!$A$33:$A$776,$A192,СВЦЭМ!$B$33:$B$776,S$190)+'СЕТ СН'!$F$12</f>
        <v>148.47604788000001</v>
      </c>
      <c r="T192" s="36">
        <f>SUMIFS(СВЦЭМ!$F$33:$F$776,СВЦЭМ!$A$33:$A$776,$A192,СВЦЭМ!$B$33:$B$776,T$190)+'СЕТ СН'!$F$12</f>
        <v>143.16520138000001</v>
      </c>
      <c r="U192" s="36">
        <f>SUMIFS(СВЦЭМ!$F$33:$F$776,СВЦЭМ!$A$33:$A$776,$A192,СВЦЭМ!$B$33:$B$776,U$190)+'СЕТ СН'!$F$12</f>
        <v>143.24392850000001</v>
      </c>
      <c r="V192" s="36">
        <f>SUMIFS(СВЦЭМ!$F$33:$F$776,СВЦЭМ!$A$33:$A$776,$A192,СВЦЭМ!$B$33:$B$776,V$190)+'СЕТ СН'!$F$12</f>
        <v>141.16659705999999</v>
      </c>
      <c r="W192" s="36">
        <f>SUMIFS(СВЦЭМ!$F$33:$F$776,СВЦЭМ!$A$33:$A$776,$A192,СВЦЭМ!$B$33:$B$776,W$190)+'СЕТ СН'!$F$12</f>
        <v>145.06809462000001</v>
      </c>
      <c r="X192" s="36">
        <f>SUMIFS(СВЦЭМ!$F$33:$F$776,СВЦЭМ!$A$33:$A$776,$A192,СВЦЭМ!$B$33:$B$776,X$190)+'СЕТ СН'!$F$12</f>
        <v>146.83377218999999</v>
      </c>
      <c r="Y192" s="36">
        <f>SUMIFS(СВЦЭМ!$F$33:$F$776,СВЦЭМ!$A$33:$A$776,$A192,СВЦЭМ!$B$33:$B$776,Y$190)+'СЕТ СН'!$F$12</f>
        <v>152.26727055000001</v>
      </c>
    </row>
    <row r="193" spans="1:25" ht="15.75" x14ac:dyDescent="0.2">
      <c r="A193" s="35">
        <f t="shared" ref="A193:A221" si="5">A192+1</f>
        <v>44138</v>
      </c>
      <c r="B193" s="36">
        <f>SUMIFS(СВЦЭМ!$F$33:$F$776,СВЦЭМ!$A$33:$A$776,$A193,СВЦЭМ!$B$33:$B$776,B$190)+'СЕТ СН'!$F$12</f>
        <v>164.70879964</v>
      </c>
      <c r="C193" s="36">
        <f>SUMIFS(СВЦЭМ!$F$33:$F$776,СВЦЭМ!$A$33:$A$776,$A193,СВЦЭМ!$B$33:$B$776,C$190)+'СЕТ СН'!$F$12</f>
        <v>181.22489221999999</v>
      </c>
      <c r="D193" s="36">
        <f>SUMIFS(СВЦЭМ!$F$33:$F$776,СВЦЭМ!$A$33:$A$776,$A193,СВЦЭМ!$B$33:$B$776,D$190)+'СЕТ СН'!$F$12</f>
        <v>191.37133667000001</v>
      </c>
      <c r="E193" s="36">
        <f>SUMIFS(СВЦЭМ!$F$33:$F$776,СВЦЭМ!$A$33:$A$776,$A193,СВЦЭМ!$B$33:$B$776,E$190)+'СЕТ СН'!$F$12</f>
        <v>192.79831393000001</v>
      </c>
      <c r="F193" s="36">
        <f>SUMIFS(СВЦЭМ!$F$33:$F$776,СВЦЭМ!$A$33:$A$776,$A193,СВЦЭМ!$B$33:$B$776,F$190)+'СЕТ СН'!$F$12</f>
        <v>192.46416794999999</v>
      </c>
      <c r="G193" s="36">
        <f>SUMIFS(СВЦЭМ!$F$33:$F$776,СВЦЭМ!$A$33:$A$776,$A193,СВЦЭМ!$B$33:$B$776,G$190)+'СЕТ СН'!$F$12</f>
        <v>189.08168126999999</v>
      </c>
      <c r="H193" s="36">
        <f>SUMIFS(СВЦЭМ!$F$33:$F$776,СВЦЭМ!$A$33:$A$776,$A193,СВЦЭМ!$B$33:$B$776,H$190)+'СЕТ СН'!$F$12</f>
        <v>179.86609390999999</v>
      </c>
      <c r="I193" s="36">
        <f>SUMIFS(СВЦЭМ!$F$33:$F$776,СВЦЭМ!$A$33:$A$776,$A193,СВЦЭМ!$B$33:$B$776,I$190)+'СЕТ СН'!$F$12</f>
        <v>167.87480572000001</v>
      </c>
      <c r="J193" s="36">
        <f>SUMIFS(СВЦЭМ!$F$33:$F$776,СВЦЭМ!$A$33:$A$776,$A193,СВЦЭМ!$B$33:$B$776,J$190)+'СЕТ СН'!$F$12</f>
        <v>163.6209331</v>
      </c>
      <c r="K193" s="36">
        <f>SUMIFS(СВЦЭМ!$F$33:$F$776,СВЦЭМ!$A$33:$A$776,$A193,СВЦЭМ!$B$33:$B$776,K$190)+'СЕТ СН'!$F$12</f>
        <v>163.38485553999999</v>
      </c>
      <c r="L193" s="36">
        <f>SUMIFS(СВЦЭМ!$F$33:$F$776,СВЦЭМ!$A$33:$A$776,$A193,СВЦЭМ!$B$33:$B$776,L$190)+'СЕТ СН'!$F$12</f>
        <v>158.40723079</v>
      </c>
      <c r="M193" s="36">
        <f>SUMIFS(СВЦЭМ!$F$33:$F$776,СВЦЭМ!$A$33:$A$776,$A193,СВЦЭМ!$B$33:$B$776,M$190)+'СЕТ СН'!$F$12</f>
        <v>153.12051334</v>
      </c>
      <c r="N193" s="36">
        <f>SUMIFS(СВЦЭМ!$F$33:$F$776,СВЦЭМ!$A$33:$A$776,$A193,СВЦЭМ!$B$33:$B$776,N$190)+'СЕТ СН'!$F$12</f>
        <v>151.17187584000001</v>
      </c>
      <c r="O193" s="36">
        <f>SUMIFS(СВЦЭМ!$F$33:$F$776,СВЦЭМ!$A$33:$A$776,$A193,СВЦЭМ!$B$33:$B$776,O$190)+'СЕТ СН'!$F$12</f>
        <v>152.63441878</v>
      </c>
      <c r="P193" s="36">
        <f>SUMIFS(СВЦЭМ!$F$33:$F$776,СВЦЭМ!$A$33:$A$776,$A193,СВЦЭМ!$B$33:$B$776,P$190)+'СЕТ СН'!$F$12</f>
        <v>153.80156869000001</v>
      </c>
      <c r="Q193" s="36">
        <f>SUMIFS(СВЦЭМ!$F$33:$F$776,СВЦЭМ!$A$33:$A$776,$A193,СВЦЭМ!$B$33:$B$776,Q$190)+'СЕТ СН'!$F$12</f>
        <v>154.29761407000001</v>
      </c>
      <c r="R193" s="36">
        <f>SUMIFS(СВЦЭМ!$F$33:$F$776,СВЦЭМ!$A$33:$A$776,$A193,СВЦЭМ!$B$33:$B$776,R$190)+'СЕТ СН'!$F$12</f>
        <v>153.42821278</v>
      </c>
      <c r="S193" s="36">
        <f>SUMIFS(СВЦЭМ!$F$33:$F$776,СВЦЭМ!$A$33:$A$776,$A193,СВЦЭМ!$B$33:$B$776,S$190)+'СЕТ СН'!$F$12</f>
        <v>155.21099963</v>
      </c>
      <c r="T193" s="36">
        <f>SUMIFS(СВЦЭМ!$F$33:$F$776,СВЦЭМ!$A$33:$A$776,$A193,СВЦЭМ!$B$33:$B$776,T$190)+'СЕТ СН'!$F$12</f>
        <v>145.2496798</v>
      </c>
      <c r="U193" s="36">
        <f>SUMIFS(СВЦЭМ!$F$33:$F$776,СВЦЭМ!$A$33:$A$776,$A193,СВЦЭМ!$B$33:$B$776,U$190)+'СЕТ СН'!$F$12</f>
        <v>143.52553671999999</v>
      </c>
      <c r="V193" s="36">
        <f>SUMIFS(СВЦЭМ!$F$33:$F$776,СВЦЭМ!$A$33:$A$776,$A193,СВЦЭМ!$B$33:$B$776,V$190)+'СЕТ СН'!$F$12</f>
        <v>143.01971560000001</v>
      </c>
      <c r="W193" s="36">
        <f>SUMIFS(СВЦЭМ!$F$33:$F$776,СВЦЭМ!$A$33:$A$776,$A193,СВЦЭМ!$B$33:$B$776,W$190)+'СЕТ СН'!$F$12</f>
        <v>145.23709952999999</v>
      </c>
      <c r="X193" s="36">
        <f>SUMIFS(СВЦЭМ!$F$33:$F$776,СВЦЭМ!$A$33:$A$776,$A193,СВЦЭМ!$B$33:$B$776,X$190)+'СЕТ СН'!$F$12</f>
        <v>152.74664199</v>
      </c>
      <c r="Y193" s="36">
        <f>SUMIFS(СВЦЭМ!$F$33:$F$776,СВЦЭМ!$A$33:$A$776,$A193,СВЦЭМ!$B$33:$B$776,Y$190)+'СЕТ СН'!$F$12</f>
        <v>159.30871592</v>
      </c>
    </row>
    <row r="194" spans="1:25" ht="15.75" x14ac:dyDescent="0.2">
      <c r="A194" s="35">
        <f t="shared" si="5"/>
        <v>44139</v>
      </c>
      <c r="B194" s="36">
        <f>SUMIFS(СВЦЭМ!$F$33:$F$776,СВЦЭМ!$A$33:$A$776,$A194,СВЦЭМ!$B$33:$B$776,B$190)+'СЕТ СН'!$F$12</f>
        <v>157.73535874999999</v>
      </c>
      <c r="C194" s="36">
        <f>SUMIFS(СВЦЭМ!$F$33:$F$776,СВЦЭМ!$A$33:$A$776,$A194,СВЦЭМ!$B$33:$B$776,C$190)+'СЕТ СН'!$F$12</f>
        <v>174.30284058000001</v>
      </c>
      <c r="D194" s="36">
        <f>SUMIFS(СВЦЭМ!$F$33:$F$776,СВЦЭМ!$A$33:$A$776,$A194,СВЦЭМ!$B$33:$B$776,D$190)+'СЕТ СН'!$F$12</f>
        <v>186.83484971999999</v>
      </c>
      <c r="E194" s="36">
        <f>SUMIFS(СВЦЭМ!$F$33:$F$776,СВЦЭМ!$A$33:$A$776,$A194,СВЦЭМ!$B$33:$B$776,E$190)+'СЕТ СН'!$F$12</f>
        <v>187.83090304999999</v>
      </c>
      <c r="F194" s="36">
        <f>SUMIFS(СВЦЭМ!$F$33:$F$776,СВЦЭМ!$A$33:$A$776,$A194,СВЦЭМ!$B$33:$B$776,F$190)+'СЕТ СН'!$F$12</f>
        <v>186.15060151</v>
      </c>
      <c r="G194" s="36">
        <f>SUMIFS(СВЦЭМ!$F$33:$F$776,СВЦЭМ!$A$33:$A$776,$A194,СВЦЭМ!$B$33:$B$776,G$190)+'СЕТ СН'!$F$12</f>
        <v>183.30730951000001</v>
      </c>
      <c r="H194" s="36">
        <f>SUMIFS(СВЦЭМ!$F$33:$F$776,СВЦЭМ!$A$33:$A$776,$A194,СВЦЭМ!$B$33:$B$776,H$190)+'СЕТ СН'!$F$12</f>
        <v>178.3478728</v>
      </c>
      <c r="I194" s="36">
        <f>SUMIFS(СВЦЭМ!$F$33:$F$776,СВЦЭМ!$A$33:$A$776,$A194,СВЦЭМ!$B$33:$B$776,I$190)+'СЕТ СН'!$F$12</f>
        <v>169.11543867</v>
      </c>
      <c r="J194" s="36">
        <f>SUMIFS(СВЦЭМ!$F$33:$F$776,СВЦЭМ!$A$33:$A$776,$A194,СВЦЭМ!$B$33:$B$776,J$190)+'СЕТ СН'!$F$12</f>
        <v>162.53791294000001</v>
      </c>
      <c r="K194" s="36">
        <f>SUMIFS(СВЦЭМ!$F$33:$F$776,СВЦЭМ!$A$33:$A$776,$A194,СВЦЭМ!$B$33:$B$776,K$190)+'СЕТ СН'!$F$12</f>
        <v>162.05554885999999</v>
      </c>
      <c r="L194" s="36">
        <f>SUMIFS(СВЦЭМ!$F$33:$F$776,СВЦЭМ!$A$33:$A$776,$A194,СВЦЭМ!$B$33:$B$776,L$190)+'СЕТ СН'!$F$12</f>
        <v>156.89935341</v>
      </c>
      <c r="M194" s="36">
        <f>SUMIFS(СВЦЭМ!$F$33:$F$776,СВЦЭМ!$A$33:$A$776,$A194,СВЦЭМ!$B$33:$B$776,M$190)+'СЕТ СН'!$F$12</f>
        <v>148.11728577</v>
      </c>
      <c r="N194" s="36">
        <f>SUMIFS(СВЦЭМ!$F$33:$F$776,СВЦЭМ!$A$33:$A$776,$A194,СВЦЭМ!$B$33:$B$776,N$190)+'СЕТ СН'!$F$12</f>
        <v>144.49775077999999</v>
      </c>
      <c r="O194" s="36">
        <f>SUMIFS(СВЦЭМ!$F$33:$F$776,СВЦЭМ!$A$33:$A$776,$A194,СВЦЭМ!$B$33:$B$776,O$190)+'СЕТ СН'!$F$12</f>
        <v>146.39489398000001</v>
      </c>
      <c r="P194" s="36">
        <f>SUMIFS(СВЦЭМ!$F$33:$F$776,СВЦЭМ!$A$33:$A$776,$A194,СВЦЭМ!$B$33:$B$776,P$190)+'СЕТ СН'!$F$12</f>
        <v>150.28858356999999</v>
      </c>
      <c r="Q194" s="36">
        <f>SUMIFS(СВЦЭМ!$F$33:$F$776,СВЦЭМ!$A$33:$A$776,$A194,СВЦЭМ!$B$33:$B$776,Q$190)+'СЕТ СН'!$F$12</f>
        <v>150.44322059999999</v>
      </c>
      <c r="R194" s="36">
        <f>SUMIFS(СВЦЭМ!$F$33:$F$776,СВЦЭМ!$A$33:$A$776,$A194,СВЦЭМ!$B$33:$B$776,R$190)+'СЕТ СН'!$F$12</f>
        <v>149.25652783000001</v>
      </c>
      <c r="S194" s="36">
        <f>SUMIFS(СВЦЭМ!$F$33:$F$776,СВЦЭМ!$A$33:$A$776,$A194,СВЦЭМ!$B$33:$B$776,S$190)+'СЕТ СН'!$F$12</f>
        <v>147.20979560999999</v>
      </c>
      <c r="T194" s="36">
        <f>SUMIFS(СВЦЭМ!$F$33:$F$776,СВЦЭМ!$A$33:$A$776,$A194,СВЦЭМ!$B$33:$B$776,T$190)+'СЕТ СН'!$F$12</f>
        <v>148.84342208999999</v>
      </c>
      <c r="U194" s="36">
        <f>SUMIFS(СВЦЭМ!$F$33:$F$776,СВЦЭМ!$A$33:$A$776,$A194,СВЦЭМ!$B$33:$B$776,U$190)+'СЕТ СН'!$F$12</f>
        <v>148.90937604999999</v>
      </c>
      <c r="V194" s="36">
        <f>SUMIFS(СВЦЭМ!$F$33:$F$776,СВЦЭМ!$A$33:$A$776,$A194,СВЦЭМ!$B$33:$B$776,V$190)+'СЕТ СН'!$F$12</f>
        <v>146.29306389000001</v>
      </c>
      <c r="W194" s="36">
        <f>SUMIFS(СВЦЭМ!$F$33:$F$776,СВЦЭМ!$A$33:$A$776,$A194,СВЦЭМ!$B$33:$B$776,W$190)+'СЕТ СН'!$F$12</f>
        <v>146.11630099000001</v>
      </c>
      <c r="X194" s="36">
        <f>SUMIFS(СВЦЭМ!$F$33:$F$776,СВЦЭМ!$A$33:$A$776,$A194,СВЦЭМ!$B$33:$B$776,X$190)+'СЕТ СН'!$F$12</f>
        <v>146.73928518</v>
      </c>
      <c r="Y194" s="36">
        <f>SUMIFS(СВЦЭМ!$F$33:$F$776,СВЦЭМ!$A$33:$A$776,$A194,СВЦЭМ!$B$33:$B$776,Y$190)+'СЕТ СН'!$F$12</f>
        <v>152.49095722000001</v>
      </c>
    </row>
    <row r="195" spans="1:25" ht="15.75" x14ac:dyDescent="0.2">
      <c r="A195" s="35">
        <f t="shared" si="5"/>
        <v>44140</v>
      </c>
      <c r="B195" s="36">
        <f>SUMIFS(СВЦЭМ!$F$33:$F$776,СВЦЭМ!$A$33:$A$776,$A195,СВЦЭМ!$B$33:$B$776,B$190)+'СЕТ СН'!$F$12</f>
        <v>150.69076121000001</v>
      </c>
      <c r="C195" s="36">
        <f>SUMIFS(СВЦЭМ!$F$33:$F$776,СВЦЭМ!$A$33:$A$776,$A195,СВЦЭМ!$B$33:$B$776,C$190)+'СЕТ СН'!$F$12</f>
        <v>165.51365172999999</v>
      </c>
      <c r="D195" s="36">
        <f>SUMIFS(СВЦЭМ!$F$33:$F$776,СВЦЭМ!$A$33:$A$776,$A195,СВЦЭМ!$B$33:$B$776,D$190)+'СЕТ СН'!$F$12</f>
        <v>175.87345164000001</v>
      </c>
      <c r="E195" s="36">
        <f>SUMIFS(СВЦЭМ!$F$33:$F$776,СВЦЭМ!$A$33:$A$776,$A195,СВЦЭМ!$B$33:$B$776,E$190)+'СЕТ СН'!$F$12</f>
        <v>175.91581083</v>
      </c>
      <c r="F195" s="36">
        <f>SUMIFS(СВЦЭМ!$F$33:$F$776,СВЦЭМ!$A$33:$A$776,$A195,СВЦЭМ!$B$33:$B$776,F$190)+'СЕТ СН'!$F$12</f>
        <v>176.45002707</v>
      </c>
      <c r="G195" s="36">
        <f>SUMIFS(СВЦЭМ!$F$33:$F$776,СВЦЭМ!$A$33:$A$776,$A195,СВЦЭМ!$B$33:$B$776,G$190)+'СЕТ СН'!$F$12</f>
        <v>174.90589886000001</v>
      </c>
      <c r="H195" s="36">
        <f>SUMIFS(СВЦЭМ!$F$33:$F$776,СВЦЭМ!$A$33:$A$776,$A195,СВЦЭМ!$B$33:$B$776,H$190)+'СЕТ СН'!$F$12</f>
        <v>171.36270916999999</v>
      </c>
      <c r="I195" s="36">
        <f>SUMIFS(СВЦЭМ!$F$33:$F$776,СВЦЭМ!$A$33:$A$776,$A195,СВЦЭМ!$B$33:$B$776,I$190)+'СЕТ СН'!$F$12</f>
        <v>173.81813231000001</v>
      </c>
      <c r="J195" s="36">
        <f>SUMIFS(СВЦЭМ!$F$33:$F$776,СВЦЭМ!$A$33:$A$776,$A195,СВЦЭМ!$B$33:$B$776,J$190)+'СЕТ СН'!$F$12</f>
        <v>170.881035</v>
      </c>
      <c r="K195" s="36">
        <f>SUMIFS(СВЦЭМ!$F$33:$F$776,СВЦЭМ!$A$33:$A$776,$A195,СВЦЭМ!$B$33:$B$776,K$190)+'СЕТ СН'!$F$12</f>
        <v>169.81060679000001</v>
      </c>
      <c r="L195" s="36">
        <f>SUMIFS(СВЦЭМ!$F$33:$F$776,СВЦЭМ!$A$33:$A$776,$A195,СВЦЭМ!$B$33:$B$776,L$190)+'СЕТ СН'!$F$12</f>
        <v>166.89013571000001</v>
      </c>
      <c r="M195" s="36">
        <f>SUMIFS(СВЦЭМ!$F$33:$F$776,СВЦЭМ!$A$33:$A$776,$A195,СВЦЭМ!$B$33:$B$776,M$190)+'СЕТ СН'!$F$12</f>
        <v>157.68786872000001</v>
      </c>
      <c r="N195" s="36">
        <f>SUMIFS(СВЦЭМ!$F$33:$F$776,СВЦЭМ!$A$33:$A$776,$A195,СВЦЭМ!$B$33:$B$776,N$190)+'СЕТ СН'!$F$12</f>
        <v>152.15603035999999</v>
      </c>
      <c r="O195" s="36">
        <f>SUMIFS(СВЦЭМ!$F$33:$F$776,СВЦЭМ!$A$33:$A$776,$A195,СВЦЭМ!$B$33:$B$776,O$190)+'СЕТ СН'!$F$12</f>
        <v>153.51527659000001</v>
      </c>
      <c r="P195" s="36">
        <f>SUMIFS(СВЦЭМ!$F$33:$F$776,СВЦЭМ!$A$33:$A$776,$A195,СВЦЭМ!$B$33:$B$776,P$190)+'СЕТ СН'!$F$12</f>
        <v>153.84789527999999</v>
      </c>
      <c r="Q195" s="36">
        <f>SUMIFS(СВЦЭМ!$F$33:$F$776,СВЦЭМ!$A$33:$A$776,$A195,СВЦЭМ!$B$33:$B$776,Q$190)+'СЕТ СН'!$F$12</f>
        <v>154.44450205999999</v>
      </c>
      <c r="R195" s="36">
        <f>SUMIFS(СВЦЭМ!$F$33:$F$776,СВЦЭМ!$A$33:$A$776,$A195,СВЦЭМ!$B$33:$B$776,R$190)+'СЕТ СН'!$F$12</f>
        <v>153.25520402000001</v>
      </c>
      <c r="S195" s="36">
        <f>SUMIFS(СВЦЭМ!$F$33:$F$776,СВЦЭМ!$A$33:$A$776,$A195,СВЦЭМ!$B$33:$B$776,S$190)+'СЕТ СН'!$F$12</f>
        <v>151.90658053999999</v>
      </c>
      <c r="T195" s="36">
        <f>SUMIFS(СВЦЭМ!$F$33:$F$776,СВЦЭМ!$A$33:$A$776,$A195,СВЦЭМ!$B$33:$B$776,T$190)+'СЕТ СН'!$F$12</f>
        <v>141.60794247999999</v>
      </c>
      <c r="U195" s="36">
        <f>SUMIFS(СВЦЭМ!$F$33:$F$776,СВЦЭМ!$A$33:$A$776,$A195,СВЦЭМ!$B$33:$B$776,U$190)+'СЕТ СН'!$F$12</f>
        <v>140.72593818999999</v>
      </c>
      <c r="V195" s="36">
        <f>SUMIFS(СВЦЭМ!$F$33:$F$776,СВЦЭМ!$A$33:$A$776,$A195,СВЦЭМ!$B$33:$B$776,V$190)+'СЕТ СН'!$F$12</f>
        <v>144.97640809999999</v>
      </c>
      <c r="W195" s="36">
        <f>SUMIFS(СВЦЭМ!$F$33:$F$776,СВЦЭМ!$A$33:$A$776,$A195,СВЦЭМ!$B$33:$B$776,W$190)+'СЕТ СН'!$F$12</f>
        <v>151.72513742999999</v>
      </c>
      <c r="X195" s="36">
        <f>SUMIFS(СВЦЭМ!$F$33:$F$776,СВЦЭМ!$A$33:$A$776,$A195,СВЦЭМ!$B$33:$B$776,X$190)+'СЕТ СН'!$F$12</f>
        <v>154.12781246</v>
      </c>
      <c r="Y195" s="36">
        <f>SUMIFS(СВЦЭМ!$F$33:$F$776,СВЦЭМ!$A$33:$A$776,$A195,СВЦЭМ!$B$33:$B$776,Y$190)+'СЕТ СН'!$F$12</f>
        <v>161.85839852000001</v>
      </c>
    </row>
    <row r="196" spans="1:25" ht="15.75" x14ac:dyDescent="0.2">
      <c r="A196" s="35">
        <f t="shared" si="5"/>
        <v>44141</v>
      </c>
      <c r="B196" s="36">
        <f>SUMIFS(СВЦЭМ!$F$33:$F$776,СВЦЭМ!$A$33:$A$776,$A196,СВЦЭМ!$B$33:$B$776,B$190)+'СЕТ СН'!$F$12</f>
        <v>158.00652577</v>
      </c>
      <c r="C196" s="36">
        <f>SUMIFS(СВЦЭМ!$F$33:$F$776,СВЦЭМ!$A$33:$A$776,$A196,СВЦЭМ!$B$33:$B$776,C$190)+'СЕТ СН'!$F$12</f>
        <v>172.44891261000001</v>
      </c>
      <c r="D196" s="36">
        <f>SUMIFS(СВЦЭМ!$F$33:$F$776,СВЦЭМ!$A$33:$A$776,$A196,СВЦЭМ!$B$33:$B$776,D$190)+'СЕТ СН'!$F$12</f>
        <v>183.81384101</v>
      </c>
      <c r="E196" s="36">
        <f>SUMIFS(СВЦЭМ!$F$33:$F$776,СВЦЭМ!$A$33:$A$776,$A196,СВЦЭМ!$B$33:$B$776,E$190)+'СЕТ СН'!$F$12</f>
        <v>184.26190815000001</v>
      </c>
      <c r="F196" s="36">
        <f>SUMIFS(СВЦЭМ!$F$33:$F$776,СВЦЭМ!$A$33:$A$776,$A196,СВЦЭМ!$B$33:$B$776,F$190)+'СЕТ СН'!$F$12</f>
        <v>184.62407281</v>
      </c>
      <c r="G196" s="36">
        <f>SUMIFS(СВЦЭМ!$F$33:$F$776,СВЦЭМ!$A$33:$A$776,$A196,СВЦЭМ!$B$33:$B$776,G$190)+'СЕТ СН'!$F$12</f>
        <v>182.56221980000001</v>
      </c>
      <c r="H196" s="36">
        <f>SUMIFS(СВЦЭМ!$F$33:$F$776,СВЦЭМ!$A$33:$A$776,$A196,СВЦЭМ!$B$33:$B$776,H$190)+'СЕТ СН'!$F$12</f>
        <v>177.33237052999999</v>
      </c>
      <c r="I196" s="36">
        <f>SUMIFS(СВЦЭМ!$F$33:$F$776,СВЦЭМ!$A$33:$A$776,$A196,СВЦЭМ!$B$33:$B$776,I$190)+'СЕТ СН'!$F$12</f>
        <v>178.19348327</v>
      </c>
      <c r="J196" s="36">
        <f>SUMIFS(СВЦЭМ!$F$33:$F$776,СВЦЭМ!$A$33:$A$776,$A196,СВЦЭМ!$B$33:$B$776,J$190)+'СЕТ СН'!$F$12</f>
        <v>176.75789581000001</v>
      </c>
      <c r="K196" s="36">
        <f>SUMIFS(СВЦЭМ!$F$33:$F$776,СВЦЭМ!$A$33:$A$776,$A196,СВЦЭМ!$B$33:$B$776,K$190)+'СЕТ СН'!$F$12</f>
        <v>174.28045624999999</v>
      </c>
      <c r="L196" s="36">
        <f>SUMIFS(СВЦЭМ!$F$33:$F$776,СВЦЭМ!$A$33:$A$776,$A196,СВЦЭМ!$B$33:$B$776,L$190)+'СЕТ СН'!$F$12</f>
        <v>170.19469760999999</v>
      </c>
      <c r="M196" s="36">
        <f>SUMIFS(СВЦЭМ!$F$33:$F$776,СВЦЭМ!$A$33:$A$776,$A196,СВЦЭМ!$B$33:$B$776,M$190)+'СЕТ СН'!$F$12</f>
        <v>164.34358872000001</v>
      </c>
      <c r="N196" s="36">
        <f>SUMIFS(СВЦЭМ!$F$33:$F$776,СВЦЭМ!$A$33:$A$776,$A196,СВЦЭМ!$B$33:$B$776,N$190)+'СЕТ СН'!$F$12</f>
        <v>155.55567464999999</v>
      </c>
      <c r="O196" s="36">
        <f>SUMIFS(СВЦЭМ!$F$33:$F$776,СВЦЭМ!$A$33:$A$776,$A196,СВЦЭМ!$B$33:$B$776,O$190)+'СЕТ СН'!$F$12</f>
        <v>153.25764226999999</v>
      </c>
      <c r="P196" s="36">
        <f>SUMIFS(СВЦЭМ!$F$33:$F$776,СВЦЭМ!$A$33:$A$776,$A196,СВЦЭМ!$B$33:$B$776,P$190)+'СЕТ СН'!$F$12</f>
        <v>154.30324641000001</v>
      </c>
      <c r="Q196" s="36">
        <f>SUMIFS(СВЦЭМ!$F$33:$F$776,СВЦЭМ!$A$33:$A$776,$A196,СВЦЭМ!$B$33:$B$776,Q$190)+'СЕТ СН'!$F$12</f>
        <v>156.56537492000001</v>
      </c>
      <c r="R196" s="36">
        <f>SUMIFS(СВЦЭМ!$F$33:$F$776,СВЦЭМ!$A$33:$A$776,$A196,СВЦЭМ!$B$33:$B$776,R$190)+'СЕТ СН'!$F$12</f>
        <v>155.460429</v>
      </c>
      <c r="S196" s="36">
        <f>SUMIFS(СВЦЭМ!$F$33:$F$776,СВЦЭМ!$A$33:$A$776,$A196,СВЦЭМ!$B$33:$B$776,S$190)+'СЕТ СН'!$F$12</f>
        <v>153.80823455000001</v>
      </c>
      <c r="T196" s="36">
        <f>SUMIFS(СВЦЭМ!$F$33:$F$776,СВЦЭМ!$A$33:$A$776,$A196,СВЦЭМ!$B$33:$B$776,T$190)+'СЕТ СН'!$F$12</f>
        <v>146.11530045999999</v>
      </c>
      <c r="U196" s="36">
        <f>SUMIFS(СВЦЭМ!$F$33:$F$776,СВЦЭМ!$A$33:$A$776,$A196,СВЦЭМ!$B$33:$B$776,U$190)+'СЕТ СН'!$F$12</f>
        <v>145.99199050999999</v>
      </c>
      <c r="V196" s="36">
        <f>SUMIFS(СВЦЭМ!$F$33:$F$776,СВЦЭМ!$A$33:$A$776,$A196,СВЦЭМ!$B$33:$B$776,V$190)+'СЕТ СН'!$F$12</f>
        <v>148.17064846</v>
      </c>
      <c r="W196" s="36">
        <f>SUMIFS(СВЦЭМ!$F$33:$F$776,СВЦЭМ!$A$33:$A$776,$A196,СВЦЭМ!$B$33:$B$776,W$190)+'СЕТ СН'!$F$12</f>
        <v>154.92913841999999</v>
      </c>
      <c r="X196" s="36">
        <f>SUMIFS(СВЦЭМ!$F$33:$F$776,СВЦЭМ!$A$33:$A$776,$A196,СВЦЭМ!$B$33:$B$776,X$190)+'СЕТ СН'!$F$12</f>
        <v>157.26372534000001</v>
      </c>
      <c r="Y196" s="36">
        <f>SUMIFS(СВЦЭМ!$F$33:$F$776,СВЦЭМ!$A$33:$A$776,$A196,СВЦЭМ!$B$33:$B$776,Y$190)+'СЕТ СН'!$F$12</f>
        <v>162.25664355999999</v>
      </c>
    </row>
    <row r="197" spans="1:25" ht="15.75" x14ac:dyDescent="0.2">
      <c r="A197" s="35">
        <f t="shared" si="5"/>
        <v>44142</v>
      </c>
      <c r="B197" s="36">
        <f>SUMIFS(СВЦЭМ!$F$33:$F$776,СВЦЭМ!$A$33:$A$776,$A197,СВЦЭМ!$B$33:$B$776,B$190)+'СЕТ СН'!$F$12</f>
        <v>163.20582399</v>
      </c>
      <c r="C197" s="36">
        <f>SUMIFS(СВЦЭМ!$F$33:$F$776,СВЦЭМ!$A$33:$A$776,$A197,СВЦЭМ!$B$33:$B$776,C$190)+'СЕТ СН'!$F$12</f>
        <v>177.29229205999999</v>
      </c>
      <c r="D197" s="36">
        <f>SUMIFS(СВЦЭМ!$F$33:$F$776,СВЦЭМ!$A$33:$A$776,$A197,СВЦЭМ!$B$33:$B$776,D$190)+'СЕТ СН'!$F$12</f>
        <v>190.08953421999999</v>
      </c>
      <c r="E197" s="36">
        <f>SUMIFS(СВЦЭМ!$F$33:$F$776,СВЦЭМ!$A$33:$A$776,$A197,СВЦЭМ!$B$33:$B$776,E$190)+'СЕТ СН'!$F$12</f>
        <v>192.31636861999999</v>
      </c>
      <c r="F197" s="36">
        <f>SUMIFS(СВЦЭМ!$F$33:$F$776,СВЦЭМ!$A$33:$A$776,$A197,СВЦЭМ!$B$33:$B$776,F$190)+'СЕТ СН'!$F$12</f>
        <v>190.44932639000001</v>
      </c>
      <c r="G197" s="36">
        <f>SUMIFS(СВЦЭМ!$F$33:$F$776,СВЦЭМ!$A$33:$A$776,$A197,СВЦЭМ!$B$33:$B$776,G$190)+'СЕТ СН'!$F$12</f>
        <v>188.33262753</v>
      </c>
      <c r="H197" s="36">
        <f>SUMIFS(СВЦЭМ!$F$33:$F$776,СВЦЭМ!$A$33:$A$776,$A197,СВЦЭМ!$B$33:$B$776,H$190)+'СЕТ СН'!$F$12</f>
        <v>185.10683723</v>
      </c>
      <c r="I197" s="36">
        <f>SUMIFS(СВЦЭМ!$F$33:$F$776,СВЦЭМ!$A$33:$A$776,$A197,СВЦЭМ!$B$33:$B$776,I$190)+'СЕТ СН'!$F$12</f>
        <v>175.81819239999999</v>
      </c>
      <c r="J197" s="36">
        <f>SUMIFS(СВЦЭМ!$F$33:$F$776,СВЦЭМ!$A$33:$A$776,$A197,СВЦЭМ!$B$33:$B$776,J$190)+'СЕТ СН'!$F$12</f>
        <v>168.31032841000001</v>
      </c>
      <c r="K197" s="36">
        <f>SUMIFS(СВЦЭМ!$F$33:$F$776,СВЦЭМ!$A$33:$A$776,$A197,СВЦЭМ!$B$33:$B$776,K$190)+'СЕТ СН'!$F$12</f>
        <v>163.61059159000001</v>
      </c>
      <c r="L197" s="36">
        <f>SUMIFS(СВЦЭМ!$F$33:$F$776,СВЦЭМ!$A$33:$A$776,$A197,СВЦЭМ!$B$33:$B$776,L$190)+'СЕТ СН'!$F$12</f>
        <v>158.08761021000001</v>
      </c>
      <c r="M197" s="36">
        <f>SUMIFS(СВЦЭМ!$F$33:$F$776,СВЦЭМ!$A$33:$A$776,$A197,СВЦЭМ!$B$33:$B$776,M$190)+'СЕТ СН'!$F$12</f>
        <v>150.61602830999999</v>
      </c>
      <c r="N197" s="36">
        <f>SUMIFS(СВЦЭМ!$F$33:$F$776,СВЦЭМ!$A$33:$A$776,$A197,СВЦЭМ!$B$33:$B$776,N$190)+'СЕТ СН'!$F$12</f>
        <v>147.47350372</v>
      </c>
      <c r="O197" s="36">
        <f>SUMIFS(СВЦЭМ!$F$33:$F$776,СВЦЭМ!$A$33:$A$776,$A197,СВЦЭМ!$B$33:$B$776,O$190)+'СЕТ СН'!$F$12</f>
        <v>150.01762335000001</v>
      </c>
      <c r="P197" s="36">
        <f>SUMIFS(СВЦЭМ!$F$33:$F$776,СВЦЭМ!$A$33:$A$776,$A197,СВЦЭМ!$B$33:$B$776,P$190)+'СЕТ СН'!$F$12</f>
        <v>150.12853027</v>
      </c>
      <c r="Q197" s="36">
        <f>SUMIFS(СВЦЭМ!$F$33:$F$776,СВЦЭМ!$A$33:$A$776,$A197,СВЦЭМ!$B$33:$B$776,Q$190)+'СЕТ СН'!$F$12</f>
        <v>148.77480385000001</v>
      </c>
      <c r="R197" s="36">
        <f>SUMIFS(СВЦЭМ!$F$33:$F$776,СВЦЭМ!$A$33:$A$776,$A197,СВЦЭМ!$B$33:$B$776,R$190)+'СЕТ СН'!$F$12</f>
        <v>146.39566801999999</v>
      </c>
      <c r="S197" s="36">
        <f>SUMIFS(СВЦЭМ!$F$33:$F$776,СВЦЭМ!$A$33:$A$776,$A197,СВЦЭМ!$B$33:$B$776,S$190)+'СЕТ СН'!$F$12</f>
        <v>145.71899074999999</v>
      </c>
      <c r="T197" s="36">
        <f>SUMIFS(СВЦЭМ!$F$33:$F$776,СВЦЭМ!$A$33:$A$776,$A197,СВЦЭМ!$B$33:$B$776,T$190)+'СЕТ СН'!$F$12</f>
        <v>141.5212468</v>
      </c>
      <c r="U197" s="36">
        <f>SUMIFS(СВЦЭМ!$F$33:$F$776,СВЦЭМ!$A$33:$A$776,$A197,СВЦЭМ!$B$33:$B$776,U$190)+'СЕТ СН'!$F$12</f>
        <v>142.58839639000001</v>
      </c>
      <c r="V197" s="36">
        <f>SUMIFS(СВЦЭМ!$F$33:$F$776,СВЦЭМ!$A$33:$A$776,$A197,СВЦЭМ!$B$33:$B$776,V$190)+'СЕТ СН'!$F$12</f>
        <v>145.08517868999999</v>
      </c>
      <c r="W197" s="36">
        <f>SUMIFS(СВЦЭМ!$F$33:$F$776,СВЦЭМ!$A$33:$A$776,$A197,СВЦЭМ!$B$33:$B$776,W$190)+'СЕТ СН'!$F$12</f>
        <v>146.58757976000001</v>
      </c>
      <c r="X197" s="36">
        <f>SUMIFS(СВЦЭМ!$F$33:$F$776,СВЦЭМ!$A$33:$A$776,$A197,СВЦЭМ!$B$33:$B$776,X$190)+'СЕТ СН'!$F$12</f>
        <v>148.51197189000001</v>
      </c>
      <c r="Y197" s="36">
        <f>SUMIFS(СВЦЭМ!$F$33:$F$776,СВЦЭМ!$A$33:$A$776,$A197,СВЦЭМ!$B$33:$B$776,Y$190)+'СЕТ СН'!$F$12</f>
        <v>154.54995627</v>
      </c>
    </row>
    <row r="198" spans="1:25" ht="15.75" x14ac:dyDescent="0.2">
      <c r="A198" s="35">
        <f t="shared" si="5"/>
        <v>44143</v>
      </c>
      <c r="B198" s="36">
        <f>SUMIFS(СВЦЭМ!$F$33:$F$776,СВЦЭМ!$A$33:$A$776,$A198,СВЦЭМ!$B$33:$B$776,B$190)+'СЕТ СН'!$F$12</f>
        <v>163.68071506999999</v>
      </c>
      <c r="C198" s="36">
        <f>SUMIFS(СВЦЭМ!$F$33:$F$776,СВЦЭМ!$A$33:$A$776,$A198,СВЦЭМ!$B$33:$B$776,C$190)+'СЕТ СН'!$F$12</f>
        <v>179.92777101999999</v>
      </c>
      <c r="D198" s="36">
        <f>SUMIFS(СВЦЭМ!$F$33:$F$776,СВЦЭМ!$A$33:$A$776,$A198,СВЦЭМ!$B$33:$B$776,D$190)+'СЕТ СН'!$F$12</f>
        <v>192.62284313000001</v>
      </c>
      <c r="E198" s="36">
        <f>SUMIFS(СВЦЭМ!$F$33:$F$776,СВЦЭМ!$A$33:$A$776,$A198,СВЦЭМ!$B$33:$B$776,E$190)+'СЕТ СН'!$F$12</f>
        <v>195.35426745000001</v>
      </c>
      <c r="F198" s="36">
        <f>SUMIFS(СВЦЭМ!$F$33:$F$776,СВЦЭМ!$A$33:$A$776,$A198,СВЦЭМ!$B$33:$B$776,F$190)+'СЕТ СН'!$F$12</f>
        <v>194.34637411</v>
      </c>
      <c r="G198" s="36">
        <f>SUMIFS(СВЦЭМ!$F$33:$F$776,СВЦЭМ!$A$33:$A$776,$A198,СВЦЭМ!$B$33:$B$776,G$190)+'СЕТ СН'!$F$12</f>
        <v>194.08484587000001</v>
      </c>
      <c r="H198" s="36">
        <f>SUMIFS(СВЦЭМ!$F$33:$F$776,СВЦЭМ!$A$33:$A$776,$A198,СВЦЭМ!$B$33:$B$776,H$190)+'СЕТ СН'!$F$12</f>
        <v>190.86275506000001</v>
      </c>
      <c r="I198" s="36">
        <f>SUMIFS(СВЦЭМ!$F$33:$F$776,СВЦЭМ!$A$33:$A$776,$A198,СВЦЭМ!$B$33:$B$776,I$190)+'СЕТ СН'!$F$12</f>
        <v>184.69173946000001</v>
      </c>
      <c r="J198" s="36">
        <f>SUMIFS(СВЦЭМ!$F$33:$F$776,СВЦЭМ!$A$33:$A$776,$A198,СВЦЭМ!$B$33:$B$776,J$190)+'СЕТ СН'!$F$12</f>
        <v>176.51992637000001</v>
      </c>
      <c r="K198" s="36">
        <f>SUMIFS(СВЦЭМ!$F$33:$F$776,СВЦЭМ!$A$33:$A$776,$A198,СВЦЭМ!$B$33:$B$776,K$190)+'СЕТ СН'!$F$12</f>
        <v>169.08422277</v>
      </c>
      <c r="L198" s="36">
        <f>SUMIFS(СВЦЭМ!$F$33:$F$776,СВЦЭМ!$A$33:$A$776,$A198,СВЦЭМ!$B$33:$B$776,L$190)+'СЕТ СН'!$F$12</f>
        <v>159.74185018</v>
      </c>
      <c r="M198" s="36">
        <f>SUMIFS(СВЦЭМ!$F$33:$F$776,СВЦЭМ!$A$33:$A$776,$A198,СВЦЭМ!$B$33:$B$776,M$190)+'СЕТ СН'!$F$12</f>
        <v>153.18034021</v>
      </c>
      <c r="N198" s="36">
        <f>SUMIFS(СВЦЭМ!$F$33:$F$776,СВЦЭМ!$A$33:$A$776,$A198,СВЦЭМ!$B$33:$B$776,N$190)+'СЕТ СН'!$F$12</f>
        <v>151.97426917999999</v>
      </c>
      <c r="O198" s="36">
        <f>SUMIFS(СВЦЭМ!$F$33:$F$776,СВЦЭМ!$A$33:$A$776,$A198,СВЦЭМ!$B$33:$B$776,O$190)+'СЕТ СН'!$F$12</f>
        <v>153.35182012000001</v>
      </c>
      <c r="P198" s="36">
        <f>SUMIFS(СВЦЭМ!$F$33:$F$776,СВЦЭМ!$A$33:$A$776,$A198,СВЦЭМ!$B$33:$B$776,P$190)+'СЕТ СН'!$F$12</f>
        <v>154.49233876</v>
      </c>
      <c r="Q198" s="36">
        <f>SUMIFS(СВЦЭМ!$F$33:$F$776,СВЦЭМ!$A$33:$A$776,$A198,СВЦЭМ!$B$33:$B$776,Q$190)+'СЕТ СН'!$F$12</f>
        <v>155.96741815999999</v>
      </c>
      <c r="R198" s="36">
        <f>SUMIFS(СВЦЭМ!$F$33:$F$776,СВЦЭМ!$A$33:$A$776,$A198,СВЦЭМ!$B$33:$B$776,R$190)+'СЕТ СН'!$F$12</f>
        <v>153.91230820999999</v>
      </c>
      <c r="S198" s="36">
        <f>SUMIFS(СВЦЭМ!$F$33:$F$776,СВЦЭМ!$A$33:$A$776,$A198,СВЦЭМ!$B$33:$B$776,S$190)+'СЕТ СН'!$F$12</f>
        <v>149.54803222999999</v>
      </c>
      <c r="T198" s="36">
        <f>SUMIFS(СВЦЭМ!$F$33:$F$776,СВЦЭМ!$A$33:$A$776,$A198,СВЦЭМ!$B$33:$B$776,T$190)+'СЕТ СН'!$F$12</f>
        <v>146.84128215000001</v>
      </c>
      <c r="U198" s="36">
        <f>SUMIFS(СВЦЭМ!$F$33:$F$776,СВЦЭМ!$A$33:$A$776,$A198,СВЦЭМ!$B$33:$B$776,U$190)+'СЕТ СН'!$F$12</f>
        <v>145.94658962</v>
      </c>
      <c r="V198" s="36">
        <f>SUMIFS(СВЦЭМ!$F$33:$F$776,СВЦЭМ!$A$33:$A$776,$A198,СВЦЭМ!$B$33:$B$776,V$190)+'СЕТ СН'!$F$12</f>
        <v>149.17960977000001</v>
      </c>
      <c r="W198" s="36">
        <f>SUMIFS(СВЦЭМ!$F$33:$F$776,СВЦЭМ!$A$33:$A$776,$A198,СВЦЭМ!$B$33:$B$776,W$190)+'СЕТ СН'!$F$12</f>
        <v>152.14156668999999</v>
      </c>
      <c r="X198" s="36">
        <f>SUMIFS(СВЦЭМ!$F$33:$F$776,СВЦЭМ!$A$33:$A$776,$A198,СВЦЭМ!$B$33:$B$776,X$190)+'СЕТ СН'!$F$12</f>
        <v>153.54015812</v>
      </c>
      <c r="Y198" s="36">
        <f>SUMIFS(СВЦЭМ!$F$33:$F$776,СВЦЭМ!$A$33:$A$776,$A198,СВЦЭМ!$B$33:$B$776,Y$190)+'СЕТ СН'!$F$12</f>
        <v>154.84169732999999</v>
      </c>
    </row>
    <row r="199" spans="1:25" ht="15.75" x14ac:dyDescent="0.2">
      <c r="A199" s="35">
        <f t="shared" si="5"/>
        <v>44144</v>
      </c>
      <c r="B199" s="36">
        <f>SUMIFS(СВЦЭМ!$F$33:$F$776,СВЦЭМ!$A$33:$A$776,$A199,СВЦЭМ!$B$33:$B$776,B$190)+'СЕТ СН'!$F$12</f>
        <v>150.11075801999999</v>
      </c>
      <c r="C199" s="36">
        <f>SUMIFS(СВЦЭМ!$F$33:$F$776,СВЦЭМ!$A$33:$A$776,$A199,СВЦЭМ!$B$33:$B$776,C$190)+'СЕТ СН'!$F$12</f>
        <v>153.83651774000001</v>
      </c>
      <c r="D199" s="36">
        <f>SUMIFS(СВЦЭМ!$F$33:$F$776,СВЦЭМ!$A$33:$A$776,$A199,СВЦЭМ!$B$33:$B$776,D$190)+'СЕТ СН'!$F$12</f>
        <v>167.42440403000001</v>
      </c>
      <c r="E199" s="36">
        <f>SUMIFS(СВЦЭМ!$F$33:$F$776,СВЦЭМ!$A$33:$A$776,$A199,СВЦЭМ!$B$33:$B$776,E$190)+'СЕТ СН'!$F$12</f>
        <v>168.94024908</v>
      </c>
      <c r="F199" s="36">
        <f>SUMIFS(СВЦЭМ!$F$33:$F$776,СВЦЭМ!$A$33:$A$776,$A199,СВЦЭМ!$B$33:$B$776,F$190)+'СЕТ СН'!$F$12</f>
        <v>168.08554699999999</v>
      </c>
      <c r="G199" s="36">
        <f>SUMIFS(СВЦЭМ!$F$33:$F$776,СВЦЭМ!$A$33:$A$776,$A199,СВЦЭМ!$B$33:$B$776,G$190)+'СЕТ СН'!$F$12</f>
        <v>171.38581396000001</v>
      </c>
      <c r="H199" s="36">
        <f>SUMIFS(СВЦЭМ!$F$33:$F$776,СВЦЭМ!$A$33:$A$776,$A199,СВЦЭМ!$B$33:$B$776,H$190)+'СЕТ СН'!$F$12</f>
        <v>177.78907043999999</v>
      </c>
      <c r="I199" s="36">
        <f>SUMIFS(СВЦЭМ!$F$33:$F$776,СВЦЭМ!$A$33:$A$776,$A199,СВЦЭМ!$B$33:$B$776,I$190)+'СЕТ СН'!$F$12</f>
        <v>182.67689519999999</v>
      </c>
      <c r="J199" s="36">
        <f>SUMIFS(СВЦЭМ!$F$33:$F$776,СВЦЭМ!$A$33:$A$776,$A199,СВЦЭМ!$B$33:$B$776,J$190)+'СЕТ СН'!$F$12</f>
        <v>180.05236477</v>
      </c>
      <c r="K199" s="36">
        <f>SUMIFS(СВЦЭМ!$F$33:$F$776,СВЦЭМ!$A$33:$A$776,$A199,СВЦЭМ!$B$33:$B$776,K$190)+'СЕТ СН'!$F$12</f>
        <v>179.28288685000001</v>
      </c>
      <c r="L199" s="36">
        <f>SUMIFS(СВЦЭМ!$F$33:$F$776,СВЦЭМ!$A$33:$A$776,$A199,СВЦЭМ!$B$33:$B$776,L$190)+'СЕТ СН'!$F$12</f>
        <v>171.37402111</v>
      </c>
      <c r="M199" s="36">
        <f>SUMIFS(СВЦЭМ!$F$33:$F$776,СВЦЭМ!$A$33:$A$776,$A199,СВЦЭМ!$B$33:$B$776,M$190)+'СЕТ СН'!$F$12</f>
        <v>164.41668161999999</v>
      </c>
      <c r="N199" s="36">
        <f>SUMIFS(СВЦЭМ!$F$33:$F$776,СВЦЭМ!$A$33:$A$776,$A199,СВЦЭМ!$B$33:$B$776,N$190)+'СЕТ СН'!$F$12</f>
        <v>163.6560858</v>
      </c>
      <c r="O199" s="36">
        <f>SUMIFS(СВЦЭМ!$F$33:$F$776,СВЦЭМ!$A$33:$A$776,$A199,СВЦЭМ!$B$33:$B$776,O$190)+'СЕТ СН'!$F$12</f>
        <v>165.74005456</v>
      </c>
      <c r="P199" s="36">
        <f>SUMIFS(СВЦЭМ!$F$33:$F$776,СВЦЭМ!$A$33:$A$776,$A199,СВЦЭМ!$B$33:$B$776,P$190)+'СЕТ СН'!$F$12</f>
        <v>165.84639253</v>
      </c>
      <c r="Q199" s="36">
        <f>SUMIFS(СВЦЭМ!$F$33:$F$776,СВЦЭМ!$A$33:$A$776,$A199,СВЦЭМ!$B$33:$B$776,Q$190)+'СЕТ СН'!$F$12</f>
        <v>165.74551138000001</v>
      </c>
      <c r="R199" s="36">
        <f>SUMIFS(СВЦЭМ!$F$33:$F$776,СВЦЭМ!$A$33:$A$776,$A199,СВЦЭМ!$B$33:$B$776,R$190)+'СЕТ СН'!$F$12</f>
        <v>164.51851553</v>
      </c>
      <c r="S199" s="36">
        <f>SUMIFS(СВЦЭМ!$F$33:$F$776,СВЦЭМ!$A$33:$A$776,$A199,СВЦЭМ!$B$33:$B$776,S$190)+'СЕТ СН'!$F$12</f>
        <v>164.21642659</v>
      </c>
      <c r="T199" s="36">
        <f>SUMIFS(СВЦЭМ!$F$33:$F$776,СВЦЭМ!$A$33:$A$776,$A199,СВЦЭМ!$B$33:$B$776,T$190)+'СЕТ СН'!$F$12</f>
        <v>161.72489677999999</v>
      </c>
      <c r="U199" s="36">
        <f>SUMIFS(СВЦЭМ!$F$33:$F$776,СВЦЭМ!$A$33:$A$776,$A199,СВЦЭМ!$B$33:$B$776,U$190)+'СЕТ СН'!$F$12</f>
        <v>160.12123642</v>
      </c>
      <c r="V199" s="36">
        <f>SUMIFS(СВЦЭМ!$F$33:$F$776,СВЦЭМ!$A$33:$A$776,$A199,СВЦЭМ!$B$33:$B$776,V$190)+'СЕТ СН'!$F$12</f>
        <v>159.44744068</v>
      </c>
      <c r="W199" s="36">
        <f>SUMIFS(СВЦЭМ!$F$33:$F$776,СВЦЭМ!$A$33:$A$776,$A199,СВЦЭМ!$B$33:$B$776,W$190)+'СЕТ СН'!$F$12</f>
        <v>162.73909782999999</v>
      </c>
      <c r="X199" s="36">
        <f>SUMIFS(СВЦЭМ!$F$33:$F$776,СВЦЭМ!$A$33:$A$776,$A199,СВЦЭМ!$B$33:$B$776,X$190)+'СЕТ СН'!$F$12</f>
        <v>168.98275849999999</v>
      </c>
      <c r="Y199" s="36">
        <f>SUMIFS(СВЦЭМ!$F$33:$F$776,СВЦЭМ!$A$33:$A$776,$A199,СВЦЭМ!$B$33:$B$776,Y$190)+'СЕТ СН'!$F$12</f>
        <v>174.55927123999999</v>
      </c>
    </row>
    <row r="200" spans="1:25" ht="15.75" x14ac:dyDescent="0.2">
      <c r="A200" s="35">
        <f t="shared" si="5"/>
        <v>44145</v>
      </c>
      <c r="B200" s="36">
        <f>SUMIFS(СВЦЭМ!$F$33:$F$776,СВЦЭМ!$A$33:$A$776,$A200,СВЦЭМ!$B$33:$B$776,B$190)+'СЕТ СН'!$F$12</f>
        <v>157.74039162</v>
      </c>
      <c r="C200" s="36">
        <f>SUMIFS(СВЦЭМ!$F$33:$F$776,СВЦЭМ!$A$33:$A$776,$A200,СВЦЭМ!$B$33:$B$776,C$190)+'СЕТ СН'!$F$12</f>
        <v>176.33794103</v>
      </c>
      <c r="D200" s="36">
        <f>SUMIFS(СВЦЭМ!$F$33:$F$776,СВЦЭМ!$A$33:$A$776,$A200,СВЦЭМ!$B$33:$B$776,D$190)+'СЕТ СН'!$F$12</f>
        <v>183.49316385</v>
      </c>
      <c r="E200" s="36">
        <f>SUMIFS(СВЦЭМ!$F$33:$F$776,СВЦЭМ!$A$33:$A$776,$A200,СВЦЭМ!$B$33:$B$776,E$190)+'СЕТ СН'!$F$12</f>
        <v>184.13822834000001</v>
      </c>
      <c r="F200" s="36">
        <f>SUMIFS(СВЦЭМ!$F$33:$F$776,СВЦЭМ!$A$33:$A$776,$A200,СВЦЭМ!$B$33:$B$776,F$190)+'СЕТ СН'!$F$12</f>
        <v>184.59416325999999</v>
      </c>
      <c r="G200" s="36">
        <f>SUMIFS(СВЦЭМ!$F$33:$F$776,СВЦЭМ!$A$33:$A$776,$A200,СВЦЭМ!$B$33:$B$776,G$190)+'СЕТ СН'!$F$12</f>
        <v>185.42118113999999</v>
      </c>
      <c r="H200" s="36">
        <f>SUMIFS(СВЦЭМ!$F$33:$F$776,СВЦЭМ!$A$33:$A$776,$A200,СВЦЭМ!$B$33:$B$776,H$190)+'СЕТ СН'!$F$12</f>
        <v>180.31841482999999</v>
      </c>
      <c r="I200" s="36">
        <f>SUMIFS(СВЦЭМ!$F$33:$F$776,СВЦЭМ!$A$33:$A$776,$A200,СВЦЭМ!$B$33:$B$776,I$190)+'СЕТ СН'!$F$12</f>
        <v>171.49355093</v>
      </c>
      <c r="J200" s="36">
        <f>SUMIFS(СВЦЭМ!$F$33:$F$776,СВЦЭМ!$A$33:$A$776,$A200,СВЦЭМ!$B$33:$B$776,J$190)+'СЕТ СН'!$F$12</f>
        <v>168.33203309999999</v>
      </c>
      <c r="K200" s="36">
        <f>SUMIFS(СВЦЭМ!$F$33:$F$776,СВЦЭМ!$A$33:$A$776,$A200,СВЦЭМ!$B$33:$B$776,K$190)+'СЕТ СН'!$F$12</f>
        <v>169.0273383</v>
      </c>
      <c r="L200" s="36">
        <f>SUMIFS(СВЦЭМ!$F$33:$F$776,СВЦЭМ!$A$33:$A$776,$A200,СВЦЭМ!$B$33:$B$776,L$190)+'СЕТ СН'!$F$12</f>
        <v>162.10149333999999</v>
      </c>
      <c r="M200" s="36">
        <f>SUMIFS(СВЦЭМ!$F$33:$F$776,СВЦЭМ!$A$33:$A$776,$A200,СВЦЭМ!$B$33:$B$776,M$190)+'СЕТ СН'!$F$12</f>
        <v>154.51214467</v>
      </c>
      <c r="N200" s="36">
        <f>SUMIFS(СВЦЭМ!$F$33:$F$776,СВЦЭМ!$A$33:$A$776,$A200,СВЦЭМ!$B$33:$B$776,N$190)+'СЕТ СН'!$F$12</f>
        <v>153.39876838000001</v>
      </c>
      <c r="O200" s="36">
        <f>SUMIFS(СВЦЭМ!$F$33:$F$776,СВЦЭМ!$A$33:$A$776,$A200,СВЦЭМ!$B$33:$B$776,O$190)+'СЕТ СН'!$F$12</f>
        <v>154.59957542999999</v>
      </c>
      <c r="P200" s="36">
        <f>SUMIFS(СВЦЭМ!$F$33:$F$776,СВЦЭМ!$A$33:$A$776,$A200,СВЦЭМ!$B$33:$B$776,P$190)+'СЕТ СН'!$F$12</f>
        <v>154.69114621</v>
      </c>
      <c r="Q200" s="36">
        <f>SUMIFS(СВЦЭМ!$F$33:$F$776,СВЦЭМ!$A$33:$A$776,$A200,СВЦЭМ!$B$33:$B$776,Q$190)+'СЕТ СН'!$F$12</f>
        <v>154.64789239000001</v>
      </c>
      <c r="R200" s="36">
        <f>SUMIFS(СВЦЭМ!$F$33:$F$776,СВЦЭМ!$A$33:$A$776,$A200,СВЦЭМ!$B$33:$B$776,R$190)+'СЕТ СН'!$F$12</f>
        <v>153.28917916</v>
      </c>
      <c r="S200" s="36">
        <f>SUMIFS(СВЦЭМ!$F$33:$F$776,СВЦЭМ!$A$33:$A$776,$A200,СВЦЭМ!$B$33:$B$776,S$190)+'СЕТ СН'!$F$12</f>
        <v>151.13180023999999</v>
      </c>
      <c r="T200" s="36">
        <f>SUMIFS(СВЦЭМ!$F$33:$F$776,СВЦЭМ!$A$33:$A$776,$A200,СВЦЭМ!$B$33:$B$776,T$190)+'СЕТ СН'!$F$12</f>
        <v>153.59200333000001</v>
      </c>
      <c r="U200" s="36">
        <f>SUMIFS(СВЦЭМ!$F$33:$F$776,СВЦЭМ!$A$33:$A$776,$A200,СВЦЭМ!$B$33:$B$776,U$190)+'СЕТ СН'!$F$12</f>
        <v>155.04169558999999</v>
      </c>
      <c r="V200" s="36">
        <f>SUMIFS(СВЦЭМ!$F$33:$F$776,СВЦЭМ!$A$33:$A$776,$A200,СВЦЭМ!$B$33:$B$776,V$190)+'СЕТ СН'!$F$12</f>
        <v>153.54035182999999</v>
      </c>
      <c r="W200" s="36">
        <f>SUMIFS(СВЦЭМ!$F$33:$F$776,СВЦЭМ!$A$33:$A$776,$A200,СВЦЭМ!$B$33:$B$776,W$190)+'СЕТ СН'!$F$12</f>
        <v>151.49329205000001</v>
      </c>
      <c r="X200" s="36">
        <f>SUMIFS(СВЦЭМ!$F$33:$F$776,СВЦЭМ!$A$33:$A$776,$A200,СВЦЭМ!$B$33:$B$776,X$190)+'СЕТ СН'!$F$12</f>
        <v>151.65242986000001</v>
      </c>
      <c r="Y200" s="36">
        <f>SUMIFS(СВЦЭМ!$F$33:$F$776,СВЦЭМ!$A$33:$A$776,$A200,СВЦЭМ!$B$33:$B$776,Y$190)+'СЕТ СН'!$F$12</f>
        <v>168.21869251000001</v>
      </c>
    </row>
    <row r="201" spans="1:25" ht="15.75" x14ac:dyDescent="0.2">
      <c r="A201" s="35">
        <f t="shared" si="5"/>
        <v>44146</v>
      </c>
      <c r="B201" s="36">
        <f>SUMIFS(СВЦЭМ!$F$33:$F$776,СВЦЭМ!$A$33:$A$776,$A201,СВЦЭМ!$B$33:$B$776,B$190)+'СЕТ СН'!$F$12</f>
        <v>167.26014211</v>
      </c>
      <c r="C201" s="36">
        <f>SUMIFS(СВЦЭМ!$F$33:$F$776,СВЦЭМ!$A$33:$A$776,$A201,СВЦЭМ!$B$33:$B$776,C$190)+'СЕТ СН'!$F$12</f>
        <v>178.12607532999999</v>
      </c>
      <c r="D201" s="36">
        <f>SUMIFS(СВЦЭМ!$F$33:$F$776,СВЦЭМ!$A$33:$A$776,$A201,СВЦЭМ!$B$33:$B$776,D$190)+'СЕТ СН'!$F$12</f>
        <v>190.47400264000001</v>
      </c>
      <c r="E201" s="36">
        <f>SUMIFS(СВЦЭМ!$F$33:$F$776,СВЦЭМ!$A$33:$A$776,$A201,СВЦЭМ!$B$33:$B$776,E$190)+'СЕТ СН'!$F$12</f>
        <v>194.12102343999999</v>
      </c>
      <c r="F201" s="36">
        <f>SUMIFS(СВЦЭМ!$F$33:$F$776,СВЦЭМ!$A$33:$A$776,$A201,СВЦЭМ!$B$33:$B$776,F$190)+'СЕТ СН'!$F$12</f>
        <v>194.90001645999999</v>
      </c>
      <c r="G201" s="36">
        <f>SUMIFS(СВЦЭМ!$F$33:$F$776,СВЦЭМ!$A$33:$A$776,$A201,СВЦЭМ!$B$33:$B$776,G$190)+'СЕТ СН'!$F$12</f>
        <v>191.55183550000001</v>
      </c>
      <c r="H201" s="36">
        <f>SUMIFS(СВЦЭМ!$F$33:$F$776,СВЦЭМ!$A$33:$A$776,$A201,СВЦЭМ!$B$33:$B$776,H$190)+'СЕТ СН'!$F$12</f>
        <v>183.47449555</v>
      </c>
      <c r="I201" s="36">
        <f>SUMIFS(СВЦЭМ!$F$33:$F$776,СВЦЭМ!$A$33:$A$776,$A201,СВЦЭМ!$B$33:$B$776,I$190)+'СЕТ СН'!$F$12</f>
        <v>175.77450031000001</v>
      </c>
      <c r="J201" s="36">
        <f>SUMIFS(СВЦЭМ!$F$33:$F$776,СВЦЭМ!$A$33:$A$776,$A201,СВЦЭМ!$B$33:$B$776,J$190)+'СЕТ СН'!$F$12</f>
        <v>171.73311881000001</v>
      </c>
      <c r="K201" s="36">
        <f>SUMIFS(СВЦЭМ!$F$33:$F$776,СВЦЭМ!$A$33:$A$776,$A201,СВЦЭМ!$B$33:$B$776,K$190)+'СЕТ СН'!$F$12</f>
        <v>169.35654024999999</v>
      </c>
      <c r="L201" s="36">
        <f>SUMIFS(СВЦЭМ!$F$33:$F$776,СВЦЭМ!$A$33:$A$776,$A201,СВЦЭМ!$B$33:$B$776,L$190)+'СЕТ СН'!$F$12</f>
        <v>164.55579804999999</v>
      </c>
      <c r="M201" s="36">
        <f>SUMIFS(СВЦЭМ!$F$33:$F$776,СВЦЭМ!$A$33:$A$776,$A201,СВЦЭМ!$B$33:$B$776,M$190)+'СЕТ СН'!$F$12</f>
        <v>159.18246918</v>
      </c>
      <c r="N201" s="36">
        <f>SUMIFS(СВЦЭМ!$F$33:$F$776,СВЦЭМ!$A$33:$A$776,$A201,СВЦЭМ!$B$33:$B$776,N$190)+'СЕТ СН'!$F$12</f>
        <v>156.13956044</v>
      </c>
      <c r="O201" s="36">
        <f>SUMIFS(СВЦЭМ!$F$33:$F$776,СВЦЭМ!$A$33:$A$776,$A201,СВЦЭМ!$B$33:$B$776,O$190)+'СЕТ СН'!$F$12</f>
        <v>157.16048681999999</v>
      </c>
      <c r="P201" s="36">
        <f>SUMIFS(СВЦЭМ!$F$33:$F$776,СВЦЭМ!$A$33:$A$776,$A201,СВЦЭМ!$B$33:$B$776,P$190)+'СЕТ СН'!$F$12</f>
        <v>158.05833368</v>
      </c>
      <c r="Q201" s="36">
        <f>SUMIFS(СВЦЭМ!$F$33:$F$776,СВЦЭМ!$A$33:$A$776,$A201,СВЦЭМ!$B$33:$B$776,Q$190)+'СЕТ СН'!$F$12</f>
        <v>158.19372716999999</v>
      </c>
      <c r="R201" s="36">
        <f>SUMIFS(СВЦЭМ!$F$33:$F$776,СВЦЭМ!$A$33:$A$776,$A201,СВЦЭМ!$B$33:$B$776,R$190)+'СЕТ СН'!$F$12</f>
        <v>157.89485565999999</v>
      </c>
      <c r="S201" s="36">
        <f>SUMIFS(СВЦЭМ!$F$33:$F$776,СВЦЭМ!$A$33:$A$776,$A201,СВЦЭМ!$B$33:$B$776,S$190)+'СЕТ СН'!$F$12</f>
        <v>156.90875266</v>
      </c>
      <c r="T201" s="36">
        <f>SUMIFS(СВЦЭМ!$F$33:$F$776,СВЦЭМ!$A$33:$A$776,$A201,СВЦЭМ!$B$33:$B$776,T$190)+'СЕТ СН'!$F$12</f>
        <v>160.73144644999999</v>
      </c>
      <c r="U201" s="36">
        <f>SUMIFS(СВЦЭМ!$F$33:$F$776,СВЦЭМ!$A$33:$A$776,$A201,СВЦЭМ!$B$33:$B$776,U$190)+'СЕТ СН'!$F$12</f>
        <v>159.80948104000001</v>
      </c>
      <c r="V201" s="36">
        <f>SUMIFS(СВЦЭМ!$F$33:$F$776,СВЦЭМ!$A$33:$A$776,$A201,СВЦЭМ!$B$33:$B$776,V$190)+'СЕТ СН'!$F$12</f>
        <v>157.60514512</v>
      </c>
      <c r="W201" s="36">
        <f>SUMIFS(СВЦЭМ!$F$33:$F$776,СВЦЭМ!$A$33:$A$776,$A201,СВЦЭМ!$B$33:$B$776,W$190)+'СЕТ СН'!$F$12</f>
        <v>156.3421712</v>
      </c>
      <c r="X201" s="36">
        <f>SUMIFS(СВЦЭМ!$F$33:$F$776,СВЦЭМ!$A$33:$A$776,$A201,СВЦЭМ!$B$33:$B$776,X$190)+'СЕТ СН'!$F$12</f>
        <v>156.61085763</v>
      </c>
      <c r="Y201" s="36">
        <f>SUMIFS(СВЦЭМ!$F$33:$F$776,СВЦЭМ!$A$33:$A$776,$A201,СВЦЭМ!$B$33:$B$776,Y$190)+'СЕТ СН'!$F$12</f>
        <v>160.37913957000001</v>
      </c>
    </row>
    <row r="202" spans="1:25" ht="15.75" x14ac:dyDescent="0.2">
      <c r="A202" s="35">
        <f t="shared" si="5"/>
        <v>44147</v>
      </c>
      <c r="B202" s="36">
        <f>SUMIFS(СВЦЭМ!$F$33:$F$776,СВЦЭМ!$A$33:$A$776,$A202,СВЦЭМ!$B$33:$B$776,B$190)+'СЕТ СН'!$F$12</f>
        <v>159.95770268999999</v>
      </c>
      <c r="C202" s="36">
        <f>SUMIFS(СВЦЭМ!$F$33:$F$776,СВЦЭМ!$A$33:$A$776,$A202,СВЦЭМ!$B$33:$B$776,C$190)+'СЕТ СН'!$F$12</f>
        <v>175.89504977000001</v>
      </c>
      <c r="D202" s="36">
        <f>SUMIFS(СВЦЭМ!$F$33:$F$776,СВЦЭМ!$A$33:$A$776,$A202,СВЦЭМ!$B$33:$B$776,D$190)+'СЕТ СН'!$F$12</f>
        <v>184.34769363000001</v>
      </c>
      <c r="E202" s="36">
        <f>SUMIFS(СВЦЭМ!$F$33:$F$776,СВЦЭМ!$A$33:$A$776,$A202,СВЦЭМ!$B$33:$B$776,E$190)+'СЕТ СН'!$F$12</f>
        <v>187.32699023999999</v>
      </c>
      <c r="F202" s="36">
        <f>SUMIFS(СВЦЭМ!$F$33:$F$776,СВЦЭМ!$A$33:$A$776,$A202,СВЦЭМ!$B$33:$B$776,F$190)+'СЕТ СН'!$F$12</f>
        <v>187.81623611000001</v>
      </c>
      <c r="G202" s="36">
        <f>SUMIFS(СВЦЭМ!$F$33:$F$776,СВЦЭМ!$A$33:$A$776,$A202,СВЦЭМ!$B$33:$B$776,G$190)+'СЕТ СН'!$F$12</f>
        <v>186.74166872000001</v>
      </c>
      <c r="H202" s="36">
        <f>SUMIFS(СВЦЭМ!$F$33:$F$776,СВЦЭМ!$A$33:$A$776,$A202,СВЦЭМ!$B$33:$B$776,H$190)+'СЕТ СН'!$F$12</f>
        <v>181.61934056999999</v>
      </c>
      <c r="I202" s="36">
        <f>SUMIFS(СВЦЭМ!$F$33:$F$776,СВЦЭМ!$A$33:$A$776,$A202,СВЦЭМ!$B$33:$B$776,I$190)+'СЕТ СН'!$F$12</f>
        <v>174.58993963</v>
      </c>
      <c r="J202" s="36">
        <f>SUMIFS(СВЦЭМ!$F$33:$F$776,СВЦЭМ!$A$33:$A$776,$A202,СВЦЭМ!$B$33:$B$776,J$190)+'СЕТ СН'!$F$12</f>
        <v>174.61362185999999</v>
      </c>
      <c r="K202" s="36">
        <f>SUMIFS(СВЦЭМ!$F$33:$F$776,СВЦЭМ!$A$33:$A$776,$A202,СВЦЭМ!$B$33:$B$776,K$190)+'СЕТ СН'!$F$12</f>
        <v>172.88478964000001</v>
      </c>
      <c r="L202" s="36">
        <f>SUMIFS(СВЦЭМ!$F$33:$F$776,СВЦЭМ!$A$33:$A$776,$A202,СВЦЭМ!$B$33:$B$776,L$190)+'СЕТ СН'!$F$12</f>
        <v>165.20898861000001</v>
      </c>
      <c r="M202" s="36">
        <f>SUMIFS(СВЦЭМ!$F$33:$F$776,СВЦЭМ!$A$33:$A$776,$A202,СВЦЭМ!$B$33:$B$776,M$190)+'СЕТ СН'!$F$12</f>
        <v>159.25363038</v>
      </c>
      <c r="N202" s="36">
        <f>SUMIFS(СВЦЭМ!$F$33:$F$776,СВЦЭМ!$A$33:$A$776,$A202,СВЦЭМ!$B$33:$B$776,N$190)+'СЕТ СН'!$F$12</f>
        <v>159.45705025999999</v>
      </c>
      <c r="O202" s="36">
        <f>SUMIFS(СВЦЭМ!$F$33:$F$776,СВЦЭМ!$A$33:$A$776,$A202,СВЦЭМ!$B$33:$B$776,O$190)+'СЕТ СН'!$F$12</f>
        <v>159.34778037999999</v>
      </c>
      <c r="P202" s="36">
        <f>SUMIFS(СВЦЭМ!$F$33:$F$776,СВЦЭМ!$A$33:$A$776,$A202,СВЦЭМ!$B$33:$B$776,P$190)+'СЕТ СН'!$F$12</f>
        <v>158.85162495</v>
      </c>
      <c r="Q202" s="36">
        <f>SUMIFS(СВЦЭМ!$F$33:$F$776,СВЦЭМ!$A$33:$A$776,$A202,СВЦЭМ!$B$33:$B$776,Q$190)+'СЕТ СН'!$F$12</f>
        <v>158.54663242999999</v>
      </c>
      <c r="R202" s="36">
        <f>SUMIFS(СВЦЭМ!$F$33:$F$776,СВЦЭМ!$A$33:$A$776,$A202,СВЦЭМ!$B$33:$B$776,R$190)+'СЕТ СН'!$F$12</f>
        <v>158.62197986000001</v>
      </c>
      <c r="S202" s="36">
        <f>SUMIFS(СВЦЭМ!$F$33:$F$776,СВЦЭМ!$A$33:$A$776,$A202,СВЦЭМ!$B$33:$B$776,S$190)+'СЕТ СН'!$F$12</f>
        <v>157.95155657000001</v>
      </c>
      <c r="T202" s="36">
        <f>SUMIFS(СВЦЭМ!$F$33:$F$776,СВЦЭМ!$A$33:$A$776,$A202,СВЦЭМ!$B$33:$B$776,T$190)+'СЕТ СН'!$F$12</f>
        <v>162.44846948</v>
      </c>
      <c r="U202" s="36">
        <f>SUMIFS(СВЦЭМ!$F$33:$F$776,СВЦЭМ!$A$33:$A$776,$A202,СВЦЭМ!$B$33:$B$776,U$190)+'СЕТ СН'!$F$12</f>
        <v>161.43699229999999</v>
      </c>
      <c r="V202" s="36">
        <f>SUMIFS(СВЦЭМ!$F$33:$F$776,СВЦЭМ!$A$33:$A$776,$A202,СВЦЭМ!$B$33:$B$776,V$190)+'СЕТ СН'!$F$12</f>
        <v>157.3780577</v>
      </c>
      <c r="W202" s="36">
        <f>SUMIFS(СВЦЭМ!$F$33:$F$776,СВЦЭМ!$A$33:$A$776,$A202,СВЦЭМ!$B$33:$B$776,W$190)+'СЕТ СН'!$F$12</f>
        <v>157.51598677000001</v>
      </c>
      <c r="X202" s="36">
        <f>SUMIFS(СВЦЭМ!$F$33:$F$776,СВЦЭМ!$A$33:$A$776,$A202,СВЦЭМ!$B$33:$B$776,X$190)+'СЕТ СН'!$F$12</f>
        <v>174.06022142</v>
      </c>
      <c r="Y202" s="36">
        <f>SUMIFS(СВЦЭМ!$F$33:$F$776,СВЦЭМ!$A$33:$A$776,$A202,СВЦЭМ!$B$33:$B$776,Y$190)+'СЕТ СН'!$F$12</f>
        <v>167.70767258000001</v>
      </c>
    </row>
    <row r="203" spans="1:25" ht="15.75" x14ac:dyDescent="0.2">
      <c r="A203" s="35">
        <f t="shared" si="5"/>
        <v>44148</v>
      </c>
      <c r="B203" s="36">
        <f>SUMIFS(СВЦЭМ!$F$33:$F$776,СВЦЭМ!$A$33:$A$776,$A203,СВЦЭМ!$B$33:$B$776,B$190)+'СЕТ СН'!$F$12</f>
        <v>161.90589431999999</v>
      </c>
      <c r="C203" s="36">
        <f>SUMIFS(СВЦЭМ!$F$33:$F$776,СВЦЭМ!$A$33:$A$776,$A203,СВЦЭМ!$B$33:$B$776,C$190)+'СЕТ СН'!$F$12</f>
        <v>177.89700299</v>
      </c>
      <c r="D203" s="36">
        <f>SUMIFS(СВЦЭМ!$F$33:$F$776,СВЦЭМ!$A$33:$A$776,$A203,СВЦЭМ!$B$33:$B$776,D$190)+'СЕТ СН'!$F$12</f>
        <v>188.75473891999999</v>
      </c>
      <c r="E203" s="36">
        <f>SUMIFS(СВЦЭМ!$F$33:$F$776,СВЦЭМ!$A$33:$A$776,$A203,СВЦЭМ!$B$33:$B$776,E$190)+'СЕТ СН'!$F$12</f>
        <v>191.49350935999999</v>
      </c>
      <c r="F203" s="36">
        <f>SUMIFS(СВЦЭМ!$F$33:$F$776,СВЦЭМ!$A$33:$A$776,$A203,СВЦЭМ!$B$33:$B$776,F$190)+'СЕТ СН'!$F$12</f>
        <v>190.15439043999999</v>
      </c>
      <c r="G203" s="36">
        <f>SUMIFS(СВЦЭМ!$F$33:$F$776,СВЦЭМ!$A$33:$A$776,$A203,СВЦЭМ!$B$33:$B$776,G$190)+'СЕТ СН'!$F$12</f>
        <v>187.25678467</v>
      </c>
      <c r="H203" s="36">
        <f>SUMIFS(СВЦЭМ!$F$33:$F$776,СВЦЭМ!$A$33:$A$776,$A203,СВЦЭМ!$B$33:$B$776,H$190)+'СЕТ СН'!$F$12</f>
        <v>179.80697426</v>
      </c>
      <c r="I203" s="36">
        <f>SUMIFS(СВЦЭМ!$F$33:$F$776,СВЦЭМ!$A$33:$A$776,$A203,СВЦЭМ!$B$33:$B$776,I$190)+'СЕТ СН'!$F$12</f>
        <v>171.91503520000001</v>
      </c>
      <c r="J203" s="36">
        <f>SUMIFS(СВЦЭМ!$F$33:$F$776,СВЦЭМ!$A$33:$A$776,$A203,СВЦЭМ!$B$33:$B$776,J$190)+'СЕТ СН'!$F$12</f>
        <v>166.72494397</v>
      </c>
      <c r="K203" s="36">
        <f>SUMIFS(СВЦЭМ!$F$33:$F$776,СВЦЭМ!$A$33:$A$776,$A203,СВЦЭМ!$B$33:$B$776,K$190)+'СЕТ СН'!$F$12</f>
        <v>165.74330204</v>
      </c>
      <c r="L203" s="36">
        <f>SUMIFS(СВЦЭМ!$F$33:$F$776,СВЦЭМ!$A$33:$A$776,$A203,СВЦЭМ!$B$33:$B$776,L$190)+'СЕТ СН'!$F$12</f>
        <v>160.02038429000001</v>
      </c>
      <c r="M203" s="36">
        <f>SUMIFS(СВЦЭМ!$F$33:$F$776,СВЦЭМ!$A$33:$A$776,$A203,СВЦЭМ!$B$33:$B$776,M$190)+'СЕТ СН'!$F$12</f>
        <v>155.59728802999999</v>
      </c>
      <c r="N203" s="36">
        <f>SUMIFS(СВЦЭМ!$F$33:$F$776,СВЦЭМ!$A$33:$A$776,$A203,СВЦЭМ!$B$33:$B$776,N$190)+'СЕТ СН'!$F$12</f>
        <v>153.62328608999999</v>
      </c>
      <c r="O203" s="36">
        <f>SUMIFS(СВЦЭМ!$F$33:$F$776,СВЦЭМ!$A$33:$A$776,$A203,СВЦЭМ!$B$33:$B$776,O$190)+'СЕТ СН'!$F$12</f>
        <v>152.66335436</v>
      </c>
      <c r="P203" s="36">
        <f>SUMIFS(СВЦЭМ!$F$33:$F$776,СВЦЭМ!$A$33:$A$776,$A203,СВЦЭМ!$B$33:$B$776,P$190)+'СЕТ СН'!$F$12</f>
        <v>152.35268805999999</v>
      </c>
      <c r="Q203" s="36">
        <f>SUMIFS(СВЦЭМ!$F$33:$F$776,СВЦЭМ!$A$33:$A$776,$A203,СВЦЭМ!$B$33:$B$776,Q$190)+'СЕТ СН'!$F$12</f>
        <v>152.22751188999999</v>
      </c>
      <c r="R203" s="36">
        <f>SUMIFS(СВЦЭМ!$F$33:$F$776,СВЦЭМ!$A$33:$A$776,$A203,СВЦЭМ!$B$33:$B$776,R$190)+'СЕТ СН'!$F$12</f>
        <v>152.00414837</v>
      </c>
      <c r="S203" s="36">
        <f>SUMIFS(СВЦЭМ!$F$33:$F$776,СВЦЭМ!$A$33:$A$776,$A203,СВЦЭМ!$B$33:$B$776,S$190)+'СЕТ СН'!$F$12</f>
        <v>155.04585041000001</v>
      </c>
      <c r="T203" s="36">
        <f>SUMIFS(СВЦЭМ!$F$33:$F$776,СВЦЭМ!$A$33:$A$776,$A203,СВЦЭМ!$B$33:$B$776,T$190)+'СЕТ СН'!$F$12</f>
        <v>159.65823187000001</v>
      </c>
      <c r="U203" s="36">
        <f>SUMIFS(СВЦЭМ!$F$33:$F$776,СВЦЭМ!$A$33:$A$776,$A203,СВЦЭМ!$B$33:$B$776,U$190)+'СЕТ СН'!$F$12</f>
        <v>158.73416728000001</v>
      </c>
      <c r="V203" s="36">
        <f>SUMIFS(СВЦЭМ!$F$33:$F$776,СВЦЭМ!$A$33:$A$776,$A203,СВЦЭМ!$B$33:$B$776,V$190)+'СЕТ СН'!$F$12</f>
        <v>156.02980135000001</v>
      </c>
      <c r="W203" s="36">
        <f>SUMIFS(СВЦЭМ!$F$33:$F$776,СВЦЭМ!$A$33:$A$776,$A203,СВЦЭМ!$B$33:$B$776,W$190)+'СЕТ СН'!$F$12</f>
        <v>154.00794045000001</v>
      </c>
      <c r="X203" s="36">
        <f>SUMIFS(СВЦЭМ!$F$33:$F$776,СВЦЭМ!$A$33:$A$776,$A203,СВЦЭМ!$B$33:$B$776,X$190)+'СЕТ СН'!$F$12</f>
        <v>150.36092535</v>
      </c>
      <c r="Y203" s="36">
        <f>SUMIFS(СВЦЭМ!$F$33:$F$776,СВЦЭМ!$A$33:$A$776,$A203,СВЦЭМ!$B$33:$B$776,Y$190)+'СЕТ СН'!$F$12</f>
        <v>152.57177016</v>
      </c>
    </row>
    <row r="204" spans="1:25" ht="15.75" x14ac:dyDescent="0.2">
      <c r="A204" s="35">
        <f t="shared" si="5"/>
        <v>44149</v>
      </c>
      <c r="B204" s="36">
        <f>SUMIFS(СВЦЭМ!$F$33:$F$776,СВЦЭМ!$A$33:$A$776,$A204,СВЦЭМ!$B$33:$B$776,B$190)+'СЕТ СН'!$F$12</f>
        <v>162.38783993000001</v>
      </c>
      <c r="C204" s="36">
        <f>SUMIFS(СВЦЭМ!$F$33:$F$776,СВЦЭМ!$A$33:$A$776,$A204,СВЦЭМ!$B$33:$B$776,C$190)+'СЕТ СН'!$F$12</f>
        <v>175.61666220999999</v>
      </c>
      <c r="D204" s="36">
        <f>SUMIFS(СВЦЭМ!$F$33:$F$776,СВЦЭМ!$A$33:$A$776,$A204,СВЦЭМ!$B$33:$B$776,D$190)+'СЕТ СН'!$F$12</f>
        <v>186.57744492</v>
      </c>
      <c r="E204" s="36">
        <f>SUMIFS(СВЦЭМ!$F$33:$F$776,СВЦЭМ!$A$33:$A$776,$A204,СВЦЭМ!$B$33:$B$776,E$190)+'СЕТ СН'!$F$12</f>
        <v>188.25370835999999</v>
      </c>
      <c r="F204" s="36">
        <f>SUMIFS(СВЦЭМ!$F$33:$F$776,СВЦЭМ!$A$33:$A$776,$A204,СВЦЭМ!$B$33:$B$776,F$190)+'СЕТ СН'!$F$12</f>
        <v>185.70170972</v>
      </c>
      <c r="G204" s="36">
        <f>SUMIFS(СВЦЭМ!$F$33:$F$776,СВЦЭМ!$A$33:$A$776,$A204,СВЦЭМ!$B$33:$B$776,G$190)+'СЕТ СН'!$F$12</f>
        <v>182.5781527</v>
      </c>
      <c r="H204" s="36">
        <f>SUMIFS(СВЦЭМ!$F$33:$F$776,СВЦЭМ!$A$33:$A$776,$A204,СВЦЭМ!$B$33:$B$776,H$190)+'СЕТ СН'!$F$12</f>
        <v>178.15418621000001</v>
      </c>
      <c r="I204" s="36">
        <f>SUMIFS(СВЦЭМ!$F$33:$F$776,СВЦЭМ!$A$33:$A$776,$A204,СВЦЭМ!$B$33:$B$776,I$190)+'СЕТ СН'!$F$12</f>
        <v>174.85709997000001</v>
      </c>
      <c r="J204" s="36">
        <f>SUMIFS(СВЦЭМ!$F$33:$F$776,СВЦЭМ!$A$33:$A$776,$A204,СВЦЭМ!$B$33:$B$776,J$190)+'СЕТ СН'!$F$12</f>
        <v>171.30156840000001</v>
      </c>
      <c r="K204" s="36">
        <f>SUMIFS(СВЦЭМ!$F$33:$F$776,СВЦЭМ!$A$33:$A$776,$A204,СВЦЭМ!$B$33:$B$776,K$190)+'СЕТ СН'!$F$12</f>
        <v>167.07080797</v>
      </c>
      <c r="L204" s="36">
        <f>SUMIFS(СВЦЭМ!$F$33:$F$776,СВЦЭМ!$A$33:$A$776,$A204,СВЦЭМ!$B$33:$B$776,L$190)+'СЕТ СН'!$F$12</f>
        <v>161.68485926</v>
      </c>
      <c r="M204" s="36">
        <f>SUMIFS(СВЦЭМ!$F$33:$F$776,СВЦЭМ!$A$33:$A$776,$A204,СВЦЭМ!$B$33:$B$776,M$190)+'СЕТ СН'!$F$12</f>
        <v>152.67927961999999</v>
      </c>
      <c r="N204" s="36">
        <f>SUMIFS(СВЦЭМ!$F$33:$F$776,СВЦЭМ!$A$33:$A$776,$A204,СВЦЭМ!$B$33:$B$776,N$190)+'СЕТ СН'!$F$12</f>
        <v>151.96979542</v>
      </c>
      <c r="O204" s="36">
        <f>SUMIFS(СВЦЭМ!$F$33:$F$776,СВЦЭМ!$A$33:$A$776,$A204,СВЦЭМ!$B$33:$B$776,O$190)+'СЕТ СН'!$F$12</f>
        <v>156.90974419</v>
      </c>
      <c r="P204" s="36">
        <f>SUMIFS(СВЦЭМ!$F$33:$F$776,СВЦЭМ!$A$33:$A$776,$A204,СВЦЭМ!$B$33:$B$776,P$190)+'СЕТ СН'!$F$12</f>
        <v>159.36698066</v>
      </c>
      <c r="Q204" s="36">
        <f>SUMIFS(СВЦЭМ!$F$33:$F$776,СВЦЭМ!$A$33:$A$776,$A204,СВЦЭМ!$B$33:$B$776,Q$190)+'СЕТ СН'!$F$12</f>
        <v>159.42535097999999</v>
      </c>
      <c r="R204" s="36">
        <f>SUMIFS(СВЦЭМ!$F$33:$F$776,СВЦЭМ!$A$33:$A$776,$A204,СВЦЭМ!$B$33:$B$776,R$190)+'СЕТ СН'!$F$12</f>
        <v>158.46340423999999</v>
      </c>
      <c r="S204" s="36">
        <f>SUMIFS(СВЦЭМ!$F$33:$F$776,СВЦЭМ!$A$33:$A$776,$A204,СВЦЭМ!$B$33:$B$776,S$190)+'СЕТ СН'!$F$12</f>
        <v>152.56807465</v>
      </c>
      <c r="T204" s="36">
        <f>SUMIFS(СВЦЭМ!$F$33:$F$776,СВЦЭМ!$A$33:$A$776,$A204,СВЦЭМ!$B$33:$B$776,T$190)+'СЕТ СН'!$F$12</f>
        <v>146.758566</v>
      </c>
      <c r="U204" s="36">
        <f>SUMIFS(СВЦЭМ!$F$33:$F$776,СВЦЭМ!$A$33:$A$776,$A204,СВЦЭМ!$B$33:$B$776,U$190)+'СЕТ СН'!$F$12</f>
        <v>147.45334807</v>
      </c>
      <c r="V204" s="36">
        <f>SUMIFS(СВЦЭМ!$F$33:$F$776,СВЦЭМ!$A$33:$A$776,$A204,СВЦЭМ!$B$33:$B$776,V$190)+'СЕТ СН'!$F$12</f>
        <v>153.07794655999999</v>
      </c>
      <c r="W204" s="36">
        <f>SUMIFS(СВЦЭМ!$F$33:$F$776,СВЦЭМ!$A$33:$A$776,$A204,СВЦЭМ!$B$33:$B$776,W$190)+'СЕТ СН'!$F$12</f>
        <v>156.34821516</v>
      </c>
      <c r="X204" s="36">
        <f>SUMIFS(СВЦЭМ!$F$33:$F$776,СВЦЭМ!$A$33:$A$776,$A204,СВЦЭМ!$B$33:$B$776,X$190)+'СЕТ СН'!$F$12</f>
        <v>158.14720369</v>
      </c>
      <c r="Y204" s="36">
        <f>SUMIFS(СВЦЭМ!$F$33:$F$776,СВЦЭМ!$A$33:$A$776,$A204,СВЦЭМ!$B$33:$B$776,Y$190)+'СЕТ СН'!$F$12</f>
        <v>157.24300423</v>
      </c>
    </row>
    <row r="205" spans="1:25" ht="15.75" x14ac:dyDescent="0.2">
      <c r="A205" s="35">
        <f t="shared" si="5"/>
        <v>44150</v>
      </c>
      <c r="B205" s="36">
        <f>SUMIFS(СВЦЭМ!$F$33:$F$776,СВЦЭМ!$A$33:$A$776,$A205,СВЦЭМ!$B$33:$B$776,B$190)+'СЕТ СН'!$F$12</f>
        <v>162.13283376999999</v>
      </c>
      <c r="C205" s="36">
        <f>SUMIFS(СВЦЭМ!$F$33:$F$776,СВЦЭМ!$A$33:$A$776,$A205,СВЦЭМ!$B$33:$B$776,C$190)+'СЕТ СН'!$F$12</f>
        <v>178.00751714</v>
      </c>
      <c r="D205" s="36">
        <f>SUMIFS(СВЦЭМ!$F$33:$F$776,СВЦЭМ!$A$33:$A$776,$A205,СВЦЭМ!$B$33:$B$776,D$190)+'СЕТ СН'!$F$12</f>
        <v>190.09601795</v>
      </c>
      <c r="E205" s="36">
        <f>SUMIFS(СВЦЭМ!$F$33:$F$776,СВЦЭМ!$A$33:$A$776,$A205,СВЦЭМ!$B$33:$B$776,E$190)+'СЕТ СН'!$F$12</f>
        <v>192.76904388</v>
      </c>
      <c r="F205" s="36">
        <f>SUMIFS(СВЦЭМ!$F$33:$F$776,СВЦЭМ!$A$33:$A$776,$A205,СВЦЭМ!$B$33:$B$776,F$190)+'СЕТ СН'!$F$12</f>
        <v>193.79620374000001</v>
      </c>
      <c r="G205" s="36">
        <f>SUMIFS(СВЦЭМ!$F$33:$F$776,СВЦЭМ!$A$33:$A$776,$A205,СВЦЭМ!$B$33:$B$776,G$190)+'СЕТ СН'!$F$12</f>
        <v>191.28573879000001</v>
      </c>
      <c r="H205" s="36">
        <f>SUMIFS(СВЦЭМ!$F$33:$F$776,СВЦЭМ!$A$33:$A$776,$A205,СВЦЭМ!$B$33:$B$776,H$190)+'СЕТ СН'!$F$12</f>
        <v>189.05972990000001</v>
      </c>
      <c r="I205" s="36">
        <f>SUMIFS(СВЦЭМ!$F$33:$F$776,СВЦЭМ!$A$33:$A$776,$A205,СВЦЭМ!$B$33:$B$776,I$190)+'СЕТ СН'!$F$12</f>
        <v>183.31796101</v>
      </c>
      <c r="J205" s="36">
        <f>SUMIFS(СВЦЭМ!$F$33:$F$776,СВЦЭМ!$A$33:$A$776,$A205,СВЦЭМ!$B$33:$B$776,J$190)+'СЕТ СН'!$F$12</f>
        <v>179.05926561999999</v>
      </c>
      <c r="K205" s="36">
        <f>SUMIFS(СВЦЭМ!$F$33:$F$776,СВЦЭМ!$A$33:$A$776,$A205,СВЦЭМ!$B$33:$B$776,K$190)+'СЕТ СН'!$F$12</f>
        <v>176.10770348</v>
      </c>
      <c r="L205" s="36">
        <f>SUMIFS(СВЦЭМ!$F$33:$F$776,СВЦЭМ!$A$33:$A$776,$A205,СВЦЭМ!$B$33:$B$776,L$190)+'СЕТ СН'!$F$12</f>
        <v>167.61368759999999</v>
      </c>
      <c r="M205" s="36">
        <f>SUMIFS(СВЦЭМ!$F$33:$F$776,СВЦЭМ!$A$33:$A$776,$A205,СВЦЭМ!$B$33:$B$776,M$190)+'СЕТ СН'!$F$12</f>
        <v>156.61385031</v>
      </c>
      <c r="N205" s="36">
        <f>SUMIFS(СВЦЭМ!$F$33:$F$776,СВЦЭМ!$A$33:$A$776,$A205,СВЦЭМ!$B$33:$B$776,N$190)+'СЕТ СН'!$F$12</f>
        <v>154.97792860000001</v>
      </c>
      <c r="O205" s="36">
        <f>SUMIFS(СВЦЭМ!$F$33:$F$776,СВЦЭМ!$A$33:$A$776,$A205,СВЦЭМ!$B$33:$B$776,O$190)+'СЕТ СН'!$F$12</f>
        <v>155.96355281999999</v>
      </c>
      <c r="P205" s="36">
        <f>SUMIFS(СВЦЭМ!$F$33:$F$776,СВЦЭМ!$A$33:$A$776,$A205,СВЦЭМ!$B$33:$B$776,P$190)+'СЕТ СН'!$F$12</f>
        <v>156.19943316000001</v>
      </c>
      <c r="Q205" s="36">
        <f>SUMIFS(СВЦЭМ!$F$33:$F$776,СВЦЭМ!$A$33:$A$776,$A205,СВЦЭМ!$B$33:$B$776,Q$190)+'СЕТ СН'!$F$12</f>
        <v>155.68769560000001</v>
      </c>
      <c r="R205" s="36">
        <f>SUMIFS(СВЦЭМ!$F$33:$F$776,СВЦЭМ!$A$33:$A$776,$A205,СВЦЭМ!$B$33:$B$776,R$190)+'СЕТ СН'!$F$12</f>
        <v>155.23588519</v>
      </c>
      <c r="S205" s="36">
        <f>SUMIFS(СВЦЭМ!$F$33:$F$776,СВЦЭМ!$A$33:$A$776,$A205,СВЦЭМ!$B$33:$B$776,S$190)+'СЕТ СН'!$F$12</f>
        <v>152.01449256999999</v>
      </c>
      <c r="T205" s="36">
        <f>SUMIFS(СВЦЭМ!$F$33:$F$776,СВЦЭМ!$A$33:$A$776,$A205,СВЦЭМ!$B$33:$B$776,T$190)+'СЕТ СН'!$F$12</f>
        <v>146.22978688000001</v>
      </c>
      <c r="U205" s="36">
        <f>SUMIFS(СВЦЭМ!$F$33:$F$776,СВЦЭМ!$A$33:$A$776,$A205,СВЦЭМ!$B$33:$B$776,U$190)+'СЕТ СН'!$F$12</f>
        <v>146.29179234</v>
      </c>
      <c r="V205" s="36">
        <f>SUMIFS(СВЦЭМ!$F$33:$F$776,СВЦЭМ!$A$33:$A$776,$A205,СВЦЭМ!$B$33:$B$776,V$190)+'СЕТ СН'!$F$12</f>
        <v>150.06693225000001</v>
      </c>
      <c r="W205" s="36">
        <f>SUMIFS(СВЦЭМ!$F$33:$F$776,СВЦЭМ!$A$33:$A$776,$A205,СВЦЭМ!$B$33:$B$776,W$190)+'СЕТ СН'!$F$12</f>
        <v>152.55416334</v>
      </c>
      <c r="X205" s="36">
        <f>SUMIFS(СВЦЭМ!$F$33:$F$776,СВЦЭМ!$A$33:$A$776,$A205,СВЦЭМ!$B$33:$B$776,X$190)+'СЕТ СН'!$F$12</f>
        <v>155.35966252</v>
      </c>
      <c r="Y205" s="36">
        <f>SUMIFS(СВЦЭМ!$F$33:$F$776,СВЦЭМ!$A$33:$A$776,$A205,СВЦЭМ!$B$33:$B$776,Y$190)+'СЕТ СН'!$F$12</f>
        <v>156.45979874</v>
      </c>
    </row>
    <row r="206" spans="1:25" ht="15.75" x14ac:dyDescent="0.2">
      <c r="A206" s="35">
        <f t="shared" si="5"/>
        <v>44151</v>
      </c>
      <c r="B206" s="36">
        <f>SUMIFS(СВЦЭМ!$F$33:$F$776,СВЦЭМ!$A$33:$A$776,$A206,СВЦЭМ!$B$33:$B$776,B$190)+'СЕТ СН'!$F$12</f>
        <v>171.15782159</v>
      </c>
      <c r="C206" s="36">
        <f>SUMIFS(СВЦЭМ!$F$33:$F$776,СВЦЭМ!$A$33:$A$776,$A206,СВЦЭМ!$B$33:$B$776,C$190)+'СЕТ СН'!$F$12</f>
        <v>187.55206541999999</v>
      </c>
      <c r="D206" s="36">
        <f>SUMIFS(СВЦЭМ!$F$33:$F$776,СВЦЭМ!$A$33:$A$776,$A206,СВЦЭМ!$B$33:$B$776,D$190)+'СЕТ СН'!$F$12</f>
        <v>198.93604617</v>
      </c>
      <c r="E206" s="36">
        <f>SUMIFS(СВЦЭМ!$F$33:$F$776,СВЦЭМ!$A$33:$A$776,$A206,СВЦЭМ!$B$33:$B$776,E$190)+'СЕТ СН'!$F$12</f>
        <v>200.68931520000001</v>
      </c>
      <c r="F206" s="36">
        <f>SUMIFS(СВЦЭМ!$F$33:$F$776,СВЦЭМ!$A$33:$A$776,$A206,СВЦЭМ!$B$33:$B$776,F$190)+'СЕТ СН'!$F$12</f>
        <v>199.50307097999999</v>
      </c>
      <c r="G206" s="36">
        <f>SUMIFS(СВЦЭМ!$F$33:$F$776,СВЦЭМ!$A$33:$A$776,$A206,СВЦЭМ!$B$33:$B$776,G$190)+'СЕТ СН'!$F$12</f>
        <v>196.02069096</v>
      </c>
      <c r="H206" s="36">
        <f>SUMIFS(СВЦЭМ!$F$33:$F$776,СВЦЭМ!$A$33:$A$776,$A206,СВЦЭМ!$B$33:$B$776,H$190)+'СЕТ СН'!$F$12</f>
        <v>186.17518418</v>
      </c>
      <c r="I206" s="36">
        <f>SUMIFS(СВЦЭМ!$F$33:$F$776,СВЦЭМ!$A$33:$A$776,$A206,СВЦЭМ!$B$33:$B$776,I$190)+'СЕТ СН'!$F$12</f>
        <v>178.57324410000001</v>
      </c>
      <c r="J206" s="36">
        <f>SUMIFS(СВЦЭМ!$F$33:$F$776,СВЦЭМ!$A$33:$A$776,$A206,СВЦЭМ!$B$33:$B$776,J$190)+'СЕТ СН'!$F$12</f>
        <v>175.32026665999999</v>
      </c>
      <c r="K206" s="36">
        <f>SUMIFS(СВЦЭМ!$F$33:$F$776,СВЦЭМ!$A$33:$A$776,$A206,СВЦЭМ!$B$33:$B$776,K$190)+'СЕТ СН'!$F$12</f>
        <v>175.86447701</v>
      </c>
      <c r="L206" s="36">
        <f>SUMIFS(СВЦЭМ!$F$33:$F$776,СВЦЭМ!$A$33:$A$776,$A206,СВЦЭМ!$B$33:$B$776,L$190)+'СЕТ СН'!$F$12</f>
        <v>168.82343484</v>
      </c>
      <c r="M206" s="36">
        <f>SUMIFS(СВЦЭМ!$F$33:$F$776,СВЦЭМ!$A$33:$A$776,$A206,СВЦЭМ!$B$33:$B$776,M$190)+'СЕТ СН'!$F$12</f>
        <v>161.28753623</v>
      </c>
      <c r="N206" s="36">
        <f>SUMIFS(СВЦЭМ!$F$33:$F$776,СВЦЭМ!$A$33:$A$776,$A206,СВЦЭМ!$B$33:$B$776,N$190)+'СЕТ СН'!$F$12</f>
        <v>158.79484217000001</v>
      </c>
      <c r="O206" s="36">
        <f>SUMIFS(СВЦЭМ!$F$33:$F$776,СВЦЭМ!$A$33:$A$776,$A206,СВЦЭМ!$B$33:$B$776,O$190)+'СЕТ СН'!$F$12</f>
        <v>160.65693941000001</v>
      </c>
      <c r="P206" s="36">
        <f>SUMIFS(СВЦЭМ!$F$33:$F$776,СВЦЭМ!$A$33:$A$776,$A206,СВЦЭМ!$B$33:$B$776,P$190)+'СЕТ СН'!$F$12</f>
        <v>160.97583533</v>
      </c>
      <c r="Q206" s="36">
        <f>SUMIFS(СВЦЭМ!$F$33:$F$776,СВЦЭМ!$A$33:$A$776,$A206,СВЦЭМ!$B$33:$B$776,Q$190)+'СЕТ СН'!$F$12</f>
        <v>161.55566825</v>
      </c>
      <c r="R206" s="36">
        <f>SUMIFS(СВЦЭМ!$F$33:$F$776,СВЦЭМ!$A$33:$A$776,$A206,СВЦЭМ!$B$33:$B$776,R$190)+'СЕТ СН'!$F$12</f>
        <v>159.37543518999999</v>
      </c>
      <c r="S206" s="36">
        <f>SUMIFS(СВЦЭМ!$F$33:$F$776,СВЦЭМ!$A$33:$A$776,$A206,СВЦЭМ!$B$33:$B$776,S$190)+'СЕТ СН'!$F$12</f>
        <v>157.19283239999999</v>
      </c>
      <c r="T206" s="36">
        <f>SUMIFS(СВЦЭМ!$F$33:$F$776,СВЦЭМ!$A$33:$A$776,$A206,СВЦЭМ!$B$33:$B$776,T$190)+'СЕТ СН'!$F$12</f>
        <v>154.13522993999999</v>
      </c>
      <c r="U206" s="36">
        <f>SUMIFS(СВЦЭМ!$F$33:$F$776,СВЦЭМ!$A$33:$A$776,$A206,СВЦЭМ!$B$33:$B$776,U$190)+'СЕТ СН'!$F$12</f>
        <v>149.17626124</v>
      </c>
      <c r="V206" s="36">
        <f>SUMIFS(СВЦЭМ!$F$33:$F$776,СВЦЭМ!$A$33:$A$776,$A206,СВЦЭМ!$B$33:$B$776,V$190)+'СЕТ СН'!$F$12</f>
        <v>149.55587485000001</v>
      </c>
      <c r="W206" s="36">
        <f>SUMIFS(СВЦЭМ!$F$33:$F$776,СВЦЭМ!$A$33:$A$776,$A206,СВЦЭМ!$B$33:$B$776,W$190)+'СЕТ СН'!$F$12</f>
        <v>152.70412719999999</v>
      </c>
      <c r="X206" s="36">
        <f>SUMIFS(СВЦЭМ!$F$33:$F$776,СВЦЭМ!$A$33:$A$776,$A206,СВЦЭМ!$B$33:$B$776,X$190)+'СЕТ СН'!$F$12</f>
        <v>154.94968052999999</v>
      </c>
      <c r="Y206" s="36">
        <f>SUMIFS(СВЦЭМ!$F$33:$F$776,СВЦЭМ!$A$33:$A$776,$A206,СВЦЭМ!$B$33:$B$776,Y$190)+'СЕТ СН'!$F$12</f>
        <v>160.09755304999999</v>
      </c>
    </row>
    <row r="207" spans="1:25" ht="15.75" x14ac:dyDescent="0.2">
      <c r="A207" s="35">
        <f t="shared" si="5"/>
        <v>44152</v>
      </c>
      <c r="B207" s="36">
        <f>SUMIFS(СВЦЭМ!$F$33:$F$776,СВЦЭМ!$A$33:$A$776,$A207,СВЦЭМ!$B$33:$B$776,B$190)+'СЕТ СН'!$F$12</f>
        <v>164.94700165</v>
      </c>
      <c r="C207" s="36">
        <f>SUMIFS(СВЦЭМ!$F$33:$F$776,СВЦЭМ!$A$33:$A$776,$A207,СВЦЭМ!$B$33:$B$776,C$190)+'СЕТ СН'!$F$12</f>
        <v>179.60549972000001</v>
      </c>
      <c r="D207" s="36">
        <f>SUMIFS(СВЦЭМ!$F$33:$F$776,СВЦЭМ!$A$33:$A$776,$A207,СВЦЭМ!$B$33:$B$776,D$190)+'СЕТ СН'!$F$12</f>
        <v>190.71438196</v>
      </c>
      <c r="E207" s="36">
        <f>SUMIFS(СВЦЭМ!$F$33:$F$776,СВЦЭМ!$A$33:$A$776,$A207,СВЦЭМ!$B$33:$B$776,E$190)+'СЕТ СН'!$F$12</f>
        <v>191.59088299000001</v>
      </c>
      <c r="F207" s="36">
        <f>SUMIFS(СВЦЭМ!$F$33:$F$776,СВЦЭМ!$A$33:$A$776,$A207,СВЦЭМ!$B$33:$B$776,F$190)+'СЕТ СН'!$F$12</f>
        <v>192.09159776000001</v>
      </c>
      <c r="G207" s="36">
        <f>SUMIFS(СВЦЭМ!$F$33:$F$776,СВЦЭМ!$A$33:$A$776,$A207,СВЦЭМ!$B$33:$B$776,G$190)+'СЕТ СН'!$F$12</f>
        <v>190.29240497999999</v>
      </c>
      <c r="H207" s="36">
        <f>SUMIFS(СВЦЭМ!$F$33:$F$776,СВЦЭМ!$A$33:$A$776,$A207,СВЦЭМ!$B$33:$B$776,H$190)+'СЕТ СН'!$F$12</f>
        <v>182.72822828</v>
      </c>
      <c r="I207" s="36">
        <f>SUMIFS(СВЦЭМ!$F$33:$F$776,СВЦЭМ!$A$33:$A$776,$A207,СВЦЭМ!$B$33:$B$776,I$190)+'СЕТ СН'!$F$12</f>
        <v>173.46400865999999</v>
      </c>
      <c r="J207" s="36">
        <f>SUMIFS(СВЦЭМ!$F$33:$F$776,СВЦЭМ!$A$33:$A$776,$A207,СВЦЭМ!$B$33:$B$776,J$190)+'СЕТ СН'!$F$12</f>
        <v>167.62806656000001</v>
      </c>
      <c r="K207" s="36">
        <f>SUMIFS(СВЦЭМ!$F$33:$F$776,СВЦЭМ!$A$33:$A$776,$A207,СВЦЭМ!$B$33:$B$776,K$190)+'СЕТ СН'!$F$12</f>
        <v>177.11490454</v>
      </c>
      <c r="L207" s="36">
        <f>SUMIFS(СВЦЭМ!$F$33:$F$776,СВЦЭМ!$A$33:$A$776,$A207,СВЦЭМ!$B$33:$B$776,L$190)+'СЕТ СН'!$F$12</f>
        <v>169.17374340999999</v>
      </c>
      <c r="M207" s="36">
        <f>SUMIFS(СВЦЭМ!$F$33:$F$776,СВЦЭМ!$A$33:$A$776,$A207,СВЦЭМ!$B$33:$B$776,M$190)+'СЕТ СН'!$F$12</f>
        <v>156.67346006</v>
      </c>
      <c r="N207" s="36">
        <f>SUMIFS(СВЦЭМ!$F$33:$F$776,СВЦЭМ!$A$33:$A$776,$A207,СВЦЭМ!$B$33:$B$776,N$190)+'СЕТ СН'!$F$12</f>
        <v>153.99500742000001</v>
      </c>
      <c r="O207" s="36">
        <f>SUMIFS(СВЦЭМ!$F$33:$F$776,СВЦЭМ!$A$33:$A$776,$A207,СВЦЭМ!$B$33:$B$776,O$190)+'СЕТ СН'!$F$12</f>
        <v>154.78021828999999</v>
      </c>
      <c r="P207" s="36">
        <f>SUMIFS(СВЦЭМ!$F$33:$F$776,СВЦЭМ!$A$33:$A$776,$A207,СВЦЭМ!$B$33:$B$776,P$190)+'СЕТ СН'!$F$12</f>
        <v>154.37840002999999</v>
      </c>
      <c r="Q207" s="36">
        <f>SUMIFS(СВЦЭМ!$F$33:$F$776,СВЦЭМ!$A$33:$A$776,$A207,СВЦЭМ!$B$33:$B$776,Q$190)+'СЕТ СН'!$F$12</f>
        <v>154.4291202</v>
      </c>
      <c r="R207" s="36">
        <f>SUMIFS(СВЦЭМ!$F$33:$F$776,СВЦЭМ!$A$33:$A$776,$A207,СВЦЭМ!$B$33:$B$776,R$190)+'СЕТ СН'!$F$12</f>
        <v>174.64894364</v>
      </c>
      <c r="S207" s="36">
        <f>SUMIFS(СВЦЭМ!$F$33:$F$776,СВЦЭМ!$A$33:$A$776,$A207,СВЦЭМ!$B$33:$B$776,S$190)+'СЕТ СН'!$F$12</f>
        <v>169.12947199999999</v>
      </c>
      <c r="T207" s="36">
        <f>SUMIFS(СВЦЭМ!$F$33:$F$776,СВЦЭМ!$A$33:$A$776,$A207,СВЦЭМ!$B$33:$B$776,T$190)+'СЕТ СН'!$F$12</f>
        <v>155.95132937</v>
      </c>
      <c r="U207" s="36">
        <f>SUMIFS(СВЦЭМ!$F$33:$F$776,СВЦЭМ!$A$33:$A$776,$A207,СВЦЭМ!$B$33:$B$776,U$190)+'СЕТ СН'!$F$12</f>
        <v>146.03450146</v>
      </c>
      <c r="V207" s="36">
        <f>SUMIFS(СВЦЭМ!$F$33:$F$776,СВЦЭМ!$A$33:$A$776,$A207,СВЦЭМ!$B$33:$B$776,V$190)+'СЕТ СН'!$F$12</f>
        <v>144.28287521999999</v>
      </c>
      <c r="W207" s="36">
        <f>SUMIFS(СВЦЭМ!$F$33:$F$776,СВЦЭМ!$A$33:$A$776,$A207,СВЦЭМ!$B$33:$B$776,W$190)+'СЕТ СН'!$F$12</f>
        <v>150.56289903999999</v>
      </c>
      <c r="X207" s="36">
        <f>SUMIFS(СВЦЭМ!$F$33:$F$776,СВЦЭМ!$A$33:$A$776,$A207,СВЦЭМ!$B$33:$B$776,X$190)+'СЕТ СН'!$F$12</f>
        <v>150.67345062000001</v>
      </c>
      <c r="Y207" s="36">
        <f>SUMIFS(СВЦЭМ!$F$33:$F$776,СВЦЭМ!$A$33:$A$776,$A207,СВЦЭМ!$B$33:$B$776,Y$190)+'СЕТ СН'!$F$12</f>
        <v>154.38117467999999</v>
      </c>
    </row>
    <row r="208" spans="1:25" ht="15.75" x14ac:dyDescent="0.2">
      <c r="A208" s="35">
        <f t="shared" si="5"/>
        <v>44153</v>
      </c>
      <c r="B208" s="36">
        <f>SUMIFS(СВЦЭМ!$F$33:$F$776,СВЦЭМ!$A$33:$A$776,$A208,СВЦЭМ!$B$33:$B$776,B$190)+'СЕТ СН'!$F$12</f>
        <v>166.48747872999999</v>
      </c>
      <c r="C208" s="36">
        <f>SUMIFS(СВЦЭМ!$F$33:$F$776,СВЦЭМ!$A$33:$A$776,$A208,СВЦЭМ!$B$33:$B$776,C$190)+'СЕТ СН'!$F$12</f>
        <v>176.71638765</v>
      </c>
      <c r="D208" s="36">
        <f>SUMIFS(СВЦЭМ!$F$33:$F$776,СВЦЭМ!$A$33:$A$776,$A208,СВЦЭМ!$B$33:$B$776,D$190)+'СЕТ СН'!$F$12</f>
        <v>184.61123253</v>
      </c>
      <c r="E208" s="36">
        <f>SUMIFS(СВЦЭМ!$F$33:$F$776,СВЦЭМ!$A$33:$A$776,$A208,СВЦЭМ!$B$33:$B$776,E$190)+'СЕТ СН'!$F$12</f>
        <v>187.38967259</v>
      </c>
      <c r="F208" s="36">
        <f>SUMIFS(СВЦЭМ!$F$33:$F$776,СВЦЭМ!$A$33:$A$776,$A208,СВЦЭМ!$B$33:$B$776,F$190)+'СЕТ СН'!$F$12</f>
        <v>186.58481330000001</v>
      </c>
      <c r="G208" s="36">
        <f>SUMIFS(СВЦЭМ!$F$33:$F$776,СВЦЭМ!$A$33:$A$776,$A208,СВЦЭМ!$B$33:$B$776,G$190)+'СЕТ СН'!$F$12</f>
        <v>182.91889029999999</v>
      </c>
      <c r="H208" s="36">
        <f>SUMIFS(СВЦЭМ!$F$33:$F$776,СВЦЭМ!$A$33:$A$776,$A208,СВЦЭМ!$B$33:$B$776,H$190)+'СЕТ СН'!$F$12</f>
        <v>182.92918521000001</v>
      </c>
      <c r="I208" s="36">
        <f>SUMIFS(СВЦЭМ!$F$33:$F$776,СВЦЭМ!$A$33:$A$776,$A208,СВЦЭМ!$B$33:$B$776,I$190)+'СЕТ СН'!$F$12</f>
        <v>179.05415496000001</v>
      </c>
      <c r="J208" s="36">
        <f>SUMIFS(СВЦЭМ!$F$33:$F$776,СВЦЭМ!$A$33:$A$776,$A208,СВЦЭМ!$B$33:$B$776,J$190)+'СЕТ СН'!$F$12</f>
        <v>173.92718515999999</v>
      </c>
      <c r="K208" s="36">
        <f>SUMIFS(СВЦЭМ!$F$33:$F$776,СВЦЭМ!$A$33:$A$776,$A208,СВЦЭМ!$B$33:$B$776,K$190)+'СЕТ СН'!$F$12</f>
        <v>171.75482833999999</v>
      </c>
      <c r="L208" s="36">
        <f>SUMIFS(СВЦЭМ!$F$33:$F$776,СВЦЭМ!$A$33:$A$776,$A208,СВЦЭМ!$B$33:$B$776,L$190)+'СЕТ СН'!$F$12</f>
        <v>165.68256450999999</v>
      </c>
      <c r="M208" s="36">
        <f>SUMIFS(СВЦЭМ!$F$33:$F$776,СВЦЭМ!$A$33:$A$776,$A208,СВЦЭМ!$B$33:$B$776,M$190)+'СЕТ СН'!$F$12</f>
        <v>160.83987453</v>
      </c>
      <c r="N208" s="36">
        <f>SUMIFS(СВЦЭМ!$F$33:$F$776,СВЦЭМ!$A$33:$A$776,$A208,СВЦЭМ!$B$33:$B$776,N$190)+'СЕТ СН'!$F$12</f>
        <v>158.29191589999999</v>
      </c>
      <c r="O208" s="36">
        <f>SUMIFS(СВЦЭМ!$F$33:$F$776,СВЦЭМ!$A$33:$A$776,$A208,СВЦЭМ!$B$33:$B$776,O$190)+'СЕТ СН'!$F$12</f>
        <v>157.97419070000001</v>
      </c>
      <c r="P208" s="36">
        <f>SUMIFS(СВЦЭМ!$F$33:$F$776,СВЦЭМ!$A$33:$A$776,$A208,СВЦЭМ!$B$33:$B$776,P$190)+'СЕТ СН'!$F$12</f>
        <v>158.40815093000001</v>
      </c>
      <c r="Q208" s="36">
        <f>SUMIFS(СВЦЭМ!$F$33:$F$776,СВЦЭМ!$A$33:$A$776,$A208,СВЦЭМ!$B$33:$B$776,Q$190)+'СЕТ СН'!$F$12</f>
        <v>158.30314797</v>
      </c>
      <c r="R208" s="36">
        <f>SUMIFS(СВЦЭМ!$F$33:$F$776,СВЦЭМ!$A$33:$A$776,$A208,СВЦЭМ!$B$33:$B$776,R$190)+'СЕТ СН'!$F$12</f>
        <v>157.04697607</v>
      </c>
      <c r="S208" s="36">
        <f>SUMIFS(СВЦЭМ!$F$33:$F$776,СВЦЭМ!$A$33:$A$776,$A208,СВЦЭМ!$B$33:$B$776,S$190)+'СЕТ СН'!$F$12</f>
        <v>160.15590972999999</v>
      </c>
      <c r="T208" s="36">
        <f>SUMIFS(СВЦЭМ!$F$33:$F$776,СВЦЭМ!$A$33:$A$776,$A208,СВЦЭМ!$B$33:$B$776,T$190)+'СЕТ СН'!$F$12</f>
        <v>164.67528235</v>
      </c>
      <c r="U208" s="36">
        <f>SUMIFS(СВЦЭМ!$F$33:$F$776,СВЦЭМ!$A$33:$A$776,$A208,СВЦЭМ!$B$33:$B$776,U$190)+'СЕТ СН'!$F$12</f>
        <v>164.38369957</v>
      </c>
      <c r="V208" s="36">
        <f>SUMIFS(СВЦЭМ!$F$33:$F$776,СВЦЭМ!$A$33:$A$776,$A208,СВЦЭМ!$B$33:$B$776,V$190)+'СЕТ СН'!$F$12</f>
        <v>162.46042668999999</v>
      </c>
      <c r="W208" s="36">
        <f>SUMIFS(СВЦЭМ!$F$33:$F$776,СВЦЭМ!$A$33:$A$776,$A208,СВЦЭМ!$B$33:$B$776,W$190)+'СЕТ СН'!$F$12</f>
        <v>160.68971644000001</v>
      </c>
      <c r="X208" s="36">
        <f>SUMIFS(СВЦЭМ!$F$33:$F$776,СВЦЭМ!$A$33:$A$776,$A208,СВЦЭМ!$B$33:$B$776,X$190)+'СЕТ СН'!$F$12</f>
        <v>158.93467509999999</v>
      </c>
      <c r="Y208" s="36">
        <f>SUMIFS(СВЦЭМ!$F$33:$F$776,СВЦЭМ!$A$33:$A$776,$A208,СВЦЭМ!$B$33:$B$776,Y$190)+'СЕТ СН'!$F$12</f>
        <v>159.88628302000001</v>
      </c>
    </row>
    <row r="209" spans="1:25" ht="15.75" x14ac:dyDescent="0.2">
      <c r="A209" s="35">
        <f t="shared" si="5"/>
        <v>44154</v>
      </c>
      <c r="B209" s="36">
        <f>SUMIFS(СВЦЭМ!$F$33:$F$776,СВЦЭМ!$A$33:$A$776,$A209,СВЦЭМ!$B$33:$B$776,B$190)+'СЕТ СН'!$F$12</f>
        <v>173.79077361</v>
      </c>
      <c r="C209" s="36">
        <f>SUMIFS(СВЦЭМ!$F$33:$F$776,СВЦЭМ!$A$33:$A$776,$A209,СВЦЭМ!$B$33:$B$776,C$190)+'СЕТ СН'!$F$12</f>
        <v>186.37882562999999</v>
      </c>
      <c r="D209" s="36">
        <f>SUMIFS(СВЦЭМ!$F$33:$F$776,СВЦЭМ!$A$33:$A$776,$A209,СВЦЭМ!$B$33:$B$776,D$190)+'СЕТ СН'!$F$12</f>
        <v>192.21926041</v>
      </c>
      <c r="E209" s="36">
        <f>SUMIFS(СВЦЭМ!$F$33:$F$776,СВЦЭМ!$A$33:$A$776,$A209,СВЦЭМ!$B$33:$B$776,E$190)+'СЕТ СН'!$F$12</f>
        <v>192.93867677</v>
      </c>
      <c r="F209" s="36">
        <f>SUMIFS(СВЦЭМ!$F$33:$F$776,СВЦЭМ!$A$33:$A$776,$A209,СВЦЭМ!$B$33:$B$776,F$190)+'СЕТ СН'!$F$12</f>
        <v>192.49215828999999</v>
      </c>
      <c r="G209" s="36">
        <f>SUMIFS(СВЦЭМ!$F$33:$F$776,СВЦЭМ!$A$33:$A$776,$A209,СВЦЭМ!$B$33:$B$776,G$190)+'СЕТ СН'!$F$12</f>
        <v>192.67841784000001</v>
      </c>
      <c r="H209" s="36">
        <f>SUMIFS(СВЦЭМ!$F$33:$F$776,СВЦЭМ!$A$33:$A$776,$A209,СВЦЭМ!$B$33:$B$776,H$190)+'СЕТ СН'!$F$12</f>
        <v>188.33859971000001</v>
      </c>
      <c r="I209" s="36">
        <f>SUMIFS(СВЦЭМ!$F$33:$F$776,СВЦЭМ!$A$33:$A$776,$A209,СВЦЭМ!$B$33:$B$776,I$190)+'СЕТ СН'!$F$12</f>
        <v>179.32156563999999</v>
      </c>
      <c r="J209" s="36">
        <f>SUMIFS(СВЦЭМ!$F$33:$F$776,СВЦЭМ!$A$33:$A$776,$A209,СВЦЭМ!$B$33:$B$776,J$190)+'СЕТ СН'!$F$12</f>
        <v>173.68452973999999</v>
      </c>
      <c r="K209" s="36">
        <f>SUMIFS(СВЦЭМ!$F$33:$F$776,СВЦЭМ!$A$33:$A$776,$A209,СВЦЭМ!$B$33:$B$776,K$190)+'СЕТ СН'!$F$12</f>
        <v>172.54913636000001</v>
      </c>
      <c r="L209" s="36">
        <f>SUMIFS(СВЦЭМ!$F$33:$F$776,СВЦЭМ!$A$33:$A$776,$A209,СВЦЭМ!$B$33:$B$776,L$190)+'СЕТ СН'!$F$12</f>
        <v>166.31368985</v>
      </c>
      <c r="M209" s="36">
        <f>SUMIFS(СВЦЭМ!$F$33:$F$776,СВЦЭМ!$A$33:$A$776,$A209,СВЦЭМ!$B$33:$B$776,M$190)+'СЕТ СН'!$F$12</f>
        <v>161.32359088000001</v>
      </c>
      <c r="N209" s="36">
        <f>SUMIFS(СВЦЭМ!$F$33:$F$776,СВЦЭМ!$A$33:$A$776,$A209,СВЦЭМ!$B$33:$B$776,N$190)+'СЕТ СН'!$F$12</f>
        <v>158.37672011999999</v>
      </c>
      <c r="O209" s="36">
        <f>SUMIFS(СВЦЭМ!$F$33:$F$776,СВЦЭМ!$A$33:$A$776,$A209,СВЦЭМ!$B$33:$B$776,O$190)+'СЕТ СН'!$F$12</f>
        <v>159.48526351000001</v>
      </c>
      <c r="P209" s="36">
        <f>SUMIFS(СВЦЭМ!$F$33:$F$776,СВЦЭМ!$A$33:$A$776,$A209,СВЦЭМ!$B$33:$B$776,P$190)+'СЕТ СН'!$F$12</f>
        <v>160.6852327</v>
      </c>
      <c r="Q209" s="36">
        <f>SUMIFS(СВЦЭМ!$F$33:$F$776,СВЦЭМ!$A$33:$A$776,$A209,СВЦЭМ!$B$33:$B$776,Q$190)+'СЕТ СН'!$F$12</f>
        <v>161.01629389999999</v>
      </c>
      <c r="R209" s="36">
        <f>SUMIFS(СВЦЭМ!$F$33:$F$776,СВЦЭМ!$A$33:$A$776,$A209,СВЦЭМ!$B$33:$B$776,R$190)+'СЕТ СН'!$F$12</f>
        <v>160.06345313</v>
      </c>
      <c r="S209" s="36">
        <f>SUMIFS(СВЦЭМ!$F$33:$F$776,СВЦЭМ!$A$33:$A$776,$A209,СВЦЭМ!$B$33:$B$776,S$190)+'СЕТ СН'!$F$12</f>
        <v>160.35944096</v>
      </c>
      <c r="T209" s="36">
        <f>SUMIFS(СВЦЭМ!$F$33:$F$776,СВЦЭМ!$A$33:$A$776,$A209,СВЦЭМ!$B$33:$B$776,T$190)+'СЕТ СН'!$F$12</f>
        <v>163.56536971</v>
      </c>
      <c r="U209" s="36">
        <f>SUMIFS(СВЦЭМ!$F$33:$F$776,СВЦЭМ!$A$33:$A$776,$A209,СВЦЭМ!$B$33:$B$776,U$190)+'СЕТ СН'!$F$12</f>
        <v>162.61702643999999</v>
      </c>
      <c r="V209" s="36">
        <f>SUMIFS(СВЦЭМ!$F$33:$F$776,СВЦЭМ!$A$33:$A$776,$A209,СВЦЭМ!$B$33:$B$776,V$190)+'СЕТ СН'!$F$12</f>
        <v>159.61036532</v>
      </c>
      <c r="W209" s="36">
        <f>SUMIFS(СВЦЭМ!$F$33:$F$776,СВЦЭМ!$A$33:$A$776,$A209,СВЦЭМ!$B$33:$B$776,W$190)+'СЕТ СН'!$F$12</f>
        <v>157.53948647000001</v>
      </c>
      <c r="X209" s="36">
        <f>SUMIFS(СВЦЭМ!$F$33:$F$776,СВЦЭМ!$A$33:$A$776,$A209,СВЦЭМ!$B$33:$B$776,X$190)+'СЕТ СН'!$F$12</f>
        <v>155.96695750000001</v>
      </c>
      <c r="Y209" s="36">
        <f>SUMIFS(СВЦЭМ!$F$33:$F$776,СВЦЭМ!$A$33:$A$776,$A209,СВЦЭМ!$B$33:$B$776,Y$190)+'СЕТ СН'!$F$12</f>
        <v>155.30457511</v>
      </c>
    </row>
    <row r="210" spans="1:25" ht="15.75" x14ac:dyDescent="0.2">
      <c r="A210" s="35">
        <f t="shared" si="5"/>
        <v>44155</v>
      </c>
      <c r="B210" s="36">
        <f>SUMIFS(СВЦЭМ!$F$33:$F$776,СВЦЭМ!$A$33:$A$776,$A210,СВЦЭМ!$B$33:$B$776,B$190)+'СЕТ СН'!$F$12</f>
        <v>169.94979186</v>
      </c>
      <c r="C210" s="36">
        <f>SUMIFS(СВЦЭМ!$F$33:$F$776,СВЦЭМ!$A$33:$A$776,$A210,СВЦЭМ!$B$33:$B$776,C$190)+'СЕТ СН'!$F$12</f>
        <v>187.28072291000001</v>
      </c>
      <c r="D210" s="36">
        <f>SUMIFS(СВЦЭМ!$F$33:$F$776,СВЦЭМ!$A$33:$A$776,$A210,СВЦЭМ!$B$33:$B$776,D$190)+'СЕТ СН'!$F$12</f>
        <v>196.46009261</v>
      </c>
      <c r="E210" s="36">
        <f>SUMIFS(СВЦЭМ!$F$33:$F$776,СВЦЭМ!$A$33:$A$776,$A210,СВЦЭМ!$B$33:$B$776,E$190)+'СЕТ СН'!$F$12</f>
        <v>198.97346705999999</v>
      </c>
      <c r="F210" s="36">
        <f>SUMIFS(СВЦЭМ!$F$33:$F$776,СВЦЭМ!$A$33:$A$776,$A210,СВЦЭМ!$B$33:$B$776,F$190)+'СЕТ СН'!$F$12</f>
        <v>198.07861817</v>
      </c>
      <c r="G210" s="36">
        <f>SUMIFS(СВЦЭМ!$F$33:$F$776,СВЦЭМ!$A$33:$A$776,$A210,СВЦЭМ!$B$33:$B$776,G$190)+'СЕТ СН'!$F$12</f>
        <v>194.75106541</v>
      </c>
      <c r="H210" s="36">
        <f>SUMIFS(СВЦЭМ!$F$33:$F$776,СВЦЭМ!$A$33:$A$776,$A210,СВЦЭМ!$B$33:$B$776,H$190)+'СЕТ СН'!$F$12</f>
        <v>185.84679174999999</v>
      </c>
      <c r="I210" s="36">
        <f>SUMIFS(СВЦЭМ!$F$33:$F$776,СВЦЭМ!$A$33:$A$776,$A210,СВЦЭМ!$B$33:$B$776,I$190)+'СЕТ СН'!$F$12</f>
        <v>177.12278393</v>
      </c>
      <c r="J210" s="36">
        <f>SUMIFS(СВЦЭМ!$F$33:$F$776,СВЦЭМ!$A$33:$A$776,$A210,СВЦЭМ!$B$33:$B$776,J$190)+'СЕТ СН'!$F$12</f>
        <v>173.56176679999999</v>
      </c>
      <c r="K210" s="36">
        <f>SUMIFS(СВЦЭМ!$F$33:$F$776,СВЦЭМ!$A$33:$A$776,$A210,СВЦЭМ!$B$33:$B$776,K$190)+'СЕТ СН'!$F$12</f>
        <v>172.63168752999999</v>
      </c>
      <c r="L210" s="36">
        <f>SUMIFS(СВЦЭМ!$F$33:$F$776,СВЦЭМ!$A$33:$A$776,$A210,СВЦЭМ!$B$33:$B$776,L$190)+'СЕТ СН'!$F$12</f>
        <v>168.37027182</v>
      </c>
      <c r="M210" s="36">
        <f>SUMIFS(СВЦЭМ!$F$33:$F$776,СВЦЭМ!$A$33:$A$776,$A210,СВЦЭМ!$B$33:$B$776,M$190)+'СЕТ СН'!$F$12</f>
        <v>158.90969272999999</v>
      </c>
      <c r="N210" s="36">
        <f>SUMIFS(СВЦЭМ!$F$33:$F$776,СВЦЭМ!$A$33:$A$776,$A210,СВЦЭМ!$B$33:$B$776,N$190)+'СЕТ СН'!$F$12</f>
        <v>156.43125072999999</v>
      </c>
      <c r="O210" s="36">
        <f>SUMIFS(СВЦЭМ!$F$33:$F$776,СВЦЭМ!$A$33:$A$776,$A210,СВЦЭМ!$B$33:$B$776,O$190)+'СЕТ СН'!$F$12</f>
        <v>157.18191970000001</v>
      </c>
      <c r="P210" s="36">
        <f>SUMIFS(СВЦЭМ!$F$33:$F$776,СВЦЭМ!$A$33:$A$776,$A210,СВЦЭМ!$B$33:$B$776,P$190)+'СЕТ СН'!$F$12</f>
        <v>158.58167714000001</v>
      </c>
      <c r="Q210" s="36">
        <f>SUMIFS(СВЦЭМ!$F$33:$F$776,СВЦЭМ!$A$33:$A$776,$A210,СВЦЭМ!$B$33:$B$776,Q$190)+'СЕТ СН'!$F$12</f>
        <v>158.56537958000001</v>
      </c>
      <c r="R210" s="36">
        <f>SUMIFS(СВЦЭМ!$F$33:$F$776,СВЦЭМ!$A$33:$A$776,$A210,СВЦЭМ!$B$33:$B$776,R$190)+'СЕТ СН'!$F$12</f>
        <v>157.24088484999999</v>
      </c>
      <c r="S210" s="36">
        <f>SUMIFS(СВЦЭМ!$F$33:$F$776,СВЦЭМ!$A$33:$A$776,$A210,СВЦЭМ!$B$33:$B$776,S$190)+'СЕТ СН'!$F$12</f>
        <v>151.24144125999999</v>
      </c>
      <c r="T210" s="36">
        <f>SUMIFS(СВЦЭМ!$F$33:$F$776,СВЦЭМ!$A$33:$A$776,$A210,СВЦЭМ!$B$33:$B$776,T$190)+'СЕТ СН'!$F$12</f>
        <v>148.60934644</v>
      </c>
      <c r="U210" s="36">
        <f>SUMIFS(СВЦЭМ!$F$33:$F$776,СВЦЭМ!$A$33:$A$776,$A210,СВЦЭМ!$B$33:$B$776,U$190)+'СЕТ СН'!$F$12</f>
        <v>149.64379584</v>
      </c>
      <c r="V210" s="36">
        <f>SUMIFS(СВЦЭМ!$F$33:$F$776,СВЦЭМ!$A$33:$A$776,$A210,СВЦЭМ!$B$33:$B$776,V$190)+'СЕТ СН'!$F$12</f>
        <v>151.21661216000001</v>
      </c>
      <c r="W210" s="36">
        <f>SUMIFS(СВЦЭМ!$F$33:$F$776,СВЦЭМ!$A$33:$A$776,$A210,СВЦЭМ!$B$33:$B$776,W$190)+'СЕТ СН'!$F$12</f>
        <v>153.25463210999999</v>
      </c>
      <c r="X210" s="36">
        <f>SUMIFS(СВЦЭМ!$F$33:$F$776,СВЦЭМ!$A$33:$A$776,$A210,СВЦЭМ!$B$33:$B$776,X$190)+'СЕТ СН'!$F$12</f>
        <v>153.26879346999999</v>
      </c>
      <c r="Y210" s="36">
        <f>SUMIFS(СВЦЭМ!$F$33:$F$776,СВЦЭМ!$A$33:$A$776,$A210,СВЦЭМ!$B$33:$B$776,Y$190)+'СЕТ СН'!$F$12</f>
        <v>156.33729156000001</v>
      </c>
    </row>
    <row r="211" spans="1:25" ht="15.75" x14ac:dyDescent="0.2">
      <c r="A211" s="35">
        <f t="shared" si="5"/>
        <v>44156</v>
      </c>
      <c r="B211" s="36">
        <f>SUMIFS(СВЦЭМ!$F$33:$F$776,СВЦЭМ!$A$33:$A$776,$A211,СВЦЭМ!$B$33:$B$776,B$190)+'СЕТ СН'!$F$12</f>
        <v>173.23388421000001</v>
      </c>
      <c r="C211" s="36">
        <f>SUMIFS(СВЦЭМ!$F$33:$F$776,СВЦЭМ!$A$33:$A$776,$A211,СВЦЭМ!$B$33:$B$776,C$190)+'СЕТ СН'!$F$12</f>
        <v>183.0995399</v>
      </c>
      <c r="D211" s="36">
        <f>SUMIFS(СВЦЭМ!$F$33:$F$776,СВЦЭМ!$A$33:$A$776,$A211,СВЦЭМ!$B$33:$B$776,D$190)+'СЕТ СН'!$F$12</f>
        <v>193.57348440999999</v>
      </c>
      <c r="E211" s="36">
        <f>SUMIFS(СВЦЭМ!$F$33:$F$776,СВЦЭМ!$A$33:$A$776,$A211,СВЦЭМ!$B$33:$B$776,E$190)+'СЕТ СН'!$F$12</f>
        <v>194.36548500000001</v>
      </c>
      <c r="F211" s="36">
        <f>SUMIFS(СВЦЭМ!$F$33:$F$776,СВЦЭМ!$A$33:$A$776,$A211,СВЦЭМ!$B$33:$B$776,F$190)+'СЕТ СН'!$F$12</f>
        <v>193.88368858999999</v>
      </c>
      <c r="G211" s="36">
        <f>SUMIFS(СВЦЭМ!$F$33:$F$776,СВЦЭМ!$A$33:$A$776,$A211,СВЦЭМ!$B$33:$B$776,G$190)+'СЕТ СН'!$F$12</f>
        <v>190.99202704000001</v>
      </c>
      <c r="H211" s="36">
        <f>SUMIFS(СВЦЭМ!$F$33:$F$776,СВЦЭМ!$A$33:$A$776,$A211,СВЦЭМ!$B$33:$B$776,H$190)+'СЕТ СН'!$F$12</f>
        <v>187.86531961</v>
      </c>
      <c r="I211" s="36">
        <f>SUMIFS(СВЦЭМ!$F$33:$F$776,СВЦЭМ!$A$33:$A$776,$A211,СВЦЭМ!$B$33:$B$776,I$190)+'СЕТ СН'!$F$12</f>
        <v>181.46781903999999</v>
      </c>
      <c r="J211" s="36">
        <f>SUMIFS(СВЦЭМ!$F$33:$F$776,СВЦЭМ!$A$33:$A$776,$A211,СВЦЭМ!$B$33:$B$776,J$190)+'СЕТ СН'!$F$12</f>
        <v>174.43902735</v>
      </c>
      <c r="K211" s="36">
        <f>SUMIFS(СВЦЭМ!$F$33:$F$776,СВЦЭМ!$A$33:$A$776,$A211,СВЦЭМ!$B$33:$B$776,K$190)+'СЕТ СН'!$F$12</f>
        <v>168.74231979000001</v>
      </c>
      <c r="L211" s="36">
        <f>SUMIFS(СВЦЭМ!$F$33:$F$776,СВЦЭМ!$A$33:$A$776,$A211,СВЦЭМ!$B$33:$B$776,L$190)+'СЕТ СН'!$F$12</f>
        <v>159.59244665</v>
      </c>
      <c r="M211" s="36">
        <f>SUMIFS(СВЦЭМ!$F$33:$F$776,СВЦЭМ!$A$33:$A$776,$A211,СВЦЭМ!$B$33:$B$776,M$190)+'СЕТ СН'!$F$12</f>
        <v>151.90377613999999</v>
      </c>
      <c r="N211" s="36">
        <f>SUMIFS(СВЦЭМ!$F$33:$F$776,СВЦЭМ!$A$33:$A$776,$A211,СВЦЭМ!$B$33:$B$776,N$190)+'СЕТ СН'!$F$12</f>
        <v>150.02617334999999</v>
      </c>
      <c r="O211" s="36">
        <f>SUMIFS(СВЦЭМ!$F$33:$F$776,СВЦЭМ!$A$33:$A$776,$A211,СВЦЭМ!$B$33:$B$776,O$190)+'СЕТ СН'!$F$12</f>
        <v>151.00921235000001</v>
      </c>
      <c r="P211" s="36">
        <f>SUMIFS(СВЦЭМ!$F$33:$F$776,СВЦЭМ!$A$33:$A$776,$A211,СВЦЭМ!$B$33:$B$776,P$190)+'СЕТ СН'!$F$12</f>
        <v>153.05545047999999</v>
      </c>
      <c r="Q211" s="36">
        <f>SUMIFS(СВЦЭМ!$F$33:$F$776,СВЦЭМ!$A$33:$A$776,$A211,СВЦЭМ!$B$33:$B$776,Q$190)+'СЕТ СН'!$F$12</f>
        <v>150.63593281999999</v>
      </c>
      <c r="R211" s="36">
        <f>SUMIFS(СВЦЭМ!$F$33:$F$776,СВЦЭМ!$A$33:$A$776,$A211,СВЦЭМ!$B$33:$B$776,R$190)+'СЕТ СН'!$F$12</f>
        <v>148.97507433000001</v>
      </c>
      <c r="S211" s="36">
        <f>SUMIFS(СВЦЭМ!$F$33:$F$776,СВЦЭМ!$A$33:$A$776,$A211,СВЦЭМ!$B$33:$B$776,S$190)+'СЕТ СН'!$F$12</f>
        <v>144.03118803999999</v>
      </c>
      <c r="T211" s="36">
        <f>SUMIFS(СВЦЭМ!$F$33:$F$776,СВЦЭМ!$A$33:$A$776,$A211,СВЦЭМ!$B$33:$B$776,T$190)+'СЕТ СН'!$F$12</f>
        <v>143.91047821999999</v>
      </c>
      <c r="U211" s="36">
        <f>SUMIFS(СВЦЭМ!$F$33:$F$776,СВЦЭМ!$A$33:$A$776,$A211,СВЦЭМ!$B$33:$B$776,U$190)+'СЕТ СН'!$F$12</f>
        <v>143.73916899</v>
      </c>
      <c r="V211" s="36">
        <f>SUMIFS(СВЦЭМ!$F$33:$F$776,СВЦЭМ!$A$33:$A$776,$A211,СВЦЭМ!$B$33:$B$776,V$190)+'СЕТ СН'!$F$12</f>
        <v>145.03331858999999</v>
      </c>
      <c r="W211" s="36">
        <f>SUMIFS(СВЦЭМ!$F$33:$F$776,СВЦЭМ!$A$33:$A$776,$A211,СВЦЭМ!$B$33:$B$776,W$190)+'СЕТ СН'!$F$12</f>
        <v>147.82239989999999</v>
      </c>
      <c r="X211" s="36">
        <f>SUMIFS(СВЦЭМ!$F$33:$F$776,СВЦЭМ!$A$33:$A$776,$A211,СВЦЭМ!$B$33:$B$776,X$190)+'СЕТ СН'!$F$12</f>
        <v>151.58323877000001</v>
      </c>
      <c r="Y211" s="36">
        <f>SUMIFS(СВЦЭМ!$F$33:$F$776,СВЦЭМ!$A$33:$A$776,$A211,СВЦЭМ!$B$33:$B$776,Y$190)+'СЕТ СН'!$F$12</f>
        <v>158.48500730000001</v>
      </c>
    </row>
    <row r="212" spans="1:25" ht="15.75" x14ac:dyDescent="0.2">
      <c r="A212" s="35">
        <f t="shared" si="5"/>
        <v>44157</v>
      </c>
      <c r="B212" s="36">
        <f>SUMIFS(СВЦЭМ!$F$33:$F$776,СВЦЭМ!$A$33:$A$776,$A212,СВЦЭМ!$B$33:$B$776,B$190)+'СЕТ СН'!$F$12</f>
        <v>167.27817573999999</v>
      </c>
      <c r="C212" s="36">
        <f>SUMIFS(СВЦЭМ!$F$33:$F$776,СВЦЭМ!$A$33:$A$776,$A212,СВЦЭМ!$B$33:$B$776,C$190)+'СЕТ СН'!$F$12</f>
        <v>183.68175088000001</v>
      </c>
      <c r="D212" s="36">
        <f>SUMIFS(СВЦЭМ!$F$33:$F$776,СВЦЭМ!$A$33:$A$776,$A212,СВЦЭМ!$B$33:$B$776,D$190)+'СЕТ СН'!$F$12</f>
        <v>194.19522358</v>
      </c>
      <c r="E212" s="36">
        <f>SUMIFS(СВЦЭМ!$F$33:$F$776,СВЦЭМ!$A$33:$A$776,$A212,СВЦЭМ!$B$33:$B$776,E$190)+'СЕТ СН'!$F$12</f>
        <v>195.40419524000001</v>
      </c>
      <c r="F212" s="36">
        <f>SUMIFS(СВЦЭМ!$F$33:$F$776,СВЦЭМ!$A$33:$A$776,$A212,СВЦЭМ!$B$33:$B$776,F$190)+'СЕТ СН'!$F$12</f>
        <v>195.05195194999999</v>
      </c>
      <c r="G212" s="36">
        <f>SUMIFS(СВЦЭМ!$F$33:$F$776,СВЦЭМ!$A$33:$A$776,$A212,СВЦЭМ!$B$33:$B$776,G$190)+'СЕТ СН'!$F$12</f>
        <v>192.89274650999999</v>
      </c>
      <c r="H212" s="36">
        <f>SUMIFS(СВЦЭМ!$F$33:$F$776,СВЦЭМ!$A$33:$A$776,$A212,СВЦЭМ!$B$33:$B$776,H$190)+'СЕТ СН'!$F$12</f>
        <v>189.0403211</v>
      </c>
      <c r="I212" s="36">
        <f>SUMIFS(СВЦЭМ!$F$33:$F$776,СВЦЭМ!$A$33:$A$776,$A212,СВЦЭМ!$B$33:$B$776,I$190)+'СЕТ СН'!$F$12</f>
        <v>183.79115089999999</v>
      </c>
      <c r="J212" s="36">
        <f>SUMIFS(СВЦЭМ!$F$33:$F$776,СВЦЭМ!$A$33:$A$776,$A212,СВЦЭМ!$B$33:$B$776,J$190)+'СЕТ СН'!$F$12</f>
        <v>177.20685064</v>
      </c>
      <c r="K212" s="36">
        <f>SUMIFS(СВЦЭМ!$F$33:$F$776,СВЦЭМ!$A$33:$A$776,$A212,СВЦЭМ!$B$33:$B$776,K$190)+'СЕТ СН'!$F$12</f>
        <v>173.20886618</v>
      </c>
      <c r="L212" s="36">
        <f>SUMIFS(СВЦЭМ!$F$33:$F$776,СВЦЭМ!$A$33:$A$776,$A212,СВЦЭМ!$B$33:$B$776,L$190)+'СЕТ СН'!$F$12</f>
        <v>163.86714799000001</v>
      </c>
      <c r="M212" s="36">
        <f>SUMIFS(СВЦЭМ!$F$33:$F$776,СВЦЭМ!$A$33:$A$776,$A212,СВЦЭМ!$B$33:$B$776,M$190)+'СЕТ СН'!$F$12</f>
        <v>153.24465953999999</v>
      </c>
      <c r="N212" s="36">
        <f>SUMIFS(СВЦЭМ!$F$33:$F$776,СВЦЭМ!$A$33:$A$776,$A212,СВЦЭМ!$B$33:$B$776,N$190)+'СЕТ СН'!$F$12</f>
        <v>152.17720858000001</v>
      </c>
      <c r="O212" s="36">
        <f>SUMIFS(СВЦЭМ!$F$33:$F$776,СВЦЭМ!$A$33:$A$776,$A212,СВЦЭМ!$B$33:$B$776,O$190)+'СЕТ СН'!$F$12</f>
        <v>153.87993367000001</v>
      </c>
      <c r="P212" s="36">
        <f>SUMIFS(СВЦЭМ!$F$33:$F$776,СВЦЭМ!$A$33:$A$776,$A212,СВЦЭМ!$B$33:$B$776,P$190)+'СЕТ СН'!$F$12</f>
        <v>154.52623285000001</v>
      </c>
      <c r="Q212" s="36">
        <f>SUMIFS(СВЦЭМ!$F$33:$F$776,СВЦЭМ!$A$33:$A$776,$A212,СВЦЭМ!$B$33:$B$776,Q$190)+'СЕТ СН'!$F$12</f>
        <v>153.85887482999999</v>
      </c>
      <c r="R212" s="36">
        <f>SUMIFS(СВЦЭМ!$F$33:$F$776,СВЦЭМ!$A$33:$A$776,$A212,СВЦЭМ!$B$33:$B$776,R$190)+'СЕТ СН'!$F$12</f>
        <v>152.96579120000001</v>
      </c>
      <c r="S212" s="36">
        <f>SUMIFS(СВЦЭМ!$F$33:$F$776,СВЦЭМ!$A$33:$A$776,$A212,СВЦЭМ!$B$33:$B$776,S$190)+'СЕТ СН'!$F$12</f>
        <v>151.49885169999999</v>
      </c>
      <c r="T212" s="36">
        <f>SUMIFS(СВЦЭМ!$F$33:$F$776,СВЦЭМ!$A$33:$A$776,$A212,СВЦЭМ!$B$33:$B$776,T$190)+'СЕТ СН'!$F$12</f>
        <v>144.28497178000001</v>
      </c>
      <c r="U212" s="36">
        <f>SUMIFS(СВЦЭМ!$F$33:$F$776,СВЦЭМ!$A$33:$A$776,$A212,СВЦЭМ!$B$33:$B$776,U$190)+'СЕТ СН'!$F$12</f>
        <v>144.37188716</v>
      </c>
      <c r="V212" s="36">
        <f>SUMIFS(СВЦЭМ!$F$33:$F$776,СВЦЭМ!$A$33:$A$776,$A212,СВЦЭМ!$B$33:$B$776,V$190)+'СЕТ СН'!$F$12</f>
        <v>145.41212784999999</v>
      </c>
      <c r="W212" s="36">
        <f>SUMIFS(СВЦЭМ!$F$33:$F$776,СВЦЭМ!$A$33:$A$776,$A212,СВЦЭМ!$B$33:$B$776,W$190)+'СЕТ СН'!$F$12</f>
        <v>151.5154728</v>
      </c>
      <c r="X212" s="36">
        <f>SUMIFS(СВЦЭМ!$F$33:$F$776,СВЦЭМ!$A$33:$A$776,$A212,СВЦЭМ!$B$33:$B$776,X$190)+'СЕТ СН'!$F$12</f>
        <v>154.5520185</v>
      </c>
      <c r="Y212" s="36">
        <f>SUMIFS(СВЦЭМ!$F$33:$F$776,СВЦЭМ!$A$33:$A$776,$A212,СВЦЭМ!$B$33:$B$776,Y$190)+'СЕТ СН'!$F$12</f>
        <v>159.03908752000001</v>
      </c>
    </row>
    <row r="213" spans="1:25" ht="15.75" x14ac:dyDescent="0.2">
      <c r="A213" s="35">
        <f t="shared" si="5"/>
        <v>44158</v>
      </c>
      <c r="B213" s="36">
        <f>SUMIFS(СВЦЭМ!$F$33:$F$776,СВЦЭМ!$A$33:$A$776,$A213,СВЦЭМ!$B$33:$B$776,B$190)+'СЕТ СН'!$F$12</f>
        <v>161.36858168000001</v>
      </c>
      <c r="C213" s="36">
        <f>SUMIFS(СВЦЭМ!$F$33:$F$776,СВЦЭМ!$A$33:$A$776,$A213,СВЦЭМ!$B$33:$B$776,C$190)+'СЕТ СН'!$F$12</f>
        <v>170.97249704000001</v>
      </c>
      <c r="D213" s="36">
        <f>SUMIFS(СВЦЭМ!$F$33:$F$776,СВЦЭМ!$A$33:$A$776,$A213,СВЦЭМ!$B$33:$B$776,D$190)+'СЕТ СН'!$F$12</f>
        <v>178.78118709</v>
      </c>
      <c r="E213" s="36">
        <f>SUMIFS(СВЦЭМ!$F$33:$F$776,СВЦЭМ!$A$33:$A$776,$A213,СВЦЭМ!$B$33:$B$776,E$190)+'СЕТ СН'!$F$12</f>
        <v>179.43542919999999</v>
      </c>
      <c r="F213" s="36">
        <f>SUMIFS(СВЦЭМ!$F$33:$F$776,СВЦЭМ!$A$33:$A$776,$A213,СВЦЭМ!$B$33:$B$776,F$190)+'СЕТ СН'!$F$12</f>
        <v>178.98518981000001</v>
      </c>
      <c r="G213" s="36">
        <f>SUMIFS(СВЦЭМ!$F$33:$F$776,СВЦЭМ!$A$33:$A$776,$A213,СВЦЭМ!$B$33:$B$776,G$190)+'СЕТ СН'!$F$12</f>
        <v>178.96618964999999</v>
      </c>
      <c r="H213" s="36">
        <f>SUMIFS(СВЦЭМ!$F$33:$F$776,СВЦЭМ!$A$33:$A$776,$A213,СВЦЭМ!$B$33:$B$776,H$190)+'СЕТ СН'!$F$12</f>
        <v>179.45126599</v>
      </c>
      <c r="I213" s="36">
        <f>SUMIFS(СВЦЭМ!$F$33:$F$776,СВЦЭМ!$A$33:$A$776,$A213,СВЦЭМ!$B$33:$B$776,I$190)+'СЕТ СН'!$F$12</f>
        <v>177.15896466000001</v>
      </c>
      <c r="J213" s="36">
        <f>SUMIFS(СВЦЭМ!$F$33:$F$776,СВЦЭМ!$A$33:$A$776,$A213,СВЦЭМ!$B$33:$B$776,J$190)+'СЕТ СН'!$F$12</f>
        <v>175.34215338000001</v>
      </c>
      <c r="K213" s="36">
        <f>SUMIFS(СВЦЭМ!$F$33:$F$776,СВЦЭМ!$A$33:$A$776,$A213,СВЦЭМ!$B$33:$B$776,K$190)+'СЕТ СН'!$F$12</f>
        <v>178.98642154000001</v>
      </c>
      <c r="L213" s="36">
        <f>SUMIFS(СВЦЭМ!$F$33:$F$776,СВЦЭМ!$A$33:$A$776,$A213,СВЦЭМ!$B$33:$B$776,L$190)+'СЕТ СН'!$F$12</f>
        <v>173.85220899999999</v>
      </c>
      <c r="M213" s="36">
        <f>SUMIFS(СВЦЭМ!$F$33:$F$776,СВЦЭМ!$A$33:$A$776,$A213,СВЦЭМ!$B$33:$B$776,M$190)+'СЕТ СН'!$F$12</f>
        <v>163.43553102000001</v>
      </c>
      <c r="N213" s="36">
        <f>SUMIFS(СВЦЭМ!$F$33:$F$776,СВЦЭМ!$A$33:$A$776,$A213,СВЦЭМ!$B$33:$B$776,N$190)+'СЕТ СН'!$F$12</f>
        <v>159.51099361000001</v>
      </c>
      <c r="O213" s="36">
        <f>SUMIFS(СВЦЭМ!$F$33:$F$776,СВЦЭМ!$A$33:$A$776,$A213,СВЦЭМ!$B$33:$B$776,O$190)+'СЕТ СН'!$F$12</f>
        <v>161.34127251999999</v>
      </c>
      <c r="P213" s="36">
        <f>SUMIFS(СВЦЭМ!$F$33:$F$776,СВЦЭМ!$A$33:$A$776,$A213,СВЦЭМ!$B$33:$B$776,P$190)+'СЕТ СН'!$F$12</f>
        <v>161.93597672000001</v>
      </c>
      <c r="Q213" s="36">
        <f>SUMIFS(СВЦЭМ!$F$33:$F$776,СВЦЭМ!$A$33:$A$776,$A213,СВЦЭМ!$B$33:$B$776,Q$190)+'СЕТ СН'!$F$12</f>
        <v>162.05088667000001</v>
      </c>
      <c r="R213" s="36">
        <f>SUMIFS(СВЦЭМ!$F$33:$F$776,СВЦЭМ!$A$33:$A$776,$A213,СВЦЭМ!$B$33:$B$776,R$190)+'СЕТ СН'!$F$12</f>
        <v>159.73888153999999</v>
      </c>
      <c r="S213" s="36">
        <f>SUMIFS(СВЦЭМ!$F$33:$F$776,СВЦЭМ!$A$33:$A$776,$A213,СВЦЭМ!$B$33:$B$776,S$190)+'СЕТ СН'!$F$12</f>
        <v>156.72579641999999</v>
      </c>
      <c r="T213" s="36">
        <f>SUMIFS(СВЦЭМ!$F$33:$F$776,СВЦЭМ!$A$33:$A$776,$A213,СВЦЭМ!$B$33:$B$776,T$190)+'СЕТ СН'!$F$12</f>
        <v>154.02903581000001</v>
      </c>
      <c r="U213" s="36">
        <f>SUMIFS(СВЦЭМ!$F$33:$F$776,СВЦЭМ!$A$33:$A$776,$A213,СВЦЭМ!$B$33:$B$776,U$190)+'СЕТ СН'!$F$12</f>
        <v>153.30189247999999</v>
      </c>
      <c r="V213" s="36">
        <f>SUMIFS(СВЦЭМ!$F$33:$F$776,СВЦЭМ!$A$33:$A$776,$A213,СВЦЭМ!$B$33:$B$776,V$190)+'СЕТ СН'!$F$12</f>
        <v>155.46579234000001</v>
      </c>
      <c r="W213" s="36">
        <f>SUMIFS(СВЦЭМ!$F$33:$F$776,СВЦЭМ!$A$33:$A$776,$A213,СВЦЭМ!$B$33:$B$776,W$190)+'СЕТ СН'!$F$12</f>
        <v>158.04777743</v>
      </c>
      <c r="X213" s="36">
        <f>SUMIFS(СВЦЭМ!$F$33:$F$776,СВЦЭМ!$A$33:$A$776,$A213,СВЦЭМ!$B$33:$B$776,X$190)+'СЕТ СН'!$F$12</f>
        <v>156.82480702000001</v>
      </c>
      <c r="Y213" s="36">
        <f>SUMIFS(СВЦЭМ!$F$33:$F$776,СВЦЭМ!$A$33:$A$776,$A213,СВЦЭМ!$B$33:$B$776,Y$190)+'СЕТ СН'!$F$12</f>
        <v>160.67846542999999</v>
      </c>
    </row>
    <row r="214" spans="1:25" ht="15.75" x14ac:dyDescent="0.2">
      <c r="A214" s="35">
        <f t="shared" si="5"/>
        <v>44159</v>
      </c>
      <c r="B214" s="36">
        <f>SUMIFS(СВЦЭМ!$F$33:$F$776,СВЦЭМ!$A$33:$A$776,$A214,СВЦЭМ!$B$33:$B$776,B$190)+'СЕТ СН'!$F$12</f>
        <v>163.63513809</v>
      </c>
      <c r="C214" s="36">
        <f>SUMIFS(СВЦЭМ!$F$33:$F$776,СВЦЭМ!$A$33:$A$776,$A214,СВЦЭМ!$B$33:$B$776,C$190)+'СЕТ СН'!$F$12</f>
        <v>180.15981597000001</v>
      </c>
      <c r="D214" s="36">
        <f>SUMIFS(СВЦЭМ!$F$33:$F$776,СВЦЭМ!$A$33:$A$776,$A214,СВЦЭМ!$B$33:$B$776,D$190)+'СЕТ СН'!$F$12</f>
        <v>191.85659747</v>
      </c>
      <c r="E214" s="36">
        <f>SUMIFS(СВЦЭМ!$F$33:$F$776,СВЦЭМ!$A$33:$A$776,$A214,СВЦЭМ!$B$33:$B$776,E$190)+'СЕТ СН'!$F$12</f>
        <v>195.36283836999999</v>
      </c>
      <c r="F214" s="36">
        <f>SUMIFS(СВЦЭМ!$F$33:$F$776,СВЦЭМ!$A$33:$A$776,$A214,СВЦЭМ!$B$33:$B$776,F$190)+'СЕТ СН'!$F$12</f>
        <v>195.08742544</v>
      </c>
      <c r="G214" s="36">
        <f>SUMIFS(СВЦЭМ!$F$33:$F$776,СВЦЭМ!$A$33:$A$776,$A214,СВЦЭМ!$B$33:$B$776,G$190)+'СЕТ СН'!$F$12</f>
        <v>192.40213768999999</v>
      </c>
      <c r="H214" s="36">
        <f>SUMIFS(СВЦЭМ!$F$33:$F$776,СВЦЭМ!$A$33:$A$776,$A214,СВЦЭМ!$B$33:$B$776,H$190)+'СЕТ СН'!$F$12</f>
        <v>184.67148613000001</v>
      </c>
      <c r="I214" s="36">
        <f>SUMIFS(СВЦЭМ!$F$33:$F$776,СВЦЭМ!$A$33:$A$776,$A214,СВЦЭМ!$B$33:$B$776,I$190)+'СЕТ СН'!$F$12</f>
        <v>174.13095853999999</v>
      </c>
      <c r="J214" s="36">
        <f>SUMIFS(СВЦЭМ!$F$33:$F$776,СВЦЭМ!$A$33:$A$776,$A214,СВЦЭМ!$B$33:$B$776,J$190)+'СЕТ СН'!$F$12</f>
        <v>168.30122641</v>
      </c>
      <c r="K214" s="36">
        <f>SUMIFS(СВЦЭМ!$F$33:$F$776,СВЦЭМ!$A$33:$A$776,$A214,СВЦЭМ!$B$33:$B$776,K$190)+'СЕТ СН'!$F$12</f>
        <v>167.95797489</v>
      </c>
      <c r="L214" s="36">
        <f>SUMIFS(СВЦЭМ!$F$33:$F$776,СВЦЭМ!$A$33:$A$776,$A214,СВЦЭМ!$B$33:$B$776,L$190)+'СЕТ СН'!$F$12</f>
        <v>161.52633186</v>
      </c>
      <c r="M214" s="36">
        <f>SUMIFS(СВЦЭМ!$F$33:$F$776,СВЦЭМ!$A$33:$A$776,$A214,СВЦЭМ!$B$33:$B$776,M$190)+'СЕТ СН'!$F$12</f>
        <v>152.04225650999999</v>
      </c>
      <c r="N214" s="36">
        <f>SUMIFS(СВЦЭМ!$F$33:$F$776,СВЦЭМ!$A$33:$A$776,$A214,СВЦЭМ!$B$33:$B$776,N$190)+'СЕТ СН'!$F$12</f>
        <v>150.52750710999999</v>
      </c>
      <c r="O214" s="36">
        <f>SUMIFS(СВЦЭМ!$F$33:$F$776,СВЦЭМ!$A$33:$A$776,$A214,СВЦЭМ!$B$33:$B$776,O$190)+'СЕТ СН'!$F$12</f>
        <v>154.41411675000001</v>
      </c>
      <c r="P214" s="36">
        <f>SUMIFS(СВЦЭМ!$F$33:$F$776,СВЦЭМ!$A$33:$A$776,$A214,СВЦЭМ!$B$33:$B$776,P$190)+'СЕТ СН'!$F$12</f>
        <v>156.94819081</v>
      </c>
      <c r="Q214" s="36">
        <f>SUMIFS(СВЦЭМ!$F$33:$F$776,СВЦЭМ!$A$33:$A$776,$A214,СВЦЭМ!$B$33:$B$776,Q$190)+'СЕТ СН'!$F$12</f>
        <v>158.56757512999999</v>
      </c>
      <c r="R214" s="36">
        <f>SUMIFS(СВЦЭМ!$F$33:$F$776,СВЦЭМ!$A$33:$A$776,$A214,СВЦЭМ!$B$33:$B$776,R$190)+'СЕТ СН'!$F$12</f>
        <v>160.30991963</v>
      </c>
      <c r="S214" s="36">
        <f>SUMIFS(СВЦЭМ!$F$33:$F$776,СВЦЭМ!$A$33:$A$776,$A214,СВЦЭМ!$B$33:$B$776,S$190)+'СЕТ СН'!$F$12</f>
        <v>157.86753528</v>
      </c>
      <c r="T214" s="36">
        <f>SUMIFS(СВЦЭМ!$F$33:$F$776,СВЦЭМ!$A$33:$A$776,$A214,СВЦЭМ!$B$33:$B$776,T$190)+'СЕТ СН'!$F$12</f>
        <v>150.55635848</v>
      </c>
      <c r="U214" s="36">
        <f>SUMIFS(СВЦЭМ!$F$33:$F$776,СВЦЭМ!$A$33:$A$776,$A214,СВЦЭМ!$B$33:$B$776,U$190)+'СЕТ СН'!$F$12</f>
        <v>147.37114310000001</v>
      </c>
      <c r="V214" s="36">
        <f>SUMIFS(СВЦЭМ!$F$33:$F$776,СВЦЭМ!$A$33:$A$776,$A214,СВЦЭМ!$B$33:$B$776,V$190)+'СЕТ СН'!$F$12</f>
        <v>149.15810708000001</v>
      </c>
      <c r="W214" s="36">
        <f>SUMIFS(СВЦЭМ!$F$33:$F$776,СВЦЭМ!$A$33:$A$776,$A214,СВЦЭМ!$B$33:$B$776,W$190)+'СЕТ СН'!$F$12</f>
        <v>151.15048480999999</v>
      </c>
      <c r="X214" s="36">
        <f>SUMIFS(СВЦЭМ!$F$33:$F$776,СВЦЭМ!$A$33:$A$776,$A214,СВЦЭМ!$B$33:$B$776,X$190)+'СЕТ СН'!$F$12</f>
        <v>151.21378813999999</v>
      </c>
      <c r="Y214" s="36">
        <f>SUMIFS(СВЦЭМ!$F$33:$F$776,СВЦЭМ!$A$33:$A$776,$A214,СВЦЭМ!$B$33:$B$776,Y$190)+'СЕТ СН'!$F$12</f>
        <v>156.20534945</v>
      </c>
    </row>
    <row r="215" spans="1:25" ht="15.75" x14ac:dyDescent="0.2">
      <c r="A215" s="35">
        <f t="shared" si="5"/>
        <v>44160</v>
      </c>
      <c r="B215" s="36">
        <f>SUMIFS(СВЦЭМ!$F$33:$F$776,СВЦЭМ!$A$33:$A$776,$A215,СВЦЭМ!$B$33:$B$776,B$190)+'СЕТ СН'!$F$12</f>
        <v>163.87869961000001</v>
      </c>
      <c r="C215" s="36">
        <f>SUMIFS(СВЦЭМ!$F$33:$F$776,СВЦЭМ!$A$33:$A$776,$A215,СВЦЭМ!$B$33:$B$776,C$190)+'СЕТ СН'!$F$12</f>
        <v>178.78962397999999</v>
      </c>
      <c r="D215" s="36">
        <f>SUMIFS(СВЦЭМ!$F$33:$F$776,СВЦЭМ!$A$33:$A$776,$A215,СВЦЭМ!$B$33:$B$776,D$190)+'СЕТ СН'!$F$12</f>
        <v>188.79020355</v>
      </c>
      <c r="E215" s="36">
        <f>SUMIFS(СВЦЭМ!$F$33:$F$776,СВЦЭМ!$A$33:$A$776,$A215,СВЦЭМ!$B$33:$B$776,E$190)+'СЕТ СН'!$F$12</f>
        <v>190.52831666</v>
      </c>
      <c r="F215" s="36">
        <f>SUMIFS(СВЦЭМ!$F$33:$F$776,СВЦЭМ!$A$33:$A$776,$A215,СВЦЭМ!$B$33:$B$776,F$190)+'СЕТ СН'!$F$12</f>
        <v>189.41334370999999</v>
      </c>
      <c r="G215" s="36">
        <f>SUMIFS(СВЦЭМ!$F$33:$F$776,СВЦЭМ!$A$33:$A$776,$A215,СВЦЭМ!$B$33:$B$776,G$190)+'СЕТ СН'!$F$12</f>
        <v>187.29679585</v>
      </c>
      <c r="H215" s="36">
        <f>SUMIFS(СВЦЭМ!$F$33:$F$776,СВЦЭМ!$A$33:$A$776,$A215,СВЦЭМ!$B$33:$B$776,H$190)+'СЕТ СН'!$F$12</f>
        <v>182.75121873000001</v>
      </c>
      <c r="I215" s="36">
        <f>SUMIFS(СВЦЭМ!$F$33:$F$776,СВЦЭМ!$A$33:$A$776,$A215,СВЦЭМ!$B$33:$B$776,I$190)+'СЕТ СН'!$F$12</f>
        <v>175.53434149</v>
      </c>
      <c r="J215" s="36">
        <f>SUMIFS(СВЦЭМ!$F$33:$F$776,СВЦЭМ!$A$33:$A$776,$A215,СВЦЭМ!$B$33:$B$776,J$190)+'СЕТ СН'!$F$12</f>
        <v>172.46768058000001</v>
      </c>
      <c r="K215" s="36">
        <f>SUMIFS(СВЦЭМ!$F$33:$F$776,СВЦЭМ!$A$33:$A$776,$A215,СВЦЭМ!$B$33:$B$776,K$190)+'СЕТ СН'!$F$12</f>
        <v>170.86907694999999</v>
      </c>
      <c r="L215" s="36">
        <f>SUMIFS(СВЦЭМ!$F$33:$F$776,СВЦЭМ!$A$33:$A$776,$A215,СВЦЭМ!$B$33:$B$776,L$190)+'СЕТ СН'!$F$12</f>
        <v>164.86902638000001</v>
      </c>
      <c r="M215" s="36">
        <f>SUMIFS(СВЦЭМ!$F$33:$F$776,СВЦЭМ!$A$33:$A$776,$A215,СВЦЭМ!$B$33:$B$776,M$190)+'СЕТ СН'!$F$12</f>
        <v>155.56130808</v>
      </c>
      <c r="N215" s="36">
        <f>SUMIFS(СВЦЭМ!$F$33:$F$776,СВЦЭМ!$A$33:$A$776,$A215,СВЦЭМ!$B$33:$B$776,N$190)+'СЕТ СН'!$F$12</f>
        <v>152.86997474</v>
      </c>
      <c r="O215" s="36">
        <f>SUMIFS(СВЦЭМ!$F$33:$F$776,СВЦЭМ!$A$33:$A$776,$A215,СВЦЭМ!$B$33:$B$776,O$190)+'СЕТ СН'!$F$12</f>
        <v>155.97073792</v>
      </c>
      <c r="P215" s="36">
        <f>SUMIFS(СВЦЭМ!$F$33:$F$776,СВЦЭМ!$A$33:$A$776,$A215,СВЦЭМ!$B$33:$B$776,P$190)+'СЕТ СН'!$F$12</f>
        <v>157.46879838999999</v>
      </c>
      <c r="Q215" s="36">
        <f>SUMIFS(СВЦЭМ!$F$33:$F$776,СВЦЭМ!$A$33:$A$776,$A215,СВЦЭМ!$B$33:$B$776,Q$190)+'СЕТ СН'!$F$12</f>
        <v>157.30228516</v>
      </c>
      <c r="R215" s="36">
        <f>SUMIFS(СВЦЭМ!$F$33:$F$776,СВЦЭМ!$A$33:$A$776,$A215,СВЦЭМ!$B$33:$B$776,R$190)+'СЕТ СН'!$F$12</f>
        <v>157.20240319999999</v>
      </c>
      <c r="S215" s="36">
        <f>SUMIFS(СВЦЭМ!$F$33:$F$776,СВЦЭМ!$A$33:$A$776,$A215,СВЦЭМ!$B$33:$B$776,S$190)+'СЕТ СН'!$F$12</f>
        <v>154.68242488999999</v>
      </c>
      <c r="T215" s="36">
        <f>SUMIFS(СВЦЭМ!$F$33:$F$776,СВЦЭМ!$A$33:$A$776,$A215,СВЦЭМ!$B$33:$B$776,T$190)+'СЕТ СН'!$F$12</f>
        <v>157.12144796000001</v>
      </c>
      <c r="U215" s="36">
        <f>SUMIFS(СВЦЭМ!$F$33:$F$776,СВЦЭМ!$A$33:$A$776,$A215,СВЦЭМ!$B$33:$B$776,U$190)+'СЕТ СН'!$F$12</f>
        <v>156.18454224000001</v>
      </c>
      <c r="V215" s="36">
        <f>SUMIFS(СВЦЭМ!$F$33:$F$776,СВЦЭМ!$A$33:$A$776,$A215,СВЦЭМ!$B$33:$B$776,V$190)+'СЕТ СН'!$F$12</f>
        <v>153.6229032</v>
      </c>
      <c r="W215" s="36">
        <f>SUMIFS(СВЦЭМ!$F$33:$F$776,СВЦЭМ!$A$33:$A$776,$A215,СВЦЭМ!$B$33:$B$776,W$190)+'СЕТ СН'!$F$12</f>
        <v>154.43425565000001</v>
      </c>
      <c r="X215" s="36">
        <f>SUMIFS(СВЦЭМ!$F$33:$F$776,СВЦЭМ!$A$33:$A$776,$A215,СВЦЭМ!$B$33:$B$776,X$190)+'СЕТ СН'!$F$12</f>
        <v>157.16424515</v>
      </c>
      <c r="Y215" s="36">
        <f>SUMIFS(СВЦЭМ!$F$33:$F$776,СВЦЭМ!$A$33:$A$776,$A215,СВЦЭМ!$B$33:$B$776,Y$190)+'СЕТ СН'!$F$12</f>
        <v>160.88187883000001</v>
      </c>
    </row>
    <row r="216" spans="1:25" ht="15.75" x14ac:dyDescent="0.2">
      <c r="A216" s="35">
        <f t="shared" si="5"/>
        <v>44161</v>
      </c>
      <c r="B216" s="36">
        <f>SUMIFS(СВЦЭМ!$F$33:$F$776,СВЦЭМ!$A$33:$A$776,$A216,СВЦЭМ!$B$33:$B$776,B$190)+'СЕТ СН'!$F$12</f>
        <v>160.38852987000001</v>
      </c>
      <c r="C216" s="36">
        <f>SUMIFS(СВЦЭМ!$F$33:$F$776,СВЦЭМ!$A$33:$A$776,$A216,СВЦЭМ!$B$33:$B$776,C$190)+'СЕТ СН'!$F$12</f>
        <v>175.76736460999999</v>
      </c>
      <c r="D216" s="36">
        <f>SUMIFS(СВЦЭМ!$F$33:$F$776,СВЦЭМ!$A$33:$A$776,$A216,СВЦЭМ!$B$33:$B$776,D$190)+'СЕТ СН'!$F$12</f>
        <v>187.03644109999999</v>
      </c>
      <c r="E216" s="36">
        <f>SUMIFS(СВЦЭМ!$F$33:$F$776,СВЦЭМ!$A$33:$A$776,$A216,СВЦЭМ!$B$33:$B$776,E$190)+'СЕТ СН'!$F$12</f>
        <v>188.81000742000001</v>
      </c>
      <c r="F216" s="36">
        <f>SUMIFS(СВЦЭМ!$F$33:$F$776,СВЦЭМ!$A$33:$A$776,$A216,СВЦЭМ!$B$33:$B$776,F$190)+'СЕТ СН'!$F$12</f>
        <v>187.31056416999999</v>
      </c>
      <c r="G216" s="36">
        <f>SUMIFS(СВЦЭМ!$F$33:$F$776,СВЦЭМ!$A$33:$A$776,$A216,СВЦЭМ!$B$33:$B$776,G$190)+'СЕТ СН'!$F$12</f>
        <v>183.17018622000001</v>
      </c>
      <c r="H216" s="36">
        <f>SUMIFS(СВЦЭМ!$F$33:$F$776,СВЦЭМ!$A$33:$A$776,$A216,СВЦЭМ!$B$33:$B$776,H$190)+'СЕТ СН'!$F$12</f>
        <v>177.84853358999999</v>
      </c>
      <c r="I216" s="36">
        <f>SUMIFS(СВЦЭМ!$F$33:$F$776,СВЦЭМ!$A$33:$A$776,$A216,СВЦЭМ!$B$33:$B$776,I$190)+'СЕТ СН'!$F$12</f>
        <v>171.55386644999999</v>
      </c>
      <c r="J216" s="36">
        <f>SUMIFS(СВЦЭМ!$F$33:$F$776,СВЦЭМ!$A$33:$A$776,$A216,СВЦЭМ!$B$33:$B$776,J$190)+'СЕТ СН'!$F$12</f>
        <v>167.76070035999999</v>
      </c>
      <c r="K216" s="36">
        <f>SUMIFS(СВЦЭМ!$F$33:$F$776,СВЦЭМ!$A$33:$A$776,$A216,СВЦЭМ!$B$33:$B$776,K$190)+'СЕТ СН'!$F$12</f>
        <v>168.26582403</v>
      </c>
      <c r="L216" s="36">
        <f>SUMIFS(СВЦЭМ!$F$33:$F$776,СВЦЭМ!$A$33:$A$776,$A216,СВЦЭМ!$B$33:$B$776,L$190)+'СЕТ СН'!$F$12</f>
        <v>162.73382065999999</v>
      </c>
      <c r="M216" s="36">
        <f>SUMIFS(СВЦЭМ!$F$33:$F$776,СВЦЭМ!$A$33:$A$776,$A216,СВЦЭМ!$B$33:$B$776,M$190)+'СЕТ СН'!$F$12</f>
        <v>155.72512123999999</v>
      </c>
      <c r="N216" s="36">
        <f>SUMIFS(СВЦЭМ!$F$33:$F$776,СВЦЭМ!$A$33:$A$776,$A216,СВЦЭМ!$B$33:$B$776,N$190)+'СЕТ СН'!$F$12</f>
        <v>157.30675542</v>
      </c>
      <c r="O216" s="36">
        <f>SUMIFS(СВЦЭМ!$F$33:$F$776,СВЦЭМ!$A$33:$A$776,$A216,СВЦЭМ!$B$33:$B$776,O$190)+'СЕТ СН'!$F$12</f>
        <v>158.09062338000001</v>
      </c>
      <c r="P216" s="36">
        <f>SUMIFS(СВЦЭМ!$F$33:$F$776,СВЦЭМ!$A$33:$A$776,$A216,СВЦЭМ!$B$33:$B$776,P$190)+'СЕТ СН'!$F$12</f>
        <v>158.52735311999999</v>
      </c>
      <c r="Q216" s="36">
        <f>SUMIFS(СВЦЭМ!$F$33:$F$776,СВЦЭМ!$A$33:$A$776,$A216,СВЦЭМ!$B$33:$B$776,Q$190)+'СЕТ СН'!$F$12</f>
        <v>158.90289161000001</v>
      </c>
      <c r="R216" s="36">
        <f>SUMIFS(СВЦЭМ!$F$33:$F$776,СВЦЭМ!$A$33:$A$776,$A216,СВЦЭМ!$B$33:$B$776,R$190)+'СЕТ СН'!$F$12</f>
        <v>156.33765281999999</v>
      </c>
      <c r="S216" s="36">
        <f>SUMIFS(СВЦЭМ!$F$33:$F$776,СВЦЭМ!$A$33:$A$776,$A216,СВЦЭМ!$B$33:$B$776,S$190)+'СЕТ СН'!$F$12</f>
        <v>152.66515994</v>
      </c>
      <c r="T216" s="36">
        <f>SUMIFS(СВЦЭМ!$F$33:$F$776,СВЦЭМ!$A$33:$A$776,$A216,СВЦЭМ!$B$33:$B$776,T$190)+'СЕТ СН'!$F$12</f>
        <v>155.95508049</v>
      </c>
      <c r="U216" s="36">
        <f>SUMIFS(СВЦЭМ!$F$33:$F$776,СВЦЭМ!$A$33:$A$776,$A216,СВЦЭМ!$B$33:$B$776,U$190)+'СЕТ СН'!$F$12</f>
        <v>154.01917849</v>
      </c>
      <c r="V216" s="36">
        <f>SUMIFS(СВЦЭМ!$F$33:$F$776,СВЦЭМ!$A$33:$A$776,$A216,СВЦЭМ!$B$33:$B$776,V$190)+'СЕТ СН'!$F$12</f>
        <v>151.37832836999999</v>
      </c>
      <c r="W216" s="36">
        <f>SUMIFS(СВЦЭМ!$F$33:$F$776,СВЦЭМ!$A$33:$A$776,$A216,СВЦЭМ!$B$33:$B$776,W$190)+'СЕТ СН'!$F$12</f>
        <v>156.26751213</v>
      </c>
      <c r="X216" s="36">
        <f>SUMIFS(СВЦЭМ!$F$33:$F$776,СВЦЭМ!$A$33:$A$776,$A216,СВЦЭМ!$B$33:$B$776,X$190)+'СЕТ СН'!$F$12</f>
        <v>157.76445042</v>
      </c>
      <c r="Y216" s="36">
        <f>SUMIFS(СВЦЭМ!$F$33:$F$776,СВЦЭМ!$A$33:$A$776,$A216,СВЦЭМ!$B$33:$B$776,Y$190)+'СЕТ СН'!$F$12</f>
        <v>160.46125298000001</v>
      </c>
    </row>
    <row r="217" spans="1:25" ht="15.75" x14ac:dyDescent="0.2">
      <c r="A217" s="35">
        <f t="shared" si="5"/>
        <v>44162</v>
      </c>
      <c r="B217" s="36">
        <f>SUMIFS(СВЦЭМ!$F$33:$F$776,СВЦЭМ!$A$33:$A$776,$A217,СВЦЭМ!$B$33:$B$776,B$190)+'СЕТ СН'!$F$12</f>
        <v>161.09165651000001</v>
      </c>
      <c r="C217" s="36">
        <f>SUMIFS(СВЦЭМ!$F$33:$F$776,СВЦЭМ!$A$33:$A$776,$A217,СВЦЭМ!$B$33:$B$776,C$190)+'СЕТ СН'!$F$12</f>
        <v>177.46694131000001</v>
      </c>
      <c r="D217" s="36">
        <f>SUMIFS(СВЦЭМ!$F$33:$F$776,СВЦЭМ!$A$33:$A$776,$A217,СВЦЭМ!$B$33:$B$776,D$190)+'СЕТ СН'!$F$12</f>
        <v>189.16141751999999</v>
      </c>
      <c r="E217" s="36">
        <f>SUMIFS(СВЦЭМ!$F$33:$F$776,СВЦЭМ!$A$33:$A$776,$A217,СВЦЭМ!$B$33:$B$776,E$190)+'СЕТ СН'!$F$12</f>
        <v>191.48116218999999</v>
      </c>
      <c r="F217" s="36">
        <f>SUMIFS(СВЦЭМ!$F$33:$F$776,СВЦЭМ!$A$33:$A$776,$A217,СВЦЭМ!$B$33:$B$776,F$190)+'СЕТ СН'!$F$12</f>
        <v>192.04796779</v>
      </c>
      <c r="G217" s="36">
        <f>SUMIFS(СВЦЭМ!$F$33:$F$776,СВЦЭМ!$A$33:$A$776,$A217,СВЦЭМ!$B$33:$B$776,G$190)+'СЕТ СН'!$F$12</f>
        <v>189.64591966</v>
      </c>
      <c r="H217" s="36">
        <f>SUMIFS(СВЦЭМ!$F$33:$F$776,СВЦЭМ!$A$33:$A$776,$A217,СВЦЭМ!$B$33:$B$776,H$190)+'СЕТ СН'!$F$12</f>
        <v>180.59453968</v>
      </c>
      <c r="I217" s="36">
        <f>SUMIFS(СВЦЭМ!$F$33:$F$776,СВЦЭМ!$A$33:$A$776,$A217,СВЦЭМ!$B$33:$B$776,I$190)+'СЕТ СН'!$F$12</f>
        <v>173.40800259</v>
      </c>
      <c r="J217" s="36">
        <f>SUMIFS(СВЦЭМ!$F$33:$F$776,СВЦЭМ!$A$33:$A$776,$A217,СВЦЭМ!$B$33:$B$776,J$190)+'СЕТ СН'!$F$12</f>
        <v>172.01530867</v>
      </c>
      <c r="K217" s="36">
        <f>SUMIFS(СВЦЭМ!$F$33:$F$776,СВЦЭМ!$A$33:$A$776,$A217,СВЦЭМ!$B$33:$B$776,K$190)+'СЕТ СН'!$F$12</f>
        <v>172.50460742000001</v>
      </c>
      <c r="L217" s="36">
        <f>SUMIFS(СВЦЭМ!$F$33:$F$776,СВЦЭМ!$A$33:$A$776,$A217,СВЦЭМ!$B$33:$B$776,L$190)+'СЕТ СН'!$F$12</f>
        <v>166.73765266999999</v>
      </c>
      <c r="M217" s="36">
        <f>SUMIFS(СВЦЭМ!$F$33:$F$776,СВЦЭМ!$A$33:$A$776,$A217,СВЦЭМ!$B$33:$B$776,M$190)+'СЕТ СН'!$F$12</f>
        <v>157.0176088</v>
      </c>
      <c r="N217" s="36">
        <f>SUMIFS(СВЦЭМ!$F$33:$F$776,СВЦЭМ!$A$33:$A$776,$A217,СВЦЭМ!$B$33:$B$776,N$190)+'СЕТ СН'!$F$12</f>
        <v>154.09183892999999</v>
      </c>
      <c r="O217" s="36">
        <f>SUMIFS(СВЦЭМ!$F$33:$F$776,СВЦЭМ!$A$33:$A$776,$A217,СВЦЭМ!$B$33:$B$776,O$190)+'СЕТ СН'!$F$12</f>
        <v>154.37268896</v>
      </c>
      <c r="P217" s="36">
        <f>SUMIFS(СВЦЭМ!$F$33:$F$776,СВЦЭМ!$A$33:$A$776,$A217,СВЦЭМ!$B$33:$B$776,P$190)+'СЕТ СН'!$F$12</f>
        <v>156.70050064</v>
      </c>
      <c r="Q217" s="36">
        <f>SUMIFS(СВЦЭМ!$F$33:$F$776,СВЦЭМ!$A$33:$A$776,$A217,СВЦЭМ!$B$33:$B$776,Q$190)+'СЕТ СН'!$F$12</f>
        <v>158.52509803000001</v>
      </c>
      <c r="R217" s="36">
        <f>SUMIFS(СВЦЭМ!$F$33:$F$776,СВЦЭМ!$A$33:$A$776,$A217,СВЦЭМ!$B$33:$B$776,R$190)+'СЕТ СН'!$F$12</f>
        <v>157.67781875</v>
      </c>
      <c r="S217" s="36">
        <f>SUMIFS(СВЦЭМ!$F$33:$F$776,СВЦЭМ!$A$33:$A$776,$A217,СВЦЭМ!$B$33:$B$776,S$190)+'СЕТ СН'!$F$12</f>
        <v>153.39072745000001</v>
      </c>
      <c r="T217" s="36">
        <f>SUMIFS(СВЦЭМ!$F$33:$F$776,СВЦЭМ!$A$33:$A$776,$A217,СВЦЭМ!$B$33:$B$776,T$190)+'СЕТ СН'!$F$12</f>
        <v>149.65940334000001</v>
      </c>
      <c r="U217" s="36">
        <f>SUMIFS(СВЦЭМ!$F$33:$F$776,СВЦЭМ!$A$33:$A$776,$A217,СВЦЭМ!$B$33:$B$776,U$190)+'СЕТ СН'!$F$12</f>
        <v>149.71847308</v>
      </c>
      <c r="V217" s="36">
        <f>SUMIFS(СВЦЭМ!$F$33:$F$776,СВЦЭМ!$A$33:$A$776,$A217,СВЦЭМ!$B$33:$B$776,V$190)+'СЕТ СН'!$F$12</f>
        <v>149.463708</v>
      </c>
      <c r="W217" s="36">
        <f>SUMIFS(СВЦЭМ!$F$33:$F$776,СВЦЭМ!$A$33:$A$776,$A217,СВЦЭМ!$B$33:$B$776,W$190)+'СЕТ СН'!$F$12</f>
        <v>152.23700334</v>
      </c>
      <c r="X217" s="36">
        <f>SUMIFS(СВЦЭМ!$F$33:$F$776,СВЦЭМ!$A$33:$A$776,$A217,СВЦЭМ!$B$33:$B$776,X$190)+'СЕТ СН'!$F$12</f>
        <v>154.63358876999999</v>
      </c>
      <c r="Y217" s="36">
        <f>SUMIFS(СВЦЭМ!$F$33:$F$776,СВЦЭМ!$A$33:$A$776,$A217,СВЦЭМ!$B$33:$B$776,Y$190)+'СЕТ СН'!$F$12</f>
        <v>158.82937265999999</v>
      </c>
    </row>
    <row r="218" spans="1:25" ht="15.75" x14ac:dyDescent="0.2">
      <c r="A218" s="35">
        <f t="shared" si="5"/>
        <v>44163</v>
      </c>
      <c r="B218" s="36">
        <f>SUMIFS(СВЦЭМ!$F$33:$F$776,СВЦЭМ!$A$33:$A$776,$A218,СВЦЭМ!$B$33:$B$776,B$190)+'СЕТ СН'!$F$12</f>
        <v>163.7767948</v>
      </c>
      <c r="C218" s="36">
        <f>SUMIFS(СВЦЭМ!$F$33:$F$776,СВЦЭМ!$A$33:$A$776,$A218,СВЦЭМ!$B$33:$B$776,C$190)+'СЕТ СН'!$F$12</f>
        <v>177.2639901</v>
      </c>
      <c r="D218" s="36">
        <f>SUMIFS(СВЦЭМ!$F$33:$F$776,СВЦЭМ!$A$33:$A$776,$A218,СВЦЭМ!$B$33:$B$776,D$190)+'СЕТ СН'!$F$12</f>
        <v>186.36624578999999</v>
      </c>
      <c r="E218" s="36">
        <f>SUMIFS(СВЦЭМ!$F$33:$F$776,СВЦЭМ!$A$33:$A$776,$A218,СВЦЭМ!$B$33:$B$776,E$190)+'СЕТ СН'!$F$12</f>
        <v>187.75023852000001</v>
      </c>
      <c r="F218" s="36">
        <f>SUMIFS(СВЦЭМ!$F$33:$F$776,СВЦЭМ!$A$33:$A$776,$A218,СВЦЭМ!$B$33:$B$776,F$190)+'СЕТ СН'!$F$12</f>
        <v>187.75076461</v>
      </c>
      <c r="G218" s="36">
        <f>SUMIFS(СВЦЭМ!$F$33:$F$776,СВЦЭМ!$A$33:$A$776,$A218,СВЦЭМ!$B$33:$B$776,G$190)+'СЕТ СН'!$F$12</f>
        <v>186.81256067999999</v>
      </c>
      <c r="H218" s="36">
        <f>SUMIFS(СВЦЭМ!$F$33:$F$776,СВЦЭМ!$A$33:$A$776,$A218,СВЦЭМ!$B$33:$B$776,H$190)+'СЕТ СН'!$F$12</f>
        <v>183.82518347999999</v>
      </c>
      <c r="I218" s="36">
        <f>SUMIFS(СВЦЭМ!$F$33:$F$776,СВЦЭМ!$A$33:$A$776,$A218,СВЦЭМ!$B$33:$B$776,I$190)+'СЕТ СН'!$F$12</f>
        <v>180.41185203000001</v>
      </c>
      <c r="J218" s="36">
        <f>SUMIFS(СВЦЭМ!$F$33:$F$776,СВЦЭМ!$A$33:$A$776,$A218,СВЦЭМ!$B$33:$B$776,J$190)+'СЕТ СН'!$F$12</f>
        <v>175.90953285000001</v>
      </c>
      <c r="K218" s="36">
        <f>SUMIFS(СВЦЭМ!$F$33:$F$776,СВЦЭМ!$A$33:$A$776,$A218,СВЦЭМ!$B$33:$B$776,K$190)+'СЕТ СН'!$F$12</f>
        <v>172.66258231</v>
      </c>
      <c r="L218" s="36">
        <f>SUMIFS(СВЦЭМ!$F$33:$F$776,СВЦЭМ!$A$33:$A$776,$A218,СВЦЭМ!$B$33:$B$776,L$190)+'СЕТ СН'!$F$12</f>
        <v>164.89400058000001</v>
      </c>
      <c r="M218" s="36">
        <f>SUMIFS(СВЦЭМ!$F$33:$F$776,СВЦЭМ!$A$33:$A$776,$A218,СВЦЭМ!$B$33:$B$776,M$190)+'СЕТ СН'!$F$12</f>
        <v>156.08164478</v>
      </c>
      <c r="N218" s="36">
        <f>SUMIFS(СВЦЭМ!$F$33:$F$776,СВЦЭМ!$A$33:$A$776,$A218,СВЦЭМ!$B$33:$B$776,N$190)+'СЕТ СН'!$F$12</f>
        <v>155.00014830999999</v>
      </c>
      <c r="O218" s="36">
        <f>SUMIFS(СВЦЭМ!$F$33:$F$776,СВЦЭМ!$A$33:$A$776,$A218,СВЦЭМ!$B$33:$B$776,O$190)+'СЕТ СН'!$F$12</f>
        <v>157.29286250999999</v>
      </c>
      <c r="P218" s="36">
        <f>SUMIFS(СВЦЭМ!$F$33:$F$776,СВЦЭМ!$A$33:$A$776,$A218,СВЦЭМ!$B$33:$B$776,P$190)+'СЕТ СН'!$F$12</f>
        <v>158.67139546000001</v>
      </c>
      <c r="Q218" s="36">
        <f>SUMIFS(СВЦЭМ!$F$33:$F$776,СВЦЭМ!$A$33:$A$776,$A218,СВЦЭМ!$B$33:$B$776,Q$190)+'СЕТ СН'!$F$12</f>
        <v>157.11068015000001</v>
      </c>
      <c r="R218" s="36">
        <f>SUMIFS(СВЦЭМ!$F$33:$F$776,СВЦЭМ!$A$33:$A$776,$A218,СВЦЭМ!$B$33:$B$776,R$190)+'СЕТ СН'!$F$12</f>
        <v>155.55079660000001</v>
      </c>
      <c r="S218" s="36">
        <f>SUMIFS(СВЦЭМ!$F$33:$F$776,СВЦЭМ!$A$33:$A$776,$A218,СВЦЭМ!$B$33:$B$776,S$190)+'СЕТ СН'!$F$12</f>
        <v>151.84093898</v>
      </c>
      <c r="T218" s="36">
        <f>SUMIFS(СВЦЭМ!$F$33:$F$776,СВЦЭМ!$A$33:$A$776,$A218,СВЦЭМ!$B$33:$B$776,T$190)+'СЕТ СН'!$F$12</f>
        <v>150.47391967999999</v>
      </c>
      <c r="U218" s="36">
        <f>SUMIFS(СВЦЭМ!$F$33:$F$776,СВЦЭМ!$A$33:$A$776,$A218,СВЦЭМ!$B$33:$B$776,U$190)+'СЕТ СН'!$F$12</f>
        <v>148.85195282999999</v>
      </c>
      <c r="V218" s="36">
        <f>SUMIFS(СВЦЭМ!$F$33:$F$776,СВЦЭМ!$A$33:$A$776,$A218,СВЦЭМ!$B$33:$B$776,V$190)+'СЕТ СН'!$F$12</f>
        <v>148.42079131</v>
      </c>
      <c r="W218" s="36">
        <f>SUMIFS(СВЦЭМ!$F$33:$F$776,СВЦЭМ!$A$33:$A$776,$A218,СВЦЭМ!$B$33:$B$776,W$190)+'СЕТ СН'!$F$12</f>
        <v>152.03980429000001</v>
      </c>
      <c r="X218" s="36">
        <f>SUMIFS(СВЦЭМ!$F$33:$F$776,СВЦЭМ!$A$33:$A$776,$A218,СВЦЭМ!$B$33:$B$776,X$190)+'СЕТ СН'!$F$12</f>
        <v>155.95306857</v>
      </c>
      <c r="Y218" s="36">
        <f>SUMIFS(СВЦЭМ!$F$33:$F$776,СВЦЭМ!$A$33:$A$776,$A218,СВЦЭМ!$B$33:$B$776,Y$190)+'СЕТ СН'!$F$12</f>
        <v>160.43728662999999</v>
      </c>
    </row>
    <row r="219" spans="1:25" ht="15.75" x14ac:dyDescent="0.2">
      <c r="A219" s="35">
        <f t="shared" si="5"/>
        <v>44164</v>
      </c>
      <c r="B219" s="36">
        <f>SUMIFS(СВЦЭМ!$F$33:$F$776,СВЦЭМ!$A$33:$A$776,$A219,СВЦЭМ!$B$33:$B$776,B$190)+'СЕТ СН'!$F$12</f>
        <v>162.65197599000001</v>
      </c>
      <c r="C219" s="36">
        <f>SUMIFS(СВЦЭМ!$F$33:$F$776,СВЦЭМ!$A$33:$A$776,$A219,СВЦЭМ!$B$33:$B$776,C$190)+'СЕТ СН'!$F$12</f>
        <v>178.3361396</v>
      </c>
      <c r="D219" s="36">
        <f>SUMIFS(СВЦЭМ!$F$33:$F$776,СВЦЭМ!$A$33:$A$776,$A219,СВЦЭМ!$B$33:$B$776,D$190)+'СЕТ СН'!$F$12</f>
        <v>188.75544798999999</v>
      </c>
      <c r="E219" s="36">
        <f>SUMIFS(СВЦЭМ!$F$33:$F$776,СВЦЭМ!$A$33:$A$776,$A219,СВЦЭМ!$B$33:$B$776,E$190)+'СЕТ СН'!$F$12</f>
        <v>190.92195167</v>
      </c>
      <c r="F219" s="36">
        <f>SUMIFS(СВЦЭМ!$F$33:$F$776,СВЦЭМ!$A$33:$A$776,$A219,СВЦЭМ!$B$33:$B$776,F$190)+'СЕТ СН'!$F$12</f>
        <v>190.61651352999999</v>
      </c>
      <c r="G219" s="36">
        <f>SUMIFS(СВЦЭМ!$F$33:$F$776,СВЦЭМ!$A$33:$A$776,$A219,СВЦЭМ!$B$33:$B$776,G$190)+'СЕТ СН'!$F$12</f>
        <v>189.96122184999999</v>
      </c>
      <c r="H219" s="36">
        <f>SUMIFS(СВЦЭМ!$F$33:$F$776,СВЦЭМ!$A$33:$A$776,$A219,СВЦЭМ!$B$33:$B$776,H$190)+'СЕТ СН'!$F$12</f>
        <v>186.93095962999999</v>
      </c>
      <c r="I219" s="36">
        <f>SUMIFS(СВЦЭМ!$F$33:$F$776,СВЦЭМ!$A$33:$A$776,$A219,СВЦЭМ!$B$33:$B$776,I$190)+'СЕТ СН'!$F$12</f>
        <v>181.82020109000001</v>
      </c>
      <c r="J219" s="36">
        <f>SUMIFS(СВЦЭМ!$F$33:$F$776,СВЦЭМ!$A$33:$A$776,$A219,СВЦЭМ!$B$33:$B$776,J$190)+'СЕТ СН'!$F$12</f>
        <v>174.28628891</v>
      </c>
      <c r="K219" s="36">
        <f>SUMIFS(СВЦЭМ!$F$33:$F$776,СВЦЭМ!$A$33:$A$776,$A219,СВЦЭМ!$B$33:$B$776,K$190)+'СЕТ СН'!$F$12</f>
        <v>171.08785691</v>
      </c>
      <c r="L219" s="36">
        <f>SUMIFS(СВЦЭМ!$F$33:$F$776,СВЦЭМ!$A$33:$A$776,$A219,СВЦЭМ!$B$33:$B$776,L$190)+'СЕТ СН'!$F$12</f>
        <v>162.80154931999999</v>
      </c>
      <c r="M219" s="36">
        <f>SUMIFS(СВЦЭМ!$F$33:$F$776,СВЦЭМ!$A$33:$A$776,$A219,СВЦЭМ!$B$33:$B$776,M$190)+'СЕТ СН'!$F$12</f>
        <v>154.47590826000001</v>
      </c>
      <c r="N219" s="36">
        <f>SUMIFS(СВЦЭМ!$F$33:$F$776,СВЦЭМ!$A$33:$A$776,$A219,СВЦЭМ!$B$33:$B$776,N$190)+'СЕТ СН'!$F$12</f>
        <v>151.86051408</v>
      </c>
      <c r="O219" s="36">
        <f>SUMIFS(СВЦЭМ!$F$33:$F$776,СВЦЭМ!$A$33:$A$776,$A219,СВЦЭМ!$B$33:$B$776,O$190)+'СЕТ СН'!$F$12</f>
        <v>155.00024292000001</v>
      </c>
      <c r="P219" s="36">
        <f>SUMIFS(СВЦЭМ!$F$33:$F$776,СВЦЭМ!$A$33:$A$776,$A219,СВЦЭМ!$B$33:$B$776,P$190)+'СЕТ СН'!$F$12</f>
        <v>156.94797675000001</v>
      </c>
      <c r="Q219" s="36">
        <f>SUMIFS(СВЦЭМ!$F$33:$F$776,СВЦЭМ!$A$33:$A$776,$A219,СВЦЭМ!$B$33:$B$776,Q$190)+'СЕТ СН'!$F$12</f>
        <v>156.86044683</v>
      </c>
      <c r="R219" s="36">
        <f>SUMIFS(СВЦЭМ!$F$33:$F$776,СВЦЭМ!$A$33:$A$776,$A219,СВЦЭМ!$B$33:$B$776,R$190)+'СЕТ СН'!$F$12</f>
        <v>156.19076337999999</v>
      </c>
      <c r="S219" s="36">
        <f>SUMIFS(СВЦЭМ!$F$33:$F$776,СВЦЭМ!$A$33:$A$776,$A219,СВЦЭМ!$B$33:$B$776,S$190)+'СЕТ СН'!$F$12</f>
        <v>152.42400981</v>
      </c>
      <c r="T219" s="36">
        <f>SUMIFS(СВЦЭМ!$F$33:$F$776,СВЦЭМ!$A$33:$A$776,$A219,СВЦЭМ!$B$33:$B$776,T$190)+'СЕТ СН'!$F$12</f>
        <v>147.81007640999999</v>
      </c>
      <c r="U219" s="36">
        <f>SUMIFS(СВЦЭМ!$F$33:$F$776,СВЦЭМ!$A$33:$A$776,$A219,СВЦЭМ!$B$33:$B$776,U$190)+'СЕТ СН'!$F$12</f>
        <v>147.53216143</v>
      </c>
      <c r="V219" s="36">
        <f>SUMIFS(СВЦЭМ!$F$33:$F$776,СВЦЭМ!$A$33:$A$776,$A219,СВЦЭМ!$B$33:$B$776,V$190)+'СЕТ СН'!$F$12</f>
        <v>149.10611069999999</v>
      </c>
      <c r="W219" s="36">
        <f>SUMIFS(СВЦЭМ!$F$33:$F$776,СВЦЭМ!$A$33:$A$776,$A219,СВЦЭМ!$B$33:$B$776,W$190)+'СЕТ СН'!$F$12</f>
        <v>150.91908914999999</v>
      </c>
      <c r="X219" s="36">
        <f>SUMIFS(СВЦЭМ!$F$33:$F$776,СВЦЭМ!$A$33:$A$776,$A219,СВЦЭМ!$B$33:$B$776,X$190)+'СЕТ СН'!$F$12</f>
        <v>155.31257281000001</v>
      </c>
      <c r="Y219" s="36">
        <f>SUMIFS(СВЦЭМ!$F$33:$F$776,СВЦЭМ!$A$33:$A$776,$A219,СВЦЭМ!$B$33:$B$776,Y$190)+'СЕТ СН'!$F$12</f>
        <v>158.68606055000001</v>
      </c>
    </row>
    <row r="220" spans="1:25" ht="15.75" x14ac:dyDescent="0.2">
      <c r="A220" s="35">
        <f t="shared" si="5"/>
        <v>44165</v>
      </c>
      <c r="B220" s="36">
        <f>SUMIFS(СВЦЭМ!$F$33:$F$776,СВЦЭМ!$A$33:$A$776,$A220,СВЦЭМ!$B$33:$B$776,B$190)+'СЕТ СН'!$F$12</f>
        <v>171.37406899999999</v>
      </c>
      <c r="C220" s="36">
        <f>SUMIFS(СВЦЭМ!$F$33:$F$776,СВЦЭМ!$A$33:$A$776,$A220,СВЦЭМ!$B$33:$B$776,C$190)+'СЕТ СН'!$F$12</f>
        <v>185.32776731999999</v>
      </c>
      <c r="D220" s="36">
        <f>SUMIFS(СВЦЭМ!$F$33:$F$776,СВЦЭМ!$A$33:$A$776,$A220,СВЦЭМ!$B$33:$B$776,D$190)+'СЕТ СН'!$F$12</f>
        <v>195.17922286999999</v>
      </c>
      <c r="E220" s="36">
        <f>SUMIFS(СВЦЭМ!$F$33:$F$776,СВЦЭМ!$A$33:$A$776,$A220,СВЦЭМ!$B$33:$B$776,E$190)+'СЕТ СН'!$F$12</f>
        <v>196.74888608000001</v>
      </c>
      <c r="F220" s="36">
        <f>SUMIFS(СВЦЭМ!$F$33:$F$776,СВЦЭМ!$A$33:$A$776,$A220,СВЦЭМ!$B$33:$B$776,F$190)+'СЕТ СН'!$F$12</f>
        <v>195.87090368</v>
      </c>
      <c r="G220" s="36">
        <f>SUMIFS(СВЦЭМ!$F$33:$F$776,СВЦЭМ!$A$33:$A$776,$A220,СВЦЭМ!$B$33:$B$776,G$190)+'СЕТ СН'!$F$12</f>
        <v>192.71548483999999</v>
      </c>
      <c r="H220" s="36">
        <f>SUMIFS(СВЦЭМ!$F$33:$F$776,СВЦЭМ!$A$33:$A$776,$A220,СВЦЭМ!$B$33:$B$776,H$190)+'СЕТ СН'!$F$12</f>
        <v>189.91194397000001</v>
      </c>
      <c r="I220" s="36">
        <f>SUMIFS(СВЦЭМ!$F$33:$F$776,СВЦЭМ!$A$33:$A$776,$A220,СВЦЭМ!$B$33:$B$776,I$190)+'СЕТ СН'!$F$12</f>
        <v>184.32852210999999</v>
      </c>
      <c r="J220" s="36">
        <f>SUMIFS(СВЦЭМ!$F$33:$F$776,СВЦЭМ!$A$33:$A$776,$A220,СВЦЭМ!$B$33:$B$776,J$190)+'СЕТ СН'!$F$12</f>
        <v>179.07687960000001</v>
      </c>
      <c r="K220" s="36">
        <f>SUMIFS(СВЦЭМ!$F$33:$F$776,СВЦЭМ!$A$33:$A$776,$A220,СВЦЭМ!$B$33:$B$776,K$190)+'СЕТ СН'!$F$12</f>
        <v>177.51780503000001</v>
      </c>
      <c r="L220" s="36">
        <f>SUMIFS(СВЦЭМ!$F$33:$F$776,СВЦЭМ!$A$33:$A$776,$A220,СВЦЭМ!$B$33:$B$776,L$190)+'СЕТ СН'!$F$12</f>
        <v>171.47609949</v>
      </c>
      <c r="M220" s="36">
        <f>SUMIFS(СВЦЭМ!$F$33:$F$776,СВЦЭМ!$A$33:$A$776,$A220,СВЦЭМ!$B$33:$B$776,M$190)+'СЕТ СН'!$F$12</f>
        <v>163.57633547</v>
      </c>
      <c r="N220" s="36">
        <f>SUMIFS(СВЦЭМ!$F$33:$F$776,СВЦЭМ!$A$33:$A$776,$A220,СВЦЭМ!$B$33:$B$776,N$190)+'СЕТ СН'!$F$12</f>
        <v>160.9609394</v>
      </c>
      <c r="O220" s="36">
        <f>SUMIFS(СВЦЭМ!$F$33:$F$776,СВЦЭМ!$A$33:$A$776,$A220,СВЦЭМ!$B$33:$B$776,O$190)+'СЕТ СН'!$F$12</f>
        <v>161.87071098000001</v>
      </c>
      <c r="P220" s="36">
        <f>SUMIFS(СВЦЭМ!$F$33:$F$776,СВЦЭМ!$A$33:$A$776,$A220,СВЦЭМ!$B$33:$B$776,P$190)+'СЕТ СН'!$F$12</f>
        <v>163.74720604000001</v>
      </c>
      <c r="Q220" s="36">
        <f>SUMIFS(СВЦЭМ!$F$33:$F$776,СВЦЭМ!$A$33:$A$776,$A220,СВЦЭМ!$B$33:$B$776,Q$190)+'СЕТ СН'!$F$12</f>
        <v>162.52205845</v>
      </c>
      <c r="R220" s="36">
        <f>SUMIFS(СВЦЭМ!$F$33:$F$776,СВЦЭМ!$A$33:$A$776,$A220,СВЦЭМ!$B$33:$B$776,R$190)+'СЕТ СН'!$F$12</f>
        <v>160.15949746000001</v>
      </c>
      <c r="S220" s="36">
        <f>SUMIFS(СВЦЭМ!$F$33:$F$776,СВЦЭМ!$A$33:$A$776,$A220,СВЦЭМ!$B$33:$B$776,S$190)+'СЕТ СН'!$F$12</f>
        <v>158.43959290000001</v>
      </c>
      <c r="T220" s="36">
        <f>SUMIFS(СВЦЭМ!$F$33:$F$776,СВЦЭМ!$A$33:$A$776,$A220,СВЦЭМ!$B$33:$B$776,T$190)+'СЕТ СН'!$F$12</f>
        <v>155.99429047000001</v>
      </c>
      <c r="U220" s="36">
        <f>SUMIFS(СВЦЭМ!$F$33:$F$776,СВЦЭМ!$A$33:$A$776,$A220,СВЦЭМ!$B$33:$B$776,U$190)+'СЕТ СН'!$F$12</f>
        <v>155.80801266</v>
      </c>
      <c r="V220" s="36">
        <f>SUMIFS(СВЦЭМ!$F$33:$F$776,СВЦЭМ!$A$33:$A$776,$A220,СВЦЭМ!$B$33:$B$776,V$190)+'СЕТ СН'!$F$12</f>
        <v>157.80274169</v>
      </c>
      <c r="W220" s="36">
        <f>SUMIFS(СВЦЭМ!$F$33:$F$776,СВЦЭМ!$A$33:$A$776,$A220,СВЦЭМ!$B$33:$B$776,W$190)+'СЕТ СН'!$F$12</f>
        <v>160.16094347000001</v>
      </c>
      <c r="X220" s="36">
        <f>SUMIFS(СВЦЭМ!$F$33:$F$776,СВЦЭМ!$A$33:$A$776,$A220,СВЦЭМ!$B$33:$B$776,X$190)+'СЕТ СН'!$F$12</f>
        <v>161.27202908999999</v>
      </c>
      <c r="Y220" s="36">
        <f>SUMIFS(СВЦЭМ!$F$33:$F$776,СВЦЭМ!$A$33:$A$776,$A220,СВЦЭМ!$B$33:$B$776,Y$190)+'СЕТ СН'!$F$12</f>
        <v>165.18985334000001</v>
      </c>
    </row>
    <row r="221" spans="1:25" ht="15.75" hidden="1" x14ac:dyDescent="0.2">
      <c r="A221" s="35">
        <f t="shared" si="5"/>
        <v>44166</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44137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44138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44139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44140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44141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44142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44143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44144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44145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44146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44147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44148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44149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44150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44151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44152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44153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44154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44155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44156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44157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44158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44159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44160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44161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44162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44163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44164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44165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44166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44137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44138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44139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44140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44141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44142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44143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44144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44145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44146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44147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44148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44149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44150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44151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44152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44153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44154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44155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44156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44157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44158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44159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44160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44161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44162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44163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44164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44165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44166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44137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44138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44139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44140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44141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44142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44143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44144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44145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44146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44147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44148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44149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44150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44151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44152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44153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44154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44155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44156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44157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44158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44159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44160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44161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44162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44163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44164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44165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44166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44137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44138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44139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44140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44141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44142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44143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44144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44145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44146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44147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44148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44149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44150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44151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44152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44153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44154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44155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44156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44157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44158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44159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44160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44161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44162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44163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44164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44165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44166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44137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44138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44139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44140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44141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44142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44143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44144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44145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44146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44147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44148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44149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44150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44151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44152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44153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44154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44155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44156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44157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44158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44159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44160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44161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44162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44163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44164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44165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44166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44137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44138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44139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44140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44141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44142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44143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44144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44145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44146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44147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44148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44149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44150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44151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44152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44153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44154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44155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44156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44157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44158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44159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44160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44161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44162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44163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44164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44165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44166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697562.96058595309</v>
      </c>
      <c r="O439" s="124"/>
      <c r="P439" s="123">
        <f>СВЦЭМ!$D$12+'СЕТ СН'!$F$10-'СЕТ СН'!$G$22</f>
        <v>697562.96058595309</v>
      </c>
      <c r="Q439" s="124"/>
      <c r="R439" s="123">
        <f>СВЦЭМ!$D$12+'СЕТ СН'!$F$10-'СЕТ СН'!$H$22</f>
        <v>697562.96058595309</v>
      </c>
      <c r="S439" s="124"/>
      <c r="T439" s="123">
        <f>СВЦЭМ!$D$12+'СЕТ СН'!$F$10-'СЕТ СН'!$I$22</f>
        <v>697562.96058595309</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rhrI489HNghbgzEXESO8z69H3iz3OVsdK49hUns3jpE1faLjS0WX3vhsZwmaENbdrauE02fHtliAc68Jdj+mg==" saltValue="4DtlnJ1HyBoe4iVjPn7U5Q==" spinCount="100000"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2020г.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SUMIFS(СВЦЭМ!$D$33:$D$776,СВЦЭМ!$A$33:$A$776,$A12,СВЦЭМ!$B$33:$B$776,B$11)+'СЕТ СН'!$F$11+СВЦЭМ!$D$10+'СЕТ СН'!$F$6-'СЕТ СН'!$F$23</f>
        <v>903.25427298</v>
      </c>
      <c r="C12" s="36">
        <f>SUMIFS(СВЦЭМ!$D$33:$D$776,СВЦЭМ!$A$33:$A$776,$A12,СВЦЭМ!$B$33:$B$776,C$11)+'СЕТ СН'!$F$11+СВЦЭМ!$D$10+'СЕТ СН'!$F$6-'СЕТ СН'!$F$23</f>
        <v>977.95600758</v>
      </c>
      <c r="D12" s="36">
        <f>SUMIFS(СВЦЭМ!$D$33:$D$776,СВЦЭМ!$A$33:$A$776,$A12,СВЦЭМ!$B$33:$B$776,D$11)+'СЕТ СН'!$F$11+СВЦЭМ!$D$10+'СЕТ СН'!$F$6-'СЕТ СН'!$F$23</f>
        <v>1027.03928647</v>
      </c>
      <c r="E12" s="36">
        <f>SUMIFS(СВЦЭМ!$D$33:$D$776,СВЦЭМ!$A$33:$A$776,$A12,СВЦЭМ!$B$33:$B$776,E$11)+'СЕТ СН'!$F$11+СВЦЭМ!$D$10+'СЕТ СН'!$F$6-'СЕТ СН'!$F$23</f>
        <v>1034.8166362099998</v>
      </c>
      <c r="F12" s="36">
        <f>SUMIFS(СВЦЭМ!$D$33:$D$776,СВЦЭМ!$A$33:$A$776,$A12,СВЦЭМ!$B$33:$B$776,F$11)+'СЕТ СН'!$F$11+СВЦЭМ!$D$10+'СЕТ СН'!$F$6-'СЕТ СН'!$F$23</f>
        <v>1040.28989858</v>
      </c>
      <c r="G12" s="36">
        <f>SUMIFS(СВЦЭМ!$D$33:$D$776,СВЦЭМ!$A$33:$A$776,$A12,СВЦЭМ!$B$33:$B$776,G$11)+'СЕТ СН'!$F$11+СВЦЭМ!$D$10+'СЕТ СН'!$F$6-'СЕТ СН'!$F$23</f>
        <v>1027.7528283499998</v>
      </c>
      <c r="H12" s="36">
        <f>SUMIFS(СВЦЭМ!$D$33:$D$776,СВЦЭМ!$A$33:$A$776,$A12,СВЦЭМ!$B$33:$B$776,H$11)+'СЕТ СН'!$F$11+СВЦЭМ!$D$10+'СЕТ СН'!$F$6-'СЕТ СН'!$F$23</f>
        <v>1011.22776275</v>
      </c>
      <c r="I12" s="36">
        <f>SUMIFS(СВЦЭМ!$D$33:$D$776,СВЦЭМ!$A$33:$A$776,$A12,СВЦЭМ!$B$33:$B$776,I$11)+'СЕТ СН'!$F$11+СВЦЭМ!$D$10+'СЕТ СН'!$F$6-'СЕТ СН'!$F$23</f>
        <v>979.77379617999998</v>
      </c>
      <c r="J12" s="36">
        <f>SUMIFS(СВЦЭМ!$D$33:$D$776,СВЦЭМ!$A$33:$A$776,$A12,СВЦЭМ!$B$33:$B$776,J$11)+'СЕТ СН'!$F$11+СВЦЭМ!$D$10+'СЕТ СН'!$F$6-'СЕТ СН'!$F$23</f>
        <v>960.2723307</v>
      </c>
      <c r="K12" s="36">
        <f>SUMIFS(СВЦЭМ!$D$33:$D$776,СВЦЭМ!$A$33:$A$776,$A12,СВЦЭМ!$B$33:$B$776,K$11)+'СЕТ СН'!$F$11+СВЦЭМ!$D$10+'СЕТ СН'!$F$6-'СЕТ СН'!$F$23</f>
        <v>927.8589819</v>
      </c>
      <c r="L12" s="36">
        <f>SUMIFS(СВЦЭМ!$D$33:$D$776,СВЦЭМ!$A$33:$A$776,$A12,СВЦЭМ!$B$33:$B$776,L$11)+'СЕТ СН'!$F$11+СВЦЭМ!$D$10+'СЕТ СН'!$F$6-'СЕТ СН'!$F$23</f>
        <v>902.26768431000005</v>
      </c>
      <c r="M12" s="36">
        <f>SUMIFS(СВЦЭМ!$D$33:$D$776,СВЦЭМ!$A$33:$A$776,$A12,СВЦЭМ!$B$33:$B$776,M$11)+'СЕТ СН'!$F$11+СВЦЭМ!$D$10+'СЕТ СН'!$F$6-'СЕТ СН'!$F$23</f>
        <v>863.44636364999997</v>
      </c>
      <c r="N12" s="36">
        <f>SUMIFS(СВЦЭМ!$D$33:$D$776,СВЦЭМ!$A$33:$A$776,$A12,СВЦЭМ!$B$33:$B$776,N$11)+'СЕТ СН'!$F$11+СВЦЭМ!$D$10+'СЕТ СН'!$F$6-'СЕТ СН'!$F$23</f>
        <v>860.29665639999996</v>
      </c>
      <c r="O12" s="36">
        <f>SUMIFS(СВЦЭМ!$D$33:$D$776,СВЦЭМ!$A$33:$A$776,$A12,СВЦЭМ!$B$33:$B$776,O$11)+'СЕТ СН'!$F$11+СВЦЭМ!$D$10+'СЕТ СН'!$F$6-'СЕТ СН'!$F$23</f>
        <v>866.05044215999999</v>
      </c>
      <c r="P12" s="36">
        <f>SUMIFS(СВЦЭМ!$D$33:$D$776,СВЦЭМ!$A$33:$A$776,$A12,СВЦЭМ!$B$33:$B$776,P$11)+'СЕТ СН'!$F$11+СВЦЭМ!$D$10+'СЕТ СН'!$F$6-'СЕТ СН'!$F$23</f>
        <v>890.06283460999998</v>
      </c>
      <c r="Q12" s="36">
        <f>SUMIFS(СВЦЭМ!$D$33:$D$776,СВЦЭМ!$A$33:$A$776,$A12,СВЦЭМ!$B$33:$B$776,Q$11)+'СЕТ СН'!$F$11+СВЦЭМ!$D$10+'СЕТ СН'!$F$6-'СЕТ СН'!$F$23</f>
        <v>890.21261007999999</v>
      </c>
      <c r="R12" s="36">
        <f>SUMIFS(СВЦЭМ!$D$33:$D$776,СВЦЭМ!$A$33:$A$776,$A12,СВЦЭМ!$B$33:$B$776,R$11)+'СЕТ СН'!$F$11+СВЦЭМ!$D$10+'СЕТ СН'!$F$6-'СЕТ СН'!$F$23</f>
        <v>882.65762460999997</v>
      </c>
      <c r="S12" s="36">
        <f>SUMIFS(СВЦЭМ!$D$33:$D$776,СВЦЭМ!$A$33:$A$776,$A12,СВЦЭМ!$B$33:$B$776,S$11)+'СЕТ СН'!$F$11+СВЦЭМ!$D$10+'СЕТ СН'!$F$6-'СЕТ СН'!$F$23</f>
        <v>869.48734081999999</v>
      </c>
      <c r="T12" s="36">
        <f>SUMIFS(СВЦЭМ!$D$33:$D$776,СВЦЭМ!$A$33:$A$776,$A12,СВЦЭМ!$B$33:$B$776,T$11)+'СЕТ СН'!$F$11+СВЦЭМ!$D$10+'СЕТ СН'!$F$6-'СЕТ СН'!$F$23</f>
        <v>851.68578036999997</v>
      </c>
      <c r="U12" s="36">
        <f>SUMIFS(СВЦЭМ!$D$33:$D$776,СВЦЭМ!$A$33:$A$776,$A12,СВЦЭМ!$B$33:$B$776,U$11)+'СЕТ СН'!$F$11+СВЦЭМ!$D$10+'СЕТ СН'!$F$6-'СЕТ СН'!$F$23</f>
        <v>838.50826314999995</v>
      </c>
      <c r="V12" s="36">
        <f>SUMIFS(СВЦЭМ!$D$33:$D$776,СВЦЭМ!$A$33:$A$776,$A12,СВЦЭМ!$B$33:$B$776,V$11)+'СЕТ СН'!$F$11+СВЦЭМ!$D$10+'СЕТ СН'!$F$6-'СЕТ СН'!$F$23</f>
        <v>851.34603271000003</v>
      </c>
      <c r="W12" s="36">
        <f>SUMIFS(СВЦЭМ!$D$33:$D$776,СВЦЭМ!$A$33:$A$776,$A12,СВЦЭМ!$B$33:$B$776,W$11)+'СЕТ СН'!$F$11+СВЦЭМ!$D$10+'СЕТ СН'!$F$6-'СЕТ СН'!$F$23</f>
        <v>859.11879450000004</v>
      </c>
      <c r="X12" s="36">
        <f>SUMIFS(СВЦЭМ!$D$33:$D$776,СВЦЭМ!$A$33:$A$776,$A12,СВЦЭМ!$B$33:$B$776,X$11)+'СЕТ СН'!$F$11+СВЦЭМ!$D$10+'СЕТ СН'!$F$6-'СЕТ СН'!$F$23</f>
        <v>873.72973464999995</v>
      </c>
      <c r="Y12" s="36">
        <f>SUMIFS(СВЦЭМ!$D$33:$D$776,СВЦЭМ!$A$33:$A$776,$A12,СВЦЭМ!$B$33:$B$776,Y$11)+'СЕТ СН'!$F$11+СВЦЭМ!$D$10+'СЕТ СН'!$F$6-'СЕТ СН'!$F$23</f>
        <v>892.61132763000001</v>
      </c>
      <c r="AA12" s="45"/>
    </row>
    <row r="13" spans="1:27" ht="15.75" x14ac:dyDescent="0.2">
      <c r="A13" s="35">
        <f>A12+1</f>
        <v>44137</v>
      </c>
      <c r="B13" s="36">
        <f>SUMIFS(СВЦЭМ!$D$33:$D$776,СВЦЭМ!$A$33:$A$776,$A13,СВЦЭМ!$B$33:$B$776,B$11)+'СЕТ СН'!$F$11+СВЦЭМ!$D$10+'СЕТ СН'!$F$6-'СЕТ СН'!$F$23</f>
        <v>900.62726065000004</v>
      </c>
      <c r="C13" s="36">
        <f>SUMIFS(СВЦЭМ!$D$33:$D$776,СВЦЭМ!$A$33:$A$776,$A13,СВЦЭМ!$B$33:$B$776,C$11)+'СЕТ СН'!$F$11+СВЦЭМ!$D$10+'СЕТ СН'!$F$6-'СЕТ СН'!$F$23</f>
        <v>997.89443294</v>
      </c>
      <c r="D13" s="36">
        <f>SUMIFS(СВЦЭМ!$D$33:$D$776,СВЦЭМ!$A$33:$A$776,$A13,СВЦЭМ!$B$33:$B$776,D$11)+'СЕТ СН'!$F$11+СВЦЭМ!$D$10+'СЕТ СН'!$F$6-'СЕТ СН'!$F$23</f>
        <v>1077.34431247</v>
      </c>
      <c r="E13" s="36">
        <f>SUMIFS(СВЦЭМ!$D$33:$D$776,СВЦЭМ!$A$33:$A$776,$A13,СВЦЭМ!$B$33:$B$776,E$11)+'СЕТ СН'!$F$11+СВЦЭМ!$D$10+'СЕТ СН'!$F$6-'СЕТ СН'!$F$23</f>
        <v>1111.91547956</v>
      </c>
      <c r="F13" s="36">
        <f>SUMIFS(СВЦЭМ!$D$33:$D$776,СВЦЭМ!$A$33:$A$776,$A13,СВЦЭМ!$B$33:$B$776,F$11)+'СЕТ СН'!$F$11+СВЦЭМ!$D$10+'СЕТ СН'!$F$6-'СЕТ СН'!$F$23</f>
        <v>1120.5881902799999</v>
      </c>
      <c r="G13" s="36">
        <f>SUMIFS(СВЦЭМ!$D$33:$D$776,СВЦЭМ!$A$33:$A$776,$A13,СВЦЭМ!$B$33:$B$776,G$11)+'СЕТ СН'!$F$11+СВЦЭМ!$D$10+'СЕТ СН'!$F$6-'СЕТ СН'!$F$23</f>
        <v>1102.29890206</v>
      </c>
      <c r="H13" s="36">
        <f>SUMIFS(СВЦЭМ!$D$33:$D$776,СВЦЭМ!$A$33:$A$776,$A13,СВЦЭМ!$B$33:$B$776,H$11)+'СЕТ СН'!$F$11+СВЦЭМ!$D$10+'СЕТ СН'!$F$6-'СЕТ СН'!$F$23</f>
        <v>1055.12076839</v>
      </c>
      <c r="I13" s="36">
        <f>SUMIFS(СВЦЭМ!$D$33:$D$776,СВЦЭМ!$A$33:$A$776,$A13,СВЦЭМ!$B$33:$B$776,I$11)+'СЕТ СН'!$F$11+СВЦЭМ!$D$10+'СЕТ СН'!$F$6-'СЕТ СН'!$F$23</f>
        <v>980.78047834999995</v>
      </c>
      <c r="J13" s="36">
        <f>SUMIFS(СВЦЭМ!$D$33:$D$776,СВЦЭМ!$A$33:$A$776,$A13,СВЦЭМ!$B$33:$B$776,J$11)+'СЕТ СН'!$F$11+СВЦЭМ!$D$10+'СЕТ СН'!$F$6-'СЕТ СН'!$F$23</f>
        <v>955.74901307000005</v>
      </c>
      <c r="K13" s="36">
        <f>SUMIFS(СВЦЭМ!$D$33:$D$776,СВЦЭМ!$A$33:$A$776,$A13,СВЦЭМ!$B$33:$B$776,K$11)+'СЕТ СН'!$F$11+СВЦЭМ!$D$10+'СЕТ СН'!$F$6-'СЕТ СН'!$F$23</f>
        <v>962.39466034999998</v>
      </c>
      <c r="L13" s="36">
        <f>SUMIFS(СВЦЭМ!$D$33:$D$776,СВЦЭМ!$A$33:$A$776,$A13,СВЦЭМ!$B$33:$B$776,L$11)+'СЕТ СН'!$F$11+СВЦЭМ!$D$10+'СЕТ СН'!$F$6-'СЕТ СН'!$F$23</f>
        <v>936.08148731999995</v>
      </c>
      <c r="M13" s="36">
        <f>SUMIFS(СВЦЭМ!$D$33:$D$776,СВЦЭМ!$A$33:$A$776,$A13,СВЦЭМ!$B$33:$B$776,M$11)+'СЕТ СН'!$F$11+СВЦЭМ!$D$10+'СЕТ СН'!$F$6-'СЕТ СН'!$F$23</f>
        <v>893.17352024000002</v>
      </c>
      <c r="N13" s="36">
        <f>SUMIFS(СВЦЭМ!$D$33:$D$776,СВЦЭМ!$A$33:$A$776,$A13,СВЦЭМ!$B$33:$B$776,N$11)+'СЕТ СН'!$F$11+СВЦЭМ!$D$10+'СЕТ СН'!$F$6-'СЕТ СН'!$F$23</f>
        <v>889.92076099999997</v>
      </c>
      <c r="O13" s="36">
        <f>SUMIFS(СВЦЭМ!$D$33:$D$776,СВЦЭМ!$A$33:$A$776,$A13,СВЦЭМ!$B$33:$B$776,O$11)+'СЕТ СН'!$F$11+СВЦЭМ!$D$10+'СЕТ СН'!$F$6-'СЕТ СН'!$F$23</f>
        <v>889.02700690999995</v>
      </c>
      <c r="P13" s="36">
        <f>SUMIFS(СВЦЭМ!$D$33:$D$776,СВЦЭМ!$A$33:$A$776,$A13,СВЦЭМ!$B$33:$B$776,P$11)+'СЕТ СН'!$F$11+СВЦЭМ!$D$10+'СЕТ СН'!$F$6-'СЕТ СН'!$F$23</f>
        <v>892.96008531999996</v>
      </c>
      <c r="Q13" s="36">
        <f>SUMIFS(СВЦЭМ!$D$33:$D$776,СВЦЭМ!$A$33:$A$776,$A13,СВЦЭМ!$B$33:$B$776,Q$11)+'СЕТ СН'!$F$11+СВЦЭМ!$D$10+'СЕТ СН'!$F$6-'СЕТ СН'!$F$23</f>
        <v>893.53557111999999</v>
      </c>
      <c r="R13" s="36">
        <f>SUMIFS(СВЦЭМ!$D$33:$D$776,СВЦЭМ!$A$33:$A$776,$A13,СВЦЭМ!$B$33:$B$776,R$11)+'СЕТ СН'!$F$11+СВЦЭМ!$D$10+'СЕТ СН'!$F$6-'СЕТ СН'!$F$23</f>
        <v>887.30750824999996</v>
      </c>
      <c r="S13" s="36">
        <f>SUMIFS(СВЦЭМ!$D$33:$D$776,СВЦЭМ!$A$33:$A$776,$A13,СВЦЭМ!$B$33:$B$776,S$11)+'СЕТ СН'!$F$11+СВЦЭМ!$D$10+'СЕТ СН'!$F$6-'СЕТ СН'!$F$23</f>
        <v>870.41877428999999</v>
      </c>
      <c r="T13" s="36">
        <f>SUMIFS(СВЦЭМ!$D$33:$D$776,СВЦЭМ!$A$33:$A$776,$A13,СВЦЭМ!$B$33:$B$776,T$11)+'СЕТ СН'!$F$11+СВЦЭМ!$D$10+'СЕТ СН'!$F$6-'СЕТ СН'!$F$23</f>
        <v>843.91865251000002</v>
      </c>
      <c r="U13" s="36">
        <f>SUMIFS(СВЦЭМ!$D$33:$D$776,СВЦЭМ!$A$33:$A$776,$A13,СВЦЭМ!$B$33:$B$776,U$11)+'СЕТ СН'!$F$11+СВЦЭМ!$D$10+'СЕТ СН'!$F$6-'СЕТ СН'!$F$23</f>
        <v>844.31148600999995</v>
      </c>
      <c r="V13" s="36">
        <f>SUMIFS(СВЦЭМ!$D$33:$D$776,СВЦЭМ!$A$33:$A$776,$A13,СВЦЭМ!$B$33:$B$776,V$11)+'СЕТ СН'!$F$11+СВЦЭМ!$D$10+'СЕТ СН'!$F$6-'СЕТ СН'!$F$23</f>
        <v>833.94599416999995</v>
      </c>
      <c r="W13" s="36">
        <f>SUMIFS(СВЦЭМ!$D$33:$D$776,СВЦЭМ!$A$33:$A$776,$A13,СВЦЭМ!$B$33:$B$776,W$11)+'СЕТ СН'!$F$11+СВЦЭМ!$D$10+'СЕТ СН'!$F$6-'СЕТ СН'!$F$23</f>
        <v>853.41373067999996</v>
      </c>
      <c r="X13" s="36">
        <f>SUMIFS(СВЦЭМ!$D$33:$D$776,СВЦЭМ!$A$33:$A$776,$A13,СВЦЭМ!$B$33:$B$776,X$11)+'СЕТ СН'!$F$11+СВЦЭМ!$D$10+'СЕТ СН'!$F$6-'СЕТ СН'!$F$23</f>
        <v>862.22412855999994</v>
      </c>
      <c r="Y13" s="36">
        <f>SUMIFS(СВЦЭМ!$D$33:$D$776,СВЦЭМ!$A$33:$A$776,$A13,СВЦЭМ!$B$33:$B$776,Y$11)+'СЕТ СН'!$F$11+СВЦЭМ!$D$10+'СЕТ СН'!$F$6-'СЕТ СН'!$F$23</f>
        <v>889.33625997000001</v>
      </c>
    </row>
    <row r="14" spans="1:27" ht="15.75" x14ac:dyDescent="0.2">
      <c r="A14" s="35">
        <f t="shared" ref="A14:A42" si="0">A13+1</f>
        <v>44138</v>
      </c>
      <c r="B14" s="36">
        <f>SUMIFS(СВЦЭМ!$D$33:$D$776,СВЦЭМ!$A$33:$A$776,$A14,СВЦЭМ!$B$33:$B$776,B$11)+'СЕТ СН'!$F$11+СВЦЭМ!$D$10+'СЕТ СН'!$F$6-'СЕТ СН'!$F$23</f>
        <v>951.41714218000004</v>
      </c>
      <c r="C14" s="36">
        <f>SUMIFS(СВЦЭМ!$D$33:$D$776,СВЦЭМ!$A$33:$A$776,$A14,СВЦЭМ!$B$33:$B$776,C$11)+'СЕТ СН'!$F$11+СВЦЭМ!$D$10+'СЕТ СН'!$F$6-'СЕТ СН'!$F$23</f>
        <v>1033.8293272599999</v>
      </c>
      <c r="D14" s="36">
        <f>SUMIFS(СВЦЭМ!$D$33:$D$776,СВЦЭМ!$A$33:$A$776,$A14,СВЦЭМ!$B$33:$B$776,D$11)+'СЕТ СН'!$F$11+СВЦЭМ!$D$10+'СЕТ СН'!$F$6-'СЕТ СН'!$F$23</f>
        <v>1084.4581702399998</v>
      </c>
      <c r="E14" s="36">
        <f>SUMIFS(СВЦЭМ!$D$33:$D$776,СВЦЭМ!$A$33:$A$776,$A14,СВЦЭМ!$B$33:$B$776,E$11)+'СЕТ СН'!$F$11+СВЦЭМ!$D$10+'СЕТ СН'!$F$6-'СЕТ СН'!$F$23</f>
        <v>1091.57851751</v>
      </c>
      <c r="F14" s="36">
        <f>SUMIFS(СВЦЭМ!$D$33:$D$776,СВЦЭМ!$A$33:$A$776,$A14,СВЦЭМ!$B$33:$B$776,F$11)+'СЕТ СН'!$F$11+СВЦЭМ!$D$10+'СЕТ СН'!$F$6-'СЕТ СН'!$F$23</f>
        <v>1089.9111921199999</v>
      </c>
      <c r="G14" s="36">
        <f>SUMIFS(СВЦЭМ!$D$33:$D$776,СВЦЭМ!$A$33:$A$776,$A14,СВЦЭМ!$B$33:$B$776,G$11)+'СЕТ СН'!$F$11+СВЦЭМ!$D$10+'СЕТ СН'!$F$6-'СЕТ СН'!$F$23</f>
        <v>1073.0332219099998</v>
      </c>
      <c r="H14" s="36">
        <f>SUMIFS(СВЦЭМ!$D$33:$D$776,СВЦЭМ!$A$33:$A$776,$A14,СВЦЭМ!$B$33:$B$776,H$11)+'СЕТ СН'!$F$11+СВЦЭМ!$D$10+'СЕТ СН'!$F$6-'СЕТ СН'!$F$23</f>
        <v>1027.0491801399999</v>
      </c>
      <c r="I14" s="36">
        <f>SUMIFS(СВЦЭМ!$D$33:$D$776,СВЦЭМ!$A$33:$A$776,$A14,СВЦЭМ!$B$33:$B$776,I$11)+'СЕТ СН'!$F$11+СВЦЭМ!$D$10+'СЕТ СН'!$F$6-'СЕТ СН'!$F$23</f>
        <v>967.21491502000003</v>
      </c>
      <c r="J14" s="36">
        <f>SUMIFS(СВЦЭМ!$D$33:$D$776,СВЦЭМ!$A$33:$A$776,$A14,СВЦЭМ!$B$33:$B$776,J$11)+'СЕТ СН'!$F$11+СВЦЭМ!$D$10+'СЕТ СН'!$F$6-'СЕТ СН'!$F$23</f>
        <v>945.98889344999998</v>
      </c>
      <c r="K14" s="36">
        <f>SUMIFS(СВЦЭМ!$D$33:$D$776,СВЦЭМ!$A$33:$A$776,$A14,СВЦЭМ!$B$33:$B$776,K$11)+'СЕТ СН'!$F$11+СВЦЭМ!$D$10+'СЕТ СН'!$F$6-'СЕТ СН'!$F$23</f>
        <v>944.81091096</v>
      </c>
      <c r="L14" s="36">
        <f>SUMIFS(СВЦЭМ!$D$33:$D$776,СВЦЭМ!$A$33:$A$776,$A14,СВЦЭМ!$B$33:$B$776,L$11)+'СЕТ СН'!$F$11+СВЦЭМ!$D$10+'СЕТ СН'!$F$6-'СЕТ СН'!$F$23</f>
        <v>919.97350284000004</v>
      </c>
      <c r="M14" s="36">
        <f>SUMIFS(СВЦЭМ!$D$33:$D$776,СВЦЭМ!$A$33:$A$776,$A14,СВЦЭМ!$B$33:$B$776,M$11)+'СЕТ СН'!$F$11+СВЦЭМ!$D$10+'СЕТ СН'!$F$6-'СЕТ СН'!$F$23</f>
        <v>893.59378045999995</v>
      </c>
      <c r="N14" s="36">
        <f>SUMIFS(СВЦЭМ!$D$33:$D$776,СВЦЭМ!$A$33:$A$776,$A14,СВЦЭМ!$B$33:$B$776,N$11)+'СЕТ СН'!$F$11+СВЦЭМ!$D$10+'СЕТ СН'!$F$6-'СЕТ СН'!$F$23</f>
        <v>883.87044708999997</v>
      </c>
      <c r="O14" s="36">
        <f>SUMIFS(СВЦЭМ!$D$33:$D$776,СВЦЭМ!$A$33:$A$776,$A14,СВЦЭМ!$B$33:$B$776,O$11)+'СЕТ СН'!$F$11+СВЦЭМ!$D$10+'СЕТ СН'!$F$6-'СЕТ СН'!$F$23</f>
        <v>891.16826033999996</v>
      </c>
      <c r="P14" s="36">
        <f>SUMIFS(СВЦЭМ!$D$33:$D$776,СВЦЭМ!$A$33:$A$776,$A14,СВЦЭМ!$B$33:$B$776,P$11)+'СЕТ СН'!$F$11+СВЦЭМ!$D$10+'СЕТ СН'!$F$6-'СЕТ СН'!$F$23</f>
        <v>896.99211812999999</v>
      </c>
      <c r="Q14" s="36">
        <f>SUMIFS(СВЦЭМ!$D$33:$D$776,СВЦЭМ!$A$33:$A$776,$A14,СВЦЭМ!$B$33:$B$776,Q$11)+'СЕТ СН'!$F$11+СВЦЭМ!$D$10+'СЕТ СН'!$F$6-'СЕТ СН'!$F$23</f>
        <v>899.46729097000002</v>
      </c>
      <c r="R14" s="36">
        <f>SUMIFS(СВЦЭМ!$D$33:$D$776,СВЦЭМ!$A$33:$A$776,$A14,СВЦЭМ!$B$33:$B$776,R$11)+'СЕТ СН'!$F$11+СВЦЭМ!$D$10+'СЕТ СН'!$F$6-'СЕТ СН'!$F$23</f>
        <v>895.12914262000004</v>
      </c>
      <c r="S14" s="36">
        <f>SUMIFS(СВЦЭМ!$D$33:$D$776,СВЦЭМ!$A$33:$A$776,$A14,СВЦЭМ!$B$33:$B$776,S$11)+'СЕТ СН'!$F$11+СВЦЭМ!$D$10+'СЕТ СН'!$F$6-'СЕТ СН'!$F$23</f>
        <v>904.02491253999995</v>
      </c>
      <c r="T14" s="36">
        <f>SUMIFS(СВЦЭМ!$D$33:$D$776,СВЦЭМ!$A$33:$A$776,$A14,СВЦЭМ!$B$33:$B$776,T$11)+'СЕТ СН'!$F$11+СВЦЭМ!$D$10+'СЕТ СН'!$F$6-'СЕТ СН'!$F$23</f>
        <v>854.31980648000001</v>
      </c>
      <c r="U14" s="36">
        <f>SUMIFS(СВЦЭМ!$D$33:$D$776,СВЦЭМ!$A$33:$A$776,$A14,СВЦЭМ!$B$33:$B$776,U$11)+'СЕТ СН'!$F$11+СВЦЭМ!$D$10+'СЕТ СН'!$F$6-'СЕТ СН'!$F$23</f>
        <v>845.71665788999996</v>
      </c>
      <c r="V14" s="36">
        <f>SUMIFS(СВЦЭМ!$D$33:$D$776,СВЦЭМ!$A$33:$A$776,$A14,СВЦЭМ!$B$33:$B$776,V$11)+'СЕТ СН'!$F$11+СВЦЭМ!$D$10+'СЕТ СН'!$F$6-'СЕТ СН'!$F$23</f>
        <v>843.19270596000001</v>
      </c>
      <c r="W14" s="36">
        <f>SUMIFS(СВЦЭМ!$D$33:$D$776,СВЦЭМ!$A$33:$A$776,$A14,СВЦЭМ!$B$33:$B$776,W$11)+'СЕТ СН'!$F$11+СВЦЭМ!$D$10+'СЕТ СН'!$F$6-'СЕТ СН'!$F$23</f>
        <v>854.25703327999997</v>
      </c>
      <c r="X14" s="36">
        <f>SUMIFS(СВЦЭМ!$D$33:$D$776,СВЦЭМ!$A$33:$A$776,$A14,СВЦЭМ!$B$33:$B$776,X$11)+'СЕТ СН'!$F$11+СВЦЭМ!$D$10+'СЕТ СН'!$F$6-'СЕТ СН'!$F$23</f>
        <v>891.72823296000001</v>
      </c>
      <c r="Y14" s="36">
        <f>SUMIFS(СВЦЭМ!$D$33:$D$776,СВЦЭМ!$A$33:$A$776,$A14,СВЦЭМ!$B$33:$B$776,Y$11)+'СЕТ СН'!$F$11+СВЦЭМ!$D$10+'СЕТ СН'!$F$6-'СЕТ СН'!$F$23</f>
        <v>924.47174351000001</v>
      </c>
    </row>
    <row r="15" spans="1:27" ht="15.75" x14ac:dyDescent="0.2">
      <c r="A15" s="35">
        <f t="shared" si="0"/>
        <v>44139</v>
      </c>
      <c r="B15" s="36">
        <f>SUMIFS(СВЦЭМ!$D$33:$D$776,СВЦЭМ!$A$33:$A$776,$A15,СВЦЭМ!$B$33:$B$776,B$11)+'СЕТ СН'!$F$11+СВЦЭМ!$D$10+'СЕТ СН'!$F$6-'СЕТ СН'!$F$23</f>
        <v>916.62098813</v>
      </c>
      <c r="C15" s="36">
        <f>SUMIFS(СВЦЭМ!$D$33:$D$776,СВЦЭМ!$A$33:$A$776,$A15,СВЦЭМ!$B$33:$B$776,C$11)+'СЕТ СН'!$F$11+СВЦЭМ!$D$10+'СЕТ СН'!$F$6-'СЕТ СН'!$F$23</f>
        <v>999.28959591</v>
      </c>
      <c r="D15" s="36">
        <f>SUMIFS(СВЦЭМ!$D$33:$D$776,СВЦЭМ!$A$33:$A$776,$A15,СВЦЭМ!$B$33:$B$776,D$11)+'СЕТ СН'!$F$11+СВЦЭМ!$D$10+'СЕТ СН'!$F$6-'СЕТ СН'!$F$23</f>
        <v>1061.8219564799999</v>
      </c>
      <c r="E15" s="36">
        <f>SUMIFS(СВЦЭМ!$D$33:$D$776,СВЦЭМ!$A$33:$A$776,$A15,СВЦЭМ!$B$33:$B$776,E$11)+'СЕТ СН'!$F$11+СВЦЭМ!$D$10+'СЕТ СН'!$F$6-'СЕТ СН'!$F$23</f>
        <v>1066.79207466</v>
      </c>
      <c r="F15" s="36">
        <f>SUMIFS(СВЦЭМ!$D$33:$D$776,СВЦЭМ!$A$33:$A$776,$A15,СВЦЭМ!$B$33:$B$776,F$11)+'СЕТ СН'!$F$11+СВЦЭМ!$D$10+'СЕТ СН'!$F$6-'СЕТ СН'!$F$23</f>
        <v>1058.40768703</v>
      </c>
      <c r="G15" s="36">
        <f>SUMIFS(СВЦЭМ!$D$33:$D$776,СВЦЭМ!$A$33:$A$776,$A15,СВЦЭМ!$B$33:$B$776,G$11)+'СЕТ СН'!$F$11+СВЦЭМ!$D$10+'СЕТ СН'!$F$6-'СЕТ СН'!$F$23</f>
        <v>1044.2201965499999</v>
      </c>
      <c r="H15" s="36">
        <f>SUMIFS(СВЦЭМ!$D$33:$D$776,СВЦЭМ!$A$33:$A$776,$A15,СВЦЭМ!$B$33:$B$776,H$11)+'СЕТ СН'!$F$11+СВЦЭМ!$D$10+'СЕТ СН'!$F$6-'СЕТ СН'!$F$23</f>
        <v>1019.47354329</v>
      </c>
      <c r="I15" s="36">
        <f>SUMIFS(СВЦЭМ!$D$33:$D$776,СВЦЭМ!$A$33:$A$776,$A15,СВЦЭМ!$B$33:$B$776,I$11)+'СЕТ СН'!$F$11+СВЦЭМ!$D$10+'СЕТ СН'!$F$6-'СЕТ СН'!$F$23</f>
        <v>973.40543933000004</v>
      </c>
      <c r="J15" s="36">
        <f>SUMIFS(СВЦЭМ!$D$33:$D$776,СВЦЭМ!$A$33:$A$776,$A15,СВЦЭМ!$B$33:$B$776,J$11)+'СЕТ СН'!$F$11+СВЦЭМ!$D$10+'СЕТ СН'!$F$6-'СЕТ СН'!$F$23</f>
        <v>940.58482722999997</v>
      </c>
      <c r="K15" s="36">
        <f>SUMIFS(СВЦЭМ!$D$33:$D$776,СВЦЭМ!$A$33:$A$776,$A15,СВЦЭМ!$B$33:$B$776,K$11)+'СЕТ СН'!$F$11+СВЦЭМ!$D$10+'СЕТ СН'!$F$6-'СЕТ СН'!$F$23</f>
        <v>938.17792151000003</v>
      </c>
      <c r="L15" s="36">
        <f>SUMIFS(СВЦЭМ!$D$33:$D$776,СВЦЭМ!$A$33:$A$776,$A15,СВЦЭМ!$B$33:$B$776,L$11)+'СЕТ СН'!$F$11+СВЦЭМ!$D$10+'СЕТ СН'!$F$6-'СЕТ СН'!$F$23</f>
        <v>912.44947930000001</v>
      </c>
      <c r="M15" s="36">
        <f>SUMIFS(СВЦЭМ!$D$33:$D$776,СВЦЭМ!$A$33:$A$776,$A15,СВЦЭМ!$B$33:$B$776,M$11)+'СЕТ СН'!$F$11+СВЦЭМ!$D$10+'СЕТ СН'!$F$6-'СЕТ СН'!$F$23</f>
        <v>868.62861910000004</v>
      </c>
      <c r="N15" s="36">
        <f>SUMIFS(СВЦЭМ!$D$33:$D$776,СВЦЭМ!$A$33:$A$776,$A15,СВЦЭМ!$B$33:$B$776,N$11)+'СЕТ СН'!$F$11+СВЦЭМ!$D$10+'СЕТ СН'!$F$6-'СЕТ СН'!$F$23</f>
        <v>850.56782256999998</v>
      </c>
      <c r="O15" s="36">
        <f>SUMIFS(СВЦЭМ!$D$33:$D$776,СВЦЭМ!$A$33:$A$776,$A15,СВЦЭМ!$B$33:$B$776,O$11)+'СЕТ СН'!$F$11+СВЦЭМ!$D$10+'СЕТ СН'!$F$6-'СЕТ СН'!$F$23</f>
        <v>860.0342091</v>
      </c>
      <c r="P15" s="36">
        <f>SUMIFS(СВЦЭМ!$D$33:$D$776,СВЦЭМ!$A$33:$A$776,$A15,СВЦЭМ!$B$33:$B$776,P$11)+'СЕТ СН'!$F$11+СВЦЭМ!$D$10+'СЕТ СН'!$F$6-'СЕТ СН'!$F$23</f>
        <v>879.46298536999996</v>
      </c>
      <c r="Q15" s="36">
        <f>SUMIFS(СВЦЭМ!$D$33:$D$776,СВЦЭМ!$A$33:$A$776,$A15,СВЦЭМ!$B$33:$B$776,Q$11)+'СЕТ СН'!$F$11+СВЦЭМ!$D$10+'СЕТ СН'!$F$6-'СЕТ СН'!$F$23</f>
        <v>880.23459491999995</v>
      </c>
      <c r="R15" s="36">
        <f>SUMIFS(СВЦЭМ!$D$33:$D$776,СВЦЭМ!$A$33:$A$776,$A15,СВЦЭМ!$B$33:$B$776,R$11)+'СЕТ СН'!$F$11+СВЦЭМ!$D$10+'СЕТ СН'!$F$6-'СЕТ СН'!$F$23</f>
        <v>874.31322196999997</v>
      </c>
      <c r="S15" s="36">
        <f>SUMIFS(СВЦЭМ!$D$33:$D$776,СВЦЭМ!$A$33:$A$776,$A15,СВЦЭМ!$B$33:$B$776,S$11)+'СЕТ СН'!$F$11+СВЦЭМ!$D$10+'СЕТ СН'!$F$6-'СЕТ СН'!$F$23</f>
        <v>864.10041444000001</v>
      </c>
      <c r="T15" s="36">
        <f>SUMIFS(СВЦЭМ!$D$33:$D$776,СВЦЭМ!$A$33:$A$776,$A15,СВЦЭМ!$B$33:$B$776,T$11)+'СЕТ СН'!$F$11+СВЦЭМ!$D$10+'СЕТ СН'!$F$6-'СЕТ СН'!$F$23</f>
        <v>872.25190226999996</v>
      </c>
      <c r="U15" s="36">
        <f>SUMIFS(СВЦЭМ!$D$33:$D$776,СВЦЭМ!$A$33:$A$776,$A15,СВЦЭМ!$B$33:$B$776,U$11)+'СЕТ СН'!$F$11+СВЦЭМ!$D$10+'СЕТ СН'!$F$6-'СЕТ СН'!$F$23</f>
        <v>872.58100008999997</v>
      </c>
      <c r="V15" s="36">
        <f>SUMIFS(СВЦЭМ!$D$33:$D$776,СВЦЭМ!$A$33:$A$776,$A15,СВЦЭМ!$B$33:$B$776,V$11)+'СЕТ СН'!$F$11+СВЦЭМ!$D$10+'СЕТ СН'!$F$6-'СЕТ СН'!$F$23</f>
        <v>859.52609615999995</v>
      </c>
      <c r="W15" s="36">
        <f>SUMIFS(СВЦЭМ!$D$33:$D$776,СВЦЭМ!$A$33:$A$776,$A15,СВЦЭМ!$B$33:$B$776,W$11)+'СЕТ СН'!$F$11+СВЦЭМ!$D$10+'СЕТ СН'!$F$6-'СЕТ СН'!$F$23</f>
        <v>858.64408263999997</v>
      </c>
      <c r="X15" s="36">
        <f>SUMIFS(СВЦЭМ!$D$33:$D$776,СВЦЭМ!$A$33:$A$776,$A15,СВЦЭМ!$B$33:$B$776,X$11)+'СЕТ СН'!$F$11+СВЦЭМ!$D$10+'СЕТ СН'!$F$6-'СЕТ СН'!$F$23</f>
        <v>861.75265618000003</v>
      </c>
      <c r="Y15" s="36">
        <f>SUMIFS(СВЦЭМ!$D$33:$D$776,СВЦЭМ!$A$33:$A$776,$A15,СВЦЭМ!$B$33:$B$776,Y$11)+'СЕТ СН'!$F$11+СВЦЭМ!$D$10+'СЕТ СН'!$F$6-'СЕТ СН'!$F$23</f>
        <v>890.45241421000003</v>
      </c>
    </row>
    <row r="16" spans="1:27" ht="15.75" x14ac:dyDescent="0.2">
      <c r="A16" s="35">
        <f t="shared" si="0"/>
        <v>44140</v>
      </c>
      <c r="B16" s="36">
        <f>SUMIFS(СВЦЭМ!$D$33:$D$776,СВЦЭМ!$A$33:$A$776,$A16,СВЦЭМ!$B$33:$B$776,B$11)+'СЕТ СН'!$F$11+СВЦЭМ!$D$10+'СЕТ СН'!$F$6-'СЕТ СН'!$F$23</f>
        <v>881.46977588000004</v>
      </c>
      <c r="C16" s="36">
        <f>SUMIFS(СВЦЭМ!$D$33:$D$776,СВЦЭМ!$A$33:$A$776,$A16,СВЦЭМ!$B$33:$B$776,C$11)+'СЕТ СН'!$F$11+СВЦЭМ!$D$10+'СЕТ СН'!$F$6-'СЕТ СН'!$F$23</f>
        <v>955.43320219999998</v>
      </c>
      <c r="D16" s="36">
        <f>SUMIFS(СВЦЭМ!$D$33:$D$776,СВЦЭМ!$A$33:$A$776,$A16,СВЦЭМ!$B$33:$B$776,D$11)+'СЕТ СН'!$F$11+СВЦЭМ!$D$10+'СЕТ СН'!$F$6-'СЕТ СН'!$F$23</f>
        <v>1007.12664867</v>
      </c>
      <c r="E16" s="36">
        <f>SUMIFS(СВЦЭМ!$D$33:$D$776,СВЦЭМ!$A$33:$A$776,$A16,СВЦЭМ!$B$33:$B$776,E$11)+'СЕТ СН'!$F$11+СВЦЭМ!$D$10+'СЕТ СН'!$F$6-'СЕТ СН'!$F$23</f>
        <v>1007.33801307</v>
      </c>
      <c r="F16" s="36">
        <f>SUMIFS(СВЦЭМ!$D$33:$D$776,СВЦЭМ!$A$33:$A$776,$A16,СВЦЭМ!$B$33:$B$776,F$11)+'СЕТ СН'!$F$11+СВЦЭМ!$D$10+'СЕТ СН'!$F$6-'СЕТ СН'!$F$23</f>
        <v>1010.00365127</v>
      </c>
      <c r="G16" s="36">
        <f>SUMIFS(СВЦЭМ!$D$33:$D$776,СВЦЭМ!$A$33:$A$776,$A16,СВЦЭМ!$B$33:$B$776,G$11)+'СЕТ СН'!$F$11+СВЦЭМ!$D$10+'СЕТ СН'!$F$6-'СЕТ СН'!$F$23</f>
        <v>1002.2987429</v>
      </c>
      <c r="H16" s="36">
        <f>SUMIFS(СВЦЭМ!$D$33:$D$776,СВЦЭМ!$A$33:$A$776,$A16,СВЦЭМ!$B$33:$B$776,H$11)+'СЕТ СН'!$F$11+СВЦЭМ!$D$10+'СЕТ СН'!$F$6-'СЕТ СН'!$F$23</f>
        <v>984.61889502999998</v>
      </c>
      <c r="I16" s="36">
        <f>SUMIFS(СВЦЭМ!$D$33:$D$776,СВЦЭМ!$A$33:$A$776,$A16,СВЦЭМ!$B$33:$B$776,I$11)+'СЕТ СН'!$F$11+СВЦЭМ!$D$10+'СЕТ СН'!$F$6-'СЕТ СН'!$F$23</f>
        <v>996.87099312999999</v>
      </c>
      <c r="J16" s="36">
        <f>SUMIFS(СВЦЭМ!$D$33:$D$776,СВЦЭМ!$A$33:$A$776,$A16,СВЦЭМ!$B$33:$B$776,J$11)+'СЕТ СН'!$F$11+СВЦЭМ!$D$10+'СЕТ СН'!$F$6-'СЕТ СН'!$F$23</f>
        <v>982.21543180000003</v>
      </c>
      <c r="K16" s="36">
        <f>SUMIFS(СВЦЭМ!$D$33:$D$776,СВЦЭМ!$A$33:$A$776,$A16,СВЦЭМ!$B$33:$B$776,K$11)+'СЕТ СН'!$F$11+СВЦЭМ!$D$10+'СЕТ СН'!$F$6-'СЕТ СН'!$F$23</f>
        <v>976.87419706000003</v>
      </c>
      <c r="L16" s="36">
        <f>SUMIFS(СВЦЭМ!$D$33:$D$776,СВЦЭМ!$A$33:$A$776,$A16,СВЦЭМ!$B$33:$B$776,L$11)+'СЕТ СН'!$F$11+СВЦЭМ!$D$10+'СЕТ СН'!$F$6-'СЕТ СН'!$F$23</f>
        <v>962.30159751999997</v>
      </c>
      <c r="M16" s="36">
        <f>SUMIFS(СВЦЭМ!$D$33:$D$776,СВЦЭМ!$A$33:$A$776,$A16,СВЦЭМ!$B$33:$B$776,M$11)+'СЕТ СН'!$F$11+СВЦЭМ!$D$10+'СЕТ СН'!$F$6-'СЕТ СН'!$F$23</f>
        <v>916.38402186999997</v>
      </c>
      <c r="N16" s="36">
        <f>SUMIFS(СВЦЭМ!$D$33:$D$776,СВЦЭМ!$A$33:$A$776,$A16,СВЦЭМ!$B$33:$B$776,N$11)+'СЕТ СН'!$F$11+СВЦЭМ!$D$10+'СЕТ СН'!$F$6-'СЕТ СН'!$F$23</f>
        <v>888.78119243000003</v>
      </c>
      <c r="O16" s="36">
        <f>SUMIFS(СВЦЭМ!$D$33:$D$776,СВЦЭМ!$A$33:$A$776,$A16,СВЦЭМ!$B$33:$B$776,O$11)+'СЕТ СН'!$F$11+СВЦЭМ!$D$10+'СЕТ СН'!$F$6-'СЕТ СН'!$F$23</f>
        <v>895.56357460000004</v>
      </c>
      <c r="P16" s="36">
        <f>SUMIFS(СВЦЭМ!$D$33:$D$776,СВЦЭМ!$A$33:$A$776,$A16,СВЦЭМ!$B$33:$B$776,P$11)+'СЕТ СН'!$F$11+СВЦЭМ!$D$10+'СЕТ СН'!$F$6-'СЕТ СН'!$F$23</f>
        <v>897.22327904999997</v>
      </c>
      <c r="Q16" s="36">
        <f>SUMIFS(СВЦЭМ!$D$33:$D$776,СВЦЭМ!$A$33:$A$776,$A16,СВЦЭМ!$B$33:$B$776,Q$11)+'СЕТ СН'!$F$11+СВЦЭМ!$D$10+'СЕТ СН'!$F$6-'СЕТ СН'!$F$23</f>
        <v>900.20023431000004</v>
      </c>
      <c r="R16" s="36">
        <f>SUMIFS(СВЦЭМ!$D$33:$D$776,СВЦЭМ!$A$33:$A$776,$A16,СВЦЭМ!$B$33:$B$776,R$11)+'СЕТ СН'!$F$11+СВЦЭМ!$D$10+'СЕТ СН'!$F$6-'СЕТ СН'!$F$23</f>
        <v>894.26586152999994</v>
      </c>
      <c r="S16" s="36">
        <f>SUMIFS(СВЦЭМ!$D$33:$D$776,СВЦЭМ!$A$33:$A$776,$A16,СВЦЭМ!$B$33:$B$776,S$11)+'СЕТ СН'!$F$11+СВЦЭМ!$D$10+'СЕТ СН'!$F$6-'СЕТ СН'!$F$23</f>
        <v>887.53648487999999</v>
      </c>
      <c r="T16" s="36">
        <f>SUMIFS(СВЦЭМ!$D$33:$D$776,СВЦЭМ!$A$33:$A$776,$A16,СВЦЭМ!$B$33:$B$776,T$11)+'СЕТ СН'!$F$11+СВЦЭМ!$D$10+'СЕТ СН'!$F$6-'СЕТ СН'!$F$23</f>
        <v>836.14822450999998</v>
      </c>
      <c r="U16" s="36">
        <f>SUMIFS(СВЦЭМ!$D$33:$D$776,СВЦЭМ!$A$33:$A$776,$A16,СВЦЭМ!$B$33:$B$776,U$11)+'СЕТ СН'!$F$11+СВЦЭМ!$D$10+'СЕТ СН'!$F$6-'СЕТ СН'!$F$23</f>
        <v>831.74718954000002</v>
      </c>
      <c r="V16" s="36">
        <f>SUMIFS(СВЦЭМ!$D$33:$D$776,СВЦЭМ!$A$33:$A$776,$A16,СВЦЭМ!$B$33:$B$776,V$11)+'СЕТ СН'!$F$11+СВЦЭМ!$D$10+'СЕТ СН'!$F$6-'СЕТ СН'!$F$23</f>
        <v>852.95623223999996</v>
      </c>
      <c r="W16" s="36">
        <f>SUMIFS(СВЦЭМ!$D$33:$D$776,СВЦЭМ!$A$33:$A$776,$A16,СВЦЭМ!$B$33:$B$776,W$11)+'СЕТ СН'!$F$11+СВЦЭМ!$D$10+'СЕТ СН'!$F$6-'СЕТ СН'!$F$23</f>
        <v>886.63111801000002</v>
      </c>
      <c r="X16" s="36">
        <f>SUMIFS(СВЦЭМ!$D$33:$D$776,СВЦЭМ!$A$33:$A$776,$A16,СВЦЭМ!$B$33:$B$776,X$11)+'СЕТ СН'!$F$11+СВЦЭМ!$D$10+'СЕТ СН'!$F$6-'СЕТ СН'!$F$23</f>
        <v>898.62001296999995</v>
      </c>
      <c r="Y16" s="36">
        <f>SUMIFS(СВЦЭМ!$D$33:$D$776,СВЦЭМ!$A$33:$A$776,$A16,СВЦЭМ!$B$33:$B$776,Y$11)+'СЕТ СН'!$F$11+СВЦЭМ!$D$10+'СЕТ СН'!$F$6-'СЕТ СН'!$F$23</f>
        <v>937.19417853000004</v>
      </c>
    </row>
    <row r="17" spans="1:25" ht="15.75" x14ac:dyDescent="0.2">
      <c r="A17" s="35">
        <f t="shared" si="0"/>
        <v>44141</v>
      </c>
      <c r="B17" s="36">
        <f>SUMIFS(СВЦЭМ!$D$33:$D$776,СВЦЭМ!$A$33:$A$776,$A17,СВЦЭМ!$B$33:$B$776,B$11)+'СЕТ СН'!$F$11+СВЦЭМ!$D$10+'СЕТ СН'!$F$6-'СЕТ СН'!$F$23</f>
        <v>917.97406038999998</v>
      </c>
      <c r="C17" s="36">
        <f>SUMIFS(СВЦЭМ!$D$33:$D$776,СВЦЭМ!$A$33:$A$776,$A17,СВЦЭМ!$B$33:$B$776,C$11)+'СЕТ СН'!$F$11+СВЦЭМ!$D$10+'СЕТ СН'!$F$6-'СЕТ СН'!$F$23</f>
        <v>990.03884521999998</v>
      </c>
      <c r="D17" s="36">
        <f>SUMIFS(СВЦЭМ!$D$33:$D$776,СВЦЭМ!$A$33:$A$776,$A17,СВЦЭМ!$B$33:$B$776,D$11)+'СЕТ СН'!$F$11+СВЦЭМ!$D$10+'СЕТ СН'!$F$6-'СЕТ СН'!$F$23</f>
        <v>1046.74769317</v>
      </c>
      <c r="E17" s="36">
        <f>SUMIFS(СВЦЭМ!$D$33:$D$776,СВЦЭМ!$A$33:$A$776,$A17,СВЦЭМ!$B$33:$B$776,E$11)+'СЕТ СН'!$F$11+СВЦЭМ!$D$10+'СЕТ СН'!$F$6-'СЕТ СН'!$F$23</f>
        <v>1048.9834636099999</v>
      </c>
      <c r="F17" s="36">
        <f>SUMIFS(СВЦЭМ!$D$33:$D$776,СВЦЭМ!$A$33:$A$776,$A17,СВЦЭМ!$B$33:$B$776,F$11)+'СЕТ СН'!$F$11+СВЦЭМ!$D$10+'СЕТ СН'!$F$6-'СЕТ СН'!$F$23</f>
        <v>1050.7905969199999</v>
      </c>
      <c r="G17" s="36">
        <f>SUMIFS(СВЦЭМ!$D$33:$D$776,СВЦЭМ!$A$33:$A$776,$A17,СВЦЭМ!$B$33:$B$776,G$11)+'СЕТ СН'!$F$11+СВЦЭМ!$D$10+'СЕТ СН'!$F$6-'СЕТ СН'!$F$23</f>
        <v>1040.5023394899999</v>
      </c>
      <c r="H17" s="36">
        <f>SUMIFS(СВЦЭМ!$D$33:$D$776,СВЦЭМ!$A$33:$A$776,$A17,СВЦЭМ!$B$33:$B$776,H$11)+'СЕТ СН'!$F$11+СВЦЭМ!$D$10+'СЕТ СН'!$F$6-'СЕТ СН'!$F$23</f>
        <v>1014.4063786199999</v>
      </c>
      <c r="I17" s="36">
        <f>SUMIFS(СВЦЭМ!$D$33:$D$776,СВЦЭМ!$A$33:$A$776,$A17,СВЦЭМ!$B$33:$B$776,I$11)+'СЕТ СН'!$F$11+СВЦЭМ!$D$10+'СЕТ СН'!$F$6-'СЕТ СН'!$F$23</f>
        <v>1018.70316869</v>
      </c>
      <c r="J17" s="36">
        <f>SUMIFS(СВЦЭМ!$D$33:$D$776,СВЦЭМ!$A$33:$A$776,$A17,СВЦЭМ!$B$33:$B$776,J$11)+'СЕТ СН'!$F$11+СВЦЭМ!$D$10+'СЕТ СН'!$F$6-'СЕТ СН'!$F$23</f>
        <v>1011.53985816</v>
      </c>
      <c r="K17" s="36">
        <f>SUMIFS(СВЦЭМ!$D$33:$D$776,СВЦЭМ!$A$33:$A$776,$A17,СВЦЭМ!$B$33:$B$776,K$11)+'СЕТ СН'!$F$11+СВЦЭМ!$D$10+'СЕТ СН'!$F$6-'СЕТ СН'!$F$23</f>
        <v>999.17790233000005</v>
      </c>
      <c r="L17" s="36">
        <f>SUMIFS(СВЦЭМ!$D$33:$D$776,СВЦЭМ!$A$33:$A$776,$A17,СВЦЭМ!$B$33:$B$776,L$11)+'СЕТ СН'!$F$11+СВЦЭМ!$D$10+'СЕТ СН'!$F$6-'СЕТ СН'!$F$23</f>
        <v>978.79073773999994</v>
      </c>
      <c r="M17" s="36">
        <f>SUMIFS(СВЦЭМ!$D$33:$D$776,СВЦЭМ!$A$33:$A$776,$A17,СВЦЭМ!$B$33:$B$776,M$11)+'СЕТ СН'!$F$11+СВЦЭМ!$D$10+'СЕТ СН'!$F$6-'СЕТ СН'!$F$23</f>
        <v>949.59480858999996</v>
      </c>
      <c r="N17" s="36">
        <f>SUMIFS(СВЦЭМ!$D$33:$D$776,СВЦЭМ!$A$33:$A$776,$A17,СВЦЭМ!$B$33:$B$776,N$11)+'СЕТ СН'!$F$11+СВЦЭМ!$D$10+'СЕТ СН'!$F$6-'СЕТ СН'!$F$23</f>
        <v>905.74477582999998</v>
      </c>
      <c r="O17" s="36">
        <f>SUMIFS(СВЦЭМ!$D$33:$D$776,СВЦЭМ!$A$33:$A$776,$A17,СВЦЭМ!$B$33:$B$776,O$11)+'СЕТ СН'!$F$11+СВЦЭМ!$D$10+'СЕТ СН'!$F$6-'СЕТ СН'!$F$23</f>
        <v>894.27802792</v>
      </c>
      <c r="P17" s="36">
        <f>SUMIFS(СВЦЭМ!$D$33:$D$776,СВЦЭМ!$A$33:$A$776,$A17,СВЦЭМ!$B$33:$B$776,P$11)+'СЕТ СН'!$F$11+СВЦЭМ!$D$10+'СЕТ СН'!$F$6-'СЕТ СН'!$F$23</f>
        <v>899.49539528000003</v>
      </c>
      <c r="Q17" s="36">
        <f>SUMIFS(СВЦЭМ!$D$33:$D$776,СВЦЭМ!$A$33:$A$776,$A17,СВЦЭМ!$B$33:$B$776,Q$11)+'СЕТ СН'!$F$11+СВЦЭМ!$D$10+'СЕТ СН'!$F$6-'СЕТ СН'!$F$23</f>
        <v>910.78298964999999</v>
      </c>
      <c r="R17" s="36">
        <f>SUMIFS(СВЦЭМ!$D$33:$D$776,СВЦЭМ!$A$33:$A$776,$A17,СВЦЭМ!$B$33:$B$776,R$11)+'СЕТ СН'!$F$11+СВЦЭМ!$D$10+'СЕТ СН'!$F$6-'СЕТ СН'!$F$23</f>
        <v>905.26951801999996</v>
      </c>
      <c r="S17" s="36">
        <f>SUMIFS(СВЦЭМ!$D$33:$D$776,СВЦЭМ!$A$33:$A$776,$A17,СВЦЭМ!$B$33:$B$776,S$11)+'СЕТ СН'!$F$11+СВЦЭМ!$D$10+'СЕТ СН'!$F$6-'СЕТ СН'!$F$23</f>
        <v>897.02537953000001</v>
      </c>
      <c r="T17" s="36">
        <f>SUMIFS(СВЦЭМ!$D$33:$D$776,СВЦЭМ!$A$33:$A$776,$A17,СВЦЭМ!$B$33:$B$776,T$11)+'СЕТ СН'!$F$11+СВЦЭМ!$D$10+'СЕТ СН'!$F$6-'СЕТ СН'!$F$23</f>
        <v>858.63909021999996</v>
      </c>
      <c r="U17" s="36">
        <f>SUMIFS(СВЦЭМ!$D$33:$D$776,СВЦЭМ!$A$33:$A$776,$A17,СВЦЭМ!$B$33:$B$776,U$11)+'СЕТ СН'!$F$11+СВЦЭМ!$D$10+'СЕТ СН'!$F$6-'СЕТ СН'!$F$23</f>
        <v>858.02379680000001</v>
      </c>
      <c r="V17" s="36">
        <f>SUMIFS(СВЦЭМ!$D$33:$D$776,СВЦЭМ!$A$33:$A$776,$A17,СВЦЭМ!$B$33:$B$776,V$11)+'СЕТ СН'!$F$11+СВЦЭМ!$D$10+'СЕТ СН'!$F$6-'СЕТ СН'!$F$23</f>
        <v>868.89488883000001</v>
      </c>
      <c r="W17" s="36">
        <f>SUMIFS(СВЦЭМ!$D$33:$D$776,СВЦЭМ!$A$33:$A$776,$A17,СВЦЭМ!$B$33:$B$776,W$11)+'СЕТ СН'!$F$11+СВЦЭМ!$D$10+'СЕТ СН'!$F$6-'СЕТ СН'!$F$23</f>
        <v>902.61847827999998</v>
      </c>
      <c r="X17" s="36">
        <f>SUMIFS(СВЦЭМ!$D$33:$D$776,СВЦЭМ!$A$33:$A$776,$A17,СВЦЭМ!$B$33:$B$776,X$11)+'СЕТ СН'!$F$11+СВЦЭМ!$D$10+'СЕТ СН'!$F$6-'СЕТ СН'!$F$23</f>
        <v>914.26762641999994</v>
      </c>
      <c r="Y17" s="36">
        <f>SUMIFS(СВЦЭМ!$D$33:$D$776,СВЦЭМ!$A$33:$A$776,$A17,СВЦЭМ!$B$33:$B$776,Y$11)+'СЕТ СН'!$F$11+СВЦЭМ!$D$10+'СЕТ СН'!$F$6-'СЕТ СН'!$F$23</f>
        <v>939.18134612999995</v>
      </c>
    </row>
    <row r="18" spans="1:25" ht="15.75" x14ac:dyDescent="0.2">
      <c r="A18" s="35">
        <f t="shared" si="0"/>
        <v>44142</v>
      </c>
      <c r="B18" s="36">
        <f>SUMIFS(СВЦЭМ!$D$33:$D$776,СВЦЭМ!$A$33:$A$776,$A18,СВЦЭМ!$B$33:$B$776,B$11)+'СЕТ СН'!$F$11+СВЦЭМ!$D$10+'СЕТ СН'!$F$6-'СЕТ СН'!$F$23</f>
        <v>943.91757729999995</v>
      </c>
      <c r="C18" s="36">
        <f>SUMIFS(СВЦЭМ!$D$33:$D$776,СВЦЭМ!$A$33:$A$776,$A18,СВЦЭМ!$B$33:$B$776,C$11)+'СЕТ СН'!$F$11+СВЦЭМ!$D$10+'СЕТ СН'!$F$6-'СЕТ СН'!$F$23</f>
        <v>1014.20639462</v>
      </c>
      <c r="D18" s="36">
        <f>SUMIFS(СВЦЭМ!$D$33:$D$776,СВЦЭМ!$A$33:$A$776,$A18,СВЦЭМ!$B$33:$B$776,D$11)+'СЕТ СН'!$F$11+СВЦЭМ!$D$10+'СЕТ СН'!$F$6-'СЕТ СН'!$F$23</f>
        <v>1078.06221792</v>
      </c>
      <c r="E18" s="36">
        <f>SUMIFS(СВЦЭМ!$D$33:$D$776,СВЦЭМ!$A$33:$A$776,$A18,СВЦЭМ!$B$33:$B$776,E$11)+'СЕТ СН'!$F$11+СВЦЭМ!$D$10+'СЕТ СН'!$F$6-'СЕТ СН'!$F$23</f>
        <v>1089.17370136</v>
      </c>
      <c r="F18" s="36">
        <f>SUMIFS(СВЦЭМ!$D$33:$D$776,СВЦЭМ!$A$33:$A$776,$A18,СВЦЭМ!$B$33:$B$776,F$11)+'СЕТ СН'!$F$11+СВЦЭМ!$D$10+'СЕТ СН'!$F$6-'СЕТ СН'!$F$23</f>
        <v>1079.85751297</v>
      </c>
      <c r="G18" s="36">
        <f>SUMIFS(СВЦЭМ!$D$33:$D$776,СВЦЭМ!$A$33:$A$776,$A18,СВЦЭМ!$B$33:$B$776,G$11)+'СЕТ СН'!$F$11+СВЦЭМ!$D$10+'СЕТ СН'!$F$6-'СЕТ СН'!$F$23</f>
        <v>1069.29558509</v>
      </c>
      <c r="H18" s="36">
        <f>SUMIFS(СВЦЭМ!$D$33:$D$776,СВЦЭМ!$A$33:$A$776,$A18,СВЦЭМ!$B$33:$B$776,H$11)+'СЕТ СН'!$F$11+СВЦЭМ!$D$10+'СЕТ СН'!$F$6-'СЕТ СН'!$F$23</f>
        <v>1053.1995002599999</v>
      </c>
      <c r="I18" s="36">
        <f>SUMIFS(СВЦЭМ!$D$33:$D$776,СВЦЭМ!$A$33:$A$776,$A18,СВЦЭМ!$B$33:$B$776,I$11)+'СЕТ СН'!$F$11+СВЦЭМ!$D$10+'СЕТ СН'!$F$6-'СЕТ СН'!$F$23</f>
        <v>1006.8509155199999</v>
      </c>
      <c r="J18" s="36">
        <f>SUMIFS(СВЦЭМ!$D$33:$D$776,СВЦЭМ!$A$33:$A$776,$A18,СВЦЭМ!$B$33:$B$776,J$11)+'СЕТ СН'!$F$11+СВЦЭМ!$D$10+'СЕТ СН'!$F$6-'СЕТ СН'!$F$23</f>
        <v>969.38809106999997</v>
      </c>
      <c r="K18" s="36">
        <f>SUMIFS(СВЦЭМ!$D$33:$D$776,СВЦЭМ!$A$33:$A$776,$A18,СВЦЭМ!$B$33:$B$776,K$11)+'СЕТ СН'!$F$11+СВЦЭМ!$D$10+'СЕТ СН'!$F$6-'СЕТ СН'!$F$23</f>
        <v>945.93729125000004</v>
      </c>
      <c r="L18" s="36">
        <f>SUMIFS(СВЦЭМ!$D$33:$D$776,СВЦЭМ!$A$33:$A$776,$A18,СВЦЭМ!$B$33:$B$776,L$11)+'СЕТ СН'!$F$11+СВЦЭМ!$D$10+'СЕТ СН'!$F$6-'СЕТ СН'!$F$23</f>
        <v>918.37865644999999</v>
      </c>
      <c r="M18" s="36">
        <f>SUMIFS(СВЦЭМ!$D$33:$D$776,СВЦЭМ!$A$33:$A$776,$A18,СВЦЭМ!$B$33:$B$776,M$11)+'СЕТ СН'!$F$11+СВЦЭМ!$D$10+'СЕТ СН'!$F$6-'СЕТ СН'!$F$23</f>
        <v>881.09687281000004</v>
      </c>
      <c r="N18" s="36">
        <f>SUMIFS(СВЦЭМ!$D$33:$D$776,СВЦЭМ!$A$33:$A$776,$A18,СВЦЭМ!$B$33:$B$776,N$11)+'СЕТ СН'!$F$11+СВЦЭМ!$D$10+'СЕТ СН'!$F$6-'СЕТ СН'!$F$23</f>
        <v>865.41626813999994</v>
      </c>
      <c r="O18" s="36">
        <f>SUMIFS(СВЦЭМ!$D$33:$D$776,СВЦЭМ!$A$33:$A$776,$A18,СВЦЭМ!$B$33:$B$776,O$11)+'СЕТ СН'!$F$11+СВЦЭМ!$D$10+'СЕТ СН'!$F$6-'СЕТ СН'!$F$23</f>
        <v>878.11094499000001</v>
      </c>
      <c r="P18" s="36">
        <f>SUMIFS(СВЦЭМ!$D$33:$D$776,СВЦЭМ!$A$33:$A$776,$A18,СВЦЭМ!$B$33:$B$776,P$11)+'СЕТ СН'!$F$11+СВЦЭМ!$D$10+'СЕТ СН'!$F$6-'СЕТ СН'!$F$23</f>
        <v>878.66434956000001</v>
      </c>
      <c r="Q18" s="36">
        <f>SUMIFS(СВЦЭМ!$D$33:$D$776,СВЦЭМ!$A$33:$A$776,$A18,СВЦЭМ!$B$33:$B$776,Q$11)+'СЕТ СН'!$F$11+СВЦЭМ!$D$10+'СЕТ СН'!$F$6-'СЕТ СН'!$F$23</f>
        <v>871.90951023000002</v>
      </c>
      <c r="R18" s="36">
        <f>SUMIFS(СВЦЭМ!$D$33:$D$776,СВЦЭМ!$A$33:$A$776,$A18,СВЦЭМ!$B$33:$B$776,R$11)+'СЕТ СН'!$F$11+СВЦЭМ!$D$10+'СЕТ СН'!$F$6-'СЕТ СН'!$F$23</f>
        <v>860.03807140000004</v>
      </c>
      <c r="S18" s="36">
        <f>SUMIFS(СВЦЭМ!$D$33:$D$776,СВЦЭМ!$A$33:$A$776,$A18,СВЦЭМ!$B$33:$B$776,S$11)+'СЕТ СН'!$F$11+СВЦЭМ!$D$10+'СЕТ СН'!$F$6-'СЕТ СН'!$F$23</f>
        <v>856.66157954999994</v>
      </c>
      <c r="T18" s="36">
        <f>SUMIFS(СВЦЭМ!$D$33:$D$776,СВЦЭМ!$A$33:$A$776,$A18,СВЦЭМ!$B$33:$B$776,T$11)+'СЕТ СН'!$F$11+СВЦЭМ!$D$10+'СЕТ СН'!$F$6-'СЕТ СН'!$F$23</f>
        <v>835.71562941000002</v>
      </c>
      <c r="U18" s="36">
        <f>SUMIFS(СВЦЭМ!$D$33:$D$776,СВЦЭМ!$A$33:$A$776,$A18,СВЦЭМ!$B$33:$B$776,U$11)+'СЕТ СН'!$F$11+СВЦЭМ!$D$10+'СЕТ СН'!$F$6-'СЕТ СН'!$F$23</f>
        <v>841.0405045</v>
      </c>
      <c r="V18" s="36">
        <f>SUMIFS(СВЦЭМ!$D$33:$D$776,СВЦЭМ!$A$33:$A$776,$A18,СВЦЭМ!$B$33:$B$776,V$11)+'СЕТ СН'!$F$11+СВЦЭМ!$D$10+'СЕТ СН'!$F$6-'СЕТ СН'!$F$23</f>
        <v>853.49897695000004</v>
      </c>
      <c r="W18" s="36">
        <f>SUMIFS(СВЦЭМ!$D$33:$D$776,СВЦЭМ!$A$33:$A$776,$A18,СВЦЭМ!$B$33:$B$776,W$11)+'СЕТ СН'!$F$11+СВЦЭМ!$D$10+'СЕТ СН'!$F$6-'СЕТ СН'!$F$23</f>
        <v>860.99567477000005</v>
      </c>
      <c r="X18" s="36">
        <f>SUMIFS(СВЦЭМ!$D$33:$D$776,СВЦЭМ!$A$33:$A$776,$A18,СВЦЭМ!$B$33:$B$776,X$11)+'СЕТ СН'!$F$11+СВЦЭМ!$D$10+'СЕТ СН'!$F$6-'СЕТ СН'!$F$23</f>
        <v>870.59802835000005</v>
      </c>
      <c r="Y18" s="36">
        <f>SUMIFS(СВЦЭМ!$D$33:$D$776,СВЦЭМ!$A$33:$A$776,$A18,СВЦЭМ!$B$33:$B$776,Y$11)+'СЕТ СН'!$F$11+СВЦЭМ!$D$10+'СЕТ СН'!$F$6-'СЕТ СН'!$F$23</f>
        <v>900.72643090999998</v>
      </c>
    </row>
    <row r="19" spans="1:25" ht="15.75" x14ac:dyDescent="0.2">
      <c r="A19" s="35">
        <f t="shared" si="0"/>
        <v>44143</v>
      </c>
      <c r="B19" s="36">
        <f>SUMIFS(СВЦЭМ!$D$33:$D$776,СВЦЭМ!$A$33:$A$776,$A19,СВЦЭМ!$B$33:$B$776,B$11)+'СЕТ СН'!$F$11+СВЦЭМ!$D$10+'СЕТ СН'!$F$6-'СЕТ СН'!$F$23</f>
        <v>946.28719420999994</v>
      </c>
      <c r="C19" s="36">
        <f>SUMIFS(СВЦЭМ!$D$33:$D$776,СВЦЭМ!$A$33:$A$776,$A19,СВЦЭМ!$B$33:$B$776,C$11)+'СЕТ СН'!$F$11+СВЦЭМ!$D$10+'СЕТ СН'!$F$6-'СЕТ СН'!$F$23</f>
        <v>1027.3569372899999</v>
      </c>
      <c r="D19" s="36">
        <f>SUMIFS(СВЦЭМ!$D$33:$D$776,СВЦЭМ!$A$33:$A$776,$A19,СВЦЭМ!$B$33:$B$776,D$11)+'СЕТ СН'!$F$11+СВЦЭМ!$D$10+'СЕТ СН'!$F$6-'СЕТ СН'!$F$23</f>
        <v>1090.7029513</v>
      </c>
      <c r="E19" s="36">
        <f>SUMIFS(СВЦЭМ!$D$33:$D$776,СВЦЭМ!$A$33:$A$776,$A19,СВЦЭМ!$B$33:$B$776,E$11)+'СЕТ СН'!$F$11+СВЦЭМ!$D$10+'СЕТ СН'!$F$6-'СЕТ СН'!$F$23</f>
        <v>1104.3322432100001</v>
      </c>
      <c r="F19" s="36">
        <f>SUMIFS(СВЦЭМ!$D$33:$D$776,СВЦЭМ!$A$33:$A$776,$A19,СВЦЭМ!$B$33:$B$776,F$11)+'СЕТ СН'!$F$11+СВЦЭМ!$D$10+'СЕТ СН'!$F$6-'СЕТ СН'!$F$23</f>
        <v>1099.30304566</v>
      </c>
      <c r="G19" s="36">
        <f>SUMIFS(СВЦЭМ!$D$33:$D$776,СВЦЭМ!$A$33:$A$776,$A19,СВЦЭМ!$B$33:$B$776,G$11)+'СЕТ СН'!$F$11+СВЦЭМ!$D$10+'СЕТ СН'!$F$6-'СЕТ СН'!$F$23</f>
        <v>1097.9980690700002</v>
      </c>
      <c r="H19" s="36">
        <f>SUMIFS(СВЦЭМ!$D$33:$D$776,СВЦЭМ!$A$33:$A$776,$A19,СВЦЭМ!$B$33:$B$776,H$11)+'СЕТ СН'!$F$11+СВЦЭМ!$D$10+'СЕТ СН'!$F$6-'СЕТ СН'!$F$23</f>
        <v>1081.92044401</v>
      </c>
      <c r="I19" s="36">
        <f>SUMIFS(СВЦЭМ!$D$33:$D$776,СВЦЭМ!$A$33:$A$776,$A19,СВЦЭМ!$B$33:$B$776,I$11)+'СЕТ СН'!$F$11+СВЦЭМ!$D$10+'СЕТ СН'!$F$6-'СЕТ СН'!$F$23</f>
        <v>1051.1282407399999</v>
      </c>
      <c r="J19" s="36">
        <f>SUMIFS(СВЦЭМ!$D$33:$D$776,СВЦЭМ!$A$33:$A$776,$A19,СВЦЭМ!$B$33:$B$776,J$11)+'СЕТ СН'!$F$11+СВЦЭМ!$D$10+'СЕТ СН'!$F$6-'СЕТ СН'!$F$23</f>
        <v>1010.35243561</v>
      </c>
      <c r="K19" s="36">
        <f>SUMIFS(СВЦЭМ!$D$33:$D$776,СВЦЭМ!$A$33:$A$776,$A19,СВЦЭМ!$B$33:$B$776,K$11)+'СЕТ СН'!$F$11+СВЦЭМ!$D$10+'СЕТ СН'!$F$6-'СЕТ СН'!$F$23</f>
        <v>973.24967789000004</v>
      </c>
      <c r="L19" s="36">
        <f>SUMIFS(СВЦЭМ!$D$33:$D$776,СВЦЭМ!$A$33:$A$776,$A19,СВЦЭМ!$B$33:$B$776,L$11)+'СЕТ СН'!$F$11+СВЦЭМ!$D$10+'СЕТ СН'!$F$6-'СЕТ СН'!$F$23</f>
        <v>926.63300173999994</v>
      </c>
      <c r="M19" s="36">
        <f>SUMIFS(СВЦЭМ!$D$33:$D$776,СВЦЭМ!$A$33:$A$776,$A19,СВЦЭМ!$B$33:$B$776,M$11)+'СЕТ СН'!$F$11+СВЦЭМ!$D$10+'СЕТ СН'!$F$6-'СЕТ СН'!$F$23</f>
        <v>893.89230525999994</v>
      </c>
      <c r="N19" s="36">
        <f>SUMIFS(СВЦЭМ!$D$33:$D$776,СВЦЭМ!$A$33:$A$776,$A19,СВЦЭМ!$B$33:$B$776,N$11)+'СЕТ СН'!$F$11+СВЦЭМ!$D$10+'СЕТ СН'!$F$6-'СЕТ СН'!$F$23</f>
        <v>887.87423839999997</v>
      </c>
      <c r="O19" s="36">
        <f>SUMIFS(СВЦЭМ!$D$33:$D$776,СВЦЭМ!$A$33:$A$776,$A19,СВЦЭМ!$B$33:$B$776,O$11)+'СЕТ СН'!$F$11+СВЦЭМ!$D$10+'СЕТ СН'!$F$6-'СЕТ СН'!$F$23</f>
        <v>894.74795763999998</v>
      </c>
      <c r="P19" s="36">
        <f>SUMIFS(СВЦЭМ!$D$33:$D$776,СВЦЭМ!$A$33:$A$776,$A19,СВЦЭМ!$B$33:$B$776,P$11)+'СЕТ СН'!$F$11+СВЦЭМ!$D$10+'СЕТ СН'!$F$6-'СЕТ СН'!$F$23</f>
        <v>900.43893044000004</v>
      </c>
      <c r="Q19" s="36">
        <f>SUMIFS(СВЦЭМ!$D$33:$D$776,СВЦЭМ!$A$33:$A$776,$A19,СВЦЭМ!$B$33:$B$776,Q$11)+'СЕТ СН'!$F$11+СВЦЭМ!$D$10+'СЕТ СН'!$F$6-'СЕТ СН'!$F$23</f>
        <v>907.79929827000001</v>
      </c>
      <c r="R19" s="36">
        <f>SUMIFS(СВЦЭМ!$D$33:$D$776,СВЦЭМ!$A$33:$A$776,$A19,СВЦЭМ!$B$33:$B$776,R$11)+'СЕТ СН'!$F$11+СВЦЭМ!$D$10+'СЕТ СН'!$F$6-'СЕТ СН'!$F$23</f>
        <v>897.54468743999996</v>
      </c>
      <c r="S19" s="36">
        <f>SUMIFS(СВЦЭМ!$D$33:$D$776,СВЦЭМ!$A$33:$A$776,$A19,СВЦЭМ!$B$33:$B$776,S$11)+'СЕТ СН'!$F$11+СВЦЭМ!$D$10+'СЕТ СН'!$F$6-'СЕТ СН'!$F$23</f>
        <v>875.76777392999998</v>
      </c>
      <c r="T19" s="36">
        <f>SUMIFS(СВЦЭМ!$D$33:$D$776,СВЦЭМ!$A$33:$A$776,$A19,СВЦЭМ!$B$33:$B$776,T$11)+'СЕТ СН'!$F$11+СВЦЭМ!$D$10+'СЕТ СН'!$F$6-'СЕТ СН'!$F$23</f>
        <v>862.26160185000003</v>
      </c>
      <c r="U19" s="36">
        <f>SUMIFS(СВЦЭМ!$D$33:$D$776,СВЦЭМ!$A$33:$A$776,$A19,СВЦЭМ!$B$33:$B$776,U$11)+'СЕТ СН'!$F$11+СВЦЭМ!$D$10+'СЕТ СН'!$F$6-'СЕТ СН'!$F$23</f>
        <v>857.79725497000004</v>
      </c>
      <c r="V19" s="36">
        <f>SUMIFS(СВЦЭМ!$D$33:$D$776,СВЦЭМ!$A$33:$A$776,$A19,СВЦЭМ!$B$33:$B$776,V$11)+'СЕТ СН'!$F$11+СВЦЭМ!$D$10+'СЕТ СН'!$F$6-'СЕТ СН'!$F$23</f>
        <v>873.92941536000001</v>
      </c>
      <c r="W19" s="36">
        <f>SUMIFS(СВЦЭМ!$D$33:$D$776,СВЦЭМ!$A$33:$A$776,$A19,СВЦЭМ!$B$33:$B$776,W$11)+'СЕТ СН'!$F$11+СВЦЭМ!$D$10+'СЕТ СН'!$F$6-'СЕТ СН'!$F$23</f>
        <v>888.70902142</v>
      </c>
      <c r="X19" s="36">
        <f>SUMIFS(СВЦЭМ!$D$33:$D$776,СВЦЭМ!$A$33:$A$776,$A19,СВЦЭМ!$B$33:$B$776,X$11)+'СЕТ СН'!$F$11+СВЦЭМ!$D$10+'СЕТ СН'!$F$6-'СЕТ СН'!$F$23</f>
        <v>895.68772874000001</v>
      </c>
      <c r="Y19" s="36">
        <f>SUMIFS(СВЦЭМ!$D$33:$D$776,СВЦЭМ!$A$33:$A$776,$A19,СВЦЭМ!$B$33:$B$776,Y$11)+'СЕТ СН'!$F$11+СВЦЭМ!$D$10+'СЕТ СН'!$F$6-'СЕТ СН'!$F$23</f>
        <v>902.18216372999996</v>
      </c>
    </row>
    <row r="20" spans="1:25" ht="15.75" x14ac:dyDescent="0.2">
      <c r="A20" s="35">
        <f t="shared" si="0"/>
        <v>44144</v>
      </c>
      <c r="B20" s="36">
        <f>SUMIFS(СВЦЭМ!$D$33:$D$776,СВЦЭМ!$A$33:$A$776,$A20,СВЦЭМ!$B$33:$B$776,B$11)+'СЕТ СН'!$F$11+СВЦЭМ!$D$10+'СЕТ СН'!$F$6-'СЕТ СН'!$F$23</f>
        <v>878.57566939000003</v>
      </c>
      <c r="C20" s="36">
        <f>SUMIFS(СВЦЭМ!$D$33:$D$776,СВЦЭМ!$A$33:$A$776,$A20,СВЦЭМ!$B$33:$B$776,C$11)+'СЕТ СН'!$F$11+СВЦЭМ!$D$10+'СЕТ СН'!$F$6-'СЕТ СН'!$F$23</f>
        <v>897.16650729000003</v>
      </c>
      <c r="D20" s="36">
        <f>SUMIFS(СВЦЭМ!$D$33:$D$776,СВЦЭМ!$A$33:$A$776,$A20,СВЦЭМ!$B$33:$B$776,D$11)+'СЕТ СН'!$F$11+СВЦЭМ!$D$10+'СЕТ СН'!$F$6-'СЕТ СН'!$F$23</f>
        <v>964.96749559</v>
      </c>
      <c r="E20" s="36">
        <f>SUMIFS(СВЦЭМ!$D$33:$D$776,СВЦЭМ!$A$33:$A$776,$A20,СВЦЭМ!$B$33:$B$776,E$11)+'СЕТ СН'!$F$11+СВЦЭМ!$D$10+'СЕТ СН'!$F$6-'СЕТ СН'!$F$23</f>
        <v>972.53127631999996</v>
      </c>
      <c r="F20" s="36">
        <f>SUMIFS(СВЦЭМ!$D$33:$D$776,СВЦЭМ!$A$33:$A$776,$A20,СВЦЭМ!$B$33:$B$776,F$11)+'СЕТ СН'!$F$11+СВЦЭМ!$D$10+'СЕТ СН'!$F$6-'СЕТ СН'!$F$23</f>
        <v>968.26647422999997</v>
      </c>
      <c r="G20" s="36">
        <f>SUMIFS(СВЦЭМ!$D$33:$D$776,СВЦЭМ!$A$33:$A$776,$A20,СВЦЭМ!$B$33:$B$776,G$11)+'СЕТ СН'!$F$11+СВЦЭМ!$D$10+'СЕТ СН'!$F$6-'СЕТ СН'!$F$23</f>
        <v>984.73418357000003</v>
      </c>
      <c r="H20" s="36">
        <f>SUMIFS(СВЦЭМ!$D$33:$D$776,СВЦЭМ!$A$33:$A$776,$A20,СВЦЭМ!$B$33:$B$776,H$11)+'СЕТ СН'!$F$11+СВЦЭМ!$D$10+'СЕТ СН'!$F$6-'СЕТ СН'!$F$23</f>
        <v>1016.6852249900001</v>
      </c>
      <c r="I20" s="36">
        <f>SUMIFS(СВЦЭМ!$D$33:$D$776,СВЦЭМ!$A$33:$A$776,$A20,СВЦЭМ!$B$33:$B$776,I$11)+'СЕТ СН'!$F$11+СВЦЭМ!$D$10+'СЕТ СН'!$F$6-'СЕТ СН'!$F$23</f>
        <v>1041.0745481399999</v>
      </c>
      <c r="J20" s="36">
        <f>SUMIFS(СВЦЭМ!$D$33:$D$776,СВЦЭМ!$A$33:$A$776,$A20,СВЦЭМ!$B$33:$B$776,J$11)+'СЕТ СН'!$F$11+СВЦЭМ!$D$10+'СЕТ СН'!$F$6-'СЕТ СН'!$F$23</f>
        <v>1027.97863656</v>
      </c>
      <c r="K20" s="36">
        <f>SUMIFS(СВЦЭМ!$D$33:$D$776,СВЦЭМ!$A$33:$A$776,$A20,СВЦЭМ!$B$33:$B$776,K$11)+'СЕТ СН'!$F$11+СВЦЭМ!$D$10+'СЕТ СН'!$F$6-'СЕТ СН'!$F$23</f>
        <v>1024.13908698</v>
      </c>
      <c r="L20" s="36">
        <f>SUMIFS(СВЦЭМ!$D$33:$D$776,СВЦЭМ!$A$33:$A$776,$A20,СВЦЭМ!$B$33:$B$776,L$11)+'СЕТ СН'!$F$11+СВЦЭМ!$D$10+'СЕТ СН'!$F$6-'СЕТ СН'!$F$23</f>
        <v>984.67533946000003</v>
      </c>
      <c r="M20" s="36">
        <f>SUMIFS(СВЦЭМ!$D$33:$D$776,СВЦЭМ!$A$33:$A$776,$A20,СВЦЭМ!$B$33:$B$776,M$11)+'СЕТ СН'!$F$11+СВЦЭМ!$D$10+'СЕТ СН'!$F$6-'СЕТ СН'!$F$23</f>
        <v>949.95952838000005</v>
      </c>
      <c r="N20" s="36">
        <f>SUMIFS(СВЦЭМ!$D$33:$D$776,СВЦЭМ!$A$33:$A$776,$A20,СВЦЭМ!$B$33:$B$776,N$11)+'СЕТ СН'!$F$11+СВЦЭМ!$D$10+'СЕТ СН'!$F$6-'СЕТ СН'!$F$23</f>
        <v>946.16429875999995</v>
      </c>
      <c r="O20" s="36">
        <f>SUMIFS(СВЦЭМ!$D$33:$D$776,СВЦЭМ!$A$33:$A$776,$A20,СВЦЭМ!$B$33:$B$776,O$11)+'СЕТ СН'!$F$11+СВЦЭМ!$D$10+'СЕТ СН'!$F$6-'СЕТ СН'!$F$23</f>
        <v>956.56290960000001</v>
      </c>
      <c r="P20" s="36">
        <f>SUMIFS(СВЦЭМ!$D$33:$D$776,СВЦЭМ!$A$33:$A$776,$A20,СВЦЭМ!$B$33:$B$776,P$11)+'СЕТ СН'!$F$11+СВЦЭМ!$D$10+'СЕТ СН'!$F$6-'СЕТ СН'!$F$23</f>
        <v>957.09351603999994</v>
      </c>
      <c r="Q20" s="36">
        <f>SUMIFS(СВЦЭМ!$D$33:$D$776,СВЦЭМ!$A$33:$A$776,$A20,СВЦЭМ!$B$33:$B$776,Q$11)+'СЕТ СН'!$F$11+СВЦЭМ!$D$10+'СЕТ СН'!$F$6-'СЕТ СН'!$F$23</f>
        <v>956.59013813000001</v>
      </c>
      <c r="R20" s="36">
        <f>SUMIFS(СВЦЭМ!$D$33:$D$776,СВЦЭМ!$A$33:$A$776,$A20,СВЦЭМ!$B$33:$B$776,R$11)+'СЕТ СН'!$F$11+СВЦЭМ!$D$10+'СЕТ СН'!$F$6-'СЕТ СН'!$F$23</f>
        <v>950.46766036999998</v>
      </c>
      <c r="S20" s="36">
        <f>SUMIFS(СВЦЭМ!$D$33:$D$776,СВЦЭМ!$A$33:$A$776,$A20,СВЦЭМ!$B$33:$B$776,S$11)+'СЕТ СН'!$F$11+СВЦЭМ!$D$10+'СЕТ СН'!$F$6-'СЕТ СН'!$F$23</f>
        <v>948.96029357999998</v>
      </c>
      <c r="T20" s="36">
        <f>SUMIFS(СВЦЭМ!$D$33:$D$776,СВЦЭМ!$A$33:$A$776,$A20,СВЦЭМ!$B$33:$B$776,T$11)+'СЕТ СН'!$F$11+СВЦЭМ!$D$10+'СЕТ СН'!$F$6-'СЕТ СН'!$F$23</f>
        <v>936.52803001999996</v>
      </c>
      <c r="U20" s="36">
        <f>SUMIFS(СВЦЭМ!$D$33:$D$776,СВЦЭМ!$A$33:$A$776,$A20,СВЦЭМ!$B$33:$B$776,U$11)+'СЕТ СН'!$F$11+СВЦЭМ!$D$10+'СЕТ СН'!$F$6-'СЕТ СН'!$F$23</f>
        <v>928.52606748000005</v>
      </c>
      <c r="V20" s="36">
        <f>SUMIFS(СВЦЭМ!$D$33:$D$776,СВЦЭМ!$A$33:$A$776,$A20,СВЦЭМ!$B$33:$B$776,V$11)+'СЕТ СН'!$F$11+СВЦЭМ!$D$10+'СЕТ СН'!$F$6-'СЕТ СН'!$F$23</f>
        <v>925.16395387</v>
      </c>
      <c r="W20" s="36">
        <f>SUMIFS(СВЦЭМ!$D$33:$D$776,СВЦЭМ!$A$33:$A$776,$A20,СВЦЭМ!$B$33:$B$776,W$11)+'СЕТ СН'!$F$11+СВЦЭМ!$D$10+'СЕТ СН'!$F$6-'СЕТ СН'!$F$23</f>
        <v>941.58870189000004</v>
      </c>
      <c r="X20" s="36">
        <f>SUMIFS(СВЦЭМ!$D$33:$D$776,СВЦЭМ!$A$33:$A$776,$A20,СВЦЭМ!$B$33:$B$776,X$11)+'СЕТ СН'!$F$11+СВЦЭМ!$D$10+'СЕТ СН'!$F$6-'СЕТ СН'!$F$23</f>
        <v>972.74339033000001</v>
      </c>
      <c r="Y20" s="36">
        <f>SUMIFS(СВЦЭМ!$D$33:$D$776,СВЦЭМ!$A$33:$A$776,$A20,СВЦЭМ!$B$33:$B$776,Y$11)+'СЕТ СН'!$F$11+СВЦЭМ!$D$10+'СЕТ СН'!$F$6-'СЕТ СН'!$F$23</f>
        <v>1000.56913648</v>
      </c>
    </row>
    <row r="21" spans="1:25" ht="15.75" x14ac:dyDescent="0.2">
      <c r="A21" s="35">
        <f t="shared" si="0"/>
        <v>44145</v>
      </c>
      <c r="B21" s="36">
        <f>SUMIFS(СВЦЭМ!$D$33:$D$776,СВЦЭМ!$A$33:$A$776,$A21,СВЦЭМ!$B$33:$B$776,B$11)+'СЕТ СН'!$F$11+СВЦЭМ!$D$10+'СЕТ СН'!$F$6-'СЕТ СН'!$F$23</f>
        <v>916.64610121999999</v>
      </c>
      <c r="C21" s="36">
        <f>SUMIFS(СВЦЭМ!$D$33:$D$776,СВЦЭМ!$A$33:$A$776,$A21,СВЦЭМ!$B$33:$B$776,C$11)+'СЕТ СН'!$F$11+СВЦЭМ!$D$10+'СЕТ СН'!$F$6-'СЕТ СН'!$F$23</f>
        <v>1009.44436307</v>
      </c>
      <c r="D21" s="36">
        <f>SUMIFS(СВЦЭМ!$D$33:$D$776,СВЦЭМ!$A$33:$A$776,$A21,СВЦЭМ!$B$33:$B$776,D$11)+'СЕТ СН'!$F$11+СВЦЭМ!$D$10+'СЕТ СН'!$F$6-'СЕТ СН'!$F$23</f>
        <v>1045.14757463</v>
      </c>
      <c r="E21" s="36">
        <f>SUMIFS(СВЦЭМ!$D$33:$D$776,СВЦЭМ!$A$33:$A$776,$A21,СВЦЭМ!$B$33:$B$776,E$11)+'СЕТ СН'!$F$11+СВЦЭМ!$D$10+'СЕТ СН'!$F$6-'СЕТ СН'!$F$23</f>
        <v>1048.3663247099998</v>
      </c>
      <c r="F21" s="36">
        <f>SUMIFS(СВЦЭМ!$D$33:$D$776,СВЦЭМ!$A$33:$A$776,$A21,СВЦЭМ!$B$33:$B$776,F$11)+'СЕТ СН'!$F$11+СВЦЭМ!$D$10+'СЕТ СН'!$F$6-'СЕТ СН'!$F$23</f>
        <v>1050.6413539</v>
      </c>
      <c r="G21" s="36">
        <f>SUMIFS(СВЦЭМ!$D$33:$D$776,СВЦЭМ!$A$33:$A$776,$A21,СВЦЭМ!$B$33:$B$776,G$11)+'СЕТ СН'!$F$11+СВЦЭМ!$D$10+'СЕТ СН'!$F$6-'СЕТ СН'!$F$23</f>
        <v>1054.7680170599999</v>
      </c>
      <c r="H21" s="36">
        <f>SUMIFS(СВЦЭМ!$D$33:$D$776,СВЦЭМ!$A$33:$A$776,$A21,СВЦЭМ!$B$33:$B$776,H$11)+'СЕТ СН'!$F$11+СВЦЭМ!$D$10+'СЕТ СН'!$F$6-'СЕТ СН'!$F$23</f>
        <v>1029.3061761699998</v>
      </c>
      <c r="I21" s="36">
        <f>SUMIFS(СВЦЭМ!$D$33:$D$776,СВЦЭМ!$A$33:$A$776,$A21,СВЦЭМ!$B$33:$B$776,I$11)+'СЕТ СН'!$F$11+СВЦЭМ!$D$10+'СЕТ СН'!$F$6-'СЕТ СН'!$F$23</f>
        <v>985.27177070999994</v>
      </c>
      <c r="J21" s="36">
        <f>SUMIFS(СВЦЭМ!$D$33:$D$776,СВЦЭМ!$A$33:$A$776,$A21,СВЦЭМ!$B$33:$B$776,J$11)+'СЕТ СН'!$F$11+СВЦЭМ!$D$10+'СЕТ СН'!$F$6-'СЕТ СН'!$F$23</f>
        <v>969.49639335999996</v>
      </c>
      <c r="K21" s="36">
        <f>SUMIFS(СВЦЭМ!$D$33:$D$776,СВЦЭМ!$A$33:$A$776,$A21,СВЦЭМ!$B$33:$B$776,K$11)+'СЕТ СН'!$F$11+СВЦЭМ!$D$10+'СЕТ СН'!$F$6-'СЕТ СН'!$F$23</f>
        <v>972.96583510000005</v>
      </c>
      <c r="L21" s="36">
        <f>SUMIFS(СВЦЭМ!$D$33:$D$776,СВЦЭМ!$A$33:$A$776,$A21,СВЦЭМ!$B$33:$B$776,L$11)+'СЕТ СН'!$F$11+СВЦЭМ!$D$10+'СЕТ СН'!$F$6-'СЕТ СН'!$F$23</f>
        <v>938.4071758</v>
      </c>
      <c r="M21" s="36">
        <f>SUMIFS(СВЦЭМ!$D$33:$D$776,СВЦЭМ!$A$33:$A$776,$A21,СВЦЭМ!$B$33:$B$776,M$11)+'СЕТ СН'!$F$11+СВЦЭМ!$D$10+'СЕТ СН'!$F$6-'СЕТ СН'!$F$23</f>
        <v>900.53775817999997</v>
      </c>
      <c r="N21" s="36">
        <f>SUMIFS(СВЦЭМ!$D$33:$D$776,СВЦЭМ!$A$33:$A$776,$A21,СВЦЭМ!$B$33:$B$776,N$11)+'СЕТ СН'!$F$11+СВЦЭМ!$D$10+'СЕТ СН'!$F$6-'СЕТ СН'!$F$23</f>
        <v>894.98222057999999</v>
      </c>
      <c r="O21" s="36">
        <f>SUMIFS(СВЦЭМ!$D$33:$D$776,СВЦЭМ!$A$33:$A$776,$A21,СВЦЭМ!$B$33:$B$776,O$11)+'СЕТ СН'!$F$11+СВЦЭМ!$D$10+'СЕТ СН'!$F$6-'СЕТ СН'!$F$23</f>
        <v>900.97402117000001</v>
      </c>
      <c r="P21" s="36">
        <f>SUMIFS(СВЦЭМ!$D$33:$D$776,СВЦЭМ!$A$33:$A$776,$A21,СВЦЭМ!$B$33:$B$776,P$11)+'СЕТ СН'!$F$11+СВЦЭМ!$D$10+'СЕТ СН'!$F$6-'СЕТ СН'!$F$23</f>
        <v>901.43094208000002</v>
      </c>
      <c r="Q21" s="36">
        <f>SUMIFS(СВЦЭМ!$D$33:$D$776,СВЦЭМ!$A$33:$A$776,$A21,СВЦЭМ!$B$33:$B$776,Q$11)+'СЕТ СН'!$F$11+СВЦЭМ!$D$10+'СЕТ СН'!$F$6-'СЕТ СН'!$F$23</f>
        <v>901.21511368999995</v>
      </c>
      <c r="R21" s="36">
        <f>SUMIFS(СВЦЭМ!$D$33:$D$776,СВЦЭМ!$A$33:$A$776,$A21,СВЦЭМ!$B$33:$B$776,R$11)+'СЕТ СН'!$F$11+СВЦЭМ!$D$10+'СЕТ СН'!$F$6-'СЕТ СН'!$F$23</f>
        <v>894.43539108999994</v>
      </c>
      <c r="S21" s="36">
        <f>SUMIFS(СВЦЭМ!$D$33:$D$776,СВЦЭМ!$A$33:$A$776,$A21,СВЦЭМ!$B$33:$B$776,S$11)+'СЕТ СН'!$F$11+СВЦЭМ!$D$10+'СЕТ СН'!$F$6-'СЕТ СН'!$F$23</f>
        <v>883.67047742</v>
      </c>
      <c r="T21" s="36">
        <f>SUMIFS(СВЦЭМ!$D$33:$D$776,СВЦЭМ!$A$33:$A$776,$A21,СВЦЭМ!$B$33:$B$776,T$11)+'СЕТ СН'!$F$11+СВЦЭМ!$D$10+'СЕТ СН'!$F$6-'СЕТ СН'!$F$23</f>
        <v>895.94642653999995</v>
      </c>
      <c r="U21" s="36">
        <f>SUMIFS(СВЦЭМ!$D$33:$D$776,СВЦЭМ!$A$33:$A$776,$A21,СВЦЭМ!$B$33:$B$776,U$11)+'СЕТ СН'!$F$11+СВЦЭМ!$D$10+'СЕТ СН'!$F$6-'СЕТ СН'!$F$23</f>
        <v>903.18011735000005</v>
      </c>
      <c r="V21" s="36">
        <f>SUMIFS(СВЦЭМ!$D$33:$D$776,СВЦЭМ!$A$33:$A$776,$A21,СВЦЭМ!$B$33:$B$776,V$11)+'СЕТ СН'!$F$11+СВЦЭМ!$D$10+'СЕТ СН'!$F$6-'СЕТ СН'!$F$23</f>
        <v>895.68869530999996</v>
      </c>
      <c r="W21" s="36">
        <f>SUMIFS(СВЦЭМ!$D$33:$D$776,СВЦЭМ!$A$33:$A$776,$A21,СВЦЭМ!$B$33:$B$776,W$11)+'СЕТ СН'!$F$11+СВЦЭМ!$D$10+'СЕТ СН'!$F$6-'СЕТ СН'!$F$23</f>
        <v>885.47425333000001</v>
      </c>
      <c r="X21" s="36">
        <f>SUMIFS(СВЦЭМ!$D$33:$D$776,СВЦЭМ!$A$33:$A$776,$A21,СВЦЭМ!$B$33:$B$776,X$11)+'СЕТ СН'!$F$11+СВЦЭМ!$D$10+'СЕТ СН'!$F$6-'СЕТ СН'!$F$23</f>
        <v>886.26832094999997</v>
      </c>
      <c r="Y21" s="36">
        <f>SUMIFS(СВЦЭМ!$D$33:$D$776,СВЦЭМ!$A$33:$A$776,$A21,СВЦЭМ!$B$33:$B$776,Y$11)+'СЕТ СН'!$F$11+СВЦЭМ!$D$10+'СЕТ СН'!$F$6-'СЕТ СН'!$F$23</f>
        <v>968.93084521000003</v>
      </c>
    </row>
    <row r="22" spans="1:25" ht="15.75" x14ac:dyDescent="0.2">
      <c r="A22" s="35">
        <f t="shared" si="0"/>
        <v>44146</v>
      </c>
      <c r="B22" s="36">
        <f>SUMIFS(СВЦЭМ!$D$33:$D$776,СВЦЭМ!$A$33:$A$776,$A22,СВЦЭМ!$B$33:$B$776,B$11)+'СЕТ СН'!$F$11+СВЦЭМ!$D$10+'СЕТ СН'!$F$6-'СЕТ СН'!$F$23</f>
        <v>964.14785963999998</v>
      </c>
      <c r="C22" s="36">
        <f>SUMIFS(СВЦЭМ!$D$33:$D$776,СВЦЭМ!$A$33:$A$776,$A22,СВЦЭМ!$B$33:$B$776,C$11)+'СЕТ СН'!$F$11+СВЦЭМ!$D$10+'СЕТ СН'!$F$6-'СЕТ СН'!$F$23</f>
        <v>1018.36681581</v>
      </c>
      <c r="D22" s="36">
        <f>SUMIFS(СВЦЭМ!$D$33:$D$776,СВЦЭМ!$A$33:$A$776,$A22,СВЦЭМ!$B$33:$B$776,D$11)+'СЕТ СН'!$F$11+СВЦЭМ!$D$10+'СЕТ СН'!$F$6-'СЕТ СН'!$F$23</f>
        <v>1079.9806427999999</v>
      </c>
      <c r="E22" s="36">
        <f>SUMIFS(СВЦЭМ!$D$33:$D$776,СВЦЭМ!$A$33:$A$776,$A22,СВЦЭМ!$B$33:$B$776,E$11)+'СЕТ СН'!$F$11+СВЦЭМ!$D$10+'СЕТ СН'!$F$6-'СЕТ СН'!$F$23</f>
        <v>1098.17858832</v>
      </c>
      <c r="F22" s="36">
        <f>SUMIFS(СВЦЭМ!$D$33:$D$776,СВЦЭМ!$A$33:$A$776,$A22,СВЦЭМ!$B$33:$B$776,F$11)+'СЕТ СН'!$F$11+СВЦЭМ!$D$10+'СЕТ СН'!$F$6-'СЕТ СН'!$F$23</f>
        <v>1102.06561646</v>
      </c>
      <c r="G22" s="36">
        <f>SUMIFS(СВЦЭМ!$D$33:$D$776,СВЦЭМ!$A$33:$A$776,$A22,СВЦЭМ!$B$33:$B$776,G$11)+'СЕТ СН'!$F$11+СВЦЭМ!$D$10+'СЕТ СН'!$F$6-'СЕТ СН'!$F$23</f>
        <v>1085.35882535</v>
      </c>
      <c r="H22" s="36">
        <f>SUMIFS(СВЦЭМ!$D$33:$D$776,СВЦЭМ!$A$33:$A$776,$A22,СВЦЭМ!$B$33:$B$776,H$11)+'СЕТ СН'!$F$11+СВЦЭМ!$D$10+'СЕТ СН'!$F$6-'СЕТ СН'!$F$23</f>
        <v>1045.0544233199998</v>
      </c>
      <c r="I22" s="36">
        <f>SUMIFS(СВЦЭМ!$D$33:$D$776,СВЦЭМ!$A$33:$A$776,$A22,СВЦЭМ!$B$33:$B$776,I$11)+'СЕТ СН'!$F$11+СВЦЭМ!$D$10+'СЕТ СН'!$F$6-'СЕТ СН'!$F$23</f>
        <v>1006.6329002</v>
      </c>
      <c r="J22" s="36">
        <f>SUMIFS(СВЦЭМ!$D$33:$D$776,СВЦЭМ!$A$33:$A$776,$A22,СВЦЭМ!$B$33:$B$776,J$11)+'СЕТ СН'!$F$11+СВЦЭМ!$D$10+'СЕТ СН'!$F$6-'СЕТ СН'!$F$23</f>
        <v>986.46716921999996</v>
      </c>
      <c r="K22" s="36">
        <f>SUMIFS(СВЦЭМ!$D$33:$D$776,СВЦЭМ!$A$33:$A$776,$A22,СВЦЭМ!$B$33:$B$776,K$11)+'СЕТ СН'!$F$11+СВЦЭМ!$D$10+'СЕТ СН'!$F$6-'СЕТ СН'!$F$23</f>
        <v>974.60849070999996</v>
      </c>
      <c r="L22" s="36">
        <f>SUMIFS(СВЦЭМ!$D$33:$D$776,СВЦЭМ!$A$33:$A$776,$A22,СВЦЭМ!$B$33:$B$776,L$11)+'СЕТ СН'!$F$11+СВЦЭМ!$D$10+'СЕТ СН'!$F$6-'СЕТ СН'!$F$23</f>
        <v>950.65369310999995</v>
      </c>
      <c r="M22" s="36">
        <f>SUMIFS(СВЦЭМ!$D$33:$D$776,СВЦЭМ!$A$33:$A$776,$A22,СВЦЭМ!$B$33:$B$776,M$11)+'СЕТ СН'!$F$11+СВЦЭМ!$D$10+'СЕТ СН'!$F$6-'СЕТ СН'!$F$23</f>
        <v>923.84179612000003</v>
      </c>
      <c r="N22" s="36">
        <f>SUMIFS(СВЦЭМ!$D$33:$D$776,СВЦЭМ!$A$33:$A$776,$A22,СВЦЭМ!$B$33:$B$776,N$11)+'СЕТ СН'!$F$11+СВЦЭМ!$D$10+'СЕТ СН'!$F$6-'СЕТ СН'!$F$23</f>
        <v>908.65825571999994</v>
      </c>
      <c r="O22" s="36">
        <f>SUMIFS(СВЦЭМ!$D$33:$D$776,СВЦЭМ!$A$33:$A$776,$A22,СВЦЭМ!$B$33:$B$776,O$11)+'СЕТ СН'!$F$11+СВЦЭМ!$D$10+'СЕТ СН'!$F$6-'СЕТ СН'!$F$23</f>
        <v>913.75248572999999</v>
      </c>
      <c r="P22" s="36">
        <f>SUMIFS(СВЦЭМ!$D$33:$D$776,СВЦЭМ!$A$33:$A$776,$A22,СВЦЭМ!$B$33:$B$776,P$11)+'СЕТ СН'!$F$11+СВЦЭМ!$D$10+'СЕТ СН'!$F$6-'СЕТ СН'!$F$23</f>
        <v>918.23257210999998</v>
      </c>
      <c r="Q22" s="36">
        <f>SUMIFS(СВЦЭМ!$D$33:$D$776,СВЦЭМ!$A$33:$A$776,$A22,СВЦЭМ!$B$33:$B$776,Q$11)+'СЕТ СН'!$F$11+СВЦЭМ!$D$10+'СЕТ СН'!$F$6-'СЕТ СН'!$F$23</f>
        <v>918.90816004999999</v>
      </c>
      <c r="R22" s="36">
        <f>SUMIFS(СВЦЭМ!$D$33:$D$776,СВЦЭМ!$A$33:$A$776,$A22,СВЦЭМ!$B$33:$B$776,R$11)+'СЕТ СН'!$F$11+СВЦЭМ!$D$10+'СЕТ СН'!$F$6-'СЕТ СН'!$F$23</f>
        <v>917.41684763000001</v>
      </c>
      <c r="S22" s="36">
        <f>SUMIFS(СВЦЭМ!$D$33:$D$776,СВЦЭМ!$A$33:$A$776,$A22,СВЦЭМ!$B$33:$B$776,S$11)+'СЕТ СН'!$F$11+СВЦЭМ!$D$10+'СЕТ СН'!$F$6-'СЕТ СН'!$F$23</f>
        <v>912.49637973999995</v>
      </c>
      <c r="T22" s="36">
        <f>SUMIFS(СВЦЭМ!$D$33:$D$776,СВЦЭМ!$A$33:$A$776,$A22,СВЦЭМ!$B$33:$B$776,T$11)+'СЕТ СН'!$F$11+СВЦЭМ!$D$10+'СЕТ СН'!$F$6-'СЕТ СН'!$F$23</f>
        <v>931.57090036</v>
      </c>
      <c r="U22" s="36">
        <f>SUMIFS(СВЦЭМ!$D$33:$D$776,СВЦЭМ!$A$33:$A$776,$A22,СВЦЭМ!$B$33:$B$776,U$11)+'СЕТ СН'!$F$11+СВЦЭМ!$D$10+'СЕТ СН'!$F$6-'СЕТ СН'!$F$23</f>
        <v>926.97046694000005</v>
      </c>
      <c r="V22" s="36">
        <f>SUMIFS(СВЦЭМ!$D$33:$D$776,СВЦЭМ!$A$33:$A$776,$A22,СВЦЭМ!$B$33:$B$776,V$11)+'СЕТ СН'!$F$11+СВЦЭМ!$D$10+'СЕТ СН'!$F$6-'СЕТ СН'!$F$23</f>
        <v>915.97124670999995</v>
      </c>
      <c r="W22" s="36">
        <f>SUMIFS(СВЦЭМ!$D$33:$D$776,СВЦЭМ!$A$33:$A$776,$A22,СВЦЭМ!$B$33:$B$776,W$11)+'СЕТ СН'!$F$11+СВЦЭМ!$D$10+'СЕТ СН'!$F$6-'СЕТ СН'!$F$23</f>
        <v>909.66924520999999</v>
      </c>
      <c r="X22" s="36">
        <f>SUMIFS(СВЦЭМ!$D$33:$D$776,СВЦЭМ!$A$33:$A$776,$A22,СВЦЭМ!$B$33:$B$776,X$11)+'СЕТ СН'!$F$11+СВЦЭМ!$D$10+'СЕТ СН'!$F$6-'СЕТ СН'!$F$23</f>
        <v>911.00993977999997</v>
      </c>
      <c r="Y22" s="36">
        <f>SUMIFS(СВЦЭМ!$D$33:$D$776,СВЦЭМ!$A$33:$A$776,$A22,СВЦЭМ!$B$33:$B$776,Y$11)+'СЕТ СН'!$F$11+СВЦЭМ!$D$10+'СЕТ СН'!$F$6-'СЕТ СН'!$F$23</f>
        <v>929.81295552999995</v>
      </c>
    </row>
    <row r="23" spans="1:25" ht="15.75" x14ac:dyDescent="0.2">
      <c r="A23" s="35">
        <f t="shared" si="0"/>
        <v>44147</v>
      </c>
      <c r="B23" s="36">
        <f>SUMIFS(СВЦЭМ!$D$33:$D$776,СВЦЭМ!$A$33:$A$776,$A23,СВЦЭМ!$B$33:$B$776,B$11)+'СЕТ СН'!$F$11+СВЦЭМ!$D$10+'СЕТ СН'!$F$6-'СЕТ СН'!$F$23</f>
        <v>927.71006503000001</v>
      </c>
      <c r="C23" s="36">
        <f>SUMIFS(СВЦЭМ!$D$33:$D$776,СВЦЭМ!$A$33:$A$776,$A23,СВЦЭМ!$B$33:$B$776,C$11)+'СЕТ СН'!$F$11+СВЦЭМ!$D$10+'СЕТ СН'!$F$6-'СЕТ СН'!$F$23</f>
        <v>1007.23441926</v>
      </c>
      <c r="D23" s="36">
        <f>SUMIFS(СВЦЭМ!$D$33:$D$776,СВЦЭМ!$A$33:$A$776,$A23,СВЦЭМ!$B$33:$B$776,D$11)+'СЕТ СН'!$F$11+СВЦЭМ!$D$10+'СЕТ СН'!$F$6-'СЕТ СН'!$F$23</f>
        <v>1049.4115169499999</v>
      </c>
      <c r="E23" s="36">
        <f>SUMIFS(СВЦЭМ!$D$33:$D$776,СВЦЭМ!$A$33:$A$776,$A23,СВЦЭМ!$B$33:$B$776,E$11)+'СЕТ СН'!$F$11+СВЦЭМ!$D$10+'СЕТ СН'!$F$6-'СЕТ СН'!$F$23</f>
        <v>1064.27764482</v>
      </c>
      <c r="F23" s="36">
        <f>SUMIFS(СВЦЭМ!$D$33:$D$776,СВЦЭМ!$A$33:$A$776,$A23,СВЦЭМ!$B$33:$B$776,F$11)+'СЕТ СН'!$F$11+СВЦЭМ!$D$10+'СЕТ СН'!$F$6-'СЕТ СН'!$F$23</f>
        <v>1066.7188893699999</v>
      </c>
      <c r="G23" s="36">
        <f>SUMIFS(СВЦЭМ!$D$33:$D$776,СВЦЭМ!$A$33:$A$776,$A23,СВЦЭМ!$B$33:$B$776,G$11)+'СЕТ СН'!$F$11+СВЦЭМ!$D$10+'СЕТ СН'!$F$6-'СЕТ СН'!$F$23</f>
        <v>1061.35700088</v>
      </c>
      <c r="H23" s="36">
        <f>SUMIFS(СВЦЭМ!$D$33:$D$776,СВЦЭМ!$A$33:$A$776,$A23,СВЦЭМ!$B$33:$B$776,H$11)+'СЕТ СН'!$F$11+СВЦЭМ!$D$10+'СЕТ СН'!$F$6-'СЕТ СН'!$F$23</f>
        <v>1035.7975500799998</v>
      </c>
      <c r="I23" s="36">
        <f>SUMIFS(СВЦЭМ!$D$33:$D$776,СВЦЭМ!$A$33:$A$776,$A23,СВЦЭМ!$B$33:$B$776,I$11)+'СЕТ СН'!$F$11+СВЦЭМ!$D$10+'СЕТ СН'!$F$6-'СЕТ СН'!$F$23</f>
        <v>1000.72216596</v>
      </c>
      <c r="J23" s="36">
        <f>SUMIFS(СВЦЭМ!$D$33:$D$776,СВЦЭМ!$A$33:$A$776,$A23,СВЦЭМ!$B$33:$B$776,J$11)+'СЕТ СН'!$F$11+СВЦЭМ!$D$10+'СЕТ СН'!$F$6-'СЕТ СН'!$F$23</f>
        <v>1000.84033582</v>
      </c>
      <c r="K23" s="36">
        <f>SUMIFS(СВЦЭМ!$D$33:$D$776,СВЦЭМ!$A$33:$A$776,$A23,СВЦЭМ!$B$33:$B$776,K$11)+'СЕТ СН'!$F$11+СВЦЭМ!$D$10+'СЕТ СН'!$F$6-'СЕТ СН'!$F$23</f>
        <v>992.21378932999994</v>
      </c>
      <c r="L23" s="36">
        <f>SUMIFS(СВЦЭМ!$D$33:$D$776,СВЦЭМ!$A$33:$A$776,$A23,СВЦЭМ!$B$33:$B$776,L$11)+'СЕТ СН'!$F$11+СВЦЭМ!$D$10+'СЕТ СН'!$F$6-'СЕТ СН'!$F$23</f>
        <v>953.91299072000004</v>
      </c>
      <c r="M23" s="36">
        <f>SUMIFS(СВЦЭМ!$D$33:$D$776,СВЦЭМ!$A$33:$A$776,$A23,СВЦЭМ!$B$33:$B$776,M$11)+'СЕТ СН'!$F$11+СВЦЭМ!$D$10+'СЕТ СН'!$F$6-'СЕТ СН'!$F$23</f>
        <v>924.19687705000001</v>
      </c>
      <c r="N23" s="36">
        <f>SUMIFS(СВЦЭМ!$D$33:$D$776,СВЦЭМ!$A$33:$A$776,$A23,СВЦЭМ!$B$33:$B$776,N$11)+'СЕТ СН'!$F$11+СВЦЭМ!$D$10+'СЕТ СН'!$F$6-'СЕТ СН'!$F$23</f>
        <v>925.21190387000001</v>
      </c>
      <c r="O23" s="36">
        <f>SUMIFS(СВЦЭМ!$D$33:$D$776,СВЦЭМ!$A$33:$A$776,$A23,СВЦЭМ!$B$33:$B$776,O$11)+'СЕТ СН'!$F$11+СВЦЭМ!$D$10+'СЕТ СН'!$F$6-'СЕТ СН'!$F$23</f>
        <v>924.66666777</v>
      </c>
      <c r="P23" s="36">
        <f>SUMIFS(СВЦЭМ!$D$33:$D$776,СВЦЭМ!$A$33:$A$776,$A23,СВЦЭМ!$B$33:$B$776,P$11)+'СЕТ СН'!$F$11+СВЦЭМ!$D$10+'СЕТ СН'!$F$6-'СЕТ СН'!$F$23</f>
        <v>922.19094585000005</v>
      </c>
      <c r="Q23" s="36">
        <f>SUMIFS(СВЦЭМ!$D$33:$D$776,СВЦЭМ!$A$33:$A$776,$A23,СВЦЭМ!$B$33:$B$776,Q$11)+'СЕТ СН'!$F$11+СВЦЭМ!$D$10+'СЕТ СН'!$F$6-'СЕТ СН'!$F$23</f>
        <v>920.66909068999996</v>
      </c>
      <c r="R23" s="36">
        <f>SUMIFS(СВЦЭМ!$D$33:$D$776,СВЦЭМ!$A$33:$A$776,$A23,СВЦЭМ!$B$33:$B$776,R$11)+'СЕТ СН'!$F$11+СВЦЭМ!$D$10+'СЕТ СН'!$F$6-'СЕТ СН'!$F$23</f>
        <v>921.04506016000005</v>
      </c>
      <c r="S23" s="36">
        <f>SUMIFS(СВЦЭМ!$D$33:$D$776,СВЦЭМ!$A$33:$A$776,$A23,СВЦЭМ!$B$33:$B$776,S$11)+'СЕТ СН'!$F$11+СВЦЭМ!$D$10+'СЕТ СН'!$F$6-'СЕТ СН'!$F$23</f>
        <v>917.69977444999995</v>
      </c>
      <c r="T23" s="36">
        <f>SUMIFS(СВЦЭМ!$D$33:$D$776,СВЦЭМ!$A$33:$A$776,$A23,СВЦЭМ!$B$33:$B$776,T$11)+'СЕТ СН'!$F$11+СВЦЭМ!$D$10+'СЕТ СН'!$F$6-'СЕТ СН'!$F$23</f>
        <v>940.13852126999996</v>
      </c>
      <c r="U23" s="36">
        <f>SUMIFS(СВЦЭМ!$D$33:$D$776,СВЦЭМ!$A$33:$A$776,$A23,СВЦЭМ!$B$33:$B$776,U$11)+'СЕТ СН'!$F$11+СВЦЭМ!$D$10+'СЕТ СН'!$F$6-'СЕТ СН'!$F$23</f>
        <v>935.09144098000002</v>
      </c>
      <c r="V23" s="36">
        <f>SUMIFS(СВЦЭМ!$D$33:$D$776,СВЦЭМ!$A$33:$A$776,$A23,СВЦЭМ!$B$33:$B$776,V$11)+'СЕТ СН'!$F$11+СВЦЭМ!$D$10+'СЕТ СН'!$F$6-'СЕТ СН'!$F$23</f>
        <v>914.83812332000002</v>
      </c>
      <c r="W23" s="36">
        <f>SUMIFS(СВЦЭМ!$D$33:$D$776,СВЦЭМ!$A$33:$A$776,$A23,СВЦЭМ!$B$33:$B$776,W$11)+'СЕТ СН'!$F$11+СВЦЭМ!$D$10+'СЕТ СН'!$F$6-'СЕТ СН'!$F$23</f>
        <v>915.52636337000001</v>
      </c>
      <c r="X23" s="36">
        <f>SUMIFS(СВЦЭМ!$D$33:$D$776,СВЦЭМ!$A$33:$A$776,$A23,СВЦЭМ!$B$33:$B$776,X$11)+'СЕТ СН'!$F$11+СВЦЭМ!$D$10+'СЕТ СН'!$F$6-'СЕТ СН'!$F$23</f>
        <v>998.07897206999996</v>
      </c>
      <c r="Y23" s="36">
        <f>SUMIFS(СВЦЭМ!$D$33:$D$776,СВЦЭМ!$A$33:$A$776,$A23,СВЦЭМ!$B$33:$B$776,Y$11)+'СЕТ СН'!$F$11+СВЦЭМ!$D$10+'СЕТ СН'!$F$6-'СЕТ СН'!$F$23</f>
        <v>966.38095222000004</v>
      </c>
    </row>
    <row r="24" spans="1:25" ht="15.75" x14ac:dyDescent="0.2">
      <c r="A24" s="35">
        <f t="shared" si="0"/>
        <v>44148</v>
      </c>
      <c r="B24" s="36">
        <f>SUMIFS(СВЦЭМ!$D$33:$D$776,СВЦЭМ!$A$33:$A$776,$A24,СВЦЭМ!$B$33:$B$776,B$11)+'СЕТ СН'!$F$11+СВЦЭМ!$D$10+'СЕТ СН'!$F$6-'СЕТ СН'!$F$23</f>
        <v>937.43117357999995</v>
      </c>
      <c r="C24" s="36">
        <f>SUMIFS(СВЦЭМ!$D$33:$D$776,СВЦЭМ!$A$33:$A$776,$A24,СВЦЭМ!$B$33:$B$776,C$11)+'СЕТ СН'!$F$11+СВЦЭМ!$D$10+'СЕТ СН'!$F$6-'СЕТ СН'!$F$23</f>
        <v>1017.2237880499999</v>
      </c>
      <c r="D24" s="36">
        <f>SUMIFS(СВЦЭМ!$D$33:$D$776,СВЦЭМ!$A$33:$A$776,$A24,СВЦЭМ!$B$33:$B$776,D$11)+'СЕТ СН'!$F$11+СВЦЭМ!$D$10+'СЕТ СН'!$F$6-'СЕТ СН'!$F$23</f>
        <v>1071.4018412599999</v>
      </c>
      <c r="E24" s="36">
        <f>SUMIFS(СВЦЭМ!$D$33:$D$776,СВЦЭМ!$A$33:$A$776,$A24,СВЦЭМ!$B$33:$B$776,E$11)+'СЕТ СН'!$F$11+СВЦЭМ!$D$10+'СЕТ СН'!$F$6-'СЕТ СН'!$F$23</f>
        <v>1085.0677888999999</v>
      </c>
      <c r="F24" s="36">
        <f>SUMIFS(СВЦЭМ!$D$33:$D$776,СВЦЭМ!$A$33:$A$776,$A24,СВЦЭМ!$B$33:$B$776,F$11)+'СЕТ СН'!$F$11+СВЦЭМ!$D$10+'СЕТ СН'!$F$6-'СЕТ СН'!$F$23</f>
        <v>1078.38583821</v>
      </c>
      <c r="G24" s="36">
        <f>SUMIFS(СВЦЭМ!$D$33:$D$776,СВЦЭМ!$A$33:$A$776,$A24,СВЦЭМ!$B$33:$B$776,G$11)+'СЕТ СН'!$F$11+СВЦЭМ!$D$10+'СЕТ СН'!$F$6-'СЕТ СН'!$F$23</f>
        <v>1063.92733226</v>
      </c>
      <c r="H24" s="36">
        <f>SUMIFS(СВЦЭМ!$D$33:$D$776,СВЦЭМ!$A$33:$A$776,$A24,СВЦЭМ!$B$33:$B$776,H$11)+'СЕТ СН'!$F$11+СВЦЭМ!$D$10+'СЕТ СН'!$F$6-'СЕТ СН'!$F$23</f>
        <v>1026.7541842199998</v>
      </c>
      <c r="I24" s="36">
        <f>SUMIFS(СВЦЭМ!$D$33:$D$776,СВЦЭМ!$A$33:$A$776,$A24,СВЦЭМ!$B$33:$B$776,I$11)+'СЕТ СН'!$F$11+СВЦЭМ!$D$10+'СЕТ СН'!$F$6-'СЕТ СН'!$F$23</f>
        <v>987.37489768</v>
      </c>
      <c r="J24" s="36">
        <f>SUMIFS(СВЦЭМ!$D$33:$D$776,СВЦЭМ!$A$33:$A$776,$A24,СВЦЭМ!$B$33:$B$776,J$11)+'СЕТ СН'!$F$11+СВЦЭМ!$D$10+'СЕТ СН'!$F$6-'СЕТ СН'!$F$23</f>
        <v>961.47732187999998</v>
      </c>
      <c r="K24" s="36">
        <f>SUMIFS(СВЦЭМ!$D$33:$D$776,СВЦЭМ!$A$33:$A$776,$A24,СВЦЭМ!$B$33:$B$776,K$11)+'СЕТ СН'!$F$11+СВЦЭМ!$D$10+'СЕТ СН'!$F$6-'СЕТ СН'!$F$23</f>
        <v>956.57911391000005</v>
      </c>
      <c r="L24" s="36">
        <f>SUMIFS(СВЦЭМ!$D$33:$D$776,СВЦЭМ!$A$33:$A$776,$A24,СВЦЭМ!$B$33:$B$776,L$11)+'СЕТ СН'!$F$11+СВЦЭМ!$D$10+'СЕТ СН'!$F$6-'СЕТ СН'!$F$23</f>
        <v>928.02283437999995</v>
      </c>
      <c r="M24" s="36">
        <f>SUMIFS(СВЦЭМ!$D$33:$D$776,СВЦЭМ!$A$33:$A$776,$A24,СВЦЭМ!$B$33:$B$776,M$11)+'СЕТ СН'!$F$11+СВЦЭМ!$D$10+'СЕТ СН'!$F$6-'СЕТ СН'!$F$23</f>
        <v>905.95241877000001</v>
      </c>
      <c r="N24" s="36">
        <f>SUMIFS(СВЦЭМ!$D$33:$D$776,СВЦЭМ!$A$33:$A$776,$A24,СВЦЭМ!$B$33:$B$776,N$11)+'СЕТ СН'!$F$11+СВЦЭМ!$D$10+'СЕТ СН'!$F$6-'СЕТ СН'!$F$23</f>
        <v>896.10252159000004</v>
      </c>
      <c r="O24" s="36">
        <f>SUMIFS(СВЦЭМ!$D$33:$D$776,СВЦЭМ!$A$33:$A$776,$A24,СВЦЭМ!$B$33:$B$776,O$11)+'СЕТ СН'!$F$11+СВЦЭМ!$D$10+'СЕТ СН'!$F$6-'СЕТ СН'!$F$23</f>
        <v>891.31264343999999</v>
      </c>
      <c r="P24" s="36">
        <f>SUMIFS(СВЦЭМ!$D$33:$D$776,СВЦЭМ!$A$33:$A$776,$A24,СВЦЭМ!$B$33:$B$776,P$11)+'СЕТ СН'!$F$11+СВЦЭМ!$D$10+'СЕТ СН'!$F$6-'СЕТ СН'!$F$23</f>
        <v>889.76247722000005</v>
      </c>
      <c r="Q24" s="36">
        <f>SUMIFS(СВЦЭМ!$D$33:$D$776,СВЦЭМ!$A$33:$A$776,$A24,СВЦЭМ!$B$33:$B$776,Q$11)+'СЕТ СН'!$F$11+СВЦЭМ!$D$10+'СЕТ СН'!$F$6-'СЕТ СН'!$F$23</f>
        <v>889.13787175999994</v>
      </c>
      <c r="R24" s="36">
        <f>SUMIFS(СВЦЭМ!$D$33:$D$776,СВЦЭМ!$A$33:$A$776,$A24,СВЦЭМ!$B$33:$B$776,R$11)+'СЕТ СН'!$F$11+СВЦЭМ!$D$10+'СЕТ СН'!$F$6-'СЕТ СН'!$F$23</f>
        <v>888.02332993000005</v>
      </c>
      <c r="S24" s="36">
        <f>SUMIFS(СВЦЭМ!$D$33:$D$776,СВЦЭМ!$A$33:$A$776,$A24,СВЦЭМ!$B$33:$B$776,S$11)+'СЕТ СН'!$F$11+СВЦЭМ!$D$10+'СЕТ СН'!$F$6-'СЕТ СН'!$F$23</f>
        <v>903.20084909000002</v>
      </c>
      <c r="T24" s="36">
        <f>SUMIFS(СВЦЭМ!$D$33:$D$776,СВЦЭМ!$A$33:$A$776,$A24,СВЦЭМ!$B$33:$B$776,T$11)+'СЕТ СН'!$F$11+СВЦЭМ!$D$10+'СЕТ СН'!$F$6-'СЕТ СН'!$F$23</f>
        <v>926.21576212000002</v>
      </c>
      <c r="U24" s="36">
        <f>SUMIFS(СВЦЭМ!$D$33:$D$776,СВЦЭМ!$A$33:$A$776,$A24,СВЦЭМ!$B$33:$B$776,U$11)+'СЕТ СН'!$F$11+СВЦЭМ!$D$10+'СЕТ СН'!$F$6-'СЕТ СН'!$F$23</f>
        <v>921.60485421999999</v>
      </c>
      <c r="V24" s="36">
        <f>SUMIFS(СВЦЭМ!$D$33:$D$776,СВЦЭМ!$A$33:$A$776,$A24,СВЦЭМ!$B$33:$B$776,V$11)+'СЕТ СН'!$F$11+СВЦЭМ!$D$10+'СЕТ СН'!$F$6-'СЕТ СН'!$F$23</f>
        <v>908.11057858000004</v>
      </c>
      <c r="W24" s="36">
        <f>SUMIFS(СВЦЭМ!$D$33:$D$776,СВЦЭМ!$A$33:$A$776,$A24,СВЦЭМ!$B$33:$B$776,W$11)+'СЕТ СН'!$F$11+СВЦЭМ!$D$10+'СЕТ СН'!$F$6-'СЕТ СН'!$F$23</f>
        <v>898.02187427000001</v>
      </c>
      <c r="X24" s="36">
        <f>SUMIFS(СВЦЭМ!$D$33:$D$776,СВЦЭМ!$A$33:$A$776,$A24,СВЦЭМ!$B$33:$B$776,X$11)+'СЕТ СН'!$F$11+СВЦЭМ!$D$10+'СЕТ СН'!$F$6-'СЕТ СН'!$F$23</f>
        <v>879.82395715999996</v>
      </c>
      <c r="Y24" s="36">
        <f>SUMIFS(СВЦЭМ!$D$33:$D$776,СВЦЭМ!$A$33:$A$776,$A24,СВЦЭМ!$B$33:$B$776,Y$11)+'СЕТ СН'!$F$11+СВЦЭМ!$D$10+'СЕТ СН'!$F$6-'СЕТ СН'!$F$23</f>
        <v>890.85565556999995</v>
      </c>
    </row>
    <row r="25" spans="1:25" ht="15.75" x14ac:dyDescent="0.2">
      <c r="A25" s="35">
        <f t="shared" si="0"/>
        <v>44149</v>
      </c>
      <c r="B25" s="36">
        <f>SUMIFS(СВЦЭМ!$D$33:$D$776,СВЦЭМ!$A$33:$A$776,$A25,СВЦЭМ!$B$33:$B$776,B$11)+'СЕТ СН'!$F$11+СВЦЭМ!$D$10+'СЕТ СН'!$F$6-'СЕТ СН'!$F$23</f>
        <v>939.83599125000001</v>
      </c>
      <c r="C25" s="36">
        <f>SUMIFS(СВЦЭМ!$D$33:$D$776,СВЦЭМ!$A$33:$A$776,$A25,СВЦЭМ!$B$33:$B$776,C$11)+'СЕТ СН'!$F$11+СВЦЭМ!$D$10+'СЕТ СН'!$F$6-'СЕТ СН'!$F$23</f>
        <v>1005.8453178999999</v>
      </c>
      <c r="D25" s="36">
        <f>SUMIFS(СВЦЭМ!$D$33:$D$776,СВЦЭМ!$A$33:$A$776,$A25,СВЦЭМ!$B$33:$B$776,D$11)+'СЕТ СН'!$F$11+СВЦЭМ!$D$10+'СЕТ СН'!$F$6-'СЕТ СН'!$F$23</f>
        <v>1060.53755512</v>
      </c>
      <c r="E25" s="36">
        <f>SUMIFS(СВЦЭМ!$D$33:$D$776,СВЦЭМ!$A$33:$A$776,$A25,СВЦЭМ!$B$33:$B$776,E$11)+'СЕТ СН'!$F$11+СВЦЭМ!$D$10+'СЕТ СН'!$F$6-'СЕТ СН'!$F$23</f>
        <v>1068.90179332</v>
      </c>
      <c r="F25" s="36">
        <f>SUMIFS(СВЦЭМ!$D$33:$D$776,СВЦЭМ!$A$33:$A$776,$A25,СВЦЭМ!$B$33:$B$776,F$11)+'СЕТ СН'!$F$11+СВЦЭМ!$D$10+'СЕТ СН'!$F$6-'СЕТ СН'!$F$23</f>
        <v>1056.1678017499999</v>
      </c>
      <c r="G25" s="36">
        <f>SUMIFS(СВЦЭМ!$D$33:$D$776,СВЦЭМ!$A$33:$A$776,$A25,СВЦЭМ!$B$33:$B$776,G$11)+'СЕТ СН'!$F$11+СВЦЭМ!$D$10+'СЕТ СН'!$F$6-'СЕТ СН'!$F$23</f>
        <v>1040.58184166</v>
      </c>
      <c r="H25" s="36">
        <f>SUMIFS(СВЦЭМ!$D$33:$D$776,СВЦЭМ!$A$33:$A$776,$A25,СВЦЭМ!$B$33:$B$776,H$11)+'СЕТ СН'!$F$11+СВЦЭМ!$D$10+'СЕТ СН'!$F$6-'СЕТ СН'!$F$23</f>
        <v>1018.50708378</v>
      </c>
      <c r="I25" s="36">
        <f>SUMIFS(СВЦЭМ!$D$33:$D$776,СВЦЭМ!$A$33:$A$776,$A25,СВЦЭМ!$B$33:$B$776,I$11)+'СЕТ СН'!$F$11+СВЦЭМ!$D$10+'СЕТ СН'!$F$6-'СЕТ СН'!$F$23</f>
        <v>1002.05524565</v>
      </c>
      <c r="J25" s="36">
        <f>SUMIFS(СВЦЭМ!$D$33:$D$776,СВЦЭМ!$A$33:$A$776,$A25,СВЦЭМ!$B$33:$B$776,J$11)+'СЕТ СН'!$F$11+СВЦЭМ!$D$10+'СЕТ СН'!$F$6-'СЕТ СН'!$F$23</f>
        <v>984.31381410999995</v>
      </c>
      <c r="K25" s="36">
        <f>SUMIFS(СВЦЭМ!$D$33:$D$776,СВЦЭМ!$A$33:$A$776,$A25,СВЦЭМ!$B$33:$B$776,K$11)+'СЕТ СН'!$F$11+СВЦЭМ!$D$10+'СЕТ СН'!$F$6-'СЕТ СН'!$F$23</f>
        <v>963.20311799000001</v>
      </c>
      <c r="L25" s="36">
        <f>SUMIFS(СВЦЭМ!$D$33:$D$776,СВЦЭМ!$A$33:$A$776,$A25,СВЦЭМ!$B$33:$B$776,L$11)+'СЕТ СН'!$F$11+СВЦЭМ!$D$10+'СЕТ СН'!$F$6-'СЕТ СН'!$F$23</f>
        <v>936.32825034999996</v>
      </c>
      <c r="M25" s="36">
        <f>SUMIFS(СВЦЭМ!$D$33:$D$776,СВЦЭМ!$A$33:$A$776,$A25,СВЦЭМ!$B$33:$B$776,M$11)+'СЕТ СН'!$F$11+СВЦЭМ!$D$10+'СЕТ СН'!$F$6-'СЕТ СН'!$F$23</f>
        <v>891.39210748999994</v>
      </c>
      <c r="N25" s="36">
        <f>SUMIFS(СВЦЭМ!$D$33:$D$776,СВЦЭМ!$A$33:$A$776,$A25,СВЦЭМ!$B$33:$B$776,N$11)+'СЕТ СН'!$F$11+СВЦЭМ!$D$10+'СЕТ СН'!$F$6-'СЕТ СН'!$F$23</f>
        <v>887.85191517999999</v>
      </c>
      <c r="O25" s="36">
        <f>SUMIFS(СВЦЭМ!$D$33:$D$776,СВЦЭМ!$A$33:$A$776,$A25,СВЦЭМ!$B$33:$B$776,O$11)+'СЕТ СН'!$F$11+СВЦЭМ!$D$10+'СЕТ СН'!$F$6-'СЕТ СН'!$F$23</f>
        <v>912.50132728999995</v>
      </c>
      <c r="P25" s="36">
        <f>SUMIFS(СВЦЭМ!$D$33:$D$776,СВЦЭМ!$A$33:$A$776,$A25,СВЦЭМ!$B$33:$B$776,P$11)+'СЕТ СН'!$F$11+СВЦЭМ!$D$10+'СЕТ СН'!$F$6-'СЕТ СН'!$F$23</f>
        <v>924.76247357</v>
      </c>
      <c r="Q25" s="36">
        <f>SUMIFS(СВЦЭМ!$D$33:$D$776,СВЦЭМ!$A$33:$A$776,$A25,СВЦЭМ!$B$33:$B$776,Q$11)+'СЕТ СН'!$F$11+СВЦЭМ!$D$10+'СЕТ СН'!$F$6-'СЕТ СН'!$F$23</f>
        <v>925.05373046</v>
      </c>
      <c r="R25" s="36">
        <f>SUMIFS(СВЦЭМ!$D$33:$D$776,СВЦЭМ!$A$33:$A$776,$A25,СВЦЭМ!$B$33:$B$776,R$11)+'СЕТ СН'!$F$11+СВЦЭМ!$D$10+'СЕТ СН'!$F$6-'СЕТ СН'!$F$23</f>
        <v>920.25379776</v>
      </c>
      <c r="S25" s="36">
        <f>SUMIFS(СВЦЭМ!$D$33:$D$776,СВЦЭМ!$A$33:$A$776,$A25,СВЦЭМ!$B$33:$B$776,S$11)+'СЕТ СН'!$F$11+СВЦЭМ!$D$10+'СЕТ СН'!$F$6-'СЕТ СН'!$F$23</f>
        <v>890.83721565999997</v>
      </c>
      <c r="T25" s="36">
        <f>SUMIFS(СВЦЭМ!$D$33:$D$776,СВЦЭМ!$A$33:$A$776,$A25,СВЦЭМ!$B$33:$B$776,T$11)+'СЕТ СН'!$F$11+СВЦЭМ!$D$10+'СЕТ СН'!$F$6-'СЕТ СН'!$F$23</f>
        <v>861.84886386999995</v>
      </c>
      <c r="U25" s="36">
        <f>SUMIFS(СВЦЭМ!$D$33:$D$776,СВЦЭМ!$A$33:$A$776,$A25,СВЦЭМ!$B$33:$B$776,U$11)+'СЕТ СН'!$F$11+СВЦЭМ!$D$10+'СЕТ СН'!$F$6-'СЕТ СН'!$F$23</f>
        <v>865.31569525999998</v>
      </c>
      <c r="V25" s="36">
        <f>SUMIFS(СВЦЭМ!$D$33:$D$776,СВЦЭМ!$A$33:$A$776,$A25,СВЦЭМ!$B$33:$B$776,V$11)+'СЕТ СН'!$F$11+СВЦЭМ!$D$10+'СЕТ СН'!$F$6-'СЕТ СН'!$F$23</f>
        <v>893.38138025000001</v>
      </c>
      <c r="W25" s="36">
        <f>SUMIFS(СВЦЭМ!$D$33:$D$776,СВЦЭМ!$A$33:$A$776,$A25,СВЦЭМ!$B$33:$B$776,W$11)+'СЕТ СН'!$F$11+СВЦЭМ!$D$10+'СЕТ СН'!$F$6-'СЕТ СН'!$F$23</f>
        <v>909.69940340000005</v>
      </c>
      <c r="X25" s="36">
        <f>SUMIFS(СВЦЭМ!$D$33:$D$776,СВЦЭМ!$A$33:$A$776,$A25,СВЦЭМ!$B$33:$B$776,X$11)+'СЕТ СН'!$F$11+СВЦЭМ!$D$10+'СЕТ СН'!$F$6-'СЕТ СН'!$F$23</f>
        <v>918.67601668999998</v>
      </c>
      <c r="Y25" s="36">
        <f>SUMIFS(СВЦЭМ!$D$33:$D$776,СВЦЭМ!$A$33:$A$776,$A25,СВЦЭМ!$B$33:$B$776,Y$11)+'СЕТ СН'!$F$11+СВЦЭМ!$D$10+'СЕТ СН'!$F$6-'СЕТ СН'!$F$23</f>
        <v>914.16423199999997</v>
      </c>
    </row>
    <row r="26" spans="1:25" ht="15.75" x14ac:dyDescent="0.2">
      <c r="A26" s="35">
        <f t="shared" si="0"/>
        <v>44150</v>
      </c>
      <c r="B26" s="36">
        <f>SUMIFS(СВЦЭМ!$D$33:$D$776,СВЦЭМ!$A$33:$A$776,$A26,СВЦЭМ!$B$33:$B$776,B$11)+'СЕТ СН'!$F$11+СВЦЭМ!$D$10+'СЕТ СН'!$F$6-'СЕТ СН'!$F$23</f>
        <v>938.56355862999999</v>
      </c>
      <c r="C26" s="36">
        <f>SUMIFS(СВЦЭМ!$D$33:$D$776,СВЦЭМ!$A$33:$A$776,$A26,СВЦЭМ!$B$33:$B$776,C$11)+'СЕТ СН'!$F$11+СВЦЭМ!$D$10+'СЕТ СН'!$F$6-'СЕТ СН'!$F$23</f>
        <v>1017.77523281</v>
      </c>
      <c r="D26" s="36">
        <f>SUMIFS(СВЦЭМ!$D$33:$D$776,СВЦЭМ!$A$33:$A$776,$A26,СВЦЭМ!$B$33:$B$776,D$11)+'СЕТ СН'!$F$11+СВЦЭМ!$D$10+'СЕТ СН'!$F$6-'СЕТ СН'!$F$23</f>
        <v>1078.0945705399999</v>
      </c>
      <c r="E26" s="36">
        <f>SUMIFS(СВЦЭМ!$D$33:$D$776,СВЦЭМ!$A$33:$A$776,$A26,СВЦЭМ!$B$33:$B$776,E$11)+'СЕТ СН'!$F$11+СВЦЭМ!$D$10+'СЕТ СН'!$F$6-'СЕТ СН'!$F$23</f>
        <v>1091.43246544</v>
      </c>
      <c r="F26" s="36">
        <f>SUMIFS(СВЦЭМ!$D$33:$D$776,СВЦЭМ!$A$33:$A$776,$A26,СВЦЭМ!$B$33:$B$776,F$11)+'СЕТ СН'!$F$11+СВЦЭМ!$D$10+'СЕТ СН'!$F$6-'СЕТ СН'!$F$23</f>
        <v>1096.55779932</v>
      </c>
      <c r="G26" s="36">
        <f>SUMIFS(СВЦЭМ!$D$33:$D$776,СВЦЭМ!$A$33:$A$776,$A26,СВЦЭМ!$B$33:$B$776,G$11)+'СЕТ СН'!$F$11+СВЦЭМ!$D$10+'СЕТ СН'!$F$6-'СЕТ СН'!$F$23</f>
        <v>1084.0310529799999</v>
      </c>
      <c r="H26" s="36">
        <f>SUMIFS(СВЦЭМ!$D$33:$D$776,СВЦЭМ!$A$33:$A$776,$A26,СВЦЭМ!$B$33:$B$776,H$11)+'СЕТ СН'!$F$11+СВЦЭМ!$D$10+'СЕТ СН'!$F$6-'СЕТ СН'!$F$23</f>
        <v>1072.9236887299999</v>
      </c>
      <c r="I26" s="36">
        <f>SUMIFS(СВЦЭМ!$D$33:$D$776,СВЦЭМ!$A$33:$A$776,$A26,СВЦЭМ!$B$33:$B$776,I$11)+'СЕТ СН'!$F$11+СВЦЭМ!$D$10+'СЕТ СН'!$F$6-'СЕТ СН'!$F$23</f>
        <v>1044.2733455499999</v>
      </c>
      <c r="J26" s="36">
        <f>SUMIFS(СВЦЭМ!$D$33:$D$776,СВЦЭМ!$A$33:$A$776,$A26,СВЦЭМ!$B$33:$B$776,J$11)+'СЕТ СН'!$F$11+СВЦЭМ!$D$10+'СЕТ СН'!$F$6-'СЕТ СН'!$F$23</f>
        <v>1023.02325925</v>
      </c>
      <c r="K26" s="36">
        <f>SUMIFS(СВЦЭМ!$D$33:$D$776,СВЦЭМ!$A$33:$A$776,$A26,СВЦЭМ!$B$33:$B$776,K$11)+'СЕТ СН'!$F$11+СВЦЭМ!$D$10+'СЕТ СН'!$F$6-'СЕТ СН'!$F$23</f>
        <v>1008.29552115</v>
      </c>
      <c r="L26" s="36">
        <f>SUMIFS(СВЦЭМ!$D$33:$D$776,СВЦЭМ!$A$33:$A$776,$A26,СВЦЭМ!$B$33:$B$776,L$11)+'СЕТ СН'!$F$11+СВЦЭМ!$D$10+'СЕТ СН'!$F$6-'СЕТ СН'!$F$23</f>
        <v>965.91198487999998</v>
      </c>
      <c r="M26" s="36">
        <f>SUMIFS(СВЦЭМ!$D$33:$D$776,СВЦЭМ!$A$33:$A$776,$A26,СВЦЭМ!$B$33:$B$776,M$11)+'СЕТ СН'!$F$11+СВЦЭМ!$D$10+'СЕТ СН'!$F$6-'СЕТ СН'!$F$23</f>
        <v>911.02487268000004</v>
      </c>
      <c r="N26" s="36">
        <f>SUMIFS(СВЦЭМ!$D$33:$D$776,СВЦЭМ!$A$33:$A$776,$A26,СВЦЭМ!$B$33:$B$776,N$11)+'СЕТ СН'!$F$11+СВЦЭМ!$D$10+'СЕТ СН'!$F$6-'СЕТ СН'!$F$23</f>
        <v>902.86193209999999</v>
      </c>
      <c r="O26" s="36">
        <f>SUMIFS(СВЦЭМ!$D$33:$D$776,СВЦЭМ!$A$33:$A$776,$A26,СВЦЭМ!$B$33:$B$776,O$11)+'СЕТ СН'!$F$11+СВЦЭМ!$D$10+'СЕТ СН'!$F$6-'СЕТ СН'!$F$23</f>
        <v>907.78001090999999</v>
      </c>
      <c r="P26" s="36">
        <f>SUMIFS(СВЦЭМ!$D$33:$D$776,СВЦЭМ!$A$33:$A$776,$A26,СВЦЭМ!$B$33:$B$776,P$11)+'СЕТ СН'!$F$11+СВЦЭМ!$D$10+'СЕТ СН'!$F$6-'СЕТ СН'!$F$23</f>
        <v>908.95700932</v>
      </c>
      <c r="Q26" s="36">
        <f>SUMIFS(СВЦЭМ!$D$33:$D$776,СВЦЭМ!$A$33:$A$776,$A26,СВЦЭМ!$B$33:$B$776,Q$11)+'СЕТ СН'!$F$11+СВЦЭМ!$D$10+'СЕТ СН'!$F$6-'СЕТ СН'!$F$23</f>
        <v>906.40353546999995</v>
      </c>
      <c r="R26" s="36">
        <f>SUMIFS(СВЦЭМ!$D$33:$D$776,СВЦЭМ!$A$33:$A$776,$A26,СВЦЭМ!$B$33:$B$776,R$11)+'СЕТ СН'!$F$11+СВЦЭМ!$D$10+'СЕТ СН'!$F$6-'СЕТ СН'!$F$23</f>
        <v>904.14908677999995</v>
      </c>
      <c r="S26" s="36">
        <f>SUMIFS(СВЦЭМ!$D$33:$D$776,СВЦЭМ!$A$33:$A$776,$A26,СВЦЭМ!$B$33:$B$776,S$11)+'СЕТ СН'!$F$11+СВЦЭМ!$D$10+'СЕТ СН'!$F$6-'СЕТ СН'!$F$23</f>
        <v>888.07494553000004</v>
      </c>
      <c r="T26" s="36">
        <f>SUMIFS(СВЦЭМ!$D$33:$D$776,СВЦЭМ!$A$33:$A$776,$A26,СВЦЭМ!$B$33:$B$776,T$11)+'СЕТ СН'!$F$11+СВЦЭМ!$D$10+'СЕТ СН'!$F$6-'СЕТ СН'!$F$23</f>
        <v>859.21035585000004</v>
      </c>
      <c r="U26" s="36">
        <f>SUMIFS(СВЦЭМ!$D$33:$D$776,СВЦЭМ!$A$33:$A$776,$A26,СВЦЭМ!$B$33:$B$776,U$11)+'СЕТ СН'!$F$11+СВЦЭМ!$D$10+'СЕТ СН'!$F$6-'СЕТ СН'!$F$23</f>
        <v>859.51975139000001</v>
      </c>
      <c r="V26" s="36">
        <f>SUMIFS(СВЦЭМ!$D$33:$D$776,СВЦЭМ!$A$33:$A$776,$A26,СВЦЭМ!$B$33:$B$776,V$11)+'СЕТ СН'!$F$11+СВЦЭМ!$D$10+'СЕТ СН'!$F$6-'СЕТ СН'!$F$23</f>
        <v>878.35698709999997</v>
      </c>
      <c r="W26" s="36">
        <f>SUMIFS(СВЦЭМ!$D$33:$D$776,СВЦЭМ!$A$33:$A$776,$A26,СВЦЭМ!$B$33:$B$776,W$11)+'СЕТ СН'!$F$11+СВЦЭМ!$D$10+'СЕТ СН'!$F$6-'СЕТ СН'!$F$23</f>
        <v>890.76780082999994</v>
      </c>
      <c r="X26" s="36">
        <f>SUMIFS(СВЦЭМ!$D$33:$D$776,СВЦЭМ!$A$33:$A$776,$A26,СВЦЭМ!$B$33:$B$776,X$11)+'СЕТ СН'!$F$11+СВЦЭМ!$D$10+'СЕТ СН'!$F$6-'СЕТ СН'!$F$23</f>
        <v>904.76671228999999</v>
      </c>
      <c r="Y26" s="36">
        <f>SUMIFS(СВЦЭМ!$D$33:$D$776,СВЦЭМ!$A$33:$A$776,$A26,СВЦЭМ!$B$33:$B$776,Y$11)+'СЕТ СН'!$F$11+СВЦЭМ!$D$10+'СЕТ СН'!$F$6-'СЕТ СН'!$F$23</f>
        <v>910.25618443999997</v>
      </c>
    </row>
    <row r="27" spans="1:25" ht="15.75" x14ac:dyDescent="0.2">
      <c r="A27" s="35">
        <f t="shared" si="0"/>
        <v>44151</v>
      </c>
      <c r="B27" s="36">
        <f>SUMIFS(СВЦЭМ!$D$33:$D$776,СВЦЭМ!$A$33:$A$776,$A27,СВЦЭМ!$B$33:$B$776,B$11)+'СЕТ СН'!$F$11+СВЦЭМ!$D$10+'СЕТ СН'!$F$6-'СЕТ СН'!$F$23</f>
        <v>983.59654467999997</v>
      </c>
      <c r="C27" s="36">
        <f>SUMIFS(СВЦЭМ!$D$33:$D$776,СВЦЭМ!$A$33:$A$776,$A27,СВЦЭМ!$B$33:$B$776,C$11)+'СЕТ СН'!$F$11+СВЦЭМ!$D$10+'СЕТ СН'!$F$6-'СЕТ СН'!$F$23</f>
        <v>1065.4007274999999</v>
      </c>
      <c r="D27" s="36">
        <f>SUMIFS(СВЦЭМ!$D$33:$D$776,СВЦЭМ!$A$33:$A$776,$A27,СВЦЭМ!$B$33:$B$776,D$11)+'СЕТ СН'!$F$11+СВЦЭМ!$D$10+'СЕТ СН'!$F$6-'СЕТ СН'!$F$23</f>
        <v>1122.2046430399998</v>
      </c>
      <c r="E27" s="36">
        <f>SUMIFS(СВЦЭМ!$D$33:$D$776,СВЦЭМ!$A$33:$A$776,$A27,СВЦЭМ!$B$33:$B$776,E$11)+'СЕТ СН'!$F$11+СВЦЭМ!$D$10+'СЕТ СН'!$F$6-'СЕТ СН'!$F$23</f>
        <v>1130.9531246399999</v>
      </c>
      <c r="F27" s="36">
        <f>SUMIFS(СВЦЭМ!$D$33:$D$776,СВЦЭМ!$A$33:$A$776,$A27,СВЦЭМ!$B$33:$B$776,F$11)+'СЕТ СН'!$F$11+СВЦЭМ!$D$10+'СЕТ СН'!$F$6-'СЕТ СН'!$F$23</f>
        <v>1125.0339898499999</v>
      </c>
      <c r="G27" s="36">
        <f>SUMIFS(СВЦЭМ!$D$33:$D$776,СВЦЭМ!$A$33:$A$776,$A27,СВЦЭМ!$B$33:$B$776,G$11)+'СЕТ СН'!$F$11+СВЦЭМ!$D$10+'СЕТ СН'!$F$6-'СЕТ СН'!$F$23</f>
        <v>1107.6575707300001</v>
      </c>
      <c r="H27" s="36">
        <f>SUMIFS(СВЦЭМ!$D$33:$D$776,СВЦЭМ!$A$33:$A$776,$A27,СВЦЭМ!$B$33:$B$776,H$11)+'СЕТ СН'!$F$11+СВЦЭМ!$D$10+'СЕТ СН'!$F$6-'СЕТ СН'!$F$23</f>
        <v>1058.53034996</v>
      </c>
      <c r="I27" s="36">
        <f>SUMIFS(СВЦЭМ!$D$33:$D$776,СВЦЭМ!$A$33:$A$776,$A27,СВЦЭМ!$B$33:$B$776,I$11)+'СЕТ СН'!$F$11+СВЦЭМ!$D$10+'СЕТ СН'!$F$6-'СЕТ СН'!$F$23</f>
        <v>1020.59810356</v>
      </c>
      <c r="J27" s="36">
        <f>SUMIFS(СВЦЭМ!$D$33:$D$776,СВЦЭМ!$A$33:$A$776,$A27,СВЦЭМ!$B$33:$B$776,J$11)+'СЕТ СН'!$F$11+СВЦЭМ!$D$10+'СЕТ СН'!$F$6-'СЕТ СН'!$F$23</f>
        <v>1004.36636005</v>
      </c>
      <c r="K27" s="36">
        <f>SUMIFS(СВЦЭМ!$D$33:$D$776,СВЦЭМ!$A$33:$A$776,$A27,СВЦЭМ!$B$33:$B$776,K$11)+'СЕТ СН'!$F$11+СВЦЭМ!$D$10+'СЕТ СН'!$F$6-'СЕТ СН'!$F$23</f>
        <v>1007.08186696</v>
      </c>
      <c r="L27" s="36">
        <f>SUMIFS(СВЦЭМ!$D$33:$D$776,СВЦЭМ!$A$33:$A$776,$A27,СВЦЭМ!$B$33:$B$776,L$11)+'СЕТ СН'!$F$11+СВЦЭМ!$D$10+'СЕТ СН'!$F$6-'СЕТ СН'!$F$23</f>
        <v>971.94839530000002</v>
      </c>
      <c r="M27" s="36">
        <f>SUMIFS(СВЦЭМ!$D$33:$D$776,СВЦЭМ!$A$33:$A$776,$A27,СВЦЭМ!$B$33:$B$776,M$11)+'СЕТ СН'!$F$11+СВЦЭМ!$D$10+'СЕТ СН'!$F$6-'СЕТ СН'!$F$23</f>
        <v>934.34568344000002</v>
      </c>
      <c r="N27" s="36">
        <f>SUMIFS(СВЦЭМ!$D$33:$D$776,СВЦЭМ!$A$33:$A$776,$A27,СВЦЭМ!$B$33:$B$776,N$11)+'СЕТ СН'!$F$11+СВЦЭМ!$D$10+'СЕТ СН'!$F$6-'СЕТ СН'!$F$23</f>
        <v>921.90761044999999</v>
      </c>
      <c r="O27" s="36">
        <f>SUMIFS(СВЦЭМ!$D$33:$D$776,СВЦЭМ!$A$33:$A$776,$A27,СВЦЭМ!$B$33:$B$776,O$11)+'СЕТ СН'!$F$11+СВЦЭМ!$D$10+'СЕТ СН'!$F$6-'СЕТ СН'!$F$23</f>
        <v>931.19912431</v>
      </c>
      <c r="P27" s="36">
        <f>SUMIFS(СВЦЭМ!$D$33:$D$776,СВЦЭМ!$A$33:$A$776,$A27,СВЦЭМ!$B$33:$B$776,P$11)+'СЕТ СН'!$F$11+СВЦЭМ!$D$10+'СЕТ СН'!$F$6-'СЕТ СН'!$F$23</f>
        <v>932.79035476000001</v>
      </c>
      <c r="Q27" s="36">
        <f>SUMIFS(СВЦЭМ!$D$33:$D$776,СВЦЭМ!$A$33:$A$776,$A27,СВЦЭМ!$B$33:$B$776,Q$11)+'СЕТ СН'!$F$11+СВЦЭМ!$D$10+'СЕТ СН'!$F$6-'СЕТ СН'!$F$23</f>
        <v>935.68361161999997</v>
      </c>
      <c r="R27" s="36">
        <f>SUMIFS(СВЦЭМ!$D$33:$D$776,СВЦЭМ!$A$33:$A$776,$A27,СВЦЭМ!$B$33:$B$776,R$11)+'СЕТ СН'!$F$11+СВЦЭМ!$D$10+'СЕТ СН'!$F$6-'СЕТ СН'!$F$23</f>
        <v>924.80466007999996</v>
      </c>
      <c r="S27" s="36">
        <f>SUMIFS(СВЦЭМ!$D$33:$D$776,СВЦЭМ!$A$33:$A$776,$A27,СВЦЭМ!$B$33:$B$776,S$11)+'СЕТ СН'!$F$11+СВЦЭМ!$D$10+'СЕТ СН'!$F$6-'СЕТ СН'!$F$23</f>
        <v>913.91388403999997</v>
      </c>
      <c r="T27" s="36">
        <f>SUMIFS(СВЦЭМ!$D$33:$D$776,СВЦЭМ!$A$33:$A$776,$A27,СВЦЭМ!$B$33:$B$776,T$11)+'СЕТ СН'!$F$11+СВЦЭМ!$D$10+'СЕТ СН'!$F$6-'СЕТ СН'!$F$23</f>
        <v>898.65702478000003</v>
      </c>
      <c r="U27" s="36">
        <f>SUMIFS(СВЦЭМ!$D$33:$D$776,СВЦЭМ!$A$33:$A$776,$A27,СВЦЭМ!$B$33:$B$776,U$11)+'СЕТ СН'!$F$11+СВЦЭМ!$D$10+'СЕТ СН'!$F$6-'СЕТ СН'!$F$23</f>
        <v>873.91270683000005</v>
      </c>
      <c r="V27" s="36">
        <f>SUMIFS(СВЦЭМ!$D$33:$D$776,СВЦЭМ!$A$33:$A$776,$A27,СВЦЭМ!$B$33:$B$776,V$11)+'СЕТ СН'!$F$11+СВЦЭМ!$D$10+'СЕТ СН'!$F$6-'СЕТ СН'!$F$23</f>
        <v>875.80690709999999</v>
      </c>
      <c r="W27" s="36">
        <f>SUMIFS(СВЦЭМ!$D$33:$D$776,СВЦЭМ!$A$33:$A$776,$A27,СВЦЭМ!$B$33:$B$776,W$11)+'СЕТ СН'!$F$11+СВЦЭМ!$D$10+'СЕТ СН'!$F$6-'СЕТ СН'!$F$23</f>
        <v>891.51609221000001</v>
      </c>
      <c r="X27" s="36">
        <f>SUMIFS(СВЦЭМ!$D$33:$D$776,СВЦЭМ!$A$33:$A$776,$A27,СВЦЭМ!$B$33:$B$776,X$11)+'СЕТ СН'!$F$11+СВЦЭМ!$D$10+'СЕТ СН'!$F$6-'СЕТ СН'!$F$23</f>
        <v>902.72097955000004</v>
      </c>
      <c r="Y27" s="36">
        <f>SUMIFS(СВЦЭМ!$D$33:$D$776,СВЦЭМ!$A$33:$A$776,$A27,СВЦЭМ!$B$33:$B$776,Y$11)+'СЕТ СН'!$F$11+СВЦЭМ!$D$10+'СЕТ СН'!$F$6-'СЕТ СН'!$F$23</f>
        <v>928.40789192</v>
      </c>
    </row>
    <row r="28" spans="1:25" ht="15.75" x14ac:dyDescent="0.2">
      <c r="A28" s="35">
        <f t="shared" si="0"/>
        <v>44152</v>
      </c>
      <c r="B28" s="36">
        <f>SUMIFS(СВЦЭМ!$D$33:$D$776,СВЦЭМ!$A$33:$A$776,$A28,СВЦЭМ!$B$33:$B$776,B$11)+'СЕТ СН'!$F$11+СВЦЭМ!$D$10+'СЕТ СН'!$F$6-'СЕТ СН'!$F$23</f>
        <v>952.60572528</v>
      </c>
      <c r="C28" s="36">
        <f>SUMIFS(СВЦЭМ!$D$33:$D$776,СВЦЭМ!$A$33:$A$776,$A28,СВЦЭМ!$B$33:$B$776,C$11)+'СЕТ СН'!$F$11+СВЦЭМ!$D$10+'СЕТ СН'!$F$6-'СЕТ СН'!$F$23</f>
        <v>1025.7488642799999</v>
      </c>
      <c r="D28" s="36">
        <f>SUMIFS(СВЦЭМ!$D$33:$D$776,СВЦЭМ!$A$33:$A$776,$A28,СВЦЭМ!$B$33:$B$776,D$11)+'СЕТ СН'!$F$11+СВЦЭМ!$D$10+'СЕТ СН'!$F$6-'СЕТ СН'!$F$23</f>
        <v>1081.1800902299999</v>
      </c>
      <c r="E28" s="36">
        <f>SUMIFS(СВЦЭМ!$D$33:$D$776,СВЦЭМ!$A$33:$A$776,$A28,СВЦЭМ!$B$33:$B$776,E$11)+'СЕТ СН'!$F$11+СВЦЭМ!$D$10+'СЕТ СН'!$F$6-'СЕТ СН'!$F$23</f>
        <v>1085.5536649799999</v>
      </c>
      <c r="F28" s="36">
        <f>SUMIFS(СВЦЭМ!$D$33:$D$776,СВЦЭМ!$A$33:$A$776,$A28,СВЦЭМ!$B$33:$B$776,F$11)+'СЕТ СН'!$F$11+СВЦЭМ!$D$10+'СЕТ СН'!$F$6-'СЕТ СН'!$F$23</f>
        <v>1088.05213716</v>
      </c>
      <c r="G28" s="36">
        <f>SUMIFS(СВЦЭМ!$D$33:$D$776,СВЦЭМ!$A$33:$A$776,$A28,СВЦЭМ!$B$33:$B$776,G$11)+'СЕТ СН'!$F$11+СВЦЭМ!$D$10+'СЕТ СН'!$F$6-'СЕТ СН'!$F$23</f>
        <v>1079.07450472</v>
      </c>
      <c r="H28" s="36">
        <f>SUMIFS(СВЦЭМ!$D$33:$D$776,СВЦЭМ!$A$33:$A$776,$A28,СВЦЭМ!$B$33:$B$776,H$11)+'СЕТ СН'!$F$11+СВЦЭМ!$D$10+'СЕТ СН'!$F$6-'СЕТ СН'!$F$23</f>
        <v>1041.3306905099998</v>
      </c>
      <c r="I28" s="36">
        <f>SUMIFS(СВЦЭМ!$D$33:$D$776,СВЦЭМ!$A$33:$A$776,$A28,СВЦЭМ!$B$33:$B$776,I$11)+'СЕТ СН'!$F$11+СВЦЭМ!$D$10+'СЕТ СН'!$F$6-'СЕТ СН'!$F$23</f>
        <v>995.10398293000003</v>
      </c>
      <c r="J28" s="36">
        <f>SUMIFS(СВЦЭМ!$D$33:$D$776,СВЦЭМ!$A$33:$A$776,$A28,СВЦЭМ!$B$33:$B$776,J$11)+'СЕТ СН'!$F$11+СВЦЭМ!$D$10+'СЕТ СН'!$F$6-'СЕТ СН'!$F$23</f>
        <v>965.98373320999997</v>
      </c>
      <c r="K28" s="36">
        <f>SUMIFS(СВЦЭМ!$D$33:$D$776,СВЦЭМ!$A$33:$A$776,$A28,СВЦЭМ!$B$33:$B$776,K$11)+'СЕТ СН'!$F$11+СВЦЭМ!$D$10+'СЕТ СН'!$F$6-'СЕТ СН'!$F$23</f>
        <v>1013.32126436</v>
      </c>
      <c r="L28" s="36">
        <f>SUMIFS(СВЦЭМ!$D$33:$D$776,СВЦЭМ!$A$33:$A$776,$A28,СВЦЭМ!$B$33:$B$776,L$11)+'СЕТ СН'!$F$11+СВЦЭМ!$D$10+'СЕТ СН'!$F$6-'СЕТ СН'!$F$23</f>
        <v>973.69636895999997</v>
      </c>
      <c r="M28" s="36">
        <f>SUMIFS(СВЦЭМ!$D$33:$D$776,СВЦЭМ!$A$33:$A$776,$A28,СВЦЭМ!$B$33:$B$776,M$11)+'СЕТ СН'!$F$11+СВЦЭМ!$D$10+'СЕТ СН'!$F$6-'СЕТ СН'!$F$23</f>
        <v>911.32231409999997</v>
      </c>
      <c r="N28" s="36">
        <f>SUMIFS(СВЦЭМ!$D$33:$D$776,СВЦЭМ!$A$33:$A$776,$A28,СВЦЭМ!$B$33:$B$776,N$11)+'СЕТ СН'!$F$11+СВЦЭМ!$D$10+'СЕТ СН'!$F$6-'СЕТ СН'!$F$23</f>
        <v>897.95734090999997</v>
      </c>
      <c r="O28" s="36">
        <f>SUMIFS(СВЦЭМ!$D$33:$D$776,СВЦЭМ!$A$33:$A$776,$A28,СВЦЭМ!$B$33:$B$776,O$11)+'СЕТ СН'!$F$11+СВЦЭМ!$D$10+'СЕТ СН'!$F$6-'СЕТ СН'!$F$23</f>
        <v>901.87539495999999</v>
      </c>
      <c r="P28" s="36">
        <f>SUMIFS(СВЦЭМ!$D$33:$D$776,СВЦЭМ!$A$33:$A$776,$A28,СВЦЭМ!$B$33:$B$776,P$11)+'СЕТ СН'!$F$11+СВЦЭМ!$D$10+'СЕТ СН'!$F$6-'СЕТ СН'!$F$23</f>
        <v>899.87039763999996</v>
      </c>
      <c r="Q28" s="36">
        <f>SUMIFS(СВЦЭМ!$D$33:$D$776,СВЦЭМ!$A$33:$A$776,$A28,СВЦЭМ!$B$33:$B$776,Q$11)+'СЕТ СН'!$F$11+СВЦЭМ!$D$10+'СЕТ СН'!$F$6-'СЕТ СН'!$F$23</f>
        <v>900.12348173999999</v>
      </c>
      <c r="R28" s="36">
        <f>SUMIFS(СВЦЭМ!$D$33:$D$776,СВЦЭМ!$A$33:$A$776,$A28,СВЦЭМ!$B$33:$B$776,R$11)+'СЕТ СН'!$F$11+СВЦЭМ!$D$10+'СЕТ СН'!$F$6-'СЕТ СН'!$F$23</f>
        <v>1001.0165848299999</v>
      </c>
      <c r="S28" s="36">
        <f>SUMIFS(СВЦЭМ!$D$33:$D$776,СВЦЭМ!$A$33:$A$776,$A28,СВЦЭМ!$B$33:$B$776,S$11)+'СЕТ СН'!$F$11+СВЦЭМ!$D$10+'СЕТ СН'!$F$6-'СЕТ СН'!$F$23</f>
        <v>973.47546296999997</v>
      </c>
      <c r="T28" s="36">
        <f>SUMIFS(СВЦЭМ!$D$33:$D$776,СВЦЭМ!$A$33:$A$776,$A28,СВЦЭМ!$B$33:$B$776,T$11)+'СЕТ СН'!$F$11+СВЦЭМ!$D$10+'СЕТ СН'!$F$6-'СЕТ СН'!$F$23</f>
        <v>907.71901822999996</v>
      </c>
      <c r="U28" s="36">
        <f>SUMIFS(СВЦЭМ!$D$33:$D$776,СВЦЭМ!$A$33:$A$776,$A28,СВЦЭМ!$B$33:$B$776,U$11)+'СЕТ СН'!$F$11+СВЦЭМ!$D$10+'СЕТ СН'!$F$6-'СЕТ СН'!$F$23</f>
        <v>858.23591842999997</v>
      </c>
      <c r="V28" s="36">
        <f>SUMIFS(СВЦЭМ!$D$33:$D$776,СВЦЭМ!$A$33:$A$776,$A28,СВЦЭМ!$B$33:$B$776,V$11)+'СЕТ СН'!$F$11+СВЦЭМ!$D$10+'СЕТ СН'!$F$6-'СЕТ СН'!$F$23</f>
        <v>849.49563408999995</v>
      </c>
      <c r="W28" s="36">
        <f>SUMIFS(СВЦЭМ!$D$33:$D$776,СВЦЭМ!$A$33:$A$776,$A28,СВЦЭМ!$B$33:$B$776,W$11)+'СЕТ СН'!$F$11+СВЦЭМ!$D$10+'СЕТ СН'!$F$6-'СЕТ СН'!$F$23</f>
        <v>880.83176776999994</v>
      </c>
      <c r="X28" s="36">
        <f>SUMIFS(СВЦЭМ!$D$33:$D$776,СВЦЭМ!$A$33:$A$776,$A28,СВЦЭМ!$B$33:$B$776,X$11)+'СЕТ СН'!$F$11+СВЦЭМ!$D$10+'СЕТ СН'!$F$6-'СЕТ СН'!$F$23</f>
        <v>881.38339927000004</v>
      </c>
      <c r="Y28" s="36">
        <f>SUMIFS(СВЦЭМ!$D$33:$D$776,СВЦЭМ!$A$33:$A$776,$A28,СВЦЭМ!$B$33:$B$776,Y$11)+'СЕТ СН'!$F$11+СВЦЭМ!$D$10+'СЕТ СН'!$F$6-'СЕТ СН'!$F$23</f>
        <v>899.88424262000001</v>
      </c>
    </row>
    <row r="29" spans="1:25" ht="15.75" x14ac:dyDescent="0.2">
      <c r="A29" s="35">
        <f t="shared" si="0"/>
        <v>44153</v>
      </c>
      <c r="B29" s="36">
        <f>SUMIFS(СВЦЭМ!$D$33:$D$776,СВЦЭМ!$A$33:$A$776,$A29,СВЦЭМ!$B$33:$B$776,B$11)+'СЕТ СН'!$F$11+СВЦЭМ!$D$10+'СЕТ СН'!$F$6-'СЕТ СН'!$F$23</f>
        <v>960.29241516000002</v>
      </c>
      <c r="C29" s="36">
        <f>SUMIFS(СВЦЭМ!$D$33:$D$776,СВЦЭМ!$A$33:$A$776,$A29,СВЦЭМ!$B$33:$B$776,C$11)+'СЕТ СН'!$F$11+СВЦЭМ!$D$10+'СЕТ СН'!$F$6-'СЕТ СН'!$F$23</f>
        <v>1011.3327403</v>
      </c>
      <c r="D29" s="36">
        <f>SUMIFS(СВЦЭМ!$D$33:$D$776,СВЦЭМ!$A$33:$A$776,$A29,СВЦЭМ!$B$33:$B$776,D$11)+'СЕТ СН'!$F$11+СВЦЭМ!$D$10+'СЕТ СН'!$F$6-'СЕТ СН'!$F$23</f>
        <v>1050.7265263499999</v>
      </c>
      <c r="E29" s="36">
        <f>SUMIFS(СВЦЭМ!$D$33:$D$776,СВЦЭМ!$A$33:$A$776,$A29,СВЦЭМ!$B$33:$B$776,E$11)+'СЕТ СН'!$F$11+СВЦЭМ!$D$10+'СЕТ СН'!$F$6-'СЕТ СН'!$F$23</f>
        <v>1064.59041791</v>
      </c>
      <c r="F29" s="36">
        <f>SUMIFS(СВЦЭМ!$D$33:$D$776,СВЦЭМ!$A$33:$A$776,$A29,СВЦЭМ!$B$33:$B$776,F$11)+'СЕТ СН'!$F$11+СВЦЭМ!$D$10+'СЕТ СН'!$F$6-'СЕТ СН'!$F$23</f>
        <v>1060.5743219399999</v>
      </c>
      <c r="G29" s="36">
        <f>SUMIFS(СВЦЭМ!$D$33:$D$776,СВЦЭМ!$A$33:$A$776,$A29,СВЦЭМ!$B$33:$B$776,G$11)+'СЕТ СН'!$F$11+СВЦЭМ!$D$10+'СЕТ СН'!$F$6-'СЕТ СН'!$F$23</f>
        <v>1042.282058</v>
      </c>
      <c r="H29" s="36">
        <f>SUMIFS(СВЦЭМ!$D$33:$D$776,СВЦЭМ!$A$33:$A$776,$A29,СВЦЭМ!$B$33:$B$776,H$11)+'СЕТ СН'!$F$11+СВЦЭМ!$D$10+'СЕТ СН'!$F$6-'СЕТ СН'!$F$23</f>
        <v>1042.33342765</v>
      </c>
      <c r="I29" s="36">
        <f>SUMIFS(СВЦЭМ!$D$33:$D$776,СВЦЭМ!$A$33:$A$776,$A29,СВЦЭМ!$B$33:$B$776,I$11)+'СЕТ СН'!$F$11+СВЦЭМ!$D$10+'СЕТ СН'!$F$6-'СЕТ СН'!$F$23</f>
        <v>1022.99775799</v>
      </c>
      <c r="J29" s="36">
        <f>SUMIFS(СВЦЭМ!$D$33:$D$776,СВЦЭМ!$A$33:$A$776,$A29,СВЦЭМ!$B$33:$B$776,J$11)+'СЕТ СН'!$F$11+СВЦЭМ!$D$10+'СЕТ СН'!$F$6-'СЕТ СН'!$F$23</f>
        <v>997.41514626000003</v>
      </c>
      <c r="K29" s="36">
        <f>SUMIFS(СВЦЭМ!$D$33:$D$776,СВЦЭМ!$A$33:$A$776,$A29,СВЦЭМ!$B$33:$B$776,K$11)+'СЕТ СН'!$F$11+СВЦЭМ!$D$10+'СЕТ СН'!$F$6-'СЕТ СН'!$F$23</f>
        <v>986.57549567000001</v>
      </c>
      <c r="L29" s="36">
        <f>SUMIFS(СВЦЭМ!$D$33:$D$776,СВЦЭМ!$A$33:$A$776,$A29,СВЦЭМ!$B$33:$B$776,L$11)+'СЕТ СН'!$F$11+СВЦЭМ!$D$10+'СЕТ СН'!$F$6-'СЕТ СН'!$F$23</f>
        <v>956.27604510000003</v>
      </c>
      <c r="M29" s="36">
        <f>SUMIFS(СВЦЭМ!$D$33:$D$776,СВЦЭМ!$A$33:$A$776,$A29,СВЦЭМ!$B$33:$B$776,M$11)+'СЕТ СН'!$F$11+СВЦЭМ!$D$10+'СЕТ СН'!$F$6-'СЕТ СН'!$F$23</f>
        <v>932.11193604000005</v>
      </c>
      <c r="N29" s="36">
        <f>SUMIFS(СВЦЭМ!$D$33:$D$776,СВЦЭМ!$A$33:$A$776,$A29,СВЦЭМ!$B$33:$B$776,N$11)+'СЕТ СН'!$F$11+СВЦЭМ!$D$10+'СЕТ СН'!$F$6-'СЕТ СН'!$F$23</f>
        <v>919.39810327999999</v>
      </c>
      <c r="O29" s="36">
        <f>SUMIFS(СВЦЭМ!$D$33:$D$776,СВЦЭМ!$A$33:$A$776,$A29,СВЦЭМ!$B$33:$B$776,O$11)+'СЕТ СН'!$F$11+СВЦЭМ!$D$10+'СЕТ СН'!$F$6-'СЕТ СН'!$F$23</f>
        <v>917.81271449999997</v>
      </c>
      <c r="P29" s="36">
        <f>SUMIFS(СВЦЭМ!$D$33:$D$776,СВЦЭМ!$A$33:$A$776,$A29,СВЦЭМ!$B$33:$B$776,P$11)+'СЕТ СН'!$F$11+СВЦЭМ!$D$10+'СЕТ СН'!$F$6-'СЕТ СН'!$F$23</f>
        <v>919.97809415999996</v>
      </c>
      <c r="Q29" s="36">
        <f>SUMIFS(СВЦЭМ!$D$33:$D$776,СВЦЭМ!$A$33:$A$776,$A29,СВЦЭМ!$B$33:$B$776,Q$11)+'СЕТ СН'!$F$11+СВЦЭМ!$D$10+'СЕТ СН'!$F$6-'СЕТ СН'!$F$23</f>
        <v>919.45414922999998</v>
      </c>
      <c r="R29" s="36">
        <f>SUMIFS(СВЦЭМ!$D$33:$D$776,СВЦЭМ!$A$33:$A$776,$A29,СВЦЭМ!$B$33:$B$776,R$11)+'СЕТ СН'!$F$11+СВЦЭМ!$D$10+'СЕТ СН'!$F$6-'СЕТ СН'!$F$23</f>
        <v>913.18608847999997</v>
      </c>
      <c r="S29" s="36">
        <f>SUMIFS(СВЦЭМ!$D$33:$D$776,СВЦЭМ!$A$33:$A$776,$A29,СВЦЭМ!$B$33:$B$776,S$11)+'СЕТ СН'!$F$11+СВЦЭМ!$D$10+'СЕТ СН'!$F$6-'СЕТ СН'!$F$23</f>
        <v>928.69908076000002</v>
      </c>
      <c r="T29" s="36">
        <f>SUMIFS(СВЦЭМ!$D$33:$D$776,СВЦЭМ!$A$33:$A$776,$A29,СВЦЭМ!$B$33:$B$776,T$11)+'СЕТ СН'!$F$11+СВЦЭМ!$D$10+'СЕТ СН'!$F$6-'СЕТ СН'!$F$23</f>
        <v>951.24989720999997</v>
      </c>
      <c r="U29" s="36">
        <f>SUMIFS(СВЦЭМ!$D$33:$D$776,СВЦЭМ!$A$33:$A$776,$A29,СВЦЭМ!$B$33:$B$776,U$11)+'СЕТ СН'!$F$11+СВЦЭМ!$D$10+'СЕТ СН'!$F$6-'СЕТ СН'!$F$23</f>
        <v>949.79495419</v>
      </c>
      <c r="V29" s="36">
        <f>SUMIFS(СВЦЭМ!$D$33:$D$776,СВЦЭМ!$A$33:$A$776,$A29,СВЦЭМ!$B$33:$B$776,V$11)+'СЕТ СН'!$F$11+СВЦЭМ!$D$10+'СЕТ СН'!$F$6-'СЕТ СН'!$F$23</f>
        <v>940.19818548000001</v>
      </c>
      <c r="W29" s="36">
        <f>SUMIFS(СВЦЭМ!$D$33:$D$776,СВЦЭМ!$A$33:$A$776,$A29,СВЦЭМ!$B$33:$B$776,W$11)+'СЕТ СН'!$F$11+СВЦЭМ!$D$10+'СЕТ СН'!$F$6-'СЕТ СН'!$F$23</f>
        <v>931.36267551000003</v>
      </c>
      <c r="X29" s="36">
        <f>SUMIFS(СВЦЭМ!$D$33:$D$776,СВЦЭМ!$A$33:$A$776,$A29,СВЦЭМ!$B$33:$B$776,X$11)+'СЕТ СН'!$F$11+СВЦЭМ!$D$10+'СЕТ СН'!$F$6-'СЕТ СН'!$F$23</f>
        <v>922.60535039000001</v>
      </c>
      <c r="Y29" s="36">
        <f>SUMIFS(СВЦЭМ!$D$33:$D$776,СВЦЭМ!$A$33:$A$776,$A29,СВЦЭМ!$B$33:$B$776,Y$11)+'СЕТ СН'!$F$11+СВЦЭМ!$D$10+'СЕТ СН'!$F$6-'СЕТ СН'!$F$23</f>
        <v>927.35369435999996</v>
      </c>
    </row>
    <row r="30" spans="1:25" ht="15.75" x14ac:dyDescent="0.2">
      <c r="A30" s="35">
        <f t="shared" si="0"/>
        <v>44154</v>
      </c>
      <c r="B30" s="36">
        <f>SUMIFS(СВЦЭМ!$D$33:$D$776,СВЦЭМ!$A$33:$A$776,$A30,СВЦЭМ!$B$33:$B$776,B$11)+'СЕТ СН'!$F$11+СВЦЭМ!$D$10+'СЕТ СН'!$F$6-'СЕТ СН'!$F$23</f>
        <v>996.73447834000001</v>
      </c>
      <c r="C30" s="36">
        <f>SUMIFS(СВЦЭМ!$D$33:$D$776,СВЦЭМ!$A$33:$A$776,$A30,СВЦЭМ!$B$33:$B$776,C$11)+'СЕТ СН'!$F$11+СВЦЭМ!$D$10+'СЕТ СН'!$F$6-'СЕТ СН'!$F$23</f>
        <v>1059.54648236</v>
      </c>
      <c r="D30" s="36">
        <f>SUMIFS(СВЦЭМ!$D$33:$D$776,СВЦЭМ!$A$33:$A$776,$A30,СВЦЭМ!$B$33:$B$776,D$11)+'СЕТ СН'!$F$11+СВЦЭМ!$D$10+'СЕТ СН'!$F$6-'СЕТ СН'!$F$23</f>
        <v>1088.68914969</v>
      </c>
      <c r="E30" s="36">
        <f>SUMIFS(СВЦЭМ!$D$33:$D$776,СВЦЭМ!$A$33:$A$776,$A30,СВЦЭМ!$B$33:$B$776,E$11)+'СЕТ СН'!$F$11+СВЦЭМ!$D$10+'СЕТ СН'!$F$6-'СЕТ СН'!$F$23</f>
        <v>1092.27890159</v>
      </c>
      <c r="F30" s="36">
        <f>SUMIFS(СВЦЭМ!$D$33:$D$776,СВЦЭМ!$A$33:$A$776,$A30,СВЦЭМ!$B$33:$B$776,F$11)+'СЕТ СН'!$F$11+СВЦЭМ!$D$10+'СЕТ СН'!$F$6-'СЕТ СН'!$F$23</f>
        <v>1090.05085863</v>
      </c>
      <c r="G30" s="36">
        <f>SUMIFS(СВЦЭМ!$D$33:$D$776,СВЦЭМ!$A$33:$A$776,$A30,СВЦЭМ!$B$33:$B$776,G$11)+'СЕТ СН'!$F$11+СВЦЭМ!$D$10+'СЕТ СН'!$F$6-'СЕТ СН'!$F$23</f>
        <v>1090.98025863</v>
      </c>
      <c r="H30" s="36">
        <f>SUMIFS(СВЦЭМ!$D$33:$D$776,СВЦЭМ!$A$33:$A$776,$A30,СВЦЭМ!$B$33:$B$776,H$11)+'СЕТ СН'!$F$11+СВЦЭМ!$D$10+'СЕТ СН'!$F$6-'СЕТ СН'!$F$23</f>
        <v>1069.32538516</v>
      </c>
      <c r="I30" s="36">
        <f>SUMIFS(СВЦЭМ!$D$33:$D$776,СВЦЭМ!$A$33:$A$776,$A30,СВЦЭМ!$B$33:$B$776,I$11)+'СЕТ СН'!$F$11+СВЦЭМ!$D$10+'СЕТ СН'!$F$6-'СЕТ СН'!$F$23</f>
        <v>1024.33208685</v>
      </c>
      <c r="J30" s="36">
        <f>SUMIFS(СВЦЭМ!$D$33:$D$776,СВЦЭМ!$A$33:$A$776,$A30,СВЦЭМ!$B$33:$B$776,J$11)+'СЕТ СН'!$F$11+СВЦЭМ!$D$10+'СЕТ СН'!$F$6-'СЕТ СН'!$F$23</f>
        <v>996.20434151999996</v>
      </c>
      <c r="K30" s="36">
        <f>SUMIFS(СВЦЭМ!$D$33:$D$776,СВЦЭМ!$A$33:$A$776,$A30,СВЦЭМ!$B$33:$B$776,K$11)+'СЕТ СН'!$F$11+СВЦЭМ!$D$10+'СЕТ СН'!$F$6-'СЕТ СН'!$F$23</f>
        <v>990.53894280999998</v>
      </c>
      <c r="L30" s="36">
        <f>SUMIFS(СВЦЭМ!$D$33:$D$776,СВЦЭМ!$A$33:$A$776,$A30,СВЦЭМ!$B$33:$B$776,L$11)+'СЕТ СН'!$F$11+СВЦЭМ!$D$10+'СЕТ СН'!$F$6-'СЕТ СН'!$F$23</f>
        <v>959.42524145000004</v>
      </c>
      <c r="M30" s="36">
        <f>SUMIFS(СВЦЭМ!$D$33:$D$776,СВЦЭМ!$A$33:$A$776,$A30,СВЦЭМ!$B$33:$B$776,M$11)+'СЕТ СН'!$F$11+СВЦЭМ!$D$10+'СЕТ СН'!$F$6-'СЕТ СН'!$F$23</f>
        <v>934.52558931999999</v>
      </c>
      <c r="N30" s="36">
        <f>SUMIFS(СВЦЭМ!$D$33:$D$776,СВЦЭМ!$A$33:$A$776,$A30,СВЦЭМ!$B$33:$B$776,N$11)+'СЕТ СН'!$F$11+СВЦЭМ!$D$10+'СЕТ СН'!$F$6-'СЕТ СН'!$F$23</f>
        <v>919.82126036</v>
      </c>
      <c r="O30" s="36">
        <f>SUMIFS(СВЦЭМ!$D$33:$D$776,СВЦЭМ!$A$33:$A$776,$A30,СВЦЭМ!$B$33:$B$776,O$11)+'СЕТ СН'!$F$11+СВЦЭМ!$D$10+'СЕТ СН'!$F$6-'СЕТ СН'!$F$23</f>
        <v>925.35268268000004</v>
      </c>
      <c r="P30" s="36">
        <f>SUMIFS(СВЦЭМ!$D$33:$D$776,СВЦЭМ!$A$33:$A$776,$A30,СВЦЭМ!$B$33:$B$776,P$11)+'СЕТ СН'!$F$11+СВЦЭМ!$D$10+'СЕТ СН'!$F$6-'СЕТ СН'!$F$23</f>
        <v>931.34030246999998</v>
      </c>
      <c r="Q30" s="36">
        <f>SUMIFS(СВЦЭМ!$D$33:$D$776,СВЦЭМ!$A$33:$A$776,$A30,СВЦЭМ!$B$33:$B$776,Q$11)+'СЕТ СН'!$F$11+СВЦЭМ!$D$10+'СЕТ СН'!$F$6-'СЕТ СН'!$F$23</f>
        <v>932.99223540000003</v>
      </c>
      <c r="R30" s="36">
        <f>SUMIFS(СВЦЭМ!$D$33:$D$776,СВЦЭМ!$A$33:$A$776,$A30,СВЦЭМ!$B$33:$B$776,R$11)+'СЕТ СН'!$F$11+СВЦЭМ!$D$10+'СЕТ СН'!$F$6-'СЕТ СН'!$F$23</f>
        <v>928.23773976999996</v>
      </c>
      <c r="S30" s="36">
        <f>SUMIFS(СВЦЭМ!$D$33:$D$776,СВЦЭМ!$A$33:$A$776,$A30,СВЦЭМ!$B$33:$B$776,S$11)+'СЕТ СН'!$F$11+СВЦЭМ!$D$10+'СЕТ СН'!$F$6-'СЕТ СН'!$F$23</f>
        <v>929.71466319000001</v>
      </c>
      <c r="T30" s="36">
        <f>SUMIFS(СВЦЭМ!$D$33:$D$776,СВЦЭМ!$A$33:$A$776,$A30,СВЦЭМ!$B$33:$B$776,T$11)+'СЕТ СН'!$F$11+СВЦЭМ!$D$10+'СЕТ СН'!$F$6-'СЕТ СН'!$F$23</f>
        <v>945.71164262000002</v>
      </c>
      <c r="U30" s="36">
        <f>SUMIFS(СВЦЭМ!$D$33:$D$776,СВЦЭМ!$A$33:$A$776,$A30,СВЦЭМ!$B$33:$B$776,U$11)+'СЕТ СН'!$F$11+СВЦЭМ!$D$10+'СЕТ СН'!$F$6-'СЕТ СН'!$F$23</f>
        <v>940.97958865999999</v>
      </c>
      <c r="V30" s="36">
        <f>SUMIFS(СВЦЭМ!$D$33:$D$776,СВЦЭМ!$A$33:$A$776,$A30,СВЦЭМ!$B$33:$B$776,V$11)+'СЕТ СН'!$F$11+СВЦЭМ!$D$10+'СЕТ СН'!$F$6-'СЕТ СН'!$F$23</f>
        <v>925.97691707000001</v>
      </c>
      <c r="W30" s="36">
        <f>SUMIFS(СВЦЭМ!$D$33:$D$776,СВЦЭМ!$A$33:$A$776,$A30,СВЦЭМ!$B$33:$B$776,W$11)+'СЕТ СН'!$F$11+СВЦЭМ!$D$10+'СЕТ СН'!$F$6-'СЕТ СН'!$F$23</f>
        <v>915.64362245999996</v>
      </c>
      <c r="X30" s="36">
        <f>SUMIFS(СВЦЭМ!$D$33:$D$776,СВЦЭМ!$A$33:$A$776,$A30,СВЦЭМ!$B$33:$B$776,X$11)+'СЕТ СН'!$F$11+СВЦЭМ!$D$10+'СЕТ СН'!$F$6-'СЕТ СН'!$F$23</f>
        <v>907.79699961999995</v>
      </c>
      <c r="Y30" s="36">
        <f>SUMIFS(СВЦЭМ!$D$33:$D$776,СВЦЭМ!$A$33:$A$776,$A30,СВЦЭМ!$B$33:$B$776,Y$11)+'СЕТ СН'!$F$11+СВЦЭМ!$D$10+'СЕТ СН'!$F$6-'СЕТ СН'!$F$23</f>
        <v>904.49183649999998</v>
      </c>
    </row>
    <row r="31" spans="1:25" ht="15.75" x14ac:dyDescent="0.2">
      <c r="A31" s="35">
        <f t="shared" si="0"/>
        <v>44155</v>
      </c>
      <c r="B31" s="36">
        <f>SUMIFS(СВЦЭМ!$D$33:$D$776,СВЦЭМ!$A$33:$A$776,$A31,СВЦЭМ!$B$33:$B$776,B$11)+'СЕТ СН'!$F$11+СВЦЭМ!$D$10+'СЕТ СН'!$F$6-'СЕТ СН'!$F$23</f>
        <v>977.56870429000003</v>
      </c>
      <c r="C31" s="36">
        <f>SUMIFS(СВЦЭМ!$D$33:$D$776,СВЦЭМ!$A$33:$A$776,$A31,СВЦЭМ!$B$33:$B$776,C$11)+'СЕТ СН'!$F$11+СВЦЭМ!$D$10+'СЕТ СН'!$F$6-'СЕТ СН'!$F$23</f>
        <v>1064.0467795899999</v>
      </c>
      <c r="D31" s="36">
        <f>SUMIFS(СВЦЭМ!$D$33:$D$776,СВЦЭМ!$A$33:$A$776,$A31,СВЦЭМ!$B$33:$B$776,D$11)+'СЕТ СН'!$F$11+СВЦЭМ!$D$10+'СЕТ СН'!$F$6-'СЕТ СН'!$F$23</f>
        <v>1109.8501020799999</v>
      </c>
      <c r="E31" s="36">
        <f>SUMIFS(СВЦЭМ!$D$33:$D$776,СВЦЭМ!$A$33:$A$776,$A31,СВЦЭМ!$B$33:$B$776,E$11)+'СЕТ СН'!$F$11+СВЦЭМ!$D$10+'СЕТ СН'!$F$6-'СЕТ СН'!$F$23</f>
        <v>1122.39136624</v>
      </c>
      <c r="F31" s="36">
        <f>SUMIFS(СВЦЭМ!$D$33:$D$776,СВЦЭМ!$A$33:$A$776,$A31,СВЦЭМ!$B$33:$B$776,F$11)+'СЕТ СН'!$F$11+СВЦЭМ!$D$10+'СЕТ СН'!$F$6-'СЕТ СН'!$F$23</f>
        <v>1117.9262391499999</v>
      </c>
      <c r="G31" s="36">
        <f>SUMIFS(СВЦЭМ!$D$33:$D$776,СВЦЭМ!$A$33:$A$776,$A31,СВЦЭМ!$B$33:$B$776,G$11)+'СЕТ СН'!$F$11+СВЦЭМ!$D$10+'СЕТ СН'!$F$6-'СЕТ СН'!$F$23</f>
        <v>1101.3223788300002</v>
      </c>
      <c r="H31" s="36">
        <f>SUMIFS(СВЦЭМ!$D$33:$D$776,СВЦЭМ!$A$33:$A$776,$A31,СВЦЭМ!$B$33:$B$776,H$11)+'СЕТ СН'!$F$11+СВЦЭМ!$D$10+'СЕТ СН'!$F$6-'СЕТ СН'!$F$23</f>
        <v>1056.8917336699999</v>
      </c>
      <c r="I31" s="36">
        <f>SUMIFS(СВЦЭМ!$D$33:$D$776,СВЦЭМ!$A$33:$A$776,$A31,СВЦЭМ!$B$33:$B$776,I$11)+'СЕТ СН'!$F$11+СВЦЭМ!$D$10+'СЕТ СН'!$F$6-'СЕТ СН'!$F$23</f>
        <v>1013.36058103</v>
      </c>
      <c r="J31" s="36">
        <f>SUMIFS(СВЦЭМ!$D$33:$D$776,СВЦЭМ!$A$33:$A$776,$A31,СВЦЭМ!$B$33:$B$776,J$11)+'СЕТ СН'!$F$11+СВЦЭМ!$D$10+'СЕТ СН'!$F$6-'СЕТ СН'!$F$23</f>
        <v>995.59177758999999</v>
      </c>
      <c r="K31" s="36">
        <f>SUMIFS(СВЦЭМ!$D$33:$D$776,СВЦЭМ!$A$33:$A$776,$A31,СВЦЭМ!$B$33:$B$776,K$11)+'СЕТ СН'!$F$11+СВЦЭМ!$D$10+'СЕТ СН'!$F$6-'СЕТ СН'!$F$23</f>
        <v>990.95085756000003</v>
      </c>
      <c r="L31" s="36">
        <f>SUMIFS(СВЦЭМ!$D$33:$D$776,СВЦЭМ!$A$33:$A$776,$A31,СВЦЭМ!$B$33:$B$776,L$11)+'СЕТ СН'!$F$11+СВЦЭМ!$D$10+'СЕТ СН'!$F$6-'СЕТ СН'!$F$23</f>
        <v>969.68719736000003</v>
      </c>
      <c r="M31" s="36">
        <f>SUMIFS(СВЦЭМ!$D$33:$D$776,СВЦЭМ!$A$33:$A$776,$A31,СВЦЭМ!$B$33:$B$776,M$11)+'СЕТ СН'!$F$11+СВЦЭМ!$D$10+'СЕТ СН'!$F$6-'СЕТ СН'!$F$23</f>
        <v>922.48069310999995</v>
      </c>
      <c r="N31" s="36">
        <f>SUMIFS(СВЦЭМ!$D$33:$D$776,СВЦЭМ!$A$33:$A$776,$A31,СВЦЭМ!$B$33:$B$776,N$11)+'СЕТ СН'!$F$11+СВЦЭМ!$D$10+'СЕТ СН'!$F$6-'СЕТ СН'!$F$23</f>
        <v>910.11373526</v>
      </c>
      <c r="O31" s="36">
        <f>SUMIFS(СВЦЭМ!$D$33:$D$776,СВЦЭМ!$A$33:$A$776,$A31,СВЦЭМ!$B$33:$B$776,O$11)+'СЕТ СН'!$F$11+СВЦЭМ!$D$10+'СЕТ СН'!$F$6-'СЕТ СН'!$F$23</f>
        <v>913.85943171999998</v>
      </c>
      <c r="P31" s="36">
        <f>SUMIFS(СВЦЭМ!$D$33:$D$776,СВЦЭМ!$A$33:$A$776,$A31,СВЦЭМ!$B$33:$B$776,P$11)+'СЕТ СН'!$F$11+СВЦЭМ!$D$10+'СЕТ СН'!$F$6-'СЕТ СН'!$F$23</f>
        <v>920.84395718999997</v>
      </c>
      <c r="Q31" s="36">
        <f>SUMIFS(СВЦЭМ!$D$33:$D$776,СВЦЭМ!$A$33:$A$776,$A31,СВЦЭМ!$B$33:$B$776,Q$11)+'СЕТ СН'!$F$11+СВЦЭМ!$D$10+'СЕТ СН'!$F$6-'СЕТ СН'!$F$23</f>
        <v>920.76263544999995</v>
      </c>
      <c r="R31" s="36">
        <f>SUMIFS(СВЦЭМ!$D$33:$D$776,СВЦЭМ!$A$33:$A$776,$A31,СВЦЭМ!$B$33:$B$776,R$11)+'СЕТ СН'!$F$11+СВЦЭМ!$D$10+'СЕТ СН'!$F$6-'СЕТ СН'!$F$23</f>
        <v>914.15365671999996</v>
      </c>
      <c r="S31" s="36">
        <f>SUMIFS(СВЦЭМ!$D$33:$D$776,СВЦЭМ!$A$33:$A$776,$A31,СВЦЭМ!$B$33:$B$776,S$11)+'СЕТ СН'!$F$11+СВЦЭМ!$D$10+'СЕТ СН'!$F$6-'СЕТ СН'!$F$23</f>
        <v>884.21756539</v>
      </c>
      <c r="T31" s="36">
        <f>SUMIFS(СВЦЭМ!$D$33:$D$776,СВЦЭМ!$A$33:$A$776,$A31,СВЦЭМ!$B$33:$B$776,T$11)+'СЕТ СН'!$F$11+СВЦЭМ!$D$10+'СЕТ СН'!$F$6-'СЕТ СН'!$F$23</f>
        <v>871.08390897000004</v>
      </c>
      <c r="U31" s="36">
        <f>SUMIFS(СВЦЭМ!$D$33:$D$776,СВЦЭМ!$A$33:$A$776,$A31,СВЦЭМ!$B$33:$B$776,U$11)+'СЕТ СН'!$F$11+СВЦЭМ!$D$10+'СЕТ СН'!$F$6-'СЕТ СН'!$F$23</f>
        <v>876.24561628000004</v>
      </c>
      <c r="V31" s="36">
        <f>SUMIFS(СВЦЭМ!$D$33:$D$776,СВЦЭМ!$A$33:$A$776,$A31,СВЦЭМ!$B$33:$B$776,V$11)+'СЕТ СН'!$F$11+СВЦЭМ!$D$10+'СЕТ СН'!$F$6-'СЕТ СН'!$F$23</f>
        <v>884.09367286999998</v>
      </c>
      <c r="W31" s="36">
        <f>SUMIFS(СВЦЭМ!$D$33:$D$776,СВЦЭМ!$A$33:$A$776,$A31,СВЦЭМ!$B$33:$B$776,W$11)+'СЕТ СН'!$F$11+СВЦЭМ!$D$10+'СЕТ СН'!$F$6-'СЕТ СН'!$F$23</f>
        <v>894.26300779999997</v>
      </c>
      <c r="X31" s="36">
        <f>SUMIFS(СВЦЭМ!$D$33:$D$776,СВЦЭМ!$A$33:$A$776,$A31,СВЦЭМ!$B$33:$B$776,X$11)+'СЕТ СН'!$F$11+СВЦЭМ!$D$10+'СЕТ СН'!$F$6-'СЕТ СН'!$F$23</f>
        <v>894.33367031</v>
      </c>
      <c r="Y31" s="36">
        <f>SUMIFS(СВЦЭМ!$D$33:$D$776,СВЦЭМ!$A$33:$A$776,$A31,СВЦЭМ!$B$33:$B$776,Y$11)+'СЕТ СН'!$F$11+СВЦЭМ!$D$10+'СЕТ СН'!$F$6-'СЕТ СН'!$F$23</f>
        <v>909.6448967</v>
      </c>
    </row>
    <row r="32" spans="1:25" ht="15.75" x14ac:dyDescent="0.2">
      <c r="A32" s="35">
        <f t="shared" si="0"/>
        <v>44156</v>
      </c>
      <c r="B32" s="36">
        <f>SUMIFS(СВЦЭМ!$D$33:$D$776,СВЦЭМ!$A$33:$A$776,$A32,СВЦЭМ!$B$33:$B$776,B$11)+'СЕТ СН'!$F$11+СВЦЭМ!$D$10+'СЕТ СН'!$F$6-'СЕТ СН'!$F$23</f>
        <v>993.95570535000002</v>
      </c>
      <c r="C32" s="36">
        <f>SUMIFS(СВЦЭМ!$D$33:$D$776,СВЦЭМ!$A$33:$A$776,$A32,СВЦЭМ!$B$33:$B$776,C$11)+'СЕТ СН'!$F$11+СВЦЭМ!$D$10+'СЕТ СН'!$F$6-'СЕТ СН'!$F$23</f>
        <v>1043.1834653999999</v>
      </c>
      <c r="D32" s="36">
        <f>SUMIFS(СВЦЭМ!$D$33:$D$776,СВЦЭМ!$A$33:$A$776,$A32,СВЦЭМ!$B$33:$B$776,D$11)+'СЕТ СН'!$F$11+СВЦЭМ!$D$10+'СЕТ СН'!$F$6-'СЕТ СН'!$F$23</f>
        <v>1095.4464718899999</v>
      </c>
      <c r="E32" s="36">
        <f>SUMIFS(СВЦЭМ!$D$33:$D$776,СВЦЭМ!$A$33:$A$776,$A32,СВЦЭМ!$B$33:$B$776,E$11)+'СЕТ СН'!$F$11+СВЦЭМ!$D$10+'СЕТ СН'!$F$6-'СЕТ СН'!$F$23</f>
        <v>1099.39840538</v>
      </c>
      <c r="F32" s="36">
        <f>SUMIFS(СВЦЭМ!$D$33:$D$776,СВЦЭМ!$A$33:$A$776,$A32,СВЦЭМ!$B$33:$B$776,F$11)+'СЕТ СН'!$F$11+СВЦЭМ!$D$10+'СЕТ СН'!$F$6-'СЕТ СН'!$F$23</f>
        <v>1096.99433221</v>
      </c>
      <c r="G32" s="36">
        <f>SUMIFS(СВЦЭМ!$D$33:$D$776,СВЦЭМ!$A$33:$A$776,$A32,СВЦЭМ!$B$33:$B$776,G$11)+'СЕТ СН'!$F$11+СВЦЭМ!$D$10+'СЕТ СН'!$F$6-'СЕТ СН'!$F$23</f>
        <v>1082.5654867799999</v>
      </c>
      <c r="H32" s="36">
        <f>SUMIFS(СВЦЭМ!$D$33:$D$776,СВЦЭМ!$A$33:$A$776,$A32,СВЦЭМ!$B$33:$B$776,H$11)+'СЕТ СН'!$F$11+СВЦЭМ!$D$10+'СЕТ СН'!$F$6-'СЕТ СН'!$F$23</f>
        <v>1066.9638067799999</v>
      </c>
      <c r="I32" s="36">
        <f>SUMIFS(СВЦЭМ!$D$33:$D$776,СВЦЭМ!$A$33:$A$776,$A32,СВЦЭМ!$B$33:$B$776,I$11)+'СЕТ СН'!$F$11+СВЦЭМ!$D$10+'СЕТ СН'!$F$6-'СЕТ СН'!$F$23</f>
        <v>1035.0414862499999</v>
      </c>
      <c r="J32" s="36">
        <f>SUMIFS(СВЦЭМ!$D$33:$D$776,СВЦЭМ!$A$33:$A$776,$A32,СВЦЭМ!$B$33:$B$776,J$11)+'СЕТ СН'!$F$11+СВЦЭМ!$D$10+'СЕТ СН'!$F$6-'СЕТ СН'!$F$23</f>
        <v>999.96914216999994</v>
      </c>
      <c r="K32" s="36">
        <f>SUMIFS(СВЦЭМ!$D$33:$D$776,СВЦЭМ!$A$33:$A$776,$A32,СВЦЭМ!$B$33:$B$776,K$11)+'СЕТ СН'!$F$11+СВЦЭМ!$D$10+'СЕТ СН'!$F$6-'СЕТ СН'!$F$23</f>
        <v>971.54364652000004</v>
      </c>
      <c r="L32" s="36">
        <f>SUMIFS(СВЦЭМ!$D$33:$D$776,СВЦЭМ!$A$33:$A$776,$A32,СВЦЭМ!$B$33:$B$776,L$11)+'СЕТ СН'!$F$11+СВЦЭМ!$D$10+'СЕТ СН'!$F$6-'СЕТ СН'!$F$23</f>
        <v>925.88750629000003</v>
      </c>
      <c r="M32" s="36">
        <f>SUMIFS(СВЦЭМ!$D$33:$D$776,СВЦЭМ!$A$33:$A$776,$A32,СВЦЭМ!$B$33:$B$776,M$11)+'СЕТ СН'!$F$11+СВЦЭМ!$D$10+'СЕТ СН'!$F$6-'СЕТ СН'!$F$23</f>
        <v>887.52249146999998</v>
      </c>
      <c r="N32" s="36">
        <f>SUMIFS(СВЦЭМ!$D$33:$D$776,СВЦЭМ!$A$33:$A$776,$A32,СВЦЭМ!$B$33:$B$776,N$11)+'СЕТ СН'!$F$11+СВЦЭМ!$D$10+'СЕТ СН'!$F$6-'СЕТ СН'!$F$23</f>
        <v>878.15360784999996</v>
      </c>
      <c r="O32" s="36">
        <f>SUMIFS(СВЦЭМ!$D$33:$D$776,СВЦЭМ!$A$33:$A$776,$A32,СВЦЭМ!$B$33:$B$776,O$11)+'СЕТ СН'!$F$11+СВЦЭМ!$D$10+'СЕТ СН'!$F$6-'СЕТ СН'!$F$23</f>
        <v>883.05878694</v>
      </c>
      <c r="P32" s="36">
        <f>SUMIFS(СВЦЭМ!$D$33:$D$776,СВЦЭМ!$A$33:$A$776,$A32,СВЦЭМ!$B$33:$B$776,P$11)+'СЕТ СН'!$F$11+СВЦЭМ!$D$10+'СЕТ СН'!$F$6-'СЕТ СН'!$F$23</f>
        <v>893.26912906999996</v>
      </c>
      <c r="Q32" s="36">
        <f>SUMIFS(СВЦЭМ!$D$33:$D$776,СВЦЭМ!$A$33:$A$776,$A32,СВЦЭМ!$B$33:$B$776,Q$11)+'СЕТ СН'!$F$11+СВЦЭМ!$D$10+'СЕТ СН'!$F$6-'СЕТ СН'!$F$23</f>
        <v>881.19619252999996</v>
      </c>
      <c r="R32" s="36">
        <f>SUMIFS(СВЦЭМ!$D$33:$D$776,СВЦЭМ!$A$33:$A$776,$A32,СВЦЭМ!$B$33:$B$776,R$11)+'СЕТ СН'!$F$11+СВЦЭМ!$D$10+'СЕТ СН'!$F$6-'СЕТ СН'!$F$23</f>
        <v>872.90882212999998</v>
      </c>
      <c r="S32" s="36">
        <f>SUMIFS(СВЦЭМ!$D$33:$D$776,СВЦЭМ!$A$33:$A$776,$A32,СВЦЭМ!$B$33:$B$776,S$11)+'СЕТ СН'!$F$11+СВЦЭМ!$D$10+'СЕТ СН'!$F$6-'СЕТ СН'!$F$23</f>
        <v>848.23976255000002</v>
      </c>
      <c r="T32" s="36">
        <f>SUMIFS(СВЦЭМ!$D$33:$D$776,СВЦЭМ!$A$33:$A$776,$A32,СВЦЭМ!$B$33:$B$776,T$11)+'СЕТ СН'!$F$11+СВЦЭМ!$D$10+'СЕТ СН'!$F$6-'СЕТ СН'!$F$23</f>
        <v>847.63744331999999</v>
      </c>
      <c r="U32" s="36">
        <f>SUMIFS(СВЦЭМ!$D$33:$D$776,СВЦЭМ!$A$33:$A$776,$A32,СВЦЭМ!$B$33:$B$776,U$11)+'СЕТ СН'!$F$11+СВЦЭМ!$D$10+'СЕТ СН'!$F$6-'СЕТ СН'!$F$23</f>
        <v>846.78264259000002</v>
      </c>
      <c r="V32" s="36">
        <f>SUMIFS(СВЦЭМ!$D$33:$D$776,СВЦЭМ!$A$33:$A$776,$A32,СВЦЭМ!$B$33:$B$776,V$11)+'СЕТ СН'!$F$11+СВЦЭМ!$D$10+'СЕТ СН'!$F$6-'СЕТ СН'!$F$23</f>
        <v>853.24020487999996</v>
      </c>
      <c r="W32" s="36">
        <f>SUMIFS(СВЦЭМ!$D$33:$D$776,СВЦЭМ!$A$33:$A$776,$A32,СВЦЭМ!$B$33:$B$776,W$11)+'СЕТ СН'!$F$11+СВЦЭМ!$D$10+'СЕТ СН'!$F$6-'СЕТ СН'!$F$23</f>
        <v>867.15719426999999</v>
      </c>
      <c r="X32" s="36">
        <f>SUMIFS(СВЦЭМ!$D$33:$D$776,СВЦЭМ!$A$33:$A$776,$A32,СВЦЭМ!$B$33:$B$776,X$11)+'СЕТ СН'!$F$11+СВЦЭМ!$D$10+'СЕТ СН'!$F$6-'СЕТ СН'!$F$23</f>
        <v>885.92307046999997</v>
      </c>
      <c r="Y32" s="36">
        <f>SUMIFS(СВЦЭМ!$D$33:$D$776,СВЦЭМ!$A$33:$A$776,$A32,СВЦЭМ!$B$33:$B$776,Y$11)+'СЕТ СН'!$F$11+СВЦЭМ!$D$10+'СЕТ СН'!$F$6-'СЕТ СН'!$F$23</f>
        <v>920.36159293000003</v>
      </c>
    </row>
    <row r="33" spans="1:27" ht="15.75" x14ac:dyDescent="0.2">
      <c r="A33" s="35">
        <f t="shared" si="0"/>
        <v>44157</v>
      </c>
      <c r="B33" s="36">
        <f>SUMIFS(СВЦЭМ!$D$33:$D$776,СВЦЭМ!$A$33:$A$776,$A33,СВЦЭМ!$B$33:$B$776,B$11)+'СЕТ СН'!$F$11+СВЦЭМ!$D$10+'СЕТ СН'!$F$6-'СЕТ СН'!$F$23</f>
        <v>964.23784405000004</v>
      </c>
      <c r="C33" s="36">
        <f>SUMIFS(СВЦЭМ!$D$33:$D$776,СВЦЭМ!$A$33:$A$776,$A33,СВЦЭМ!$B$33:$B$776,C$11)+'СЕТ СН'!$F$11+СВЦЭМ!$D$10+'СЕТ СН'!$F$6-'СЕТ СН'!$F$23</f>
        <v>1046.08858833</v>
      </c>
      <c r="D33" s="36">
        <f>SUMIFS(СВЦЭМ!$D$33:$D$776,СВЦЭМ!$A$33:$A$776,$A33,СВЦЭМ!$B$33:$B$776,D$11)+'СЕТ СН'!$F$11+СВЦЭМ!$D$10+'СЕТ СН'!$F$6-'СЕТ СН'!$F$23</f>
        <v>1098.54883301</v>
      </c>
      <c r="E33" s="36">
        <f>SUMIFS(СВЦЭМ!$D$33:$D$776,СВЦЭМ!$A$33:$A$776,$A33,СВЦЭМ!$B$33:$B$776,E$11)+'СЕТ СН'!$F$11+СВЦЭМ!$D$10+'СЕТ СН'!$F$6-'СЕТ СН'!$F$23</f>
        <v>1104.5813734400001</v>
      </c>
      <c r="F33" s="36">
        <f>SUMIFS(СВЦЭМ!$D$33:$D$776,СВЦЭМ!$A$33:$A$776,$A33,СВЦЭМ!$B$33:$B$776,F$11)+'СЕТ СН'!$F$11+СВЦЭМ!$D$10+'СЕТ СН'!$F$6-'СЕТ СН'!$F$23</f>
        <v>1102.8237458999999</v>
      </c>
      <c r="G33" s="36">
        <f>SUMIFS(СВЦЭМ!$D$33:$D$776,СВЦЭМ!$A$33:$A$776,$A33,СВЦЭМ!$B$33:$B$776,G$11)+'СЕТ СН'!$F$11+СВЦЭМ!$D$10+'СЕТ СН'!$F$6-'СЕТ СН'!$F$23</f>
        <v>1092.0497182399999</v>
      </c>
      <c r="H33" s="36">
        <f>SUMIFS(СВЦЭМ!$D$33:$D$776,СВЦЭМ!$A$33:$A$776,$A33,СВЦЭМ!$B$33:$B$776,H$11)+'СЕТ СН'!$F$11+СВЦЭМ!$D$10+'СЕТ СН'!$F$6-'СЕТ СН'!$F$23</f>
        <v>1072.8268424799999</v>
      </c>
      <c r="I33" s="36">
        <f>SUMIFS(СВЦЭМ!$D$33:$D$776,СВЦЭМ!$A$33:$A$776,$A33,СВЦЭМ!$B$33:$B$776,I$11)+'СЕТ СН'!$F$11+СВЦЭМ!$D$10+'СЕТ СН'!$F$6-'СЕТ СН'!$F$23</f>
        <v>1046.6344737699999</v>
      </c>
      <c r="J33" s="36">
        <f>SUMIFS(СВЦЭМ!$D$33:$D$776,СВЦЭМ!$A$33:$A$776,$A33,СВЦЭМ!$B$33:$B$776,J$11)+'СЕТ СН'!$F$11+СВЦЭМ!$D$10+'СЕТ СН'!$F$6-'СЕТ СН'!$F$23</f>
        <v>1013.78005804</v>
      </c>
      <c r="K33" s="36">
        <f>SUMIFS(СВЦЭМ!$D$33:$D$776,СВЦЭМ!$A$33:$A$776,$A33,СВЦЭМ!$B$33:$B$776,K$11)+'СЕТ СН'!$F$11+СВЦЭМ!$D$10+'СЕТ СН'!$F$6-'СЕТ СН'!$F$23</f>
        <v>993.83087008999996</v>
      </c>
      <c r="L33" s="36">
        <f>SUMIFS(СВЦЭМ!$D$33:$D$776,СВЦЭМ!$A$33:$A$776,$A33,СВЦЭМ!$B$33:$B$776,L$11)+'СЕТ СН'!$F$11+СВЦЭМ!$D$10+'СЕТ СН'!$F$6-'СЕТ СН'!$F$23</f>
        <v>947.21745925999994</v>
      </c>
      <c r="M33" s="36">
        <f>SUMIFS(СВЦЭМ!$D$33:$D$776,СВЦЭМ!$A$33:$A$776,$A33,СВЦЭМ!$B$33:$B$776,M$11)+'СЕТ СН'!$F$11+СВЦЭМ!$D$10+'СЕТ СН'!$F$6-'СЕТ СН'!$F$23</f>
        <v>894.21324657000002</v>
      </c>
      <c r="N33" s="36">
        <f>SUMIFS(СВЦЭМ!$D$33:$D$776,СВЦЭМ!$A$33:$A$776,$A33,СВЦЭМ!$B$33:$B$776,N$11)+'СЕТ СН'!$F$11+СВЦЭМ!$D$10+'СЕТ СН'!$F$6-'СЕТ СН'!$F$23</f>
        <v>888.88686771999994</v>
      </c>
      <c r="O33" s="36">
        <f>SUMIFS(СВЦЭМ!$D$33:$D$776,СВЦЭМ!$A$33:$A$776,$A33,СВЦЭМ!$B$33:$B$776,O$11)+'СЕТ СН'!$F$11+СВЦЭМ!$D$10+'СЕТ СН'!$F$6-'СЕТ СН'!$F$23</f>
        <v>897.38314459000003</v>
      </c>
      <c r="P33" s="36">
        <f>SUMIFS(СВЦЭМ!$D$33:$D$776,СВЦЭМ!$A$33:$A$776,$A33,СВЦЭМ!$B$33:$B$776,P$11)+'СЕТ СН'!$F$11+СВЦЭМ!$D$10+'СЕТ СН'!$F$6-'СЕТ СН'!$F$23</f>
        <v>900.60805553</v>
      </c>
      <c r="Q33" s="36">
        <f>SUMIFS(СВЦЭМ!$D$33:$D$776,СВЦЭМ!$A$33:$A$776,$A33,СВЦЭМ!$B$33:$B$776,Q$11)+'СЕТ СН'!$F$11+СВЦЭМ!$D$10+'СЕТ СН'!$F$6-'СЕТ СН'!$F$23</f>
        <v>897.27806494000004</v>
      </c>
      <c r="R33" s="36">
        <f>SUMIFS(СВЦЭМ!$D$33:$D$776,СВЦЭМ!$A$33:$A$776,$A33,СВЦЭМ!$B$33:$B$776,R$11)+'СЕТ СН'!$F$11+СВЦЭМ!$D$10+'СЕТ СН'!$F$6-'СЕТ СН'!$F$23</f>
        <v>892.82174616999998</v>
      </c>
      <c r="S33" s="36">
        <f>SUMIFS(СВЦЭМ!$D$33:$D$776,СВЦЭМ!$A$33:$A$776,$A33,СВЦЭМ!$B$33:$B$776,S$11)+'СЕТ СН'!$F$11+СВЦЭМ!$D$10+'СЕТ СН'!$F$6-'СЕТ СН'!$F$23</f>
        <v>885.5019949</v>
      </c>
      <c r="T33" s="36">
        <f>SUMIFS(СВЦЭМ!$D$33:$D$776,СВЦЭМ!$A$33:$A$776,$A33,СВЦЭМ!$B$33:$B$776,T$11)+'СЕТ СН'!$F$11+СВЦЭМ!$D$10+'СЕТ СН'!$F$6-'СЕТ СН'!$F$23</f>
        <v>849.50609550000001</v>
      </c>
      <c r="U33" s="36">
        <f>SUMIFS(СВЦЭМ!$D$33:$D$776,СВЦЭМ!$A$33:$A$776,$A33,СВЦЭМ!$B$33:$B$776,U$11)+'СЕТ СН'!$F$11+СВЦЭМ!$D$10+'СЕТ СН'!$F$6-'СЕТ СН'!$F$23</f>
        <v>849.93978685000002</v>
      </c>
      <c r="V33" s="36">
        <f>SUMIFS(СВЦЭМ!$D$33:$D$776,СВЦЭМ!$A$33:$A$776,$A33,СВЦЭМ!$B$33:$B$776,V$11)+'СЕТ СН'!$F$11+СВЦЭМ!$D$10+'СЕТ СН'!$F$6-'СЕТ СН'!$F$23</f>
        <v>855.13039158000004</v>
      </c>
      <c r="W33" s="36">
        <f>SUMIFS(СВЦЭМ!$D$33:$D$776,СВЦЭМ!$A$33:$A$776,$A33,СВЦЭМ!$B$33:$B$776,W$11)+'СЕТ СН'!$F$11+СВЦЭМ!$D$10+'СЕТ СН'!$F$6-'СЕТ СН'!$F$23</f>
        <v>885.58493106000003</v>
      </c>
      <c r="X33" s="36">
        <f>SUMIFS(СВЦЭМ!$D$33:$D$776,СВЦЭМ!$A$33:$A$776,$A33,СВЦЭМ!$B$33:$B$776,X$11)+'СЕТ СН'!$F$11+СВЦЭМ!$D$10+'СЕТ СН'!$F$6-'СЕТ СН'!$F$23</f>
        <v>900.73672107999994</v>
      </c>
      <c r="Y33" s="36">
        <f>SUMIFS(СВЦЭМ!$D$33:$D$776,СВЦЭМ!$A$33:$A$776,$A33,СВЦЭМ!$B$33:$B$776,Y$11)+'СЕТ СН'!$F$11+СВЦЭМ!$D$10+'СЕТ СН'!$F$6-'СЕТ СН'!$F$23</f>
        <v>923.12634868999999</v>
      </c>
    </row>
    <row r="34" spans="1:27" ht="15.75" x14ac:dyDescent="0.2">
      <c r="A34" s="35">
        <f t="shared" si="0"/>
        <v>44158</v>
      </c>
      <c r="B34" s="36">
        <f>SUMIFS(СВЦЭМ!$D$33:$D$776,СВЦЭМ!$A$33:$A$776,$A34,СВЦЭМ!$B$33:$B$776,B$11)+'СЕТ СН'!$F$11+СВЦЭМ!$D$10+'СЕТ СН'!$F$6-'СЕТ СН'!$F$23</f>
        <v>934.75008491999995</v>
      </c>
      <c r="C34" s="36">
        <f>SUMIFS(СВЦЭМ!$D$33:$D$776,СВЦЭМ!$A$33:$A$776,$A34,СВЦЭМ!$B$33:$B$776,C$11)+'СЕТ СН'!$F$11+СВЦЭМ!$D$10+'СЕТ СН'!$F$6-'СЕТ СН'!$F$23</f>
        <v>982.67181011000002</v>
      </c>
      <c r="D34" s="36">
        <f>SUMIFS(СВЦЭМ!$D$33:$D$776,СВЦЭМ!$A$33:$A$776,$A34,СВЦЭМ!$B$33:$B$776,D$11)+'СЕТ СН'!$F$11+СВЦЭМ!$D$10+'СЕТ СН'!$F$6-'СЕТ СН'!$F$23</f>
        <v>1021.63569982</v>
      </c>
      <c r="E34" s="36">
        <f>SUMIFS(СВЦЭМ!$D$33:$D$776,СВЦЭМ!$A$33:$A$776,$A34,СВЦЭМ!$B$33:$B$776,E$11)+'СЕТ СН'!$F$11+СВЦЭМ!$D$10+'СЕТ СН'!$F$6-'СЕТ СН'!$F$23</f>
        <v>1024.90024449</v>
      </c>
      <c r="F34" s="36">
        <f>SUMIFS(СВЦЭМ!$D$33:$D$776,СВЦЭМ!$A$33:$A$776,$A34,СВЦЭМ!$B$33:$B$776,F$11)+'СЕТ СН'!$F$11+СВЦЭМ!$D$10+'СЕТ СН'!$F$6-'СЕТ СН'!$F$23</f>
        <v>1022.6536349</v>
      </c>
      <c r="G34" s="36">
        <f>SUMIFS(СВЦЭМ!$D$33:$D$776,СВЦЭМ!$A$33:$A$776,$A34,СВЦЭМ!$B$33:$B$776,G$11)+'СЕТ СН'!$F$11+СВЦЭМ!$D$10+'СЕТ СН'!$F$6-'СЕТ СН'!$F$23</f>
        <v>1022.55882772</v>
      </c>
      <c r="H34" s="36">
        <f>SUMIFS(СВЦЭМ!$D$33:$D$776,СВЦЭМ!$A$33:$A$776,$A34,СВЦЭМ!$B$33:$B$776,H$11)+'СЕТ СН'!$F$11+СВЦЭМ!$D$10+'СЕТ СН'!$F$6-'СЕТ СН'!$F$23</f>
        <v>1024.97926712</v>
      </c>
      <c r="I34" s="36">
        <f>SUMIFS(СВЦЭМ!$D$33:$D$776,СВЦЭМ!$A$33:$A$776,$A34,СВЦЭМ!$B$33:$B$776,I$11)+'СЕТ СН'!$F$11+СВЦЭМ!$D$10+'СЕТ СН'!$F$6-'СЕТ СН'!$F$23</f>
        <v>1013.54111604</v>
      </c>
      <c r="J34" s="36">
        <f>SUMIFS(СВЦЭМ!$D$33:$D$776,СВЦЭМ!$A$33:$A$776,$A34,СВЦЭМ!$B$33:$B$776,J$11)+'СЕТ СН'!$F$11+СВЦЭМ!$D$10+'СЕТ СН'!$F$6-'СЕТ СН'!$F$23</f>
        <v>1004.47557066</v>
      </c>
      <c r="K34" s="36">
        <f>SUMIFS(СВЦЭМ!$D$33:$D$776,СВЦЭМ!$A$33:$A$776,$A34,СВЦЭМ!$B$33:$B$776,K$11)+'СЕТ СН'!$F$11+СВЦЭМ!$D$10+'СЕТ СН'!$F$6-'СЕТ СН'!$F$23</f>
        <v>1022.65978101</v>
      </c>
      <c r="L34" s="36">
        <f>SUMIFS(СВЦЭМ!$D$33:$D$776,СВЦЭМ!$A$33:$A$776,$A34,СВЦЭМ!$B$33:$B$776,L$11)+'СЕТ СН'!$F$11+СВЦЭМ!$D$10+'СЕТ СН'!$F$6-'СЕТ СН'!$F$23</f>
        <v>997.04102937999994</v>
      </c>
      <c r="M34" s="36">
        <f>SUMIFS(СВЦЭМ!$D$33:$D$776,СВЦЭМ!$A$33:$A$776,$A34,СВЦЭМ!$B$33:$B$776,M$11)+'СЕТ СН'!$F$11+СВЦЭМ!$D$10+'СЕТ СН'!$F$6-'СЕТ СН'!$F$23</f>
        <v>945.06377207000003</v>
      </c>
      <c r="N34" s="36">
        <f>SUMIFS(СВЦЭМ!$D$33:$D$776,СВЦЭМ!$A$33:$A$776,$A34,СВЦЭМ!$B$33:$B$776,N$11)+'СЕТ СН'!$F$11+СВЦЭМ!$D$10+'СЕТ СН'!$F$6-'СЕТ СН'!$F$23</f>
        <v>925.48107102999995</v>
      </c>
      <c r="O34" s="36">
        <f>SUMIFS(СВЦЭМ!$D$33:$D$776,СВЦЭМ!$A$33:$A$776,$A34,СВЦЭМ!$B$33:$B$776,O$11)+'СЕТ СН'!$F$11+СВЦЭМ!$D$10+'СЕТ СН'!$F$6-'СЕТ СН'!$F$23</f>
        <v>934.61381735999998</v>
      </c>
      <c r="P34" s="36">
        <f>SUMIFS(СВЦЭМ!$D$33:$D$776,СВЦЭМ!$A$33:$A$776,$A34,СВЦЭМ!$B$33:$B$776,P$11)+'СЕТ СН'!$F$11+СВЦЭМ!$D$10+'СЕТ СН'!$F$6-'СЕТ СН'!$F$23</f>
        <v>937.58127907999994</v>
      </c>
      <c r="Q34" s="36">
        <f>SUMIFS(СВЦЭМ!$D$33:$D$776,СВЦЭМ!$A$33:$A$776,$A34,СВЦЭМ!$B$33:$B$776,Q$11)+'СЕТ СН'!$F$11+СВЦЭМ!$D$10+'СЕТ СН'!$F$6-'СЕТ СН'!$F$23</f>
        <v>938.15465805999997</v>
      </c>
      <c r="R34" s="36">
        <f>SUMIFS(СВЦЭМ!$D$33:$D$776,СВЦЭМ!$A$33:$A$776,$A34,СВЦЭМ!$B$33:$B$776,R$11)+'СЕТ СН'!$F$11+СВЦЭМ!$D$10+'СЕТ СН'!$F$6-'СЕТ СН'!$F$23</f>
        <v>926.61818875999995</v>
      </c>
      <c r="S34" s="36">
        <f>SUMIFS(СВЦЭМ!$D$33:$D$776,СВЦЭМ!$A$33:$A$776,$A34,СВЦЭМ!$B$33:$B$776,S$11)+'СЕТ СН'!$F$11+СВЦЭМ!$D$10+'СЕТ СН'!$F$6-'СЕТ СН'!$F$23</f>
        <v>911.58346265</v>
      </c>
      <c r="T34" s="36">
        <f>SUMIFS(СВЦЭМ!$D$33:$D$776,СВЦЭМ!$A$33:$A$776,$A34,СВЦЭМ!$B$33:$B$776,T$11)+'СЕТ СН'!$F$11+СВЦЭМ!$D$10+'СЕТ СН'!$F$6-'СЕТ СН'!$F$23</f>
        <v>898.12713611000004</v>
      </c>
      <c r="U34" s="36">
        <f>SUMIFS(СВЦЭМ!$D$33:$D$776,СВЦЭМ!$A$33:$A$776,$A34,СВЦЭМ!$B$33:$B$776,U$11)+'СЕТ СН'!$F$11+СВЦЭМ!$D$10+'СЕТ СН'!$F$6-'СЕТ СН'!$F$23</f>
        <v>894.49882814</v>
      </c>
      <c r="V34" s="36">
        <f>SUMIFS(СВЦЭМ!$D$33:$D$776,СВЦЭМ!$A$33:$A$776,$A34,СВЦЭМ!$B$33:$B$776,V$11)+'СЕТ СН'!$F$11+СВЦЭМ!$D$10+'СЕТ СН'!$F$6-'СЕТ СН'!$F$23</f>
        <v>905.29628009999999</v>
      </c>
      <c r="W34" s="36">
        <f>SUMIFS(СВЦЭМ!$D$33:$D$776,СВЦЭМ!$A$33:$A$776,$A34,СВЦЭМ!$B$33:$B$776,W$11)+'СЕТ СН'!$F$11+СВЦЭМ!$D$10+'СЕТ СН'!$F$6-'СЕТ СН'!$F$23</f>
        <v>918.17989838999995</v>
      </c>
      <c r="X34" s="36">
        <f>SUMIFS(СВЦЭМ!$D$33:$D$776,СВЦЭМ!$A$33:$A$776,$A34,СВЦЭМ!$B$33:$B$776,X$11)+'СЕТ СН'!$F$11+СВЦЭМ!$D$10+'СЕТ СН'!$F$6-'СЕТ СН'!$F$23</f>
        <v>912.07750685999997</v>
      </c>
      <c r="Y34" s="36">
        <f>SUMIFS(СВЦЭМ!$D$33:$D$776,СВЦЭМ!$A$33:$A$776,$A34,СВЦЭМ!$B$33:$B$776,Y$11)+'СЕТ СН'!$F$11+СВЦЭМ!$D$10+'СЕТ СН'!$F$6-'СЕТ СН'!$F$23</f>
        <v>931.30653508</v>
      </c>
    </row>
    <row r="35" spans="1:27" ht="15.75" x14ac:dyDescent="0.2">
      <c r="A35" s="35">
        <f t="shared" si="0"/>
        <v>44159</v>
      </c>
      <c r="B35" s="36">
        <f>SUMIFS(СВЦЭМ!$D$33:$D$776,СВЦЭМ!$A$33:$A$776,$A35,СВЦЭМ!$B$33:$B$776,B$11)+'СЕТ СН'!$F$11+СВЦЭМ!$D$10+'СЕТ СН'!$F$6-'СЕТ СН'!$F$23</f>
        <v>946.05977364</v>
      </c>
      <c r="C35" s="36">
        <f>SUMIFS(СВЦЭМ!$D$33:$D$776,СВЦЭМ!$A$33:$A$776,$A35,СВЦЭМ!$B$33:$B$776,C$11)+'СЕТ СН'!$F$11+СВЦЭМ!$D$10+'СЕТ СН'!$F$6-'СЕТ СН'!$F$23</f>
        <v>1028.51479778</v>
      </c>
      <c r="D35" s="36">
        <f>SUMIFS(СВЦЭМ!$D$33:$D$776,СВЦЭМ!$A$33:$A$776,$A35,СВЦЭМ!$B$33:$B$776,D$11)+'СЕТ СН'!$F$11+СВЦЭМ!$D$10+'СЕТ СН'!$F$6-'СЕТ СН'!$F$23</f>
        <v>1086.87953008</v>
      </c>
      <c r="E35" s="36">
        <f>SUMIFS(СВЦЭМ!$D$33:$D$776,СВЦЭМ!$A$33:$A$776,$A35,СВЦЭМ!$B$33:$B$776,E$11)+'СЕТ СН'!$F$11+СВЦЭМ!$D$10+'СЕТ СН'!$F$6-'СЕТ СН'!$F$23</f>
        <v>1104.3750104600001</v>
      </c>
      <c r="F35" s="36">
        <f>SUMIFS(СВЦЭМ!$D$33:$D$776,СВЦЭМ!$A$33:$A$776,$A35,СВЦЭМ!$B$33:$B$776,F$11)+'СЕТ СН'!$F$11+СВЦЭМ!$D$10+'СЕТ СН'!$F$6-'СЕТ СН'!$F$23</f>
        <v>1103.0007519000001</v>
      </c>
      <c r="G35" s="36">
        <f>SUMIFS(СВЦЭМ!$D$33:$D$776,СВЦЭМ!$A$33:$A$776,$A35,СВЦЭМ!$B$33:$B$776,G$11)+'СЕТ СН'!$F$11+СВЦЭМ!$D$10+'СЕТ СН'!$F$6-'СЕТ СН'!$F$23</f>
        <v>1089.6016728099999</v>
      </c>
      <c r="H35" s="36">
        <f>SUMIFS(СВЦЭМ!$D$33:$D$776,СВЦЭМ!$A$33:$A$776,$A35,СВЦЭМ!$B$33:$B$776,H$11)+'СЕТ СН'!$F$11+СВЦЭМ!$D$10+'СЕТ СН'!$F$6-'СЕТ СН'!$F$23</f>
        <v>1051.0271804199999</v>
      </c>
      <c r="I35" s="36">
        <f>SUMIFS(СВЦЭМ!$D$33:$D$776,СВЦЭМ!$A$33:$A$776,$A35,СВЦЭМ!$B$33:$B$776,I$11)+'СЕТ СН'!$F$11+СВЦЭМ!$D$10+'СЕТ СН'!$F$6-'СЕТ СН'!$F$23</f>
        <v>998.43193698000005</v>
      </c>
      <c r="J35" s="36">
        <f>SUMIFS(СВЦЭМ!$D$33:$D$776,СВЦЭМ!$A$33:$A$776,$A35,СВЦЭМ!$B$33:$B$776,J$11)+'СЕТ СН'!$F$11+СВЦЭМ!$D$10+'СЕТ СН'!$F$6-'СЕТ СН'!$F$23</f>
        <v>969.34267381999996</v>
      </c>
      <c r="K35" s="36">
        <f>SUMIFS(СВЦЭМ!$D$33:$D$776,СВЦЭМ!$A$33:$A$776,$A35,СВЦЭМ!$B$33:$B$776,K$11)+'СЕТ СН'!$F$11+СВЦЭМ!$D$10+'СЕТ СН'!$F$6-'СЕТ СН'!$F$23</f>
        <v>967.62991351999995</v>
      </c>
      <c r="L35" s="36">
        <f>SUMIFS(СВЦЭМ!$D$33:$D$776,СВЦЭМ!$A$33:$A$776,$A35,СВЦЭМ!$B$33:$B$776,L$11)+'СЕТ СН'!$F$11+СВЦЭМ!$D$10+'СЕТ СН'!$F$6-'СЕТ СН'!$F$23</f>
        <v>935.53722852999999</v>
      </c>
      <c r="M35" s="36">
        <f>SUMIFS(СВЦЭМ!$D$33:$D$776,СВЦЭМ!$A$33:$A$776,$A35,СВЦЭМ!$B$33:$B$776,M$11)+'СЕТ СН'!$F$11+СВЦЭМ!$D$10+'СЕТ СН'!$F$6-'СЕТ СН'!$F$23</f>
        <v>888.21348235000005</v>
      </c>
      <c r="N35" s="36">
        <f>SUMIFS(СВЦЭМ!$D$33:$D$776,СВЦЭМ!$A$33:$A$776,$A35,СВЦЭМ!$B$33:$B$776,N$11)+'СЕТ СН'!$F$11+СВЦЭМ!$D$10+'СЕТ СН'!$F$6-'СЕТ СН'!$F$23</f>
        <v>880.65516873000001</v>
      </c>
      <c r="O35" s="36">
        <f>SUMIFS(СВЦЭМ!$D$33:$D$776,СВЦЭМ!$A$33:$A$776,$A35,СВЦЭМ!$B$33:$B$776,O$11)+'СЕТ СН'!$F$11+СВЦЭМ!$D$10+'СЕТ СН'!$F$6-'СЕТ СН'!$F$23</f>
        <v>900.04861736999999</v>
      </c>
      <c r="P35" s="36">
        <f>SUMIFS(СВЦЭМ!$D$33:$D$776,СВЦЭМ!$A$33:$A$776,$A35,СВЦЭМ!$B$33:$B$776,P$11)+'СЕТ СН'!$F$11+СВЦЭМ!$D$10+'СЕТ СН'!$F$6-'СЕТ СН'!$F$23</f>
        <v>912.69316871000001</v>
      </c>
      <c r="Q35" s="36">
        <f>SUMIFS(СВЦЭМ!$D$33:$D$776,СВЦЭМ!$A$33:$A$776,$A35,СВЦЭМ!$B$33:$B$776,Q$11)+'СЕТ СН'!$F$11+СВЦЭМ!$D$10+'СЕТ СН'!$F$6-'СЕТ СН'!$F$23</f>
        <v>920.77359080999997</v>
      </c>
      <c r="R35" s="36">
        <f>SUMIFS(СВЦЭМ!$D$33:$D$776,СВЦЭМ!$A$33:$A$776,$A35,СВЦЭМ!$B$33:$B$776,R$11)+'СЕТ СН'!$F$11+СВЦЭМ!$D$10+'СЕТ СН'!$F$6-'СЕТ СН'!$F$23</f>
        <v>929.46756105999998</v>
      </c>
      <c r="S35" s="36">
        <f>SUMIFS(СВЦЭМ!$D$33:$D$776,СВЦЭМ!$A$33:$A$776,$A35,СВЦЭМ!$B$33:$B$776,S$11)+'СЕТ СН'!$F$11+СВЦЭМ!$D$10+'СЕТ СН'!$F$6-'СЕТ СН'!$F$23</f>
        <v>917.28052409999998</v>
      </c>
      <c r="T35" s="36">
        <f>SUMIFS(СВЦЭМ!$D$33:$D$776,СВЦЭМ!$A$33:$A$776,$A35,СВЦЭМ!$B$33:$B$776,T$11)+'СЕТ СН'!$F$11+СВЦЭМ!$D$10+'СЕТ СН'!$F$6-'СЕТ СН'!$F$23</f>
        <v>880.79913161000002</v>
      </c>
      <c r="U35" s="36">
        <f>SUMIFS(СВЦЭМ!$D$33:$D$776,СВЦЭМ!$A$33:$A$776,$A35,СВЦЭМ!$B$33:$B$776,U$11)+'СЕТ СН'!$F$11+СВЦЭМ!$D$10+'СЕТ СН'!$F$6-'СЕТ СН'!$F$23</f>
        <v>864.90550798000004</v>
      </c>
      <c r="V35" s="36">
        <f>SUMIFS(СВЦЭМ!$D$33:$D$776,СВЦЭМ!$A$33:$A$776,$A35,СВЦЭМ!$B$33:$B$776,V$11)+'СЕТ СН'!$F$11+СВЦЭМ!$D$10+'СЕТ СН'!$F$6-'СЕТ СН'!$F$23</f>
        <v>873.82212101000005</v>
      </c>
      <c r="W35" s="36">
        <f>SUMIFS(СВЦЭМ!$D$33:$D$776,СВЦЭМ!$A$33:$A$776,$A35,СВЦЭМ!$B$33:$B$776,W$11)+'СЕТ СН'!$F$11+СВЦЭМ!$D$10+'СЕТ СН'!$F$6-'СЕТ СН'!$F$23</f>
        <v>883.76370989999998</v>
      </c>
      <c r="X35" s="36">
        <f>SUMIFS(СВЦЭМ!$D$33:$D$776,СВЦЭМ!$A$33:$A$776,$A35,СВЦЭМ!$B$33:$B$776,X$11)+'СЕТ СН'!$F$11+СВЦЭМ!$D$10+'СЕТ СН'!$F$6-'СЕТ СН'!$F$23</f>
        <v>884.07958154999994</v>
      </c>
      <c r="Y35" s="36">
        <f>SUMIFS(СВЦЭМ!$D$33:$D$776,СВЦЭМ!$A$33:$A$776,$A35,СВЦЭМ!$B$33:$B$776,Y$11)+'СЕТ СН'!$F$11+СВЦЭМ!$D$10+'СЕТ СН'!$F$6-'СЕТ СН'!$F$23</f>
        <v>908.98653047000005</v>
      </c>
    </row>
    <row r="36" spans="1:27" ht="15.75" x14ac:dyDescent="0.2">
      <c r="A36" s="35">
        <f t="shared" si="0"/>
        <v>44160</v>
      </c>
      <c r="B36" s="36">
        <f>SUMIFS(СВЦЭМ!$D$33:$D$776,СВЦЭМ!$A$33:$A$776,$A36,СВЦЭМ!$B$33:$B$776,B$11)+'СЕТ СН'!$F$11+СВЦЭМ!$D$10+'СЕТ СН'!$F$6-'СЕТ СН'!$F$23</f>
        <v>947.27509968000004</v>
      </c>
      <c r="C36" s="36">
        <f>SUMIFS(СВЦЭМ!$D$33:$D$776,СВЦЭМ!$A$33:$A$776,$A36,СВЦЭМ!$B$33:$B$776,C$11)+'СЕТ СН'!$F$11+СВЦЭМ!$D$10+'СЕТ СН'!$F$6-'СЕТ СН'!$F$23</f>
        <v>1021.67779833</v>
      </c>
      <c r="D36" s="36">
        <f>SUMIFS(СВЦЭМ!$D$33:$D$776,СВЦЭМ!$A$33:$A$776,$A36,СВЦЭМ!$B$33:$B$776,D$11)+'СЕТ СН'!$F$11+СВЦЭМ!$D$10+'СЕТ СН'!$F$6-'СЕТ СН'!$F$23</f>
        <v>1071.5788030899998</v>
      </c>
      <c r="E36" s="36">
        <f>SUMIFS(СВЦЭМ!$D$33:$D$776,СВЦЭМ!$A$33:$A$776,$A36,СВЦЭМ!$B$33:$B$776,E$11)+'СЕТ СН'!$F$11+СВЦЭМ!$D$10+'СЕТ СН'!$F$6-'СЕТ СН'!$F$23</f>
        <v>1080.2516595</v>
      </c>
      <c r="F36" s="36">
        <f>SUMIFS(СВЦЭМ!$D$33:$D$776,СВЦЭМ!$A$33:$A$776,$A36,СВЦЭМ!$B$33:$B$776,F$11)+'СЕТ СН'!$F$11+СВЦЭМ!$D$10+'СЕТ СН'!$F$6-'СЕТ СН'!$F$23</f>
        <v>1074.6881548899999</v>
      </c>
      <c r="G36" s="36">
        <f>SUMIFS(СВЦЭМ!$D$33:$D$776,СВЦЭМ!$A$33:$A$776,$A36,СВЦЭМ!$B$33:$B$776,G$11)+'СЕТ СН'!$F$11+СВЦЭМ!$D$10+'СЕТ СН'!$F$6-'СЕТ СН'!$F$23</f>
        <v>1064.1269805099998</v>
      </c>
      <c r="H36" s="36">
        <f>SUMIFS(СВЦЭМ!$D$33:$D$776,СВЦЭМ!$A$33:$A$776,$A36,СВЦЭМ!$B$33:$B$776,H$11)+'СЕТ СН'!$F$11+СВЦЭМ!$D$10+'СЕТ СН'!$F$6-'СЕТ СН'!$F$23</f>
        <v>1041.4454084899999</v>
      </c>
      <c r="I36" s="36">
        <f>SUMIFS(СВЦЭМ!$D$33:$D$776,СВЦЭМ!$A$33:$A$776,$A36,СВЦЭМ!$B$33:$B$776,I$11)+'СЕТ СН'!$F$11+СВЦЭМ!$D$10+'СЕТ СН'!$F$6-'СЕТ СН'!$F$23</f>
        <v>1005.43455304</v>
      </c>
      <c r="J36" s="36">
        <f>SUMIFS(СВЦЭМ!$D$33:$D$776,СВЦЭМ!$A$33:$A$776,$A36,СВЦЭМ!$B$33:$B$776,J$11)+'СЕТ СН'!$F$11+СВЦЭМ!$D$10+'СЕТ СН'!$F$6-'СЕТ СН'!$F$23</f>
        <v>990.13249383999994</v>
      </c>
      <c r="K36" s="36">
        <f>SUMIFS(СВЦЭМ!$D$33:$D$776,СВЦЭМ!$A$33:$A$776,$A36,СВЦЭМ!$B$33:$B$776,K$11)+'СЕТ СН'!$F$11+СВЦЭМ!$D$10+'СЕТ СН'!$F$6-'СЕТ СН'!$F$23</f>
        <v>982.15576341999997</v>
      </c>
      <c r="L36" s="36">
        <f>SUMIFS(СВЦЭМ!$D$33:$D$776,СВЦЭМ!$A$33:$A$776,$A36,СВЦЭМ!$B$33:$B$776,L$11)+'СЕТ СН'!$F$11+СВЦЭМ!$D$10+'СЕТ СН'!$F$6-'СЕТ СН'!$F$23</f>
        <v>952.21664338000005</v>
      </c>
      <c r="M36" s="36">
        <f>SUMIFS(СВЦЭМ!$D$33:$D$776,СВЦЭМ!$A$33:$A$776,$A36,СВЦЭМ!$B$33:$B$776,M$11)+'СЕТ СН'!$F$11+СВЦЭМ!$D$10+'СЕТ СН'!$F$6-'СЕТ СН'!$F$23</f>
        <v>905.77288558999999</v>
      </c>
      <c r="N36" s="36">
        <f>SUMIFS(СВЦЭМ!$D$33:$D$776,СВЦЭМ!$A$33:$A$776,$A36,СВЦЭМ!$B$33:$B$776,N$11)+'СЕТ СН'!$F$11+СВЦЭМ!$D$10+'СЕТ СН'!$F$6-'СЕТ СН'!$F$23</f>
        <v>892.34364014000005</v>
      </c>
      <c r="O36" s="36">
        <f>SUMIFS(СВЦЭМ!$D$33:$D$776,СВЦЭМ!$A$33:$A$776,$A36,СВЦЭМ!$B$33:$B$776,O$11)+'СЕТ СН'!$F$11+СВЦЭМ!$D$10+'СЕТ СН'!$F$6-'СЕТ СН'!$F$23</f>
        <v>907.81586324</v>
      </c>
      <c r="P36" s="36">
        <f>SUMIFS(СВЦЭМ!$D$33:$D$776,СВЦЭМ!$A$33:$A$776,$A36,СВЦЭМ!$B$33:$B$776,P$11)+'СЕТ СН'!$F$11+СВЦЭМ!$D$10+'СЕТ СН'!$F$6-'СЕТ СН'!$F$23</f>
        <v>915.29090225000004</v>
      </c>
      <c r="Q36" s="36">
        <f>SUMIFS(СВЦЭМ!$D$33:$D$776,СВЦЭМ!$A$33:$A$776,$A36,СВЦЭМ!$B$33:$B$776,Q$11)+'СЕТ СН'!$F$11+СВЦЭМ!$D$10+'СЕТ СН'!$F$6-'СЕТ СН'!$F$23</f>
        <v>914.46003268000004</v>
      </c>
      <c r="R36" s="36">
        <f>SUMIFS(СВЦЭМ!$D$33:$D$776,СВЦЭМ!$A$33:$A$776,$A36,СВЦЭМ!$B$33:$B$776,R$11)+'СЕТ СН'!$F$11+СВЦЭМ!$D$10+'СЕТ СН'!$F$6-'СЕТ СН'!$F$23</f>
        <v>913.96164054999997</v>
      </c>
      <c r="S36" s="36">
        <f>SUMIFS(СВЦЭМ!$D$33:$D$776,СВЦЭМ!$A$33:$A$776,$A36,СВЦЭМ!$B$33:$B$776,S$11)+'СЕТ СН'!$F$11+СВЦЭМ!$D$10+'СЕТ СН'!$F$6-'СЕТ СН'!$F$23</f>
        <v>901.38742433000004</v>
      </c>
      <c r="T36" s="36">
        <f>SUMIFS(СВЦЭМ!$D$33:$D$776,СВЦЭМ!$A$33:$A$776,$A36,СВЦЭМ!$B$33:$B$776,T$11)+'СЕТ СН'!$F$11+СВЦЭМ!$D$10+'СЕТ СН'!$F$6-'СЕТ СН'!$F$23</f>
        <v>913.55768917</v>
      </c>
      <c r="U36" s="36">
        <f>SUMIFS(СВЦЭМ!$D$33:$D$776,СВЦЭМ!$A$33:$A$776,$A36,СВЦЭМ!$B$33:$B$776,U$11)+'СЕТ СН'!$F$11+СВЦЭМ!$D$10+'СЕТ СН'!$F$6-'СЕТ СН'!$F$23</f>
        <v>908.88270642999998</v>
      </c>
      <c r="V36" s="36">
        <f>SUMIFS(СВЦЭМ!$D$33:$D$776,СВЦЭМ!$A$33:$A$776,$A36,СВЦЭМ!$B$33:$B$776,V$11)+'СЕТ СН'!$F$11+СВЦЭМ!$D$10+'СЕТ СН'!$F$6-'СЕТ СН'!$F$23</f>
        <v>896.10061106000001</v>
      </c>
      <c r="W36" s="36">
        <f>SUMIFS(СВЦЭМ!$D$33:$D$776,СВЦЭМ!$A$33:$A$776,$A36,СВЦЭМ!$B$33:$B$776,W$11)+'СЕТ СН'!$F$11+СВЦЭМ!$D$10+'СЕТ СН'!$F$6-'СЕТ СН'!$F$23</f>
        <v>900.14910668000005</v>
      </c>
      <c r="X36" s="36">
        <f>SUMIFS(СВЦЭМ!$D$33:$D$776,СВЦЭМ!$A$33:$A$776,$A36,СВЦЭМ!$B$33:$B$776,X$11)+'СЕТ СН'!$F$11+СВЦЭМ!$D$10+'СЕТ СН'!$F$6-'СЕТ СН'!$F$23</f>
        <v>913.77123907999999</v>
      </c>
      <c r="Y36" s="36">
        <f>SUMIFS(СВЦЭМ!$D$33:$D$776,СВЦЭМ!$A$33:$A$776,$A36,СВЦЭМ!$B$33:$B$776,Y$11)+'СЕТ СН'!$F$11+СВЦЭМ!$D$10+'СЕТ СН'!$F$6-'СЕТ СН'!$F$23</f>
        <v>932.32152953000002</v>
      </c>
    </row>
    <row r="37" spans="1:27" ht="15.75" x14ac:dyDescent="0.2">
      <c r="A37" s="35">
        <f t="shared" si="0"/>
        <v>44161</v>
      </c>
      <c r="B37" s="36">
        <f>SUMIFS(СВЦЭМ!$D$33:$D$776,СВЦЭМ!$A$33:$A$776,$A37,СВЦЭМ!$B$33:$B$776,B$11)+'СЕТ СН'!$F$11+СВЦЭМ!$D$10+'СЕТ СН'!$F$6-'СЕТ СН'!$F$23</f>
        <v>929.85981131999995</v>
      </c>
      <c r="C37" s="36">
        <f>SUMIFS(СВЦЭМ!$D$33:$D$776,СВЦЭМ!$A$33:$A$776,$A37,СВЦЭМ!$B$33:$B$776,C$11)+'СЕТ СН'!$F$11+СВЦЭМ!$D$10+'СЕТ СН'!$F$6-'СЕТ СН'!$F$23</f>
        <v>1006.59729445</v>
      </c>
      <c r="D37" s="36">
        <f>SUMIFS(СВЦЭМ!$D$33:$D$776,СВЦЭМ!$A$33:$A$776,$A37,СВЦЭМ!$B$33:$B$776,D$11)+'СЕТ СН'!$F$11+СВЦЭМ!$D$10+'СЕТ СН'!$F$6-'СЕТ СН'!$F$23</f>
        <v>1062.82785941</v>
      </c>
      <c r="E37" s="36">
        <f>SUMIFS(СВЦЭМ!$D$33:$D$776,СВЦЭМ!$A$33:$A$776,$A37,СВЦЭМ!$B$33:$B$776,E$11)+'СЕТ СН'!$F$11+СВЦЭМ!$D$10+'СЕТ СН'!$F$6-'СЕТ СН'!$F$23</f>
        <v>1071.67762066</v>
      </c>
      <c r="F37" s="36">
        <f>SUMIFS(СВЦЭМ!$D$33:$D$776,СВЦЭМ!$A$33:$A$776,$A37,СВЦЭМ!$B$33:$B$776,F$11)+'СЕТ СН'!$F$11+СВЦЭМ!$D$10+'СЕТ СН'!$F$6-'СЕТ СН'!$F$23</f>
        <v>1064.1956817999999</v>
      </c>
      <c r="G37" s="36">
        <f>SUMIFS(СВЦЭМ!$D$33:$D$776,СВЦЭМ!$A$33:$A$776,$A37,СВЦЭМ!$B$33:$B$776,G$11)+'СЕТ СН'!$F$11+СВЦЭМ!$D$10+'СЕТ СН'!$F$6-'СЕТ СН'!$F$23</f>
        <v>1043.5359771999999</v>
      </c>
      <c r="H37" s="36">
        <f>SUMIFS(СВЦЭМ!$D$33:$D$776,СВЦЭМ!$A$33:$A$776,$A37,СВЦЭМ!$B$33:$B$776,H$11)+'СЕТ СН'!$F$11+СВЦЭМ!$D$10+'СЕТ СН'!$F$6-'СЕТ СН'!$F$23</f>
        <v>1016.98193488</v>
      </c>
      <c r="I37" s="36">
        <f>SUMIFS(СВЦЭМ!$D$33:$D$776,СВЦЭМ!$A$33:$A$776,$A37,СВЦЭМ!$B$33:$B$776,I$11)+'СЕТ СН'!$F$11+СВЦЭМ!$D$10+'СЕТ СН'!$F$6-'СЕТ СН'!$F$23</f>
        <v>985.57273376000001</v>
      </c>
      <c r="J37" s="36">
        <f>SUMIFS(СВЦЭМ!$D$33:$D$776,СВЦЭМ!$A$33:$A$776,$A37,СВЦЭМ!$B$33:$B$776,J$11)+'СЕТ СН'!$F$11+СВЦЭМ!$D$10+'СЕТ СН'!$F$6-'СЕТ СН'!$F$23</f>
        <v>966.64555081000003</v>
      </c>
      <c r="K37" s="36">
        <f>SUMIFS(СВЦЭМ!$D$33:$D$776,СВЦЭМ!$A$33:$A$776,$A37,СВЦЭМ!$B$33:$B$776,K$11)+'СЕТ СН'!$F$11+СВЦЭМ!$D$10+'СЕТ СН'!$F$6-'СЕТ СН'!$F$23</f>
        <v>969.16602259000001</v>
      </c>
      <c r="L37" s="36">
        <f>SUMIFS(СВЦЭМ!$D$33:$D$776,СВЦЭМ!$A$33:$A$776,$A37,СВЦЭМ!$B$33:$B$776,L$11)+'СЕТ СН'!$F$11+СВЦЭМ!$D$10+'СЕТ СН'!$F$6-'СЕТ СН'!$F$23</f>
        <v>941.56236979000005</v>
      </c>
      <c r="M37" s="36">
        <f>SUMIFS(СВЦЭМ!$D$33:$D$776,СВЦЭМ!$A$33:$A$776,$A37,СВЦЭМ!$B$33:$B$776,M$11)+'СЕТ СН'!$F$11+СВЦЭМ!$D$10+'СЕТ СН'!$F$6-'СЕТ СН'!$F$23</f>
        <v>906.59028234000004</v>
      </c>
      <c r="N37" s="36">
        <f>SUMIFS(СВЦЭМ!$D$33:$D$776,СВЦЭМ!$A$33:$A$776,$A37,СВЦЭМ!$B$33:$B$776,N$11)+'СЕТ СН'!$F$11+СВЦЭМ!$D$10+'СЕТ СН'!$F$6-'СЕТ СН'!$F$23</f>
        <v>914.48233843000003</v>
      </c>
      <c r="O37" s="36">
        <f>SUMIFS(СВЦЭМ!$D$33:$D$776,СВЦЭМ!$A$33:$A$776,$A37,СВЦЭМ!$B$33:$B$776,O$11)+'СЕТ СН'!$F$11+СВЦЭМ!$D$10+'СЕТ СН'!$F$6-'СЕТ СН'!$F$23</f>
        <v>918.39369163000003</v>
      </c>
      <c r="P37" s="36">
        <f>SUMIFS(СВЦЭМ!$D$33:$D$776,СВЦЭМ!$A$33:$A$776,$A37,СВЦЭМ!$B$33:$B$776,P$11)+'СЕТ СН'!$F$11+СВЦЭМ!$D$10+'СЕТ СН'!$F$6-'СЕТ СН'!$F$23</f>
        <v>920.57289060999994</v>
      </c>
      <c r="Q37" s="36">
        <f>SUMIFS(СВЦЭМ!$D$33:$D$776,СВЦЭМ!$A$33:$A$776,$A37,СВЦЭМ!$B$33:$B$776,Q$11)+'СЕТ СН'!$F$11+СВЦЭМ!$D$10+'СЕТ СН'!$F$6-'СЕТ СН'!$F$23</f>
        <v>922.44675676999998</v>
      </c>
      <c r="R37" s="36">
        <f>SUMIFS(СВЦЭМ!$D$33:$D$776,СВЦЭМ!$A$33:$A$776,$A37,СВЦЭМ!$B$33:$B$776,R$11)+'СЕТ СН'!$F$11+СВЦЭМ!$D$10+'СЕТ СН'!$F$6-'СЕТ СН'!$F$23</f>
        <v>909.64669931000003</v>
      </c>
      <c r="S37" s="36">
        <f>SUMIFS(СВЦЭМ!$D$33:$D$776,СВЦЭМ!$A$33:$A$776,$A37,СВЦЭМ!$B$33:$B$776,S$11)+'СЕТ СН'!$F$11+СВЦЭМ!$D$10+'СЕТ СН'!$F$6-'СЕТ СН'!$F$23</f>
        <v>891.32165294000004</v>
      </c>
      <c r="T37" s="36">
        <f>SUMIFS(СВЦЭМ!$D$33:$D$776,СВЦЭМ!$A$33:$A$776,$A37,СВЦЭМ!$B$33:$B$776,T$11)+'СЕТ СН'!$F$11+СВЦЭМ!$D$10+'СЕТ СН'!$F$6-'СЕТ СН'!$F$23</f>
        <v>907.73773560999996</v>
      </c>
      <c r="U37" s="36">
        <f>SUMIFS(СВЦЭМ!$D$33:$D$776,СВЦЭМ!$A$33:$A$776,$A37,СВЦЭМ!$B$33:$B$776,U$11)+'СЕТ СН'!$F$11+СВЦЭМ!$D$10+'СЕТ СН'!$F$6-'СЕТ СН'!$F$23</f>
        <v>898.07794997999997</v>
      </c>
      <c r="V37" s="36">
        <f>SUMIFS(СВЦЭМ!$D$33:$D$776,СВЦЭМ!$A$33:$A$776,$A37,СВЦЭМ!$B$33:$B$776,V$11)+'СЕТ СН'!$F$11+СВЦЭМ!$D$10+'СЕТ СН'!$F$6-'СЕТ СН'!$F$23</f>
        <v>884.90060622999999</v>
      </c>
      <c r="W37" s="36">
        <f>SUMIFS(СВЦЭМ!$D$33:$D$776,СВЦЭМ!$A$33:$A$776,$A37,СВЦЭМ!$B$33:$B$776,W$11)+'СЕТ СН'!$F$11+СВЦЭМ!$D$10+'СЕТ СН'!$F$6-'СЕТ СН'!$F$23</f>
        <v>909.29671053000004</v>
      </c>
      <c r="X37" s="36">
        <f>SUMIFS(СВЦЭМ!$D$33:$D$776,СВЦЭМ!$A$33:$A$776,$A37,СВЦЭМ!$B$33:$B$776,X$11)+'СЕТ СН'!$F$11+СВЦЭМ!$D$10+'СЕТ СН'!$F$6-'СЕТ СН'!$F$23</f>
        <v>916.76615009</v>
      </c>
      <c r="Y37" s="36">
        <f>SUMIFS(СВЦЭМ!$D$33:$D$776,СВЦЭМ!$A$33:$A$776,$A37,СВЦЭМ!$B$33:$B$776,Y$11)+'СЕТ СН'!$F$11+СВЦЭМ!$D$10+'СЕТ СН'!$F$6-'СЕТ СН'!$F$23</f>
        <v>930.22268593000001</v>
      </c>
    </row>
    <row r="38" spans="1:27" ht="15.75" x14ac:dyDescent="0.2">
      <c r="A38" s="35">
        <f t="shared" si="0"/>
        <v>44162</v>
      </c>
      <c r="B38" s="36">
        <f>SUMIFS(СВЦЭМ!$D$33:$D$776,СВЦЭМ!$A$33:$A$776,$A38,СВЦЭМ!$B$33:$B$776,B$11)+'СЕТ СН'!$F$11+СВЦЭМ!$D$10+'СЕТ СН'!$F$6-'СЕТ СН'!$F$23</f>
        <v>933.36828060000005</v>
      </c>
      <c r="C38" s="36">
        <f>SUMIFS(СВЦЭМ!$D$33:$D$776,СВЦЭМ!$A$33:$A$776,$A38,СВЦЭМ!$B$33:$B$776,C$11)+'СЕТ СН'!$F$11+СВЦЭМ!$D$10+'СЕТ СН'!$F$6-'СЕТ СН'!$F$23</f>
        <v>1015.07786144</v>
      </c>
      <c r="D38" s="36">
        <f>SUMIFS(СВЦЭМ!$D$33:$D$776,СВЦЭМ!$A$33:$A$776,$A38,СВЦЭМ!$B$33:$B$776,D$11)+'СЕТ СН'!$F$11+СВЦЭМ!$D$10+'СЕТ СН'!$F$6-'СЕТ СН'!$F$23</f>
        <v>1073.4310907399999</v>
      </c>
      <c r="E38" s="36">
        <f>SUMIFS(СВЦЭМ!$D$33:$D$776,СВЦЭМ!$A$33:$A$776,$A38,СВЦЭМ!$B$33:$B$776,E$11)+'СЕТ СН'!$F$11+СВЦЭМ!$D$10+'СЕТ СН'!$F$6-'СЕТ СН'!$F$23</f>
        <v>1085.0061788799999</v>
      </c>
      <c r="F38" s="36">
        <f>SUMIFS(СВЦЭМ!$D$33:$D$776,СВЦЭМ!$A$33:$A$776,$A38,СВЦЭМ!$B$33:$B$776,F$11)+'СЕТ СН'!$F$11+СВЦЭМ!$D$10+'СЕТ СН'!$F$6-'СЕТ СН'!$F$23</f>
        <v>1087.83443184</v>
      </c>
      <c r="G38" s="36">
        <f>SUMIFS(СВЦЭМ!$D$33:$D$776,СВЦЭМ!$A$33:$A$776,$A38,СВЦЭМ!$B$33:$B$776,G$11)+'СЕТ СН'!$F$11+СВЦЭМ!$D$10+'СЕТ СН'!$F$6-'СЕТ СН'!$F$23</f>
        <v>1075.84866498</v>
      </c>
      <c r="H38" s="36">
        <f>SUMIFS(СВЦЭМ!$D$33:$D$776,СВЦЭМ!$A$33:$A$776,$A38,СВЦЭМ!$B$33:$B$776,H$11)+'СЕТ СН'!$F$11+СВЦЭМ!$D$10+'СЕТ СН'!$F$6-'СЕТ СН'!$F$23</f>
        <v>1030.6839870699998</v>
      </c>
      <c r="I38" s="36">
        <f>SUMIFS(СВЦЭМ!$D$33:$D$776,СВЦЭМ!$A$33:$A$776,$A38,СВЦЭМ!$B$33:$B$776,I$11)+'СЕТ СН'!$F$11+СВЦЭМ!$D$10+'СЕТ СН'!$F$6-'СЕТ СН'!$F$23</f>
        <v>994.82452321999995</v>
      </c>
      <c r="J38" s="36">
        <f>SUMIFS(СВЦЭМ!$D$33:$D$776,СВЦЭМ!$A$33:$A$776,$A38,СВЦЭМ!$B$33:$B$776,J$11)+'СЕТ СН'!$F$11+СВЦЭМ!$D$10+'СЕТ СН'!$F$6-'СЕТ СН'!$F$23</f>
        <v>987.87524335000001</v>
      </c>
      <c r="K38" s="36">
        <f>SUMIFS(СВЦЭМ!$D$33:$D$776,СВЦЭМ!$A$33:$A$776,$A38,СВЦЭМ!$B$33:$B$776,K$11)+'СЕТ СН'!$F$11+СВЦЭМ!$D$10+'СЕТ СН'!$F$6-'СЕТ СН'!$F$23</f>
        <v>990.31675181000003</v>
      </c>
      <c r="L38" s="36">
        <f>SUMIFS(СВЦЭМ!$D$33:$D$776,СВЦЭМ!$A$33:$A$776,$A38,СВЦЭМ!$B$33:$B$776,L$11)+'СЕТ СН'!$F$11+СВЦЭМ!$D$10+'СЕТ СН'!$F$6-'СЕТ СН'!$F$23</f>
        <v>961.54073589999996</v>
      </c>
      <c r="M38" s="36">
        <f>SUMIFS(СВЦЭМ!$D$33:$D$776,СВЦЭМ!$A$33:$A$776,$A38,СВЦЭМ!$B$33:$B$776,M$11)+'СЕТ СН'!$F$11+СВЦЭМ!$D$10+'СЕТ СН'!$F$6-'СЕТ СН'!$F$23</f>
        <v>913.03955137000003</v>
      </c>
      <c r="N38" s="36">
        <f>SUMIFS(СВЦЭМ!$D$33:$D$776,СВЦЭМ!$A$33:$A$776,$A38,СВЦЭМ!$B$33:$B$776,N$11)+'СЕТ СН'!$F$11+СВЦЭМ!$D$10+'СЕТ СН'!$F$6-'СЕТ СН'!$F$23</f>
        <v>898.44051185000001</v>
      </c>
      <c r="O38" s="36">
        <f>SUMIFS(СВЦЭМ!$D$33:$D$776,СВЦЭМ!$A$33:$A$776,$A38,СВЦЭМ!$B$33:$B$776,O$11)+'СЕТ СН'!$F$11+СВЦЭМ!$D$10+'СЕТ СН'!$F$6-'СЕТ СН'!$F$23</f>
        <v>899.84190049999995</v>
      </c>
      <c r="P38" s="36">
        <f>SUMIFS(СВЦЭМ!$D$33:$D$776,СВЦЭМ!$A$33:$A$776,$A38,СВЦЭМ!$B$33:$B$776,P$11)+'СЕТ СН'!$F$11+СВЦЭМ!$D$10+'СЕТ СН'!$F$6-'СЕТ СН'!$F$23</f>
        <v>911.45724146999999</v>
      </c>
      <c r="Q38" s="36">
        <f>SUMIFS(СВЦЭМ!$D$33:$D$776,СВЦЭМ!$A$33:$A$776,$A38,СВЦЭМ!$B$33:$B$776,Q$11)+'СЕТ СН'!$F$11+СВЦЭМ!$D$10+'СЕТ СН'!$F$6-'СЕТ СН'!$F$23</f>
        <v>920.56163810999999</v>
      </c>
      <c r="R38" s="36">
        <f>SUMIFS(СВЦЭМ!$D$33:$D$776,СВЦЭМ!$A$33:$A$776,$A38,СВЦЭМ!$B$33:$B$776,R$11)+'СЕТ СН'!$F$11+СВЦЭМ!$D$10+'СЕТ СН'!$F$6-'СЕТ СН'!$F$23</f>
        <v>916.33387439000001</v>
      </c>
      <c r="S38" s="36">
        <f>SUMIFS(СВЦЭМ!$D$33:$D$776,СВЦЭМ!$A$33:$A$776,$A38,СВЦЭМ!$B$33:$B$776,S$11)+'СЕТ СН'!$F$11+СВЦЭМ!$D$10+'СЕТ СН'!$F$6-'СЕТ СН'!$F$23</f>
        <v>894.94209790000002</v>
      </c>
      <c r="T38" s="36">
        <f>SUMIFS(СВЦЭМ!$D$33:$D$776,СВЦЭМ!$A$33:$A$776,$A38,СВЦЭМ!$B$33:$B$776,T$11)+'СЕТ СН'!$F$11+СВЦЭМ!$D$10+'СЕТ СН'!$F$6-'СЕТ СН'!$F$23</f>
        <v>876.32349472999999</v>
      </c>
      <c r="U38" s="36">
        <f>SUMIFS(СВЦЭМ!$D$33:$D$776,СВЦЭМ!$A$33:$A$776,$A38,СВЦЭМ!$B$33:$B$776,U$11)+'СЕТ СН'!$F$11+СВЦЭМ!$D$10+'СЕТ СН'!$F$6-'СЕТ СН'!$F$23</f>
        <v>876.61824161000004</v>
      </c>
      <c r="V38" s="36">
        <f>SUMIFS(СВЦЭМ!$D$33:$D$776,СВЦЭМ!$A$33:$A$776,$A38,СВЦЭМ!$B$33:$B$776,V$11)+'СЕТ СН'!$F$11+СВЦЭМ!$D$10+'СЕТ СН'!$F$6-'СЕТ СН'!$F$23</f>
        <v>875.34701189999998</v>
      </c>
      <c r="W38" s="36">
        <f>SUMIFS(СВЦЭМ!$D$33:$D$776,СВЦЭМ!$A$33:$A$776,$A38,СВЦЭМ!$B$33:$B$776,W$11)+'СЕТ СН'!$F$11+СВЦЭМ!$D$10+'СЕТ СН'!$F$6-'СЕТ СН'!$F$23</f>
        <v>889.18523231999995</v>
      </c>
      <c r="X38" s="36">
        <f>SUMIFS(СВЦЭМ!$D$33:$D$776,СВЦЭМ!$A$33:$A$776,$A38,СВЦЭМ!$B$33:$B$776,X$11)+'СЕТ СН'!$F$11+СВЦЭМ!$D$10+'СЕТ СН'!$F$6-'СЕТ СН'!$F$23</f>
        <v>901.14374129999999</v>
      </c>
      <c r="Y38" s="36">
        <f>SUMIFS(СВЦЭМ!$D$33:$D$776,СВЦЭМ!$A$33:$A$776,$A38,СВЦЭМ!$B$33:$B$776,Y$11)+'СЕТ СН'!$F$11+СВЦЭМ!$D$10+'СЕТ СН'!$F$6-'СЕТ СН'!$F$23</f>
        <v>922.07991109</v>
      </c>
    </row>
    <row r="39" spans="1:27" ht="15.75" x14ac:dyDescent="0.2">
      <c r="A39" s="35">
        <f t="shared" si="0"/>
        <v>44163</v>
      </c>
      <c r="B39" s="36">
        <f>SUMIFS(СВЦЭМ!$D$33:$D$776,СВЦЭМ!$A$33:$A$776,$A39,СВЦЭМ!$B$33:$B$776,B$11)+'СЕТ СН'!$F$11+СВЦЭМ!$D$10+'СЕТ СН'!$F$6-'СЕТ СН'!$F$23</f>
        <v>946.76661392999995</v>
      </c>
      <c r="C39" s="36">
        <f>SUMIFS(СВЦЭМ!$D$33:$D$776,СВЦЭМ!$A$33:$A$776,$A39,СВЦЭМ!$B$33:$B$776,C$11)+'СЕТ СН'!$F$11+СВЦЭМ!$D$10+'СЕТ СН'!$F$6-'СЕТ СН'!$F$23</f>
        <v>1014.0651732</v>
      </c>
      <c r="D39" s="36">
        <f>SUMIFS(СВЦЭМ!$D$33:$D$776,СВЦЭМ!$A$33:$A$776,$A39,СВЦЭМ!$B$33:$B$776,D$11)+'СЕТ СН'!$F$11+СВЦЭМ!$D$10+'СЕТ СН'!$F$6-'СЕТ СН'!$F$23</f>
        <v>1059.4837113399999</v>
      </c>
      <c r="E39" s="36">
        <f>SUMIFS(СВЦЭМ!$D$33:$D$776,СВЦЭМ!$A$33:$A$776,$A39,СВЦЭМ!$B$33:$B$776,E$11)+'СЕТ СН'!$F$11+СВЦЭМ!$D$10+'СЕТ СН'!$F$6-'СЕТ СН'!$F$23</f>
        <v>1066.38957387</v>
      </c>
      <c r="F39" s="36">
        <f>SUMIFS(СВЦЭМ!$D$33:$D$776,СВЦЭМ!$A$33:$A$776,$A39,СВЦЭМ!$B$33:$B$776,F$11)+'СЕТ СН'!$F$11+СВЦЭМ!$D$10+'СЕТ СН'!$F$6-'СЕТ СН'!$F$23</f>
        <v>1066.3921989299999</v>
      </c>
      <c r="G39" s="36">
        <f>SUMIFS(СВЦЭМ!$D$33:$D$776,СВЦЭМ!$A$33:$A$776,$A39,СВЦЭМ!$B$33:$B$776,G$11)+'СЕТ СН'!$F$11+СВЦЭМ!$D$10+'СЕТ СН'!$F$6-'СЕТ СН'!$F$23</f>
        <v>1061.7107383699999</v>
      </c>
      <c r="H39" s="36">
        <f>SUMIFS(СВЦЭМ!$D$33:$D$776,СВЦЭМ!$A$33:$A$776,$A39,СВЦЭМ!$B$33:$B$776,H$11)+'СЕТ СН'!$F$11+СВЦЭМ!$D$10+'СЕТ СН'!$F$6-'СЕТ СН'!$F$23</f>
        <v>1046.80428994</v>
      </c>
      <c r="I39" s="36">
        <f>SUMIFS(СВЦЭМ!$D$33:$D$776,СВЦЭМ!$A$33:$A$776,$A39,СВЦЭМ!$B$33:$B$776,I$11)+'СЕТ СН'!$F$11+СВЦЭМ!$D$10+'СЕТ СН'!$F$6-'СЕТ СН'!$F$23</f>
        <v>1029.77241015</v>
      </c>
      <c r="J39" s="36">
        <f>SUMIFS(СВЦЭМ!$D$33:$D$776,СВЦЭМ!$A$33:$A$776,$A39,СВЦЭМ!$B$33:$B$776,J$11)+'СЕТ СН'!$F$11+СВЦЭМ!$D$10+'СЕТ СН'!$F$6-'СЕТ СН'!$F$23</f>
        <v>1007.3066871</v>
      </c>
      <c r="K39" s="36">
        <f>SUMIFS(СВЦЭМ!$D$33:$D$776,СВЦЭМ!$A$33:$A$776,$A39,СВЦЭМ!$B$33:$B$776,K$11)+'СЕТ СН'!$F$11+СВЦЭМ!$D$10+'СЕТ СН'!$F$6-'СЕТ СН'!$F$23</f>
        <v>991.10501667999995</v>
      </c>
      <c r="L39" s="36">
        <f>SUMIFS(СВЦЭМ!$D$33:$D$776,СВЦЭМ!$A$33:$A$776,$A39,СВЦЭМ!$B$33:$B$776,L$11)+'СЕТ СН'!$F$11+СВЦЭМ!$D$10+'СЕТ СН'!$F$6-'СЕТ СН'!$F$23</f>
        <v>952.34125990999996</v>
      </c>
      <c r="M39" s="36">
        <f>SUMIFS(СВЦЭМ!$D$33:$D$776,СВЦЭМ!$A$33:$A$776,$A39,СВЦЭМ!$B$33:$B$776,M$11)+'СЕТ СН'!$F$11+СВЦЭМ!$D$10+'СЕТ СН'!$F$6-'СЕТ СН'!$F$23</f>
        <v>908.36926755000002</v>
      </c>
      <c r="N39" s="36">
        <f>SUMIFS(СВЦЭМ!$D$33:$D$776,СВЦЭМ!$A$33:$A$776,$A39,СВЦЭМ!$B$33:$B$776,N$11)+'СЕТ СН'!$F$11+СВЦЭМ!$D$10+'СЕТ СН'!$F$6-'СЕТ СН'!$F$23</f>
        <v>902.97280423999996</v>
      </c>
      <c r="O39" s="36">
        <f>SUMIFS(СВЦЭМ!$D$33:$D$776,СВЦЭМ!$A$33:$A$776,$A39,СВЦЭМ!$B$33:$B$776,O$11)+'СЕТ СН'!$F$11+СВЦЭМ!$D$10+'СЕТ СН'!$F$6-'СЕТ СН'!$F$23</f>
        <v>914.41301539999995</v>
      </c>
      <c r="P39" s="36">
        <f>SUMIFS(СВЦЭМ!$D$33:$D$776,СВЦЭМ!$A$33:$A$776,$A39,СВЦЭМ!$B$33:$B$776,P$11)+'СЕТ СН'!$F$11+СВЦЭМ!$D$10+'СЕТ СН'!$F$6-'СЕТ СН'!$F$23</f>
        <v>921.29163470000003</v>
      </c>
      <c r="Q39" s="36">
        <f>SUMIFS(СВЦЭМ!$D$33:$D$776,СВЦЭМ!$A$33:$A$776,$A39,СВЦЭМ!$B$33:$B$776,Q$11)+'СЕТ СН'!$F$11+СВЦЭМ!$D$10+'СЕТ СН'!$F$6-'СЕТ СН'!$F$23</f>
        <v>913.50395983999999</v>
      </c>
      <c r="R39" s="36">
        <f>SUMIFS(СВЦЭМ!$D$33:$D$776,СВЦЭМ!$A$33:$A$776,$A39,СВЦЭМ!$B$33:$B$776,R$11)+'СЕТ СН'!$F$11+СВЦЭМ!$D$10+'СЕТ СН'!$F$6-'СЕТ СН'!$F$23</f>
        <v>905.72043530999997</v>
      </c>
      <c r="S39" s="36">
        <f>SUMIFS(СВЦЭМ!$D$33:$D$776,СВЦЭМ!$A$33:$A$776,$A39,СВЦЭМ!$B$33:$B$776,S$11)+'СЕТ СН'!$F$11+СВЦЭМ!$D$10+'СЕТ СН'!$F$6-'СЕТ СН'!$F$23</f>
        <v>887.20894587999999</v>
      </c>
      <c r="T39" s="36">
        <f>SUMIFS(СВЦЭМ!$D$33:$D$776,СВЦЭМ!$A$33:$A$776,$A39,СВЦЭМ!$B$33:$B$776,T$11)+'СЕТ СН'!$F$11+СВЦЭМ!$D$10+'СЕТ СН'!$F$6-'СЕТ СН'!$F$23</f>
        <v>880.38777755000001</v>
      </c>
      <c r="U39" s="36">
        <f>SUMIFS(СВЦЭМ!$D$33:$D$776,СВЦЭМ!$A$33:$A$776,$A39,СВЦЭМ!$B$33:$B$776,U$11)+'СЕТ СН'!$F$11+СВЦЭМ!$D$10+'СЕТ СН'!$F$6-'СЕТ СН'!$F$23</f>
        <v>872.29446905999998</v>
      </c>
      <c r="V39" s="36">
        <f>SUMIFS(СВЦЭМ!$D$33:$D$776,СВЦЭМ!$A$33:$A$776,$A39,СВЦЭМ!$B$33:$B$776,V$11)+'СЕТ СН'!$F$11+СВЦЭМ!$D$10+'СЕТ СН'!$F$6-'СЕТ СН'!$F$23</f>
        <v>870.14305443000001</v>
      </c>
      <c r="W39" s="36">
        <f>SUMIFS(СВЦЭМ!$D$33:$D$776,СВЦЭМ!$A$33:$A$776,$A39,СВЦЭМ!$B$33:$B$776,W$11)+'СЕТ СН'!$F$11+СВЦЭМ!$D$10+'СЕТ СН'!$F$6-'СЕТ СН'!$F$23</f>
        <v>888.20124626999996</v>
      </c>
      <c r="X39" s="36">
        <f>SUMIFS(СВЦЭМ!$D$33:$D$776,СВЦЭМ!$A$33:$A$776,$A39,СВЦЭМ!$B$33:$B$776,X$11)+'СЕТ СН'!$F$11+СВЦЭМ!$D$10+'СЕТ СН'!$F$6-'СЕТ СН'!$F$23</f>
        <v>907.72769648999997</v>
      </c>
      <c r="Y39" s="36">
        <f>SUMIFS(СВЦЭМ!$D$33:$D$776,СВЦЭМ!$A$33:$A$776,$A39,СВЦЭМ!$B$33:$B$776,Y$11)+'СЕТ СН'!$F$11+СВЦЭМ!$D$10+'СЕТ СН'!$F$6-'СЕТ СН'!$F$23</f>
        <v>930.10309837</v>
      </c>
    </row>
    <row r="40" spans="1:27" ht="15.75" x14ac:dyDescent="0.2">
      <c r="A40" s="35">
        <f t="shared" si="0"/>
        <v>44164</v>
      </c>
      <c r="B40" s="36">
        <f>SUMIFS(СВЦЭМ!$D$33:$D$776,СВЦЭМ!$A$33:$A$776,$A40,СВЦЭМ!$B$33:$B$776,B$11)+'СЕТ СН'!$F$11+СВЦЭМ!$D$10+'СЕТ СН'!$F$6-'СЕТ СН'!$F$23</f>
        <v>941.15398033999998</v>
      </c>
      <c r="C40" s="36">
        <f>SUMIFS(СВЦЭМ!$D$33:$D$776,СВЦЭМ!$A$33:$A$776,$A40,СВЦЭМ!$B$33:$B$776,C$11)+'СЕТ СН'!$F$11+СВЦЭМ!$D$10+'СЕТ СН'!$F$6-'СЕТ СН'!$F$23</f>
        <v>1019.41499686</v>
      </c>
      <c r="D40" s="36">
        <f>SUMIFS(СВЦЭМ!$D$33:$D$776,СВЦЭМ!$A$33:$A$776,$A40,СВЦЭМ!$B$33:$B$776,D$11)+'СЕТ СН'!$F$11+СВЦЭМ!$D$10+'СЕТ СН'!$F$6-'СЕТ СН'!$F$23</f>
        <v>1071.40537941</v>
      </c>
      <c r="E40" s="36">
        <f>SUMIFS(СВЦЭМ!$D$33:$D$776,СВЦЭМ!$A$33:$A$776,$A40,СВЦЭМ!$B$33:$B$776,E$11)+'СЕТ СН'!$F$11+СВЦЭМ!$D$10+'СЕТ СН'!$F$6-'СЕТ СН'!$F$23</f>
        <v>1082.2158239299999</v>
      </c>
      <c r="F40" s="36">
        <f>SUMIFS(СВЦЭМ!$D$33:$D$776,СВЦЭМ!$A$33:$A$776,$A40,СВЦЭМ!$B$33:$B$776,F$11)+'СЕТ СН'!$F$11+СВЦЭМ!$D$10+'СЕТ СН'!$F$6-'СЕТ СН'!$F$23</f>
        <v>1080.6917452499999</v>
      </c>
      <c r="G40" s="36">
        <f>SUMIFS(СВЦЭМ!$D$33:$D$776,СВЦЭМ!$A$33:$A$776,$A40,СВЦЭМ!$B$33:$B$776,G$11)+'СЕТ СН'!$F$11+СВЦЭМ!$D$10+'СЕТ СН'!$F$6-'СЕТ СН'!$F$23</f>
        <v>1077.42196343</v>
      </c>
      <c r="H40" s="36">
        <f>SUMIFS(СВЦЭМ!$D$33:$D$776,СВЦЭМ!$A$33:$A$776,$A40,СВЦЭМ!$B$33:$B$776,H$11)+'СЕТ СН'!$F$11+СВЦЭМ!$D$10+'СЕТ СН'!$F$6-'СЕТ СН'!$F$23</f>
        <v>1062.3015268299998</v>
      </c>
      <c r="I40" s="36">
        <f>SUMIFS(СВЦЭМ!$D$33:$D$776,СВЦЭМ!$A$33:$A$776,$A40,СВЦЭМ!$B$33:$B$776,I$11)+'СЕТ СН'!$F$11+СВЦЭМ!$D$10+'СЕТ СН'!$F$6-'СЕТ СН'!$F$23</f>
        <v>1036.79980619</v>
      </c>
      <c r="J40" s="36">
        <f>SUMIFS(СВЦЭМ!$D$33:$D$776,СВЦЭМ!$A$33:$A$776,$A40,СВЦЭМ!$B$33:$B$776,J$11)+'СЕТ СН'!$F$11+СВЦЭМ!$D$10+'СЕТ СН'!$F$6-'СЕТ СН'!$F$23</f>
        <v>999.20700618000001</v>
      </c>
      <c r="K40" s="36">
        <f>SUMIFS(СВЦЭМ!$D$33:$D$776,СВЦЭМ!$A$33:$A$776,$A40,СВЦЭМ!$B$33:$B$776,K$11)+'СЕТ СН'!$F$11+СВЦЭМ!$D$10+'СЕТ СН'!$F$6-'СЕТ СН'!$F$23</f>
        <v>983.24743408999996</v>
      </c>
      <c r="L40" s="36">
        <f>SUMIFS(СВЦЭМ!$D$33:$D$776,СВЦЭМ!$A$33:$A$776,$A40,СВЦЭМ!$B$33:$B$776,L$11)+'СЕТ СН'!$F$11+СВЦЭМ!$D$10+'СЕТ СН'!$F$6-'СЕТ СН'!$F$23</f>
        <v>941.90032301999997</v>
      </c>
      <c r="M40" s="36">
        <f>SUMIFS(СВЦЭМ!$D$33:$D$776,СВЦЭМ!$A$33:$A$776,$A40,СВЦЭМ!$B$33:$B$776,M$11)+'СЕТ СН'!$F$11+СВЦЭМ!$D$10+'СЕТ СН'!$F$6-'СЕТ СН'!$F$23</f>
        <v>900.35694534000004</v>
      </c>
      <c r="N40" s="36">
        <f>SUMIFS(СВЦЭМ!$D$33:$D$776,СВЦЭМ!$A$33:$A$776,$A40,СВЦЭМ!$B$33:$B$776,N$11)+'СЕТ СН'!$F$11+СВЦЭМ!$D$10+'СЕТ СН'!$F$6-'СЕТ СН'!$F$23</f>
        <v>887.30662193000001</v>
      </c>
      <c r="O40" s="36">
        <f>SUMIFS(СВЦЭМ!$D$33:$D$776,СВЦЭМ!$A$33:$A$776,$A40,СВЦЭМ!$B$33:$B$776,O$11)+'СЕТ СН'!$F$11+СВЦЭМ!$D$10+'СЕТ СН'!$F$6-'СЕТ СН'!$F$23</f>
        <v>902.97327632999998</v>
      </c>
      <c r="P40" s="36">
        <f>SUMIFS(СВЦЭМ!$D$33:$D$776,СВЦЭМ!$A$33:$A$776,$A40,СВЦЭМ!$B$33:$B$776,P$11)+'СЕТ СН'!$F$11+СВЦЭМ!$D$10+'СЕТ СН'!$F$6-'СЕТ СН'!$F$23</f>
        <v>912.69210056999998</v>
      </c>
      <c r="Q40" s="36">
        <f>SUMIFS(СВЦЭМ!$D$33:$D$776,СВЦЭМ!$A$33:$A$776,$A40,СВЦЭМ!$B$33:$B$776,Q$11)+'СЕТ СН'!$F$11+СВЦЭМ!$D$10+'СЕТ СН'!$F$6-'СЕТ СН'!$F$23</f>
        <v>912.25534278999999</v>
      </c>
      <c r="R40" s="36">
        <f>SUMIFS(СВЦЭМ!$D$33:$D$776,СВЦЭМ!$A$33:$A$776,$A40,СВЦЭМ!$B$33:$B$776,R$11)+'СЕТ СН'!$F$11+СВЦЭМ!$D$10+'СЕТ СН'!$F$6-'СЕТ СН'!$F$23</f>
        <v>908.91374875999998</v>
      </c>
      <c r="S40" s="36">
        <f>SUMIFS(СВЦЭМ!$D$33:$D$776,СВЦЭМ!$A$33:$A$776,$A40,СВЦЭМ!$B$33:$B$776,S$11)+'СЕТ СН'!$F$11+СВЦЭМ!$D$10+'СЕТ СН'!$F$6-'СЕТ СН'!$F$23</f>
        <v>890.11835928999994</v>
      </c>
      <c r="T40" s="36">
        <f>SUMIFS(СВЦЭМ!$D$33:$D$776,СВЦЭМ!$A$33:$A$776,$A40,СВЦЭМ!$B$33:$B$776,T$11)+'СЕТ СН'!$F$11+СВЦЭМ!$D$10+'СЕТ СН'!$F$6-'СЕТ СН'!$F$23</f>
        <v>867.09570235000001</v>
      </c>
      <c r="U40" s="36">
        <f>SUMIFS(СВЦЭМ!$D$33:$D$776,СВЦЭМ!$A$33:$A$776,$A40,СВЦЭМ!$B$33:$B$776,U$11)+'СЕТ СН'!$F$11+СВЦЭМ!$D$10+'СЕТ СН'!$F$6-'СЕТ СН'!$F$23</f>
        <v>865.70895903999997</v>
      </c>
      <c r="V40" s="36">
        <f>SUMIFS(СВЦЭМ!$D$33:$D$776,СВЦЭМ!$A$33:$A$776,$A40,СВЦЭМ!$B$33:$B$776,V$11)+'СЕТ СН'!$F$11+СВЦЭМ!$D$10+'СЕТ СН'!$F$6-'СЕТ СН'!$F$23</f>
        <v>873.56266886000003</v>
      </c>
      <c r="W40" s="36">
        <f>SUMIFS(СВЦЭМ!$D$33:$D$776,СВЦЭМ!$A$33:$A$776,$A40,СВЦЭМ!$B$33:$B$776,W$11)+'СЕТ СН'!$F$11+СВЦЭМ!$D$10+'СЕТ СН'!$F$6-'СЕТ СН'!$F$23</f>
        <v>882.60908917999996</v>
      </c>
      <c r="X40" s="36">
        <f>SUMIFS(СВЦЭМ!$D$33:$D$776,СВЦЭМ!$A$33:$A$776,$A40,СВЦЭМ!$B$33:$B$776,X$11)+'СЕТ СН'!$F$11+СВЦЭМ!$D$10+'СЕТ СН'!$F$6-'СЕТ СН'!$F$23</f>
        <v>904.53174353999998</v>
      </c>
      <c r="Y40" s="36">
        <f>SUMIFS(СВЦЭМ!$D$33:$D$776,СВЦЭМ!$A$33:$A$776,$A40,СВЦЭМ!$B$33:$B$776,Y$11)+'СЕТ СН'!$F$11+СВЦЭМ!$D$10+'СЕТ СН'!$F$6-'СЕТ СН'!$F$23</f>
        <v>921.36481073000004</v>
      </c>
    </row>
    <row r="41" spans="1:27" ht="15.75" x14ac:dyDescent="0.2">
      <c r="A41" s="35">
        <f t="shared" si="0"/>
        <v>44165</v>
      </c>
      <c r="B41" s="36">
        <f>SUMIFS(СВЦЭМ!$D$33:$D$776,СВЦЭМ!$A$33:$A$776,$A41,СВЦЭМ!$B$33:$B$776,B$11)+'СЕТ СН'!$F$11+СВЦЭМ!$D$10+'СЕТ СН'!$F$6-'СЕТ СН'!$F$23</f>
        <v>984.67557842999997</v>
      </c>
      <c r="C41" s="36">
        <f>SUMIFS(СВЦЭМ!$D$33:$D$776,СВЦЭМ!$A$33:$A$776,$A41,СВЦЭМ!$B$33:$B$776,C$11)+'СЕТ СН'!$F$11+СВЦЭМ!$D$10+'СЕТ СН'!$F$6-'СЕТ СН'!$F$23</f>
        <v>1054.3018997199999</v>
      </c>
      <c r="D41" s="36">
        <f>SUMIFS(СВЦЭМ!$D$33:$D$776,СВЦЭМ!$A$33:$A$776,$A41,СВЦЭМ!$B$33:$B$776,D$11)+'СЕТ СН'!$F$11+СВЦЭМ!$D$10+'СЕТ СН'!$F$6-'СЕТ СН'!$F$23</f>
        <v>1103.4588037600001</v>
      </c>
      <c r="E41" s="36">
        <f>SUMIFS(СВЦЭМ!$D$33:$D$776,СВЦЭМ!$A$33:$A$776,$A41,СВЦЭМ!$B$33:$B$776,E$11)+'СЕТ СН'!$F$11+СВЦЭМ!$D$10+'СЕТ СН'!$F$6-'СЕТ СН'!$F$23</f>
        <v>1111.2911269600002</v>
      </c>
      <c r="F41" s="36">
        <f>SUMIFS(СВЦЭМ!$D$33:$D$776,СВЦЭМ!$A$33:$A$776,$A41,СВЦЭМ!$B$33:$B$776,F$11)+'СЕТ СН'!$F$11+СВЦЭМ!$D$10+'СЕТ СН'!$F$6-'СЕТ СН'!$F$23</f>
        <v>1106.9101604700002</v>
      </c>
      <c r="G41" s="36">
        <f>SUMIFS(СВЦЭМ!$D$33:$D$776,СВЦЭМ!$A$33:$A$776,$A41,СВЦЭМ!$B$33:$B$776,G$11)+'СЕТ СН'!$F$11+СВЦЭМ!$D$10+'СЕТ СН'!$F$6-'СЕТ СН'!$F$23</f>
        <v>1091.1652159399998</v>
      </c>
      <c r="H41" s="36">
        <f>SUMIFS(СВЦЭМ!$D$33:$D$776,СВЦЭМ!$A$33:$A$776,$A41,СВЦЭМ!$B$33:$B$776,H$11)+'СЕТ СН'!$F$11+СВЦЭМ!$D$10+'СЕТ СН'!$F$6-'СЕТ СН'!$F$23</f>
        <v>1077.1760761099999</v>
      </c>
      <c r="I41" s="36">
        <f>SUMIFS(СВЦЭМ!$D$33:$D$776,СВЦЭМ!$A$33:$A$776,$A41,СВЦЭМ!$B$33:$B$776,I$11)+'СЕТ СН'!$F$11+СВЦЭМ!$D$10+'СЕТ СН'!$F$6-'СЕТ СН'!$F$23</f>
        <v>1049.3158546899999</v>
      </c>
      <c r="J41" s="36">
        <f>SUMIFS(СВЦЭМ!$D$33:$D$776,СВЦЭМ!$A$33:$A$776,$A41,СВЦЭМ!$B$33:$B$776,J$11)+'СЕТ СН'!$F$11+СВЦЭМ!$D$10+'СЕТ СН'!$F$6-'СЕТ СН'!$F$23</f>
        <v>1023.11114964</v>
      </c>
      <c r="K41" s="36">
        <f>SUMIFS(СВЦЭМ!$D$33:$D$776,СВЦЭМ!$A$33:$A$776,$A41,СВЦЭМ!$B$33:$B$776,K$11)+'СЕТ СН'!$F$11+СВЦЭМ!$D$10+'СЕТ СН'!$F$6-'СЕТ СН'!$F$23</f>
        <v>1015.33166178</v>
      </c>
      <c r="L41" s="36">
        <f>SUMIFS(СВЦЭМ!$D$33:$D$776,СВЦЭМ!$A$33:$A$776,$A41,СВЦЭМ!$B$33:$B$776,L$11)+'СЕТ СН'!$F$11+СВЦЭМ!$D$10+'СЕТ СН'!$F$6-'СЕТ СН'!$F$23</f>
        <v>985.18469130999995</v>
      </c>
      <c r="M41" s="36">
        <f>SUMIFS(СВЦЭМ!$D$33:$D$776,СВЦЭМ!$A$33:$A$776,$A41,СВЦЭМ!$B$33:$B$776,M$11)+'СЕТ СН'!$F$11+СВЦЭМ!$D$10+'СЕТ СН'!$F$6-'СЕТ СН'!$F$23</f>
        <v>945.76635967000004</v>
      </c>
      <c r="N41" s="36">
        <f>SUMIFS(СВЦЭМ!$D$33:$D$776,СВЦЭМ!$A$33:$A$776,$A41,СВЦЭМ!$B$33:$B$776,N$11)+'СЕТ СН'!$F$11+СВЦЭМ!$D$10+'СЕТ СН'!$F$6-'СЕТ СН'!$F$23</f>
        <v>932.71602685999994</v>
      </c>
      <c r="O41" s="36">
        <f>SUMIFS(СВЦЭМ!$D$33:$D$776,СВЦЭМ!$A$33:$A$776,$A41,СВЦЭМ!$B$33:$B$776,O$11)+'СЕТ СН'!$F$11+СВЦЭМ!$D$10+'СЕТ СН'!$F$6-'СЕТ СН'!$F$23</f>
        <v>937.25561537999999</v>
      </c>
      <c r="P41" s="36">
        <f>SUMIFS(СВЦЭМ!$D$33:$D$776,СВЦЭМ!$A$33:$A$776,$A41,СВЦЭМ!$B$33:$B$776,P$11)+'СЕТ СН'!$F$11+СВЦЭМ!$D$10+'СЕТ СН'!$F$6-'СЕТ СН'!$F$23</f>
        <v>946.61897157999999</v>
      </c>
      <c r="Q41" s="36">
        <f>SUMIFS(СВЦЭМ!$D$33:$D$776,СВЦЭМ!$A$33:$A$776,$A41,СВЦЭМ!$B$33:$B$776,Q$11)+'СЕТ СН'!$F$11+СВЦЭМ!$D$10+'СЕТ СН'!$F$6-'СЕТ СН'!$F$23</f>
        <v>940.50571633000004</v>
      </c>
      <c r="R41" s="36">
        <f>SUMIFS(СВЦЭМ!$D$33:$D$776,СВЦЭМ!$A$33:$A$776,$A41,СВЦЭМ!$B$33:$B$776,R$11)+'СЕТ СН'!$F$11+СВЦЭМ!$D$10+'СЕТ СН'!$F$6-'СЕТ СН'!$F$23</f>
        <v>928.71698283000001</v>
      </c>
      <c r="S41" s="36">
        <f>SUMIFS(СВЦЭМ!$D$33:$D$776,СВЦЭМ!$A$33:$A$776,$A41,СВЦЭМ!$B$33:$B$776,S$11)+'СЕТ СН'!$F$11+СВЦЭМ!$D$10+'СЕТ СН'!$F$6-'СЕТ СН'!$F$23</f>
        <v>920.13498365999999</v>
      </c>
      <c r="T41" s="36">
        <f>SUMIFS(СВЦЭМ!$D$33:$D$776,СВЦЭМ!$A$33:$A$776,$A41,СВЦЭМ!$B$33:$B$776,T$11)+'СЕТ СН'!$F$11+СВЦЭМ!$D$10+'СЕТ СН'!$F$6-'СЕТ СН'!$F$23</f>
        <v>907.93338602999995</v>
      </c>
      <c r="U41" s="36">
        <f>SUMIFS(СВЦЭМ!$D$33:$D$776,СВЦЭМ!$A$33:$A$776,$A41,СВЦЭМ!$B$33:$B$776,U$11)+'СЕТ СН'!$F$11+СВЦЭМ!$D$10+'СЕТ СН'!$F$6-'СЕТ СН'!$F$23</f>
        <v>907.00389490999999</v>
      </c>
      <c r="V41" s="36">
        <f>SUMIFS(СВЦЭМ!$D$33:$D$776,СВЦЭМ!$A$33:$A$776,$A41,СВЦЭМ!$B$33:$B$776,V$11)+'СЕТ СН'!$F$11+СВЦЭМ!$D$10+'СЕТ СН'!$F$6-'СЕТ СН'!$F$23</f>
        <v>916.95721631000004</v>
      </c>
      <c r="W41" s="36">
        <f>SUMIFS(СВЦЭМ!$D$33:$D$776,СВЦЭМ!$A$33:$A$776,$A41,СВЦЭМ!$B$33:$B$776,W$11)+'СЕТ СН'!$F$11+СВЦЭМ!$D$10+'СЕТ СН'!$F$6-'СЕТ СН'!$F$23</f>
        <v>928.72419816000001</v>
      </c>
      <c r="X41" s="36">
        <f>SUMIFS(СВЦЭМ!$D$33:$D$776,СВЦЭМ!$A$33:$A$776,$A41,СВЦЭМ!$B$33:$B$776,X$11)+'СЕТ СН'!$F$11+СВЦЭМ!$D$10+'СЕТ СН'!$F$6-'СЕТ СН'!$F$23</f>
        <v>934.26830571000005</v>
      </c>
      <c r="Y41" s="36">
        <f>SUMIFS(СВЦЭМ!$D$33:$D$776,СВЦЭМ!$A$33:$A$776,$A41,СВЦЭМ!$B$33:$B$776,Y$11)+'СЕТ СН'!$F$11+СВЦЭМ!$D$10+'СЕТ СН'!$F$6-'СЕТ СН'!$F$23</f>
        <v>953.81750936000003</v>
      </c>
    </row>
    <row r="42" spans="1:27" ht="15.75" hidden="1" x14ac:dyDescent="0.2">
      <c r="A42" s="35">
        <f t="shared" si="0"/>
        <v>44166</v>
      </c>
      <c r="B42" s="36">
        <f>SUMIFS(СВЦЭМ!$D$33:$D$776,СВЦЭМ!$A$33:$A$776,$A42,СВЦЭМ!$B$33:$B$776,B$11)+'СЕТ СН'!$F$11+СВЦЭМ!$D$10+'СЕТ СН'!$F$6-'СЕТ СН'!$F$23</f>
        <v>129.55131550999999</v>
      </c>
      <c r="C42" s="36">
        <f>SUMIFS(СВЦЭМ!$D$33:$D$776,СВЦЭМ!$A$33:$A$776,$A42,СВЦЭМ!$B$33:$B$776,C$11)+'СЕТ СН'!$F$11+СВЦЭМ!$D$10+'СЕТ СН'!$F$6-'СЕТ СН'!$F$23</f>
        <v>129.55131550999999</v>
      </c>
      <c r="D42" s="36">
        <f>SUMIFS(СВЦЭМ!$D$33:$D$776,СВЦЭМ!$A$33:$A$776,$A42,СВЦЭМ!$B$33:$B$776,D$11)+'СЕТ СН'!$F$11+СВЦЭМ!$D$10+'СЕТ СН'!$F$6-'СЕТ СН'!$F$23</f>
        <v>129.55131550999999</v>
      </c>
      <c r="E42" s="36">
        <f>SUMIFS(СВЦЭМ!$D$33:$D$776,СВЦЭМ!$A$33:$A$776,$A42,СВЦЭМ!$B$33:$B$776,E$11)+'СЕТ СН'!$F$11+СВЦЭМ!$D$10+'СЕТ СН'!$F$6-'СЕТ СН'!$F$23</f>
        <v>129.55131550999999</v>
      </c>
      <c r="F42" s="36">
        <f>SUMIFS(СВЦЭМ!$D$33:$D$776,СВЦЭМ!$A$33:$A$776,$A42,СВЦЭМ!$B$33:$B$776,F$11)+'СЕТ СН'!$F$11+СВЦЭМ!$D$10+'СЕТ СН'!$F$6-'СЕТ СН'!$F$23</f>
        <v>129.55131550999999</v>
      </c>
      <c r="G42" s="36">
        <f>SUMIFS(СВЦЭМ!$D$33:$D$776,СВЦЭМ!$A$33:$A$776,$A42,СВЦЭМ!$B$33:$B$776,G$11)+'СЕТ СН'!$F$11+СВЦЭМ!$D$10+'СЕТ СН'!$F$6-'СЕТ СН'!$F$23</f>
        <v>129.55131550999999</v>
      </c>
      <c r="H42" s="36">
        <f>SUMIFS(СВЦЭМ!$D$33:$D$776,СВЦЭМ!$A$33:$A$776,$A42,СВЦЭМ!$B$33:$B$776,H$11)+'СЕТ СН'!$F$11+СВЦЭМ!$D$10+'СЕТ СН'!$F$6-'СЕТ СН'!$F$23</f>
        <v>129.55131550999999</v>
      </c>
      <c r="I42" s="36">
        <f>SUMIFS(СВЦЭМ!$D$33:$D$776,СВЦЭМ!$A$33:$A$776,$A42,СВЦЭМ!$B$33:$B$776,I$11)+'СЕТ СН'!$F$11+СВЦЭМ!$D$10+'СЕТ СН'!$F$6-'СЕТ СН'!$F$23</f>
        <v>129.55131550999999</v>
      </c>
      <c r="J42" s="36">
        <f>SUMIFS(СВЦЭМ!$D$33:$D$776,СВЦЭМ!$A$33:$A$776,$A42,СВЦЭМ!$B$33:$B$776,J$11)+'СЕТ СН'!$F$11+СВЦЭМ!$D$10+'СЕТ СН'!$F$6-'СЕТ СН'!$F$23</f>
        <v>129.55131550999999</v>
      </c>
      <c r="K42" s="36">
        <f>SUMIFS(СВЦЭМ!$D$33:$D$776,СВЦЭМ!$A$33:$A$776,$A42,СВЦЭМ!$B$33:$B$776,K$11)+'СЕТ СН'!$F$11+СВЦЭМ!$D$10+'СЕТ СН'!$F$6-'СЕТ СН'!$F$23</f>
        <v>129.55131550999999</v>
      </c>
      <c r="L42" s="36">
        <f>SUMIFS(СВЦЭМ!$D$33:$D$776,СВЦЭМ!$A$33:$A$776,$A42,СВЦЭМ!$B$33:$B$776,L$11)+'СЕТ СН'!$F$11+СВЦЭМ!$D$10+'СЕТ СН'!$F$6-'СЕТ СН'!$F$23</f>
        <v>129.55131550999999</v>
      </c>
      <c r="M42" s="36">
        <f>SUMIFS(СВЦЭМ!$D$33:$D$776,СВЦЭМ!$A$33:$A$776,$A42,СВЦЭМ!$B$33:$B$776,M$11)+'СЕТ СН'!$F$11+СВЦЭМ!$D$10+'СЕТ СН'!$F$6-'СЕТ СН'!$F$23</f>
        <v>129.55131550999999</v>
      </c>
      <c r="N42" s="36">
        <f>SUMIFS(СВЦЭМ!$D$33:$D$776,СВЦЭМ!$A$33:$A$776,$A42,СВЦЭМ!$B$33:$B$776,N$11)+'СЕТ СН'!$F$11+СВЦЭМ!$D$10+'СЕТ СН'!$F$6-'СЕТ СН'!$F$23</f>
        <v>129.55131550999999</v>
      </c>
      <c r="O42" s="36">
        <f>SUMIFS(СВЦЭМ!$D$33:$D$776,СВЦЭМ!$A$33:$A$776,$A42,СВЦЭМ!$B$33:$B$776,O$11)+'СЕТ СН'!$F$11+СВЦЭМ!$D$10+'СЕТ СН'!$F$6-'СЕТ СН'!$F$23</f>
        <v>129.55131550999999</v>
      </c>
      <c r="P42" s="36">
        <f>SUMIFS(СВЦЭМ!$D$33:$D$776,СВЦЭМ!$A$33:$A$776,$A42,СВЦЭМ!$B$33:$B$776,P$11)+'СЕТ СН'!$F$11+СВЦЭМ!$D$10+'СЕТ СН'!$F$6-'СЕТ СН'!$F$23</f>
        <v>129.55131550999999</v>
      </c>
      <c r="Q42" s="36">
        <f>SUMIFS(СВЦЭМ!$D$33:$D$776,СВЦЭМ!$A$33:$A$776,$A42,СВЦЭМ!$B$33:$B$776,Q$11)+'СЕТ СН'!$F$11+СВЦЭМ!$D$10+'СЕТ СН'!$F$6-'СЕТ СН'!$F$23</f>
        <v>129.55131550999999</v>
      </c>
      <c r="R42" s="36">
        <f>SUMIFS(СВЦЭМ!$D$33:$D$776,СВЦЭМ!$A$33:$A$776,$A42,СВЦЭМ!$B$33:$B$776,R$11)+'СЕТ СН'!$F$11+СВЦЭМ!$D$10+'СЕТ СН'!$F$6-'СЕТ СН'!$F$23</f>
        <v>129.55131550999999</v>
      </c>
      <c r="S42" s="36">
        <f>SUMIFS(СВЦЭМ!$D$33:$D$776,СВЦЭМ!$A$33:$A$776,$A42,СВЦЭМ!$B$33:$B$776,S$11)+'СЕТ СН'!$F$11+СВЦЭМ!$D$10+'СЕТ СН'!$F$6-'СЕТ СН'!$F$23</f>
        <v>129.55131550999999</v>
      </c>
      <c r="T42" s="36">
        <f>SUMIFS(СВЦЭМ!$D$33:$D$776,СВЦЭМ!$A$33:$A$776,$A42,СВЦЭМ!$B$33:$B$776,T$11)+'СЕТ СН'!$F$11+СВЦЭМ!$D$10+'СЕТ СН'!$F$6-'СЕТ СН'!$F$23</f>
        <v>129.55131550999999</v>
      </c>
      <c r="U42" s="36">
        <f>SUMIFS(СВЦЭМ!$D$33:$D$776,СВЦЭМ!$A$33:$A$776,$A42,СВЦЭМ!$B$33:$B$776,U$11)+'СЕТ СН'!$F$11+СВЦЭМ!$D$10+'СЕТ СН'!$F$6-'СЕТ СН'!$F$23</f>
        <v>129.55131550999999</v>
      </c>
      <c r="V42" s="36">
        <f>SUMIFS(СВЦЭМ!$D$33:$D$776,СВЦЭМ!$A$33:$A$776,$A42,СВЦЭМ!$B$33:$B$776,V$11)+'СЕТ СН'!$F$11+СВЦЭМ!$D$10+'СЕТ СН'!$F$6-'СЕТ СН'!$F$23</f>
        <v>129.55131550999999</v>
      </c>
      <c r="W42" s="36">
        <f>SUMIFS(СВЦЭМ!$D$33:$D$776,СВЦЭМ!$A$33:$A$776,$A42,СВЦЭМ!$B$33:$B$776,W$11)+'СЕТ СН'!$F$11+СВЦЭМ!$D$10+'СЕТ СН'!$F$6-'СЕТ СН'!$F$23</f>
        <v>129.55131550999999</v>
      </c>
      <c r="X42" s="36">
        <f>SUMIFS(СВЦЭМ!$D$33:$D$776,СВЦЭМ!$A$33:$A$776,$A42,СВЦЭМ!$B$33:$B$776,X$11)+'СЕТ СН'!$F$11+СВЦЭМ!$D$10+'СЕТ СН'!$F$6-'СЕТ СН'!$F$23</f>
        <v>129.55131550999999</v>
      </c>
      <c r="Y42" s="36">
        <f>SUMIFS(СВЦЭМ!$D$33:$D$776,СВЦЭМ!$A$33:$A$776,$A42,СВЦЭМ!$B$33:$B$776,Y$11)+'СЕТ СН'!$F$11+СВЦЭМ!$D$10+'СЕТ СН'!$F$6-'СЕТ СН'!$F$23</f>
        <v>129.55131550999999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01.11.2020</v>
      </c>
      <c r="B48" s="36">
        <f>SUMIFS(СВЦЭМ!$D$33:$D$776,СВЦЭМ!$A$33:$A$776,$A48,СВЦЭМ!$B$33:$B$776,B$47)+'СЕТ СН'!$G$11+СВЦЭМ!$D$10+'СЕТ СН'!$G$6-'СЕТ СН'!$G$23</f>
        <v>1425.1442729800001</v>
      </c>
      <c r="C48" s="36">
        <f>SUMIFS(СВЦЭМ!$D$33:$D$776,СВЦЭМ!$A$33:$A$776,$A48,СВЦЭМ!$B$33:$B$776,C$47)+'СЕТ СН'!$G$11+СВЦЭМ!$D$10+'СЕТ СН'!$G$6-'СЕТ СН'!$G$23</f>
        <v>1499.8460075799999</v>
      </c>
      <c r="D48" s="36">
        <f>SUMIFS(СВЦЭМ!$D$33:$D$776,СВЦЭМ!$A$33:$A$776,$A48,СВЦЭМ!$B$33:$B$776,D$47)+'СЕТ СН'!$G$11+СВЦЭМ!$D$10+'СЕТ СН'!$G$6-'СЕТ СН'!$G$23</f>
        <v>1548.9292864700001</v>
      </c>
      <c r="E48" s="36">
        <f>SUMIFS(СВЦЭМ!$D$33:$D$776,СВЦЭМ!$A$33:$A$776,$A48,СВЦЭМ!$B$33:$B$776,E$47)+'СЕТ СН'!$G$11+СВЦЭМ!$D$10+'СЕТ СН'!$G$6-'СЕТ СН'!$G$23</f>
        <v>1556.7066362099999</v>
      </c>
      <c r="F48" s="36">
        <f>SUMIFS(СВЦЭМ!$D$33:$D$776,СВЦЭМ!$A$33:$A$776,$A48,СВЦЭМ!$B$33:$B$776,F$47)+'СЕТ СН'!$G$11+СВЦЭМ!$D$10+'СЕТ СН'!$G$6-'СЕТ СН'!$G$23</f>
        <v>1562.1798985800001</v>
      </c>
      <c r="G48" s="36">
        <f>SUMIFS(СВЦЭМ!$D$33:$D$776,СВЦЭМ!$A$33:$A$776,$A48,СВЦЭМ!$B$33:$B$776,G$47)+'СЕТ СН'!$G$11+СВЦЭМ!$D$10+'СЕТ СН'!$G$6-'СЕТ СН'!$G$23</f>
        <v>1549.6428283499999</v>
      </c>
      <c r="H48" s="36">
        <f>SUMIFS(СВЦЭМ!$D$33:$D$776,СВЦЭМ!$A$33:$A$776,$A48,СВЦЭМ!$B$33:$B$776,H$47)+'СЕТ СН'!$G$11+СВЦЭМ!$D$10+'СЕТ СН'!$G$6-'СЕТ СН'!$G$23</f>
        <v>1533.1177627500001</v>
      </c>
      <c r="I48" s="36">
        <f>SUMIFS(СВЦЭМ!$D$33:$D$776,СВЦЭМ!$A$33:$A$776,$A48,СВЦЭМ!$B$33:$B$776,I$47)+'СЕТ СН'!$G$11+СВЦЭМ!$D$10+'СЕТ СН'!$G$6-'СЕТ СН'!$G$23</f>
        <v>1501.66379618</v>
      </c>
      <c r="J48" s="36">
        <f>SUMIFS(СВЦЭМ!$D$33:$D$776,СВЦЭМ!$A$33:$A$776,$A48,СВЦЭМ!$B$33:$B$776,J$47)+'СЕТ СН'!$G$11+СВЦЭМ!$D$10+'СЕТ СН'!$G$6-'СЕТ СН'!$G$23</f>
        <v>1482.1623307</v>
      </c>
      <c r="K48" s="36">
        <f>SUMIFS(СВЦЭМ!$D$33:$D$776,СВЦЭМ!$A$33:$A$776,$A48,СВЦЭМ!$B$33:$B$776,K$47)+'СЕТ СН'!$G$11+СВЦЭМ!$D$10+'СЕТ СН'!$G$6-'СЕТ СН'!$G$23</f>
        <v>1449.7489819</v>
      </c>
      <c r="L48" s="36">
        <f>SUMIFS(СВЦЭМ!$D$33:$D$776,СВЦЭМ!$A$33:$A$776,$A48,СВЦЭМ!$B$33:$B$776,L$47)+'СЕТ СН'!$G$11+СВЦЭМ!$D$10+'СЕТ СН'!$G$6-'СЕТ СН'!$G$23</f>
        <v>1424.1576843100001</v>
      </c>
      <c r="M48" s="36">
        <f>SUMIFS(СВЦЭМ!$D$33:$D$776,СВЦЭМ!$A$33:$A$776,$A48,СВЦЭМ!$B$33:$B$776,M$47)+'СЕТ СН'!$G$11+СВЦЭМ!$D$10+'СЕТ СН'!$G$6-'СЕТ СН'!$G$23</f>
        <v>1385.3363636499998</v>
      </c>
      <c r="N48" s="36">
        <f>SUMIFS(СВЦЭМ!$D$33:$D$776,СВЦЭМ!$A$33:$A$776,$A48,СВЦЭМ!$B$33:$B$776,N$47)+'СЕТ СН'!$G$11+СВЦЭМ!$D$10+'СЕТ СН'!$G$6-'СЕТ СН'!$G$23</f>
        <v>1382.1866563999999</v>
      </c>
      <c r="O48" s="36">
        <f>SUMIFS(СВЦЭМ!$D$33:$D$776,СВЦЭМ!$A$33:$A$776,$A48,СВЦЭМ!$B$33:$B$776,O$47)+'СЕТ СН'!$G$11+СВЦЭМ!$D$10+'СЕТ СН'!$G$6-'СЕТ СН'!$G$23</f>
        <v>1387.94044216</v>
      </c>
      <c r="P48" s="36">
        <f>SUMIFS(СВЦЭМ!$D$33:$D$776,СВЦЭМ!$A$33:$A$776,$A48,СВЦЭМ!$B$33:$B$776,P$47)+'СЕТ СН'!$G$11+СВЦЭМ!$D$10+'СЕТ СН'!$G$6-'СЕТ СН'!$G$23</f>
        <v>1411.9528346100001</v>
      </c>
      <c r="Q48" s="36">
        <f>SUMIFS(СВЦЭМ!$D$33:$D$776,СВЦЭМ!$A$33:$A$776,$A48,СВЦЭМ!$B$33:$B$776,Q$47)+'СЕТ СН'!$G$11+СВЦЭМ!$D$10+'СЕТ СН'!$G$6-'СЕТ СН'!$G$23</f>
        <v>1412.10261008</v>
      </c>
      <c r="R48" s="36">
        <f>SUMIFS(СВЦЭМ!$D$33:$D$776,СВЦЭМ!$A$33:$A$776,$A48,СВЦЭМ!$B$33:$B$776,R$47)+'СЕТ СН'!$G$11+СВЦЭМ!$D$10+'СЕТ СН'!$G$6-'СЕТ СН'!$G$23</f>
        <v>1404.54762461</v>
      </c>
      <c r="S48" s="36">
        <f>SUMIFS(СВЦЭМ!$D$33:$D$776,СВЦЭМ!$A$33:$A$776,$A48,СВЦЭМ!$B$33:$B$776,S$47)+'СЕТ СН'!$G$11+СВЦЭМ!$D$10+'СЕТ СН'!$G$6-'СЕТ СН'!$G$23</f>
        <v>1391.37734082</v>
      </c>
      <c r="T48" s="36">
        <f>SUMIFS(СВЦЭМ!$D$33:$D$776,СВЦЭМ!$A$33:$A$776,$A48,СВЦЭМ!$B$33:$B$776,T$47)+'СЕТ СН'!$G$11+СВЦЭМ!$D$10+'СЕТ СН'!$G$6-'СЕТ СН'!$G$23</f>
        <v>1373.5757803699998</v>
      </c>
      <c r="U48" s="36">
        <f>SUMIFS(СВЦЭМ!$D$33:$D$776,СВЦЭМ!$A$33:$A$776,$A48,СВЦЭМ!$B$33:$B$776,U$47)+'СЕТ СН'!$G$11+СВЦЭМ!$D$10+'СЕТ СН'!$G$6-'СЕТ СН'!$G$23</f>
        <v>1360.3982631499998</v>
      </c>
      <c r="V48" s="36">
        <f>SUMIFS(СВЦЭМ!$D$33:$D$776,СВЦЭМ!$A$33:$A$776,$A48,СВЦЭМ!$B$33:$B$776,V$47)+'СЕТ СН'!$G$11+СВЦЭМ!$D$10+'СЕТ СН'!$G$6-'СЕТ СН'!$G$23</f>
        <v>1373.23603271</v>
      </c>
      <c r="W48" s="36">
        <f>SUMIFS(СВЦЭМ!$D$33:$D$776,СВЦЭМ!$A$33:$A$776,$A48,СВЦЭМ!$B$33:$B$776,W$47)+'СЕТ СН'!$G$11+СВЦЭМ!$D$10+'СЕТ СН'!$G$6-'СЕТ СН'!$G$23</f>
        <v>1381.0087945</v>
      </c>
      <c r="X48" s="36">
        <f>SUMIFS(СВЦЭМ!$D$33:$D$776,СВЦЭМ!$A$33:$A$776,$A48,СВЦЭМ!$B$33:$B$776,X$47)+'СЕТ СН'!$G$11+СВЦЭМ!$D$10+'СЕТ СН'!$G$6-'СЕТ СН'!$G$23</f>
        <v>1395.6197346499998</v>
      </c>
      <c r="Y48" s="36">
        <f>SUMIFS(СВЦЭМ!$D$33:$D$776,СВЦЭМ!$A$33:$A$776,$A48,СВЦЭМ!$B$33:$B$776,Y$47)+'СЕТ СН'!$G$11+СВЦЭМ!$D$10+'СЕТ СН'!$G$6-'СЕТ СН'!$G$23</f>
        <v>1414.5013276300001</v>
      </c>
      <c r="AA48" s="45"/>
    </row>
    <row r="49" spans="1:25" ht="15.75" x14ac:dyDescent="0.2">
      <c r="A49" s="35">
        <f>A48+1</f>
        <v>44137</v>
      </c>
      <c r="B49" s="36">
        <f>SUMIFS(СВЦЭМ!$D$33:$D$776,СВЦЭМ!$A$33:$A$776,$A49,СВЦЭМ!$B$33:$B$776,B$47)+'СЕТ СН'!$G$11+СВЦЭМ!$D$10+'СЕТ СН'!$G$6-'СЕТ СН'!$G$23</f>
        <v>1422.51726065</v>
      </c>
      <c r="C49" s="36">
        <f>SUMIFS(СВЦЭМ!$D$33:$D$776,СВЦЭМ!$A$33:$A$776,$A49,СВЦЭМ!$B$33:$B$776,C$47)+'СЕТ СН'!$G$11+СВЦЭМ!$D$10+'СЕТ СН'!$G$6-'СЕТ СН'!$G$23</f>
        <v>1519.78443294</v>
      </c>
      <c r="D49" s="36">
        <f>SUMIFS(СВЦЭМ!$D$33:$D$776,СВЦЭМ!$A$33:$A$776,$A49,СВЦЭМ!$B$33:$B$776,D$47)+'СЕТ СН'!$G$11+СВЦЭМ!$D$10+'СЕТ СН'!$G$6-'СЕТ СН'!$G$23</f>
        <v>1599.2343124700001</v>
      </c>
      <c r="E49" s="36">
        <f>SUMIFS(СВЦЭМ!$D$33:$D$776,СВЦЭМ!$A$33:$A$776,$A49,СВЦЭМ!$B$33:$B$776,E$47)+'СЕТ СН'!$G$11+СВЦЭМ!$D$10+'СЕТ СН'!$G$6-'СЕТ СН'!$G$23</f>
        <v>1633.8054795600001</v>
      </c>
      <c r="F49" s="36">
        <f>SUMIFS(СВЦЭМ!$D$33:$D$776,СВЦЭМ!$A$33:$A$776,$A49,СВЦЭМ!$B$33:$B$776,F$47)+'СЕТ СН'!$G$11+СВЦЭМ!$D$10+'СЕТ СН'!$G$6-'СЕТ СН'!$G$23</f>
        <v>1642.47819028</v>
      </c>
      <c r="G49" s="36">
        <f>SUMIFS(СВЦЭМ!$D$33:$D$776,СВЦЭМ!$A$33:$A$776,$A49,СВЦЭМ!$B$33:$B$776,G$47)+'СЕТ СН'!$G$11+СВЦЭМ!$D$10+'СЕТ СН'!$G$6-'СЕТ СН'!$G$23</f>
        <v>1624.1889020600001</v>
      </c>
      <c r="H49" s="36">
        <f>SUMIFS(СВЦЭМ!$D$33:$D$776,СВЦЭМ!$A$33:$A$776,$A49,СВЦЭМ!$B$33:$B$776,H$47)+'СЕТ СН'!$G$11+СВЦЭМ!$D$10+'СЕТ СН'!$G$6-'СЕТ СН'!$G$23</f>
        <v>1577.0107683900001</v>
      </c>
      <c r="I49" s="36">
        <f>SUMIFS(СВЦЭМ!$D$33:$D$776,СВЦЭМ!$A$33:$A$776,$A49,СВЦЭМ!$B$33:$B$776,I$47)+'СЕТ СН'!$G$11+СВЦЭМ!$D$10+'СЕТ СН'!$G$6-'СЕТ СН'!$G$23</f>
        <v>1502.6704783499999</v>
      </c>
      <c r="J49" s="36">
        <f>SUMIFS(СВЦЭМ!$D$33:$D$776,СВЦЭМ!$A$33:$A$776,$A49,СВЦЭМ!$B$33:$B$776,J$47)+'СЕТ СН'!$G$11+СВЦЭМ!$D$10+'СЕТ СН'!$G$6-'СЕТ СН'!$G$23</f>
        <v>1477.6390130700001</v>
      </c>
      <c r="K49" s="36">
        <f>SUMIFS(СВЦЭМ!$D$33:$D$776,СВЦЭМ!$A$33:$A$776,$A49,СВЦЭМ!$B$33:$B$776,K$47)+'СЕТ СН'!$G$11+СВЦЭМ!$D$10+'СЕТ СН'!$G$6-'СЕТ СН'!$G$23</f>
        <v>1484.28466035</v>
      </c>
      <c r="L49" s="36">
        <f>SUMIFS(СВЦЭМ!$D$33:$D$776,СВЦЭМ!$A$33:$A$776,$A49,СВЦЭМ!$B$33:$B$776,L$47)+'СЕТ СН'!$G$11+СВЦЭМ!$D$10+'СЕТ СН'!$G$6-'СЕТ СН'!$G$23</f>
        <v>1457.9714873200001</v>
      </c>
      <c r="M49" s="36">
        <f>SUMIFS(СВЦЭМ!$D$33:$D$776,СВЦЭМ!$A$33:$A$776,$A49,СВЦЭМ!$B$33:$B$776,M$47)+'СЕТ СН'!$G$11+СВЦЭМ!$D$10+'СЕТ СН'!$G$6-'СЕТ СН'!$G$23</f>
        <v>1415.0635202399999</v>
      </c>
      <c r="N49" s="36">
        <f>SUMIFS(СВЦЭМ!$D$33:$D$776,СВЦЭМ!$A$33:$A$776,$A49,СВЦЭМ!$B$33:$B$776,N$47)+'СЕТ СН'!$G$11+СВЦЭМ!$D$10+'СЕТ СН'!$G$6-'СЕТ СН'!$G$23</f>
        <v>1411.810761</v>
      </c>
      <c r="O49" s="36">
        <f>SUMIFS(СВЦЭМ!$D$33:$D$776,СВЦЭМ!$A$33:$A$776,$A49,СВЦЭМ!$B$33:$B$776,O$47)+'СЕТ СН'!$G$11+СВЦЭМ!$D$10+'СЕТ СН'!$G$6-'СЕТ СН'!$G$23</f>
        <v>1410.9170069100001</v>
      </c>
      <c r="P49" s="36">
        <f>SUMIFS(СВЦЭМ!$D$33:$D$776,СВЦЭМ!$A$33:$A$776,$A49,СВЦЭМ!$B$33:$B$776,P$47)+'СЕТ СН'!$G$11+СВЦЭМ!$D$10+'СЕТ СН'!$G$6-'СЕТ СН'!$G$23</f>
        <v>1414.8500853199998</v>
      </c>
      <c r="Q49" s="36">
        <f>SUMIFS(СВЦЭМ!$D$33:$D$776,СВЦЭМ!$A$33:$A$776,$A49,СВЦЭМ!$B$33:$B$776,Q$47)+'СЕТ СН'!$G$11+СВЦЭМ!$D$10+'СЕТ СН'!$G$6-'СЕТ СН'!$G$23</f>
        <v>1415.4255711199999</v>
      </c>
      <c r="R49" s="36">
        <f>SUMIFS(СВЦЭМ!$D$33:$D$776,СВЦЭМ!$A$33:$A$776,$A49,СВЦЭМ!$B$33:$B$776,R$47)+'СЕТ СН'!$G$11+СВЦЭМ!$D$10+'СЕТ СН'!$G$6-'СЕТ СН'!$G$23</f>
        <v>1409.1975082499998</v>
      </c>
      <c r="S49" s="36">
        <f>SUMIFS(СВЦЭМ!$D$33:$D$776,СВЦЭМ!$A$33:$A$776,$A49,СВЦЭМ!$B$33:$B$776,S$47)+'СЕТ СН'!$G$11+СВЦЭМ!$D$10+'СЕТ СН'!$G$6-'СЕТ СН'!$G$23</f>
        <v>1392.30877429</v>
      </c>
      <c r="T49" s="36">
        <f>SUMIFS(СВЦЭМ!$D$33:$D$776,СВЦЭМ!$A$33:$A$776,$A49,СВЦЭМ!$B$33:$B$776,T$47)+'СЕТ СН'!$G$11+СВЦЭМ!$D$10+'СЕТ СН'!$G$6-'СЕТ СН'!$G$23</f>
        <v>1365.80865251</v>
      </c>
      <c r="U49" s="36">
        <f>SUMIFS(СВЦЭМ!$D$33:$D$776,СВЦЭМ!$A$33:$A$776,$A49,СВЦЭМ!$B$33:$B$776,U$47)+'СЕТ СН'!$G$11+СВЦЭМ!$D$10+'СЕТ СН'!$G$6-'СЕТ СН'!$G$23</f>
        <v>1366.2014860099998</v>
      </c>
      <c r="V49" s="36">
        <f>SUMIFS(СВЦЭМ!$D$33:$D$776,СВЦЭМ!$A$33:$A$776,$A49,СВЦЭМ!$B$33:$B$776,V$47)+'СЕТ СН'!$G$11+СВЦЭМ!$D$10+'СЕТ СН'!$G$6-'СЕТ СН'!$G$23</f>
        <v>1355.83599417</v>
      </c>
      <c r="W49" s="36">
        <f>SUMIFS(СВЦЭМ!$D$33:$D$776,СВЦЭМ!$A$33:$A$776,$A49,СВЦЭМ!$B$33:$B$776,W$47)+'СЕТ СН'!$G$11+СВЦЭМ!$D$10+'СЕТ СН'!$G$6-'СЕТ СН'!$G$23</f>
        <v>1375.3037306799999</v>
      </c>
      <c r="X49" s="36">
        <f>SUMIFS(СВЦЭМ!$D$33:$D$776,СВЦЭМ!$A$33:$A$776,$A49,СВЦЭМ!$B$33:$B$776,X$47)+'СЕТ СН'!$G$11+СВЦЭМ!$D$10+'СЕТ СН'!$G$6-'СЕТ СН'!$G$23</f>
        <v>1384.1141285599999</v>
      </c>
      <c r="Y49" s="36">
        <f>SUMIFS(СВЦЭМ!$D$33:$D$776,СВЦЭМ!$A$33:$A$776,$A49,СВЦЭМ!$B$33:$B$776,Y$47)+'СЕТ СН'!$G$11+СВЦЭМ!$D$10+'СЕТ СН'!$G$6-'СЕТ СН'!$G$23</f>
        <v>1411.22625997</v>
      </c>
    </row>
    <row r="50" spans="1:25" ht="15.75" x14ac:dyDescent="0.2">
      <c r="A50" s="35">
        <f t="shared" ref="A50:A78" si="1">A49+1</f>
        <v>44138</v>
      </c>
      <c r="B50" s="36">
        <f>SUMIFS(СВЦЭМ!$D$33:$D$776,СВЦЭМ!$A$33:$A$776,$A50,СВЦЭМ!$B$33:$B$776,B$47)+'СЕТ СН'!$G$11+СВЦЭМ!$D$10+'СЕТ СН'!$G$6-'СЕТ СН'!$G$23</f>
        <v>1473.30714218</v>
      </c>
      <c r="C50" s="36">
        <f>SUMIFS(СВЦЭМ!$D$33:$D$776,СВЦЭМ!$A$33:$A$776,$A50,СВЦЭМ!$B$33:$B$776,C$47)+'СЕТ СН'!$G$11+СВЦЭМ!$D$10+'СЕТ СН'!$G$6-'СЕТ СН'!$G$23</f>
        <v>1555.71932726</v>
      </c>
      <c r="D50" s="36">
        <f>SUMIFS(СВЦЭМ!$D$33:$D$776,СВЦЭМ!$A$33:$A$776,$A50,СВЦЭМ!$B$33:$B$776,D$47)+'СЕТ СН'!$G$11+СВЦЭМ!$D$10+'СЕТ СН'!$G$6-'СЕТ СН'!$G$23</f>
        <v>1606.3481702399999</v>
      </c>
      <c r="E50" s="36">
        <f>SUMIFS(СВЦЭМ!$D$33:$D$776,СВЦЭМ!$A$33:$A$776,$A50,СВЦЭМ!$B$33:$B$776,E$47)+'СЕТ СН'!$G$11+СВЦЭМ!$D$10+'СЕТ СН'!$G$6-'СЕТ СН'!$G$23</f>
        <v>1613.4685175099999</v>
      </c>
      <c r="F50" s="36">
        <f>SUMIFS(СВЦЭМ!$D$33:$D$776,СВЦЭМ!$A$33:$A$776,$A50,СВЦЭМ!$B$33:$B$776,F$47)+'СЕТ СН'!$G$11+СВЦЭМ!$D$10+'СЕТ СН'!$G$6-'СЕТ СН'!$G$23</f>
        <v>1611.80119212</v>
      </c>
      <c r="G50" s="36">
        <f>SUMIFS(СВЦЭМ!$D$33:$D$776,СВЦЭМ!$A$33:$A$776,$A50,СВЦЭМ!$B$33:$B$776,G$47)+'СЕТ СН'!$G$11+СВЦЭМ!$D$10+'СЕТ СН'!$G$6-'СЕТ СН'!$G$23</f>
        <v>1594.9232219099999</v>
      </c>
      <c r="H50" s="36">
        <f>SUMIFS(СВЦЭМ!$D$33:$D$776,СВЦЭМ!$A$33:$A$776,$A50,СВЦЭМ!$B$33:$B$776,H$47)+'СЕТ СН'!$G$11+СВЦЭМ!$D$10+'СЕТ СН'!$G$6-'СЕТ СН'!$G$23</f>
        <v>1548.93918014</v>
      </c>
      <c r="I50" s="36">
        <f>SUMIFS(СВЦЭМ!$D$33:$D$776,СВЦЭМ!$A$33:$A$776,$A50,СВЦЭМ!$B$33:$B$776,I$47)+'СЕТ СН'!$G$11+СВЦЭМ!$D$10+'СЕТ СН'!$G$6-'СЕТ СН'!$G$23</f>
        <v>1489.1049150200001</v>
      </c>
      <c r="J50" s="36">
        <f>SUMIFS(СВЦЭМ!$D$33:$D$776,СВЦЭМ!$A$33:$A$776,$A50,СВЦЭМ!$B$33:$B$776,J$47)+'СЕТ СН'!$G$11+СВЦЭМ!$D$10+'СЕТ СН'!$G$6-'СЕТ СН'!$G$23</f>
        <v>1467.8788934499999</v>
      </c>
      <c r="K50" s="36">
        <f>SUMIFS(СВЦЭМ!$D$33:$D$776,СВЦЭМ!$A$33:$A$776,$A50,СВЦЭМ!$B$33:$B$776,K$47)+'СЕТ СН'!$G$11+СВЦЭМ!$D$10+'СЕТ СН'!$G$6-'СЕТ СН'!$G$23</f>
        <v>1466.7009109599999</v>
      </c>
      <c r="L50" s="36">
        <f>SUMIFS(СВЦЭМ!$D$33:$D$776,СВЦЭМ!$A$33:$A$776,$A50,СВЦЭМ!$B$33:$B$776,L$47)+'СЕТ СН'!$G$11+СВЦЭМ!$D$10+'СЕТ СН'!$G$6-'СЕТ СН'!$G$23</f>
        <v>1441.8635028399999</v>
      </c>
      <c r="M50" s="36">
        <f>SUMIFS(СВЦЭМ!$D$33:$D$776,СВЦЭМ!$A$33:$A$776,$A50,СВЦЭМ!$B$33:$B$776,M$47)+'СЕТ СН'!$G$11+СВЦЭМ!$D$10+'СЕТ СН'!$G$6-'СЕТ СН'!$G$23</f>
        <v>1415.4837804599999</v>
      </c>
      <c r="N50" s="36">
        <f>SUMIFS(СВЦЭМ!$D$33:$D$776,СВЦЭМ!$A$33:$A$776,$A50,СВЦЭМ!$B$33:$B$776,N$47)+'СЕТ СН'!$G$11+СВЦЭМ!$D$10+'СЕТ СН'!$G$6-'СЕТ СН'!$G$23</f>
        <v>1405.7604470900001</v>
      </c>
      <c r="O50" s="36">
        <f>SUMIFS(СВЦЭМ!$D$33:$D$776,СВЦЭМ!$A$33:$A$776,$A50,СВЦЭМ!$B$33:$B$776,O$47)+'СЕТ СН'!$G$11+СВЦЭМ!$D$10+'СЕТ СН'!$G$6-'СЕТ СН'!$G$23</f>
        <v>1413.0582603399998</v>
      </c>
      <c r="P50" s="36">
        <f>SUMIFS(СВЦЭМ!$D$33:$D$776,СВЦЭМ!$A$33:$A$776,$A50,СВЦЭМ!$B$33:$B$776,P$47)+'СЕТ СН'!$G$11+СВЦЭМ!$D$10+'СЕТ СН'!$G$6-'СЕТ СН'!$G$23</f>
        <v>1418.88211813</v>
      </c>
      <c r="Q50" s="36">
        <f>SUMIFS(СВЦЭМ!$D$33:$D$776,СВЦЭМ!$A$33:$A$776,$A50,СВЦЭМ!$B$33:$B$776,Q$47)+'СЕТ СН'!$G$11+СВЦЭМ!$D$10+'СЕТ СН'!$G$6-'СЕТ СН'!$G$23</f>
        <v>1421.3572909700001</v>
      </c>
      <c r="R50" s="36">
        <f>SUMIFS(СВЦЭМ!$D$33:$D$776,СВЦЭМ!$A$33:$A$776,$A50,СВЦЭМ!$B$33:$B$776,R$47)+'СЕТ СН'!$G$11+СВЦЭМ!$D$10+'СЕТ СН'!$G$6-'СЕТ СН'!$G$23</f>
        <v>1417.0191426199999</v>
      </c>
      <c r="S50" s="36">
        <f>SUMIFS(СВЦЭМ!$D$33:$D$776,СВЦЭМ!$A$33:$A$776,$A50,СВЦЭМ!$B$33:$B$776,S$47)+'СЕТ СН'!$G$11+СВЦЭМ!$D$10+'СЕТ СН'!$G$6-'СЕТ СН'!$G$23</f>
        <v>1425.9149125399999</v>
      </c>
      <c r="T50" s="36">
        <f>SUMIFS(СВЦЭМ!$D$33:$D$776,СВЦЭМ!$A$33:$A$776,$A50,СВЦЭМ!$B$33:$B$776,T$47)+'СЕТ СН'!$G$11+СВЦЭМ!$D$10+'СЕТ СН'!$G$6-'СЕТ СН'!$G$23</f>
        <v>1376.20980648</v>
      </c>
      <c r="U50" s="36">
        <f>SUMIFS(СВЦЭМ!$D$33:$D$776,СВЦЭМ!$A$33:$A$776,$A50,СВЦЭМ!$B$33:$B$776,U$47)+'СЕТ СН'!$G$11+СВЦЭМ!$D$10+'СЕТ СН'!$G$6-'СЕТ СН'!$G$23</f>
        <v>1367.60665789</v>
      </c>
      <c r="V50" s="36">
        <f>SUMIFS(СВЦЭМ!$D$33:$D$776,СВЦЭМ!$A$33:$A$776,$A50,СВЦЭМ!$B$33:$B$776,V$47)+'СЕТ СН'!$G$11+СВЦЭМ!$D$10+'СЕТ СН'!$G$6-'СЕТ СН'!$G$23</f>
        <v>1365.0827059600001</v>
      </c>
      <c r="W50" s="36">
        <f>SUMIFS(СВЦЭМ!$D$33:$D$776,СВЦЭМ!$A$33:$A$776,$A50,СВЦЭМ!$B$33:$B$776,W$47)+'СЕТ СН'!$G$11+СВЦЭМ!$D$10+'СЕТ СН'!$G$6-'СЕТ СН'!$G$23</f>
        <v>1376.14703328</v>
      </c>
      <c r="X50" s="36">
        <f>SUMIFS(СВЦЭМ!$D$33:$D$776,СВЦЭМ!$A$33:$A$776,$A50,СВЦЭМ!$B$33:$B$776,X$47)+'СЕТ СН'!$G$11+СВЦЭМ!$D$10+'СЕТ СН'!$G$6-'СЕТ СН'!$G$23</f>
        <v>1413.6182329600001</v>
      </c>
      <c r="Y50" s="36">
        <f>SUMIFS(СВЦЭМ!$D$33:$D$776,СВЦЭМ!$A$33:$A$776,$A50,СВЦЭМ!$B$33:$B$776,Y$47)+'СЕТ СН'!$G$11+СВЦЭМ!$D$10+'СЕТ СН'!$G$6-'СЕТ СН'!$G$23</f>
        <v>1446.36174351</v>
      </c>
    </row>
    <row r="51" spans="1:25" ht="15.75" x14ac:dyDescent="0.2">
      <c r="A51" s="35">
        <f t="shared" si="1"/>
        <v>44139</v>
      </c>
      <c r="B51" s="36">
        <f>SUMIFS(СВЦЭМ!$D$33:$D$776,СВЦЭМ!$A$33:$A$776,$A51,СВЦЭМ!$B$33:$B$776,B$47)+'СЕТ СН'!$G$11+СВЦЭМ!$D$10+'СЕТ СН'!$G$6-'СЕТ СН'!$G$23</f>
        <v>1438.51098813</v>
      </c>
      <c r="C51" s="36">
        <f>SUMIFS(СВЦЭМ!$D$33:$D$776,СВЦЭМ!$A$33:$A$776,$A51,СВЦЭМ!$B$33:$B$776,C$47)+'СЕТ СН'!$G$11+СВЦЭМ!$D$10+'СЕТ СН'!$G$6-'СЕТ СН'!$G$23</f>
        <v>1521.17959591</v>
      </c>
      <c r="D51" s="36">
        <f>SUMIFS(СВЦЭМ!$D$33:$D$776,СВЦЭМ!$A$33:$A$776,$A51,СВЦЭМ!$B$33:$B$776,D$47)+'СЕТ СН'!$G$11+СВЦЭМ!$D$10+'СЕТ СН'!$G$6-'СЕТ СН'!$G$23</f>
        <v>1583.71195648</v>
      </c>
      <c r="E51" s="36">
        <f>SUMIFS(СВЦЭМ!$D$33:$D$776,СВЦЭМ!$A$33:$A$776,$A51,СВЦЭМ!$B$33:$B$776,E$47)+'СЕТ СН'!$G$11+СВЦЭМ!$D$10+'СЕТ СН'!$G$6-'СЕТ СН'!$G$23</f>
        <v>1588.6820746600001</v>
      </c>
      <c r="F51" s="36">
        <f>SUMIFS(СВЦЭМ!$D$33:$D$776,СВЦЭМ!$A$33:$A$776,$A51,СВЦЭМ!$B$33:$B$776,F$47)+'СЕТ СН'!$G$11+СВЦЭМ!$D$10+'СЕТ СН'!$G$6-'СЕТ СН'!$G$23</f>
        <v>1580.2976870299999</v>
      </c>
      <c r="G51" s="36">
        <f>SUMIFS(СВЦЭМ!$D$33:$D$776,СВЦЭМ!$A$33:$A$776,$A51,СВЦЭМ!$B$33:$B$776,G$47)+'СЕТ СН'!$G$11+СВЦЭМ!$D$10+'СЕТ СН'!$G$6-'СЕТ СН'!$G$23</f>
        <v>1566.11019655</v>
      </c>
      <c r="H51" s="36">
        <f>SUMIFS(СВЦЭМ!$D$33:$D$776,СВЦЭМ!$A$33:$A$776,$A51,СВЦЭМ!$B$33:$B$776,H$47)+'СЕТ СН'!$G$11+СВЦЭМ!$D$10+'СЕТ СН'!$G$6-'СЕТ СН'!$G$23</f>
        <v>1541.3635432900001</v>
      </c>
      <c r="I51" s="36">
        <f>SUMIFS(СВЦЭМ!$D$33:$D$776,СВЦЭМ!$A$33:$A$776,$A51,СВЦЭМ!$B$33:$B$776,I$47)+'СЕТ СН'!$G$11+СВЦЭМ!$D$10+'СЕТ СН'!$G$6-'СЕТ СН'!$G$23</f>
        <v>1495.2954393300001</v>
      </c>
      <c r="J51" s="36">
        <f>SUMIFS(СВЦЭМ!$D$33:$D$776,СВЦЭМ!$A$33:$A$776,$A51,СВЦЭМ!$B$33:$B$776,J$47)+'СЕТ СН'!$G$11+СВЦЭМ!$D$10+'СЕТ СН'!$G$6-'СЕТ СН'!$G$23</f>
        <v>1462.4748272299998</v>
      </c>
      <c r="K51" s="36">
        <f>SUMIFS(СВЦЭМ!$D$33:$D$776,СВЦЭМ!$A$33:$A$776,$A51,СВЦЭМ!$B$33:$B$776,K$47)+'СЕТ СН'!$G$11+СВЦЭМ!$D$10+'СЕТ СН'!$G$6-'СЕТ СН'!$G$23</f>
        <v>1460.0679215099999</v>
      </c>
      <c r="L51" s="36">
        <f>SUMIFS(СВЦЭМ!$D$33:$D$776,СВЦЭМ!$A$33:$A$776,$A51,СВЦЭМ!$B$33:$B$776,L$47)+'СЕТ СН'!$G$11+СВЦЭМ!$D$10+'СЕТ СН'!$G$6-'СЕТ СН'!$G$23</f>
        <v>1434.3394793</v>
      </c>
      <c r="M51" s="36">
        <f>SUMIFS(СВЦЭМ!$D$33:$D$776,СВЦЭМ!$A$33:$A$776,$A51,СВЦЭМ!$B$33:$B$776,M$47)+'СЕТ СН'!$G$11+СВЦЭМ!$D$10+'СЕТ СН'!$G$6-'СЕТ СН'!$G$23</f>
        <v>1390.5186191</v>
      </c>
      <c r="N51" s="36">
        <f>SUMIFS(СВЦЭМ!$D$33:$D$776,СВЦЭМ!$A$33:$A$776,$A51,СВЦЭМ!$B$33:$B$776,N$47)+'СЕТ СН'!$G$11+СВЦЭМ!$D$10+'СЕТ СН'!$G$6-'СЕТ СН'!$G$23</f>
        <v>1372.45782257</v>
      </c>
      <c r="O51" s="36">
        <f>SUMIFS(СВЦЭМ!$D$33:$D$776,СВЦЭМ!$A$33:$A$776,$A51,СВЦЭМ!$B$33:$B$776,O$47)+'СЕТ СН'!$G$11+СВЦЭМ!$D$10+'СЕТ СН'!$G$6-'СЕТ СН'!$G$23</f>
        <v>1381.9242091000001</v>
      </c>
      <c r="P51" s="36">
        <f>SUMIFS(СВЦЭМ!$D$33:$D$776,СВЦЭМ!$A$33:$A$776,$A51,СВЦЭМ!$B$33:$B$776,P$47)+'СЕТ СН'!$G$11+СВЦЭМ!$D$10+'СЕТ СН'!$G$6-'СЕТ СН'!$G$23</f>
        <v>1401.3529853699999</v>
      </c>
      <c r="Q51" s="36">
        <f>SUMIFS(СВЦЭМ!$D$33:$D$776,СВЦЭМ!$A$33:$A$776,$A51,СВЦЭМ!$B$33:$B$776,Q$47)+'СЕТ СН'!$G$11+СВЦЭМ!$D$10+'СЕТ СН'!$G$6-'СЕТ СН'!$G$23</f>
        <v>1402.1245949199999</v>
      </c>
      <c r="R51" s="36">
        <f>SUMIFS(СВЦЭМ!$D$33:$D$776,СВЦЭМ!$A$33:$A$776,$A51,СВЦЭМ!$B$33:$B$776,R$47)+'СЕТ СН'!$G$11+СВЦЭМ!$D$10+'СЕТ СН'!$G$6-'СЕТ СН'!$G$23</f>
        <v>1396.20322197</v>
      </c>
      <c r="S51" s="36">
        <f>SUMIFS(СВЦЭМ!$D$33:$D$776,СВЦЭМ!$A$33:$A$776,$A51,СВЦЭМ!$B$33:$B$776,S$47)+'СЕТ СН'!$G$11+СВЦЭМ!$D$10+'СЕТ СН'!$G$6-'СЕТ СН'!$G$23</f>
        <v>1385.99041444</v>
      </c>
      <c r="T51" s="36">
        <f>SUMIFS(СВЦЭМ!$D$33:$D$776,СВЦЭМ!$A$33:$A$776,$A51,СВЦЭМ!$B$33:$B$776,T$47)+'СЕТ СН'!$G$11+СВЦЭМ!$D$10+'СЕТ СН'!$G$6-'СЕТ СН'!$G$23</f>
        <v>1394.1419022699999</v>
      </c>
      <c r="U51" s="36">
        <f>SUMIFS(СВЦЭМ!$D$33:$D$776,СВЦЭМ!$A$33:$A$776,$A51,СВЦЭМ!$B$33:$B$776,U$47)+'СЕТ СН'!$G$11+СВЦЭМ!$D$10+'СЕТ СН'!$G$6-'СЕТ СН'!$G$23</f>
        <v>1394.47100009</v>
      </c>
      <c r="V51" s="36">
        <f>SUMIFS(СВЦЭМ!$D$33:$D$776,СВЦЭМ!$A$33:$A$776,$A51,СВЦЭМ!$B$33:$B$776,V$47)+'СЕТ СН'!$G$11+СВЦЭМ!$D$10+'СЕТ СН'!$G$6-'СЕТ СН'!$G$23</f>
        <v>1381.4160961600001</v>
      </c>
      <c r="W51" s="36">
        <f>SUMIFS(СВЦЭМ!$D$33:$D$776,СВЦЭМ!$A$33:$A$776,$A51,СВЦЭМ!$B$33:$B$776,W$47)+'СЕТ СН'!$G$11+СВЦЭМ!$D$10+'СЕТ СН'!$G$6-'СЕТ СН'!$G$23</f>
        <v>1380.53408264</v>
      </c>
      <c r="X51" s="36">
        <f>SUMIFS(СВЦЭМ!$D$33:$D$776,СВЦЭМ!$A$33:$A$776,$A51,СВЦЭМ!$B$33:$B$776,X$47)+'СЕТ СН'!$G$11+СВЦЭМ!$D$10+'СЕТ СН'!$G$6-'СЕТ СН'!$G$23</f>
        <v>1383.6426561799999</v>
      </c>
      <c r="Y51" s="36">
        <f>SUMIFS(СВЦЭМ!$D$33:$D$776,СВЦЭМ!$A$33:$A$776,$A51,СВЦЭМ!$B$33:$B$776,Y$47)+'СЕТ СН'!$G$11+СВЦЭМ!$D$10+'СЕТ СН'!$G$6-'СЕТ СН'!$G$23</f>
        <v>1412.34241421</v>
      </c>
    </row>
    <row r="52" spans="1:25" ht="15.75" x14ac:dyDescent="0.2">
      <c r="A52" s="35">
        <f t="shared" si="1"/>
        <v>44140</v>
      </c>
      <c r="B52" s="36">
        <f>SUMIFS(СВЦЭМ!$D$33:$D$776,СВЦЭМ!$A$33:$A$776,$A52,СВЦЭМ!$B$33:$B$776,B$47)+'СЕТ СН'!$G$11+СВЦЭМ!$D$10+'СЕТ СН'!$G$6-'СЕТ СН'!$G$23</f>
        <v>1403.3597758800001</v>
      </c>
      <c r="C52" s="36">
        <f>SUMIFS(СВЦЭМ!$D$33:$D$776,СВЦЭМ!$A$33:$A$776,$A52,СВЦЭМ!$B$33:$B$776,C$47)+'СЕТ СН'!$G$11+СВЦЭМ!$D$10+'СЕТ СН'!$G$6-'СЕТ СН'!$G$23</f>
        <v>1477.3232022</v>
      </c>
      <c r="D52" s="36">
        <f>SUMIFS(СВЦЭМ!$D$33:$D$776,СВЦЭМ!$A$33:$A$776,$A52,СВЦЭМ!$B$33:$B$776,D$47)+'СЕТ СН'!$G$11+СВЦЭМ!$D$10+'СЕТ СН'!$G$6-'СЕТ СН'!$G$23</f>
        <v>1529.01664867</v>
      </c>
      <c r="E52" s="36">
        <f>SUMIFS(СВЦЭМ!$D$33:$D$776,СВЦЭМ!$A$33:$A$776,$A52,СВЦЭМ!$B$33:$B$776,E$47)+'СЕТ СН'!$G$11+СВЦЭМ!$D$10+'СЕТ СН'!$G$6-'СЕТ СН'!$G$23</f>
        <v>1529.2280130700001</v>
      </c>
      <c r="F52" s="36">
        <f>SUMIFS(СВЦЭМ!$D$33:$D$776,СВЦЭМ!$A$33:$A$776,$A52,СВЦЭМ!$B$33:$B$776,F$47)+'СЕТ СН'!$G$11+СВЦЭМ!$D$10+'СЕТ СН'!$G$6-'СЕТ СН'!$G$23</f>
        <v>1531.89365127</v>
      </c>
      <c r="G52" s="36">
        <f>SUMIFS(СВЦЭМ!$D$33:$D$776,СВЦЭМ!$A$33:$A$776,$A52,СВЦЭМ!$B$33:$B$776,G$47)+'СЕТ СН'!$G$11+СВЦЭМ!$D$10+'СЕТ СН'!$G$6-'СЕТ СН'!$G$23</f>
        <v>1524.1887428999999</v>
      </c>
      <c r="H52" s="36">
        <f>SUMIFS(СВЦЭМ!$D$33:$D$776,СВЦЭМ!$A$33:$A$776,$A52,СВЦЭМ!$B$33:$B$776,H$47)+'СЕТ СН'!$G$11+СВЦЭМ!$D$10+'СЕТ СН'!$G$6-'СЕТ СН'!$G$23</f>
        <v>1506.5088950300001</v>
      </c>
      <c r="I52" s="36">
        <f>SUMIFS(СВЦЭМ!$D$33:$D$776,СВЦЭМ!$A$33:$A$776,$A52,СВЦЭМ!$B$33:$B$776,I$47)+'СЕТ СН'!$G$11+СВЦЭМ!$D$10+'СЕТ СН'!$G$6-'СЕТ СН'!$G$23</f>
        <v>1518.7609931299999</v>
      </c>
      <c r="J52" s="36">
        <f>SUMIFS(СВЦЭМ!$D$33:$D$776,СВЦЭМ!$A$33:$A$776,$A52,СВЦЭМ!$B$33:$B$776,J$47)+'СЕТ СН'!$G$11+СВЦЭМ!$D$10+'СЕТ СН'!$G$6-'СЕТ СН'!$G$23</f>
        <v>1504.1054318000001</v>
      </c>
      <c r="K52" s="36">
        <f>SUMIFS(СВЦЭМ!$D$33:$D$776,СВЦЭМ!$A$33:$A$776,$A52,СВЦЭМ!$B$33:$B$776,K$47)+'СЕТ СН'!$G$11+СВЦЭМ!$D$10+'СЕТ СН'!$G$6-'СЕТ СН'!$G$23</f>
        <v>1498.76419706</v>
      </c>
      <c r="L52" s="36">
        <f>SUMIFS(СВЦЭМ!$D$33:$D$776,СВЦЭМ!$A$33:$A$776,$A52,СВЦЭМ!$B$33:$B$776,L$47)+'СЕТ СН'!$G$11+СВЦЭМ!$D$10+'СЕТ СН'!$G$6-'СЕТ СН'!$G$23</f>
        <v>1484.19159752</v>
      </c>
      <c r="M52" s="36">
        <f>SUMIFS(СВЦЭМ!$D$33:$D$776,СВЦЭМ!$A$33:$A$776,$A52,СВЦЭМ!$B$33:$B$776,M$47)+'СЕТ СН'!$G$11+СВЦЭМ!$D$10+'СЕТ СН'!$G$6-'СЕТ СН'!$G$23</f>
        <v>1438.2740218700001</v>
      </c>
      <c r="N52" s="36">
        <f>SUMIFS(СВЦЭМ!$D$33:$D$776,СВЦЭМ!$A$33:$A$776,$A52,СВЦЭМ!$B$33:$B$776,N$47)+'СЕТ СН'!$G$11+СВЦЭМ!$D$10+'СЕТ СН'!$G$6-'СЕТ СН'!$G$23</f>
        <v>1410.67119243</v>
      </c>
      <c r="O52" s="36">
        <f>SUMIFS(СВЦЭМ!$D$33:$D$776,СВЦЭМ!$A$33:$A$776,$A52,СВЦЭМ!$B$33:$B$776,O$47)+'СЕТ СН'!$G$11+СВЦЭМ!$D$10+'СЕТ СН'!$G$6-'СЕТ СН'!$G$23</f>
        <v>1417.4535746000001</v>
      </c>
      <c r="P52" s="36">
        <f>SUMIFS(СВЦЭМ!$D$33:$D$776,СВЦЭМ!$A$33:$A$776,$A52,СВЦЭМ!$B$33:$B$776,P$47)+'СЕТ СН'!$G$11+СВЦЭМ!$D$10+'СЕТ СН'!$G$6-'СЕТ СН'!$G$23</f>
        <v>1419.1132790500001</v>
      </c>
      <c r="Q52" s="36">
        <f>SUMIFS(СВЦЭМ!$D$33:$D$776,СВЦЭМ!$A$33:$A$776,$A52,СВЦЭМ!$B$33:$B$776,Q$47)+'СЕТ СН'!$G$11+СВЦЭМ!$D$10+'СЕТ СН'!$G$6-'СЕТ СН'!$G$23</f>
        <v>1422.0902343100001</v>
      </c>
      <c r="R52" s="36">
        <f>SUMIFS(СВЦЭМ!$D$33:$D$776,СВЦЭМ!$A$33:$A$776,$A52,СВЦЭМ!$B$33:$B$776,R$47)+'СЕТ СН'!$G$11+СВЦЭМ!$D$10+'СЕТ СН'!$G$6-'СЕТ СН'!$G$23</f>
        <v>1416.15586153</v>
      </c>
      <c r="S52" s="36">
        <f>SUMIFS(СВЦЭМ!$D$33:$D$776,СВЦЭМ!$A$33:$A$776,$A52,СВЦЭМ!$B$33:$B$776,S$47)+'СЕТ СН'!$G$11+СВЦЭМ!$D$10+'СЕТ СН'!$G$6-'СЕТ СН'!$G$23</f>
        <v>1409.4264848799999</v>
      </c>
      <c r="T52" s="36">
        <f>SUMIFS(СВЦЭМ!$D$33:$D$776,СВЦЭМ!$A$33:$A$776,$A52,СВЦЭМ!$B$33:$B$776,T$47)+'СЕТ СН'!$G$11+СВЦЭМ!$D$10+'СЕТ СН'!$G$6-'СЕТ СН'!$G$23</f>
        <v>1358.03822451</v>
      </c>
      <c r="U52" s="36">
        <f>SUMIFS(СВЦЭМ!$D$33:$D$776,СВЦЭМ!$A$33:$A$776,$A52,СВЦЭМ!$B$33:$B$776,U$47)+'СЕТ СН'!$G$11+СВЦЭМ!$D$10+'СЕТ СН'!$G$6-'СЕТ СН'!$G$23</f>
        <v>1353.63718954</v>
      </c>
      <c r="V52" s="36">
        <f>SUMIFS(СВЦЭМ!$D$33:$D$776,СВЦЭМ!$A$33:$A$776,$A52,СВЦЭМ!$B$33:$B$776,V$47)+'СЕТ СН'!$G$11+СВЦЭМ!$D$10+'СЕТ СН'!$G$6-'СЕТ СН'!$G$23</f>
        <v>1374.8462322400001</v>
      </c>
      <c r="W52" s="36">
        <f>SUMIFS(СВЦЭМ!$D$33:$D$776,СВЦЭМ!$A$33:$A$776,$A52,СВЦЭМ!$B$33:$B$776,W$47)+'СЕТ СН'!$G$11+СВЦЭМ!$D$10+'СЕТ СН'!$G$6-'СЕТ СН'!$G$23</f>
        <v>1408.52111801</v>
      </c>
      <c r="X52" s="36">
        <f>SUMIFS(СВЦЭМ!$D$33:$D$776,СВЦЭМ!$A$33:$A$776,$A52,СВЦЭМ!$B$33:$B$776,X$47)+'СЕТ СН'!$G$11+СВЦЭМ!$D$10+'СЕТ СН'!$G$6-'СЕТ СН'!$G$23</f>
        <v>1420.5100129699999</v>
      </c>
      <c r="Y52" s="36">
        <f>SUMIFS(СВЦЭМ!$D$33:$D$776,СВЦЭМ!$A$33:$A$776,$A52,СВЦЭМ!$B$33:$B$776,Y$47)+'СЕТ СН'!$G$11+СВЦЭМ!$D$10+'СЕТ СН'!$G$6-'СЕТ СН'!$G$23</f>
        <v>1459.0841785299999</v>
      </c>
    </row>
    <row r="53" spans="1:25" ht="15.75" x14ac:dyDescent="0.2">
      <c r="A53" s="35">
        <f t="shared" si="1"/>
        <v>44141</v>
      </c>
      <c r="B53" s="36">
        <f>SUMIFS(СВЦЭМ!$D$33:$D$776,СВЦЭМ!$A$33:$A$776,$A53,СВЦЭМ!$B$33:$B$776,B$47)+'СЕТ СН'!$G$11+СВЦЭМ!$D$10+'СЕТ СН'!$G$6-'СЕТ СН'!$G$23</f>
        <v>1439.8640603899998</v>
      </c>
      <c r="C53" s="36">
        <f>SUMIFS(СВЦЭМ!$D$33:$D$776,СВЦЭМ!$A$33:$A$776,$A53,СВЦЭМ!$B$33:$B$776,C$47)+'СЕТ СН'!$G$11+СВЦЭМ!$D$10+'СЕТ СН'!$G$6-'СЕТ СН'!$G$23</f>
        <v>1511.9288452199999</v>
      </c>
      <c r="D53" s="36">
        <f>SUMIFS(СВЦЭМ!$D$33:$D$776,СВЦЭМ!$A$33:$A$776,$A53,СВЦЭМ!$B$33:$B$776,D$47)+'СЕТ СН'!$G$11+СВЦЭМ!$D$10+'СЕТ СН'!$G$6-'СЕТ СН'!$G$23</f>
        <v>1568.6376931700001</v>
      </c>
      <c r="E53" s="36">
        <f>SUMIFS(СВЦЭМ!$D$33:$D$776,СВЦЭМ!$A$33:$A$776,$A53,СВЦЭМ!$B$33:$B$776,E$47)+'СЕТ СН'!$G$11+СВЦЭМ!$D$10+'СЕТ СН'!$G$6-'СЕТ СН'!$G$23</f>
        <v>1570.8734636099998</v>
      </c>
      <c r="F53" s="36">
        <f>SUMIFS(СВЦЭМ!$D$33:$D$776,СВЦЭМ!$A$33:$A$776,$A53,СВЦЭМ!$B$33:$B$776,F$47)+'СЕТ СН'!$G$11+СВЦЭМ!$D$10+'СЕТ СН'!$G$6-'СЕТ СН'!$G$23</f>
        <v>1572.68059692</v>
      </c>
      <c r="G53" s="36">
        <f>SUMIFS(СВЦЭМ!$D$33:$D$776,СВЦЭМ!$A$33:$A$776,$A53,СВЦЭМ!$B$33:$B$776,G$47)+'СЕТ СН'!$G$11+СВЦЭМ!$D$10+'СЕТ СН'!$G$6-'СЕТ СН'!$G$23</f>
        <v>1562.3923394899998</v>
      </c>
      <c r="H53" s="36">
        <f>SUMIFS(СВЦЭМ!$D$33:$D$776,СВЦЭМ!$A$33:$A$776,$A53,СВЦЭМ!$B$33:$B$776,H$47)+'СЕТ СН'!$G$11+СВЦЭМ!$D$10+'СЕТ СН'!$G$6-'СЕТ СН'!$G$23</f>
        <v>1536.2963786199998</v>
      </c>
      <c r="I53" s="36">
        <f>SUMIFS(СВЦЭМ!$D$33:$D$776,СВЦЭМ!$A$33:$A$776,$A53,СВЦЭМ!$B$33:$B$776,I$47)+'СЕТ СН'!$G$11+СВЦЭМ!$D$10+'СЕТ СН'!$G$6-'СЕТ СН'!$G$23</f>
        <v>1540.5931686899999</v>
      </c>
      <c r="J53" s="36">
        <f>SUMIFS(СВЦЭМ!$D$33:$D$776,СВЦЭМ!$A$33:$A$776,$A53,СВЦЭМ!$B$33:$B$776,J$47)+'СЕТ СН'!$G$11+СВЦЭМ!$D$10+'СЕТ СН'!$G$6-'СЕТ СН'!$G$23</f>
        <v>1533.4298581600001</v>
      </c>
      <c r="K53" s="36">
        <f>SUMIFS(СВЦЭМ!$D$33:$D$776,СВЦЭМ!$A$33:$A$776,$A53,СВЦЭМ!$B$33:$B$776,K$47)+'СЕТ СН'!$G$11+СВЦЭМ!$D$10+'СЕТ СН'!$G$6-'СЕТ СН'!$G$23</f>
        <v>1521.0679023299999</v>
      </c>
      <c r="L53" s="36">
        <f>SUMIFS(СВЦЭМ!$D$33:$D$776,СВЦЭМ!$A$33:$A$776,$A53,СВЦЭМ!$B$33:$B$776,L$47)+'СЕТ СН'!$G$11+СВЦЭМ!$D$10+'СЕТ СН'!$G$6-'СЕТ СН'!$G$23</f>
        <v>1500.68073774</v>
      </c>
      <c r="M53" s="36">
        <f>SUMIFS(СВЦЭМ!$D$33:$D$776,СВЦЭМ!$A$33:$A$776,$A53,СВЦЭМ!$B$33:$B$776,M$47)+'СЕТ СН'!$G$11+СВЦЭМ!$D$10+'СЕТ СН'!$G$6-'СЕТ СН'!$G$23</f>
        <v>1471.4848085899998</v>
      </c>
      <c r="N53" s="36">
        <f>SUMIFS(СВЦЭМ!$D$33:$D$776,СВЦЭМ!$A$33:$A$776,$A53,СВЦЭМ!$B$33:$B$776,N$47)+'СЕТ СН'!$G$11+СВЦЭМ!$D$10+'СЕТ СН'!$G$6-'СЕТ СН'!$G$23</f>
        <v>1427.6347758299999</v>
      </c>
      <c r="O53" s="36">
        <f>SUMIFS(СВЦЭМ!$D$33:$D$776,СВЦЭМ!$A$33:$A$776,$A53,СВЦЭМ!$B$33:$B$776,O$47)+'СЕТ СН'!$G$11+СВЦЭМ!$D$10+'СЕТ СН'!$G$6-'СЕТ СН'!$G$23</f>
        <v>1416.16802792</v>
      </c>
      <c r="P53" s="36">
        <f>SUMIFS(СВЦЭМ!$D$33:$D$776,СВЦЭМ!$A$33:$A$776,$A53,СВЦЭМ!$B$33:$B$776,P$47)+'СЕТ СН'!$G$11+СВЦЭМ!$D$10+'СЕТ СН'!$G$6-'СЕТ СН'!$G$23</f>
        <v>1421.38539528</v>
      </c>
      <c r="Q53" s="36">
        <f>SUMIFS(СВЦЭМ!$D$33:$D$776,СВЦЭМ!$A$33:$A$776,$A53,СВЦЭМ!$B$33:$B$776,Q$47)+'СЕТ СН'!$G$11+СВЦЭМ!$D$10+'СЕТ СН'!$G$6-'СЕТ СН'!$G$23</f>
        <v>1432.6729896500001</v>
      </c>
      <c r="R53" s="36">
        <f>SUMIFS(СВЦЭМ!$D$33:$D$776,СВЦЭМ!$A$33:$A$776,$A53,СВЦЭМ!$B$33:$B$776,R$47)+'СЕТ СН'!$G$11+СВЦЭМ!$D$10+'СЕТ СН'!$G$6-'СЕТ СН'!$G$23</f>
        <v>1427.15951802</v>
      </c>
      <c r="S53" s="36">
        <f>SUMIFS(СВЦЭМ!$D$33:$D$776,СВЦЭМ!$A$33:$A$776,$A53,СВЦЭМ!$B$33:$B$776,S$47)+'СЕТ СН'!$G$11+СВЦЭМ!$D$10+'СЕТ СН'!$G$6-'СЕТ СН'!$G$23</f>
        <v>1418.9153795299999</v>
      </c>
      <c r="T53" s="36">
        <f>SUMIFS(СВЦЭМ!$D$33:$D$776,СВЦЭМ!$A$33:$A$776,$A53,СВЦЭМ!$B$33:$B$776,T$47)+'СЕТ СН'!$G$11+СВЦЭМ!$D$10+'СЕТ СН'!$G$6-'СЕТ СН'!$G$23</f>
        <v>1380.5290902199999</v>
      </c>
      <c r="U53" s="36">
        <f>SUMIFS(СВЦЭМ!$D$33:$D$776,СВЦЭМ!$A$33:$A$776,$A53,СВЦЭМ!$B$33:$B$776,U$47)+'СЕТ СН'!$G$11+СВЦЭМ!$D$10+'СЕТ СН'!$G$6-'СЕТ СН'!$G$23</f>
        <v>1379.9137968</v>
      </c>
      <c r="V53" s="36">
        <f>SUMIFS(СВЦЭМ!$D$33:$D$776,СВЦЭМ!$A$33:$A$776,$A53,СВЦЭМ!$B$33:$B$776,V$47)+'СЕТ СН'!$G$11+СВЦЭМ!$D$10+'СЕТ СН'!$G$6-'СЕТ СН'!$G$23</f>
        <v>1390.78488883</v>
      </c>
      <c r="W53" s="36">
        <f>SUMIFS(СВЦЭМ!$D$33:$D$776,СВЦЭМ!$A$33:$A$776,$A53,СВЦЭМ!$B$33:$B$776,W$47)+'СЕТ СН'!$G$11+СВЦЭМ!$D$10+'СЕТ СН'!$G$6-'СЕТ СН'!$G$23</f>
        <v>1424.50847828</v>
      </c>
      <c r="X53" s="36">
        <f>SUMIFS(СВЦЭМ!$D$33:$D$776,СВЦЭМ!$A$33:$A$776,$A53,СВЦЭМ!$B$33:$B$776,X$47)+'СЕТ СН'!$G$11+СВЦЭМ!$D$10+'СЕТ СН'!$G$6-'СЕТ СН'!$G$23</f>
        <v>1436.1576264199998</v>
      </c>
      <c r="Y53" s="36">
        <f>SUMIFS(СВЦЭМ!$D$33:$D$776,СВЦЭМ!$A$33:$A$776,$A53,СВЦЭМ!$B$33:$B$776,Y$47)+'СЕТ СН'!$G$11+СВЦЭМ!$D$10+'СЕТ СН'!$G$6-'СЕТ СН'!$G$23</f>
        <v>1461.0713461299999</v>
      </c>
    </row>
    <row r="54" spans="1:25" ht="15.75" x14ac:dyDescent="0.2">
      <c r="A54" s="35">
        <f t="shared" si="1"/>
        <v>44142</v>
      </c>
      <c r="B54" s="36">
        <f>SUMIFS(СВЦЭМ!$D$33:$D$776,СВЦЭМ!$A$33:$A$776,$A54,СВЦЭМ!$B$33:$B$776,B$47)+'СЕТ СН'!$G$11+СВЦЭМ!$D$10+'СЕТ СН'!$G$6-'СЕТ СН'!$G$23</f>
        <v>1465.8075773</v>
      </c>
      <c r="C54" s="36">
        <f>SUMIFS(СВЦЭМ!$D$33:$D$776,СВЦЭМ!$A$33:$A$776,$A54,СВЦЭМ!$B$33:$B$776,C$47)+'СЕТ СН'!$G$11+СВЦЭМ!$D$10+'СЕТ СН'!$G$6-'СЕТ СН'!$G$23</f>
        <v>1536.09639462</v>
      </c>
      <c r="D54" s="36">
        <f>SUMIFS(СВЦЭМ!$D$33:$D$776,СВЦЭМ!$A$33:$A$776,$A54,СВЦЭМ!$B$33:$B$776,D$47)+'СЕТ СН'!$G$11+СВЦЭМ!$D$10+'СЕТ СН'!$G$6-'СЕТ СН'!$G$23</f>
        <v>1599.9522179199998</v>
      </c>
      <c r="E54" s="36">
        <f>SUMIFS(СВЦЭМ!$D$33:$D$776,СВЦЭМ!$A$33:$A$776,$A54,СВЦЭМ!$B$33:$B$776,E$47)+'СЕТ СН'!$G$11+СВЦЭМ!$D$10+'СЕТ СН'!$G$6-'СЕТ СН'!$G$23</f>
        <v>1611.0637013599999</v>
      </c>
      <c r="F54" s="36">
        <f>SUMIFS(СВЦЭМ!$D$33:$D$776,СВЦЭМ!$A$33:$A$776,$A54,СВЦЭМ!$B$33:$B$776,F$47)+'СЕТ СН'!$G$11+СВЦЭМ!$D$10+'СЕТ СН'!$G$6-'СЕТ СН'!$G$23</f>
        <v>1601.7475129700001</v>
      </c>
      <c r="G54" s="36">
        <f>SUMIFS(СВЦЭМ!$D$33:$D$776,СВЦЭМ!$A$33:$A$776,$A54,СВЦЭМ!$B$33:$B$776,G$47)+'СЕТ СН'!$G$11+СВЦЭМ!$D$10+'СЕТ СН'!$G$6-'СЕТ СН'!$G$23</f>
        <v>1591.1855850900001</v>
      </c>
      <c r="H54" s="36">
        <f>SUMIFS(СВЦЭМ!$D$33:$D$776,СВЦЭМ!$A$33:$A$776,$A54,СВЦЭМ!$B$33:$B$776,H$47)+'СЕТ СН'!$G$11+СВЦЭМ!$D$10+'СЕТ СН'!$G$6-'СЕТ СН'!$G$23</f>
        <v>1575.08950026</v>
      </c>
      <c r="I54" s="36">
        <f>SUMIFS(СВЦЭМ!$D$33:$D$776,СВЦЭМ!$A$33:$A$776,$A54,СВЦЭМ!$B$33:$B$776,I$47)+'СЕТ СН'!$G$11+СВЦЭМ!$D$10+'СЕТ СН'!$G$6-'СЕТ СН'!$G$23</f>
        <v>1528.7409155199998</v>
      </c>
      <c r="J54" s="36">
        <f>SUMIFS(СВЦЭМ!$D$33:$D$776,СВЦЭМ!$A$33:$A$776,$A54,СВЦЭМ!$B$33:$B$776,J$47)+'СЕТ СН'!$G$11+СВЦЭМ!$D$10+'СЕТ СН'!$G$6-'СЕТ СН'!$G$23</f>
        <v>1491.2780910699998</v>
      </c>
      <c r="K54" s="36">
        <f>SUMIFS(СВЦЭМ!$D$33:$D$776,СВЦЭМ!$A$33:$A$776,$A54,СВЦЭМ!$B$33:$B$776,K$47)+'СЕТ СН'!$G$11+СВЦЭМ!$D$10+'СЕТ СН'!$G$6-'СЕТ СН'!$G$23</f>
        <v>1467.8272912500001</v>
      </c>
      <c r="L54" s="36">
        <f>SUMIFS(СВЦЭМ!$D$33:$D$776,СВЦЭМ!$A$33:$A$776,$A54,СВЦЭМ!$B$33:$B$776,L$47)+'СЕТ СН'!$G$11+СВЦЭМ!$D$10+'СЕТ СН'!$G$6-'СЕТ СН'!$G$23</f>
        <v>1440.26865645</v>
      </c>
      <c r="M54" s="36">
        <f>SUMIFS(СВЦЭМ!$D$33:$D$776,СВЦЭМ!$A$33:$A$776,$A54,СВЦЭМ!$B$33:$B$776,M$47)+'СЕТ СН'!$G$11+СВЦЭМ!$D$10+'СЕТ СН'!$G$6-'СЕТ СН'!$G$23</f>
        <v>1402.98687281</v>
      </c>
      <c r="N54" s="36">
        <f>SUMIFS(СВЦЭМ!$D$33:$D$776,СВЦЭМ!$A$33:$A$776,$A54,СВЦЭМ!$B$33:$B$776,N$47)+'СЕТ СН'!$G$11+СВЦЭМ!$D$10+'СЕТ СН'!$G$6-'СЕТ СН'!$G$23</f>
        <v>1387.3062681399999</v>
      </c>
      <c r="O54" s="36">
        <f>SUMIFS(СВЦЭМ!$D$33:$D$776,СВЦЭМ!$A$33:$A$776,$A54,СВЦЭМ!$B$33:$B$776,O$47)+'СЕТ СН'!$G$11+СВЦЭМ!$D$10+'СЕТ СН'!$G$6-'СЕТ СН'!$G$23</f>
        <v>1400.0009449899999</v>
      </c>
      <c r="P54" s="36">
        <f>SUMIFS(СВЦЭМ!$D$33:$D$776,СВЦЭМ!$A$33:$A$776,$A54,СВЦЭМ!$B$33:$B$776,P$47)+'СЕТ СН'!$G$11+СВЦЭМ!$D$10+'СЕТ СН'!$G$6-'СЕТ СН'!$G$23</f>
        <v>1400.55434956</v>
      </c>
      <c r="Q54" s="36">
        <f>SUMIFS(СВЦЭМ!$D$33:$D$776,СВЦЭМ!$A$33:$A$776,$A54,СВЦЭМ!$B$33:$B$776,Q$47)+'СЕТ СН'!$G$11+СВЦЭМ!$D$10+'СЕТ СН'!$G$6-'СЕТ СН'!$G$23</f>
        <v>1393.7995102300001</v>
      </c>
      <c r="R54" s="36">
        <f>SUMIFS(СВЦЭМ!$D$33:$D$776,СВЦЭМ!$A$33:$A$776,$A54,СВЦЭМ!$B$33:$B$776,R$47)+'СЕТ СН'!$G$11+СВЦЭМ!$D$10+'СЕТ СН'!$G$6-'СЕТ СН'!$G$23</f>
        <v>1381.9280714000001</v>
      </c>
      <c r="S54" s="36">
        <f>SUMIFS(СВЦЭМ!$D$33:$D$776,СВЦЭМ!$A$33:$A$776,$A54,СВЦЭМ!$B$33:$B$776,S$47)+'СЕТ СН'!$G$11+СВЦЭМ!$D$10+'СЕТ СН'!$G$6-'СЕТ СН'!$G$23</f>
        <v>1378.55157955</v>
      </c>
      <c r="T54" s="36">
        <f>SUMIFS(СВЦЭМ!$D$33:$D$776,СВЦЭМ!$A$33:$A$776,$A54,СВЦЭМ!$B$33:$B$776,T$47)+'СЕТ СН'!$G$11+СВЦЭМ!$D$10+'СЕТ СН'!$G$6-'СЕТ СН'!$G$23</f>
        <v>1357.6056294099999</v>
      </c>
      <c r="U54" s="36">
        <f>SUMIFS(СВЦЭМ!$D$33:$D$776,СВЦЭМ!$A$33:$A$776,$A54,СВЦЭМ!$B$33:$B$776,U$47)+'СЕТ СН'!$G$11+СВЦЭМ!$D$10+'СЕТ СН'!$G$6-'СЕТ СН'!$G$23</f>
        <v>1362.9305045000001</v>
      </c>
      <c r="V54" s="36">
        <f>SUMIFS(СВЦЭМ!$D$33:$D$776,СВЦЭМ!$A$33:$A$776,$A54,СВЦЭМ!$B$33:$B$776,V$47)+'СЕТ СН'!$G$11+СВЦЭМ!$D$10+'СЕТ СН'!$G$6-'СЕТ СН'!$G$23</f>
        <v>1375.3889769500001</v>
      </c>
      <c r="W54" s="36">
        <f>SUMIFS(СВЦЭМ!$D$33:$D$776,СВЦЭМ!$A$33:$A$776,$A54,СВЦЭМ!$B$33:$B$776,W$47)+'СЕТ СН'!$G$11+СВЦЭМ!$D$10+'СЕТ СН'!$G$6-'СЕТ СН'!$G$23</f>
        <v>1382.8856747700002</v>
      </c>
      <c r="X54" s="36">
        <f>SUMIFS(СВЦЭМ!$D$33:$D$776,СВЦЭМ!$A$33:$A$776,$A54,СВЦЭМ!$B$33:$B$776,X$47)+'СЕТ СН'!$G$11+СВЦЭМ!$D$10+'СЕТ СН'!$G$6-'СЕТ СН'!$G$23</f>
        <v>1392.4880283500001</v>
      </c>
      <c r="Y54" s="36">
        <f>SUMIFS(СВЦЭМ!$D$33:$D$776,СВЦЭМ!$A$33:$A$776,$A54,СВЦЭМ!$B$33:$B$776,Y$47)+'СЕТ СН'!$G$11+СВЦЭМ!$D$10+'СЕТ СН'!$G$6-'СЕТ СН'!$G$23</f>
        <v>1422.61643091</v>
      </c>
    </row>
    <row r="55" spans="1:25" ht="15.75" x14ac:dyDescent="0.2">
      <c r="A55" s="35">
        <f t="shared" si="1"/>
        <v>44143</v>
      </c>
      <c r="B55" s="36">
        <f>SUMIFS(СВЦЭМ!$D$33:$D$776,СВЦЭМ!$A$33:$A$776,$A55,СВЦЭМ!$B$33:$B$776,B$47)+'СЕТ СН'!$G$11+СВЦЭМ!$D$10+'СЕТ СН'!$G$6-'СЕТ СН'!$G$23</f>
        <v>1468.1771942099999</v>
      </c>
      <c r="C55" s="36">
        <f>SUMIFS(СВЦЭМ!$D$33:$D$776,СВЦЭМ!$A$33:$A$776,$A55,СВЦЭМ!$B$33:$B$776,C$47)+'СЕТ СН'!$G$11+СВЦЭМ!$D$10+'СЕТ СН'!$G$6-'СЕТ СН'!$G$23</f>
        <v>1549.24693729</v>
      </c>
      <c r="D55" s="36">
        <f>SUMIFS(СВЦЭМ!$D$33:$D$776,СВЦЭМ!$A$33:$A$776,$A55,СВЦЭМ!$B$33:$B$776,D$47)+'СЕТ СН'!$G$11+СВЦЭМ!$D$10+'СЕТ СН'!$G$6-'СЕТ СН'!$G$23</f>
        <v>1612.5929513000001</v>
      </c>
      <c r="E55" s="36">
        <f>SUMIFS(СВЦЭМ!$D$33:$D$776,СВЦЭМ!$A$33:$A$776,$A55,СВЦЭМ!$B$33:$B$776,E$47)+'СЕТ СН'!$G$11+СВЦЭМ!$D$10+'СЕТ СН'!$G$6-'СЕТ СН'!$G$23</f>
        <v>1626.2222432100002</v>
      </c>
      <c r="F55" s="36">
        <f>SUMIFS(СВЦЭМ!$D$33:$D$776,СВЦЭМ!$A$33:$A$776,$A55,СВЦЭМ!$B$33:$B$776,F$47)+'СЕТ СН'!$G$11+СВЦЭМ!$D$10+'СЕТ СН'!$G$6-'СЕТ СН'!$G$23</f>
        <v>1621.1930456599998</v>
      </c>
      <c r="G55" s="36">
        <f>SUMIFS(СВЦЭМ!$D$33:$D$776,СВЦЭМ!$A$33:$A$776,$A55,СВЦЭМ!$B$33:$B$776,G$47)+'СЕТ СН'!$G$11+СВЦЭМ!$D$10+'СЕТ СН'!$G$6-'СЕТ СН'!$G$23</f>
        <v>1619.8880690700003</v>
      </c>
      <c r="H55" s="36">
        <f>SUMIFS(СВЦЭМ!$D$33:$D$776,СВЦЭМ!$A$33:$A$776,$A55,СВЦЭМ!$B$33:$B$776,H$47)+'СЕТ СН'!$G$11+СВЦЭМ!$D$10+'СЕТ СН'!$G$6-'СЕТ СН'!$G$23</f>
        <v>1603.8104440100001</v>
      </c>
      <c r="I55" s="36">
        <f>SUMIFS(СВЦЭМ!$D$33:$D$776,СВЦЭМ!$A$33:$A$776,$A55,СВЦЭМ!$B$33:$B$776,I$47)+'СЕТ СН'!$G$11+СВЦЭМ!$D$10+'СЕТ СН'!$G$6-'СЕТ СН'!$G$23</f>
        <v>1573.01824074</v>
      </c>
      <c r="J55" s="36">
        <f>SUMIFS(СВЦЭМ!$D$33:$D$776,СВЦЭМ!$A$33:$A$776,$A55,СВЦЭМ!$B$33:$B$776,J$47)+'СЕТ СН'!$G$11+СВЦЭМ!$D$10+'СЕТ СН'!$G$6-'СЕТ СН'!$G$23</f>
        <v>1532.24243561</v>
      </c>
      <c r="K55" s="36">
        <f>SUMIFS(СВЦЭМ!$D$33:$D$776,СВЦЭМ!$A$33:$A$776,$A55,СВЦЭМ!$B$33:$B$776,K$47)+'СЕТ СН'!$G$11+СВЦЭМ!$D$10+'СЕТ СН'!$G$6-'СЕТ СН'!$G$23</f>
        <v>1495.13967789</v>
      </c>
      <c r="L55" s="36">
        <f>SUMIFS(СВЦЭМ!$D$33:$D$776,СВЦЭМ!$A$33:$A$776,$A55,СВЦЭМ!$B$33:$B$776,L$47)+'СЕТ СН'!$G$11+СВЦЭМ!$D$10+'СЕТ СН'!$G$6-'СЕТ СН'!$G$23</f>
        <v>1448.5230017399999</v>
      </c>
      <c r="M55" s="36">
        <f>SUMIFS(СВЦЭМ!$D$33:$D$776,СВЦЭМ!$A$33:$A$776,$A55,СВЦЭМ!$B$33:$B$776,M$47)+'СЕТ СН'!$G$11+СВЦЭМ!$D$10+'СЕТ СН'!$G$6-'СЕТ СН'!$G$23</f>
        <v>1415.7823052599999</v>
      </c>
      <c r="N55" s="36">
        <f>SUMIFS(СВЦЭМ!$D$33:$D$776,СВЦЭМ!$A$33:$A$776,$A55,СВЦЭМ!$B$33:$B$776,N$47)+'СЕТ СН'!$G$11+СВЦЭМ!$D$10+'СЕТ СН'!$G$6-'СЕТ СН'!$G$23</f>
        <v>1409.7642384000001</v>
      </c>
      <c r="O55" s="36">
        <f>SUMIFS(СВЦЭМ!$D$33:$D$776,СВЦЭМ!$A$33:$A$776,$A55,СВЦЭМ!$B$33:$B$776,O$47)+'СЕТ СН'!$G$11+СВЦЭМ!$D$10+'СЕТ СН'!$G$6-'СЕТ СН'!$G$23</f>
        <v>1416.63795764</v>
      </c>
      <c r="P55" s="36">
        <f>SUMIFS(СВЦЭМ!$D$33:$D$776,СВЦЭМ!$A$33:$A$776,$A55,СВЦЭМ!$B$33:$B$776,P$47)+'СЕТ СН'!$G$11+СВЦЭМ!$D$10+'СЕТ СН'!$G$6-'СЕТ СН'!$G$23</f>
        <v>1422.32893044</v>
      </c>
      <c r="Q55" s="36">
        <f>SUMIFS(СВЦЭМ!$D$33:$D$776,СВЦЭМ!$A$33:$A$776,$A55,СВЦЭМ!$B$33:$B$776,Q$47)+'СЕТ СН'!$G$11+СВЦЭМ!$D$10+'СЕТ СН'!$G$6-'СЕТ СН'!$G$23</f>
        <v>1429.6892982700001</v>
      </c>
      <c r="R55" s="36">
        <f>SUMIFS(СВЦЭМ!$D$33:$D$776,СВЦЭМ!$A$33:$A$776,$A55,СВЦЭМ!$B$33:$B$776,R$47)+'СЕТ СН'!$G$11+СВЦЭМ!$D$10+'СЕТ СН'!$G$6-'СЕТ СН'!$G$23</f>
        <v>1419.4346874399998</v>
      </c>
      <c r="S55" s="36">
        <f>SUMIFS(СВЦЭМ!$D$33:$D$776,СВЦЭМ!$A$33:$A$776,$A55,СВЦЭМ!$B$33:$B$776,S$47)+'СЕТ СН'!$G$11+СВЦЭМ!$D$10+'СЕТ СН'!$G$6-'СЕТ СН'!$G$23</f>
        <v>1397.6577739300001</v>
      </c>
      <c r="T55" s="36">
        <f>SUMIFS(СВЦЭМ!$D$33:$D$776,СВЦЭМ!$A$33:$A$776,$A55,СВЦЭМ!$B$33:$B$776,T$47)+'СЕТ СН'!$G$11+СВЦЭМ!$D$10+'СЕТ СН'!$G$6-'СЕТ СН'!$G$23</f>
        <v>1384.1516018500001</v>
      </c>
      <c r="U55" s="36">
        <f>SUMIFS(СВЦЭМ!$D$33:$D$776,СВЦЭМ!$A$33:$A$776,$A55,СВЦЭМ!$B$33:$B$776,U$47)+'СЕТ СН'!$G$11+СВЦЭМ!$D$10+'СЕТ СН'!$G$6-'СЕТ СН'!$G$23</f>
        <v>1379.6872549700001</v>
      </c>
      <c r="V55" s="36">
        <f>SUMIFS(СВЦЭМ!$D$33:$D$776,СВЦЭМ!$A$33:$A$776,$A55,СВЦЭМ!$B$33:$B$776,V$47)+'СЕТ СН'!$G$11+СВЦЭМ!$D$10+'СЕТ СН'!$G$6-'СЕТ СН'!$G$23</f>
        <v>1395.81941536</v>
      </c>
      <c r="W55" s="36">
        <f>SUMIFS(СВЦЭМ!$D$33:$D$776,СВЦЭМ!$A$33:$A$776,$A55,СВЦЭМ!$B$33:$B$776,W$47)+'СЕТ СН'!$G$11+СВЦЭМ!$D$10+'СЕТ СН'!$G$6-'СЕТ СН'!$G$23</f>
        <v>1410.5990214200001</v>
      </c>
      <c r="X55" s="36">
        <f>SUMIFS(СВЦЭМ!$D$33:$D$776,СВЦЭМ!$A$33:$A$776,$A55,СВЦЭМ!$B$33:$B$776,X$47)+'СЕТ СН'!$G$11+СВЦЭМ!$D$10+'СЕТ СН'!$G$6-'СЕТ СН'!$G$23</f>
        <v>1417.5777287400001</v>
      </c>
      <c r="Y55" s="36">
        <f>SUMIFS(СВЦЭМ!$D$33:$D$776,СВЦЭМ!$A$33:$A$776,$A55,СВЦЭМ!$B$33:$B$776,Y$47)+'СЕТ СН'!$G$11+СВЦЭМ!$D$10+'СЕТ СН'!$G$6-'СЕТ СН'!$G$23</f>
        <v>1424.0721637299998</v>
      </c>
    </row>
    <row r="56" spans="1:25" ht="15.75" x14ac:dyDescent="0.2">
      <c r="A56" s="35">
        <f t="shared" si="1"/>
        <v>44144</v>
      </c>
      <c r="B56" s="36">
        <f>SUMIFS(СВЦЭМ!$D$33:$D$776,СВЦЭМ!$A$33:$A$776,$A56,СВЦЭМ!$B$33:$B$776,B$47)+'СЕТ СН'!$G$11+СВЦЭМ!$D$10+'СЕТ СН'!$G$6-'СЕТ СН'!$G$23</f>
        <v>1400.4656693900001</v>
      </c>
      <c r="C56" s="36">
        <f>SUMIFS(СВЦЭМ!$D$33:$D$776,СВЦЭМ!$A$33:$A$776,$A56,СВЦЭМ!$B$33:$B$776,C$47)+'СЕТ СН'!$G$11+СВЦЭМ!$D$10+'СЕТ СН'!$G$6-'СЕТ СН'!$G$23</f>
        <v>1419.0565072899999</v>
      </c>
      <c r="D56" s="36">
        <f>SUMIFS(СВЦЭМ!$D$33:$D$776,СВЦЭМ!$A$33:$A$776,$A56,СВЦЭМ!$B$33:$B$776,D$47)+'СЕТ СН'!$G$11+СВЦЭМ!$D$10+'СЕТ СН'!$G$6-'СЕТ СН'!$G$23</f>
        <v>1486.8574955899999</v>
      </c>
      <c r="E56" s="36">
        <f>SUMIFS(СВЦЭМ!$D$33:$D$776,СВЦЭМ!$A$33:$A$776,$A56,СВЦЭМ!$B$33:$B$776,E$47)+'СЕТ СН'!$G$11+СВЦЭМ!$D$10+'СЕТ СН'!$G$6-'СЕТ СН'!$G$23</f>
        <v>1494.4212763199998</v>
      </c>
      <c r="F56" s="36">
        <f>SUMIFS(СВЦЭМ!$D$33:$D$776,СВЦЭМ!$A$33:$A$776,$A56,СВЦЭМ!$B$33:$B$776,F$47)+'СЕТ СН'!$G$11+СВЦЭМ!$D$10+'СЕТ СН'!$G$6-'СЕТ СН'!$G$23</f>
        <v>1490.15647423</v>
      </c>
      <c r="G56" s="36">
        <f>SUMIFS(СВЦЭМ!$D$33:$D$776,СВЦЭМ!$A$33:$A$776,$A56,СВЦЭМ!$B$33:$B$776,G$47)+'СЕТ СН'!$G$11+СВЦЭМ!$D$10+'СЕТ СН'!$G$6-'СЕТ СН'!$G$23</f>
        <v>1506.62418357</v>
      </c>
      <c r="H56" s="36">
        <f>SUMIFS(СВЦЭМ!$D$33:$D$776,СВЦЭМ!$A$33:$A$776,$A56,СВЦЭМ!$B$33:$B$776,H$47)+'СЕТ СН'!$G$11+СВЦЭМ!$D$10+'СЕТ СН'!$G$6-'СЕТ СН'!$G$23</f>
        <v>1538.5752249900002</v>
      </c>
      <c r="I56" s="36">
        <f>SUMIFS(СВЦЭМ!$D$33:$D$776,СВЦЭМ!$A$33:$A$776,$A56,СВЦЭМ!$B$33:$B$776,I$47)+'СЕТ СН'!$G$11+СВЦЭМ!$D$10+'СЕТ СН'!$G$6-'СЕТ СН'!$G$23</f>
        <v>1562.96454814</v>
      </c>
      <c r="J56" s="36">
        <f>SUMIFS(СВЦЭМ!$D$33:$D$776,СВЦЭМ!$A$33:$A$776,$A56,СВЦЭМ!$B$33:$B$776,J$47)+'СЕТ СН'!$G$11+СВЦЭМ!$D$10+'СЕТ СН'!$G$6-'СЕТ СН'!$G$23</f>
        <v>1549.8686365600001</v>
      </c>
      <c r="K56" s="36">
        <f>SUMIFS(СВЦЭМ!$D$33:$D$776,СВЦЭМ!$A$33:$A$776,$A56,СВЦЭМ!$B$33:$B$776,K$47)+'СЕТ СН'!$G$11+СВЦЭМ!$D$10+'СЕТ СН'!$G$6-'СЕТ СН'!$G$23</f>
        <v>1546.0290869800001</v>
      </c>
      <c r="L56" s="36">
        <f>SUMIFS(СВЦЭМ!$D$33:$D$776,СВЦЭМ!$A$33:$A$776,$A56,СВЦЭМ!$B$33:$B$776,L$47)+'СЕТ СН'!$G$11+СВЦЭМ!$D$10+'СЕТ СН'!$G$6-'СЕТ СН'!$G$23</f>
        <v>1506.5653394599999</v>
      </c>
      <c r="M56" s="36">
        <f>SUMIFS(СВЦЭМ!$D$33:$D$776,СВЦЭМ!$A$33:$A$776,$A56,СВЦЭМ!$B$33:$B$776,M$47)+'СЕТ СН'!$G$11+СВЦЭМ!$D$10+'СЕТ СН'!$G$6-'СЕТ СН'!$G$23</f>
        <v>1471.84952838</v>
      </c>
      <c r="N56" s="36">
        <f>SUMIFS(СВЦЭМ!$D$33:$D$776,СВЦЭМ!$A$33:$A$776,$A56,СВЦЭМ!$B$33:$B$776,N$47)+'СЕТ СН'!$G$11+СВЦЭМ!$D$10+'СЕТ СН'!$G$6-'СЕТ СН'!$G$23</f>
        <v>1468.0542987599999</v>
      </c>
      <c r="O56" s="36">
        <f>SUMIFS(СВЦЭМ!$D$33:$D$776,СВЦЭМ!$A$33:$A$776,$A56,СВЦЭМ!$B$33:$B$776,O$47)+'СЕТ СН'!$G$11+СВЦЭМ!$D$10+'СЕТ СН'!$G$6-'СЕТ СН'!$G$23</f>
        <v>1478.4529096000001</v>
      </c>
      <c r="P56" s="36">
        <f>SUMIFS(СВЦЭМ!$D$33:$D$776,СВЦЭМ!$A$33:$A$776,$A56,СВЦЭМ!$B$33:$B$776,P$47)+'СЕТ СН'!$G$11+СВЦЭМ!$D$10+'СЕТ СН'!$G$6-'СЕТ СН'!$G$23</f>
        <v>1478.9835160399998</v>
      </c>
      <c r="Q56" s="36">
        <f>SUMIFS(СВЦЭМ!$D$33:$D$776,СВЦЭМ!$A$33:$A$776,$A56,СВЦЭМ!$B$33:$B$776,Q$47)+'СЕТ СН'!$G$11+СВЦЭМ!$D$10+'СЕТ СН'!$G$6-'СЕТ СН'!$G$23</f>
        <v>1478.4801381299999</v>
      </c>
      <c r="R56" s="36">
        <f>SUMIFS(СВЦЭМ!$D$33:$D$776,СВЦЭМ!$A$33:$A$776,$A56,СВЦЭМ!$B$33:$B$776,R$47)+'СЕТ СН'!$G$11+СВЦЭМ!$D$10+'СЕТ СН'!$G$6-'СЕТ СН'!$G$23</f>
        <v>1472.3576603699998</v>
      </c>
      <c r="S56" s="36">
        <f>SUMIFS(СВЦЭМ!$D$33:$D$776,СВЦЭМ!$A$33:$A$776,$A56,СВЦЭМ!$B$33:$B$776,S$47)+'СЕТ СН'!$G$11+СВЦЭМ!$D$10+'СЕТ СН'!$G$6-'СЕТ СН'!$G$23</f>
        <v>1470.85029358</v>
      </c>
      <c r="T56" s="36">
        <f>SUMIFS(СВЦЭМ!$D$33:$D$776,СВЦЭМ!$A$33:$A$776,$A56,СВЦЭМ!$B$33:$B$776,T$47)+'СЕТ СН'!$G$11+СВЦЭМ!$D$10+'СЕТ СН'!$G$6-'СЕТ СН'!$G$23</f>
        <v>1458.4180300200001</v>
      </c>
      <c r="U56" s="36">
        <f>SUMIFS(СВЦЭМ!$D$33:$D$776,СВЦЭМ!$A$33:$A$776,$A56,СВЦЭМ!$B$33:$B$776,U$47)+'СЕТ СН'!$G$11+СВЦЭМ!$D$10+'СЕТ СН'!$G$6-'СЕТ СН'!$G$23</f>
        <v>1450.41606748</v>
      </c>
      <c r="V56" s="36">
        <f>SUMIFS(СВЦЭМ!$D$33:$D$776,СВЦЭМ!$A$33:$A$776,$A56,СВЦЭМ!$B$33:$B$776,V$47)+'СЕТ СН'!$G$11+СВЦЭМ!$D$10+'СЕТ СН'!$G$6-'СЕТ СН'!$G$23</f>
        <v>1447.05395387</v>
      </c>
      <c r="W56" s="36">
        <f>SUMIFS(СВЦЭМ!$D$33:$D$776,СВЦЭМ!$A$33:$A$776,$A56,СВЦЭМ!$B$33:$B$776,W$47)+'СЕТ СН'!$G$11+СВЦЭМ!$D$10+'СЕТ СН'!$G$6-'СЕТ СН'!$G$23</f>
        <v>1463.4787018900001</v>
      </c>
      <c r="X56" s="36">
        <f>SUMIFS(СВЦЭМ!$D$33:$D$776,СВЦЭМ!$A$33:$A$776,$A56,СВЦЭМ!$B$33:$B$776,X$47)+'СЕТ СН'!$G$11+СВЦЭМ!$D$10+'СЕТ СН'!$G$6-'СЕТ СН'!$G$23</f>
        <v>1494.6333903300001</v>
      </c>
      <c r="Y56" s="36">
        <f>SUMIFS(СВЦЭМ!$D$33:$D$776,СВЦЭМ!$A$33:$A$776,$A56,СВЦЭМ!$B$33:$B$776,Y$47)+'СЕТ СН'!$G$11+СВЦЭМ!$D$10+'СЕТ СН'!$G$6-'СЕТ СН'!$G$23</f>
        <v>1522.4591364799999</v>
      </c>
    </row>
    <row r="57" spans="1:25" ht="15.75" x14ac:dyDescent="0.2">
      <c r="A57" s="35">
        <f t="shared" si="1"/>
        <v>44145</v>
      </c>
      <c r="B57" s="36">
        <f>SUMIFS(СВЦЭМ!$D$33:$D$776,СВЦЭМ!$A$33:$A$776,$A57,СВЦЭМ!$B$33:$B$776,B$47)+'СЕТ СН'!$G$11+СВЦЭМ!$D$10+'СЕТ СН'!$G$6-'СЕТ СН'!$G$23</f>
        <v>1438.5361012200001</v>
      </c>
      <c r="C57" s="36">
        <f>SUMIFS(СВЦЭМ!$D$33:$D$776,СВЦЭМ!$A$33:$A$776,$A57,СВЦЭМ!$B$33:$B$776,C$47)+'СЕТ СН'!$G$11+СВЦЭМ!$D$10+'СЕТ СН'!$G$6-'СЕТ СН'!$G$23</f>
        <v>1531.3343630700001</v>
      </c>
      <c r="D57" s="36">
        <f>SUMIFS(СВЦЭМ!$D$33:$D$776,СВЦЭМ!$A$33:$A$776,$A57,СВЦЭМ!$B$33:$B$776,D$47)+'СЕТ СН'!$G$11+СВЦЭМ!$D$10+'СЕТ СН'!$G$6-'СЕТ СН'!$G$23</f>
        <v>1567.0375746300001</v>
      </c>
      <c r="E57" s="36">
        <f>SUMIFS(СВЦЭМ!$D$33:$D$776,СВЦЭМ!$A$33:$A$776,$A57,СВЦЭМ!$B$33:$B$776,E$47)+'СЕТ СН'!$G$11+СВЦЭМ!$D$10+'СЕТ СН'!$G$6-'СЕТ СН'!$G$23</f>
        <v>1570.2563247099999</v>
      </c>
      <c r="F57" s="36">
        <f>SUMIFS(СВЦЭМ!$D$33:$D$776,СВЦЭМ!$A$33:$A$776,$A57,СВЦЭМ!$B$33:$B$776,F$47)+'СЕТ СН'!$G$11+СВЦЭМ!$D$10+'СЕТ СН'!$G$6-'СЕТ СН'!$G$23</f>
        <v>1572.5313538999999</v>
      </c>
      <c r="G57" s="36">
        <f>SUMIFS(СВЦЭМ!$D$33:$D$776,СВЦЭМ!$A$33:$A$776,$A57,СВЦЭМ!$B$33:$B$776,G$47)+'СЕТ СН'!$G$11+СВЦЭМ!$D$10+'СЕТ СН'!$G$6-'СЕТ СН'!$G$23</f>
        <v>1576.65801706</v>
      </c>
      <c r="H57" s="36">
        <f>SUMIFS(СВЦЭМ!$D$33:$D$776,СВЦЭМ!$A$33:$A$776,$A57,СВЦЭМ!$B$33:$B$776,H$47)+'СЕТ СН'!$G$11+СВЦЭМ!$D$10+'СЕТ СН'!$G$6-'СЕТ СН'!$G$23</f>
        <v>1551.1961761699999</v>
      </c>
      <c r="I57" s="36">
        <f>SUMIFS(СВЦЭМ!$D$33:$D$776,СВЦЭМ!$A$33:$A$776,$A57,СВЦЭМ!$B$33:$B$776,I$47)+'СЕТ СН'!$G$11+СВЦЭМ!$D$10+'СЕТ СН'!$G$6-'СЕТ СН'!$G$23</f>
        <v>1507.1617707099999</v>
      </c>
      <c r="J57" s="36">
        <f>SUMIFS(СВЦЭМ!$D$33:$D$776,СВЦЭМ!$A$33:$A$776,$A57,СВЦЭМ!$B$33:$B$776,J$47)+'СЕТ СН'!$G$11+СВЦЭМ!$D$10+'СЕТ СН'!$G$6-'СЕТ СН'!$G$23</f>
        <v>1491.3863933600001</v>
      </c>
      <c r="K57" s="36">
        <f>SUMIFS(СВЦЭМ!$D$33:$D$776,СВЦЭМ!$A$33:$A$776,$A57,СВЦЭМ!$B$33:$B$776,K$47)+'СЕТ СН'!$G$11+СВЦЭМ!$D$10+'СЕТ СН'!$G$6-'СЕТ СН'!$G$23</f>
        <v>1494.8558351000001</v>
      </c>
      <c r="L57" s="36">
        <f>SUMIFS(СВЦЭМ!$D$33:$D$776,СВЦЭМ!$A$33:$A$776,$A57,СВЦЭМ!$B$33:$B$776,L$47)+'СЕТ СН'!$G$11+СВЦЭМ!$D$10+'СЕТ СН'!$G$6-'СЕТ СН'!$G$23</f>
        <v>1460.2971757999999</v>
      </c>
      <c r="M57" s="36">
        <f>SUMIFS(СВЦЭМ!$D$33:$D$776,СВЦЭМ!$A$33:$A$776,$A57,СВЦЭМ!$B$33:$B$776,M$47)+'СЕТ СН'!$G$11+СВЦЭМ!$D$10+'СЕТ СН'!$G$6-'СЕТ СН'!$G$23</f>
        <v>1422.42775818</v>
      </c>
      <c r="N57" s="36">
        <f>SUMIFS(СВЦЭМ!$D$33:$D$776,СВЦЭМ!$A$33:$A$776,$A57,СВЦЭМ!$B$33:$B$776,N$47)+'СЕТ СН'!$G$11+СВЦЭМ!$D$10+'СЕТ СН'!$G$6-'СЕТ СН'!$G$23</f>
        <v>1416.87222058</v>
      </c>
      <c r="O57" s="36">
        <f>SUMIFS(СВЦЭМ!$D$33:$D$776,СВЦЭМ!$A$33:$A$776,$A57,СВЦЭМ!$B$33:$B$776,O$47)+'СЕТ СН'!$G$11+СВЦЭМ!$D$10+'СЕТ СН'!$G$6-'СЕТ СН'!$G$23</f>
        <v>1422.8640211699999</v>
      </c>
      <c r="P57" s="36">
        <f>SUMIFS(СВЦЭМ!$D$33:$D$776,СВЦЭМ!$A$33:$A$776,$A57,СВЦЭМ!$B$33:$B$776,P$47)+'СЕТ СН'!$G$11+СВЦЭМ!$D$10+'СЕТ СН'!$G$6-'СЕТ СН'!$G$23</f>
        <v>1423.3209420799999</v>
      </c>
      <c r="Q57" s="36">
        <f>SUMIFS(СВЦЭМ!$D$33:$D$776,СВЦЭМ!$A$33:$A$776,$A57,СВЦЭМ!$B$33:$B$776,Q$47)+'СЕТ СН'!$G$11+СВЦЭМ!$D$10+'СЕТ СН'!$G$6-'СЕТ СН'!$G$23</f>
        <v>1423.1051136900001</v>
      </c>
      <c r="R57" s="36">
        <f>SUMIFS(СВЦЭМ!$D$33:$D$776,СВЦЭМ!$A$33:$A$776,$A57,СВЦЭМ!$B$33:$B$776,R$47)+'СЕТ СН'!$G$11+СВЦЭМ!$D$10+'СЕТ СН'!$G$6-'СЕТ СН'!$G$23</f>
        <v>1416.3253910899998</v>
      </c>
      <c r="S57" s="36">
        <f>SUMIFS(СВЦЭМ!$D$33:$D$776,СВЦЭМ!$A$33:$A$776,$A57,СВЦЭМ!$B$33:$B$776,S$47)+'СЕТ СН'!$G$11+СВЦЭМ!$D$10+'СЕТ СН'!$G$6-'СЕТ СН'!$G$23</f>
        <v>1405.5604774200001</v>
      </c>
      <c r="T57" s="36">
        <f>SUMIFS(СВЦЭМ!$D$33:$D$776,СВЦЭМ!$A$33:$A$776,$A57,СВЦЭМ!$B$33:$B$776,T$47)+'СЕТ СН'!$G$11+СВЦЭМ!$D$10+'СЕТ СН'!$G$6-'СЕТ СН'!$G$23</f>
        <v>1417.83642654</v>
      </c>
      <c r="U57" s="36">
        <f>SUMIFS(СВЦЭМ!$D$33:$D$776,СВЦЭМ!$A$33:$A$776,$A57,СВЦЭМ!$B$33:$B$776,U$47)+'СЕТ СН'!$G$11+СВЦЭМ!$D$10+'СЕТ СН'!$G$6-'СЕТ СН'!$G$23</f>
        <v>1425.0701173500001</v>
      </c>
      <c r="V57" s="36">
        <f>SUMIFS(СВЦЭМ!$D$33:$D$776,СВЦЭМ!$A$33:$A$776,$A57,СВЦЭМ!$B$33:$B$776,V$47)+'СЕТ СН'!$G$11+СВЦЭМ!$D$10+'СЕТ СН'!$G$6-'СЕТ СН'!$G$23</f>
        <v>1417.5786953100001</v>
      </c>
      <c r="W57" s="36">
        <f>SUMIFS(СВЦЭМ!$D$33:$D$776,СВЦЭМ!$A$33:$A$776,$A57,СВЦЭМ!$B$33:$B$776,W$47)+'СЕТ СН'!$G$11+СВЦЭМ!$D$10+'СЕТ СН'!$G$6-'СЕТ СН'!$G$23</f>
        <v>1407.3642533299999</v>
      </c>
      <c r="X57" s="36">
        <f>SUMIFS(СВЦЭМ!$D$33:$D$776,СВЦЭМ!$A$33:$A$776,$A57,СВЦЭМ!$B$33:$B$776,X$47)+'СЕТ СН'!$G$11+СВЦЭМ!$D$10+'СЕТ СН'!$G$6-'СЕТ СН'!$G$23</f>
        <v>1408.15832095</v>
      </c>
      <c r="Y57" s="36">
        <f>SUMIFS(СВЦЭМ!$D$33:$D$776,СВЦЭМ!$A$33:$A$776,$A57,СВЦЭМ!$B$33:$B$776,Y$47)+'СЕТ СН'!$G$11+СВЦЭМ!$D$10+'СЕТ СН'!$G$6-'СЕТ СН'!$G$23</f>
        <v>1490.82084521</v>
      </c>
    </row>
    <row r="58" spans="1:25" ht="15.75" x14ac:dyDescent="0.2">
      <c r="A58" s="35">
        <f t="shared" si="1"/>
        <v>44146</v>
      </c>
      <c r="B58" s="36">
        <f>SUMIFS(СВЦЭМ!$D$33:$D$776,СВЦЭМ!$A$33:$A$776,$A58,СВЦЭМ!$B$33:$B$776,B$47)+'СЕТ СН'!$G$11+СВЦЭМ!$D$10+'СЕТ СН'!$G$6-'СЕТ СН'!$G$23</f>
        <v>1486.0378596400001</v>
      </c>
      <c r="C58" s="36">
        <f>SUMIFS(СВЦЭМ!$D$33:$D$776,СВЦЭМ!$A$33:$A$776,$A58,СВЦЭМ!$B$33:$B$776,C$47)+'СЕТ СН'!$G$11+СВЦЭМ!$D$10+'СЕТ СН'!$G$6-'СЕТ СН'!$G$23</f>
        <v>1540.25681581</v>
      </c>
      <c r="D58" s="36">
        <f>SUMIFS(СВЦЭМ!$D$33:$D$776,СВЦЭМ!$A$33:$A$776,$A58,СВЦЭМ!$B$33:$B$776,D$47)+'СЕТ СН'!$G$11+СВЦЭМ!$D$10+'СЕТ СН'!$G$6-'СЕТ СН'!$G$23</f>
        <v>1601.8706428</v>
      </c>
      <c r="E58" s="36">
        <f>SUMIFS(СВЦЭМ!$D$33:$D$776,СВЦЭМ!$A$33:$A$776,$A58,СВЦЭМ!$B$33:$B$776,E$47)+'СЕТ СН'!$G$11+СВЦЭМ!$D$10+'СЕТ СН'!$G$6-'СЕТ СН'!$G$23</f>
        <v>1620.0685883199999</v>
      </c>
      <c r="F58" s="36">
        <f>SUMIFS(СВЦЭМ!$D$33:$D$776,СВЦЭМ!$A$33:$A$776,$A58,СВЦЭМ!$B$33:$B$776,F$47)+'СЕТ СН'!$G$11+СВЦЭМ!$D$10+'СЕТ СН'!$G$6-'СЕТ СН'!$G$23</f>
        <v>1623.9556164599999</v>
      </c>
      <c r="G58" s="36">
        <f>SUMIFS(СВЦЭМ!$D$33:$D$776,СВЦЭМ!$A$33:$A$776,$A58,СВЦЭМ!$B$33:$B$776,G$47)+'СЕТ СН'!$G$11+СВЦЭМ!$D$10+'СЕТ СН'!$G$6-'СЕТ СН'!$G$23</f>
        <v>1607.2488253500001</v>
      </c>
      <c r="H58" s="36">
        <f>SUMIFS(СВЦЭМ!$D$33:$D$776,СВЦЭМ!$A$33:$A$776,$A58,СВЦЭМ!$B$33:$B$776,H$47)+'СЕТ СН'!$G$11+СВЦЭМ!$D$10+'СЕТ СН'!$G$6-'СЕТ СН'!$G$23</f>
        <v>1566.9444233199999</v>
      </c>
      <c r="I58" s="36">
        <f>SUMIFS(СВЦЭМ!$D$33:$D$776,СВЦЭМ!$A$33:$A$776,$A58,СВЦЭМ!$B$33:$B$776,I$47)+'СЕТ СН'!$G$11+СВЦЭМ!$D$10+'СЕТ СН'!$G$6-'СЕТ СН'!$G$23</f>
        <v>1528.5229002000001</v>
      </c>
      <c r="J58" s="36">
        <f>SUMIFS(СВЦЭМ!$D$33:$D$776,СВЦЭМ!$A$33:$A$776,$A58,СВЦЭМ!$B$33:$B$776,J$47)+'СЕТ СН'!$G$11+СВЦЭМ!$D$10+'СЕТ СН'!$G$6-'СЕТ СН'!$G$23</f>
        <v>1508.3571692199998</v>
      </c>
      <c r="K58" s="36">
        <f>SUMIFS(СВЦЭМ!$D$33:$D$776,СВЦЭМ!$A$33:$A$776,$A58,СВЦЭМ!$B$33:$B$776,K$47)+'СЕТ СН'!$G$11+СВЦЭМ!$D$10+'СЕТ СН'!$G$6-'СЕТ СН'!$G$23</f>
        <v>1496.4984907099999</v>
      </c>
      <c r="L58" s="36">
        <f>SUMIFS(СВЦЭМ!$D$33:$D$776,СВЦЭМ!$A$33:$A$776,$A58,СВЦЭМ!$B$33:$B$776,L$47)+'СЕТ СН'!$G$11+СВЦЭМ!$D$10+'СЕТ СН'!$G$6-'СЕТ СН'!$G$23</f>
        <v>1472.5436931099998</v>
      </c>
      <c r="M58" s="36">
        <f>SUMIFS(СВЦЭМ!$D$33:$D$776,СВЦЭМ!$A$33:$A$776,$A58,СВЦЭМ!$B$33:$B$776,M$47)+'СЕТ СН'!$G$11+СВЦЭМ!$D$10+'СЕТ СН'!$G$6-'СЕТ СН'!$G$23</f>
        <v>1445.7317961200001</v>
      </c>
      <c r="N58" s="36">
        <f>SUMIFS(СВЦЭМ!$D$33:$D$776,СВЦЭМ!$A$33:$A$776,$A58,СВЦЭМ!$B$33:$B$776,N$47)+'СЕТ СН'!$G$11+СВЦЭМ!$D$10+'СЕТ СН'!$G$6-'СЕТ СН'!$G$23</f>
        <v>1430.5482557199998</v>
      </c>
      <c r="O58" s="36">
        <f>SUMIFS(СВЦЭМ!$D$33:$D$776,СВЦЭМ!$A$33:$A$776,$A58,СВЦЭМ!$B$33:$B$776,O$47)+'СЕТ СН'!$G$11+СВЦЭМ!$D$10+'СЕТ СН'!$G$6-'СЕТ СН'!$G$23</f>
        <v>1435.6424857299999</v>
      </c>
      <c r="P58" s="36">
        <f>SUMIFS(СВЦЭМ!$D$33:$D$776,СВЦЭМ!$A$33:$A$776,$A58,СВЦЭМ!$B$33:$B$776,P$47)+'СЕТ СН'!$G$11+СВЦЭМ!$D$10+'СЕТ СН'!$G$6-'СЕТ СН'!$G$23</f>
        <v>1440.12257211</v>
      </c>
      <c r="Q58" s="36">
        <f>SUMIFS(СВЦЭМ!$D$33:$D$776,СВЦЭМ!$A$33:$A$776,$A58,СВЦЭМ!$B$33:$B$776,Q$47)+'СЕТ СН'!$G$11+СВЦЭМ!$D$10+'СЕТ СН'!$G$6-'СЕТ СН'!$G$23</f>
        <v>1440.79816005</v>
      </c>
      <c r="R58" s="36">
        <f>SUMIFS(СВЦЭМ!$D$33:$D$776,СВЦЭМ!$A$33:$A$776,$A58,СВЦЭМ!$B$33:$B$776,R$47)+'СЕТ СН'!$G$11+СВЦЭМ!$D$10+'СЕТ СН'!$G$6-'СЕТ СН'!$G$23</f>
        <v>1439.30684763</v>
      </c>
      <c r="S58" s="36">
        <f>SUMIFS(СВЦЭМ!$D$33:$D$776,СВЦЭМ!$A$33:$A$776,$A58,СВЦЭМ!$B$33:$B$776,S$47)+'СЕТ СН'!$G$11+СВЦЭМ!$D$10+'СЕТ СН'!$G$6-'СЕТ СН'!$G$23</f>
        <v>1434.3863797399999</v>
      </c>
      <c r="T58" s="36">
        <f>SUMIFS(СВЦЭМ!$D$33:$D$776,СВЦЭМ!$A$33:$A$776,$A58,СВЦЭМ!$B$33:$B$776,T$47)+'СЕТ СН'!$G$11+СВЦЭМ!$D$10+'СЕТ СН'!$G$6-'СЕТ СН'!$G$23</f>
        <v>1453.4609003599999</v>
      </c>
      <c r="U58" s="36">
        <f>SUMIFS(СВЦЭМ!$D$33:$D$776,СВЦЭМ!$A$33:$A$776,$A58,СВЦЭМ!$B$33:$B$776,U$47)+'СЕТ СН'!$G$11+СВЦЭМ!$D$10+'СЕТ СН'!$G$6-'СЕТ СН'!$G$23</f>
        <v>1448.8604669400002</v>
      </c>
      <c r="V58" s="36">
        <f>SUMIFS(СВЦЭМ!$D$33:$D$776,СВЦЭМ!$A$33:$A$776,$A58,СВЦЭМ!$B$33:$B$776,V$47)+'СЕТ СН'!$G$11+СВЦЭМ!$D$10+'СЕТ СН'!$G$6-'СЕТ СН'!$G$23</f>
        <v>1437.8612467099999</v>
      </c>
      <c r="W58" s="36">
        <f>SUMIFS(СВЦЭМ!$D$33:$D$776,СВЦЭМ!$A$33:$A$776,$A58,СВЦЭМ!$B$33:$B$776,W$47)+'СЕТ СН'!$G$11+СВЦЭМ!$D$10+'СЕТ СН'!$G$6-'СЕТ СН'!$G$23</f>
        <v>1431.55924521</v>
      </c>
      <c r="X58" s="36">
        <f>SUMIFS(СВЦЭМ!$D$33:$D$776,СВЦЭМ!$A$33:$A$776,$A58,СВЦЭМ!$B$33:$B$776,X$47)+'СЕТ СН'!$G$11+СВЦЭМ!$D$10+'СЕТ СН'!$G$6-'СЕТ СН'!$G$23</f>
        <v>1432.8999397799998</v>
      </c>
      <c r="Y58" s="36">
        <f>SUMIFS(СВЦЭМ!$D$33:$D$776,СВЦЭМ!$A$33:$A$776,$A58,СВЦЭМ!$B$33:$B$776,Y$47)+'СЕТ СН'!$G$11+СВЦЭМ!$D$10+'СЕТ СН'!$G$6-'СЕТ СН'!$G$23</f>
        <v>1451.7029555300001</v>
      </c>
    </row>
    <row r="59" spans="1:25" ht="15.75" x14ac:dyDescent="0.2">
      <c r="A59" s="35">
        <f t="shared" si="1"/>
        <v>44147</v>
      </c>
      <c r="B59" s="36">
        <f>SUMIFS(СВЦЭМ!$D$33:$D$776,СВЦЭМ!$A$33:$A$776,$A59,СВЦЭМ!$B$33:$B$776,B$47)+'СЕТ СН'!$G$11+СВЦЭМ!$D$10+'СЕТ СН'!$G$6-'СЕТ СН'!$G$23</f>
        <v>1449.60006503</v>
      </c>
      <c r="C59" s="36">
        <f>SUMIFS(СВЦЭМ!$D$33:$D$776,СВЦЭМ!$A$33:$A$776,$A59,СВЦЭМ!$B$33:$B$776,C$47)+'СЕТ СН'!$G$11+СВЦЭМ!$D$10+'СЕТ СН'!$G$6-'СЕТ СН'!$G$23</f>
        <v>1529.12441926</v>
      </c>
      <c r="D59" s="36">
        <f>SUMIFS(СВЦЭМ!$D$33:$D$776,СВЦЭМ!$A$33:$A$776,$A59,СВЦЭМ!$B$33:$B$776,D$47)+'СЕТ СН'!$G$11+СВЦЭМ!$D$10+'СЕТ СН'!$G$6-'СЕТ СН'!$G$23</f>
        <v>1571.30151695</v>
      </c>
      <c r="E59" s="36">
        <f>SUMIFS(СВЦЭМ!$D$33:$D$776,СВЦЭМ!$A$33:$A$776,$A59,СВЦЭМ!$B$33:$B$776,E$47)+'СЕТ СН'!$G$11+СВЦЭМ!$D$10+'СЕТ СН'!$G$6-'СЕТ СН'!$G$23</f>
        <v>1586.1676448200001</v>
      </c>
      <c r="F59" s="36">
        <f>SUMIFS(СВЦЭМ!$D$33:$D$776,СВЦЭМ!$A$33:$A$776,$A59,СВЦЭМ!$B$33:$B$776,F$47)+'СЕТ СН'!$G$11+СВЦЭМ!$D$10+'СЕТ СН'!$G$6-'СЕТ СН'!$G$23</f>
        <v>1588.6088893699998</v>
      </c>
      <c r="G59" s="36">
        <f>SUMIFS(СВЦЭМ!$D$33:$D$776,СВЦЭМ!$A$33:$A$776,$A59,СВЦЭМ!$B$33:$B$776,G$47)+'СЕТ СН'!$G$11+СВЦЭМ!$D$10+'СЕТ СН'!$G$6-'СЕТ СН'!$G$23</f>
        <v>1583.2470008800001</v>
      </c>
      <c r="H59" s="36">
        <f>SUMIFS(СВЦЭМ!$D$33:$D$776,СВЦЭМ!$A$33:$A$776,$A59,СВЦЭМ!$B$33:$B$776,H$47)+'СЕТ СН'!$G$11+СВЦЭМ!$D$10+'СЕТ СН'!$G$6-'СЕТ СН'!$G$23</f>
        <v>1557.6875500799999</v>
      </c>
      <c r="I59" s="36">
        <f>SUMIFS(СВЦЭМ!$D$33:$D$776,СВЦЭМ!$A$33:$A$776,$A59,СВЦЭМ!$B$33:$B$776,I$47)+'СЕТ СН'!$G$11+СВЦЭМ!$D$10+'СЕТ СН'!$G$6-'СЕТ СН'!$G$23</f>
        <v>1522.6121659599999</v>
      </c>
      <c r="J59" s="36">
        <f>SUMIFS(СВЦЭМ!$D$33:$D$776,СВЦЭМ!$A$33:$A$776,$A59,СВЦЭМ!$B$33:$B$776,J$47)+'СЕТ СН'!$G$11+СВЦЭМ!$D$10+'СЕТ СН'!$G$6-'СЕТ СН'!$G$23</f>
        <v>1522.7303358199999</v>
      </c>
      <c r="K59" s="36">
        <f>SUMIFS(СВЦЭМ!$D$33:$D$776,СВЦЭМ!$A$33:$A$776,$A59,СВЦЭМ!$B$33:$B$776,K$47)+'СЕТ СН'!$G$11+СВЦЭМ!$D$10+'СЕТ СН'!$G$6-'СЕТ СН'!$G$23</f>
        <v>1514.1037893299999</v>
      </c>
      <c r="L59" s="36">
        <f>SUMIFS(СВЦЭМ!$D$33:$D$776,СВЦЭМ!$A$33:$A$776,$A59,СВЦЭМ!$B$33:$B$776,L$47)+'СЕТ СН'!$G$11+СВЦЭМ!$D$10+'СЕТ СН'!$G$6-'СЕТ СН'!$G$23</f>
        <v>1475.80299072</v>
      </c>
      <c r="M59" s="36">
        <f>SUMIFS(СВЦЭМ!$D$33:$D$776,СВЦЭМ!$A$33:$A$776,$A59,СВЦЭМ!$B$33:$B$776,M$47)+'СЕТ СН'!$G$11+СВЦЭМ!$D$10+'СЕТ СН'!$G$6-'СЕТ СН'!$G$23</f>
        <v>1446.0868770500001</v>
      </c>
      <c r="N59" s="36">
        <f>SUMIFS(СВЦЭМ!$D$33:$D$776,СВЦЭМ!$A$33:$A$776,$A59,СВЦЭМ!$B$33:$B$776,N$47)+'СЕТ СН'!$G$11+СВЦЭМ!$D$10+'СЕТ СН'!$G$6-'СЕТ СН'!$G$23</f>
        <v>1447.1019038700001</v>
      </c>
      <c r="O59" s="36">
        <f>SUMIFS(СВЦЭМ!$D$33:$D$776,СВЦЭМ!$A$33:$A$776,$A59,СВЦЭМ!$B$33:$B$776,O$47)+'СЕТ СН'!$G$11+СВЦЭМ!$D$10+'СЕТ СН'!$G$6-'СЕТ СН'!$G$23</f>
        <v>1446.5566677699999</v>
      </c>
      <c r="P59" s="36">
        <f>SUMIFS(СВЦЭМ!$D$33:$D$776,СВЦЭМ!$A$33:$A$776,$A59,СВЦЭМ!$B$33:$B$776,P$47)+'СЕТ СН'!$G$11+СВЦЭМ!$D$10+'СЕТ СН'!$G$6-'СЕТ СН'!$G$23</f>
        <v>1444.08094585</v>
      </c>
      <c r="Q59" s="36">
        <f>SUMIFS(СВЦЭМ!$D$33:$D$776,СВЦЭМ!$A$33:$A$776,$A59,СВЦЭМ!$B$33:$B$776,Q$47)+'СЕТ СН'!$G$11+СВЦЭМ!$D$10+'СЕТ СН'!$G$6-'СЕТ СН'!$G$23</f>
        <v>1442.5590906899999</v>
      </c>
      <c r="R59" s="36">
        <f>SUMIFS(СВЦЭМ!$D$33:$D$776,СВЦЭМ!$A$33:$A$776,$A59,СВЦЭМ!$B$33:$B$776,R$47)+'СЕТ СН'!$G$11+СВЦЭМ!$D$10+'СЕТ СН'!$G$6-'СЕТ СН'!$G$23</f>
        <v>1442.9350601599999</v>
      </c>
      <c r="S59" s="36">
        <f>SUMIFS(СВЦЭМ!$D$33:$D$776,СВЦЭМ!$A$33:$A$776,$A59,СВЦЭМ!$B$33:$B$776,S$47)+'СЕТ СН'!$G$11+СВЦЭМ!$D$10+'СЕТ СН'!$G$6-'СЕТ СН'!$G$23</f>
        <v>1439.5897744499998</v>
      </c>
      <c r="T59" s="36">
        <f>SUMIFS(СВЦЭМ!$D$33:$D$776,СВЦЭМ!$A$33:$A$776,$A59,СВЦЭМ!$B$33:$B$776,T$47)+'СЕТ СН'!$G$11+СВЦЭМ!$D$10+'СЕТ СН'!$G$6-'СЕТ СН'!$G$23</f>
        <v>1462.0285212700001</v>
      </c>
      <c r="U59" s="36">
        <f>SUMIFS(СВЦЭМ!$D$33:$D$776,СВЦЭМ!$A$33:$A$776,$A59,СВЦЭМ!$B$33:$B$776,U$47)+'СЕТ СН'!$G$11+СВЦЭМ!$D$10+'СЕТ СН'!$G$6-'СЕТ СН'!$G$23</f>
        <v>1456.9814409800001</v>
      </c>
      <c r="V59" s="36">
        <f>SUMIFS(СВЦЭМ!$D$33:$D$776,СВЦЭМ!$A$33:$A$776,$A59,СВЦЭМ!$B$33:$B$776,V$47)+'СЕТ СН'!$G$11+СВЦЭМ!$D$10+'СЕТ СН'!$G$6-'СЕТ СН'!$G$23</f>
        <v>1436.7281233200001</v>
      </c>
      <c r="W59" s="36">
        <f>SUMIFS(СВЦЭМ!$D$33:$D$776,СВЦЭМ!$A$33:$A$776,$A59,СВЦЭМ!$B$33:$B$776,W$47)+'СЕТ СН'!$G$11+СВЦЭМ!$D$10+'СЕТ СН'!$G$6-'СЕТ СН'!$G$23</f>
        <v>1437.41636337</v>
      </c>
      <c r="X59" s="36">
        <f>SUMIFS(СВЦЭМ!$D$33:$D$776,СВЦЭМ!$A$33:$A$776,$A59,СВЦЭМ!$B$33:$B$776,X$47)+'СЕТ СН'!$G$11+СВЦЭМ!$D$10+'СЕТ СН'!$G$6-'СЕТ СН'!$G$23</f>
        <v>1519.9689720699998</v>
      </c>
      <c r="Y59" s="36">
        <f>SUMIFS(СВЦЭМ!$D$33:$D$776,СВЦЭМ!$A$33:$A$776,$A59,СВЦЭМ!$B$33:$B$776,Y$47)+'СЕТ СН'!$G$11+СВЦЭМ!$D$10+'СЕТ СН'!$G$6-'СЕТ СН'!$G$23</f>
        <v>1488.27095222</v>
      </c>
    </row>
    <row r="60" spans="1:25" ht="15.75" x14ac:dyDescent="0.2">
      <c r="A60" s="35">
        <f t="shared" si="1"/>
        <v>44148</v>
      </c>
      <c r="B60" s="36">
        <f>SUMIFS(СВЦЭМ!$D$33:$D$776,СВЦЭМ!$A$33:$A$776,$A60,СВЦЭМ!$B$33:$B$776,B$47)+'СЕТ СН'!$G$11+СВЦЭМ!$D$10+'СЕТ СН'!$G$6-'СЕТ СН'!$G$23</f>
        <v>1459.32117358</v>
      </c>
      <c r="C60" s="36">
        <f>SUMIFS(СВЦЭМ!$D$33:$D$776,СВЦЭМ!$A$33:$A$776,$A60,СВЦЭМ!$B$33:$B$776,C$47)+'СЕТ СН'!$G$11+СВЦЭМ!$D$10+'СЕТ СН'!$G$6-'СЕТ СН'!$G$23</f>
        <v>1539.11378805</v>
      </c>
      <c r="D60" s="36">
        <f>SUMIFS(СВЦЭМ!$D$33:$D$776,СВЦЭМ!$A$33:$A$776,$A60,СВЦЭМ!$B$33:$B$776,D$47)+'СЕТ СН'!$G$11+СВЦЭМ!$D$10+'СЕТ СН'!$G$6-'СЕТ СН'!$G$23</f>
        <v>1593.29184126</v>
      </c>
      <c r="E60" s="36">
        <f>SUMIFS(СВЦЭМ!$D$33:$D$776,СВЦЭМ!$A$33:$A$776,$A60,СВЦЭМ!$B$33:$B$776,E$47)+'СЕТ СН'!$G$11+СВЦЭМ!$D$10+'СЕТ СН'!$G$6-'СЕТ СН'!$G$23</f>
        <v>1606.9577889</v>
      </c>
      <c r="F60" s="36">
        <f>SUMIFS(СВЦЭМ!$D$33:$D$776,СВЦЭМ!$A$33:$A$776,$A60,СВЦЭМ!$B$33:$B$776,F$47)+'СЕТ СН'!$G$11+СВЦЭМ!$D$10+'СЕТ СН'!$G$6-'СЕТ СН'!$G$23</f>
        <v>1600.2758382100001</v>
      </c>
      <c r="G60" s="36">
        <f>SUMIFS(СВЦЭМ!$D$33:$D$776,СВЦЭМ!$A$33:$A$776,$A60,СВЦЭМ!$B$33:$B$776,G$47)+'СЕТ СН'!$G$11+СВЦЭМ!$D$10+'СЕТ СН'!$G$6-'СЕТ СН'!$G$23</f>
        <v>1585.8173322600001</v>
      </c>
      <c r="H60" s="36">
        <f>SUMIFS(СВЦЭМ!$D$33:$D$776,СВЦЭМ!$A$33:$A$776,$A60,СВЦЭМ!$B$33:$B$776,H$47)+'СЕТ СН'!$G$11+СВЦЭМ!$D$10+'СЕТ СН'!$G$6-'СЕТ СН'!$G$23</f>
        <v>1548.6441842199999</v>
      </c>
      <c r="I60" s="36">
        <f>SUMIFS(СВЦЭМ!$D$33:$D$776,СВЦЭМ!$A$33:$A$776,$A60,СВЦЭМ!$B$33:$B$776,I$47)+'СЕТ СН'!$G$11+СВЦЭМ!$D$10+'СЕТ СН'!$G$6-'СЕТ СН'!$G$23</f>
        <v>1509.2648976800001</v>
      </c>
      <c r="J60" s="36">
        <f>SUMIFS(СВЦЭМ!$D$33:$D$776,СВЦЭМ!$A$33:$A$776,$A60,СВЦЭМ!$B$33:$B$776,J$47)+'СЕТ СН'!$G$11+СВЦЭМ!$D$10+'СЕТ СН'!$G$6-'СЕТ СН'!$G$23</f>
        <v>1483.36732188</v>
      </c>
      <c r="K60" s="36">
        <f>SUMIFS(СВЦЭМ!$D$33:$D$776,СВЦЭМ!$A$33:$A$776,$A60,СВЦЭМ!$B$33:$B$776,K$47)+'СЕТ СН'!$G$11+СВЦЭМ!$D$10+'СЕТ СН'!$G$6-'СЕТ СН'!$G$23</f>
        <v>1478.46911391</v>
      </c>
      <c r="L60" s="36">
        <f>SUMIFS(СВЦЭМ!$D$33:$D$776,СВЦЭМ!$A$33:$A$776,$A60,СВЦЭМ!$B$33:$B$776,L$47)+'СЕТ СН'!$G$11+СВЦЭМ!$D$10+'СЕТ СН'!$G$6-'СЕТ СН'!$G$23</f>
        <v>1449.9128343799998</v>
      </c>
      <c r="M60" s="36">
        <f>SUMIFS(СВЦЭМ!$D$33:$D$776,СВЦЭМ!$A$33:$A$776,$A60,СВЦЭМ!$B$33:$B$776,M$47)+'СЕТ СН'!$G$11+СВЦЭМ!$D$10+'СЕТ СН'!$G$6-'СЕТ СН'!$G$23</f>
        <v>1427.84241877</v>
      </c>
      <c r="N60" s="36">
        <f>SUMIFS(СВЦЭМ!$D$33:$D$776,СВЦЭМ!$A$33:$A$776,$A60,СВЦЭМ!$B$33:$B$776,N$47)+'СЕТ СН'!$G$11+СВЦЭМ!$D$10+'СЕТ СН'!$G$6-'СЕТ СН'!$G$23</f>
        <v>1417.99252159</v>
      </c>
      <c r="O60" s="36">
        <f>SUMIFS(СВЦЭМ!$D$33:$D$776,СВЦЭМ!$A$33:$A$776,$A60,СВЦЭМ!$B$33:$B$776,O$47)+'СЕТ СН'!$G$11+СВЦЭМ!$D$10+'СЕТ СН'!$G$6-'СЕТ СН'!$G$23</f>
        <v>1413.20264344</v>
      </c>
      <c r="P60" s="36">
        <f>SUMIFS(СВЦЭМ!$D$33:$D$776,СВЦЭМ!$A$33:$A$776,$A60,СВЦЭМ!$B$33:$B$776,P$47)+'СЕТ СН'!$G$11+СВЦЭМ!$D$10+'СЕТ СН'!$G$6-'СЕТ СН'!$G$23</f>
        <v>1411.65247722</v>
      </c>
      <c r="Q60" s="36">
        <f>SUMIFS(СВЦЭМ!$D$33:$D$776,СВЦЭМ!$A$33:$A$776,$A60,СВЦЭМ!$B$33:$B$776,Q$47)+'СЕТ СН'!$G$11+СВЦЭМ!$D$10+'СЕТ СН'!$G$6-'СЕТ СН'!$G$23</f>
        <v>1411.0278717599999</v>
      </c>
      <c r="R60" s="36">
        <f>SUMIFS(СВЦЭМ!$D$33:$D$776,СВЦЭМ!$A$33:$A$776,$A60,СВЦЭМ!$B$33:$B$776,R$47)+'СЕТ СН'!$G$11+СВЦЭМ!$D$10+'СЕТ СН'!$G$6-'СЕТ СН'!$G$23</f>
        <v>1409.9133299300001</v>
      </c>
      <c r="S60" s="36">
        <f>SUMIFS(СВЦЭМ!$D$33:$D$776,СВЦЭМ!$A$33:$A$776,$A60,СВЦЭМ!$B$33:$B$776,S$47)+'СЕТ СН'!$G$11+СВЦЭМ!$D$10+'СЕТ СН'!$G$6-'СЕТ СН'!$G$23</f>
        <v>1425.0908490900001</v>
      </c>
      <c r="T60" s="36">
        <f>SUMIFS(СВЦЭМ!$D$33:$D$776,СВЦЭМ!$A$33:$A$776,$A60,СВЦЭМ!$B$33:$B$776,T$47)+'СЕТ СН'!$G$11+СВЦЭМ!$D$10+'СЕТ СН'!$G$6-'СЕТ СН'!$G$23</f>
        <v>1448.10576212</v>
      </c>
      <c r="U60" s="36">
        <f>SUMIFS(СВЦЭМ!$D$33:$D$776,СВЦЭМ!$A$33:$A$776,$A60,СВЦЭМ!$B$33:$B$776,U$47)+'СЕТ СН'!$G$11+СВЦЭМ!$D$10+'СЕТ СН'!$G$6-'СЕТ СН'!$G$23</f>
        <v>1443.49485422</v>
      </c>
      <c r="V60" s="36">
        <f>SUMIFS(СВЦЭМ!$D$33:$D$776,СВЦЭМ!$A$33:$A$776,$A60,СВЦЭМ!$B$33:$B$776,V$47)+'СЕТ СН'!$G$11+СВЦЭМ!$D$10+'СЕТ СН'!$G$6-'СЕТ СН'!$G$23</f>
        <v>1430.0005785799999</v>
      </c>
      <c r="W60" s="36">
        <f>SUMIFS(СВЦЭМ!$D$33:$D$776,СВЦЭМ!$A$33:$A$776,$A60,СВЦЭМ!$B$33:$B$776,W$47)+'СЕТ СН'!$G$11+СВЦЭМ!$D$10+'СЕТ СН'!$G$6-'СЕТ СН'!$G$23</f>
        <v>1419.91187427</v>
      </c>
      <c r="X60" s="36">
        <f>SUMIFS(СВЦЭМ!$D$33:$D$776,СВЦЭМ!$A$33:$A$776,$A60,СВЦЭМ!$B$33:$B$776,X$47)+'СЕТ СН'!$G$11+СВЦЭМ!$D$10+'СЕТ СН'!$G$6-'СЕТ СН'!$G$23</f>
        <v>1401.7139571600001</v>
      </c>
      <c r="Y60" s="36">
        <f>SUMIFS(СВЦЭМ!$D$33:$D$776,СВЦЭМ!$A$33:$A$776,$A60,СВЦЭМ!$B$33:$B$776,Y$47)+'СЕТ СН'!$G$11+СВЦЭМ!$D$10+'СЕТ СН'!$G$6-'СЕТ СН'!$G$23</f>
        <v>1412.7456555700001</v>
      </c>
    </row>
    <row r="61" spans="1:25" ht="15.75" x14ac:dyDescent="0.2">
      <c r="A61" s="35">
        <f t="shared" si="1"/>
        <v>44149</v>
      </c>
      <c r="B61" s="36">
        <f>SUMIFS(СВЦЭМ!$D$33:$D$776,СВЦЭМ!$A$33:$A$776,$A61,СВЦЭМ!$B$33:$B$776,B$47)+'СЕТ СН'!$G$11+СВЦЭМ!$D$10+'СЕТ СН'!$G$6-'СЕТ СН'!$G$23</f>
        <v>1461.7259912499999</v>
      </c>
      <c r="C61" s="36">
        <f>SUMIFS(СВЦЭМ!$D$33:$D$776,СВЦЭМ!$A$33:$A$776,$A61,СВЦЭМ!$B$33:$B$776,C$47)+'СЕТ СН'!$G$11+СВЦЭМ!$D$10+'СЕТ СН'!$G$6-'СЕТ СН'!$G$23</f>
        <v>1527.7353178999999</v>
      </c>
      <c r="D61" s="36">
        <f>SUMIFS(СВЦЭМ!$D$33:$D$776,СВЦЭМ!$A$33:$A$776,$A61,СВЦЭМ!$B$33:$B$776,D$47)+'СЕТ СН'!$G$11+СВЦЭМ!$D$10+'СЕТ СН'!$G$6-'СЕТ СН'!$G$23</f>
        <v>1582.4275551199999</v>
      </c>
      <c r="E61" s="36">
        <f>SUMIFS(СВЦЭМ!$D$33:$D$776,СВЦЭМ!$A$33:$A$776,$A61,СВЦЭМ!$B$33:$B$776,E$47)+'СЕТ СН'!$G$11+СВЦЭМ!$D$10+'СЕТ СН'!$G$6-'СЕТ СН'!$G$23</f>
        <v>1590.7917933200001</v>
      </c>
      <c r="F61" s="36">
        <f>SUMIFS(СВЦЭМ!$D$33:$D$776,СВЦЭМ!$A$33:$A$776,$A61,СВЦЭМ!$B$33:$B$776,F$47)+'СЕТ СН'!$G$11+СВЦЭМ!$D$10+'СЕТ СН'!$G$6-'СЕТ СН'!$G$23</f>
        <v>1578.05780175</v>
      </c>
      <c r="G61" s="36">
        <f>SUMIFS(СВЦЭМ!$D$33:$D$776,СВЦЭМ!$A$33:$A$776,$A61,СВЦЭМ!$B$33:$B$776,G$47)+'СЕТ СН'!$G$11+СВЦЭМ!$D$10+'СЕТ СН'!$G$6-'СЕТ СН'!$G$23</f>
        <v>1562.4718416599999</v>
      </c>
      <c r="H61" s="36">
        <f>SUMIFS(СВЦЭМ!$D$33:$D$776,СВЦЭМ!$A$33:$A$776,$A61,СВЦЭМ!$B$33:$B$776,H$47)+'СЕТ СН'!$G$11+СВЦЭМ!$D$10+'СЕТ СН'!$G$6-'СЕТ СН'!$G$23</f>
        <v>1540.39708378</v>
      </c>
      <c r="I61" s="36">
        <f>SUMIFS(СВЦЭМ!$D$33:$D$776,СВЦЭМ!$A$33:$A$776,$A61,СВЦЭМ!$B$33:$B$776,I$47)+'СЕТ СН'!$G$11+СВЦЭМ!$D$10+'СЕТ СН'!$G$6-'СЕТ СН'!$G$23</f>
        <v>1523.9452456499998</v>
      </c>
      <c r="J61" s="36">
        <f>SUMIFS(СВЦЭМ!$D$33:$D$776,СВЦЭМ!$A$33:$A$776,$A61,СВЦЭМ!$B$33:$B$776,J$47)+'СЕТ СН'!$G$11+СВЦЭМ!$D$10+'СЕТ СН'!$G$6-'СЕТ СН'!$G$23</f>
        <v>1506.2038141099999</v>
      </c>
      <c r="K61" s="36">
        <f>SUMIFS(СВЦЭМ!$D$33:$D$776,СВЦЭМ!$A$33:$A$776,$A61,СВЦЭМ!$B$33:$B$776,K$47)+'СЕТ СН'!$G$11+СВЦЭМ!$D$10+'СЕТ СН'!$G$6-'СЕТ СН'!$G$23</f>
        <v>1485.0931179899999</v>
      </c>
      <c r="L61" s="36">
        <f>SUMIFS(СВЦЭМ!$D$33:$D$776,СВЦЭМ!$A$33:$A$776,$A61,СВЦЭМ!$B$33:$B$776,L$47)+'СЕТ СН'!$G$11+СВЦЭМ!$D$10+'СЕТ СН'!$G$6-'СЕТ СН'!$G$23</f>
        <v>1458.2182503499998</v>
      </c>
      <c r="M61" s="36">
        <f>SUMIFS(СВЦЭМ!$D$33:$D$776,СВЦЭМ!$A$33:$A$776,$A61,СВЦЭМ!$B$33:$B$776,M$47)+'СЕТ СН'!$G$11+СВЦЭМ!$D$10+'СЕТ СН'!$G$6-'СЕТ СН'!$G$23</f>
        <v>1413.2821074899998</v>
      </c>
      <c r="N61" s="36">
        <f>SUMIFS(СВЦЭМ!$D$33:$D$776,СВЦЭМ!$A$33:$A$776,$A61,СВЦЭМ!$B$33:$B$776,N$47)+'СЕТ СН'!$G$11+СВЦЭМ!$D$10+'СЕТ СН'!$G$6-'СЕТ СН'!$G$23</f>
        <v>1409.74191518</v>
      </c>
      <c r="O61" s="36">
        <f>SUMIFS(СВЦЭМ!$D$33:$D$776,СВЦЭМ!$A$33:$A$776,$A61,СВЦЭМ!$B$33:$B$776,O$47)+'СЕТ СН'!$G$11+СВЦЭМ!$D$10+'СЕТ СН'!$G$6-'СЕТ СН'!$G$23</f>
        <v>1434.3913272899999</v>
      </c>
      <c r="P61" s="36">
        <f>SUMIFS(СВЦЭМ!$D$33:$D$776,СВЦЭМ!$A$33:$A$776,$A61,СВЦЭМ!$B$33:$B$776,P$47)+'СЕТ СН'!$G$11+СВЦЭМ!$D$10+'СЕТ СН'!$G$6-'СЕТ СН'!$G$23</f>
        <v>1446.65247357</v>
      </c>
      <c r="Q61" s="36">
        <f>SUMIFS(СВЦЭМ!$D$33:$D$776,СВЦЭМ!$A$33:$A$776,$A61,СВЦЭМ!$B$33:$B$776,Q$47)+'СЕТ СН'!$G$11+СВЦЭМ!$D$10+'СЕТ СН'!$G$6-'СЕТ СН'!$G$23</f>
        <v>1446.9437304600001</v>
      </c>
      <c r="R61" s="36">
        <f>SUMIFS(СВЦЭМ!$D$33:$D$776,СВЦЭМ!$A$33:$A$776,$A61,СВЦЭМ!$B$33:$B$776,R$47)+'СЕТ СН'!$G$11+СВЦЭМ!$D$10+'СЕТ СН'!$G$6-'СЕТ СН'!$G$23</f>
        <v>1442.1437977599999</v>
      </c>
      <c r="S61" s="36">
        <f>SUMIFS(СВЦЭМ!$D$33:$D$776,СВЦЭМ!$A$33:$A$776,$A61,СВЦЭМ!$B$33:$B$776,S$47)+'СЕТ СН'!$G$11+СВЦЭМ!$D$10+'СЕТ СН'!$G$6-'СЕТ СН'!$G$23</f>
        <v>1412.72721566</v>
      </c>
      <c r="T61" s="36">
        <f>SUMIFS(СВЦЭМ!$D$33:$D$776,СВЦЭМ!$A$33:$A$776,$A61,СВЦЭМ!$B$33:$B$776,T$47)+'СЕТ СН'!$G$11+СВЦЭМ!$D$10+'СЕТ СН'!$G$6-'СЕТ СН'!$G$23</f>
        <v>1383.7388638699999</v>
      </c>
      <c r="U61" s="36">
        <f>SUMIFS(СВЦЭМ!$D$33:$D$776,СВЦЭМ!$A$33:$A$776,$A61,СВЦЭМ!$B$33:$B$776,U$47)+'СЕТ СН'!$G$11+СВЦЭМ!$D$10+'СЕТ СН'!$G$6-'СЕТ СН'!$G$23</f>
        <v>1387.2056952600001</v>
      </c>
      <c r="V61" s="36">
        <f>SUMIFS(СВЦЭМ!$D$33:$D$776,СВЦЭМ!$A$33:$A$776,$A61,СВЦЭМ!$B$33:$B$776,V$47)+'СЕТ СН'!$G$11+СВЦЭМ!$D$10+'СЕТ СН'!$G$6-'СЕТ СН'!$G$23</f>
        <v>1415.27138025</v>
      </c>
      <c r="W61" s="36">
        <f>SUMIFS(СВЦЭМ!$D$33:$D$776,СВЦЭМ!$A$33:$A$776,$A61,СВЦЭМ!$B$33:$B$776,W$47)+'СЕТ СН'!$G$11+СВЦЭМ!$D$10+'СЕТ СН'!$G$6-'СЕТ СН'!$G$23</f>
        <v>1431.5894034</v>
      </c>
      <c r="X61" s="36">
        <f>SUMIFS(СВЦЭМ!$D$33:$D$776,СВЦЭМ!$A$33:$A$776,$A61,СВЦЭМ!$B$33:$B$776,X$47)+'СЕТ СН'!$G$11+СВЦЭМ!$D$10+'СЕТ СН'!$G$6-'СЕТ СН'!$G$23</f>
        <v>1440.56601669</v>
      </c>
      <c r="Y61" s="36">
        <f>SUMIFS(СВЦЭМ!$D$33:$D$776,СВЦЭМ!$A$33:$A$776,$A61,СВЦЭМ!$B$33:$B$776,Y$47)+'СЕТ СН'!$G$11+СВЦЭМ!$D$10+'СЕТ СН'!$G$6-'СЕТ СН'!$G$23</f>
        <v>1436.054232</v>
      </c>
    </row>
    <row r="62" spans="1:25" ht="15.75" x14ac:dyDescent="0.2">
      <c r="A62" s="35">
        <f t="shared" si="1"/>
        <v>44150</v>
      </c>
      <c r="B62" s="36">
        <f>SUMIFS(СВЦЭМ!$D$33:$D$776,СВЦЭМ!$A$33:$A$776,$A62,СВЦЭМ!$B$33:$B$776,B$47)+'СЕТ СН'!$G$11+СВЦЭМ!$D$10+'СЕТ СН'!$G$6-'СЕТ СН'!$G$23</f>
        <v>1460.4535586299999</v>
      </c>
      <c r="C62" s="36">
        <f>SUMIFS(СВЦЭМ!$D$33:$D$776,СВЦЭМ!$A$33:$A$776,$A62,СВЦЭМ!$B$33:$B$776,C$47)+'СЕТ СН'!$G$11+СВЦЭМ!$D$10+'СЕТ СН'!$G$6-'СЕТ СН'!$G$23</f>
        <v>1539.6652328099999</v>
      </c>
      <c r="D62" s="36">
        <f>SUMIFS(СВЦЭМ!$D$33:$D$776,СВЦЭМ!$A$33:$A$776,$A62,СВЦЭМ!$B$33:$B$776,D$47)+'СЕТ СН'!$G$11+СВЦЭМ!$D$10+'СЕТ СН'!$G$6-'СЕТ СН'!$G$23</f>
        <v>1599.9845705399998</v>
      </c>
      <c r="E62" s="36">
        <f>SUMIFS(СВЦЭМ!$D$33:$D$776,СВЦЭМ!$A$33:$A$776,$A62,СВЦЭМ!$B$33:$B$776,E$47)+'СЕТ СН'!$G$11+СВЦЭМ!$D$10+'СЕТ СН'!$G$6-'СЕТ СН'!$G$23</f>
        <v>1613.3224654400001</v>
      </c>
      <c r="F62" s="36">
        <f>SUMIFS(СВЦЭМ!$D$33:$D$776,СВЦЭМ!$A$33:$A$776,$A62,СВЦЭМ!$B$33:$B$776,F$47)+'СЕТ СН'!$G$11+СВЦЭМ!$D$10+'СЕТ СН'!$G$6-'СЕТ СН'!$G$23</f>
        <v>1618.4477993199998</v>
      </c>
      <c r="G62" s="36">
        <f>SUMIFS(СВЦЭМ!$D$33:$D$776,СВЦЭМ!$A$33:$A$776,$A62,СВЦЭМ!$B$33:$B$776,G$47)+'СЕТ СН'!$G$11+СВЦЭМ!$D$10+'СЕТ СН'!$G$6-'СЕТ СН'!$G$23</f>
        <v>1605.92105298</v>
      </c>
      <c r="H62" s="36">
        <f>SUMIFS(СВЦЭМ!$D$33:$D$776,СВЦЭМ!$A$33:$A$776,$A62,СВЦЭМ!$B$33:$B$776,H$47)+'СЕТ СН'!$G$11+СВЦЭМ!$D$10+'СЕТ СН'!$G$6-'СЕТ СН'!$G$23</f>
        <v>1594.81368873</v>
      </c>
      <c r="I62" s="36">
        <f>SUMIFS(СВЦЭМ!$D$33:$D$776,СВЦЭМ!$A$33:$A$776,$A62,СВЦЭМ!$B$33:$B$776,I$47)+'СЕТ СН'!$G$11+СВЦЭМ!$D$10+'СЕТ СН'!$G$6-'СЕТ СН'!$G$23</f>
        <v>1566.16334555</v>
      </c>
      <c r="J62" s="36">
        <f>SUMIFS(СВЦЭМ!$D$33:$D$776,СВЦЭМ!$A$33:$A$776,$A62,СВЦЭМ!$B$33:$B$776,J$47)+'СЕТ СН'!$G$11+СВЦЭМ!$D$10+'СЕТ СН'!$G$6-'СЕТ СН'!$G$23</f>
        <v>1544.91325925</v>
      </c>
      <c r="K62" s="36">
        <f>SUMIFS(СВЦЭМ!$D$33:$D$776,СВЦЭМ!$A$33:$A$776,$A62,СВЦЭМ!$B$33:$B$776,K$47)+'СЕТ СН'!$G$11+СВЦЭМ!$D$10+'СЕТ СН'!$G$6-'СЕТ СН'!$G$23</f>
        <v>1530.1855211500001</v>
      </c>
      <c r="L62" s="36">
        <f>SUMIFS(СВЦЭМ!$D$33:$D$776,СВЦЭМ!$A$33:$A$776,$A62,СВЦЭМ!$B$33:$B$776,L$47)+'СЕТ СН'!$G$11+СВЦЭМ!$D$10+'СЕТ СН'!$G$6-'СЕТ СН'!$G$23</f>
        <v>1487.80198488</v>
      </c>
      <c r="M62" s="36">
        <f>SUMIFS(СВЦЭМ!$D$33:$D$776,СВЦЭМ!$A$33:$A$776,$A62,СВЦЭМ!$B$33:$B$776,M$47)+'СЕТ СН'!$G$11+СВЦЭМ!$D$10+'СЕТ СН'!$G$6-'СЕТ СН'!$G$23</f>
        <v>1432.9148726799999</v>
      </c>
      <c r="N62" s="36">
        <f>SUMIFS(СВЦЭМ!$D$33:$D$776,СВЦЭМ!$A$33:$A$776,$A62,СВЦЭМ!$B$33:$B$776,N$47)+'СЕТ СН'!$G$11+СВЦЭМ!$D$10+'СЕТ СН'!$G$6-'СЕТ СН'!$G$23</f>
        <v>1424.7519321</v>
      </c>
      <c r="O62" s="36">
        <f>SUMIFS(СВЦЭМ!$D$33:$D$776,СВЦЭМ!$A$33:$A$776,$A62,СВЦЭМ!$B$33:$B$776,O$47)+'СЕТ СН'!$G$11+СВЦЭМ!$D$10+'СЕТ СН'!$G$6-'СЕТ СН'!$G$23</f>
        <v>1429.67001091</v>
      </c>
      <c r="P62" s="36">
        <f>SUMIFS(СВЦЭМ!$D$33:$D$776,СВЦЭМ!$A$33:$A$776,$A62,СВЦЭМ!$B$33:$B$776,P$47)+'СЕТ СН'!$G$11+СВЦЭМ!$D$10+'СЕТ СН'!$G$6-'СЕТ СН'!$G$23</f>
        <v>1430.8470093199999</v>
      </c>
      <c r="Q62" s="36">
        <f>SUMIFS(СВЦЭМ!$D$33:$D$776,СВЦЭМ!$A$33:$A$776,$A62,СВЦЭМ!$B$33:$B$776,Q$47)+'СЕТ СН'!$G$11+СВЦЭМ!$D$10+'СЕТ СН'!$G$6-'СЕТ СН'!$G$23</f>
        <v>1428.2935354699998</v>
      </c>
      <c r="R62" s="36">
        <f>SUMIFS(СВЦЭМ!$D$33:$D$776,СВЦЭМ!$A$33:$A$776,$A62,СВЦЭМ!$B$33:$B$776,R$47)+'СЕТ СН'!$G$11+СВЦЭМ!$D$10+'СЕТ СН'!$G$6-'СЕТ СН'!$G$23</f>
        <v>1426.0390867799999</v>
      </c>
      <c r="S62" s="36">
        <f>SUMIFS(СВЦЭМ!$D$33:$D$776,СВЦЭМ!$A$33:$A$776,$A62,СВЦЭМ!$B$33:$B$776,S$47)+'СЕТ СН'!$G$11+СВЦЭМ!$D$10+'СЕТ СН'!$G$6-'СЕТ СН'!$G$23</f>
        <v>1409.96494553</v>
      </c>
      <c r="T62" s="36">
        <f>SUMIFS(СВЦЭМ!$D$33:$D$776,СВЦЭМ!$A$33:$A$776,$A62,СВЦЭМ!$B$33:$B$776,T$47)+'СЕТ СН'!$G$11+СВЦЭМ!$D$10+'СЕТ СН'!$G$6-'СЕТ СН'!$G$23</f>
        <v>1381.1003558500001</v>
      </c>
      <c r="U62" s="36">
        <f>SUMIFS(СВЦЭМ!$D$33:$D$776,СВЦЭМ!$A$33:$A$776,$A62,СВЦЭМ!$B$33:$B$776,U$47)+'СЕТ СН'!$G$11+СВЦЭМ!$D$10+'СЕТ СН'!$G$6-'СЕТ СН'!$G$23</f>
        <v>1381.4097513900001</v>
      </c>
      <c r="V62" s="36">
        <f>SUMIFS(СВЦЭМ!$D$33:$D$776,СВЦЭМ!$A$33:$A$776,$A62,СВЦЭМ!$B$33:$B$776,V$47)+'СЕТ СН'!$G$11+СВЦЭМ!$D$10+'СЕТ СН'!$G$6-'СЕТ СН'!$G$23</f>
        <v>1400.2469870999998</v>
      </c>
      <c r="W62" s="36">
        <f>SUMIFS(СВЦЭМ!$D$33:$D$776,СВЦЭМ!$A$33:$A$776,$A62,СВЦЭМ!$B$33:$B$776,W$47)+'СЕТ СН'!$G$11+СВЦЭМ!$D$10+'СЕТ СН'!$G$6-'СЕТ СН'!$G$23</f>
        <v>1412.6578008299998</v>
      </c>
      <c r="X62" s="36">
        <f>SUMIFS(СВЦЭМ!$D$33:$D$776,СВЦЭМ!$A$33:$A$776,$A62,СВЦЭМ!$B$33:$B$776,X$47)+'СЕТ СН'!$G$11+СВЦЭМ!$D$10+'СЕТ СН'!$G$6-'СЕТ СН'!$G$23</f>
        <v>1426.6567122900001</v>
      </c>
      <c r="Y62" s="36">
        <f>SUMIFS(СВЦЭМ!$D$33:$D$776,СВЦЭМ!$A$33:$A$776,$A62,СВЦЭМ!$B$33:$B$776,Y$47)+'СЕТ СН'!$G$11+СВЦЭМ!$D$10+'СЕТ СН'!$G$6-'СЕТ СН'!$G$23</f>
        <v>1432.1461844400001</v>
      </c>
    </row>
    <row r="63" spans="1:25" ht="15.75" x14ac:dyDescent="0.2">
      <c r="A63" s="35">
        <f t="shared" si="1"/>
        <v>44151</v>
      </c>
      <c r="B63" s="36">
        <f>SUMIFS(СВЦЭМ!$D$33:$D$776,СВЦЭМ!$A$33:$A$776,$A63,СВЦЭМ!$B$33:$B$776,B$47)+'СЕТ СН'!$G$11+СВЦЭМ!$D$10+'СЕТ СН'!$G$6-'СЕТ СН'!$G$23</f>
        <v>1505.48654468</v>
      </c>
      <c r="C63" s="36">
        <f>SUMIFS(СВЦЭМ!$D$33:$D$776,СВЦЭМ!$A$33:$A$776,$A63,СВЦЭМ!$B$33:$B$776,C$47)+'СЕТ СН'!$G$11+СВЦЭМ!$D$10+'СЕТ СН'!$G$6-'СЕТ СН'!$G$23</f>
        <v>1587.2907275</v>
      </c>
      <c r="D63" s="36">
        <f>SUMIFS(СВЦЭМ!$D$33:$D$776,СВЦЭМ!$A$33:$A$776,$A63,СВЦЭМ!$B$33:$B$776,D$47)+'СЕТ СН'!$G$11+СВЦЭМ!$D$10+'СЕТ СН'!$G$6-'СЕТ СН'!$G$23</f>
        <v>1644.0946430399999</v>
      </c>
      <c r="E63" s="36">
        <f>SUMIFS(СВЦЭМ!$D$33:$D$776,СВЦЭМ!$A$33:$A$776,$A63,СВЦЭМ!$B$33:$B$776,E$47)+'СЕТ СН'!$G$11+СВЦЭМ!$D$10+'СЕТ СН'!$G$6-'СЕТ СН'!$G$23</f>
        <v>1652.84312464</v>
      </c>
      <c r="F63" s="36">
        <f>SUMIFS(СВЦЭМ!$D$33:$D$776,СВЦЭМ!$A$33:$A$776,$A63,СВЦЭМ!$B$33:$B$776,F$47)+'СЕТ СН'!$G$11+СВЦЭМ!$D$10+'СЕТ СН'!$G$6-'СЕТ СН'!$G$23</f>
        <v>1646.92398985</v>
      </c>
      <c r="G63" s="36">
        <f>SUMIFS(СВЦЭМ!$D$33:$D$776,СВЦЭМ!$A$33:$A$776,$A63,СВЦЭМ!$B$33:$B$776,G$47)+'СЕТ СН'!$G$11+СВЦЭМ!$D$10+'СЕТ СН'!$G$6-'СЕТ СН'!$G$23</f>
        <v>1629.5475707300002</v>
      </c>
      <c r="H63" s="36">
        <f>SUMIFS(СВЦЭМ!$D$33:$D$776,СВЦЭМ!$A$33:$A$776,$A63,СВЦЭМ!$B$33:$B$776,H$47)+'СЕТ СН'!$G$11+СВЦЭМ!$D$10+'СЕТ СН'!$G$6-'СЕТ СН'!$G$23</f>
        <v>1580.4203499599998</v>
      </c>
      <c r="I63" s="36">
        <f>SUMIFS(СВЦЭМ!$D$33:$D$776,СВЦЭМ!$A$33:$A$776,$A63,СВЦЭМ!$B$33:$B$776,I$47)+'СЕТ СН'!$G$11+СВЦЭМ!$D$10+'СЕТ СН'!$G$6-'СЕТ СН'!$G$23</f>
        <v>1542.4881035600001</v>
      </c>
      <c r="J63" s="36">
        <f>SUMIFS(СВЦЭМ!$D$33:$D$776,СВЦЭМ!$A$33:$A$776,$A63,СВЦЭМ!$B$33:$B$776,J$47)+'СЕТ СН'!$G$11+СВЦЭМ!$D$10+'СЕТ СН'!$G$6-'СЕТ СН'!$G$23</f>
        <v>1526.25636005</v>
      </c>
      <c r="K63" s="36">
        <f>SUMIFS(СВЦЭМ!$D$33:$D$776,СВЦЭМ!$A$33:$A$776,$A63,СВЦЭМ!$B$33:$B$776,K$47)+'СЕТ СН'!$G$11+СВЦЭМ!$D$10+'СЕТ СН'!$G$6-'СЕТ СН'!$G$23</f>
        <v>1528.9718669599999</v>
      </c>
      <c r="L63" s="36">
        <f>SUMIFS(СВЦЭМ!$D$33:$D$776,СВЦЭМ!$A$33:$A$776,$A63,СВЦЭМ!$B$33:$B$776,L$47)+'СЕТ СН'!$G$11+СВЦЭМ!$D$10+'СЕТ СН'!$G$6-'СЕТ СН'!$G$23</f>
        <v>1493.8383953</v>
      </c>
      <c r="M63" s="36">
        <f>SUMIFS(СВЦЭМ!$D$33:$D$776,СВЦЭМ!$A$33:$A$776,$A63,СВЦЭМ!$B$33:$B$776,M$47)+'СЕТ СН'!$G$11+СВЦЭМ!$D$10+'СЕТ СН'!$G$6-'СЕТ СН'!$G$23</f>
        <v>1456.23568344</v>
      </c>
      <c r="N63" s="36">
        <f>SUMIFS(СВЦЭМ!$D$33:$D$776,СВЦЭМ!$A$33:$A$776,$A63,СВЦЭМ!$B$33:$B$776,N$47)+'СЕТ СН'!$G$11+СВЦЭМ!$D$10+'СЕТ СН'!$G$6-'СЕТ СН'!$G$23</f>
        <v>1443.7976104499999</v>
      </c>
      <c r="O63" s="36">
        <f>SUMIFS(СВЦЭМ!$D$33:$D$776,СВЦЭМ!$A$33:$A$776,$A63,СВЦЭМ!$B$33:$B$776,O$47)+'СЕТ СН'!$G$11+СВЦЭМ!$D$10+'СЕТ СН'!$G$6-'СЕТ СН'!$G$23</f>
        <v>1453.08912431</v>
      </c>
      <c r="P63" s="36">
        <f>SUMIFS(СВЦЭМ!$D$33:$D$776,СВЦЭМ!$A$33:$A$776,$A63,СВЦЭМ!$B$33:$B$776,P$47)+'СЕТ СН'!$G$11+СВЦЭМ!$D$10+'СЕТ СН'!$G$6-'СЕТ СН'!$G$23</f>
        <v>1454.68035476</v>
      </c>
      <c r="Q63" s="36">
        <f>SUMIFS(СВЦЭМ!$D$33:$D$776,СВЦЭМ!$A$33:$A$776,$A63,СВЦЭМ!$B$33:$B$776,Q$47)+'СЕТ СН'!$G$11+СВЦЭМ!$D$10+'СЕТ СН'!$G$6-'СЕТ СН'!$G$23</f>
        <v>1457.5736116200001</v>
      </c>
      <c r="R63" s="36">
        <f>SUMIFS(СВЦЭМ!$D$33:$D$776,СВЦЭМ!$A$33:$A$776,$A63,СВЦЭМ!$B$33:$B$776,R$47)+'СЕТ СН'!$G$11+СВЦЭМ!$D$10+'СЕТ СН'!$G$6-'СЕТ СН'!$G$23</f>
        <v>1446.6946600799999</v>
      </c>
      <c r="S63" s="36">
        <f>SUMIFS(СВЦЭМ!$D$33:$D$776,СВЦЭМ!$A$33:$A$776,$A63,СВЦЭМ!$B$33:$B$776,S$47)+'СЕТ СН'!$G$11+СВЦЭМ!$D$10+'СЕТ СН'!$G$6-'СЕТ СН'!$G$23</f>
        <v>1435.80388404</v>
      </c>
      <c r="T63" s="36">
        <f>SUMIFS(СВЦЭМ!$D$33:$D$776,СВЦЭМ!$A$33:$A$776,$A63,СВЦЭМ!$B$33:$B$776,T$47)+'СЕТ СН'!$G$11+СВЦЭМ!$D$10+'СЕТ СН'!$G$6-'СЕТ СН'!$G$23</f>
        <v>1420.5470247799999</v>
      </c>
      <c r="U63" s="36">
        <f>SUMIFS(СВЦЭМ!$D$33:$D$776,СВЦЭМ!$A$33:$A$776,$A63,СВЦЭМ!$B$33:$B$776,U$47)+'СЕТ СН'!$G$11+СВЦЭМ!$D$10+'СЕТ СН'!$G$6-'СЕТ СН'!$G$23</f>
        <v>1395.80270683</v>
      </c>
      <c r="V63" s="36">
        <f>SUMIFS(СВЦЭМ!$D$33:$D$776,СВЦЭМ!$A$33:$A$776,$A63,СВЦЭМ!$B$33:$B$776,V$47)+'СЕТ СН'!$G$11+СВЦЭМ!$D$10+'СЕТ СН'!$G$6-'СЕТ СН'!$G$23</f>
        <v>1397.6969070999999</v>
      </c>
      <c r="W63" s="36">
        <f>SUMIFS(СВЦЭМ!$D$33:$D$776,СВЦЭМ!$A$33:$A$776,$A63,СВЦЭМ!$B$33:$B$776,W$47)+'СЕТ СН'!$G$11+СВЦЭМ!$D$10+'СЕТ СН'!$G$6-'СЕТ СН'!$G$23</f>
        <v>1413.40609221</v>
      </c>
      <c r="X63" s="36">
        <f>SUMIFS(СВЦЭМ!$D$33:$D$776,СВЦЭМ!$A$33:$A$776,$A63,СВЦЭМ!$B$33:$B$776,X$47)+'СЕТ СН'!$G$11+СВЦЭМ!$D$10+'СЕТ СН'!$G$6-'СЕТ СН'!$G$23</f>
        <v>1424.6109795500001</v>
      </c>
      <c r="Y63" s="36">
        <f>SUMIFS(СВЦЭМ!$D$33:$D$776,СВЦЭМ!$A$33:$A$776,$A63,СВЦЭМ!$B$33:$B$776,Y$47)+'СЕТ СН'!$G$11+СВЦЭМ!$D$10+'СЕТ СН'!$G$6-'СЕТ СН'!$G$23</f>
        <v>1450.29789192</v>
      </c>
    </row>
    <row r="64" spans="1:25" ht="15.75" x14ac:dyDescent="0.2">
      <c r="A64" s="35">
        <f t="shared" si="1"/>
        <v>44152</v>
      </c>
      <c r="B64" s="36">
        <f>SUMIFS(СВЦЭМ!$D$33:$D$776,СВЦЭМ!$A$33:$A$776,$A64,СВЦЭМ!$B$33:$B$776,B$47)+'СЕТ СН'!$G$11+СВЦЭМ!$D$10+'СЕТ СН'!$G$6-'СЕТ СН'!$G$23</f>
        <v>1474.49572528</v>
      </c>
      <c r="C64" s="36">
        <f>SUMIFS(СВЦЭМ!$D$33:$D$776,СВЦЭМ!$A$33:$A$776,$A64,СВЦЭМ!$B$33:$B$776,C$47)+'СЕТ СН'!$G$11+СВЦЭМ!$D$10+'СЕТ СН'!$G$6-'СЕТ СН'!$G$23</f>
        <v>1547.63886428</v>
      </c>
      <c r="D64" s="36">
        <f>SUMIFS(СВЦЭМ!$D$33:$D$776,СВЦЭМ!$A$33:$A$776,$A64,СВЦЭМ!$B$33:$B$776,D$47)+'СЕТ СН'!$G$11+СВЦЭМ!$D$10+'СЕТ СН'!$G$6-'СЕТ СН'!$G$23</f>
        <v>1603.07009023</v>
      </c>
      <c r="E64" s="36">
        <f>SUMIFS(СВЦЭМ!$D$33:$D$776,СВЦЭМ!$A$33:$A$776,$A64,СВЦЭМ!$B$33:$B$776,E$47)+'СЕТ СН'!$G$11+СВЦЭМ!$D$10+'СЕТ СН'!$G$6-'СЕТ СН'!$G$23</f>
        <v>1607.44366498</v>
      </c>
      <c r="F64" s="36">
        <f>SUMIFS(СВЦЭМ!$D$33:$D$776,СВЦЭМ!$A$33:$A$776,$A64,СВЦЭМ!$B$33:$B$776,F$47)+'СЕТ СН'!$G$11+СВЦЭМ!$D$10+'СЕТ СН'!$G$6-'СЕТ СН'!$G$23</f>
        <v>1609.9421371600001</v>
      </c>
      <c r="G64" s="36">
        <f>SUMIFS(СВЦЭМ!$D$33:$D$776,СВЦЭМ!$A$33:$A$776,$A64,СВЦЭМ!$B$33:$B$776,G$47)+'СЕТ СН'!$G$11+СВЦЭМ!$D$10+'СЕТ СН'!$G$6-'СЕТ СН'!$G$23</f>
        <v>1600.9645047200001</v>
      </c>
      <c r="H64" s="36">
        <f>SUMIFS(СВЦЭМ!$D$33:$D$776,СВЦЭМ!$A$33:$A$776,$A64,СВЦЭМ!$B$33:$B$776,H$47)+'СЕТ СН'!$G$11+СВЦЭМ!$D$10+'СЕТ СН'!$G$6-'СЕТ СН'!$G$23</f>
        <v>1563.2206905099999</v>
      </c>
      <c r="I64" s="36">
        <f>SUMIFS(СВЦЭМ!$D$33:$D$776,СВЦЭМ!$A$33:$A$776,$A64,СВЦЭМ!$B$33:$B$776,I$47)+'СЕТ СН'!$G$11+СВЦЭМ!$D$10+'СЕТ СН'!$G$6-'СЕТ СН'!$G$23</f>
        <v>1516.9939829300001</v>
      </c>
      <c r="J64" s="36">
        <f>SUMIFS(СВЦЭМ!$D$33:$D$776,СВЦЭМ!$A$33:$A$776,$A64,СВЦЭМ!$B$33:$B$776,J$47)+'СЕТ СН'!$G$11+СВЦЭМ!$D$10+'СЕТ СН'!$G$6-'СЕТ СН'!$G$23</f>
        <v>1487.87373321</v>
      </c>
      <c r="K64" s="36">
        <f>SUMIFS(СВЦЭМ!$D$33:$D$776,СВЦЭМ!$A$33:$A$776,$A64,СВЦЭМ!$B$33:$B$776,K$47)+'СЕТ СН'!$G$11+СВЦЭМ!$D$10+'СЕТ СН'!$G$6-'СЕТ СН'!$G$23</f>
        <v>1535.2112643599999</v>
      </c>
      <c r="L64" s="36">
        <f>SUMIFS(СВЦЭМ!$D$33:$D$776,СВЦЭМ!$A$33:$A$776,$A64,СВЦЭМ!$B$33:$B$776,L$47)+'СЕТ СН'!$G$11+СВЦЭМ!$D$10+'СЕТ СН'!$G$6-'СЕТ СН'!$G$23</f>
        <v>1495.5863689600001</v>
      </c>
      <c r="M64" s="36">
        <f>SUMIFS(СВЦЭМ!$D$33:$D$776,СВЦЭМ!$A$33:$A$776,$A64,СВЦЭМ!$B$33:$B$776,M$47)+'СЕТ СН'!$G$11+СВЦЭМ!$D$10+'СЕТ СН'!$G$6-'СЕТ СН'!$G$23</f>
        <v>1433.2123141</v>
      </c>
      <c r="N64" s="36">
        <f>SUMIFS(СВЦЭМ!$D$33:$D$776,СВЦЭМ!$A$33:$A$776,$A64,СВЦЭМ!$B$33:$B$776,N$47)+'СЕТ СН'!$G$11+СВЦЭМ!$D$10+'СЕТ СН'!$G$6-'СЕТ СН'!$G$23</f>
        <v>1419.84734091</v>
      </c>
      <c r="O64" s="36">
        <f>SUMIFS(СВЦЭМ!$D$33:$D$776,СВЦЭМ!$A$33:$A$776,$A64,СВЦЭМ!$B$33:$B$776,O$47)+'СЕТ СН'!$G$11+СВЦЭМ!$D$10+'СЕТ СН'!$G$6-'СЕТ СН'!$G$23</f>
        <v>1423.7653949599999</v>
      </c>
      <c r="P64" s="36">
        <f>SUMIFS(СВЦЭМ!$D$33:$D$776,СВЦЭМ!$A$33:$A$776,$A64,СВЦЭМ!$B$33:$B$776,P$47)+'СЕТ СН'!$G$11+СВЦЭМ!$D$10+'СЕТ СН'!$G$6-'СЕТ СН'!$G$23</f>
        <v>1421.7603976400001</v>
      </c>
      <c r="Q64" s="36">
        <f>SUMIFS(СВЦЭМ!$D$33:$D$776,СВЦЭМ!$A$33:$A$776,$A64,СВЦЭМ!$B$33:$B$776,Q$47)+'СЕТ СН'!$G$11+СВЦЭМ!$D$10+'СЕТ СН'!$G$6-'СЕТ СН'!$G$23</f>
        <v>1422.0134817399999</v>
      </c>
      <c r="R64" s="36">
        <f>SUMIFS(СВЦЭМ!$D$33:$D$776,СВЦЭМ!$A$33:$A$776,$A64,СВЦЭМ!$B$33:$B$776,R$47)+'СЕТ СН'!$G$11+СВЦЭМ!$D$10+'СЕТ СН'!$G$6-'СЕТ СН'!$G$23</f>
        <v>1522.9065848299999</v>
      </c>
      <c r="S64" s="36">
        <f>SUMIFS(СВЦЭМ!$D$33:$D$776,СВЦЭМ!$A$33:$A$776,$A64,СВЦЭМ!$B$33:$B$776,S$47)+'СЕТ СН'!$G$11+СВЦЭМ!$D$10+'СЕТ СН'!$G$6-'СЕТ СН'!$G$23</f>
        <v>1495.36546297</v>
      </c>
      <c r="T64" s="36">
        <f>SUMIFS(СВЦЭМ!$D$33:$D$776,СВЦЭМ!$A$33:$A$776,$A64,СВЦЭМ!$B$33:$B$776,T$47)+'СЕТ СН'!$G$11+СВЦЭМ!$D$10+'СЕТ СН'!$G$6-'СЕТ СН'!$G$23</f>
        <v>1429.6090182299999</v>
      </c>
      <c r="U64" s="36">
        <f>SUMIFS(СВЦЭМ!$D$33:$D$776,СВЦЭМ!$A$33:$A$776,$A64,СВЦЭМ!$B$33:$B$776,U$47)+'СЕТ СН'!$G$11+СВЦЭМ!$D$10+'СЕТ СН'!$G$6-'СЕТ СН'!$G$23</f>
        <v>1380.12591843</v>
      </c>
      <c r="V64" s="36">
        <f>SUMIFS(СВЦЭМ!$D$33:$D$776,СВЦЭМ!$A$33:$A$776,$A64,СВЦЭМ!$B$33:$B$776,V$47)+'СЕТ СН'!$G$11+СВЦЭМ!$D$10+'СЕТ СН'!$G$6-'СЕТ СН'!$G$23</f>
        <v>1371.3856340899999</v>
      </c>
      <c r="W64" s="36">
        <f>SUMIFS(СВЦЭМ!$D$33:$D$776,СВЦЭМ!$A$33:$A$776,$A64,СВЦЭМ!$B$33:$B$776,W$47)+'СЕТ СН'!$G$11+СВЦЭМ!$D$10+'СЕТ СН'!$G$6-'СЕТ СН'!$G$23</f>
        <v>1402.72176777</v>
      </c>
      <c r="X64" s="36">
        <f>SUMIFS(СВЦЭМ!$D$33:$D$776,СВЦЭМ!$A$33:$A$776,$A64,СВЦЭМ!$B$33:$B$776,X$47)+'СЕТ СН'!$G$11+СВЦЭМ!$D$10+'СЕТ СН'!$G$6-'СЕТ СН'!$G$23</f>
        <v>1403.27339927</v>
      </c>
      <c r="Y64" s="36">
        <f>SUMIFS(СВЦЭМ!$D$33:$D$776,СВЦЭМ!$A$33:$A$776,$A64,СВЦЭМ!$B$33:$B$776,Y$47)+'СЕТ СН'!$G$11+СВЦЭМ!$D$10+'СЕТ СН'!$G$6-'СЕТ СН'!$G$23</f>
        <v>1421.77424262</v>
      </c>
    </row>
    <row r="65" spans="1:26" ht="15.75" x14ac:dyDescent="0.2">
      <c r="A65" s="35">
        <f t="shared" si="1"/>
        <v>44153</v>
      </c>
      <c r="B65" s="36">
        <f>SUMIFS(СВЦЭМ!$D$33:$D$776,СВЦЭМ!$A$33:$A$776,$A65,СВЦЭМ!$B$33:$B$776,B$47)+'СЕТ СН'!$G$11+СВЦЭМ!$D$10+'СЕТ СН'!$G$6-'СЕТ СН'!$G$23</f>
        <v>1482.1824151599999</v>
      </c>
      <c r="C65" s="36">
        <f>SUMIFS(СВЦЭМ!$D$33:$D$776,СВЦЭМ!$A$33:$A$776,$A65,СВЦЭМ!$B$33:$B$776,C$47)+'СЕТ СН'!$G$11+СВЦЭМ!$D$10+'СЕТ СН'!$G$6-'СЕТ СН'!$G$23</f>
        <v>1533.2227402999999</v>
      </c>
      <c r="D65" s="36">
        <f>SUMIFS(СВЦЭМ!$D$33:$D$776,СВЦЭМ!$A$33:$A$776,$A65,СВЦЭМ!$B$33:$B$776,D$47)+'СЕТ СН'!$G$11+СВЦЭМ!$D$10+'СЕТ СН'!$G$6-'СЕТ СН'!$G$23</f>
        <v>1572.61652635</v>
      </c>
      <c r="E65" s="36">
        <f>SUMIFS(СВЦЭМ!$D$33:$D$776,СВЦЭМ!$A$33:$A$776,$A65,СВЦЭМ!$B$33:$B$776,E$47)+'СЕТ СН'!$G$11+СВЦЭМ!$D$10+'СЕТ СН'!$G$6-'СЕТ СН'!$G$23</f>
        <v>1586.4804179100001</v>
      </c>
      <c r="F65" s="36">
        <f>SUMIFS(СВЦЭМ!$D$33:$D$776,СВЦЭМ!$A$33:$A$776,$A65,СВЦЭМ!$B$33:$B$776,F$47)+'СЕТ СН'!$G$11+СВЦЭМ!$D$10+'СЕТ СН'!$G$6-'СЕТ СН'!$G$23</f>
        <v>1582.46432194</v>
      </c>
      <c r="G65" s="36">
        <f>SUMIFS(СВЦЭМ!$D$33:$D$776,СВЦЭМ!$A$33:$A$776,$A65,СВЦЭМ!$B$33:$B$776,G$47)+'СЕТ СН'!$G$11+СВЦЭМ!$D$10+'СЕТ СН'!$G$6-'СЕТ СН'!$G$23</f>
        <v>1564.1720580000001</v>
      </c>
      <c r="H65" s="36">
        <f>SUMIFS(СВЦЭМ!$D$33:$D$776,СВЦЭМ!$A$33:$A$776,$A65,СВЦЭМ!$B$33:$B$776,H$47)+'СЕТ СН'!$G$11+СВЦЭМ!$D$10+'СЕТ СН'!$G$6-'СЕТ СН'!$G$23</f>
        <v>1564.2234276499998</v>
      </c>
      <c r="I65" s="36">
        <f>SUMIFS(СВЦЭМ!$D$33:$D$776,СВЦЭМ!$A$33:$A$776,$A65,СВЦЭМ!$B$33:$B$776,I$47)+'СЕТ СН'!$G$11+СВЦЭМ!$D$10+'СЕТ СН'!$G$6-'СЕТ СН'!$G$23</f>
        <v>1544.88775799</v>
      </c>
      <c r="J65" s="36">
        <f>SUMIFS(СВЦЭМ!$D$33:$D$776,СВЦЭМ!$A$33:$A$776,$A65,СВЦЭМ!$B$33:$B$776,J$47)+'СЕТ СН'!$G$11+СВЦЭМ!$D$10+'СЕТ СН'!$G$6-'СЕТ СН'!$G$23</f>
        <v>1519.3051462600001</v>
      </c>
      <c r="K65" s="36">
        <f>SUMIFS(СВЦЭМ!$D$33:$D$776,СВЦЭМ!$A$33:$A$776,$A65,СВЦЭМ!$B$33:$B$776,K$47)+'СЕТ СН'!$G$11+СВЦЭМ!$D$10+'СЕТ СН'!$G$6-'СЕТ СН'!$G$23</f>
        <v>1508.4654956700001</v>
      </c>
      <c r="L65" s="36">
        <f>SUMIFS(СВЦЭМ!$D$33:$D$776,СВЦЭМ!$A$33:$A$776,$A65,СВЦЭМ!$B$33:$B$776,L$47)+'СЕТ СН'!$G$11+СВЦЭМ!$D$10+'СЕТ СН'!$G$6-'СЕТ СН'!$G$23</f>
        <v>1478.1660451</v>
      </c>
      <c r="M65" s="36">
        <f>SUMIFS(СВЦЭМ!$D$33:$D$776,СВЦЭМ!$A$33:$A$776,$A65,СВЦЭМ!$B$33:$B$776,M$47)+'СЕТ СН'!$G$11+СВЦЭМ!$D$10+'СЕТ СН'!$G$6-'СЕТ СН'!$G$23</f>
        <v>1454.0019360400001</v>
      </c>
      <c r="N65" s="36">
        <f>SUMIFS(СВЦЭМ!$D$33:$D$776,СВЦЭМ!$A$33:$A$776,$A65,СВЦЭМ!$B$33:$B$776,N$47)+'СЕТ СН'!$G$11+СВЦЭМ!$D$10+'СЕТ СН'!$G$6-'СЕТ СН'!$G$23</f>
        <v>1441.2881032800001</v>
      </c>
      <c r="O65" s="36">
        <f>SUMIFS(СВЦЭМ!$D$33:$D$776,СВЦЭМ!$A$33:$A$776,$A65,СВЦЭМ!$B$33:$B$776,O$47)+'СЕТ СН'!$G$11+СВЦЭМ!$D$10+'СЕТ СН'!$G$6-'СЕТ СН'!$G$23</f>
        <v>1439.7027145</v>
      </c>
      <c r="P65" s="36">
        <f>SUMIFS(СВЦЭМ!$D$33:$D$776,СВЦЭМ!$A$33:$A$776,$A65,СВЦЭМ!$B$33:$B$776,P$47)+'СЕТ СН'!$G$11+СВЦЭМ!$D$10+'СЕТ СН'!$G$6-'СЕТ СН'!$G$23</f>
        <v>1441.8680941600001</v>
      </c>
      <c r="Q65" s="36">
        <f>SUMIFS(СВЦЭМ!$D$33:$D$776,СВЦЭМ!$A$33:$A$776,$A65,СВЦЭМ!$B$33:$B$776,Q$47)+'СЕТ СН'!$G$11+СВЦЭМ!$D$10+'СЕТ СН'!$G$6-'СЕТ СН'!$G$23</f>
        <v>1441.3441492299999</v>
      </c>
      <c r="R65" s="36">
        <f>SUMIFS(СВЦЭМ!$D$33:$D$776,СВЦЭМ!$A$33:$A$776,$A65,СВЦЭМ!$B$33:$B$776,R$47)+'СЕТ СН'!$G$11+СВЦЭМ!$D$10+'СЕТ СН'!$G$6-'СЕТ СН'!$G$23</f>
        <v>1435.07608848</v>
      </c>
      <c r="S65" s="36">
        <f>SUMIFS(СВЦЭМ!$D$33:$D$776,СВЦЭМ!$A$33:$A$776,$A65,СВЦЭМ!$B$33:$B$776,S$47)+'СЕТ СН'!$G$11+СВЦЭМ!$D$10+'СЕТ СН'!$G$6-'СЕТ СН'!$G$23</f>
        <v>1450.5890807599999</v>
      </c>
      <c r="T65" s="36">
        <f>SUMIFS(СВЦЭМ!$D$33:$D$776,СВЦЭМ!$A$33:$A$776,$A65,СВЦЭМ!$B$33:$B$776,T$47)+'СЕТ СН'!$G$11+СВЦЭМ!$D$10+'СЕТ СН'!$G$6-'СЕТ СН'!$G$23</f>
        <v>1473.1398972100001</v>
      </c>
      <c r="U65" s="36">
        <f>SUMIFS(СВЦЭМ!$D$33:$D$776,СВЦЭМ!$A$33:$A$776,$A65,СВЦЭМ!$B$33:$B$776,U$47)+'СЕТ СН'!$G$11+СВЦЭМ!$D$10+'СЕТ СН'!$G$6-'СЕТ СН'!$G$23</f>
        <v>1471.6849541900001</v>
      </c>
      <c r="V65" s="36">
        <f>SUMIFS(СВЦЭМ!$D$33:$D$776,СВЦЭМ!$A$33:$A$776,$A65,СВЦЭМ!$B$33:$B$776,V$47)+'СЕТ СН'!$G$11+СВЦЭМ!$D$10+'СЕТ СН'!$G$6-'СЕТ СН'!$G$23</f>
        <v>1462.08818548</v>
      </c>
      <c r="W65" s="36">
        <f>SUMIFS(СВЦЭМ!$D$33:$D$776,СВЦЭМ!$A$33:$A$776,$A65,СВЦЭМ!$B$33:$B$776,W$47)+'СЕТ СН'!$G$11+СВЦЭМ!$D$10+'СЕТ СН'!$G$6-'СЕТ СН'!$G$23</f>
        <v>1453.25267551</v>
      </c>
      <c r="X65" s="36">
        <f>SUMIFS(СВЦЭМ!$D$33:$D$776,СВЦЭМ!$A$33:$A$776,$A65,СВЦЭМ!$B$33:$B$776,X$47)+'СЕТ СН'!$G$11+СВЦЭМ!$D$10+'СЕТ СН'!$G$6-'СЕТ СН'!$G$23</f>
        <v>1444.4953503900001</v>
      </c>
      <c r="Y65" s="36">
        <f>SUMIFS(СВЦЭМ!$D$33:$D$776,СВЦЭМ!$A$33:$A$776,$A65,СВЦЭМ!$B$33:$B$776,Y$47)+'СЕТ СН'!$G$11+СВЦЭМ!$D$10+'СЕТ СН'!$G$6-'СЕТ СН'!$G$23</f>
        <v>1449.2436943600001</v>
      </c>
    </row>
    <row r="66" spans="1:26" ht="15.75" x14ac:dyDescent="0.2">
      <c r="A66" s="35">
        <f t="shared" si="1"/>
        <v>44154</v>
      </c>
      <c r="B66" s="36">
        <f>SUMIFS(СВЦЭМ!$D$33:$D$776,СВЦЭМ!$A$33:$A$776,$A66,СВЦЭМ!$B$33:$B$776,B$47)+'СЕТ СН'!$G$11+СВЦЭМ!$D$10+'СЕТ СН'!$G$6-'СЕТ СН'!$G$23</f>
        <v>1518.62447834</v>
      </c>
      <c r="C66" s="36">
        <f>SUMIFS(СВЦЭМ!$D$33:$D$776,СВЦЭМ!$A$33:$A$776,$A66,СВЦЭМ!$B$33:$B$776,C$47)+'СЕТ СН'!$G$11+СВЦЭМ!$D$10+'СЕТ СН'!$G$6-'СЕТ СН'!$G$23</f>
        <v>1581.4364823599999</v>
      </c>
      <c r="D66" s="36">
        <f>SUMIFS(СВЦЭМ!$D$33:$D$776,СВЦЭМ!$A$33:$A$776,$A66,СВЦЭМ!$B$33:$B$776,D$47)+'СЕТ СН'!$G$11+СВЦЭМ!$D$10+'СЕТ СН'!$G$6-'СЕТ СН'!$G$23</f>
        <v>1610.5791496900001</v>
      </c>
      <c r="E66" s="36">
        <f>SUMIFS(СВЦЭМ!$D$33:$D$776,СВЦЭМ!$A$33:$A$776,$A66,СВЦЭМ!$B$33:$B$776,E$47)+'СЕТ СН'!$G$11+СВЦЭМ!$D$10+'СЕТ СН'!$G$6-'СЕТ СН'!$G$23</f>
        <v>1614.1689015900001</v>
      </c>
      <c r="F66" s="36">
        <f>SUMIFS(СВЦЭМ!$D$33:$D$776,СВЦЭМ!$A$33:$A$776,$A66,СВЦЭМ!$B$33:$B$776,F$47)+'СЕТ СН'!$G$11+СВЦЭМ!$D$10+'СЕТ СН'!$G$6-'СЕТ СН'!$G$23</f>
        <v>1611.9408586300001</v>
      </c>
      <c r="G66" s="36">
        <f>SUMIFS(СВЦЭМ!$D$33:$D$776,СВЦЭМ!$A$33:$A$776,$A66,СВЦЭМ!$B$33:$B$776,G$47)+'СЕТ СН'!$G$11+СВЦЭМ!$D$10+'СЕТ СН'!$G$6-'СЕТ СН'!$G$23</f>
        <v>1612.8702586300001</v>
      </c>
      <c r="H66" s="36">
        <f>SUMIFS(СВЦЭМ!$D$33:$D$776,СВЦЭМ!$A$33:$A$776,$A66,СВЦЭМ!$B$33:$B$776,H$47)+'СЕТ СН'!$G$11+СВЦЭМ!$D$10+'СЕТ СН'!$G$6-'СЕТ СН'!$G$23</f>
        <v>1591.2153851600001</v>
      </c>
      <c r="I66" s="36">
        <f>SUMIFS(СВЦЭМ!$D$33:$D$776,СВЦЭМ!$A$33:$A$776,$A66,СВЦЭМ!$B$33:$B$776,I$47)+'СЕТ СН'!$G$11+СВЦЭМ!$D$10+'СЕТ СН'!$G$6-'СЕТ СН'!$G$23</f>
        <v>1546.2220868499999</v>
      </c>
      <c r="J66" s="36">
        <f>SUMIFS(СВЦЭМ!$D$33:$D$776,СВЦЭМ!$A$33:$A$776,$A66,СВЦЭМ!$B$33:$B$776,J$47)+'СЕТ СН'!$G$11+СВЦЭМ!$D$10+'СЕТ СН'!$G$6-'СЕТ СН'!$G$23</f>
        <v>1518.0943415199999</v>
      </c>
      <c r="K66" s="36">
        <f>SUMIFS(СВЦЭМ!$D$33:$D$776,СВЦЭМ!$A$33:$A$776,$A66,СВЦЭМ!$B$33:$B$776,K$47)+'СЕТ СН'!$G$11+СВЦЭМ!$D$10+'СЕТ СН'!$G$6-'СЕТ СН'!$G$23</f>
        <v>1512.4289428100001</v>
      </c>
      <c r="L66" s="36">
        <f>SUMIFS(СВЦЭМ!$D$33:$D$776,СВЦЭМ!$A$33:$A$776,$A66,СВЦЭМ!$B$33:$B$776,L$47)+'СЕТ СН'!$G$11+СВЦЭМ!$D$10+'СЕТ СН'!$G$6-'СЕТ СН'!$G$23</f>
        <v>1481.31524145</v>
      </c>
      <c r="M66" s="36">
        <f>SUMIFS(СВЦЭМ!$D$33:$D$776,СВЦЭМ!$A$33:$A$776,$A66,СВЦЭМ!$B$33:$B$776,M$47)+'СЕТ СН'!$G$11+СВЦЭМ!$D$10+'СЕТ СН'!$G$6-'СЕТ СН'!$G$23</f>
        <v>1456.41558932</v>
      </c>
      <c r="N66" s="36">
        <f>SUMIFS(СВЦЭМ!$D$33:$D$776,СВЦЭМ!$A$33:$A$776,$A66,СВЦЭМ!$B$33:$B$776,N$47)+'СЕТ СН'!$G$11+СВЦЭМ!$D$10+'СЕТ СН'!$G$6-'СЕТ СН'!$G$23</f>
        <v>1441.7112603599999</v>
      </c>
      <c r="O66" s="36">
        <f>SUMIFS(СВЦЭМ!$D$33:$D$776,СВЦЭМ!$A$33:$A$776,$A66,СВЦЭМ!$B$33:$B$776,O$47)+'СЕТ СН'!$G$11+СВЦЭМ!$D$10+'СЕТ СН'!$G$6-'СЕТ СН'!$G$23</f>
        <v>1447.2426826800001</v>
      </c>
      <c r="P66" s="36">
        <f>SUMIFS(СВЦЭМ!$D$33:$D$776,СВЦЭМ!$A$33:$A$776,$A66,СВЦЭМ!$B$33:$B$776,P$47)+'СЕТ СН'!$G$11+СВЦЭМ!$D$10+'СЕТ СН'!$G$6-'СЕТ СН'!$G$23</f>
        <v>1453.23030247</v>
      </c>
      <c r="Q66" s="36">
        <f>SUMIFS(СВЦЭМ!$D$33:$D$776,СВЦЭМ!$A$33:$A$776,$A66,СВЦЭМ!$B$33:$B$776,Q$47)+'СЕТ СН'!$G$11+СВЦЭМ!$D$10+'СЕТ СН'!$G$6-'СЕТ СН'!$G$23</f>
        <v>1454.8822353999999</v>
      </c>
      <c r="R66" s="36">
        <f>SUMIFS(СВЦЭМ!$D$33:$D$776,СВЦЭМ!$A$33:$A$776,$A66,СВЦЭМ!$B$33:$B$776,R$47)+'СЕТ СН'!$G$11+СВЦЭМ!$D$10+'СЕТ СН'!$G$6-'СЕТ СН'!$G$23</f>
        <v>1450.1277397700001</v>
      </c>
      <c r="S66" s="36">
        <f>SUMIFS(СВЦЭМ!$D$33:$D$776,СВЦЭМ!$A$33:$A$776,$A66,СВЦЭМ!$B$33:$B$776,S$47)+'СЕТ СН'!$G$11+СВЦЭМ!$D$10+'СЕТ СН'!$G$6-'СЕТ СН'!$G$23</f>
        <v>1451.6046631899999</v>
      </c>
      <c r="T66" s="36">
        <f>SUMIFS(СВЦЭМ!$D$33:$D$776,СВЦЭМ!$A$33:$A$776,$A66,СВЦЭМ!$B$33:$B$776,T$47)+'СЕТ СН'!$G$11+СВЦЭМ!$D$10+'СЕТ СН'!$G$6-'СЕТ СН'!$G$23</f>
        <v>1467.6016426199999</v>
      </c>
      <c r="U66" s="36">
        <f>SUMIFS(СВЦЭМ!$D$33:$D$776,СВЦЭМ!$A$33:$A$776,$A66,СВЦЭМ!$B$33:$B$776,U$47)+'СЕТ СН'!$G$11+СВЦЭМ!$D$10+'СЕТ СН'!$G$6-'СЕТ СН'!$G$23</f>
        <v>1462.8695886599999</v>
      </c>
      <c r="V66" s="36">
        <f>SUMIFS(СВЦЭМ!$D$33:$D$776,СВЦЭМ!$A$33:$A$776,$A66,СВЦЭМ!$B$33:$B$776,V$47)+'СЕТ СН'!$G$11+СВЦЭМ!$D$10+'СЕТ СН'!$G$6-'СЕТ СН'!$G$23</f>
        <v>1447.86691707</v>
      </c>
      <c r="W66" s="36">
        <f>SUMIFS(СВЦЭМ!$D$33:$D$776,СВЦЭМ!$A$33:$A$776,$A66,СВЦЭМ!$B$33:$B$776,W$47)+'СЕТ СН'!$G$11+СВЦЭМ!$D$10+'СЕТ СН'!$G$6-'СЕТ СН'!$G$23</f>
        <v>1437.5336224600001</v>
      </c>
      <c r="X66" s="36">
        <f>SUMIFS(СВЦЭМ!$D$33:$D$776,СВЦЭМ!$A$33:$A$776,$A66,СВЦЭМ!$B$33:$B$776,X$47)+'СЕТ СН'!$G$11+СВЦЭМ!$D$10+'СЕТ СН'!$G$6-'СЕТ СН'!$G$23</f>
        <v>1429.6869996199998</v>
      </c>
      <c r="Y66" s="36">
        <f>SUMIFS(СВЦЭМ!$D$33:$D$776,СВЦЭМ!$A$33:$A$776,$A66,СВЦЭМ!$B$33:$B$776,Y$47)+'СЕТ СН'!$G$11+СВЦЭМ!$D$10+'СЕТ СН'!$G$6-'СЕТ СН'!$G$23</f>
        <v>1426.3818365</v>
      </c>
    </row>
    <row r="67" spans="1:26" ht="15.75" x14ac:dyDescent="0.2">
      <c r="A67" s="35">
        <f t="shared" si="1"/>
        <v>44155</v>
      </c>
      <c r="B67" s="36">
        <f>SUMIFS(СВЦЭМ!$D$33:$D$776,СВЦЭМ!$A$33:$A$776,$A67,СВЦЭМ!$B$33:$B$776,B$47)+'СЕТ СН'!$G$11+СВЦЭМ!$D$10+'СЕТ СН'!$G$6-'СЕТ СН'!$G$23</f>
        <v>1499.45870429</v>
      </c>
      <c r="C67" s="36">
        <f>SUMIFS(СВЦЭМ!$D$33:$D$776,СВЦЭМ!$A$33:$A$776,$A67,СВЦЭМ!$B$33:$B$776,C$47)+'СЕТ СН'!$G$11+СВЦЭМ!$D$10+'СЕТ СН'!$G$6-'СЕТ СН'!$G$23</f>
        <v>1585.93677959</v>
      </c>
      <c r="D67" s="36">
        <f>SUMIFS(СВЦЭМ!$D$33:$D$776,СВЦЭМ!$A$33:$A$776,$A67,СВЦЭМ!$B$33:$B$776,D$47)+'СЕТ СН'!$G$11+СВЦЭМ!$D$10+'СЕТ СН'!$G$6-'СЕТ СН'!$G$23</f>
        <v>1631.7401020799998</v>
      </c>
      <c r="E67" s="36">
        <f>SUMIFS(СВЦЭМ!$D$33:$D$776,СВЦЭМ!$A$33:$A$776,$A67,СВЦЭМ!$B$33:$B$776,E$47)+'СЕТ СН'!$G$11+СВЦЭМ!$D$10+'СЕТ СН'!$G$6-'СЕТ СН'!$G$23</f>
        <v>1644.2813662399999</v>
      </c>
      <c r="F67" s="36">
        <f>SUMIFS(СВЦЭМ!$D$33:$D$776,СВЦЭМ!$A$33:$A$776,$A67,СВЦЭМ!$B$33:$B$776,F$47)+'СЕТ СН'!$G$11+СВЦЭМ!$D$10+'СЕТ СН'!$G$6-'СЕТ СН'!$G$23</f>
        <v>1639.81623915</v>
      </c>
      <c r="G67" s="36">
        <f>SUMIFS(СВЦЭМ!$D$33:$D$776,СВЦЭМ!$A$33:$A$776,$A67,СВЦЭМ!$B$33:$B$776,G$47)+'СЕТ СН'!$G$11+СВЦЭМ!$D$10+'СЕТ СН'!$G$6-'СЕТ СН'!$G$23</f>
        <v>1623.21237883</v>
      </c>
      <c r="H67" s="36">
        <f>SUMIFS(СВЦЭМ!$D$33:$D$776,СВЦЭМ!$A$33:$A$776,$A67,СВЦЭМ!$B$33:$B$776,H$47)+'СЕТ СН'!$G$11+СВЦЭМ!$D$10+'СЕТ СН'!$G$6-'СЕТ СН'!$G$23</f>
        <v>1578.78173367</v>
      </c>
      <c r="I67" s="36">
        <f>SUMIFS(СВЦЭМ!$D$33:$D$776,СВЦЭМ!$A$33:$A$776,$A67,СВЦЭМ!$B$33:$B$776,I$47)+'СЕТ СН'!$G$11+СВЦЭМ!$D$10+'СЕТ СН'!$G$6-'СЕТ СН'!$G$23</f>
        <v>1535.2505810299999</v>
      </c>
      <c r="J67" s="36">
        <f>SUMIFS(СВЦЭМ!$D$33:$D$776,СВЦЭМ!$A$33:$A$776,$A67,СВЦЭМ!$B$33:$B$776,J$47)+'СЕТ СН'!$G$11+СВЦЭМ!$D$10+'СЕТ СН'!$G$6-'СЕТ СН'!$G$23</f>
        <v>1517.4817775900001</v>
      </c>
      <c r="K67" s="36">
        <f>SUMIFS(СВЦЭМ!$D$33:$D$776,СВЦЭМ!$A$33:$A$776,$A67,СВЦЭМ!$B$33:$B$776,K$47)+'СЕТ СН'!$G$11+СВЦЭМ!$D$10+'СЕТ СН'!$G$6-'СЕТ СН'!$G$23</f>
        <v>1512.8408575600001</v>
      </c>
      <c r="L67" s="36">
        <f>SUMIFS(СВЦЭМ!$D$33:$D$776,СВЦЭМ!$A$33:$A$776,$A67,СВЦЭМ!$B$33:$B$776,L$47)+'СЕТ СН'!$G$11+СВЦЭМ!$D$10+'СЕТ СН'!$G$6-'СЕТ СН'!$G$23</f>
        <v>1491.5771973599999</v>
      </c>
      <c r="M67" s="36">
        <f>SUMIFS(СВЦЭМ!$D$33:$D$776,СВЦЭМ!$A$33:$A$776,$A67,СВЦЭМ!$B$33:$B$776,M$47)+'СЕТ СН'!$G$11+СВЦЭМ!$D$10+'СЕТ СН'!$G$6-'СЕТ СН'!$G$23</f>
        <v>1444.37069311</v>
      </c>
      <c r="N67" s="36">
        <f>SUMIFS(СВЦЭМ!$D$33:$D$776,СВЦЭМ!$A$33:$A$776,$A67,СВЦЭМ!$B$33:$B$776,N$47)+'СЕТ СН'!$G$11+СВЦЭМ!$D$10+'СЕТ СН'!$G$6-'СЕТ СН'!$G$23</f>
        <v>1432.00373526</v>
      </c>
      <c r="O67" s="36">
        <f>SUMIFS(СВЦЭМ!$D$33:$D$776,СВЦЭМ!$A$33:$A$776,$A67,СВЦЭМ!$B$33:$B$776,O$47)+'СЕТ СН'!$G$11+СВЦЭМ!$D$10+'СЕТ СН'!$G$6-'СЕТ СН'!$G$23</f>
        <v>1435.7494317199998</v>
      </c>
      <c r="P67" s="36">
        <f>SUMIFS(СВЦЭМ!$D$33:$D$776,СВЦЭМ!$A$33:$A$776,$A67,СВЦЭМ!$B$33:$B$776,P$47)+'СЕТ СН'!$G$11+СВЦЭМ!$D$10+'СЕТ СН'!$G$6-'СЕТ СН'!$G$23</f>
        <v>1442.73395719</v>
      </c>
      <c r="Q67" s="36">
        <f>SUMIFS(СВЦЭМ!$D$33:$D$776,СВЦЭМ!$A$33:$A$776,$A67,СВЦЭМ!$B$33:$B$776,Q$47)+'СЕТ СН'!$G$11+СВЦЭМ!$D$10+'СЕТ СН'!$G$6-'СЕТ СН'!$G$23</f>
        <v>1442.6526354499999</v>
      </c>
      <c r="R67" s="36">
        <f>SUMIFS(СВЦЭМ!$D$33:$D$776,СВЦЭМ!$A$33:$A$776,$A67,СВЦЭМ!$B$33:$B$776,R$47)+'СЕТ СН'!$G$11+СВЦЭМ!$D$10+'СЕТ СН'!$G$6-'СЕТ СН'!$G$23</f>
        <v>1436.0436567199999</v>
      </c>
      <c r="S67" s="36">
        <f>SUMIFS(СВЦЭМ!$D$33:$D$776,СВЦЭМ!$A$33:$A$776,$A67,СВЦЭМ!$B$33:$B$776,S$47)+'СЕТ СН'!$G$11+СВЦЭМ!$D$10+'СЕТ СН'!$G$6-'СЕТ СН'!$G$23</f>
        <v>1406.10756539</v>
      </c>
      <c r="T67" s="36">
        <f>SUMIFS(СВЦЭМ!$D$33:$D$776,СВЦЭМ!$A$33:$A$776,$A67,СВЦЭМ!$B$33:$B$776,T$47)+'СЕТ СН'!$G$11+СВЦЭМ!$D$10+'СЕТ СН'!$G$6-'СЕТ СН'!$G$23</f>
        <v>1392.9739089700001</v>
      </c>
      <c r="U67" s="36">
        <f>SUMIFS(СВЦЭМ!$D$33:$D$776,СВЦЭМ!$A$33:$A$776,$A67,СВЦЭМ!$B$33:$B$776,U$47)+'СЕТ СН'!$G$11+СВЦЭМ!$D$10+'СЕТ СН'!$G$6-'СЕТ СН'!$G$23</f>
        <v>1398.13561628</v>
      </c>
      <c r="V67" s="36">
        <f>SUMIFS(СВЦЭМ!$D$33:$D$776,СВЦЭМ!$A$33:$A$776,$A67,СВЦЭМ!$B$33:$B$776,V$47)+'СЕТ СН'!$G$11+СВЦЭМ!$D$10+'СЕТ СН'!$G$6-'СЕТ СН'!$G$23</f>
        <v>1405.98367287</v>
      </c>
      <c r="W67" s="36">
        <f>SUMIFS(СВЦЭМ!$D$33:$D$776,СВЦЭМ!$A$33:$A$776,$A67,СВЦЭМ!$B$33:$B$776,W$47)+'СЕТ СН'!$G$11+СВЦЭМ!$D$10+'СЕТ СН'!$G$6-'СЕТ СН'!$G$23</f>
        <v>1416.1530078000001</v>
      </c>
      <c r="X67" s="36">
        <f>SUMIFS(СВЦЭМ!$D$33:$D$776,СВЦЭМ!$A$33:$A$776,$A67,СВЦЭМ!$B$33:$B$776,X$47)+'СЕТ СН'!$G$11+СВЦЭМ!$D$10+'СЕТ СН'!$G$6-'СЕТ СН'!$G$23</f>
        <v>1416.22367031</v>
      </c>
      <c r="Y67" s="36">
        <f>SUMIFS(СВЦЭМ!$D$33:$D$776,СВЦЭМ!$A$33:$A$776,$A67,СВЦЭМ!$B$33:$B$776,Y$47)+'СЕТ СН'!$G$11+СВЦЭМ!$D$10+'СЕТ СН'!$G$6-'СЕТ СН'!$G$23</f>
        <v>1431.5348967</v>
      </c>
    </row>
    <row r="68" spans="1:26" ht="15.75" x14ac:dyDescent="0.2">
      <c r="A68" s="35">
        <f t="shared" si="1"/>
        <v>44156</v>
      </c>
      <c r="B68" s="36">
        <f>SUMIFS(СВЦЭМ!$D$33:$D$776,СВЦЭМ!$A$33:$A$776,$A68,СВЦЭМ!$B$33:$B$776,B$47)+'СЕТ СН'!$G$11+СВЦЭМ!$D$10+'СЕТ СН'!$G$6-'СЕТ СН'!$G$23</f>
        <v>1515.8457053500001</v>
      </c>
      <c r="C68" s="36">
        <f>SUMIFS(СВЦЭМ!$D$33:$D$776,СВЦЭМ!$A$33:$A$776,$A68,СВЦЭМ!$B$33:$B$776,C$47)+'СЕТ СН'!$G$11+СВЦЭМ!$D$10+'СЕТ СН'!$G$6-'СЕТ СН'!$G$23</f>
        <v>1565.0734654</v>
      </c>
      <c r="D68" s="36">
        <f>SUMIFS(СВЦЭМ!$D$33:$D$776,СВЦЭМ!$A$33:$A$776,$A68,СВЦЭМ!$B$33:$B$776,D$47)+'СЕТ СН'!$G$11+СВЦЭМ!$D$10+'СЕТ СН'!$G$6-'СЕТ СН'!$G$23</f>
        <v>1617.33647189</v>
      </c>
      <c r="E68" s="36">
        <f>SUMIFS(СВЦЭМ!$D$33:$D$776,СВЦЭМ!$A$33:$A$776,$A68,СВЦЭМ!$B$33:$B$776,E$47)+'СЕТ СН'!$G$11+СВЦЭМ!$D$10+'СЕТ СН'!$G$6-'СЕТ СН'!$G$23</f>
        <v>1621.2884053799999</v>
      </c>
      <c r="F68" s="36">
        <f>SUMIFS(СВЦЭМ!$D$33:$D$776,СВЦЭМ!$A$33:$A$776,$A68,СВЦЭМ!$B$33:$B$776,F$47)+'СЕТ СН'!$G$11+СВЦЭМ!$D$10+'СЕТ СН'!$G$6-'СЕТ СН'!$G$23</f>
        <v>1618.8843322100001</v>
      </c>
      <c r="G68" s="36">
        <f>SUMIFS(СВЦЭМ!$D$33:$D$776,СВЦЭМ!$A$33:$A$776,$A68,СВЦЭМ!$B$33:$B$776,G$47)+'СЕТ СН'!$G$11+СВЦЭМ!$D$10+'СЕТ СН'!$G$6-'СЕТ СН'!$G$23</f>
        <v>1604.45548678</v>
      </c>
      <c r="H68" s="36">
        <f>SUMIFS(СВЦЭМ!$D$33:$D$776,СВЦЭМ!$A$33:$A$776,$A68,СВЦЭМ!$B$33:$B$776,H$47)+'СЕТ СН'!$G$11+СВЦЭМ!$D$10+'СЕТ СН'!$G$6-'СЕТ СН'!$G$23</f>
        <v>1588.85380678</v>
      </c>
      <c r="I68" s="36">
        <f>SUMIFS(СВЦЭМ!$D$33:$D$776,СВЦЭМ!$A$33:$A$776,$A68,СВЦЭМ!$B$33:$B$776,I$47)+'СЕТ СН'!$G$11+СВЦЭМ!$D$10+'СЕТ СН'!$G$6-'СЕТ СН'!$G$23</f>
        <v>1556.93148625</v>
      </c>
      <c r="J68" s="36">
        <f>SUMIFS(СВЦЭМ!$D$33:$D$776,СВЦЭМ!$A$33:$A$776,$A68,СВЦЭМ!$B$33:$B$776,J$47)+'СЕТ СН'!$G$11+СВЦЭМ!$D$10+'СЕТ СН'!$G$6-'СЕТ СН'!$G$23</f>
        <v>1521.8591421699998</v>
      </c>
      <c r="K68" s="36">
        <f>SUMIFS(СВЦЭМ!$D$33:$D$776,СВЦЭМ!$A$33:$A$776,$A68,СВЦЭМ!$B$33:$B$776,K$47)+'СЕТ СН'!$G$11+СВЦЭМ!$D$10+'СЕТ СН'!$G$6-'СЕТ СН'!$G$23</f>
        <v>1493.4336465199999</v>
      </c>
      <c r="L68" s="36">
        <f>SUMIFS(СВЦЭМ!$D$33:$D$776,СВЦЭМ!$A$33:$A$776,$A68,СВЦЭМ!$B$33:$B$776,L$47)+'СЕТ СН'!$G$11+СВЦЭМ!$D$10+'СЕТ СН'!$G$6-'СЕТ СН'!$G$23</f>
        <v>1447.77750629</v>
      </c>
      <c r="M68" s="36">
        <f>SUMIFS(СВЦЭМ!$D$33:$D$776,СВЦЭМ!$A$33:$A$776,$A68,СВЦЭМ!$B$33:$B$776,M$47)+'СЕТ СН'!$G$11+СВЦЭМ!$D$10+'СЕТ СН'!$G$6-'СЕТ СН'!$G$23</f>
        <v>1409.4124914700001</v>
      </c>
      <c r="N68" s="36">
        <f>SUMIFS(СВЦЭМ!$D$33:$D$776,СВЦЭМ!$A$33:$A$776,$A68,СВЦЭМ!$B$33:$B$776,N$47)+'СЕТ СН'!$G$11+СВЦЭМ!$D$10+'СЕТ СН'!$G$6-'СЕТ СН'!$G$23</f>
        <v>1400.0436078499999</v>
      </c>
      <c r="O68" s="36">
        <f>SUMIFS(СВЦЭМ!$D$33:$D$776,СВЦЭМ!$A$33:$A$776,$A68,СВЦЭМ!$B$33:$B$776,O$47)+'СЕТ СН'!$G$11+СВЦЭМ!$D$10+'СЕТ СН'!$G$6-'СЕТ СН'!$G$23</f>
        <v>1404.94878694</v>
      </c>
      <c r="P68" s="36">
        <f>SUMIFS(СВЦЭМ!$D$33:$D$776,СВЦЭМ!$A$33:$A$776,$A68,СВЦЭМ!$B$33:$B$776,P$47)+'СЕТ СН'!$G$11+СВЦЭМ!$D$10+'СЕТ СН'!$G$6-'СЕТ СН'!$G$23</f>
        <v>1415.1591290699998</v>
      </c>
      <c r="Q68" s="36">
        <f>SUMIFS(СВЦЭМ!$D$33:$D$776,СВЦЭМ!$A$33:$A$776,$A68,СВЦЭМ!$B$33:$B$776,Q$47)+'СЕТ СН'!$G$11+СВЦЭМ!$D$10+'СЕТ СН'!$G$6-'СЕТ СН'!$G$23</f>
        <v>1403.0861925300001</v>
      </c>
      <c r="R68" s="36">
        <f>SUMIFS(СВЦЭМ!$D$33:$D$776,СВЦЭМ!$A$33:$A$776,$A68,СВЦЭМ!$B$33:$B$776,R$47)+'СЕТ СН'!$G$11+СВЦЭМ!$D$10+'СЕТ СН'!$G$6-'СЕТ СН'!$G$23</f>
        <v>1394.79882213</v>
      </c>
      <c r="S68" s="36">
        <f>SUMIFS(СВЦЭМ!$D$33:$D$776,СВЦЭМ!$A$33:$A$776,$A68,СВЦЭМ!$B$33:$B$776,S$47)+'СЕТ СН'!$G$11+СВЦЭМ!$D$10+'СЕТ СН'!$G$6-'СЕТ СН'!$G$23</f>
        <v>1370.1297625500001</v>
      </c>
      <c r="T68" s="36">
        <f>SUMIFS(СВЦЭМ!$D$33:$D$776,СВЦЭМ!$A$33:$A$776,$A68,СВЦЭМ!$B$33:$B$776,T$47)+'СЕТ СН'!$G$11+СВЦЭМ!$D$10+'СЕТ СН'!$G$6-'СЕТ СН'!$G$23</f>
        <v>1369.52744332</v>
      </c>
      <c r="U68" s="36">
        <f>SUMIFS(СВЦЭМ!$D$33:$D$776,СВЦЭМ!$A$33:$A$776,$A68,СВЦЭМ!$B$33:$B$776,U$47)+'СЕТ СН'!$G$11+СВЦЭМ!$D$10+'СЕТ СН'!$G$6-'СЕТ СН'!$G$23</f>
        <v>1368.6726425900001</v>
      </c>
      <c r="V68" s="36">
        <f>SUMIFS(СВЦЭМ!$D$33:$D$776,СВЦЭМ!$A$33:$A$776,$A68,СВЦЭМ!$B$33:$B$776,V$47)+'СЕТ СН'!$G$11+СВЦЭМ!$D$10+'СЕТ СН'!$G$6-'СЕТ СН'!$G$23</f>
        <v>1375.1302048799998</v>
      </c>
      <c r="W68" s="36">
        <f>SUMIFS(СВЦЭМ!$D$33:$D$776,СВЦЭМ!$A$33:$A$776,$A68,СВЦЭМ!$B$33:$B$776,W$47)+'СЕТ СН'!$G$11+СВЦЭМ!$D$10+'СЕТ СН'!$G$6-'СЕТ СН'!$G$23</f>
        <v>1389.0471942700001</v>
      </c>
      <c r="X68" s="36">
        <f>SUMIFS(СВЦЭМ!$D$33:$D$776,СВЦЭМ!$A$33:$A$776,$A68,СВЦЭМ!$B$33:$B$776,X$47)+'СЕТ СН'!$G$11+СВЦЭМ!$D$10+'СЕТ СН'!$G$6-'СЕТ СН'!$G$23</f>
        <v>1407.81307047</v>
      </c>
      <c r="Y68" s="36">
        <f>SUMIFS(СВЦЭМ!$D$33:$D$776,СВЦЭМ!$A$33:$A$776,$A68,СВЦЭМ!$B$33:$B$776,Y$47)+'СЕТ СН'!$G$11+СВЦЭМ!$D$10+'СЕТ СН'!$G$6-'СЕТ СН'!$G$23</f>
        <v>1442.25159293</v>
      </c>
    </row>
    <row r="69" spans="1:26" ht="15.75" x14ac:dyDescent="0.2">
      <c r="A69" s="35">
        <f t="shared" si="1"/>
        <v>44157</v>
      </c>
      <c r="B69" s="36">
        <f>SUMIFS(СВЦЭМ!$D$33:$D$776,СВЦЭМ!$A$33:$A$776,$A69,СВЦЭМ!$B$33:$B$776,B$47)+'СЕТ СН'!$G$11+СВЦЭМ!$D$10+'СЕТ СН'!$G$6-'СЕТ СН'!$G$23</f>
        <v>1486.12784405</v>
      </c>
      <c r="C69" s="36">
        <f>SUMIFS(СВЦЭМ!$D$33:$D$776,СВЦЭМ!$A$33:$A$776,$A69,СВЦЭМ!$B$33:$B$776,C$47)+'СЕТ СН'!$G$11+СВЦЭМ!$D$10+'СЕТ СН'!$G$6-'СЕТ СН'!$G$23</f>
        <v>1567.9785883300001</v>
      </c>
      <c r="D69" s="36">
        <f>SUMIFS(СВЦЭМ!$D$33:$D$776,СВЦЭМ!$A$33:$A$776,$A69,СВЦЭМ!$B$33:$B$776,D$47)+'СЕТ СН'!$G$11+СВЦЭМ!$D$10+'СЕТ СН'!$G$6-'СЕТ СН'!$G$23</f>
        <v>1620.4388330100001</v>
      </c>
      <c r="E69" s="36">
        <f>SUMIFS(СВЦЭМ!$D$33:$D$776,СВЦЭМ!$A$33:$A$776,$A69,СВЦЭМ!$B$33:$B$776,E$47)+'СЕТ СН'!$G$11+СВЦЭМ!$D$10+'СЕТ СН'!$G$6-'СЕТ СН'!$G$23</f>
        <v>1626.4713734400002</v>
      </c>
      <c r="F69" s="36">
        <f>SUMIFS(СВЦЭМ!$D$33:$D$776,СВЦЭМ!$A$33:$A$776,$A69,СВЦЭМ!$B$33:$B$776,F$47)+'СЕТ СН'!$G$11+СВЦЭМ!$D$10+'СЕТ СН'!$G$6-'СЕТ СН'!$G$23</f>
        <v>1624.7137459</v>
      </c>
      <c r="G69" s="36">
        <f>SUMIFS(СВЦЭМ!$D$33:$D$776,СВЦЭМ!$A$33:$A$776,$A69,СВЦЭМ!$B$33:$B$776,G$47)+'СЕТ СН'!$G$11+СВЦЭМ!$D$10+'СЕТ СН'!$G$6-'СЕТ СН'!$G$23</f>
        <v>1613.9397182399998</v>
      </c>
      <c r="H69" s="36">
        <f>SUMIFS(СВЦЭМ!$D$33:$D$776,СВЦЭМ!$A$33:$A$776,$A69,СВЦЭМ!$B$33:$B$776,H$47)+'СЕТ СН'!$G$11+СВЦЭМ!$D$10+'СЕТ СН'!$G$6-'СЕТ СН'!$G$23</f>
        <v>1594.71684248</v>
      </c>
      <c r="I69" s="36">
        <f>SUMIFS(СВЦЭМ!$D$33:$D$776,СВЦЭМ!$A$33:$A$776,$A69,СВЦЭМ!$B$33:$B$776,I$47)+'СЕТ СН'!$G$11+СВЦЭМ!$D$10+'СЕТ СН'!$G$6-'СЕТ СН'!$G$23</f>
        <v>1568.52447377</v>
      </c>
      <c r="J69" s="36">
        <f>SUMIFS(СВЦЭМ!$D$33:$D$776,СВЦЭМ!$A$33:$A$776,$A69,СВЦЭМ!$B$33:$B$776,J$47)+'СЕТ СН'!$G$11+СВЦЭМ!$D$10+'СЕТ СН'!$G$6-'СЕТ СН'!$G$23</f>
        <v>1535.67005804</v>
      </c>
      <c r="K69" s="36">
        <f>SUMIFS(СВЦЭМ!$D$33:$D$776,СВЦЭМ!$A$33:$A$776,$A69,СВЦЭМ!$B$33:$B$776,K$47)+'СЕТ СН'!$G$11+СВЦЭМ!$D$10+'СЕТ СН'!$G$6-'СЕТ СН'!$G$23</f>
        <v>1515.7208700900001</v>
      </c>
      <c r="L69" s="36">
        <f>SUMIFS(СВЦЭМ!$D$33:$D$776,СВЦЭМ!$A$33:$A$776,$A69,СВЦЭМ!$B$33:$B$776,L$47)+'СЕТ СН'!$G$11+СВЦЭМ!$D$10+'СЕТ СН'!$G$6-'СЕТ СН'!$G$23</f>
        <v>1469.1074592599998</v>
      </c>
      <c r="M69" s="36">
        <f>SUMIFS(СВЦЭМ!$D$33:$D$776,СВЦЭМ!$A$33:$A$776,$A69,СВЦЭМ!$B$33:$B$776,M$47)+'СЕТ СН'!$G$11+СВЦЭМ!$D$10+'СЕТ СН'!$G$6-'СЕТ СН'!$G$23</f>
        <v>1416.10324657</v>
      </c>
      <c r="N69" s="36">
        <f>SUMIFS(СВЦЭМ!$D$33:$D$776,СВЦЭМ!$A$33:$A$776,$A69,СВЦЭМ!$B$33:$B$776,N$47)+'СЕТ СН'!$G$11+СВЦЭМ!$D$10+'СЕТ СН'!$G$6-'СЕТ СН'!$G$23</f>
        <v>1410.7768677199999</v>
      </c>
      <c r="O69" s="36">
        <f>SUMIFS(СВЦЭМ!$D$33:$D$776,СВЦЭМ!$A$33:$A$776,$A69,СВЦЭМ!$B$33:$B$776,O$47)+'СЕТ СН'!$G$11+СВЦЭМ!$D$10+'СЕТ СН'!$G$6-'СЕТ СН'!$G$23</f>
        <v>1419.2731445899999</v>
      </c>
      <c r="P69" s="36">
        <f>SUMIFS(СВЦЭМ!$D$33:$D$776,СВЦЭМ!$A$33:$A$776,$A69,СВЦЭМ!$B$33:$B$776,P$47)+'СЕТ СН'!$G$11+СВЦЭМ!$D$10+'СЕТ СН'!$G$6-'СЕТ СН'!$G$23</f>
        <v>1422.4980555299999</v>
      </c>
      <c r="Q69" s="36">
        <f>SUMIFS(СВЦЭМ!$D$33:$D$776,СВЦЭМ!$A$33:$A$776,$A69,СВЦЭМ!$B$33:$B$776,Q$47)+'СЕТ СН'!$G$11+СВЦЭМ!$D$10+'СЕТ СН'!$G$6-'СЕТ СН'!$G$23</f>
        <v>1419.16806494</v>
      </c>
      <c r="R69" s="36">
        <f>SUMIFS(СВЦЭМ!$D$33:$D$776,СВЦЭМ!$A$33:$A$776,$A69,СВЦЭМ!$B$33:$B$776,R$47)+'СЕТ СН'!$G$11+СВЦЭМ!$D$10+'СЕТ СН'!$G$6-'СЕТ СН'!$G$23</f>
        <v>1414.71174617</v>
      </c>
      <c r="S69" s="36">
        <f>SUMIFS(СВЦЭМ!$D$33:$D$776,СВЦЭМ!$A$33:$A$776,$A69,СВЦЭМ!$B$33:$B$776,S$47)+'СЕТ СН'!$G$11+СВЦЭМ!$D$10+'СЕТ СН'!$G$6-'СЕТ СН'!$G$23</f>
        <v>1407.3919949000001</v>
      </c>
      <c r="T69" s="36">
        <f>SUMIFS(СВЦЭМ!$D$33:$D$776,СВЦЭМ!$A$33:$A$776,$A69,СВЦЭМ!$B$33:$B$776,T$47)+'СЕТ СН'!$G$11+СВЦЭМ!$D$10+'СЕТ СН'!$G$6-'СЕТ СН'!$G$23</f>
        <v>1371.3960955</v>
      </c>
      <c r="U69" s="36">
        <f>SUMIFS(СВЦЭМ!$D$33:$D$776,СВЦЭМ!$A$33:$A$776,$A69,СВЦЭМ!$B$33:$B$776,U$47)+'СЕТ СН'!$G$11+СВЦЭМ!$D$10+'СЕТ СН'!$G$6-'СЕТ СН'!$G$23</f>
        <v>1371.8297868499999</v>
      </c>
      <c r="V69" s="36">
        <f>SUMIFS(СВЦЭМ!$D$33:$D$776,СВЦЭМ!$A$33:$A$776,$A69,СВЦЭМ!$B$33:$B$776,V$47)+'СЕТ СН'!$G$11+СВЦЭМ!$D$10+'СЕТ СН'!$G$6-'СЕТ СН'!$G$23</f>
        <v>1377.02039158</v>
      </c>
      <c r="W69" s="36">
        <f>SUMIFS(СВЦЭМ!$D$33:$D$776,СВЦЭМ!$A$33:$A$776,$A69,СВЦЭМ!$B$33:$B$776,W$47)+'СЕТ СН'!$G$11+СВЦЭМ!$D$10+'СЕТ СН'!$G$6-'СЕТ СН'!$G$23</f>
        <v>1407.47493106</v>
      </c>
      <c r="X69" s="36">
        <f>SUMIFS(СВЦЭМ!$D$33:$D$776,СВЦЭМ!$A$33:$A$776,$A69,СВЦЭМ!$B$33:$B$776,X$47)+'СЕТ СН'!$G$11+СВЦЭМ!$D$10+'СЕТ СН'!$G$6-'СЕТ СН'!$G$23</f>
        <v>1422.6267210799999</v>
      </c>
      <c r="Y69" s="36">
        <f>SUMIFS(СВЦЭМ!$D$33:$D$776,СВЦЭМ!$A$33:$A$776,$A69,СВЦЭМ!$B$33:$B$776,Y$47)+'СЕТ СН'!$G$11+СВЦЭМ!$D$10+'СЕТ СН'!$G$6-'СЕТ СН'!$G$23</f>
        <v>1445.0163486900001</v>
      </c>
    </row>
    <row r="70" spans="1:26" ht="15.75" x14ac:dyDescent="0.2">
      <c r="A70" s="35">
        <f t="shared" si="1"/>
        <v>44158</v>
      </c>
      <c r="B70" s="36">
        <f>SUMIFS(СВЦЭМ!$D$33:$D$776,СВЦЭМ!$A$33:$A$776,$A70,СВЦЭМ!$B$33:$B$776,B$47)+'СЕТ СН'!$G$11+СВЦЭМ!$D$10+'СЕТ СН'!$G$6-'СЕТ СН'!$G$23</f>
        <v>1456.6400849199999</v>
      </c>
      <c r="C70" s="36">
        <f>SUMIFS(СВЦЭМ!$D$33:$D$776,СВЦЭМ!$A$33:$A$776,$A70,СВЦЭМ!$B$33:$B$776,C$47)+'СЕТ СН'!$G$11+СВЦЭМ!$D$10+'СЕТ СН'!$G$6-'СЕТ СН'!$G$23</f>
        <v>1504.5618101099999</v>
      </c>
      <c r="D70" s="36">
        <f>SUMIFS(СВЦЭМ!$D$33:$D$776,СВЦЭМ!$A$33:$A$776,$A70,СВЦЭМ!$B$33:$B$776,D$47)+'СЕТ СН'!$G$11+СВЦЭМ!$D$10+'СЕТ СН'!$G$6-'СЕТ СН'!$G$23</f>
        <v>1543.52569982</v>
      </c>
      <c r="E70" s="36">
        <f>SUMIFS(СВЦЭМ!$D$33:$D$776,СВЦЭМ!$A$33:$A$776,$A70,СВЦЭМ!$B$33:$B$776,E$47)+'СЕТ СН'!$G$11+СВЦЭМ!$D$10+'СЕТ СН'!$G$6-'СЕТ СН'!$G$23</f>
        <v>1546.7902444900001</v>
      </c>
      <c r="F70" s="36">
        <f>SUMIFS(СВЦЭМ!$D$33:$D$776,СВЦЭМ!$A$33:$A$776,$A70,СВЦЭМ!$B$33:$B$776,F$47)+'СЕТ СН'!$G$11+СВЦЭМ!$D$10+'СЕТ СН'!$G$6-'СЕТ СН'!$G$23</f>
        <v>1544.5436349000001</v>
      </c>
      <c r="G70" s="36">
        <f>SUMIFS(СВЦЭМ!$D$33:$D$776,СВЦЭМ!$A$33:$A$776,$A70,СВЦЭМ!$B$33:$B$776,G$47)+'СЕТ СН'!$G$11+СВЦЭМ!$D$10+'СЕТ СН'!$G$6-'СЕТ СН'!$G$23</f>
        <v>1544.4488277199998</v>
      </c>
      <c r="H70" s="36">
        <f>SUMIFS(СВЦЭМ!$D$33:$D$776,СВЦЭМ!$A$33:$A$776,$A70,СВЦЭМ!$B$33:$B$776,H$47)+'СЕТ СН'!$G$11+СВЦЭМ!$D$10+'СЕТ СН'!$G$6-'СЕТ СН'!$G$23</f>
        <v>1546.8692671200001</v>
      </c>
      <c r="I70" s="36">
        <f>SUMIFS(СВЦЭМ!$D$33:$D$776,СВЦЭМ!$A$33:$A$776,$A70,СВЦЭМ!$B$33:$B$776,I$47)+'СЕТ СН'!$G$11+СВЦЭМ!$D$10+'СЕТ СН'!$G$6-'СЕТ СН'!$G$23</f>
        <v>1535.43111604</v>
      </c>
      <c r="J70" s="36">
        <f>SUMIFS(СВЦЭМ!$D$33:$D$776,СВЦЭМ!$A$33:$A$776,$A70,СВЦЭМ!$B$33:$B$776,J$47)+'СЕТ СН'!$G$11+СВЦЭМ!$D$10+'СЕТ СН'!$G$6-'СЕТ СН'!$G$23</f>
        <v>1526.36557066</v>
      </c>
      <c r="K70" s="36">
        <f>SUMIFS(СВЦЭМ!$D$33:$D$776,СВЦЭМ!$A$33:$A$776,$A70,СВЦЭМ!$B$33:$B$776,K$47)+'СЕТ СН'!$G$11+СВЦЭМ!$D$10+'СЕТ СН'!$G$6-'СЕТ СН'!$G$23</f>
        <v>1544.5497810100001</v>
      </c>
      <c r="L70" s="36">
        <f>SUMIFS(СВЦЭМ!$D$33:$D$776,СВЦЭМ!$A$33:$A$776,$A70,СВЦЭМ!$B$33:$B$776,L$47)+'СЕТ СН'!$G$11+СВЦЭМ!$D$10+'СЕТ СН'!$G$6-'СЕТ СН'!$G$23</f>
        <v>1518.9310293799999</v>
      </c>
      <c r="M70" s="36">
        <f>SUMIFS(СВЦЭМ!$D$33:$D$776,СВЦЭМ!$A$33:$A$776,$A70,СВЦЭМ!$B$33:$B$776,M$47)+'СЕТ СН'!$G$11+СВЦЭМ!$D$10+'СЕТ СН'!$G$6-'СЕТ СН'!$G$23</f>
        <v>1466.95377207</v>
      </c>
      <c r="N70" s="36">
        <f>SUMIFS(СВЦЭМ!$D$33:$D$776,СВЦЭМ!$A$33:$A$776,$A70,СВЦЭМ!$B$33:$B$776,N$47)+'СЕТ СН'!$G$11+СВЦЭМ!$D$10+'СЕТ СН'!$G$6-'СЕТ СН'!$G$23</f>
        <v>1447.3710710299999</v>
      </c>
      <c r="O70" s="36">
        <f>SUMIFS(СВЦЭМ!$D$33:$D$776,СВЦЭМ!$A$33:$A$776,$A70,СВЦЭМ!$B$33:$B$776,O$47)+'СЕТ СН'!$G$11+СВЦЭМ!$D$10+'СЕТ СН'!$G$6-'СЕТ СН'!$G$23</f>
        <v>1456.5038173600001</v>
      </c>
      <c r="P70" s="36">
        <f>SUMIFS(СВЦЭМ!$D$33:$D$776,СВЦЭМ!$A$33:$A$776,$A70,СВЦЭМ!$B$33:$B$776,P$47)+'СЕТ СН'!$G$11+СВЦЭМ!$D$10+'СЕТ СН'!$G$6-'СЕТ СН'!$G$23</f>
        <v>1459.4712790799999</v>
      </c>
      <c r="Q70" s="36">
        <f>SUMIFS(СВЦЭМ!$D$33:$D$776,СВЦЭМ!$A$33:$A$776,$A70,СВЦЭМ!$B$33:$B$776,Q$47)+'СЕТ СН'!$G$11+СВЦЭМ!$D$10+'СЕТ СН'!$G$6-'СЕТ СН'!$G$23</f>
        <v>1460.0446580600001</v>
      </c>
      <c r="R70" s="36">
        <f>SUMIFS(СВЦЭМ!$D$33:$D$776,СВЦЭМ!$A$33:$A$776,$A70,СВЦЭМ!$B$33:$B$776,R$47)+'СЕТ СН'!$G$11+СВЦЭМ!$D$10+'СЕТ СН'!$G$6-'СЕТ СН'!$G$23</f>
        <v>1448.5081887599999</v>
      </c>
      <c r="S70" s="36">
        <f>SUMIFS(СВЦЭМ!$D$33:$D$776,СВЦЭМ!$A$33:$A$776,$A70,СВЦЭМ!$B$33:$B$776,S$47)+'СЕТ СН'!$G$11+СВЦЭМ!$D$10+'СЕТ СН'!$G$6-'СЕТ СН'!$G$23</f>
        <v>1433.4734626499999</v>
      </c>
      <c r="T70" s="36">
        <f>SUMIFS(СВЦЭМ!$D$33:$D$776,СВЦЭМ!$A$33:$A$776,$A70,СВЦЭМ!$B$33:$B$776,T$47)+'СЕТ СН'!$G$11+СВЦЭМ!$D$10+'СЕТ СН'!$G$6-'СЕТ СН'!$G$23</f>
        <v>1420.0171361100001</v>
      </c>
      <c r="U70" s="36">
        <f>SUMIFS(СВЦЭМ!$D$33:$D$776,СВЦЭМ!$A$33:$A$776,$A70,СВЦЭМ!$B$33:$B$776,U$47)+'СЕТ СН'!$G$11+СВЦЭМ!$D$10+'СЕТ СН'!$G$6-'СЕТ СН'!$G$23</f>
        <v>1416.38882814</v>
      </c>
      <c r="V70" s="36">
        <f>SUMIFS(СВЦЭМ!$D$33:$D$776,СВЦЭМ!$A$33:$A$776,$A70,СВЦЭМ!$B$33:$B$776,V$47)+'СЕТ СН'!$G$11+СВЦЭМ!$D$10+'СЕТ СН'!$G$6-'СЕТ СН'!$G$23</f>
        <v>1427.1862801</v>
      </c>
      <c r="W70" s="36">
        <f>SUMIFS(СВЦЭМ!$D$33:$D$776,СВЦЭМ!$A$33:$A$776,$A70,СВЦЭМ!$B$33:$B$776,W$47)+'СЕТ СН'!$G$11+СВЦЭМ!$D$10+'СЕТ СН'!$G$6-'СЕТ СН'!$G$23</f>
        <v>1440.0698983899999</v>
      </c>
      <c r="X70" s="36">
        <f>SUMIFS(СВЦЭМ!$D$33:$D$776,СВЦЭМ!$A$33:$A$776,$A70,СВЦЭМ!$B$33:$B$776,X$47)+'СЕТ СН'!$G$11+СВЦЭМ!$D$10+'СЕТ СН'!$G$6-'СЕТ СН'!$G$23</f>
        <v>1433.96750686</v>
      </c>
      <c r="Y70" s="36">
        <f>SUMIFS(СВЦЭМ!$D$33:$D$776,СВЦЭМ!$A$33:$A$776,$A70,СВЦЭМ!$B$33:$B$776,Y$47)+'СЕТ СН'!$G$11+СВЦЭМ!$D$10+'СЕТ СН'!$G$6-'СЕТ СН'!$G$23</f>
        <v>1453.1965350800001</v>
      </c>
    </row>
    <row r="71" spans="1:26" ht="15.75" x14ac:dyDescent="0.2">
      <c r="A71" s="35">
        <f t="shared" si="1"/>
        <v>44159</v>
      </c>
      <c r="B71" s="36">
        <f>SUMIFS(СВЦЭМ!$D$33:$D$776,СВЦЭМ!$A$33:$A$776,$A71,СВЦЭМ!$B$33:$B$776,B$47)+'СЕТ СН'!$G$11+СВЦЭМ!$D$10+'СЕТ СН'!$G$6-'СЕТ СН'!$G$23</f>
        <v>1467.9497736399999</v>
      </c>
      <c r="C71" s="36">
        <f>SUMIFS(СВЦЭМ!$D$33:$D$776,СВЦЭМ!$A$33:$A$776,$A71,СВЦЭМ!$B$33:$B$776,C$47)+'СЕТ СН'!$G$11+СВЦЭМ!$D$10+'СЕТ СН'!$G$6-'СЕТ СН'!$G$23</f>
        <v>1550.4047977800001</v>
      </c>
      <c r="D71" s="36">
        <f>SUMIFS(СВЦЭМ!$D$33:$D$776,СВЦЭМ!$A$33:$A$776,$A71,СВЦЭМ!$B$33:$B$776,D$47)+'СЕТ СН'!$G$11+СВЦЭМ!$D$10+'СЕТ СН'!$G$6-'СЕТ СН'!$G$23</f>
        <v>1608.7695300800001</v>
      </c>
      <c r="E71" s="36">
        <f>SUMIFS(СВЦЭМ!$D$33:$D$776,СВЦЭМ!$A$33:$A$776,$A71,СВЦЭМ!$B$33:$B$776,E$47)+'СЕТ СН'!$G$11+СВЦЭМ!$D$10+'СЕТ СН'!$G$6-'СЕТ СН'!$G$23</f>
        <v>1626.2650104600002</v>
      </c>
      <c r="F71" s="36">
        <f>SUMIFS(СВЦЭМ!$D$33:$D$776,СВЦЭМ!$A$33:$A$776,$A71,СВЦЭМ!$B$33:$B$776,F$47)+'СЕТ СН'!$G$11+СВЦЭМ!$D$10+'СЕТ СН'!$G$6-'СЕТ СН'!$G$23</f>
        <v>1624.8907518999999</v>
      </c>
      <c r="G71" s="36">
        <f>SUMIFS(СВЦЭМ!$D$33:$D$776,СВЦЭМ!$A$33:$A$776,$A71,СВЦЭМ!$B$33:$B$776,G$47)+'СЕТ СН'!$G$11+СВЦЭМ!$D$10+'СЕТ СН'!$G$6-'СЕТ СН'!$G$23</f>
        <v>1611.49167281</v>
      </c>
      <c r="H71" s="36">
        <f>SUMIFS(СВЦЭМ!$D$33:$D$776,СВЦЭМ!$A$33:$A$776,$A71,СВЦЭМ!$B$33:$B$776,H$47)+'СЕТ СН'!$G$11+СВЦЭМ!$D$10+'СЕТ СН'!$G$6-'СЕТ СН'!$G$23</f>
        <v>1572.91718042</v>
      </c>
      <c r="I71" s="36">
        <f>SUMIFS(СВЦЭМ!$D$33:$D$776,СВЦЭМ!$A$33:$A$776,$A71,СВЦЭМ!$B$33:$B$776,I$47)+'СЕТ СН'!$G$11+СВЦЭМ!$D$10+'СЕТ СН'!$G$6-'СЕТ СН'!$G$23</f>
        <v>1520.3219369799999</v>
      </c>
      <c r="J71" s="36">
        <f>SUMIFS(СВЦЭМ!$D$33:$D$776,СВЦЭМ!$A$33:$A$776,$A71,СВЦЭМ!$B$33:$B$776,J$47)+'СЕТ СН'!$G$11+СВЦЭМ!$D$10+'СЕТ СН'!$G$6-'СЕТ СН'!$G$23</f>
        <v>1491.2326738199999</v>
      </c>
      <c r="K71" s="36">
        <f>SUMIFS(СВЦЭМ!$D$33:$D$776,СВЦЭМ!$A$33:$A$776,$A71,СВЦЭМ!$B$33:$B$776,K$47)+'СЕТ СН'!$G$11+СВЦЭМ!$D$10+'СЕТ СН'!$G$6-'СЕТ СН'!$G$23</f>
        <v>1489.51991352</v>
      </c>
      <c r="L71" s="36">
        <f>SUMIFS(СВЦЭМ!$D$33:$D$776,СВЦЭМ!$A$33:$A$776,$A71,СВЦЭМ!$B$33:$B$776,L$47)+'СЕТ СН'!$G$11+СВЦЭМ!$D$10+'СЕТ СН'!$G$6-'СЕТ СН'!$G$23</f>
        <v>1457.4272285299999</v>
      </c>
      <c r="M71" s="36">
        <f>SUMIFS(СВЦЭМ!$D$33:$D$776,СВЦЭМ!$A$33:$A$776,$A71,СВЦЭМ!$B$33:$B$776,M$47)+'СЕТ СН'!$G$11+СВЦЭМ!$D$10+'СЕТ СН'!$G$6-'СЕТ СН'!$G$23</f>
        <v>1410.1034823499999</v>
      </c>
      <c r="N71" s="36">
        <f>SUMIFS(СВЦЭМ!$D$33:$D$776,СВЦЭМ!$A$33:$A$776,$A71,СВЦЭМ!$B$33:$B$776,N$47)+'СЕТ СН'!$G$11+СВЦЭМ!$D$10+'СЕТ СН'!$G$6-'СЕТ СН'!$G$23</f>
        <v>1402.5451687300001</v>
      </c>
      <c r="O71" s="36">
        <f>SUMIFS(СВЦЭМ!$D$33:$D$776,СВЦЭМ!$A$33:$A$776,$A71,СВЦЭМ!$B$33:$B$776,O$47)+'СЕТ СН'!$G$11+СВЦЭМ!$D$10+'СЕТ СН'!$G$6-'СЕТ СН'!$G$23</f>
        <v>1421.93861737</v>
      </c>
      <c r="P71" s="36">
        <f>SUMIFS(СВЦЭМ!$D$33:$D$776,СВЦЭМ!$A$33:$A$776,$A71,СВЦЭМ!$B$33:$B$776,P$47)+'СЕТ СН'!$G$11+СВЦЭМ!$D$10+'СЕТ СН'!$G$6-'СЕТ СН'!$G$23</f>
        <v>1434.5831687099999</v>
      </c>
      <c r="Q71" s="36">
        <f>SUMIFS(СВЦЭМ!$D$33:$D$776,СВЦЭМ!$A$33:$A$776,$A71,СВЦЭМ!$B$33:$B$776,Q$47)+'СЕТ СН'!$G$11+СВЦЭМ!$D$10+'СЕТ СН'!$G$6-'СЕТ СН'!$G$23</f>
        <v>1442.66359081</v>
      </c>
      <c r="R71" s="36">
        <f>SUMIFS(СВЦЭМ!$D$33:$D$776,СВЦЭМ!$A$33:$A$776,$A71,СВЦЭМ!$B$33:$B$776,R$47)+'СЕТ СН'!$G$11+СВЦЭМ!$D$10+'СЕТ СН'!$G$6-'СЕТ СН'!$G$23</f>
        <v>1451.3575610600001</v>
      </c>
      <c r="S71" s="36">
        <f>SUMIFS(СВЦЭМ!$D$33:$D$776,СВЦЭМ!$A$33:$A$776,$A71,СВЦЭМ!$B$33:$B$776,S$47)+'СЕТ СН'!$G$11+СВЦЭМ!$D$10+'СЕТ СН'!$G$6-'СЕТ СН'!$G$23</f>
        <v>1439.1705241</v>
      </c>
      <c r="T71" s="36">
        <f>SUMIFS(СВЦЭМ!$D$33:$D$776,СВЦЭМ!$A$33:$A$776,$A71,СВЦЭМ!$B$33:$B$776,T$47)+'СЕТ СН'!$G$11+СВЦЭМ!$D$10+'СЕТ СН'!$G$6-'СЕТ СН'!$G$23</f>
        <v>1402.68913161</v>
      </c>
      <c r="U71" s="36">
        <f>SUMIFS(СВЦЭМ!$D$33:$D$776,СВЦЭМ!$A$33:$A$776,$A71,СВЦЭМ!$B$33:$B$776,U$47)+'СЕТ СН'!$G$11+СВЦЭМ!$D$10+'СЕТ СН'!$G$6-'СЕТ СН'!$G$23</f>
        <v>1386.7955079799999</v>
      </c>
      <c r="V71" s="36">
        <f>SUMIFS(СВЦЭМ!$D$33:$D$776,СВЦЭМ!$A$33:$A$776,$A71,СВЦЭМ!$B$33:$B$776,V$47)+'СЕТ СН'!$G$11+СВЦЭМ!$D$10+'СЕТ СН'!$G$6-'СЕТ СН'!$G$23</f>
        <v>1395.7121210099999</v>
      </c>
      <c r="W71" s="36">
        <f>SUMIFS(СВЦЭМ!$D$33:$D$776,СВЦЭМ!$A$33:$A$776,$A71,СВЦЭМ!$B$33:$B$776,W$47)+'СЕТ СН'!$G$11+СВЦЭМ!$D$10+'СЕТ СН'!$G$6-'СЕТ СН'!$G$23</f>
        <v>1405.6537099</v>
      </c>
      <c r="X71" s="36">
        <f>SUMIFS(СВЦЭМ!$D$33:$D$776,СВЦЭМ!$A$33:$A$776,$A71,СВЦЭМ!$B$33:$B$776,X$47)+'СЕТ СН'!$G$11+СВЦЭМ!$D$10+'СЕТ СН'!$G$6-'СЕТ СН'!$G$23</f>
        <v>1405.9695815499999</v>
      </c>
      <c r="Y71" s="36">
        <f>SUMIFS(СВЦЭМ!$D$33:$D$776,СВЦЭМ!$A$33:$A$776,$A71,СВЦЭМ!$B$33:$B$776,Y$47)+'СЕТ СН'!$G$11+СВЦЭМ!$D$10+'СЕТ СН'!$G$6-'СЕТ СН'!$G$23</f>
        <v>1430.87653047</v>
      </c>
    </row>
    <row r="72" spans="1:26" ht="15.75" x14ac:dyDescent="0.2">
      <c r="A72" s="35">
        <f t="shared" si="1"/>
        <v>44160</v>
      </c>
      <c r="B72" s="36">
        <f>SUMIFS(СВЦЭМ!$D$33:$D$776,СВЦЭМ!$A$33:$A$776,$A72,СВЦЭМ!$B$33:$B$776,B$47)+'СЕТ СН'!$G$11+СВЦЭМ!$D$10+'СЕТ СН'!$G$6-'СЕТ СН'!$G$23</f>
        <v>1469.1650996799999</v>
      </c>
      <c r="C72" s="36">
        <f>SUMIFS(СВЦЭМ!$D$33:$D$776,СВЦЭМ!$A$33:$A$776,$A72,СВЦЭМ!$B$33:$B$776,C$47)+'СЕТ СН'!$G$11+СВЦЭМ!$D$10+'СЕТ СН'!$G$6-'СЕТ СН'!$G$23</f>
        <v>1543.56779833</v>
      </c>
      <c r="D72" s="36">
        <f>SUMIFS(СВЦЭМ!$D$33:$D$776,СВЦЭМ!$A$33:$A$776,$A72,СВЦЭМ!$B$33:$B$776,D$47)+'СЕТ СН'!$G$11+СВЦЭМ!$D$10+'СЕТ СН'!$G$6-'СЕТ СН'!$G$23</f>
        <v>1593.4688030899999</v>
      </c>
      <c r="E72" s="36">
        <f>SUMIFS(СВЦЭМ!$D$33:$D$776,СВЦЭМ!$A$33:$A$776,$A72,СВЦЭМ!$B$33:$B$776,E$47)+'СЕТ СН'!$G$11+СВЦЭМ!$D$10+'СЕТ СН'!$G$6-'СЕТ СН'!$G$23</f>
        <v>1602.1416595000001</v>
      </c>
      <c r="F72" s="36">
        <f>SUMIFS(СВЦЭМ!$D$33:$D$776,СВЦЭМ!$A$33:$A$776,$A72,СВЦЭМ!$B$33:$B$776,F$47)+'СЕТ СН'!$G$11+СВЦЭМ!$D$10+'СЕТ СН'!$G$6-'СЕТ СН'!$G$23</f>
        <v>1596.57815489</v>
      </c>
      <c r="G72" s="36">
        <f>SUMIFS(СВЦЭМ!$D$33:$D$776,СВЦЭМ!$A$33:$A$776,$A72,СВЦЭМ!$B$33:$B$776,G$47)+'СЕТ СН'!$G$11+СВЦЭМ!$D$10+'СЕТ СН'!$G$6-'СЕТ СН'!$G$23</f>
        <v>1586.0169805099999</v>
      </c>
      <c r="H72" s="36">
        <f>SUMIFS(СВЦЭМ!$D$33:$D$776,СВЦЭМ!$A$33:$A$776,$A72,СВЦЭМ!$B$33:$B$776,H$47)+'СЕТ СН'!$G$11+СВЦЭМ!$D$10+'СЕТ СН'!$G$6-'СЕТ СН'!$G$23</f>
        <v>1563.33540849</v>
      </c>
      <c r="I72" s="36">
        <f>SUMIFS(СВЦЭМ!$D$33:$D$776,СВЦЭМ!$A$33:$A$776,$A72,СВЦЭМ!$B$33:$B$776,I$47)+'СЕТ СН'!$G$11+СВЦЭМ!$D$10+'СЕТ СН'!$G$6-'СЕТ СН'!$G$23</f>
        <v>1527.32455304</v>
      </c>
      <c r="J72" s="36">
        <f>SUMIFS(СВЦЭМ!$D$33:$D$776,СВЦЭМ!$A$33:$A$776,$A72,СВЦЭМ!$B$33:$B$776,J$47)+'СЕТ СН'!$G$11+СВЦЭМ!$D$10+'СЕТ СН'!$G$6-'СЕТ СН'!$G$23</f>
        <v>1512.0224938399999</v>
      </c>
      <c r="K72" s="36">
        <f>SUMIFS(СВЦЭМ!$D$33:$D$776,СВЦЭМ!$A$33:$A$776,$A72,СВЦЭМ!$B$33:$B$776,K$47)+'СЕТ СН'!$G$11+СВЦЭМ!$D$10+'СЕТ СН'!$G$6-'СЕТ СН'!$G$23</f>
        <v>1504.04576342</v>
      </c>
      <c r="L72" s="36">
        <f>SUMIFS(СВЦЭМ!$D$33:$D$776,СВЦЭМ!$A$33:$A$776,$A72,СВЦЭМ!$B$33:$B$776,L$47)+'СЕТ СН'!$G$11+СВЦЭМ!$D$10+'СЕТ СН'!$G$6-'СЕТ СН'!$G$23</f>
        <v>1474.1066433800002</v>
      </c>
      <c r="M72" s="36">
        <f>SUMIFS(СВЦЭМ!$D$33:$D$776,СВЦЭМ!$A$33:$A$776,$A72,СВЦЭМ!$B$33:$B$776,M$47)+'СЕТ СН'!$G$11+СВЦЭМ!$D$10+'СЕТ СН'!$G$6-'СЕТ СН'!$G$23</f>
        <v>1427.6628855899999</v>
      </c>
      <c r="N72" s="36">
        <f>SUMIFS(СВЦЭМ!$D$33:$D$776,СВЦЭМ!$A$33:$A$776,$A72,СВЦЭМ!$B$33:$B$776,N$47)+'СЕТ СН'!$G$11+СВЦЭМ!$D$10+'СЕТ СН'!$G$6-'СЕТ СН'!$G$23</f>
        <v>1414.23364014</v>
      </c>
      <c r="O72" s="36">
        <f>SUMIFS(СВЦЭМ!$D$33:$D$776,СВЦЭМ!$A$33:$A$776,$A72,СВЦЭМ!$B$33:$B$776,O$47)+'СЕТ СН'!$G$11+СВЦЭМ!$D$10+'СЕТ СН'!$G$6-'СЕТ СН'!$G$23</f>
        <v>1429.7058632399999</v>
      </c>
      <c r="P72" s="36">
        <f>SUMIFS(СВЦЭМ!$D$33:$D$776,СВЦЭМ!$A$33:$A$776,$A72,СВЦЭМ!$B$33:$B$776,P$47)+'СЕТ СН'!$G$11+СВЦЭМ!$D$10+'СЕТ СН'!$G$6-'СЕТ СН'!$G$23</f>
        <v>1437.1809022500001</v>
      </c>
      <c r="Q72" s="36">
        <f>SUMIFS(СВЦЭМ!$D$33:$D$776,СВЦЭМ!$A$33:$A$776,$A72,СВЦЭМ!$B$33:$B$776,Q$47)+'СЕТ СН'!$G$11+СВЦЭМ!$D$10+'СЕТ СН'!$G$6-'СЕТ СН'!$G$23</f>
        <v>1436.3500326799999</v>
      </c>
      <c r="R72" s="36">
        <f>SUMIFS(СВЦЭМ!$D$33:$D$776,СВЦЭМ!$A$33:$A$776,$A72,СВЦЭМ!$B$33:$B$776,R$47)+'СЕТ СН'!$G$11+СВЦЭМ!$D$10+'СЕТ СН'!$G$6-'СЕТ СН'!$G$23</f>
        <v>1435.85164055</v>
      </c>
      <c r="S72" s="36">
        <f>SUMIFS(СВЦЭМ!$D$33:$D$776,СВЦЭМ!$A$33:$A$776,$A72,СВЦЭМ!$B$33:$B$776,S$47)+'СЕТ СН'!$G$11+СВЦЭМ!$D$10+'СЕТ СН'!$G$6-'СЕТ СН'!$G$23</f>
        <v>1423.27742433</v>
      </c>
      <c r="T72" s="36">
        <f>SUMIFS(СВЦЭМ!$D$33:$D$776,СВЦЭМ!$A$33:$A$776,$A72,СВЦЭМ!$B$33:$B$776,T$47)+'СЕТ СН'!$G$11+СВЦЭМ!$D$10+'СЕТ СН'!$G$6-'СЕТ СН'!$G$23</f>
        <v>1435.4476891700001</v>
      </c>
      <c r="U72" s="36">
        <f>SUMIFS(СВЦЭМ!$D$33:$D$776,СВЦЭМ!$A$33:$A$776,$A72,СВЦЭМ!$B$33:$B$776,U$47)+'СЕТ СН'!$G$11+СВЦЭМ!$D$10+'СЕТ СН'!$G$6-'СЕТ СН'!$G$23</f>
        <v>1430.77270643</v>
      </c>
      <c r="V72" s="36">
        <f>SUMIFS(СВЦЭМ!$D$33:$D$776,СВЦЭМ!$A$33:$A$776,$A72,СВЦЭМ!$B$33:$B$776,V$47)+'СЕТ СН'!$G$11+СВЦЭМ!$D$10+'СЕТ СН'!$G$6-'СЕТ СН'!$G$23</f>
        <v>1417.99061106</v>
      </c>
      <c r="W72" s="36">
        <f>SUMIFS(СВЦЭМ!$D$33:$D$776,СВЦЭМ!$A$33:$A$776,$A72,СВЦЭМ!$B$33:$B$776,W$47)+'СЕТ СН'!$G$11+СВЦЭМ!$D$10+'СЕТ СН'!$G$6-'СЕТ СН'!$G$23</f>
        <v>1422.03910668</v>
      </c>
      <c r="X72" s="36">
        <f>SUMIFS(СВЦЭМ!$D$33:$D$776,СВЦЭМ!$A$33:$A$776,$A72,СВЦЭМ!$B$33:$B$776,X$47)+'СЕТ СН'!$G$11+СВЦЭМ!$D$10+'СЕТ СН'!$G$6-'СЕТ СН'!$G$23</f>
        <v>1435.6612390800001</v>
      </c>
      <c r="Y72" s="36">
        <f>SUMIFS(СВЦЭМ!$D$33:$D$776,СВЦЭМ!$A$33:$A$776,$A72,СВЦЭМ!$B$33:$B$776,Y$47)+'СЕТ СН'!$G$11+СВЦЭМ!$D$10+'СЕТ СН'!$G$6-'СЕТ СН'!$G$23</f>
        <v>1454.21152953</v>
      </c>
    </row>
    <row r="73" spans="1:26" ht="15.75" x14ac:dyDescent="0.2">
      <c r="A73" s="35">
        <f t="shared" si="1"/>
        <v>44161</v>
      </c>
      <c r="B73" s="36">
        <f>SUMIFS(СВЦЭМ!$D$33:$D$776,СВЦЭМ!$A$33:$A$776,$A73,СВЦЭМ!$B$33:$B$776,B$47)+'СЕТ СН'!$G$11+СВЦЭМ!$D$10+'СЕТ СН'!$G$6-'СЕТ СН'!$G$23</f>
        <v>1451.7498113199999</v>
      </c>
      <c r="C73" s="36">
        <f>SUMIFS(СВЦЭМ!$D$33:$D$776,СВЦЭМ!$A$33:$A$776,$A73,СВЦЭМ!$B$33:$B$776,C$47)+'СЕТ СН'!$G$11+СВЦЭМ!$D$10+'СЕТ СН'!$G$6-'СЕТ СН'!$G$23</f>
        <v>1528.48729445</v>
      </c>
      <c r="D73" s="36">
        <f>SUMIFS(СВЦЭМ!$D$33:$D$776,СВЦЭМ!$A$33:$A$776,$A73,СВЦЭМ!$B$33:$B$776,D$47)+'СЕТ СН'!$G$11+СВЦЭМ!$D$10+'СЕТ СН'!$G$6-'СЕТ СН'!$G$23</f>
        <v>1584.7178594100001</v>
      </c>
      <c r="E73" s="36">
        <f>SUMIFS(СВЦЭМ!$D$33:$D$776,СВЦЭМ!$A$33:$A$776,$A73,СВЦЭМ!$B$33:$B$776,E$47)+'СЕТ СН'!$G$11+СВЦЭМ!$D$10+'СЕТ СН'!$G$6-'СЕТ СН'!$G$23</f>
        <v>1593.5676206600001</v>
      </c>
      <c r="F73" s="36">
        <f>SUMIFS(СВЦЭМ!$D$33:$D$776,СВЦЭМ!$A$33:$A$776,$A73,СВЦЭМ!$B$33:$B$776,F$47)+'СЕТ СН'!$G$11+СВЦЭМ!$D$10+'СЕТ СН'!$G$6-'СЕТ СН'!$G$23</f>
        <v>1586.0856818</v>
      </c>
      <c r="G73" s="36">
        <f>SUMIFS(СВЦЭМ!$D$33:$D$776,СВЦЭМ!$A$33:$A$776,$A73,СВЦЭМ!$B$33:$B$776,G$47)+'СЕТ СН'!$G$11+СВЦЭМ!$D$10+'СЕТ СН'!$G$6-'СЕТ СН'!$G$23</f>
        <v>1565.4259772</v>
      </c>
      <c r="H73" s="36">
        <f>SUMIFS(СВЦЭМ!$D$33:$D$776,СВЦЭМ!$A$33:$A$776,$A73,СВЦЭМ!$B$33:$B$776,H$47)+'СЕТ СН'!$G$11+СВЦЭМ!$D$10+'СЕТ СН'!$G$6-'СЕТ СН'!$G$23</f>
        <v>1538.87193488</v>
      </c>
      <c r="I73" s="36">
        <f>SUMIFS(СВЦЭМ!$D$33:$D$776,СВЦЭМ!$A$33:$A$776,$A73,СВЦЭМ!$B$33:$B$776,I$47)+'СЕТ СН'!$G$11+СВЦЭМ!$D$10+'СЕТ СН'!$G$6-'СЕТ СН'!$G$23</f>
        <v>1507.46273376</v>
      </c>
      <c r="J73" s="36">
        <f>SUMIFS(СВЦЭМ!$D$33:$D$776,СВЦЭМ!$A$33:$A$776,$A73,СВЦЭМ!$B$33:$B$776,J$47)+'СЕТ СН'!$G$11+СВЦЭМ!$D$10+'СЕТ СН'!$G$6-'СЕТ СН'!$G$23</f>
        <v>1488.5355508100001</v>
      </c>
      <c r="K73" s="36">
        <f>SUMIFS(СВЦЭМ!$D$33:$D$776,СВЦЭМ!$A$33:$A$776,$A73,СВЦЭМ!$B$33:$B$776,K$47)+'СЕТ СН'!$G$11+СВЦЭМ!$D$10+'СЕТ СН'!$G$6-'СЕТ СН'!$G$23</f>
        <v>1491.0560225899999</v>
      </c>
      <c r="L73" s="36">
        <f>SUMIFS(СВЦЭМ!$D$33:$D$776,СВЦЭМ!$A$33:$A$776,$A73,СВЦЭМ!$B$33:$B$776,L$47)+'СЕТ СН'!$G$11+СВЦЭМ!$D$10+'СЕТ СН'!$G$6-'СЕТ СН'!$G$23</f>
        <v>1463.4523697899999</v>
      </c>
      <c r="M73" s="36">
        <f>SUMIFS(СВЦЭМ!$D$33:$D$776,СВЦЭМ!$A$33:$A$776,$A73,СВЦЭМ!$B$33:$B$776,M$47)+'СЕТ СН'!$G$11+СВЦЭМ!$D$10+'СЕТ СН'!$G$6-'СЕТ СН'!$G$23</f>
        <v>1428.48028234</v>
      </c>
      <c r="N73" s="36">
        <f>SUMIFS(СВЦЭМ!$D$33:$D$776,СВЦЭМ!$A$33:$A$776,$A73,СВЦЭМ!$B$33:$B$776,N$47)+'СЕТ СН'!$G$11+СВЦЭМ!$D$10+'СЕТ СН'!$G$6-'СЕТ СН'!$G$23</f>
        <v>1436.3723384300001</v>
      </c>
      <c r="O73" s="36">
        <f>SUMIFS(СВЦЭМ!$D$33:$D$776,СВЦЭМ!$A$33:$A$776,$A73,СВЦЭМ!$B$33:$B$776,O$47)+'СЕТ СН'!$G$11+СВЦЭМ!$D$10+'СЕТ СН'!$G$6-'СЕТ СН'!$G$23</f>
        <v>1440.28369163</v>
      </c>
      <c r="P73" s="36">
        <f>SUMIFS(СВЦЭМ!$D$33:$D$776,СВЦЭМ!$A$33:$A$776,$A73,СВЦЭМ!$B$33:$B$776,P$47)+'СЕТ СН'!$G$11+СВЦЭМ!$D$10+'СЕТ СН'!$G$6-'СЕТ СН'!$G$23</f>
        <v>1442.4628906099999</v>
      </c>
      <c r="Q73" s="36">
        <f>SUMIFS(СВЦЭМ!$D$33:$D$776,СВЦЭМ!$A$33:$A$776,$A73,СВЦЭМ!$B$33:$B$776,Q$47)+'СЕТ СН'!$G$11+СВЦЭМ!$D$10+'СЕТ СН'!$G$6-'СЕТ СН'!$G$23</f>
        <v>1444.33675677</v>
      </c>
      <c r="R73" s="36">
        <f>SUMIFS(СВЦЭМ!$D$33:$D$776,СВЦЭМ!$A$33:$A$776,$A73,СВЦЭМ!$B$33:$B$776,R$47)+'СЕТ СН'!$G$11+СВЦЭМ!$D$10+'СЕТ СН'!$G$6-'СЕТ СН'!$G$23</f>
        <v>1431.5366993100001</v>
      </c>
      <c r="S73" s="36">
        <f>SUMIFS(СВЦЭМ!$D$33:$D$776,СВЦЭМ!$A$33:$A$776,$A73,СВЦЭМ!$B$33:$B$776,S$47)+'СЕТ СН'!$G$11+СВЦЭМ!$D$10+'СЕТ СН'!$G$6-'СЕТ СН'!$G$23</f>
        <v>1413.21165294</v>
      </c>
      <c r="T73" s="36">
        <f>SUMIFS(СВЦЭМ!$D$33:$D$776,СВЦЭМ!$A$33:$A$776,$A73,СВЦЭМ!$B$33:$B$776,T$47)+'СЕТ СН'!$G$11+СВЦЭМ!$D$10+'СЕТ СН'!$G$6-'СЕТ СН'!$G$23</f>
        <v>1429.6277356099999</v>
      </c>
      <c r="U73" s="36">
        <f>SUMIFS(СВЦЭМ!$D$33:$D$776,СВЦЭМ!$A$33:$A$776,$A73,СВЦЭМ!$B$33:$B$776,U$47)+'СЕТ СН'!$G$11+СВЦЭМ!$D$10+'СЕТ СН'!$G$6-'СЕТ СН'!$G$23</f>
        <v>1419.96794998</v>
      </c>
      <c r="V73" s="36">
        <f>SUMIFS(СВЦЭМ!$D$33:$D$776,СВЦЭМ!$A$33:$A$776,$A73,СВЦЭМ!$B$33:$B$776,V$47)+'СЕТ СН'!$G$11+СВЦЭМ!$D$10+'СЕТ СН'!$G$6-'СЕТ СН'!$G$23</f>
        <v>1406.7906062299999</v>
      </c>
      <c r="W73" s="36">
        <f>SUMIFS(СВЦЭМ!$D$33:$D$776,СВЦЭМ!$A$33:$A$776,$A73,СВЦЭМ!$B$33:$B$776,W$47)+'СЕТ СН'!$G$11+СВЦЭМ!$D$10+'СЕТ СН'!$G$6-'СЕТ СН'!$G$23</f>
        <v>1431.18671053</v>
      </c>
      <c r="X73" s="36">
        <f>SUMIFS(СВЦЭМ!$D$33:$D$776,СВЦЭМ!$A$33:$A$776,$A73,СВЦЭМ!$B$33:$B$776,X$47)+'СЕТ СН'!$G$11+СВЦЭМ!$D$10+'СЕТ СН'!$G$6-'СЕТ СН'!$G$23</f>
        <v>1438.65615009</v>
      </c>
      <c r="Y73" s="36">
        <f>SUMIFS(СВЦЭМ!$D$33:$D$776,СВЦЭМ!$A$33:$A$776,$A73,СВЦЭМ!$B$33:$B$776,Y$47)+'СЕТ СН'!$G$11+СВЦЭМ!$D$10+'СЕТ СН'!$G$6-'СЕТ СН'!$G$23</f>
        <v>1452.11268593</v>
      </c>
    </row>
    <row r="74" spans="1:26" ht="15.75" x14ac:dyDescent="0.2">
      <c r="A74" s="35">
        <f t="shared" si="1"/>
        <v>44162</v>
      </c>
      <c r="B74" s="36">
        <f>SUMIFS(СВЦЭМ!$D$33:$D$776,СВЦЭМ!$A$33:$A$776,$A74,СВЦЭМ!$B$33:$B$776,B$47)+'СЕТ СН'!$G$11+СВЦЭМ!$D$10+'СЕТ СН'!$G$6-'СЕТ СН'!$G$23</f>
        <v>1455.2582806</v>
      </c>
      <c r="C74" s="36">
        <f>SUMIFS(СВЦЭМ!$D$33:$D$776,СВЦЭМ!$A$33:$A$776,$A74,СВЦЭМ!$B$33:$B$776,C$47)+'СЕТ СН'!$G$11+СВЦЭМ!$D$10+'СЕТ СН'!$G$6-'СЕТ СН'!$G$23</f>
        <v>1536.96786144</v>
      </c>
      <c r="D74" s="36">
        <f>SUMIFS(СВЦЭМ!$D$33:$D$776,СВЦЭМ!$A$33:$A$776,$A74,СВЦЭМ!$B$33:$B$776,D$47)+'СЕТ СН'!$G$11+СВЦЭМ!$D$10+'СЕТ СН'!$G$6-'СЕТ СН'!$G$23</f>
        <v>1595.3210907399998</v>
      </c>
      <c r="E74" s="36">
        <f>SUMIFS(СВЦЭМ!$D$33:$D$776,СВЦЭМ!$A$33:$A$776,$A74,СВЦЭМ!$B$33:$B$776,E$47)+'СЕТ СН'!$G$11+СВЦЭМ!$D$10+'СЕТ СН'!$G$6-'СЕТ СН'!$G$23</f>
        <v>1606.89617888</v>
      </c>
      <c r="F74" s="36">
        <f>SUMIFS(СВЦЭМ!$D$33:$D$776,СВЦЭМ!$A$33:$A$776,$A74,СВЦЭМ!$B$33:$B$776,F$47)+'СЕТ СН'!$G$11+СВЦЭМ!$D$10+'СЕТ СН'!$G$6-'СЕТ СН'!$G$23</f>
        <v>1609.7244318399999</v>
      </c>
      <c r="G74" s="36">
        <f>SUMIFS(СВЦЭМ!$D$33:$D$776,СВЦЭМ!$A$33:$A$776,$A74,СВЦЭМ!$B$33:$B$776,G$47)+'СЕТ СН'!$G$11+СВЦЭМ!$D$10+'СЕТ СН'!$G$6-'СЕТ СН'!$G$23</f>
        <v>1597.7386649800001</v>
      </c>
      <c r="H74" s="36">
        <f>SUMIFS(СВЦЭМ!$D$33:$D$776,СВЦЭМ!$A$33:$A$776,$A74,СВЦЭМ!$B$33:$B$776,H$47)+'СЕТ СН'!$G$11+СВЦЭМ!$D$10+'СЕТ СН'!$G$6-'СЕТ СН'!$G$23</f>
        <v>1552.5739870699999</v>
      </c>
      <c r="I74" s="36">
        <f>SUMIFS(СВЦЭМ!$D$33:$D$776,СВЦЭМ!$A$33:$A$776,$A74,СВЦЭМ!$B$33:$B$776,I$47)+'СЕТ СН'!$G$11+СВЦЭМ!$D$10+'СЕТ СН'!$G$6-'СЕТ СН'!$G$23</f>
        <v>1516.71452322</v>
      </c>
      <c r="J74" s="36">
        <f>SUMIFS(СВЦЭМ!$D$33:$D$776,СВЦЭМ!$A$33:$A$776,$A74,СВЦЭМ!$B$33:$B$776,J$47)+'СЕТ СН'!$G$11+СВЦЭМ!$D$10+'СЕТ СН'!$G$6-'СЕТ СН'!$G$23</f>
        <v>1509.76524335</v>
      </c>
      <c r="K74" s="36">
        <f>SUMIFS(СВЦЭМ!$D$33:$D$776,СВЦЭМ!$A$33:$A$776,$A74,СВЦЭМ!$B$33:$B$776,K$47)+'СЕТ СН'!$G$11+СВЦЭМ!$D$10+'СЕТ СН'!$G$6-'СЕТ СН'!$G$23</f>
        <v>1512.20675181</v>
      </c>
      <c r="L74" s="36">
        <f>SUMIFS(СВЦЭМ!$D$33:$D$776,СВЦЭМ!$A$33:$A$776,$A74,СВЦЭМ!$B$33:$B$776,L$47)+'СЕТ СН'!$G$11+СВЦЭМ!$D$10+'СЕТ СН'!$G$6-'СЕТ СН'!$G$23</f>
        <v>1483.4307358999999</v>
      </c>
      <c r="M74" s="36">
        <f>SUMIFS(СВЦЭМ!$D$33:$D$776,СВЦЭМ!$A$33:$A$776,$A74,СВЦЭМ!$B$33:$B$776,M$47)+'СЕТ СН'!$G$11+СВЦЭМ!$D$10+'СЕТ СН'!$G$6-'СЕТ СН'!$G$23</f>
        <v>1434.9295513699999</v>
      </c>
      <c r="N74" s="36">
        <f>SUMIFS(СВЦЭМ!$D$33:$D$776,СВЦЭМ!$A$33:$A$776,$A74,СВЦЭМ!$B$33:$B$776,N$47)+'СЕТ СН'!$G$11+СВЦЭМ!$D$10+'СЕТ СН'!$G$6-'СЕТ СН'!$G$23</f>
        <v>1420.33051185</v>
      </c>
      <c r="O74" s="36">
        <f>SUMIFS(СВЦЭМ!$D$33:$D$776,СВЦЭМ!$A$33:$A$776,$A74,СВЦЭМ!$B$33:$B$776,O$47)+'СЕТ СН'!$G$11+СВЦЭМ!$D$10+'СЕТ СН'!$G$6-'СЕТ СН'!$G$23</f>
        <v>1421.7319004999999</v>
      </c>
      <c r="P74" s="36">
        <f>SUMIFS(СВЦЭМ!$D$33:$D$776,СВЦЭМ!$A$33:$A$776,$A74,СВЦЭМ!$B$33:$B$776,P$47)+'СЕТ СН'!$G$11+СВЦЭМ!$D$10+'СЕТ СН'!$G$6-'СЕТ СН'!$G$23</f>
        <v>1433.34724147</v>
      </c>
      <c r="Q74" s="36">
        <f>SUMIFS(СВЦЭМ!$D$33:$D$776,СВЦЭМ!$A$33:$A$776,$A74,СВЦЭМ!$B$33:$B$776,Q$47)+'СЕТ СН'!$G$11+СВЦЭМ!$D$10+'СЕТ СН'!$G$6-'СЕТ СН'!$G$23</f>
        <v>1442.45163811</v>
      </c>
      <c r="R74" s="36">
        <f>SUMIFS(СВЦЭМ!$D$33:$D$776,СВЦЭМ!$A$33:$A$776,$A74,СВЦЭМ!$B$33:$B$776,R$47)+'СЕТ СН'!$G$11+СВЦЭМ!$D$10+'СЕТ СН'!$G$6-'СЕТ СН'!$G$23</f>
        <v>1438.22387439</v>
      </c>
      <c r="S74" s="36">
        <f>SUMIFS(СВЦЭМ!$D$33:$D$776,СВЦЭМ!$A$33:$A$776,$A74,СВЦЭМ!$B$33:$B$776,S$47)+'СЕТ СН'!$G$11+СВЦЭМ!$D$10+'СЕТ СН'!$G$6-'СЕТ СН'!$G$23</f>
        <v>1416.8320979</v>
      </c>
      <c r="T74" s="36">
        <f>SUMIFS(СВЦЭМ!$D$33:$D$776,СВЦЭМ!$A$33:$A$776,$A74,СВЦЭМ!$B$33:$B$776,T$47)+'СЕТ СН'!$G$11+СВЦЭМ!$D$10+'СЕТ СН'!$G$6-'СЕТ СН'!$G$23</f>
        <v>1398.2134947300001</v>
      </c>
      <c r="U74" s="36">
        <f>SUMIFS(СВЦЭМ!$D$33:$D$776,СВЦЭМ!$A$33:$A$776,$A74,СВЦЭМ!$B$33:$B$776,U$47)+'СЕТ СН'!$G$11+СВЦЭМ!$D$10+'СЕТ СН'!$G$6-'СЕТ СН'!$G$23</f>
        <v>1398.5082416099999</v>
      </c>
      <c r="V74" s="36">
        <f>SUMIFS(СВЦЭМ!$D$33:$D$776,СВЦЭМ!$A$33:$A$776,$A74,СВЦЭМ!$B$33:$B$776,V$47)+'СЕТ СН'!$G$11+СВЦЭМ!$D$10+'СЕТ СН'!$G$6-'СЕТ СН'!$G$23</f>
        <v>1397.2370119</v>
      </c>
      <c r="W74" s="36">
        <f>SUMIFS(СВЦЭМ!$D$33:$D$776,СВЦЭМ!$A$33:$A$776,$A74,СВЦЭМ!$B$33:$B$776,W$47)+'СЕТ СН'!$G$11+СВЦЭМ!$D$10+'СЕТ СН'!$G$6-'СЕТ СН'!$G$23</f>
        <v>1411.0752323199999</v>
      </c>
      <c r="X74" s="36">
        <f>SUMIFS(СВЦЭМ!$D$33:$D$776,СВЦЭМ!$A$33:$A$776,$A74,СВЦЭМ!$B$33:$B$776,X$47)+'СЕТ СН'!$G$11+СВЦЭМ!$D$10+'СЕТ СН'!$G$6-'СЕТ СН'!$G$23</f>
        <v>1423.0337413</v>
      </c>
      <c r="Y74" s="36">
        <f>SUMIFS(СВЦЭМ!$D$33:$D$776,СВЦЭМ!$A$33:$A$776,$A74,СВЦЭМ!$B$33:$B$776,Y$47)+'СЕТ СН'!$G$11+СВЦЭМ!$D$10+'СЕТ СН'!$G$6-'СЕТ СН'!$G$23</f>
        <v>1443.9699110900001</v>
      </c>
    </row>
    <row r="75" spans="1:26" ht="15.75" x14ac:dyDescent="0.2">
      <c r="A75" s="35">
        <f t="shared" si="1"/>
        <v>44163</v>
      </c>
      <c r="B75" s="36">
        <f>SUMIFS(СВЦЭМ!$D$33:$D$776,СВЦЭМ!$A$33:$A$776,$A75,СВЦЭМ!$B$33:$B$776,B$47)+'СЕТ СН'!$G$11+СВЦЭМ!$D$10+'СЕТ СН'!$G$6-'СЕТ СН'!$G$23</f>
        <v>1468.6566139299998</v>
      </c>
      <c r="C75" s="36">
        <f>SUMIFS(СВЦЭМ!$D$33:$D$776,СВЦЭМ!$A$33:$A$776,$A75,СВЦЭМ!$B$33:$B$776,C$47)+'СЕТ СН'!$G$11+СВЦЭМ!$D$10+'СЕТ СН'!$G$6-'СЕТ СН'!$G$23</f>
        <v>1535.9551732</v>
      </c>
      <c r="D75" s="36">
        <f>SUMIFS(СВЦЭМ!$D$33:$D$776,СВЦЭМ!$A$33:$A$776,$A75,СВЦЭМ!$B$33:$B$776,D$47)+'СЕТ СН'!$G$11+СВЦЭМ!$D$10+'СЕТ СН'!$G$6-'СЕТ СН'!$G$23</f>
        <v>1581.37371134</v>
      </c>
      <c r="E75" s="36">
        <f>SUMIFS(СВЦЭМ!$D$33:$D$776,СВЦЭМ!$A$33:$A$776,$A75,СВЦЭМ!$B$33:$B$776,E$47)+'СЕТ СН'!$G$11+СВЦЭМ!$D$10+'СЕТ СН'!$G$6-'СЕТ СН'!$G$23</f>
        <v>1588.2795738700001</v>
      </c>
      <c r="F75" s="36">
        <f>SUMIFS(СВЦЭМ!$D$33:$D$776,СВЦЭМ!$A$33:$A$776,$A75,СВЦЭМ!$B$33:$B$776,F$47)+'СЕТ СН'!$G$11+СВЦЭМ!$D$10+'СЕТ СН'!$G$6-'СЕТ СН'!$G$23</f>
        <v>1588.28219893</v>
      </c>
      <c r="G75" s="36">
        <f>SUMIFS(СВЦЭМ!$D$33:$D$776,СВЦЭМ!$A$33:$A$776,$A75,СВЦЭМ!$B$33:$B$776,G$47)+'СЕТ СН'!$G$11+СВЦЭМ!$D$10+'СЕТ СН'!$G$6-'СЕТ СН'!$G$23</f>
        <v>1583.6007383699998</v>
      </c>
      <c r="H75" s="36">
        <f>SUMIFS(СВЦЭМ!$D$33:$D$776,СВЦЭМ!$A$33:$A$776,$A75,СВЦЭМ!$B$33:$B$776,H$47)+'СЕТ СН'!$G$11+СВЦЭМ!$D$10+'СЕТ СН'!$G$6-'СЕТ СН'!$G$23</f>
        <v>1568.6942899400001</v>
      </c>
      <c r="I75" s="36">
        <f>SUMIFS(СВЦЭМ!$D$33:$D$776,СВЦЭМ!$A$33:$A$776,$A75,СВЦЭМ!$B$33:$B$776,I$47)+'СЕТ СН'!$G$11+СВЦЭМ!$D$10+'СЕТ СН'!$G$6-'СЕТ СН'!$G$23</f>
        <v>1551.6624101500001</v>
      </c>
      <c r="J75" s="36">
        <f>SUMIFS(СВЦЭМ!$D$33:$D$776,СВЦЭМ!$A$33:$A$776,$A75,СВЦЭМ!$B$33:$B$776,J$47)+'СЕТ СН'!$G$11+СВЦЭМ!$D$10+'СЕТ СН'!$G$6-'СЕТ СН'!$G$23</f>
        <v>1529.1966871</v>
      </c>
      <c r="K75" s="36">
        <f>SUMIFS(СВЦЭМ!$D$33:$D$776,СВЦЭМ!$A$33:$A$776,$A75,СВЦЭМ!$B$33:$B$776,K$47)+'СЕТ СН'!$G$11+СВЦЭМ!$D$10+'СЕТ СН'!$G$6-'СЕТ СН'!$G$23</f>
        <v>1512.9950166799999</v>
      </c>
      <c r="L75" s="36">
        <f>SUMIFS(СВЦЭМ!$D$33:$D$776,СВЦЭМ!$A$33:$A$776,$A75,СВЦЭМ!$B$33:$B$776,L$47)+'СЕТ СН'!$G$11+СВЦЭМ!$D$10+'СЕТ СН'!$G$6-'СЕТ СН'!$G$23</f>
        <v>1474.2312599100001</v>
      </c>
      <c r="M75" s="36">
        <f>SUMIFS(СВЦЭМ!$D$33:$D$776,СВЦЭМ!$A$33:$A$776,$A75,СВЦЭМ!$B$33:$B$776,M$47)+'СЕТ СН'!$G$11+СВЦЭМ!$D$10+'СЕТ СН'!$G$6-'СЕТ СН'!$G$23</f>
        <v>1430.25926755</v>
      </c>
      <c r="N75" s="36">
        <f>SUMIFS(СВЦЭМ!$D$33:$D$776,СВЦЭМ!$A$33:$A$776,$A75,СВЦЭМ!$B$33:$B$776,N$47)+'СЕТ СН'!$G$11+СВЦЭМ!$D$10+'СЕТ СН'!$G$6-'СЕТ СН'!$G$23</f>
        <v>1424.8628042400001</v>
      </c>
      <c r="O75" s="36">
        <f>SUMIFS(СВЦЭМ!$D$33:$D$776,СВЦЭМ!$A$33:$A$776,$A75,СВЦЭМ!$B$33:$B$776,O$47)+'СЕТ СН'!$G$11+СВЦЭМ!$D$10+'СЕТ СН'!$G$6-'СЕТ СН'!$G$23</f>
        <v>1436.3030153999998</v>
      </c>
      <c r="P75" s="36">
        <f>SUMIFS(СВЦЭМ!$D$33:$D$776,СВЦЭМ!$A$33:$A$776,$A75,СВЦЭМ!$B$33:$B$776,P$47)+'СЕТ СН'!$G$11+СВЦЭМ!$D$10+'СЕТ СН'!$G$6-'СЕТ СН'!$G$23</f>
        <v>1443.1816346999999</v>
      </c>
      <c r="Q75" s="36">
        <f>SUMIFS(СВЦЭМ!$D$33:$D$776,СВЦЭМ!$A$33:$A$776,$A75,СВЦЭМ!$B$33:$B$776,Q$47)+'СЕТ СН'!$G$11+СВЦЭМ!$D$10+'СЕТ СН'!$G$6-'СЕТ СН'!$G$23</f>
        <v>1435.39395984</v>
      </c>
      <c r="R75" s="36">
        <f>SUMIFS(СВЦЭМ!$D$33:$D$776,СВЦЭМ!$A$33:$A$776,$A75,СВЦЭМ!$B$33:$B$776,R$47)+'СЕТ СН'!$G$11+СВЦЭМ!$D$10+'СЕТ СН'!$G$6-'СЕТ СН'!$G$23</f>
        <v>1427.61043531</v>
      </c>
      <c r="S75" s="36">
        <f>SUMIFS(СВЦЭМ!$D$33:$D$776,СВЦЭМ!$A$33:$A$776,$A75,СВЦЭМ!$B$33:$B$776,S$47)+'СЕТ СН'!$G$11+СВЦЭМ!$D$10+'СЕТ СН'!$G$6-'СЕТ СН'!$G$23</f>
        <v>1409.09894588</v>
      </c>
      <c r="T75" s="36">
        <f>SUMIFS(СВЦЭМ!$D$33:$D$776,СВЦЭМ!$A$33:$A$776,$A75,СВЦЭМ!$B$33:$B$776,T$47)+'СЕТ СН'!$G$11+СВЦЭМ!$D$10+'СЕТ СН'!$G$6-'СЕТ СН'!$G$23</f>
        <v>1402.2777775499999</v>
      </c>
      <c r="U75" s="36">
        <f>SUMIFS(СВЦЭМ!$D$33:$D$776,СВЦЭМ!$A$33:$A$776,$A75,СВЦЭМ!$B$33:$B$776,U$47)+'СЕТ СН'!$G$11+СВЦЭМ!$D$10+'СЕТ СН'!$G$6-'СЕТ СН'!$G$23</f>
        <v>1394.1844690600001</v>
      </c>
      <c r="V75" s="36">
        <f>SUMIFS(СВЦЭМ!$D$33:$D$776,СВЦЭМ!$A$33:$A$776,$A75,СВЦЭМ!$B$33:$B$776,V$47)+'СЕТ СН'!$G$11+СВЦЭМ!$D$10+'СЕТ СН'!$G$6-'СЕТ СН'!$G$23</f>
        <v>1392.03305443</v>
      </c>
      <c r="W75" s="36">
        <f>SUMIFS(СВЦЭМ!$D$33:$D$776,СВЦЭМ!$A$33:$A$776,$A75,СВЦЭМ!$B$33:$B$776,W$47)+'СЕТ СН'!$G$11+СВЦЭМ!$D$10+'СЕТ СН'!$G$6-'СЕТ СН'!$G$23</f>
        <v>1410.0912462699998</v>
      </c>
      <c r="X75" s="36">
        <f>SUMIFS(СВЦЭМ!$D$33:$D$776,СВЦЭМ!$A$33:$A$776,$A75,СВЦЭМ!$B$33:$B$776,X$47)+'СЕТ СН'!$G$11+СВЦЭМ!$D$10+'СЕТ СН'!$G$6-'СЕТ СН'!$G$23</f>
        <v>1429.6176964900001</v>
      </c>
      <c r="Y75" s="36">
        <f>SUMIFS(СВЦЭМ!$D$33:$D$776,СВЦЭМ!$A$33:$A$776,$A75,СВЦЭМ!$B$33:$B$776,Y$47)+'СЕТ СН'!$G$11+СВЦЭМ!$D$10+'СЕТ СН'!$G$6-'СЕТ СН'!$G$23</f>
        <v>1451.9930983700001</v>
      </c>
    </row>
    <row r="76" spans="1:26" ht="15.75" x14ac:dyDescent="0.2">
      <c r="A76" s="35">
        <f t="shared" si="1"/>
        <v>44164</v>
      </c>
      <c r="B76" s="36">
        <f>SUMIFS(СВЦЭМ!$D$33:$D$776,СВЦЭМ!$A$33:$A$776,$A76,СВЦЭМ!$B$33:$B$776,B$47)+'СЕТ СН'!$G$11+СВЦЭМ!$D$10+'СЕТ СН'!$G$6-'СЕТ СН'!$G$23</f>
        <v>1463.04398034</v>
      </c>
      <c r="C76" s="36">
        <f>SUMIFS(СВЦЭМ!$D$33:$D$776,СВЦЭМ!$A$33:$A$776,$A76,СВЦЭМ!$B$33:$B$776,C$47)+'СЕТ СН'!$G$11+СВЦЭМ!$D$10+'СЕТ СН'!$G$6-'СЕТ СН'!$G$23</f>
        <v>1541.3049968599998</v>
      </c>
      <c r="D76" s="36">
        <f>SUMIFS(СВЦЭМ!$D$33:$D$776,СВЦЭМ!$A$33:$A$776,$A76,СВЦЭМ!$B$33:$B$776,D$47)+'СЕТ СН'!$G$11+СВЦЭМ!$D$10+'СЕТ СН'!$G$6-'СЕТ СН'!$G$23</f>
        <v>1593.2953794099999</v>
      </c>
      <c r="E76" s="36">
        <f>SUMIFS(СВЦЭМ!$D$33:$D$776,СВЦЭМ!$A$33:$A$776,$A76,СВЦЭМ!$B$33:$B$776,E$47)+'СЕТ СН'!$G$11+СВЦЭМ!$D$10+'СЕТ СН'!$G$6-'СЕТ СН'!$G$23</f>
        <v>1604.10582393</v>
      </c>
      <c r="F76" s="36">
        <f>SUMIFS(СВЦЭМ!$D$33:$D$776,СВЦЭМ!$A$33:$A$776,$A76,СВЦЭМ!$B$33:$B$776,F$47)+'СЕТ СН'!$G$11+СВЦЭМ!$D$10+'СЕТ СН'!$G$6-'СЕТ СН'!$G$23</f>
        <v>1602.58174525</v>
      </c>
      <c r="G76" s="36">
        <f>SUMIFS(СВЦЭМ!$D$33:$D$776,СВЦЭМ!$A$33:$A$776,$A76,СВЦЭМ!$B$33:$B$776,G$47)+'СЕТ СН'!$G$11+СВЦЭМ!$D$10+'СЕТ СН'!$G$6-'СЕТ СН'!$G$23</f>
        <v>1599.3119634300001</v>
      </c>
      <c r="H76" s="36">
        <f>SUMIFS(СВЦЭМ!$D$33:$D$776,СВЦЭМ!$A$33:$A$776,$A76,СВЦЭМ!$B$33:$B$776,H$47)+'СЕТ СН'!$G$11+СВЦЭМ!$D$10+'СЕТ СН'!$G$6-'СЕТ СН'!$G$23</f>
        <v>1584.1915268299999</v>
      </c>
      <c r="I76" s="36">
        <f>SUMIFS(СВЦЭМ!$D$33:$D$776,СВЦЭМ!$A$33:$A$776,$A76,СВЦЭМ!$B$33:$B$776,I$47)+'СЕТ СН'!$G$11+СВЦЭМ!$D$10+'СЕТ СН'!$G$6-'СЕТ СН'!$G$23</f>
        <v>1558.6898061900001</v>
      </c>
      <c r="J76" s="36">
        <f>SUMIFS(СВЦЭМ!$D$33:$D$776,СВЦЭМ!$A$33:$A$776,$A76,СВЦЭМ!$B$33:$B$776,J$47)+'СЕТ СН'!$G$11+СВЦЭМ!$D$10+'СЕТ СН'!$G$6-'СЕТ СН'!$G$23</f>
        <v>1521.0970061799999</v>
      </c>
      <c r="K76" s="36">
        <f>SUMIFS(СВЦЭМ!$D$33:$D$776,СВЦЭМ!$A$33:$A$776,$A76,СВЦЭМ!$B$33:$B$776,K$47)+'СЕТ СН'!$G$11+СВЦЭМ!$D$10+'СЕТ СН'!$G$6-'СЕТ СН'!$G$23</f>
        <v>1505.1374340899999</v>
      </c>
      <c r="L76" s="36">
        <f>SUMIFS(СВЦЭМ!$D$33:$D$776,СВЦЭМ!$A$33:$A$776,$A76,СВЦЭМ!$B$33:$B$776,L$47)+'СЕТ СН'!$G$11+СВЦЭМ!$D$10+'СЕТ СН'!$G$6-'СЕТ СН'!$G$23</f>
        <v>1463.79032302</v>
      </c>
      <c r="M76" s="36">
        <f>SUMIFS(СВЦЭМ!$D$33:$D$776,СВЦЭМ!$A$33:$A$776,$A76,СВЦЭМ!$B$33:$B$776,M$47)+'СЕТ СН'!$G$11+СВЦЭМ!$D$10+'СЕТ СН'!$G$6-'СЕТ СН'!$G$23</f>
        <v>1422.2469453399999</v>
      </c>
      <c r="N76" s="36">
        <f>SUMIFS(СВЦЭМ!$D$33:$D$776,СВЦЭМ!$A$33:$A$776,$A76,СВЦЭМ!$B$33:$B$776,N$47)+'СЕТ СН'!$G$11+СВЦЭМ!$D$10+'СЕТ СН'!$G$6-'СЕТ СН'!$G$23</f>
        <v>1409.19662193</v>
      </c>
      <c r="O76" s="36">
        <f>SUMIFS(СВЦЭМ!$D$33:$D$776,СВЦЭМ!$A$33:$A$776,$A76,СВЦЭМ!$B$33:$B$776,O$47)+'СЕТ СН'!$G$11+СВЦЭМ!$D$10+'СЕТ СН'!$G$6-'СЕТ СН'!$G$23</f>
        <v>1424.86327633</v>
      </c>
      <c r="P76" s="36">
        <f>SUMIFS(СВЦЭМ!$D$33:$D$776,СВЦЭМ!$A$33:$A$776,$A76,СВЦЭМ!$B$33:$B$776,P$47)+'СЕТ СН'!$G$11+СВЦЭМ!$D$10+'СЕТ СН'!$G$6-'СЕТ СН'!$G$23</f>
        <v>1434.58210057</v>
      </c>
      <c r="Q76" s="36">
        <f>SUMIFS(СВЦЭМ!$D$33:$D$776,СВЦЭМ!$A$33:$A$776,$A76,СВЦЭМ!$B$33:$B$776,Q$47)+'СЕТ СН'!$G$11+СВЦЭМ!$D$10+'СЕТ СН'!$G$6-'СЕТ СН'!$G$23</f>
        <v>1434.1453427900001</v>
      </c>
      <c r="R76" s="36">
        <f>SUMIFS(СВЦЭМ!$D$33:$D$776,СВЦЭМ!$A$33:$A$776,$A76,СВЦЭМ!$B$33:$B$776,R$47)+'СЕТ СН'!$G$11+СВЦЭМ!$D$10+'СЕТ СН'!$G$6-'СЕТ СН'!$G$23</f>
        <v>1430.80374876</v>
      </c>
      <c r="S76" s="36">
        <f>SUMIFS(СВЦЭМ!$D$33:$D$776,СВЦЭМ!$A$33:$A$776,$A76,СВЦЭМ!$B$33:$B$776,S$47)+'СЕТ СН'!$G$11+СВЦЭМ!$D$10+'СЕТ СН'!$G$6-'СЕТ СН'!$G$23</f>
        <v>1412.00835929</v>
      </c>
      <c r="T76" s="36">
        <f>SUMIFS(СВЦЭМ!$D$33:$D$776,СВЦЭМ!$A$33:$A$776,$A76,СВЦЭМ!$B$33:$B$776,T$47)+'СЕТ СН'!$G$11+СВЦЭМ!$D$10+'СЕТ СН'!$G$6-'СЕТ СН'!$G$23</f>
        <v>1388.9857023499999</v>
      </c>
      <c r="U76" s="36">
        <f>SUMIFS(СВЦЭМ!$D$33:$D$776,СВЦЭМ!$A$33:$A$776,$A76,СВЦЭМ!$B$33:$B$776,U$47)+'СЕТ СН'!$G$11+СВЦЭМ!$D$10+'СЕТ СН'!$G$6-'СЕТ СН'!$G$23</f>
        <v>1387.59895904</v>
      </c>
      <c r="V76" s="36">
        <f>SUMIFS(СВЦЭМ!$D$33:$D$776,СВЦЭМ!$A$33:$A$776,$A76,СВЦЭМ!$B$33:$B$776,V$47)+'СЕТ СН'!$G$11+СВЦЭМ!$D$10+'СЕТ СН'!$G$6-'СЕТ СН'!$G$23</f>
        <v>1395.4526688599999</v>
      </c>
      <c r="W76" s="36">
        <f>SUMIFS(СВЦЭМ!$D$33:$D$776,СВЦЭМ!$A$33:$A$776,$A76,СВЦЭМ!$B$33:$B$776,W$47)+'СЕТ СН'!$G$11+СВЦЭМ!$D$10+'СЕТ СН'!$G$6-'СЕТ СН'!$G$23</f>
        <v>1404.4990891799998</v>
      </c>
      <c r="X76" s="36">
        <f>SUMIFS(СВЦЭМ!$D$33:$D$776,СВЦЭМ!$A$33:$A$776,$A76,СВЦЭМ!$B$33:$B$776,X$47)+'СЕТ СН'!$G$11+СВЦЭМ!$D$10+'СЕТ СН'!$G$6-'СЕТ СН'!$G$23</f>
        <v>1426.4217435400001</v>
      </c>
      <c r="Y76" s="36">
        <f>SUMIFS(СВЦЭМ!$D$33:$D$776,СВЦЭМ!$A$33:$A$776,$A76,СВЦЭМ!$B$33:$B$776,Y$47)+'СЕТ СН'!$G$11+СВЦЭМ!$D$10+'СЕТ СН'!$G$6-'СЕТ СН'!$G$23</f>
        <v>1443.2548107299999</v>
      </c>
    </row>
    <row r="77" spans="1:26" ht="15.75" x14ac:dyDescent="0.2">
      <c r="A77" s="35">
        <f t="shared" si="1"/>
        <v>44165</v>
      </c>
      <c r="B77" s="36">
        <f>SUMIFS(СВЦЭМ!$D$33:$D$776,СВЦЭМ!$A$33:$A$776,$A77,СВЦЭМ!$B$33:$B$776,B$47)+'СЕТ СН'!$G$11+СВЦЭМ!$D$10+'СЕТ СН'!$G$6-'СЕТ СН'!$G$23</f>
        <v>1506.56557843</v>
      </c>
      <c r="C77" s="36">
        <f>SUMIFS(СВЦЭМ!$D$33:$D$776,СВЦЭМ!$A$33:$A$776,$A77,СВЦЭМ!$B$33:$B$776,C$47)+'СЕТ СН'!$G$11+СВЦЭМ!$D$10+'СЕТ СН'!$G$6-'СЕТ СН'!$G$23</f>
        <v>1576.19189972</v>
      </c>
      <c r="D77" s="36">
        <f>SUMIFS(СВЦЭМ!$D$33:$D$776,СВЦЭМ!$A$33:$A$776,$A77,СВЦЭМ!$B$33:$B$776,D$47)+'СЕТ СН'!$G$11+СВЦЭМ!$D$10+'СЕТ СН'!$G$6-'СЕТ СН'!$G$23</f>
        <v>1625.34880376</v>
      </c>
      <c r="E77" s="36">
        <f>SUMIFS(СВЦЭМ!$D$33:$D$776,СВЦЭМ!$A$33:$A$776,$A77,СВЦЭМ!$B$33:$B$776,E$47)+'СЕТ СН'!$G$11+СВЦЭМ!$D$10+'СЕТ СН'!$G$6-'СЕТ СН'!$G$23</f>
        <v>1633.1811269600003</v>
      </c>
      <c r="F77" s="36">
        <f>SUMIFS(СВЦЭМ!$D$33:$D$776,СВЦЭМ!$A$33:$A$776,$A77,СВЦЭМ!$B$33:$B$776,F$47)+'СЕТ СН'!$G$11+СВЦЭМ!$D$10+'СЕТ СН'!$G$6-'СЕТ СН'!$G$23</f>
        <v>1628.8001604700003</v>
      </c>
      <c r="G77" s="36">
        <f>SUMIFS(СВЦЭМ!$D$33:$D$776,СВЦЭМ!$A$33:$A$776,$A77,СВЦЭМ!$B$33:$B$776,G$47)+'СЕТ СН'!$G$11+СВЦЭМ!$D$10+'СЕТ СН'!$G$6-'СЕТ СН'!$G$23</f>
        <v>1613.0552159399999</v>
      </c>
      <c r="H77" s="36">
        <f>SUMIFS(СВЦЭМ!$D$33:$D$776,СВЦЭМ!$A$33:$A$776,$A77,СВЦЭМ!$B$33:$B$776,H$47)+'СЕТ СН'!$G$11+СВЦЭМ!$D$10+'СЕТ СН'!$G$6-'СЕТ СН'!$G$23</f>
        <v>1599.0660761099998</v>
      </c>
      <c r="I77" s="36">
        <f>SUMIFS(СВЦЭМ!$D$33:$D$776,СВЦЭМ!$A$33:$A$776,$A77,СВЦЭМ!$B$33:$B$776,I$47)+'СЕТ СН'!$G$11+СВЦЭМ!$D$10+'СЕТ СН'!$G$6-'СЕТ СН'!$G$23</f>
        <v>1571.20585469</v>
      </c>
      <c r="J77" s="36">
        <f>SUMIFS(СВЦЭМ!$D$33:$D$776,СВЦЭМ!$A$33:$A$776,$A77,СВЦЭМ!$B$33:$B$776,J$47)+'СЕТ СН'!$G$11+СВЦЭМ!$D$10+'СЕТ СН'!$G$6-'СЕТ СН'!$G$23</f>
        <v>1545.00114964</v>
      </c>
      <c r="K77" s="36">
        <f>SUMIFS(СВЦЭМ!$D$33:$D$776,СВЦЭМ!$A$33:$A$776,$A77,СВЦЭМ!$B$33:$B$776,K$47)+'СЕТ СН'!$G$11+СВЦЭМ!$D$10+'СЕТ СН'!$G$6-'СЕТ СН'!$G$23</f>
        <v>1537.22166178</v>
      </c>
      <c r="L77" s="36">
        <f>SUMIFS(СВЦЭМ!$D$33:$D$776,СВЦЭМ!$A$33:$A$776,$A77,СВЦЭМ!$B$33:$B$776,L$47)+'СЕТ СН'!$G$11+СВЦЭМ!$D$10+'СЕТ СН'!$G$6-'СЕТ СН'!$G$23</f>
        <v>1507.0746913099999</v>
      </c>
      <c r="M77" s="36">
        <f>SUMIFS(СВЦЭМ!$D$33:$D$776,СВЦЭМ!$A$33:$A$776,$A77,СВЦЭМ!$B$33:$B$776,M$47)+'СЕТ СН'!$G$11+СВЦЭМ!$D$10+'СЕТ СН'!$G$6-'СЕТ СН'!$G$23</f>
        <v>1467.65635967</v>
      </c>
      <c r="N77" s="36">
        <f>SUMIFS(СВЦЭМ!$D$33:$D$776,СВЦЭМ!$A$33:$A$776,$A77,СВЦЭМ!$B$33:$B$776,N$47)+'СЕТ СН'!$G$11+СВЦЭМ!$D$10+'СЕТ СН'!$G$6-'СЕТ СН'!$G$23</f>
        <v>1454.6060268599999</v>
      </c>
      <c r="O77" s="36">
        <f>SUMIFS(СВЦЭМ!$D$33:$D$776,СВЦЭМ!$A$33:$A$776,$A77,СВЦЭМ!$B$33:$B$776,O$47)+'СЕТ СН'!$G$11+СВЦЭМ!$D$10+'СЕТ СН'!$G$6-'СЕТ СН'!$G$23</f>
        <v>1459.14561538</v>
      </c>
      <c r="P77" s="36">
        <f>SUMIFS(СВЦЭМ!$D$33:$D$776,СВЦЭМ!$A$33:$A$776,$A77,СВЦЭМ!$B$33:$B$776,P$47)+'СЕТ СН'!$G$11+СВЦЭМ!$D$10+'СЕТ СН'!$G$6-'СЕТ СН'!$G$23</f>
        <v>1468.50897158</v>
      </c>
      <c r="Q77" s="36">
        <f>SUMIFS(СВЦЭМ!$D$33:$D$776,СВЦЭМ!$A$33:$A$776,$A77,СВЦЭМ!$B$33:$B$776,Q$47)+'СЕТ СН'!$G$11+СВЦЭМ!$D$10+'СЕТ СН'!$G$6-'СЕТ СН'!$G$23</f>
        <v>1462.3957163300001</v>
      </c>
      <c r="R77" s="36">
        <f>SUMIFS(СВЦЭМ!$D$33:$D$776,СВЦЭМ!$A$33:$A$776,$A77,СВЦЭМ!$B$33:$B$776,R$47)+'СЕТ СН'!$G$11+СВЦЭМ!$D$10+'СЕТ СН'!$G$6-'СЕТ СН'!$G$23</f>
        <v>1450.6069828300001</v>
      </c>
      <c r="S77" s="36">
        <f>SUMIFS(СВЦЭМ!$D$33:$D$776,СВЦЭМ!$A$33:$A$776,$A77,СВЦЭМ!$B$33:$B$776,S$47)+'СЕТ СН'!$G$11+СВЦЭМ!$D$10+'СЕТ СН'!$G$6-'СЕТ СН'!$G$23</f>
        <v>1442.0249836600001</v>
      </c>
      <c r="T77" s="36">
        <f>SUMIFS(СВЦЭМ!$D$33:$D$776,СВЦЭМ!$A$33:$A$776,$A77,СВЦЭМ!$B$33:$B$776,T$47)+'СЕТ СН'!$G$11+СВЦЭМ!$D$10+'СЕТ СН'!$G$6-'СЕТ СН'!$G$23</f>
        <v>1429.8233860299999</v>
      </c>
      <c r="U77" s="36">
        <f>SUMIFS(СВЦЭМ!$D$33:$D$776,СВЦЭМ!$A$33:$A$776,$A77,СВЦЭМ!$B$33:$B$776,U$47)+'СЕТ СН'!$G$11+СВЦЭМ!$D$10+'СЕТ СН'!$G$6-'СЕТ СН'!$G$23</f>
        <v>1428.89389491</v>
      </c>
      <c r="V77" s="36">
        <f>SUMIFS(СВЦЭМ!$D$33:$D$776,СВЦЭМ!$A$33:$A$776,$A77,СВЦЭМ!$B$33:$B$776,V$47)+'СЕТ СН'!$G$11+СВЦЭМ!$D$10+'СЕТ СН'!$G$6-'СЕТ СН'!$G$23</f>
        <v>1438.84721631</v>
      </c>
      <c r="W77" s="36">
        <f>SUMIFS(СВЦЭМ!$D$33:$D$776,СВЦЭМ!$A$33:$A$776,$A77,СВЦЭМ!$B$33:$B$776,W$47)+'СЕТ СН'!$G$11+СВЦЭМ!$D$10+'СЕТ СН'!$G$6-'СЕТ СН'!$G$23</f>
        <v>1450.6141981599999</v>
      </c>
      <c r="X77" s="36">
        <f>SUMIFS(СВЦЭМ!$D$33:$D$776,СВЦЭМ!$A$33:$A$776,$A77,СВЦЭМ!$B$33:$B$776,X$47)+'СЕТ СН'!$G$11+СВЦЭМ!$D$10+'СЕТ СН'!$G$6-'СЕТ СН'!$G$23</f>
        <v>1456.1583057100001</v>
      </c>
      <c r="Y77" s="36">
        <f>SUMIFS(СВЦЭМ!$D$33:$D$776,СВЦЭМ!$A$33:$A$776,$A77,СВЦЭМ!$B$33:$B$776,Y$47)+'СЕТ СН'!$G$11+СВЦЭМ!$D$10+'СЕТ СН'!$G$6-'СЕТ СН'!$G$23</f>
        <v>1475.7075093600001</v>
      </c>
    </row>
    <row r="78" spans="1:26" ht="15.75" hidden="1" x14ac:dyDescent="0.2">
      <c r="A78" s="35">
        <f t="shared" si="1"/>
        <v>44166</v>
      </c>
      <c r="B78" s="36">
        <f>SUMIFS(СВЦЭМ!$D$33:$D$776,СВЦЭМ!$A$33:$A$776,$A78,СВЦЭМ!$B$33:$B$776,B$47)+'СЕТ СН'!$G$11+СВЦЭМ!$D$10+'СЕТ СН'!$G$6-'СЕТ СН'!$G$23</f>
        <v>651.44131550999998</v>
      </c>
      <c r="C78" s="36">
        <f>SUMIFS(СВЦЭМ!$D$33:$D$776,СВЦЭМ!$A$33:$A$776,$A78,СВЦЭМ!$B$33:$B$776,C$47)+'СЕТ СН'!$G$11+СВЦЭМ!$D$10+'СЕТ СН'!$G$6-'СЕТ СН'!$G$23</f>
        <v>651.44131550999998</v>
      </c>
      <c r="D78" s="36">
        <f>SUMIFS(СВЦЭМ!$D$33:$D$776,СВЦЭМ!$A$33:$A$776,$A78,СВЦЭМ!$B$33:$B$776,D$47)+'СЕТ СН'!$G$11+СВЦЭМ!$D$10+'СЕТ СН'!$G$6-'СЕТ СН'!$G$23</f>
        <v>651.44131550999998</v>
      </c>
      <c r="E78" s="36">
        <f>SUMIFS(СВЦЭМ!$D$33:$D$776,СВЦЭМ!$A$33:$A$776,$A78,СВЦЭМ!$B$33:$B$776,E$47)+'СЕТ СН'!$G$11+СВЦЭМ!$D$10+'СЕТ СН'!$G$6-'СЕТ СН'!$G$23</f>
        <v>651.44131550999998</v>
      </c>
      <c r="F78" s="36">
        <f>SUMIFS(СВЦЭМ!$D$33:$D$776,СВЦЭМ!$A$33:$A$776,$A78,СВЦЭМ!$B$33:$B$776,F$47)+'СЕТ СН'!$G$11+СВЦЭМ!$D$10+'СЕТ СН'!$G$6-'СЕТ СН'!$G$23</f>
        <v>651.44131550999998</v>
      </c>
      <c r="G78" s="36">
        <f>SUMIFS(СВЦЭМ!$D$33:$D$776,СВЦЭМ!$A$33:$A$776,$A78,СВЦЭМ!$B$33:$B$776,G$47)+'СЕТ СН'!$G$11+СВЦЭМ!$D$10+'СЕТ СН'!$G$6-'СЕТ СН'!$G$23</f>
        <v>651.44131550999998</v>
      </c>
      <c r="H78" s="36">
        <f>SUMIFS(СВЦЭМ!$D$33:$D$776,СВЦЭМ!$A$33:$A$776,$A78,СВЦЭМ!$B$33:$B$776,H$47)+'СЕТ СН'!$G$11+СВЦЭМ!$D$10+'СЕТ СН'!$G$6-'СЕТ СН'!$G$23</f>
        <v>651.44131550999998</v>
      </c>
      <c r="I78" s="36">
        <f>SUMIFS(СВЦЭМ!$D$33:$D$776,СВЦЭМ!$A$33:$A$776,$A78,СВЦЭМ!$B$33:$B$776,I$47)+'СЕТ СН'!$G$11+СВЦЭМ!$D$10+'СЕТ СН'!$G$6-'СЕТ СН'!$G$23</f>
        <v>651.44131550999998</v>
      </c>
      <c r="J78" s="36">
        <f>SUMIFS(СВЦЭМ!$D$33:$D$776,СВЦЭМ!$A$33:$A$776,$A78,СВЦЭМ!$B$33:$B$776,J$47)+'СЕТ СН'!$G$11+СВЦЭМ!$D$10+'СЕТ СН'!$G$6-'СЕТ СН'!$G$23</f>
        <v>651.44131550999998</v>
      </c>
      <c r="K78" s="36">
        <f>SUMIFS(СВЦЭМ!$D$33:$D$776,СВЦЭМ!$A$33:$A$776,$A78,СВЦЭМ!$B$33:$B$776,K$47)+'СЕТ СН'!$G$11+СВЦЭМ!$D$10+'СЕТ СН'!$G$6-'СЕТ СН'!$G$23</f>
        <v>651.44131550999998</v>
      </c>
      <c r="L78" s="36">
        <f>SUMIFS(СВЦЭМ!$D$33:$D$776,СВЦЭМ!$A$33:$A$776,$A78,СВЦЭМ!$B$33:$B$776,L$47)+'СЕТ СН'!$G$11+СВЦЭМ!$D$10+'СЕТ СН'!$G$6-'СЕТ СН'!$G$23</f>
        <v>651.44131550999998</v>
      </c>
      <c r="M78" s="36">
        <f>SUMIFS(СВЦЭМ!$D$33:$D$776,СВЦЭМ!$A$33:$A$776,$A78,СВЦЭМ!$B$33:$B$776,M$47)+'СЕТ СН'!$G$11+СВЦЭМ!$D$10+'СЕТ СН'!$G$6-'СЕТ СН'!$G$23</f>
        <v>651.44131550999998</v>
      </c>
      <c r="N78" s="36">
        <f>SUMIFS(СВЦЭМ!$D$33:$D$776,СВЦЭМ!$A$33:$A$776,$A78,СВЦЭМ!$B$33:$B$776,N$47)+'СЕТ СН'!$G$11+СВЦЭМ!$D$10+'СЕТ СН'!$G$6-'СЕТ СН'!$G$23</f>
        <v>651.44131550999998</v>
      </c>
      <c r="O78" s="36">
        <f>SUMIFS(СВЦЭМ!$D$33:$D$776,СВЦЭМ!$A$33:$A$776,$A78,СВЦЭМ!$B$33:$B$776,O$47)+'СЕТ СН'!$G$11+СВЦЭМ!$D$10+'СЕТ СН'!$G$6-'СЕТ СН'!$G$23</f>
        <v>651.44131550999998</v>
      </c>
      <c r="P78" s="36">
        <f>SUMIFS(СВЦЭМ!$D$33:$D$776,СВЦЭМ!$A$33:$A$776,$A78,СВЦЭМ!$B$33:$B$776,P$47)+'СЕТ СН'!$G$11+СВЦЭМ!$D$10+'СЕТ СН'!$G$6-'СЕТ СН'!$G$23</f>
        <v>651.44131550999998</v>
      </c>
      <c r="Q78" s="36">
        <f>SUMIFS(СВЦЭМ!$D$33:$D$776,СВЦЭМ!$A$33:$A$776,$A78,СВЦЭМ!$B$33:$B$776,Q$47)+'СЕТ СН'!$G$11+СВЦЭМ!$D$10+'СЕТ СН'!$G$6-'СЕТ СН'!$G$23</f>
        <v>651.44131550999998</v>
      </c>
      <c r="R78" s="36">
        <f>SUMIFS(СВЦЭМ!$D$33:$D$776,СВЦЭМ!$A$33:$A$776,$A78,СВЦЭМ!$B$33:$B$776,R$47)+'СЕТ СН'!$G$11+СВЦЭМ!$D$10+'СЕТ СН'!$G$6-'СЕТ СН'!$G$23</f>
        <v>651.44131550999998</v>
      </c>
      <c r="S78" s="36">
        <f>SUMIFS(СВЦЭМ!$D$33:$D$776,СВЦЭМ!$A$33:$A$776,$A78,СВЦЭМ!$B$33:$B$776,S$47)+'СЕТ СН'!$G$11+СВЦЭМ!$D$10+'СЕТ СН'!$G$6-'СЕТ СН'!$G$23</f>
        <v>651.44131550999998</v>
      </c>
      <c r="T78" s="36">
        <f>SUMIFS(СВЦЭМ!$D$33:$D$776,СВЦЭМ!$A$33:$A$776,$A78,СВЦЭМ!$B$33:$B$776,T$47)+'СЕТ СН'!$G$11+СВЦЭМ!$D$10+'СЕТ СН'!$G$6-'СЕТ СН'!$G$23</f>
        <v>651.44131550999998</v>
      </c>
      <c r="U78" s="36">
        <f>SUMIFS(СВЦЭМ!$D$33:$D$776,СВЦЭМ!$A$33:$A$776,$A78,СВЦЭМ!$B$33:$B$776,U$47)+'СЕТ СН'!$G$11+СВЦЭМ!$D$10+'СЕТ СН'!$G$6-'СЕТ СН'!$G$23</f>
        <v>651.44131550999998</v>
      </c>
      <c r="V78" s="36">
        <f>SUMIFS(СВЦЭМ!$D$33:$D$776,СВЦЭМ!$A$33:$A$776,$A78,СВЦЭМ!$B$33:$B$776,V$47)+'СЕТ СН'!$G$11+СВЦЭМ!$D$10+'СЕТ СН'!$G$6-'СЕТ СН'!$G$23</f>
        <v>651.44131550999998</v>
      </c>
      <c r="W78" s="36">
        <f>SUMIFS(СВЦЭМ!$D$33:$D$776,СВЦЭМ!$A$33:$A$776,$A78,СВЦЭМ!$B$33:$B$776,W$47)+'СЕТ СН'!$G$11+СВЦЭМ!$D$10+'СЕТ СН'!$G$6-'СЕТ СН'!$G$23</f>
        <v>651.44131550999998</v>
      </c>
      <c r="X78" s="36">
        <f>SUMIFS(СВЦЭМ!$D$33:$D$776,СВЦЭМ!$A$33:$A$776,$A78,СВЦЭМ!$B$33:$B$776,X$47)+'СЕТ СН'!$G$11+СВЦЭМ!$D$10+'СЕТ СН'!$G$6-'СЕТ СН'!$G$23</f>
        <v>651.44131550999998</v>
      </c>
      <c r="Y78" s="36">
        <f>SUMIFS(СВЦЭМ!$D$33:$D$776,СВЦЭМ!$A$33:$A$776,$A78,СВЦЭМ!$B$33:$B$776,Y$47)+'СЕТ СН'!$G$11+СВЦЭМ!$D$10+'СЕТ СН'!$G$6-'СЕТ СН'!$G$23</f>
        <v>651.44131550999998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01.11.2020</v>
      </c>
      <c r="B84" s="36">
        <f>SUMIFS(СВЦЭМ!$D$33:$D$776,СВЦЭМ!$A$33:$A$776,$A84,СВЦЭМ!$B$33:$B$776,B$83)+'СЕТ СН'!$H$11+СВЦЭМ!$D$10+'СЕТ СН'!$H$6-'СЕТ СН'!$H$23</f>
        <v>1239.4242729799998</v>
      </c>
      <c r="C84" s="36">
        <f>SUMIFS(СВЦЭМ!$D$33:$D$776,СВЦЭМ!$A$33:$A$776,$A84,СВЦЭМ!$B$33:$B$776,C$83)+'СЕТ СН'!$H$11+СВЦЭМ!$D$10+'СЕТ СН'!$H$6-'СЕТ СН'!$H$23</f>
        <v>1314.1260075800001</v>
      </c>
      <c r="D84" s="36">
        <f>SUMIFS(СВЦЭМ!$D$33:$D$776,СВЦЭМ!$A$33:$A$776,$A84,СВЦЭМ!$B$33:$B$776,D$83)+'СЕТ СН'!$H$11+СВЦЭМ!$D$10+'СЕТ СН'!$H$6-'СЕТ СН'!$H$23</f>
        <v>1363.2092864699998</v>
      </c>
      <c r="E84" s="36">
        <f>SUMIFS(СВЦЭМ!$D$33:$D$776,СВЦЭМ!$A$33:$A$776,$A84,СВЦЭМ!$B$33:$B$776,E$83)+'СЕТ СН'!$H$11+СВЦЭМ!$D$10+'СЕТ СН'!$H$6-'СЕТ СН'!$H$23</f>
        <v>1370.9866362099999</v>
      </c>
      <c r="F84" s="36">
        <f>SUMIFS(СВЦЭМ!$D$33:$D$776,СВЦЭМ!$A$33:$A$776,$A84,СВЦЭМ!$B$33:$B$776,F$83)+'СЕТ СН'!$H$11+СВЦЭМ!$D$10+'СЕТ СН'!$H$6-'СЕТ СН'!$H$23</f>
        <v>1376.4598985799998</v>
      </c>
      <c r="G84" s="36">
        <f>SUMIFS(СВЦЭМ!$D$33:$D$776,СВЦЭМ!$A$33:$A$776,$A84,СВЦЭМ!$B$33:$B$776,G$83)+'СЕТ СН'!$H$11+СВЦЭМ!$D$10+'СЕТ СН'!$H$6-'СЕТ СН'!$H$23</f>
        <v>1363.9228283499999</v>
      </c>
      <c r="H84" s="36">
        <f>SUMIFS(СВЦЭМ!$D$33:$D$776,СВЦЭМ!$A$33:$A$776,$A84,СВЦЭМ!$B$33:$B$776,H$83)+'СЕТ СН'!$H$11+СВЦЭМ!$D$10+'СЕТ СН'!$H$6-'СЕТ СН'!$H$23</f>
        <v>1347.3977627499999</v>
      </c>
      <c r="I84" s="36">
        <f>SUMIFS(СВЦЭМ!$D$33:$D$776,СВЦЭМ!$A$33:$A$776,$A84,СВЦЭМ!$B$33:$B$776,I$83)+'СЕТ СН'!$H$11+СВЦЭМ!$D$10+'СЕТ СН'!$H$6-'СЕТ СН'!$H$23</f>
        <v>1315.9437961799999</v>
      </c>
      <c r="J84" s="36">
        <f>SUMIFS(СВЦЭМ!$D$33:$D$776,СВЦЭМ!$A$33:$A$776,$A84,СВЦЭМ!$B$33:$B$776,J$83)+'СЕТ СН'!$H$11+СВЦЭМ!$D$10+'СЕТ СН'!$H$6-'СЕТ СН'!$H$23</f>
        <v>1296.4423307</v>
      </c>
      <c r="K84" s="36">
        <f>SUMIFS(СВЦЭМ!$D$33:$D$776,СВЦЭМ!$A$33:$A$776,$A84,СВЦЭМ!$B$33:$B$776,K$83)+'СЕТ СН'!$H$11+СВЦЭМ!$D$10+'СЕТ СН'!$H$6-'СЕТ СН'!$H$23</f>
        <v>1264.0289819</v>
      </c>
      <c r="L84" s="36">
        <f>SUMIFS(СВЦЭМ!$D$33:$D$776,СВЦЭМ!$A$33:$A$776,$A84,СВЦЭМ!$B$33:$B$776,L$83)+'СЕТ СН'!$H$11+СВЦЭМ!$D$10+'СЕТ СН'!$H$6-'СЕТ СН'!$H$23</f>
        <v>1238.4376843099999</v>
      </c>
      <c r="M84" s="36">
        <f>SUMIFS(СВЦЭМ!$D$33:$D$776,СВЦЭМ!$A$33:$A$776,$A84,СВЦЭМ!$B$33:$B$776,M$83)+'СЕТ СН'!$H$11+СВЦЭМ!$D$10+'СЕТ СН'!$H$6-'СЕТ СН'!$H$23</f>
        <v>1199.61636365</v>
      </c>
      <c r="N84" s="36">
        <f>SUMIFS(СВЦЭМ!$D$33:$D$776,СВЦЭМ!$A$33:$A$776,$A84,СВЦЭМ!$B$33:$B$776,N$83)+'СЕТ СН'!$H$11+СВЦЭМ!$D$10+'СЕТ СН'!$H$6-'СЕТ СН'!$H$23</f>
        <v>1196.4666563999999</v>
      </c>
      <c r="O84" s="36">
        <f>SUMIFS(СВЦЭМ!$D$33:$D$776,СВЦЭМ!$A$33:$A$776,$A84,СВЦЭМ!$B$33:$B$776,O$83)+'СЕТ СН'!$H$11+СВЦЭМ!$D$10+'СЕТ СН'!$H$6-'СЕТ СН'!$H$23</f>
        <v>1202.2204421599999</v>
      </c>
      <c r="P84" s="36">
        <f>SUMIFS(СВЦЭМ!$D$33:$D$776,СВЦЭМ!$A$33:$A$776,$A84,СВЦЭМ!$B$33:$B$776,P$83)+'СЕТ СН'!$H$11+СВЦЭМ!$D$10+'СЕТ СН'!$H$6-'СЕТ СН'!$H$23</f>
        <v>1226.2328346099998</v>
      </c>
      <c r="Q84" s="36">
        <f>SUMIFS(СВЦЭМ!$D$33:$D$776,СВЦЭМ!$A$33:$A$776,$A84,СВЦЭМ!$B$33:$B$776,Q$83)+'СЕТ СН'!$H$11+СВЦЭМ!$D$10+'СЕТ СН'!$H$6-'СЕТ СН'!$H$23</f>
        <v>1226.3826100799999</v>
      </c>
      <c r="R84" s="36">
        <f>SUMIFS(СВЦЭМ!$D$33:$D$776,СВЦЭМ!$A$33:$A$776,$A84,СВЦЭМ!$B$33:$B$776,R$83)+'СЕТ СН'!$H$11+СВЦЭМ!$D$10+'СЕТ СН'!$H$6-'СЕТ СН'!$H$23</f>
        <v>1218.8276246099999</v>
      </c>
      <c r="S84" s="36">
        <f>SUMIFS(СВЦЭМ!$D$33:$D$776,СВЦЭМ!$A$33:$A$776,$A84,СВЦЭМ!$B$33:$B$776,S$83)+'СЕТ СН'!$H$11+СВЦЭМ!$D$10+'СЕТ СН'!$H$6-'СЕТ СН'!$H$23</f>
        <v>1205.6573408199999</v>
      </c>
      <c r="T84" s="36">
        <f>SUMIFS(СВЦЭМ!$D$33:$D$776,СВЦЭМ!$A$33:$A$776,$A84,СВЦЭМ!$B$33:$B$776,T$83)+'СЕТ СН'!$H$11+СВЦЭМ!$D$10+'СЕТ СН'!$H$6-'СЕТ СН'!$H$23</f>
        <v>1187.85578037</v>
      </c>
      <c r="U84" s="36">
        <f>SUMIFS(СВЦЭМ!$D$33:$D$776,СВЦЭМ!$A$33:$A$776,$A84,СВЦЭМ!$B$33:$B$776,U$83)+'СЕТ СН'!$H$11+СВЦЭМ!$D$10+'СЕТ СН'!$H$6-'СЕТ СН'!$H$23</f>
        <v>1174.67826315</v>
      </c>
      <c r="V84" s="36">
        <f>SUMIFS(СВЦЭМ!$D$33:$D$776,СВЦЭМ!$A$33:$A$776,$A84,СВЦЭМ!$B$33:$B$776,V$83)+'СЕТ СН'!$H$11+СВЦЭМ!$D$10+'СЕТ СН'!$H$6-'СЕТ СН'!$H$23</f>
        <v>1187.51603271</v>
      </c>
      <c r="W84" s="36">
        <f>SUMIFS(СВЦЭМ!$D$33:$D$776,СВЦЭМ!$A$33:$A$776,$A84,СВЦЭМ!$B$33:$B$776,W$83)+'СЕТ СН'!$H$11+СВЦЭМ!$D$10+'СЕТ СН'!$H$6-'СЕТ СН'!$H$23</f>
        <v>1195.2887945</v>
      </c>
      <c r="X84" s="36">
        <f>SUMIFS(СВЦЭМ!$D$33:$D$776,СВЦЭМ!$A$33:$A$776,$A84,СВЦЭМ!$B$33:$B$776,X$83)+'СЕТ СН'!$H$11+СВЦЭМ!$D$10+'СЕТ СН'!$H$6-'СЕТ СН'!$H$23</f>
        <v>1209.89973465</v>
      </c>
      <c r="Y84" s="36">
        <f>SUMIFS(СВЦЭМ!$D$33:$D$776,СВЦЭМ!$A$33:$A$776,$A84,СВЦЭМ!$B$33:$B$776,Y$83)+'СЕТ СН'!$H$11+СВЦЭМ!$D$10+'СЕТ СН'!$H$6-'СЕТ СН'!$H$23</f>
        <v>1228.7813276299999</v>
      </c>
      <c r="AA84" s="45"/>
    </row>
    <row r="85" spans="1:27" ht="15.75" x14ac:dyDescent="0.2">
      <c r="A85" s="35">
        <f>A84+1</f>
        <v>44137</v>
      </c>
      <c r="B85" s="36">
        <f>SUMIFS(СВЦЭМ!$D$33:$D$776,СВЦЭМ!$A$33:$A$776,$A85,СВЦЭМ!$B$33:$B$776,B$83)+'СЕТ СН'!$H$11+СВЦЭМ!$D$10+'СЕТ СН'!$H$6-'СЕТ СН'!$H$23</f>
        <v>1236.79726065</v>
      </c>
      <c r="C85" s="36">
        <f>SUMIFS(СВЦЭМ!$D$33:$D$776,СВЦЭМ!$A$33:$A$776,$A85,СВЦЭМ!$B$33:$B$776,C$83)+'СЕТ СН'!$H$11+СВЦЭМ!$D$10+'СЕТ СН'!$H$6-'СЕТ СН'!$H$23</f>
        <v>1334.06443294</v>
      </c>
      <c r="D85" s="36">
        <f>SUMIFS(СВЦЭМ!$D$33:$D$776,СВЦЭМ!$A$33:$A$776,$A85,СВЦЭМ!$B$33:$B$776,D$83)+'СЕТ СН'!$H$11+СВЦЭМ!$D$10+'СЕТ СН'!$H$6-'СЕТ СН'!$H$23</f>
        <v>1413.5143124699998</v>
      </c>
      <c r="E85" s="36">
        <f>SUMIFS(СВЦЭМ!$D$33:$D$776,СВЦЭМ!$A$33:$A$776,$A85,СВЦЭМ!$B$33:$B$776,E$83)+'СЕТ СН'!$H$11+СВЦЭМ!$D$10+'СЕТ СН'!$H$6-'СЕТ СН'!$H$23</f>
        <v>1448.0854795599998</v>
      </c>
      <c r="F85" s="36">
        <f>SUMIFS(СВЦЭМ!$D$33:$D$776,СВЦЭМ!$A$33:$A$776,$A85,СВЦЭМ!$B$33:$B$776,F$83)+'СЕТ СН'!$H$11+СВЦЭМ!$D$10+'СЕТ СН'!$H$6-'СЕТ СН'!$H$23</f>
        <v>1456.7581902799998</v>
      </c>
      <c r="G85" s="36">
        <f>SUMIFS(СВЦЭМ!$D$33:$D$776,СВЦЭМ!$A$33:$A$776,$A85,СВЦЭМ!$B$33:$B$776,G$83)+'СЕТ СН'!$H$11+СВЦЭМ!$D$10+'СЕТ СН'!$H$6-'СЕТ СН'!$H$23</f>
        <v>1438.4689020599999</v>
      </c>
      <c r="H85" s="36">
        <f>SUMIFS(СВЦЭМ!$D$33:$D$776,СВЦЭМ!$A$33:$A$776,$A85,СВЦЭМ!$B$33:$B$776,H$83)+'СЕТ СН'!$H$11+СВЦЭМ!$D$10+'СЕТ СН'!$H$6-'СЕТ СН'!$H$23</f>
        <v>1391.2907683899998</v>
      </c>
      <c r="I85" s="36">
        <f>SUMIFS(СВЦЭМ!$D$33:$D$776,СВЦЭМ!$A$33:$A$776,$A85,СВЦЭМ!$B$33:$B$776,I$83)+'СЕТ СН'!$H$11+СВЦЭМ!$D$10+'СЕТ СН'!$H$6-'СЕТ СН'!$H$23</f>
        <v>1316.9504783499999</v>
      </c>
      <c r="J85" s="36">
        <f>SUMIFS(СВЦЭМ!$D$33:$D$776,СВЦЭМ!$A$33:$A$776,$A85,СВЦЭМ!$B$33:$B$776,J$83)+'СЕТ СН'!$H$11+СВЦЭМ!$D$10+'СЕТ СН'!$H$6-'СЕТ СН'!$H$23</f>
        <v>1291.9190130699999</v>
      </c>
      <c r="K85" s="36">
        <f>SUMIFS(СВЦЭМ!$D$33:$D$776,СВЦЭМ!$A$33:$A$776,$A85,СВЦЭМ!$B$33:$B$776,K$83)+'СЕТ СН'!$H$11+СВЦЭМ!$D$10+'СЕТ СН'!$H$6-'СЕТ СН'!$H$23</f>
        <v>1298.5646603499999</v>
      </c>
      <c r="L85" s="36">
        <f>SUMIFS(СВЦЭМ!$D$33:$D$776,СВЦЭМ!$A$33:$A$776,$A85,СВЦЭМ!$B$33:$B$776,L$83)+'СЕТ СН'!$H$11+СВЦЭМ!$D$10+'СЕТ СН'!$H$6-'СЕТ СН'!$H$23</f>
        <v>1272.2514873199998</v>
      </c>
      <c r="M85" s="36">
        <f>SUMIFS(СВЦЭМ!$D$33:$D$776,СВЦЭМ!$A$33:$A$776,$A85,СВЦЭМ!$B$33:$B$776,M$83)+'СЕТ СН'!$H$11+СВЦЭМ!$D$10+'СЕТ СН'!$H$6-'СЕТ СН'!$H$23</f>
        <v>1229.3435202400001</v>
      </c>
      <c r="N85" s="36">
        <f>SUMIFS(СВЦЭМ!$D$33:$D$776,СВЦЭМ!$A$33:$A$776,$A85,СВЦЭМ!$B$33:$B$776,N$83)+'СЕТ СН'!$H$11+СВЦЭМ!$D$10+'СЕТ СН'!$H$6-'СЕТ СН'!$H$23</f>
        <v>1226.0907609999999</v>
      </c>
      <c r="O85" s="36">
        <f>SUMIFS(СВЦЭМ!$D$33:$D$776,СВЦЭМ!$A$33:$A$776,$A85,СВЦЭМ!$B$33:$B$776,O$83)+'СЕТ СН'!$H$11+СВЦЭМ!$D$10+'СЕТ СН'!$H$6-'СЕТ СН'!$H$23</f>
        <v>1225.1970069099998</v>
      </c>
      <c r="P85" s="36">
        <f>SUMIFS(СВЦЭМ!$D$33:$D$776,СВЦЭМ!$A$33:$A$776,$A85,СВЦЭМ!$B$33:$B$776,P$83)+'СЕТ СН'!$H$11+СВЦЭМ!$D$10+'СЕТ СН'!$H$6-'СЕТ СН'!$H$23</f>
        <v>1229.13008532</v>
      </c>
      <c r="Q85" s="36">
        <f>SUMIFS(СВЦЭМ!$D$33:$D$776,СВЦЭМ!$A$33:$A$776,$A85,СВЦЭМ!$B$33:$B$776,Q$83)+'СЕТ СН'!$H$11+СВЦЭМ!$D$10+'СЕТ СН'!$H$6-'СЕТ СН'!$H$23</f>
        <v>1229.7055711200001</v>
      </c>
      <c r="R85" s="36">
        <f>SUMIFS(СВЦЭМ!$D$33:$D$776,СВЦЭМ!$A$33:$A$776,$A85,СВЦЭМ!$B$33:$B$776,R$83)+'СЕТ СН'!$H$11+СВЦЭМ!$D$10+'СЕТ СН'!$H$6-'СЕТ СН'!$H$23</f>
        <v>1223.47750825</v>
      </c>
      <c r="S85" s="36">
        <f>SUMIFS(СВЦЭМ!$D$33:$D$776,СВЦЭМ!$A$33:$A$776,$A85,СВЦЭМ!$B$33:$B$776,S$83)+'СЕТ СН'!$H$11+СВЦЭМ!$D$10+'СЕТ СН'!$H$6-'СЕТ СН'!$H$23</f>
        <v>1206.5887742899999</v>
      </c>
      <c r="T85" s="36">
        <f>SUMIFS(СВЦЭМ!$D$33:$D$776,СВЦЭМ!$A$33:$A$776,$A85,СВЦЭМ!$B$33:$B$776,T$83)+'СЕТ СН'!$H$11+СВЦЭМ!$D$10+'СЕТ СН'!$H$6-'СЕТ СН'!$H$23</f>
        <v>1180.08865251</v>
      </c>
      <c r="U85" s="36">
        <f>SUMIFS(СВЦЭМ!$D$33:$D$776,СВЦЭМ!$A$33:$A$776,$A85,СВЦЭМ!$B$33:$B$776,U$83)+'СЕТ СН'!$H$11+СВЦЭМ!$D$10+'СЕТ СН'!$H$6-'СЕТ СН'!$H$23</f>
        <v>1180.48148601</v>
      </c>
      <c r="V85" s="36">
        <f>SUMIFS(СВЦЭМ!$D$33:$D$776,СВЦЭМ!$A$33:$A$776,$A85,СВЦЭМ!$B$33:$B$776,V$83)+'СЕТ СН'!$H$11+СВЦЭМ!$D$10+'СЕТ СН'!$H$6-'СЕТ СН'!$H$23</f>
        <v>1170.1159941699998</v>
      </c>
      <c r="W85" s="36">
        <f>SUMIFS(СВЦЭМ!$D$33:$D$776,СВЦЭМ!$A$33:$A$776,$A85,СВЦЭМ!$B$33:$B$776,W$83)+'СЕТ СН'!$H$11+СВЦЭМ!$D$10+'СЕТ СН'!$H$6-'СЕТ СН'!$H$23</f>
        <v>1189.5837306799999</v>
      </c>
      <c r="X85" s="36">
        <f>SUMIFS(СВЦЭМ!$D$33:$D$776,СВЦЭМ!$A$33:$A$776,$A85,СВЦЭМ!$B$33:$B$776,X$83)+'СЕТ СН'!$H$11+СВЦЭМ!$D$10+'СЕТ СН'!$H$6-'СЕТ СН'!$H$23</f>
        <v>1198.3941285599999</v>
      </c>
      <c r="Y85" s="36">
        <f>SUMIFS(СВЦЭМ!$D$33:$D$776,СВЦЭМ!$A$33:$A$776,$A85,СВЦЭМ!$B$33:$B$776,Y$83)+'СЕТ СН'!$H$11+СВЦЭМ!$D$10+'СЕТ СН'!$H$6-'СЕТ СН'!$H$23</f>
        <v>1225.50625997</v>
      </c>
    </row>
    <row r="86" spans="1:27" ht="15.75" x14ac:dyDescent="0.2">
      <c r="A86" s="35">
        <f t="shared" ref="A86:A114" si="2">A85+1</f>
        <v>44138</v>
      </c>
      <c r="B86" s="36">
        <f>SUMIFS(СВЦЭМ!$D$33:$D$776,СВЦЭМ!$A$33:$A$776,$A86,СВЦЭМ!$B$33:$B$776,B$83)+'СЕТ СН'!$H$11+СВЦЭМ!$D$10+'СЕТ СН'!$H$6-'СЕТ СН'!$H$23</f>
        <v>1287.58714218</v>
      </c>
      <c r="C86" s="36">
        <f>SUMIFS(СВЦЭМ!$D$33:$D$776,СВЦЭМ!$A$33:$A$776,$A86,СВЦЭМ!$B$33:$B$776,C$83)+'СЕТ СН'!$H$11+СВЦЭМ!$D$10+'СЕТ СН'!$H$6-'СЕТ СН'!$H$23</f>
        <v>1369.99932726</v>
      </c>
      <c r="D86" s="36">
        <f>SUMIFS(СВЦЭМ!$D$33:$D$776,СВЦЭМ!$A$33:$A$776,$A86,СВЦЭМ!$B$33:$B$776,D$83)+'СЕТ СН'!$H$11+СВЦЭМ!$D$10+'СЕТ СН'!$H$6-'СЕТ СН'!$H$23</f>
        <v>1420.6281702399999</v>
      </c>
      <c r="E86" s="36">
        <f>SUMIFS(СВЦЭМ!$D$33:$D$776,СВЦЭМ!$A$33:$A$776,$A86,СВЦЭМ!$B$33:$B$776,E$83)+'СЕТ СН'!$H$11+СВЦЭМ!$D$10+'СЕТ СН'!$H$6-'СЕТ СН'!$H$23</f>
        <v>1427.7485175100001</v>
      </c>
      <c r="F86" s="36">
        <f>SUMIFS(СВЦЭМ!$D$33:$D$776,СВЦЭМ!$A$33:$A$776,$A86,СВЦЭМ!$B$33:$B$776,F$83)+'СЕТ СН'!$H$11+СВЦЭМ!$D$10+'СЕТ СН'!$H$6-'СЕТ СН'!$H$23</f>
        <v>1426.08119212</v>
      </c>
      <c r="G86" s="36">
        <f>SUMIFS(СВЦЭМ!$D$33:$D$776,СВЦЭМ!$A$33:$A$776,$A86,СВЦЭМ!$B$33:$B$776,G$83)+'СЕТ СН'!$H$11+СВЦЭМ!$D$10+'СЕТ СН'!$H$6-'СЕТ СН'!$H$23</f>
        <v>1409.2032219099999</v>
      </c>
      <c r="H86" s="36">
        <f>SUMIFS(СВЦЭМ!$D$33:$D$776,СВЦЭМ!$A$33:$A$776,$A86,СВЦЭМ!$B$33:$B$776,H$83)+'СЕТ СН'!$H$11+СВЦЭМ!$D$10+'СЕТ СН'!$H$6-'СЕТ СН'!$H$23</f>
        <v>1363.2191801399999</v>
      </c>
      <c r="I86" s="36">
        <f>SUMIFS(СВЦЭМ!$D$33:$D$776,СВЦЭМ!$A$33:$A$776,$A86,СВЦЭМ!$B$33:$B$776,I$83)+'СЕТ СН'!$H$11+СВЦЭМ!$D$10+'СЕТ СН'!$H$6-'СЕТ СН'!$H$23</f>
        <v>1303.3849150199999</v>
      </c>
      <c r="J86" s="36">
        <f>SUMIFS(СВЦЭМ!$D$33:$D$776,СВЦЭМ!$A$33:$A$776,$A86,СВЦЭМ!$B$33:$B$776,J$83)+'СЕТ СН'!$H$11+СВЦЭМ!$D$10+'СЕТ СН'!$H$6-'СЕТ СН'!$H$23</f>
        <v>1282.1588934500001</v>
      </c>
      <c r="K86" s="36">
        <f>SUMIFS(СВЦЭМ!$D$33:$D$776,СВЦЭМ!$A$33:$A$776,$A86,СВЦЭМ!$B$33:$B$776,K$83)+'СЕТ СН'!$H$11+СВЦЭМ!$D$10+'СЕТ СН'!$H$6-'СЕТ СН'!$H$23</f>
        <v>1280.9809109600001</v>
      </c>
      <c r="L86" s="36">
        <f>SUMIFS(СВЦЭМ!$D$33:$D$776,СВЦЭМ!$A$33:$A$776,$A86,СВЦЭМ!$B$33:$B$776,L$83)+'СЕТ СН'!$H$11+СВЦЭМ!$D$10+'СЕТ СН'!$H$6-'СЕТ СН'!$H$23</f>
        <v>1256.1435028400001</v>
      </c>
      <c r="M86" s="36">
        <f>SUMIFS(СВЦЭМ!$D$33:$D$776,СВЦЭМ!$A$33:$A$776,$A86,СВЦЭМ!$B$33:$B$776,M$83)+'СЕТ СН'!$H$11+СВЦЭМ!$D$10+'СЕТ СН'!$H$6-'СЕТ СН'!$H$23</f>
        <v>1229.7637804599999</v>
      </c>
      <c r="N86" s="36">
        <f>SUMIFS(СВЦЭМ!$D$33:$D$776,СВЦЭМ!$A$33:$A$776,$A86,СВЦЭМ!$B$33:$B$776,N$83)+'СЕТ СН'!$H$11+СВЦЭМ!$D$10+'СЕТ СН'!$H$6-'СЕТ СН'!$H$23</f>
        <v>1220.0404470899998</v>
      </c>
      <c r="O86" s="36">
        <f>SUMIFS(СВЦЭМ!$D$33:$D$776,СВЦЭМ!$A$33:$A$776,$A86,СВЦЭМ!$B$33:$B$776,O$83)+'СЕТ СН'!$H$11+СВЦЭМ!$D$10+'СЕТ СН'!$H$6-'СЕТ СН'!$H$23</f>
        <v>1227.33826034</v>
      </c>
      <c r="P86" s="36">
        <f>SUMIFS(СВЦЭМ!$D$33:$D$776,СВЦЭМ!$A$33:$A$776,$A86,СВЦЭМ!$B$33:$B$776,P$83)+'СЕТ СН'!$H$11+СВЦЭМ!$D$10+'СЕТ СН'!$H$6-'СЕТ СН'!$H$23</f>
        <v>1233.16211813</v>
      </c>
      <c r="Q86" s="36">
        <f>SUMIFS(СВЦЭМ!$D$33:$D$776,СВЦЭМ!$A$33:$A$776,$A86,СВЦЭМ!$B$33:$B$776,Q$83)+'СЕТ СН'!$H$11+СВЦЭМ!$D$10+'СЕТ СН'!$H$6-'СЕТ СН'!$H$23</f>
        <v>1235.6372909699999</v>
      </c>
      <c r="R86" s="36">
        <f>SUMIFS(СВЦЭМ!$D$33:$D$776,СВЦЭМ!$A$33:$A$776,$A86,СВЦЭМ!$B$33:$B$776,R$83)+'СЕТ СН'!$H$11+СВЦЭМ!$D$10+'СЕТ СН'!$H$6-'СЕТ СН'!$H$23</f>
        <v>1231.2991426200001</v>
      </c>
      <c r="S86" s="36">
        <f>SUMIFS(СВЦЭМ!$D$33:$D$776,СВЦЭМ!$A$33:$A$776,$A86,СВЦЭМ!$B$33:$B$776,S$83)+'СЕТ СН'!$H$11+СВЦЭМ!$D$10+'СЕТ СН'!$H$6-'СЕТ СН'!$H$23</f>
        <v>1240.1949125399999</v>
      </c>
      <c r="T86" s="36">
        <f>SUMIFS(СВЦЭМ!$D$33:$D$776,СВЦЭМ!$A$33:$A$776,$A86,СВЦЭМ!$B$33:$B$776,T$83)+'СЕТ СН'!$H$11+СВЦЭМ!$D$10+'СЕТ СН'!$H$6-'СЕТ СН'!$H$23</f>
        <v>1190.48980648</v>
      </c>
      <c r="U86" s="36">
        <f>SUMIFS(СВЦЭМ!$D$33:$D$776,СВЦЭМ!$A$33:$A$776,$A86,СВЦЭМ!$B$33:$B$776,U$83)+'СЕТ СН'!$H$11+СВЦЭМ!$D$10+'СЕТ СН'!$H$6-'СЕТ СН'!$H$23</f>
        <v>1181.8866578899999</v>
      </c>
      <c r="V86" s="36">
        <f>SUMIFS(СВЦЭМ!$D$33:$D$776,СВЦЭМ!$A$33:$A$776,$A86,СВЦЭМ!$B$33:$B$776,V$83)+'СЕТ СН'!$H$11+СВЦЭМ!$D$10+'СЕТ СН'!$H$6-'СЕТ СН'!$H$23</f>
        <v>1179.3627059599999</v>
      </c>
      <c r="W86" s="36">
        <f>SUMIFS(СВЦЭМ!$D$33:$D$776,СВЦЭМ!$A$33:$A$776,$A86,СВЦЭМ!$B$33:$B$776,W$83)+'СЕТ СН'!$H$11+СВЦЭМ!$D$10+'СЕТ СН'!$H$6-'СЕТ СН'!$H$23</f>
        <v>1190.4270332799999</v>
      </c>
      <c r="X86" s="36">
        <f>SUMIFS(СВЦЭМ!$D$33:$D$776,СВЦЭМ!$A$33:$A$776,$A86,СВЦЭМ!$B$33:$B$776,X$83)+'СЕТ СН'!$H$11+СВЦЭМ!$D$10+'СЕТ СН'!$H$6-'СЕТ СН'!$H$23</f>
        <v>1227.8982329599999</v>
      </c>
      <c r="Y86" s="36">
        <f>SUMIFS(СВЦЭМ!$D$33:$D$776,СВЦЭМ!$A$33:$A$776,$A86,СВЦЭМ!$B$33:$B$776,Y$83)+'СЕТ СН'!$H$11+СВЦЭМ!$D$10+'СЕТ СН'!$H$6-'СЕТ СН'!$H$23</f>
        <v>1260.64174351</v>
      </c>
    </row>
    <row r="87" spans="1:27" ht="15.75" x14ac:dyDescent="0.2">
      <c r="A87" s="35">
        <f t="shared" si="2"/>
        <v>44139</v>
      </c>
      <c r="B87" s="36">
        <f>SUMIFS(СВЦЭМ!$D$33:$D$776,СВЦЭМ!$A$33:$A$776,$A87,СВЦЭМ!$B$33:$B$776,B$83)+'СЕТ СН'!$H$11+СВЦЭМ!$D$10+'СЕТ СН'!$H$6-'СЕТ СН'!$H$23</f>
        <v>1252.79098813</v>
      </c>
      <c r="C87" s="36">
        <f>SUMIFS(СВЦЭМ!$D$33:$D$776,СВЦЭМ!$A$33:$A$776,$A87,СВЦЭМ!$B$33:$B$776,C$83)+'СЕТ СН'!$H$11+СВЦЭМ!$D$10+'СЕТ СН'!$H$6-'СЕТ СН'!$H$23</f>
        <v>1335.45959591</v>
      </c>
      <c r="D87" s="36">
        <f>SUMIFS(СВЦЭМ!$D$33:$D$776,СВЦЭМ!$A$33:$A$776,$A87,СВЦЭМ!$B$33:$B$776,D$83)+'СЕТ СН'!$H$11+СВЦЭМ!$D$10+'СЕТ СН'!$H$6-'СЕТ СН'!$H$23</f>
        <v>1397.99195648</v>
      </c>
      <c r="E87" s="36">
        <f>SUMIFS(СВЦЭМ!$D$33:$D$776,СВЦЭМ!$A$33:$A$776,$A87,СВЦЭМ!$B$33:$B$776,E$83)+'СЕТ СН'!$H$11+СВЦЭМ!$D$10+'СЕТ СН'!$H$6-'СЕТ СН'!$H$23</f>
        <v>1402.9620746599999</v>
      </c>
      <c r="F87" s="36">
        <f>SUMIFS(СВЦЭМ!$D$33:$D$776,СВЦЭМ!$A$33:$A$776,$A87,СВЦЭМ!$B$33:$B$776,F$83)+'СЕТ СН'!$H$11+СВЦЭМ!$D$10+'СЕТ СН'!$H$6-'СЕТ СН'!$H$23</f>
        <v>1394.5776870300001</v>
      </c>
      <c r="G87" s="36">
        <f>SUMIFS(СВЦЭМ!$D$33:$D$776,СВЦЭМ!$A$33:$A$776,$A87,СВЦЭМ!$B$33:$B$776,G$83)+'СЕТ СН'!$H$11+СВЦЭМ!$D$10+'СЕТ СН'!$H$6-'СЕТ СН'!$H$23</f>
        <v>1380.3901965499999</v>
      </c>
      <c r="H87" s="36">
        <f>SUMIFS(СВЦЭМ!$D$33:$D$776,СВЦЭМ!$A$33:$A$776,$A87,СВЦЭМ!$B$33:$B$776,H$83)+'СЕТ СН'!$H$11+СВЦЭМ!$D$10+'СЕТ СН'!$H$6-'СЕТ СН'!$H$23</f>
        <v>1355.6435432899998</v>
      </c>
      <c r="I87" s="36">
        <f>SUMIFS(СВЦЭМ!$D$33:$D$776,СВЦЭМ!$A$33:$A$776,$A87,СВЦЭМ!$B$33:$B$776,I$83)+'СЕТ СН'!$H$11+СВЦЭМ!$D$10+'СЕТ СН'!$H$6-'СЕТ СН'!$H$23</f>
        <v>1309.5754393299999</v>
      </c>
      <c r="J87" s="36">
        <f>SUMIFS(СВЦЭМ!$D$33:$D$776,СВЦЭМ!$A$33:$A$776,$A87,СВЦЭМ!$B$33:$B$776,J$83)+'СЕТ СН'!$H$11+СВЦЭМ!$D$10+'СЕТ СН'!$H$6-'СЕТ СН'!$H$23</f>
        <v>1276.75482723</v>
      </c>
      <c r="K87" s="36">
        <f>SUMIFS(СВЦЭМ!$D$33:$D$776,СВЦЭМ!$A$33:$A$776,$A87,СВЦЭМ!$B$33:$B$776,K$83)+'СЕТ СН'!$H$11+СВЦЭМ!$D$10+'СЕТ СН'!$H$6-'СЕТ СН'!$H$23</f>
        <v>1274.3479215100001</v>
      </c>
      <c r="L87" s="36">
        <f>SUMIFS(СВЦЭМ!$D$33:$D$776,СВЦЭМ!$A$33:$A$776,$A87,СВЦЭМ!$B$33:$B$776,L$83)+'СЕТ СН'!$H$11+СВЦЭМ!$D$10+'СЕТ СН'!$H$6-'СЕТ СН'!$H$23</f>
        <v>1248.6194793</v>
      </c>
      <c r="M87" s="36">
        <f>SUMIFS(СВЦЭМ!$D$33:$D$776,СВЦЭМ!$A$33:$A$776,$A87,СВЦЭМ!$B$33:$B$776,M$83)+'СЕТ СН'!$H$11+СВЦЭМ!$D$10+'СЕТ СН'!$H$6-'СЕТ СН'!$H$23</f>
        <v>1204.7986191</v>
      </c>
      <c r="N87" s="36">
        <f>SUMIFS(СВЦЭМ!$D$33:$D$776,СВЦЭМ!$A$33:$A$776,$A87,СВЦЭМ!$B$33:$B$776,N$83)+'СЕТ СН'!$H$11+СВЦЭМ!$D$10+'СЕТ СН'!$H$6-'СЕТ СН'!$H$23</f>
        <v>1186.7378225699999</v>
      </c>
      <c r="O87" s="36">
        <f>SUMIFS(СВЦЭМ!$D$33:$D$776,СВЦЭМ!$A$33:$A$776,$A87,СВЦЭМ!$B$33:$B$776,O$83)+'СЕТ СН'!$H$11+СВЦЭМ!$D$10+'СЕТ СН'!$H$6-'СЕТ СН'!$H$23</f>
        <v>1196.2042090999998</v>
      </c>
      <c r="P87" s="36">
        <f>SUMIFS(СВЦЭМ!$D$33:$D$776,СВЦЭМ!$A$33:$A$776,$A87,СВЦЭМ!$B$33:$B$776,P$83)+'СЕТ СН'!$H$11+СВЦЭМ!$D$10+'СЕТ СН'!$H$6-'СЕТ СН'!$H$23</f>
        <v>1215.6329853699999</v>
      </c>
      <c r="Q87" s="36">
        <f>SUMIFS(СВЦЭМ!$D$33:$D$776,СВЦЭМ!$A$33:$A$776,$A87,СВЦЭМ!$B$33:$B$776,Q$83)+'СЕТ СН'!$H$11+СВЦЭМ!$D$10+'СЕТ СН'!$H$6-'СЕТ СН'!$H$23</f>
        <v>1216.4045949199999</v>
      </c>
      <c r="R87" s="36">
        <f>SUMIFS(СВЦЭМ!$D$33:$D$776,СВЦЭМ!$A$33:$A$776,$A87,СВЦЭМ!$B$33:$B$776,R$83)+'СЕТ СН'!$H$11+СВЦЭМ!$D$10+'СЕТ СН'!$H$6-'СЕТ СН'!$H$23</f>
        <v>1210.4832219699999</v>
      </c>
      <c r="S87" s="36">
        <f>SUMIFS(СВЦЭМ!$D$33:$D$776,СВЦЭМ!$A$33:$A$776,$A87,СВЦЭМ!$B$33:$B$776,S$83)+'СЕТ СН'!$H$11+СВЦЭМ!$D$10+'СЕТ СН'!$H$6-'СЕТ СН'!$H$23</f>
        <v>1200.27041444</v>
      </c>
      <c r="T87" s="36">
        <f>SUMIFS(СВЦЭМ!$D$33:$D$776,СВЦЭМ!$A$33:$A$776,$A87,СВЦЭМ!$B$33:$B$776,T$83)+'СЕТ СН'!$H$11+СВЦЭМ!$D$10+'СЕТ СН'!$H$6-'СЕТ СН'!$H$23</f>
        <v>1208.4219022699999</v>
      </c>
      <c r="U87" s="36">
        <f>SUMIFS(СВЦЭМ!$D$33:$D$776,СВЦЭМ!$A$33:$A$776,$A87,СВЦЭМ!$B$33:$B$776,U$83)+'СЕТ СН'!$H$11+СВЦЭМ!$D$10+'СЕТ СН'!$H$6-'СЕТ СН'!$H$23</f>
        <v>1208.7510000899999</v>
      </c>
      <c r="V87" s="36">
        <f>SUMIFS(СВЦЭМ!$D$33:$D$776,СВЦЭМ!$A$33:$A$776,$A87,СВЦЭМ!$B$33:$B$776,V$83)+'СЕТ СН'!$H$11+СВЦЭМ!$D$10+'СЕТ СН'!$H$6-'СЕТ СН'!$H$23</f>
        <v>1195.6960961599998</v>
      </c>
      <c r="W87" s="36">
        <f>SUMIFS(СВЦЭМ!$D$33:$D$776,СВЦЭМ!$A$33:$A$776,$A87,СВЦЭМ!$B$33:$B$776,W$83)+'СЕТ СН'!$H$11+СВЦЭМ!$D$10+'СЕТ СН'!$H$6-'СЕТ СН'!$H$23</f>
        <v>1194.8140826399999</v>
      </c>
      <c r="X87" s="36">
        <f>SUMIFS(СВЦЭМ!$D$33:$D$776,СВЦЭМ!$A$33:$A$776,$A87,СВЦЭМ!$B$33:$B$776,X$83)+'СЕТ СН'!$H$11+СВЦЭМ!$D$10+'СЕТ СН'!$H$6-'СЕТ СН'!$H$23</f>
        <v>1197.9226561800001</v>
      </c>
      <c r="Y87" s="36">
        <f>SUMIFS(СВЦЭМ!$D$33:$D$776,СВЦЭМ!$A$33:$A$776,$A87,СВЦЭМ!$B$33:$B$776,Y$83)+'СЕТ СН'!$H$11+СВЦЭМ!$D$10+'СЕТ СН'!$H$6-'СЕТ СН'!$H$23</f>
        <v>1226.62241421</v>
      </c>
    </row>
    <row r="88" spans="1:27" ht="15.75" x14ac:dyDescent="0.2">
      <c r="A88" s="35">
        <f t="shared" si="2"/>
        <v>44140</v>
      </c>
      <c r="B88" s="36">
        <f>SUMIFS(СВЦЭМ!$D$33:$D$776,СВЦЭМ!$A$33:$A$776,$A88,СВЦЭМ!$B$33:$B$776,B$83)+'СЕТ СН'!$H$11+СВЦЭМ!$D$10+'СЕТ СН'!$H$6-'СЕТ СН'!$H$23</f>
        <v>1217.6397758799999</v>
      </c>
      <c r="C88" s="36">
        <f>SUMIFS(СВЦЭМ!$D$33:$D$776,СВЦЭМ!$A$33:$A$776,$A88,СВЦЭМ!$B$33:$B$776,C$83)+'СЕТ СН'!$H$11+СВЦЭМ!$D$10+'СЕТ СН'!$H$6-'СЕТ СН'!$H$23</f>
        <v>1291.6032021999999</v>
      </c>
      <c r="D88" s="36">
        <f>SUMIFS(СВЦЭМ!$D$33:$D$776,СВЦЭМ!$A$33:$A$776,$A88,СВЦЭМ!$B$33:$B$776,D$83)+'СЕТ СН'!$H$11+СВЦЭМ!$D$10+'СЕТ СН'!$H$6-'СЕТ СН'!$H$23</f>
        <v>1343.29664867</v>
      </c>
      <c r="E88" s="36">
        <f>SUMIFS(СВЦЭМ!$D$33:$D$776,СВЦЭМ!$A$33:$A$776,$A88,СВЦЭМ!$B$33:$B$776,E$83)+'СЕТ СН'!$H$11+СВЦЭМ!$D$10+'СЕТ СН'!$H$6-'СЕТ СН'!$H$23</f>
        <v>1343.5080130699998</v>
      </c>
      <c r="F88" s="36">
        <f>SUMIFS(СВЦЭМ!$D$33:$D$776,СВЦЭМ!$A$33:$A$776,$A88,СВЦЭМ!$B$33:$B$776,F$83)+'СЕТ СН'!$H$11+СВЦЭМ!$D$10+'СЕТ СН'!$H$6-'СЕТ СН'!$H$23</f>
        <v>1346.1736512699999</v>
      </c>
      <c r="G88" s="36">
        <f>SUMIFS(СВЦЭМ!$D$33:$D$776,СВЦЭМ!$A$33:$A$776,$A88,СВЦЭМ!$B$33:$B$776,G$83)+'СЕТ СН'!$H$11+СВЦЭМ!$D$10+'СЕТ СН'!$H$6-'СЕТ СН'!$H$23</f>
        <v>1338.4687429000001</v>
      </c>
      <c r="H88" s="36">
        <f>SUMIFS(СВЦЭМ!$D$33:$D$776,СВЦЭМ!$A$33:$A$776,$A88,СВЦЭМ!$B$33:$B$776,H$83)+'СЕТ СН'!$H$11+СВЦЭМ!$D$10+'СЕТ СН'!$H$6-'СЕТ СН'!$H$23</f>
        <v>1320.7888950299998</v>
      </c>
      <c r="I88" s="36">
        <f>SUMIFS(СВЦЭМ!$D$33:$D$776,СВЦЭМ!$A$33:$A$776,$A88,СВЦЭМ!$B$33:$B$776,I$83)+'СЕТ СН'!$H$11+СВЦЭМ!$D$10+'СЕТ СН'!$H$6-'СЕТ СН'!$H$23</f>
        <v>1333.0409931300001</v>
      </c>
      <c r="J88" s="36">
        <f>SUMIFS(СВЦЭМ!$D$33:$D$776,СВЦЭМ!$A$33:$A$776,$A88,СВЦЭМ!$B$33:$B$776,J$83)+'СЕТ СН'!$H$11+СВЦЭМ!$D$10+'СЕТ СН'!$H$6-'СЕТ СН'!$H$23</f>
        <v>1318.3854317999999</v>
      </c>
      <c r="K88" s="36">
        <f>SUMIFS(СВЦЭМ!$D$33:$D$776,СВЦЭМ!$A$33:$A$776,$A88,СВЦЭМ!$B$33:$B$776,K$83)+'СЕТ СН'!$H$11+СВЦЭМ!$D$10+'СЕТ СН'!$H$6-'СЕТ СН'!$H$23</f>
        <v>1313.04419706</v>
      </c>
      <c r="L88" s="36">
        <f>SUMIFS(СВЦЭМ!$D$33:$D$776,СВЦЭМ!$A$33:$A$776,$A88,СВЦЭМ!$B$33:$B$776,L$83)+'СЕТ СН'!$H$11+СВЦЭМ!$D$10+'СЕТ СН'!$H$6-'СЕТ СН'!$H$23</f>
        <v>1298.4715975199999</v>
      </c>
      <c r="M88" s="36">
        <f>SUMIFS(СВЦЭМ!$D$33:$D$776,СВЦЭМ!$A$33:$A$776,$A88,СВЦЭМ!$B$33:$B$776,M$83)+'СЕТ СН'!$H$11+СВЦЭМ!$D$10+'СЕТ СН'!$H$6-'СЕТ СН'!$H$23</f>
        <v>1252.5540218699998</v>
      </c>
      <c r="N88" s="36">
        <f>SUMIFS(СВЦЭМ!$D$33:$D$776,СВЦЭМ!$A$33:$A$776,$A88,СВЦЭМ!$B$33:$B$776,N$83)+'СЕТ СН'!$H$11+СВЦЭМ!$D$10+'СЕТ СН'!$H$6-'СЕТ СН'!$H$23</f>
        <v>1224.95119243</v>
      </c>
      <c r="O88" s="36">
        <f>SUMIFS(СВЦЭМ!$D$33:$D$776,СВЦЭМ!$A$33:$A$776,$A88,СВЦЭМ!$B$33:$B$776,O$83)+'СЕТ СН'!$H$11+СВЦЭМ!$D$10+'СЕТ СН'!$H$6-'СЕТ СН'!$H$23</f>
        <v>1231.7335745999999</v>
      </c>
      <c r="P88" s="36">
        <f>SUMIFS(СВЦЭМ!$D$33:$D$776,СВЦЭМ!$A$33:$A$776,$A88,СВЦЭМ!$B$33:$B$776,P$83)+'СЕТ СН'!$H$11+СВЦЭМ!$D$10+'СЕТ СН'!$H$6-'СЕТ СН'!$H$23</f>
        <v>1233.3932790499998</v>
      </c>
      <c r="Q88" s="36">
        <f>SUMIFS(СВЦЭМ!$D$33:$D$776,СВЦЭМ!$A$33:$A$776,$A88,СВЦЭМ!$B$33:$B$776,Q$83)+'СЕТ СН'!$H$11+СВЦЭМ!$D$10+'СЕТ СН'!$H$6-'СЕТ СН'!$H$23</f>
        <v>1236.3702343099999</v>
      </c>
      <c r="R88" s="36">
        <f>SUMIFS(СВЦЭМ!$D$33:$D$776,СВЦЭМ!$A$33:$A$776,$A88,СВЦЭМ!$B$33:$B$776,R$83)+'СЕТ СН'!$H$11+СВЦЭМ!$D$10+'СЕТ СН'!$H$6-'СЕТ СН'!$H$23</f>
        <v>1230.4358615299998</v>
      </c>
      <c r="S88" s="36">
        <f>SUMIFS(СВЦЭМ!$D$33:$D$776,СВЦЭМ!$A$33:$A$776,$A88,СВЦЭМ!$B$33:$B$776,S$83)+'СЕТ СН'!$H$11+СВЦЭМ!$D$10+'СЕТ СН'!$H$6-'СЕТ СН'!$H$23</f>
        <v>1223.7064848800001</v>
      </c>
      <c r="T88" s="36">
        <f>SUMIFS(СВЦЭМ!$D$33:$D$776,СВЦЭМ!$A$33:$A$776,$A88,СВЦЭМ!$B$33:$B$776,T$83)+'СЕТ СН'!$H$11+СВЦЭМ!$D$10+'СЕТ СН'!$H$6-'СЕТ СН'!$H$23</f>
        <v>1172.3182245099999</v>
      </c>
      <c r="U88" s="36">
        <f>SUMIFS(СВЦЭМ!$D$33:$D$776,СВЦЭМ!$A$33:$A$776,$A88,СВЦЭМ!$B$33:$B$776,U$83)+'СЕТ СН'!$H$11+СВЦЭМ!$D$10+'СЕТ СН'!$H$6-'СЕТ СН'!$H$23</f>
        <v>1167.91718954</v>
      </c>
      <c r="V88" s="36">
        <f>SUMIFS(СВЦЭМ!$D$33:$D$776,СВЦЭМ!$A$33:$A$776,$A88,СВЦЭМ!$B$33:$B$776,V$83)+'СЕТ СН'!$H$11+СВЦЭМ!$D$10+'СЕТ СН'!$H$6-'СЕТ СН'!$H$23</f>
        <v>1189.1262322399998</v>
      </c>
      <c r="W88" s="36">
        <f>SUMIFS(СВЦЭМ!$D$33:$D$776,СВЦЭМ!$A$33:$A$776,$A88,СВЦЭМ!$B$33:$B$776,W$83)+'СЕТ СН'!$H$11+СВЦЭМ!$D$10+'СЕТ СН'!$H$6-'СЕТ СН'!$H$23</f>
        <v>1222.80111801</v>
      </c>
      <c r="X88" s="36">
        <f>SUMIFS(СВЦЭМ!$D$33:$D$776,СВЦЭМ!$A$33:$A$776,$A88,СВЦЭМ!$B$33:$B$776,X$83)+'СЕТ СН'!$H$11+СВЦЭМ!$D$10+'СЕТ СН'!$H$6-'СЕТ СН'!$H$23</f>
        <v>1234.7900129699999</v>
      </c>
      <c r="Y88" s="36">
        <f>SUMIFS(СВЦЭМ!$D$33:$D$776,СВЦЭМ!$A$33:$A$776,$A88,СВЦЭМ!$B$33:$B$776,Y$83)+'СЕТ СН'!$H$11+СВЦЭМ!$D$10+'СЕТ СН'!$H$6-'СЕТ СН'!$H$23</f>
        <v>1273.3641785300001</v>
      </c>
    </row>
    <row r="89" spans="1:27" ht="15.75" x14ac:dyDescent="0.2">
      <c r="A89" s="35">
        <f t="shared" si="2"/>
        <v>44141</v>
      </c>
      <c r="B89" s="36">
        <f>SUMIFS(СВЦЭМ!$D$33:$D$776,СВЦЭМ!$A$33:$A$776,$A89,СВЦЭМ!$B$33:$B$776,B$83)+'СЕТ СН'!$H$11+СВЦЭМ!$D$10+'СЕТ СН'!$H$6-'СЕТ СН'!$H$23</f>
        <v>1254.14406039</v>
      </c>
      <c r="C89" s="36">
        <f>SUMIFS(СВЦЭМ!$D$33:$D$776,СВЦЭМ!$A$33:$A$776,$A89,СВЦЭМ!$B$33:$B$776,C$83)+'СЕТ СН'!$H$11+СВЦЭМ!$D$10+'СЕТ СН'!$H$6-'СЕТ СН'!$H$23</f>
        <v>1326.2088452200001</v>
      </c>
      <c r="D89" s="36">
        <f>SUMIFS(СВЦЭМ!$D$33:$D$776,СВЦЭМ!$A$33:$A$776,$A89,СВЦЭМ!$B$33:$B$776,D$83)+'СЕТ СН'!$H$11+СВЦЭМ!$D$10+'СЕТ СН'!$H$6-'СЕТ СН'!$H$23</f>
        <v>1382.9176931699999</v>
      </c>
      <c r="E89" s="36">
        <f>SUMIFS(СВЦЭМ!$D$33:$D$776,СВЦЭМ!$A$33:$A$776,$A89,СВЦЭМ!$B$33:$B$776,E$83)+'СЕТ СН'!$H$11+СВЦЭМ!$D$10+'СЕТ СН'!$H$6-'СЕТ СН'!$H$23</f>
        <v>1385.15346361</v>
      </c>
      <c r="F89" s="36">
        <f>SUMIFS(СВЦЭМ!$D$33:$D$776,СВЦЭМ!$A$33:$A$776,$A89,СВЦЭМ!$B$33:$B$776,F$83)+'СЕТ СН'!$H$11+СВЦЭМ!$D$10+'СЕТ СН'!$H$6-'СЕТ СН'!$H$23</f>
        <v>1386.9605969199999</v>
      </c>
      <c r="G89" s="36">
        <f>SUMIFS(СВЦЭМ!$D$33:$D$776,СВЦЭМ!$A$33:$A$776,$A89,СВЦЭМ!$B$33:$B$776,G$83)+'СЕТ СН'!$H$11+СВЦЭМ!$D$10+'СЕТ СН'!$H$6-'СЕТ СН'!$H$23</f>
        <v>1376.67233949</v>
      </c>
      <c r="H89" s="36">
        <f>SUMIFS(СВЦЭМ!$D$33:$D$776,СВЦЭМ!$A$33:$A$776,$A89,СВЦЭМ!$B$33:$B$776,H$83)+'СЕТ СН'!$H$11+СВЦЭМ!$D$10+'СЕТ СН'!$H$6-'СЕТ СН'!$H$23</f>
        <v>1350.57637862</v>
      </c>
      <c r="I89" s="36">
        <f>SUMIFS(СВЦЭМ!$D$33:$D$776,СВЦЭМ!$A$33:$A$776,$A89,СВЦЭМ!$B$33:$B$776,I$83)+'СЕТ СН'!$H$11+СВЦЭМ!$D$10+'СЕТ СН'!$H$6-'СЕТ СН'!$H$23</f>
        <v>1354.8731686900001</v>
      </c>
      <c r="J89" s="36">
        <f>SUMIFS(СВЦЭМ!$D$33:$D$776,СВЦЭМ!$A$33:$A$776,$A89,СВЦЭМ!$B$33:$B$776,J$83)+'СЕТ СН'!$H$11+СВЦЭМ!$D$10+'СЕТ СН'!$H$6-'СЕТ СН'!$H$23</f>
        <v>1347.7098581599998</v>
      </c>
      <c r="K89" s="36">
        <f>SUMIFS(СВЦЭМ!$D$33:$D$776,СВЦЭМ!$A$33:$A$776,$A89,СВЦЭМ!$B$33:$B$776,K$83)+'СЕТ СН'!$H$11+СВЦЭМ!$D$10+'СЕТ СН'!$H$6-'СЕТ СН'!$H$23</f>
        <v>1335.3479023300001</v>
      </c>
      <c r="L89" s="36">
        <f>SUMIFS(СВЦЭМ!$D$33:$D$776,СВЦЭМ!$A$33:$A$776,$A89,СВЦЭМ!$B$33:$B$776,L$83)+'СЕТ СН'!$H$11+СВЦЭМ!$D$10+'СЕТ СН'!$H$6-'СЕТ СН'!$H$23</f>
        <v>1314.9607377399998</v>
      </c>
      <c r="M89" s="36">
        <f>SUMIFS(СВЦЭМ!$D$33:$D$776,СВЦЭМ!$A$33:$A$776,$A89,СВЦЭМ!$B$33:$B$776,M$83)+'СЕТ СН'!$H$11+СВЦЭМ!$D$10+'СЕТ СН'!$H$6-'СЕТ СН'!$H$23</f>
        <v>1285.76480859</v>
      </c>
      <c r="N89" s="36">
        <f>SUMIFS(СВЦЭМ!$D$33:$D$776,СВЦЭМ!$A$33:$A$776,$A89,СВЦЭМ!$B$33:$B$776,N$83)+'СЕТ СН'!$H$11+СВЦЭМ!$D$10+'СЕТ СН'!$H$6-'СЕТ СН'!$H$23</f>
        <v>1241.9147758300001</v>
      </c>
      <c r="O89" s="36">
        <f>SUMIFS(СВЦЭМ!$D$33:$D$776,СВЦЭМ!$A$33:$A$776,$A89,СВЦЭМ!$B$33:$B$776,O$83)+'СЕТ СН'!$H$11+СВЦЭМ!$D$10+'СЕТ СН'!$H$6-'СЕТ СН'!$H$23</f>
        <v>1230.44802792</v>
      </c>
      <c r="P89" s="36">
        <f>SUMIFS(СВЦЭМ!$D$33:$D$776,СВЦЭМ!$A$33:$A$776,$A89,СВЦЭМ!$B$33:$B$776,P$83)+'СЕТ СН'!$H$11+СВЦЭМ!$D$10+'СЕТ СН'!$H$6-'СЕТ СН'!$H$23</f>
        <v>1235.66539528</v>
      </c>
      <c r="Q89" s="36">
        <f>SUMIFS(СВЦЭМ!$D$33:$D$776,СВЦЭМ!$A$33:$A$776,$A89,СВЦЭМ!$B$33:$B$776,Q$83)+'СЕТ СН'!$H$11+СВЦЭМ!$D$10+'СЕТ СН'!$H$6-'СЕТ СН'!$H$23</f>
        <v>1246.9529896499998</v>
      </c>
      <c r="R89" s="36">
        <f>SUMIFS(СВЦЭМ!$D$33:$D$776,СВЦЭМ!$A$33:$A$776,$A89,СВЦЭМ!$B$33:$B$776,R$83)+'СЕТ СН'!$H$11+СВЦЭМ!$D$10+'СЕТ СН'!$H$6-'СЕТ СН'!$H$23</f>
        <v>1241.4395180199999</v>
      </c>
      <c r="S89" s="36">
        <f>SUMIFS(СВЦЭМ!$D$33:$D$776,СВЦЭМ!$A$33:$A$776,$A89,СВЦЭМ!$B$33:$B$776,S$83)+'СЕТ СН'!$H$11+СВЦЭМ!$D$10+'СЕТ СН'!$H$6-'СЕТ СН'!$H$23</f>
        <v>1233.1953795300001</v>
      </c>
      <c r="T89" s="36">
        <f>SUMIFS(СВЦЭМ!$D$33:$D$776,СВЦЭМ!$A$33:$A$776,$A89,СВЦЭМ!$B$33:$B$776,T$83)+'СЕТ СН'!$H$11+СВЦЭМ!$D$10+'СЕТ СН'!$H$6-'СЕТ СН'!$H$23</f>
        <v>1194.8090902199999</v>
      </c>
      <c r="U89" s="36">
        <f>SUMIFS(СВЦЭМ!$D$33:$D$776,СВЦЭМ!$A$33:$A$776,$A89,СВЦЭМ!$B$33:$B$776,U$83)+'СЕТ СН'!$H$11+СВЦЭМ!$D$10+'СЕТ СН'!$H$6-'СЕТ СН'!$H$23</f>
        <v>1194.1937968</v>
      </c>
      <c r="V89" s="36">
        <f>SUMIFS(СВЦЭМ!$D$33:$D$776,СВЦЭМ!$A$33:$A$776,$A89,СВЦЭМ!$B$33:$B$776,V$83)+'СЕТ СН'!$H$11+СВЦЭМ!$D$10+'СЕТ СН'!$H$6-'СЕТ СН'!$H$23</f>
        <v>1205.06488883</v>
      </c>
      <c r="W89" s="36">
        <f>SUMIFS(СВЦЭМ!$D$33:$D$776,СВЦЭМ!$A$33:$A$776,$A89,СВЦЭМ!$B$33:$B$776,W$83)+'СЕТ СН'!$H$11+СВЦЭМ!$D$10+'СЕТ СН'!$H$6-'СЕТ СН'!$H$23</f>
        <v>1238.7884782799999</v>
      </c>
      <c r="X89" s="36">
        <f>SUMIFS(СВЦЭМ!$D$33:$D$776,СВЦЭМ!$A$33:$A$776,$A89,СВЦЭМ!$B$33:$B$776,X$83)+'СЕТ СН'!$H$11+СВЦЭМ!$D$10+'СЕТ СН'!$H$6-'СЕТ СН'!$H$23</f>
        <v>1250.43762642</v>
      </c>
      <c r="Y89" s="36">
        <f>SUMIFS(СВЦЭМ!$D$33:$D$776,СВЦЭМ!$A$33:$A$776,$A89,СВЦЭМ!$B$33:$B$776,Y$83)+'СЕТ СН'!$H$11+СВЦЭМ!$D$10+'СЕТ СН'!$H$6-'СЕТ СН'!$H$23</f>
        <v>1275.3513461299999</v>
      </c>
    </row>
    <row r="90" spans="1:27" ht="15.75" x14ac:dyDescent="0.2">
      <c r="A90" s="35">
        <f t="shared" si="2"/>
        <v>44142</v>
      </c>
      <c r="B90" s="36">
        <f>SUMIFS(СВЦЭМ!$D$33:$D$776,СВЦЭМ!$A$33:$A$776,$A90,СВЦЭМ!$B$33:$B$776,B$83)+'СЕТ СН'!$H$11+СВЦЭМ!$D$10+'СЕТ СН'!$H$6-'СЕТ СН'!$H$23</f>
        <v>1280.0875772999998</v>
      </c>
      <c r="C90" s="36">
        <f>SUMIFS(СВЦЭМ!$D$33:$D$776,СВЦЭМ!$A$33:$A$776,$A90,СВЦЭМ!$B$33:$B$776,C$83)+'СЕТ СН'!$H$11+СВЦЭМ!$D$10+'СЕТ СН'!$H$6-'СЕТ СН'!$H$23</f>
        <v>1350.3763946199999</v>
      </c>
      <c r="D90" s="36">
        <f>SUMIFS(СВЦЭМ!$D$33:$D$776,СВЦЭМ!$A$33:$A$776,$A90,СВЦЭМ!$B$33:$B$776,D$83)+'СЕТ СН'!$H$11+СВЦЭМ!$D$10+'СЕТ СН'!$H$6-'СЕТ СН'!$H$23</f>
        <v>1414.23221792</v>
      </c>
      <c r="E90" s="36">
        <f>SUMIFS(СВЦЭМ!$D$33:$D$776,СВЦЭМ!$A$33:$A$776,$A90,СВЦЭМ!$B$33:$B$776,E$83)+'СЕТ СН'!$H$11+СВЦЭМ!$D$10+'СЕТ СН'!$H$6-'СЕТ СН'!$H$23</f>
        <v>1425.3437013600001</v>
      </c>
      <c r="F90" s="36">
        <f>SUMIFS(СВЦЭМ!$D$33:$D$776,СВЦЭМ!$A$33:$A$776,$A90,СВЦЭМ!$B$33:$B$776,F$83)+'СЕТ СН'!$H$11+СВЦЭМ!$D$10+'СЕТ СН'!$H$6-'СЕТ СН'!$H$23</f>
        <v>1416.0275129699999</v>
      </c>
      <c r="G90" s="36">
        <f>SUMIFS(СВЦЭМ!$D$33:$D$776,СВЦЭМ!$A$33:$A$776,$A90,СВЦЭМ!$B$33:$B$776,G$83)+'СЕТ СН'!$H$11+СВЦЭМ!$D$10+'СЕТ СН'!$H$6-'СЕТ СН'!$H$23</f>
        <v>1405.4655850899999</v>
      </c>
      <c r="H90" s="36">
        <f>SUMIFS(СВЦЭМ!$D$33:$D$776,СВЦЭМ!$A$33:$A$776,$A90,СВЦЭМ!$B$33:$B$776,H$83)+'СЕТ СН'!$H$11+СВЦЭМ!$D$10+'СЕТ СН'!$H$6-'СЕТ СН'!$H$23</f>
        <v>1389.36950026</v>
      </c>
      <c r="I90" s="36">
        <f>SUMIFS(СВЦЭМ!$D$33:$D$776,СВЦЭМ!$A$33:$A$776,$A90,СВЦЭМ!$B$33:$B$776,I$83)+'СЕТ СН'!$H$11+СВЦЭМ!$D$10+'СЕТ СН'!$H$6-'СЕТ СН'!$H$23</f>
        <v>1343.02091552</v>
      </c>
      <c r="J90" s="36">
        <f>SUMIFS(СВЦЭМ!$D$33:$D$776,СВЦЭМ!$A$33:$A$776,$A90,СВЦЭМ!$B$33:$B$776,J$83)+'СЕТ СН'!$H$11+СВЦЭМ!$D$10+'СЕТ СН'!$H$6-'СЕТ СН'!$H$23</f>
        <v>1305.55809107</v>
      </c>
      <c r="K90" s="36">
        <f>SUMIFS(СВЦЭМ!$D$33:$D$776,СВЦЭМ!$A$33:$A$776,$A90,СВЦЭМ!$B$33:$B$776,K$83)+'СЕТ СН'!$H$11+СВЦЭМ!$D$10+'СЕТ СН'!$H$6-'СЕТ СН'!$H$23</f>
        <v>1282.1072912499999</v>
      </c>
      <c r="L90" s="36">
        <f>SUMIFS(СВЦЭМ!$D$33:$D$776,СВЦЭМ!$A$33:$A$776,$A90,СВЦЭМ!$B$33:$B$776,L$83)+'СЕТ СН'!$H$11+СВЦЭМ!$D$10+'СЕТ СН'!$H$6-'СЕТ СН'!$H$23</f>
        <v>1254.54865645</v>
      </c>
      <c r="M90" s="36">
        <f>SUMIFS(СВЦЭМ!$D$33:$D$776,СВЦЭМ!$A$33:$A$776,$A90,СВЦЭМ!$B$33:$B$776,M$83)+'СЕТ СН'!$H$11+СВЦЭМ!$D$10+'СЕТ СН'!$H$6-'СЕТ СН'!$H$23</f>
        <v>1217.26687281</v>
      </c>
      <c r="N90" s="36">
        <f>SUMIFS(СВЦЭМ!$D$33:$D$776,СВЦЭМ!$A$33:$A$776,$A90,СВЦЭМ!$B$33:$B$776,N$83)+'СЕТ СН'!$H$11+СВЦЭМ!$D$10+'СЕТ СН'!$H$6-'СЕТ СН'!$H$23</f>
        <v>1201.5862681399999</v>
      </c>
      <c r="O90" s="36">
        <f>SUMIFS(СВЦЭМ!$D$33:$D$776,СВЦЭМ!$A$33:$A$776,$A90,СВЦЭМ!$B$33:$B$776,O$83)+'СЕТ СН'!$H$11+СВЦЭМ!$D$10+'СЕТ СН'!$H$6-'СЕТ СН'!$H$23</f>
        <v>1214.2809449900001</v>
      </c>
      <c r="P90" s="36">
        <f>SUMIFS(СВЦЭМ!$D$33:$D$776,СВЦЭМ!$A$33:$A$776,$A90,СВЦЭМ!$B$33:$B$776,P$83)+'СЕТ СН'!$H$11+СВЦЭМ!$D$10+'СЕТ СН'!$H$6-'СЕТ СН'!$H$23</f>
        <v>1214.83434956</v>
      </c>
      <c r="Q90" s="36">
        <f>SUMIFS(СВЦЭМ!$D$33:$D$776,СВЦЭМ!$A$33:$A$776,$A90,СВЦЭМ!$B$33:$B$776,Q$83)+'СЕТ СН'!$H$11+СВЦЭМ!$D$10+'СЕТ СН'!$H$6-'СЕТ СН'!$H$23</f>
        <v>1208.0795102299999</v>
      </c>
      <c r="R90" s="36">
        <f>SUMIFS(СВЦЭМ!$D$33:$D$776,СВЦЭМ!$A$33:$A$776,$A90,СВЦЭМ!$B$33:$B$776,R$83)+'СЕТ СН'!$H$11+СВЦЭМ!$D$10+'СЕТ СН'!$H$6-'СЕТ СН'!$H$23</f>
        <v>1196.2080713999999</v>
      </c>
      <c r="S90" s="36">
        <f>SUMIFS(СВЦЭМ!$D$33:$D$776,СВЦЭМ!$A$33:$A$776,$A90,СВЦЭМ!$B$33:$B$776,S$83)+'СЕТ СН'!$H$11+СВЦЭМ!$D$10+'СЕТ СН'!$H$6-'СЕТ СН'!$H$23</f>
        <v>1192.8315795499998</v>
      </c>
      <c r="T90" s="36">
        <f>SUMIFS(СВЦЭМ!$D$33:$D$776,СВЦЭМ!$A$33:$A$776,$A90,СВЦЭМ!$B$33:$B$776,T$83)+'СЕТ СН'!$H$11+СВЦЭМ!$D$10+'СЕТ СН'!$H$6-'СЕТ СН'!$H$23</f>
        <v>1171.8856294100001</v>
      </c>
      <c r="U90" s="36">
        <f>SUMIFS(СВЦЭМ!$D$33:$D$776,СВЦЭМ!$A$33:$A$776,$A90,СВЦЭМ!$B$33:$B$776,U$83)+'СЕТ СН'!$H$11+СВЦЭМ!$D$10+'СЕТ СН'!$H$6-'СЕТ СН'!$H$23</f>
        <v>1177.2105044999998</v>
      </c>
      <c r="V90" s="36">
        <f>SUMIFS(СВЦЭМ!$D$33:$D$776,СВЦЭМ!$A$33:$A$776,$A90,СВЦЭМ!$B$33:$B$776,V$83)+'СЕТ СН'!$H$11+СВЦЭМ!$D$10+'СЕТ СН'!$H$6-'СЕТ СН'!$H$23</f>
        <v>1189.6689769499999</v>
      </c>
      <c r="W90" s="36">
        <f>SUMIFS(СВЦЭМ!$D$33:$D$776,СВЦЭМ!$A$33:$A$776,$A90,СВЦЭМ!$B$33:$B$776,W$83)+'СЕТ СН'!$H$11+СВЦЭМ!$D$10+'СЕТ СН'!$H$6-'СЕТ СН'!$H$23</f>
        <v>1197.1656747699999</v>
      </c>
      <c r="X90" s="36">
        <f>SUMIFS(СВЦЭМ!$D$33:$D$776,СВЦЭМ!$A$33:$A$776,$A90,СВЦЭМ!$B$33:$B$776,X$83)+'СЕТ СН'!$H$11+СВЦЭМ!$D$10+'СЕТ СН'!$H$6-'СЕТ СН'!$H$23</f>
        <v>1206.7680283499999</v>
      </c>
      <c r="Y90" s="36">
        <f>SUMIFS(СВЦЭМ!$D$33:$D$776,СВЦЭМ!$A$33:$A$776,$A90,СВЦЭМ!$B$33:$B$776,Y$83)+'СЕТ СН'!$H$11+СВЦЭМ!$D$10+'СЕТ СН'!$H$6-'СЕТ СН'!$H$23</f>
        <v>1236.8964309099999</v>
      </c>
    </row>
    <row r="91" spans="1:27" ht="15.75" x14ac:dyDescent="0.2">
      <c r="A91" s="35">
        <f t="shared" si="2"/>
        <v>44143</v>
      </c>
      <c r="B91" s="36">
        <f>SUMIFS(СВЦЭМ!$D$33:$D$776,СВЦЭМ!$A$33:$A$776,$A91,СВЦЭМ!$B$33:$B$776,B$83)+'СЕТ СН'!$H$11+СВЦЭМ!$D$10+'СЕТ СН'!$H$6-'СЕТ СН'!$H$23</f>
        <v>1282.4571942099999</v>
      </c>
      <c r="C91" s="36">
        <f>SUMIFS(СВЦЭМ!$D$33:$D$776,СВЦЭМ!$A$33:$A$776,$A91,СВЦЭМ!$B$33:$B$776,C$83)+'СЕТ СН'!$H$11+СВЦЭМ!$D$10+'СЕТ СН'!$H$6-'СЕТ СН'!$H$23</f>
        <v>1363.52693729</v>
      </c>
      <c r="D91" s="36">
        <f>SUMIFS(СВЦЭМ!$D$33:$D$776,СВЦЭМ!$A$33:$A$776,$A91,СВЦЭМ!$B$33:$B$776,D$83)+'СЕТ СН'!$H$11+СВЦЭМ!$D$10+'СЕТ СН'!$H$6-'СЕТ СН'!$H$23</f>
        <v>1426.8729512999998</v>
      </c>
      <c r="E91" s="36">
        <f>SUMIFS(СВЦЭМ!$D$33:$D$776,СВЦЭМ!$A$33:$A$776,$A91,СВЦЭМ!$B$33:$B$776,E$83)+'СЕТ СН'!$H$11+СВЦЭМ!$D$10+'СЕТ СН'!$H$6-'СЕТ СН'!$H$23</f>
        <v>1440.50224321</v>
      </c>
      <c r="F91" s="36">
        <f>SUMIFS(СВЦЭМ!$D$33:$D$776,СВЦЭМ!$A$33:$A$776,$A91,СВЦЭМ!$B$33:$B$776,F$83)+'СЕТ СН'!$H$11+СВЦЭМ!$D$10+'СЕТ СН'!$H$6-'СЕТ СН'!$H$23</f>
        <v>1435.47304566</v>
      </c>
      <c r="G91" s="36">
        <f>SUMIFS(СВЦЭМ!$D$33:$D$776,СВЦЭМ!$A$33:$A$776,$A91,СВЦЭМ!$B$33:$B$776,G$83)+'СЕТ СН'!$H$11+СВЦЭМ!$D$10+'СЕТ СН'!$H$6-'СЕТ СН'!$H$23</f>
        <v>1434.16806907</v>
      </c>
      <c r="H91" s="36">
        <f>SUMIFS(СВЦЭМ!$D$33:$D$776,СВЦЭМ!$A$33:$A$776,$A91,СВЦЭМ!$B$33:$B$776,H$83)+'СЕТ СН'!$H$11+СВЦЭМ!$D$10+'СЕТ СН'!$H$6-'СЕТ СН'!$H$23</f>
        <v>1418.0904440099998</v>
      </c>
      <c r="I91" s="36">
        <f>SUMIFS(СВЦЭМ!$D$33:$D$776,СВЦЭМ!$A$33:$A$776,$A91,СВЦЭМ!$B$33:$B$776,I$83)+'СЕТ СН'!$H$11+СВЦЭМ!$D$10+'СЕТ СН'!$H$6-'СЕТ СН'!$H$23</f>
        <v>1387.29824074</v>
      </c>
      <c r="J91" s="36">
        <f>SUMIFS(СВЦЭМ!$D$33:$D$776,СВЦЭМ!$A$33:$A$776,$A91,СВЦЭМ!$B$33:$B$776,J$83)+'СЕТ СН'!$H$11+СВЦЭМ!$D$10+'СЕТ СН'!$H$6-'СЕТ СН'!$H$23</f>
        <v>1346.52243561</v>
      </c>
      <c r="K91" s="36">
        <f>SUMIFS(СВЦЭМ!$D$33:$D$776,СВЦЭМ!$A$33:$A$776,$A91,СВЦЭМ!$B$33:$B$776,K$83)+'СЕТ СН'!$H$11+СВЦЭМ!$D$10+'СЕТ СН'!$H$6-'СЕТ СН'!$H$23</f>
        <v>1309.41967789</v>
      </c>
      <c r="L91" s="36">
        <f>SUMIFS(СВЦЭМ!$D$33:$D$776,СВЦЭМ!$A$33:$A$776,$A91,СВЦЭМ!$B$33:$B$776,L$83)+'СЕТ СН'!$H$11+СВЦЭМ!$D$10+'СЕТ СН'!$H$6-'СЕТ СН'!$H$23</f>
        <v>1262.8030017399999</v>
      </c>
      <c r="M91" s="36">
        <f>SUMIFS(СВЦЭМ!$D$33:$D$776,СВЦЭМ!$A$33:$A$776,$A91,СВЦЭМ!$B$33:$B$776,M$83)+'СЕТ СН'!$H$11+СВЦЭМ!$D$10+'СЕТ СН'!$H$6-'СЕТ СН'!$H$23</f>
        <v>1230.0623052599999</v>
      </c>
      <c r="N91" s="36">
        <f>SUMIFS(СВЦЭМ!$D$33:$D$776,СВЦЭМ!$A$33:$A$776,$A91,СВЦЭМ!$B$33:$B$776,N$83)+'СЕТ СН'!$H$11+СВЦЭМ!$D$10+'СЕТ СН'!$H$6-'СЕТ СН'!$H$23</f>
        <v>1224.0442383999998</v>
      </c>
      <c r="O91" s="36">
        <f>SUMIFS(СВЦЭМ!$D$33:$D$776,СВЦЭМ!$A$33:$A$776,$A91,СВЦЭМ!$B$33:$B$776,O$83)+'СЕТ СН'!$H$11+СВЦЭМ!$D$10+'СЕТ СН'!$H$6-'СЕТ СН'!$H$23</f>
        <v>1230.9179576399999</v>
      </c>
      <c r="P91" s="36">
        <f>SUMIFS(СВЦЭМ!$D$33:$D$776,СВЦЭМ!$A$33:$A$776,$A91,СВЦЭМ!$B$33:$B$776,P$83)+'СЕТ СН'!$H$11+СВЦЭМ!$D$10+'СЕТ СН'!$H$6-'СЕТ СН'!$H$23</f>
        <v>1236.60893044</v>
      </c>
      <c r="Q91" s="36">
        <f>SUMIFS(СВЦЭМ!$D$33:$D$776,СВЦЭМ!$A$33:$A$776,$A91,СВЦЭМ!$B$33:$B$776,Q$83)+'СЕТ СН'!$H$11+СВЦЭМ!$D$10+'СЕТ СН'!$H$6-'СЕТ СН'!$H$23</f>
        <v>1243.9692982699999</v>
      </c>
      <c r="R91" s="36">
        <f>SUMIFS(СВЦЭМ!$D$33:$D$776,СВЦЭМ!$A$33:$A$776,$A91,СВЦЭМ!$B$33:$B$776,R$83)+'СЕТ СН'!$H$11+СВЦЭМ!$D$10+'СЕТ СН'!$H$6-'СЕТ СН'!$H$23</f>
        <v>1233.71468744</v>
      </c>
      <c r="S91" s="36">
        <f>SUMIFS(СВЦЭМ!$D$33:$D$776,СВЦЭМ!$A$33:$A$776,$A91,СВЦЭМ!$B$33:$B$776,S$83)+'СЕТ СН'!$H$11+СВЦЭМ!$D$10+'СЕТ СН'!$H$6-'СЕТ СН'!$H$23</f>
        <v>1211.9377739299998</v>
      </c>
      <c r="T91" s="36">
        <f>SUMIFS(СВЦЭМ!$D$33:$D$776,СВЦЭМ!$A$33:$A$776,$A91,СВЦЭМ!$B$33:$B$776,T$83)+'СЕТ СН'!$H$11+СВЦЭМ!$D$10+'СЕТ СН'!$H$6-'СЕТ СН'!$H$23</f>
        <v>1198.4316018499999</v>
      </c>
      <c r="U91" s="36">
        <f>SUMIFS(СВЦЭМ!$D$33:$D$776,СВЦЭМ!$A$33:$A$776,$A91,СВЦЭМ!$B$33:$B$776,U$83)+'СЕТ СН'!$H$11+СВЦЭМ!$D$10+'СЕТ СН'!$H$6-'СЕТ СН'!$H$23</f>
        <v>1193.9672549699999</v>
      </c>
      <c r="V91" s="36">
        <f>SUMIFS(СВЦЭМ!$D$33:$D$776,СВЦЭМ!$A$33:$A$776,$A91,СВЦЭМ!$B$33:$B$776,V$83)+'СЕТ СН'!$H$11+СВЦЭМ!$D$10+'СЕТ СН'!$H$6-'СЕТ СН'!$H$23</f>
        <v>1210.09941536</v>
      </c>
      <c r="W91" s="36">
        <f>SUMIFS(СВЦЭМ!$D$33:$D$776,СВЦЭМ!$A$33:$A$776,$A91,СВЦЭМ!$B$33:$B$776,W$83)+'СЕТ СН'!$H$11+СВЦЭМ!$D$10+'СЕТ СН'!$H$6-'СЕТ СН'!$H$23</f>
        <v>1224.8790214199998</v>
      </c>
      <c r="X91" s="36">
        <f>SUMIFS(СВЦЭМ!$D$33:$D$776,СВЦЭМ!$A$33:$A$776,$A91,СВЦЭМ!$B$33:$B$776,X$83)+'СЕТ СН'!$H$11+СВЦЭМ!$D$10+'СЕТ СН'!$H$6-'СЕТ СН'!$H$23</f>
        <v>1231.8577287399999</v>
      </c>
      <c r="Y91" s="36">
        <f>SUMIFS(СВЦЭМ!$D$33:$D$776,СВЦЭМ!$A$33:$A$776,$A91,СВЦЭМ!$B$33:$B$776,Y$83)+'СЕТ СН'!$H$11+СВЦЭМ!$D$10+'СЕТ СН'!$H$6-'СЕТ СН'!$H$23</f>
        <v>1238.35216373</v>
      </c>
    </row>
    <row r="92" spans="1:27" ht="15.75" x14ac:dyDescent="0.2">
      <c r="A92" s="35">
        <f t="shared" si="2"/>
        <v>44144</v>
      </c>
      <c r="B92" s="36">
        <f>SUMIFS(СВЦЭМ!$D$33:$D$776,СВЦЭМ!$A$33:$A$776,$A92,СВЦЭМ!$B$33:$B$776,B$83)+'СЕТ СН'!$H$11+СВЦЭМ!$D$10+'СЕТ СН'!$H$6-'СЕТ СН'!$H$23</f>
        <v>1214.7456693899999</v>
      </c>
      <c r="C92" s="36">
        <f>SUMIFS(СВЦЭМ!$D$33:$D$776,СВЦЭМ!$A$33:$A$776,$A92,СВЦЭМ!$B$33:$B$776,C$83)+'СЕТ СН'!$H$11+СВЦЭМ!$D$10+'СЕТ СН'!$H$6-'СЕТ СН'!$H$23</f>
        <v>1233.3365072900001</v>
      </c>
      <c r="D92" s="36">
        <f>SUMIFS(СВЦЭМ!$D$33:$D$776,СВЦЭМ!$A$33:$A$776,$A92,СВЦЭМ!$B$33:$B$776,D$83)+'СЕТ СН'!$H$11+СВЦЭМ!$D$10+'СЕТ СН'!$H$6-'СЕТ СН'!$H$23</f>
        <v>1301.1374955900001</v>
      </c>
      <c r="E92" s="36">
        <f>SUMIFS(СВЦЭМ!$D$33:$D$776,СВЦЭМ!$A$33:$A$776,$A92,СВЦЭМ!$B$33:$B$776,E$83)+'СЕТ СН'!$H$11+СВЦЭМ!$D$10+'СЕТ СН'!$H$6-'СЕТ СН'!$H$23</f>
        <v>1308.70127632</v>
      </c>
      <c r="F92" s="36">
        <f>SUMIFS(СВЦЭМ!$D$33:$D$776,СВЦЭМ!$A$33:$A$776,$A92,СВЦЭМ!$B$33:$B$776,F$83)+'СЕТ СН'!$H$11+СВЦЭМ!$D$10+'СЕТ СН'!$H$6-'СЕТ СН'!$H$23</f>
        <v>1304.4364742299999</v>
      </c>
      <c r="G92" s="36">
        <f>SUMIFS(СВЦЭМ!$D$33:$D$776,СВЦЭМ!$A$33:$A$776,$A92,СВЦЭМ!$B$33:$B$776,G$83)+'СЕТ СН'!$H$11+СВЦЭМ!$D$10+'СЕТ СН'!$H$6-'СЕТ СН'!$H$23</f>
        <v>1320.90418357</v>
      </c>
      <c r="H92" s="36">
        <f>SUMIFS(СВЦЭМ!$D$33:$D$776,СВЦЭМ!$A$33:$A$776,$A92,СВЦЭМ!$B$33:$B$776,H$83)+'СЕТ СН'!$H$11+СВЦЭМ!$D$10+'СЕТ СН'!$H$6-'СЕТ СН'!$H$23</f>
        <v>1352.8552249899999</v>
      </c>
      <c r="I92" s="36">
        <f>SUMIFS(СВЦЭМ!$D$33:$D$776,СВЦЭМ!$A$33:$A$776,$A92,СВЦЭМ!$B$33:$B$776,I$83)+'СЕТ СН'!$H$11+СВЦЭМ!$D$10+'СЕТ СН'!$H$6-'СЕТ СН'!$H$23</f>
        <v>1377.24454814</v>
      </c>
      <c r="J92" s="36">
        <f>SUMIFS(СВЦЭМ!$D$33:$D$776,СВЦЭМ!$A$33:$A$776,$A92,СВЦЭМ!$B$33:$B$776,J$83)+'СЕТ СН'!$H$11+СВЦЭМ!$D$10+'СЕТ СН'!$H$6-'СЕТ СН'!$H$23</f>
        <v>1364.1486365599999</v>
      </c>
      <c r="K92" s="36">
        <f>SUMIFS(СВЦЭМ!$D$33:$D$776,СВЦЭМ!$A$33:$A$776,$A92,СВЦЭМ!$B$33:$B$776,K$83)+'СЕТ СН'!$H$11+СВЦЭМ!$D$10+'СЕТ СН'!$H$6-'СЕТ СН'!$H$23</f>
        <v>1360.3090869799998</v>
      </c>
      <c r="L92" s="36">
        <f>SUMIFS(СВЦЭМ!$D$33:$D$776,СВЦЭМ!$A$33:$A$776,$A92,СВЦЭМ!$B$33:$B$776,L$83)+'СЕТ СН'!$H$11+СВЦЭМ!$D$10+'СЕТ СН'!$H$6-'СЕТ СН'!$H$23</f>
        <v>1320.8453394600001</v>
      </c>
      <c r="M92" s="36">
        <f>SUMIFS(СВЦЭМ!$D$33:$D$776,СВЦЭМ!$A$33:$A$776,$A92,СВЦЭМ!$B$33:$B$776,M$83)+'СЕТ СН'!$H$11+СВЦЭМ!$D$10+'СЕТ СН'!$H$6-'СЕТ СН'!$H$23</f>
        <v>1286.12952838</v>
      </c>
      <c r="N92" s="36">
        <f>SUMIFS(СВЦЭМ!$D$33:$D$776,СВЦЭМ!$A$33:$A$776,$A92,СВЦЭМ!$B$33:$B$776,N$83)+'СЕТ СН'!$H$11+СВЦЭМ!$D$10+'СЕТ СН'!$H$6-'СЕТ СН'!$H$23</f>
        <v>1282.3342987599999</v>
      </c>
      <c r="O92" s="36">
        <f>SUMIFS(СВЦЭМ!$D$33:$D$776,СВЦЭМ!$A$33:$A$776,$A92,СВЦЭМ!$B$33:$B$776,O$83)+'СЕТ СН'!$H$11+СВЦЭМ!$D$10+'СЕТ СН'!$H$6-'СЕТ СН'!$H$23</f>
        <v>1292.7329095999999</v>
      </c>
      <c r="P92" s="36">
        <f>SUMIFS(СВЦЭМ!$D$33:$D$776,СВЦЭМ!$A$33:$A$776,$A92,СВЦЭМ!$B$33:$B$776,P$83)+'СЕТ СН'!$H$11+СВЦЭМ!$D$10+'СЕТ СН'!$H$6-'СЕТ СН'!$H$23</f>
        <v>1293.26351604</v>
      </c>
      <c r="Q92" s="36">
        <f>SUMIFS(СВЦЭМ!$D$33:$D$776,СВЦЭМ!$A$33:$A$776,$A92,СВЦЭМ!$B$33:$B$776,Q$83)+'СЕТ СН'!$H$11+СВЦЭМ!$D$10+'СЕТ СН'!$H$6-'СЕТ СН'!$H$23</f>
        <v>1292.7601381300001</v>
      </c>
      <c r="R92" s="36">
        <f>SUMIFS(СВЦЭМ!$D$33:$D$776,СВЦЭМ!$A$33:$A$776,$A92,СВЦЭМ!$B$33:$B$776,R$83)+'СЕТ СН'!$H$11+СВЦЭМ!$D$10+'СЕТ СН'!$H$6-'СЕТ СН'!$H$23</f>
        <v>1286.63766037</v>
      </c>
      <c r="S92" s="36">
        <f>SUMIFS(СВЦЭМ!$D$33:$D$776,СВЦЭМ!$A$33:$A$776,$A92,СВЦЭМ!$B$33:$B$776,S$83)+'СЕТ СН'!$H$11+СВЦЭМ!$D$10+'СЕТ СН'!$H$6-'СЕТ СН'!$H$23</f>
        <v>1285.1302935799999</v>
      </c>
      <c r="T92" s="36">
        <f>SUMIFS(СВЦЭМ!$D$33:$D$776,СВЦЭМ!$A$33:$A$776,$A92,СВЦЭМ!$B$33:$B$776,T$83)+'СЕТ СН'!$H$11+СВЦЭМ!$D$10+'СЕТ СН'!$H$6-'СЕТ СН'!$H$23</f>
        <v>1272.6980300199998</v>
      </c>
      <c r="U92" s="36">
        <f>SUMIFS(СВЦЭМ!$D$33:$D$776,СВЦЭМ!$A$33:$A$776,$A92,СВЦЭМ!$B$33:$B$776,U$83)+'СЕТ СН'!$H$11+СВЦЭМ!$D$10+'СЕТ СН'!$H$6-'СЕТ СН'!$H$23</f>
        <v>1264.69606748</v>
      </c>
      <c r="V92" s="36">
        <f>SUMIFS(СВЦЭМ!$D$33:$D$776,СВЦЭМ!$A$33:$A$776,$A92,СВЦЭМ!$B$33:$B$776,V$83)+'СЕТ СН'!$H$11+СВЦЭМ!$D$10+'СЕТ СН'!$H$6-'СЕТ СН'!$H$23</f>
        <v>1261.33395387</v>
      </c>
      <c r="W92" s="36">
        <f>SUMIFS(СВЦЭМ!$D$33:$D$776,СВЦЭМ!$A$33:$A$776,$A92,СВЦЭМ!$B$33:$B$776,W$83)+'СЕТ СН'!$H$11+СВЦЭМ!$D$10+'СЕТ СН'!$H$6-'СЕТ СН'!$H$23</f>
        <v>1277.7587018899999</v>
      </c>
      <c r="X92" s="36">
        <f>SUMIFS(СВЦЭМ!$D$33:$D$776,СВЦЭМ!$A$33:$A$776,$A92,СВЦЭМ!$B$33:$B$776,X$83)+'СЕТ СН'!$H$11+СВЦЭМ!$D$10+'СЕТ СН'!$H$6-'СЕТ СН'!$H$23</f>
        <v>1308.9133903299999</v>
      </c>
      <c r="Y92" s="36">
        <f>SUMIFS(СВЦЭМ!$D$33:$D$776,СВЦЭМ!$A$33:$A$776,$A92,СВЦЭМ!$B$33:$B$776,Y$83)+'СЕТ СН'!$H$11+СВЦЭМ!$D$10+'СЕТ СН'!$H$6-'СЕТ СН'!$H$23</f>
        <v>1336.7391364800001</v>
      </c>
    </row>
    <row r="93" spans="1:27" ht="15.75" x14ac:dyDescent="0.2">
      <c r="A93" s="35">
        <f t="shared" si="2"/>
        <v>44145</v>
      </c>
      <c r="B93" s="36">
        <f>SUMIFS(СВЦЭМ!$D$33:$D$776,СВЦЭМ!$A$33:$A$776,$A93,СВЦЭМ!$B$33:$B$776,B$83)+'СЕТ СН'!$H$11+СВЦЭМ!$D$10+'СЕТ СН'!$H$6-'СЕТ СН'!$H$23</f>
        <v>1252.8161012199998</v>
      </c>
      <c r="C93" s="36">
        <f>SUMIFS(СВЦЭМ!$D$33:$D$776,СВЦЭМ!$A$33:$A$776,$A93,СВЦЭМ!$B$33:$B$776,C$83)+'СЕТ СН'!$H$11+СВЦЭМ!$D$10+'СЕТ СН'!$H$6-'СЕТ СН'!$H$23</f>
        <v>1345.6143630699999</v>
      </c>
      <c r="D93" s="36">
        <f>SUMIFS(СВЦЭМ!$D$33:$D$776,СВЦЭМ!$A$33:$A$776,$A93,СВЦЭМ!$B$33:$B$776,D$83)+'СЕТ СН'!$H$11+СВЦЭМ!$D$10+'СЕТ СН'!$H$6-'СЕТ СН'!$H$23</f>
        <v>1381.3175746299999</v>
      </c>
      <c r="E93" s="36">
        <f>SUMIFS(СВЦЭМ!$D$33:$D$776,СВЦЭМ!$A$33:$A$776,$A93,СВЦЭМ!$B$33:$B$776,E$83)+'СЕТ СН'!$H$11+СВЦЭМ!$D$10+'СЕТ СН'!$H$6-'СЕТ СН'!$H$23</f>
        <v>1384.5363247099999</v>
      </c>
      <c r="F93" s="36">
        <f>SUMIFS(СВЦЭМ!$D$33:$D$776,СВЦЭМ!$A$33:$A$776,$A93,СВЦЭМ!$B$33:$B$776,F$83)+'СЕТ СН'!$H$11+СВЦЭМ!$D$10+'СЕТ СН'!$H$6-'СЕТ СН'!$H$23</f>
        <v>1386.8113539000001</v>
      </c>
      <c r="G93" s="36">
        <f>SUMIFS(СВЦЭМ!$D$33:$D$776,СВЦЭМ!$A$33:$A$776,$A93,СВЦЭМ!$B$33:$B$776,G$83)+'СЕТ СН'!$H$11+СВЦЭМ!$D$10+'СЕТ СН'!$H$6-'СЕТ СН'!$H$23</f>
        <v>1390.93801706</v>
      </c>
      <c r="H93" s="36">
        <f>SUMIFS(СВЦЭМ!$D$33:$D$776,СВЦЭМ!$A$33:$A$776,$A93,СВЦЭМ!$B$33:$B$776,H$83)+'СЕТ СН'!$H$11+СВЦЭМ!$D$10+'СЕТ СН'!$H$6-'СЕТ СН'!$H$23</f>
        <v>1365.4761761699999</v>
      </c>
      <c r="I93" s="36">
        <f>SUMIFS(СВЦЭМ!$D$33:$D$776,СВЦЭМ!$A$33:$A$776,$A93,СВЦЭМ!$B$33:$B$776,I$83)+'СЕТ СН'!$H$11+СВЦЭМ!$D$10+'СЕТ СН'!$H$6-'СЕТ СН'!$H$23</f>
        <v>1321.4417707099999</v>
      </c>
      <c r="J93" s="36">
        <f>SUMIFS(СВЦЭМ!$D$33:$D$776,СВЦЭМ!$A$33:$A$776,$A93,СВЦЭМ!$B$33:$B$776,J$83)+'СЕТ СН'!$H$11+СВЦЭМ!$D$10+'СЕТ СН'!$H$6-'СЕТ СН'!$H$23</f>
        <v>1305.6663933599998</v>
      </c>
      <c r="K93" s="36">
        <f>SUMIFS(СВЦЭМ!$D$33:$D$776,СВЦЭМ!$A$33:$A$776,$A93,СВЦЭМ!$B$33:$B$776,K$83)+'СЕТ СН'!$H$11+СВЦЭМ!$D$10+'СЕТ СН'!$H$6-'СЕТ СН'!$H$23</f>
        <v>1309.1358350999999</v>
      </c>
      <c r="L93" s="36">
        <f>SUMIFS(СВЦЭМ!$D$33:$D$776,СВЦЭМ!$A$33:$A$776,$A93,СВЦЭМ!$B$33:$B$776,L$83)+'СЕТ СН'!$H$11+СВЦЭМ!$D$10+'СЕТ СН'!$H$6-'СЕТ СН'!$H$23</f>
        <v>1274.5771758000001</v>
      </c>
      <c r="M93" s="36">
        <f>SUMIFS(СВЦЭМ!$D$33:$D$776,СВЦЭМ!$A$33:$A$776,$A93,СВЦЭМ!$B$33:$B$776,M$83)+'СЕТ СН'!$H$11+СВЦЭМ!$D$10+'СЕТ СН'!$H$6-'СЕТ СН'!$H$23</f>
        <v>1236.7077581799999</v>
      </c>
      <c r="N93" s="36">
        <f>SUMIFS(СВЦЭМ!$D$33:$D$776,СВЦЭМ!$A$33:$A$776,$A93,СВЦЭМ!$B$33:$B$776,N$83)+'СЕТ СН'!$H$11+СВЦЭМ!$D$10+'СЕТ СН'!$H$6-'СЕТ СН'!$H$23</f>
        <v>1231.1522205799999</v>
      </c>
      <c r="O93" s="36">
        <f>SUMIFS(СВЦЭМ!$D$33:$D$776,СВЦЭМ!$A$33:$A$776,$A93,СВЦЭМ!$B$33:$B$776,O$83)+'СЕТ СН'!$H$11+СВЦЭМ!$D$10+'СЕТ СН'!$H$6-'СЕТ СН'!$H$23</f>
        <v>1237.1440211700001</v>
      </c>
      <c r="P93" s="36">
        <f>SUMIFS(СВЦЭМ!$D$33:$D$776,СВЦЭМ!$A$33:$A$776,$A93,СВЦЭМ!$B$33:$B$776,P$83)+'СЕТ СН'!$H$11+СВЦЭМ!$D$10+'СЕТ СН'!$H$6-'СЕТ СН'!$H$23</f>
        <v>1237.6009420800001</v>
      </c>
      <c r="Q93" s="36">
        <f>SUMIFS(СВЦЭМ!$D$33:$D$776,СВЦЭМ!$A$33:$A$776,$A93,СВЦЭМ!$B$33:$B$776,Q$83)+'СЕТ СН'!$H$11+СВЦЭМ!$D$10+'СЕТ СН'!$H$6-'СЕТ СН'!$H$23</f>
        <v>1237.3851136899998</v>
      </c>
      <c r="R93" s="36">
        <f>SUMIFS(СВЦЭМ!$D$33:$D$776,СВЦЭМ!$A$33:$A$776,$A93,СВЦЭМ!$B$33:$B$776,R$83)+'СЕТ СН'!$H$11+СВЦЭМ!$D$10+'СЕТ СН'!$H$6-'СЕТ СН'!$H$23</f>
        <v>1230.60539109</v>
      </c>
      <c r="S93" s="36">
        <f>SUMIFS(СВЦЭМ!$D$33:$D$776,СВЦЭМ!$A$33:$A$776,$A93,СВЦЭМ!$B$33:$B$776,S$83)+'СЕТ СН'!$H$11+СВЦЭМ!$D$10+'СЕТ СН'!$H$6-'СЕТ СН'!$H$23</f>
        <v>1219.8404774199998</v>
      </c>
      <c r="T93" s="36">
        <f>SUMIFS(СВЦЭМ!$D$33:$D$776,СВЦЭМ!$A$33:$A$776,$A93,СВЦЭМ!$B$33:$B$776,T$83)+'СЕТ СН'!$H$11+СВЦЭМ!$D$10+'СЕТ СН'!$H$6-'СЕТ СН'!$H$23</f>
        <v>1232.1164265399998</v>
      </c>
      <c r="U93" s="36">
        <f>SUMIFS(СВЦЭМ!$D$33:$D$776,СВЦЭМ!$A$33:$A$776,$A93,СВЦЭМ!$B$33:$B$776,U$83)+'СЕТ СН'!$H$11+СВЦЭМ!$D$10+'СЕТ СН'!$H$6-'СЕТ СН'!$H$23</f>
        <v>1239.3501173499999</v>
      </c>
      <c r="V93" s="36">
        <f>SUMIFS(СВЦЭМ!$D$33:$D$776,СВЦЭМ!$A$33:$A$776,$A93,СВЦЭМ!$B$33:$B$776,V$83)+'СЕТ СН'!$H$11+СВЦЭМ!$D$10+'СЕТ СН'!$H$6-'СЕТ СН'!$H$23</f>
        <v>1231.8586953099998</v>
      </c>
      <c r="W93" s="36">
        <f>SUMIFS(СВЦЭМ!$D$33:$D$776,СВЦЭМ!$A$33:$A$776,$A93,СВЦЭМ!$B$33:$B$776,W$83)+'СЕТ СН'!$H$11+СВЦЭМ!$D$10+'СЕТ СН'!$H$6-'СЕТ СН'!$H$23</f>
        <v>1221.6442533300001</v>
      </c>
      <c r="X93" s="36">
        <f>SUMIFS(СВЦЭМ!$D$33:$D$776,СВЦЭМ!$A$33:$A$776,$A93,СВЦЭМ!$B$33:$B$776,X$83)+'СЕТ СН'!$H$11+СВЦЭМ!$D$10+'СЕТ СН'!$H$6-'СЕТ СН'!$H$23</f>
        <v>1222.4383209499999</v>
      </c>
      <c r="Y93" s="36">
        <f>SUMIFS(СВЦЭМ!$D$33:$D$776,СВЦЭМ!$A$33:$A$776,$A93,СВЦЭМ!$B$33:$B$776,Y$83)+'СЕТ СН'!$H$11+СВЦЭМ!$D$10+'СЕТ СН'!$H$6-'СЕТ СН'!$H$23</f>
        <v>1305.10084521</v>
      </c>
    </row>
    <row r="94" spans="1:27" ht="15.75" x14ac:dyDescent="0.2">
      <c r="A94" s="35">
        <f t="shared" si="2"/>
        <v>44146</v>
      </c>
      <c r="B94" s="36">
        <f>SUMIFS(СВЦЭМ!$D$33:$D$776,СВЦЭМ!$A$33:$A$776,$A94,СВЦЭМ!$B$33:$B$776,B$83)+'СЕТ СН'!$H$11+СВЦЭМ!$D$10+'СЕТ СН'!$H$6-'СЕТ СН'!$H$23</f>
        <v>1300.3178596399998</v>
      </c>
      <c r="C94" s="36">
        <f>SUMIFS(СВЦЭМ!$D$33:$D$776,СВЦЭМ!$A$33:$A$776,$A94,СВЦЭМ!$B$33:$B$776,C$83)+'СЕТ СН'!$H$11+СВЦЭМ!$D$10+'СЕТ СН'!$H$6-'СЕТ СН'!$H$23</f>
        <v>1354.53681581</v>
      </c>
      <c r="D94" s="36">
        <f>SUMIFS(СВЦЭМ!$D$33:$D$776,СВЦЭМ!$A$33:$A$776,$A94,СВЦЭМ!$B$33:$B$776,D$83)+'СЕТ СН'!$H$11+СВЦЭМ!$D$10+'СЕТ СН'!$H$6-'СЕТ СН'!$H$23</f>
        <v>1416.1506427999998</v>
      </c>
      <c r="E94" s="36">
        <f>SUMIFS(СВЦЭМ!$D$33:$D$776,СВЦЭМ!$A$33:$A$776,$A94,СВЦЭМ!$B$33:$B$776,E$83)+'СЕТ СН'!$H$11+СВЦЭМ!$D$10+'СЕТ СН'!$H$6-'СЕТ СН'!$H$23</f>
        <v>1434.3485883200001</v>
      </c>
      <c r="F94" s="36">
        <f>SUMIFS(СВЦЭМ!$D$33:$D$776,СВЦЭМ!$A$33:$A$776,$A94,СВЦЭМ!$B$33:$B$776,F$83)+'СЕТ СН'!$H$11+СВЦЭМ!$D$10+'СЕТ СН'!$H$6-'СЕТ СН'!$H$23</f>
        <v>1438.2356164600001</v>
      </c>
      <c r="G94" s="36">
        <f>SUMIFS(СВЦЭМ!$D$33:$D$776,СВЦЭМ!$A$33:$A$776,$A94,СВЦЭМ!$B$33:$B$776,G$83)+'СЕТ СН'!$H$11+СВЦЭМ!$D$10+'СЕТ СН'!$H$6-'СЕТ СН'!$H$23</f>
        <v>1421.5288253499998</v>
      </c>
      <c r="H94" s="36">
        <f>SUMIFS(СВЦЭМ!$D$33:$D$776,СВЦЭМ!$A$33:$A$776,$A94,СВЦЭМ!$B$33:$B$776,H$83)+'СЕТ СН'!$H$11+СВЦЭМ!$D$10+'СЕТ СН'!$H$6-'СЕТ СН'!$H$23</f>
        <v>1381.2244233199999</v>
      </c>
      <c r="I94" s="36">
        <f>SUMIFS(СВЦЭМ!$D$33:$D$776,СВЦЭМ!$A$33:$A$776,$A94,СВЦЭМ!$B$33:$B$776,I$83)+'СЕТ СН'!$H$11+СВЦЭМ!$D$10+'СЕТ СН'!$H$6-'СЕТ СН'!$H$23</f>
        <v>1342.8029001999998</v>
      </c>
      <c r="J94" s="36">
        <f>SUMIFS(СВЦЭМ!$D$33:$D$776,СВЦЭМ!$A$33:$A$776,$A94,СВЦЭМ!$B$33:$B$776,J$83)+'СЕТ СН'!$H$11+СВЦЭМ!$D$10+'СЕТ СН'!$H$6-'СЕТ СН'!$H$23</f>
        <v>1322.63716922</v>
      </c>
      <c r="K94" s="36">
        <f>SUMIFS(СВЦЭМ!$D$33:$D$776,СВЦЭМ!$A$33:$A$776,$A94,СВЦЭМ!$B$33:$B$776,K$83)+'СЕТ СН'!$H$11+СВЦЭМ!$D$10+'СЕТ СН'!$H$6-'СЕТ СН'!$H$23</f>
        <v>1310.7784907099999</v>
      </c>
      <c r="L94" s="36">
        <f>SUMIFS(СВЦЭМ!$D$33:$D$776,СВЦЭМ!$A$33:$A$776,$A94,СВЦЭМ!$B$33:$B$776,L$83)+'СЕТ СН'!$H$11+СВЦЭМ!$D$10+'СЕТ СН'!$H$6-'СЕТ СН'!$H$23</f>
        <v>1286.82369311</v>
      </c>
      <c r="M94" s="36">
        <f>SUMIFS(СВЦЭМ!$D$33:$D$776,СВЦЭМ!$A$33:$A$776,$A94,СВЦЭМ!$B$33:$B$776,M$83)+'СЕТ СН'!$H$11+СВЦЭМ!$D$10+'СЕТ СН'!$H$6-'СЕТ СН'!$H$23</f>
        <v>1260.0117961199999</v>
      </c>
      <c r="N94" s="36">
        <f>SUMIFS(СВЦЭМ!$D$33:$D$776,СВЦЭМ!$A$33:$A$776,$A94,СВЦЭМ!$B$33:$B$776,N$83)+'СЕТ СН'!$H$11+СВЦЭМ!$D$10+'СЕТ СН'!$H$6-'СЕТ СН'!$H$23</f>
        <v>1244.82825572</v>
      </c>
      <c r="O94" s="36">
        <f>SUMIFS(СВЦЭМ!$D$33:$D$776,СВЦЭМ!$A$33:$A$776,$A94,СВЦЭМ!$B$33:$B$776,O$83)+'СЕТ СН'!$H$11+СВЦЭМ!$D$10+'СЕТ СН'!$H$6-'СЕТ СН'!$H$23</f>
        <v>1249.9224857300001</v>
      </c>
      <c r="P94" s="36">
        <f>SUMIFS(СВЦЭМ!$D$33:$D$776,СВЦЭМ!$A$33:$A$776,$A94,СВЦЭМ!$B$33:$B$776,P$83)+'СЕТ СН'!$H$11+СВЦЭМ!$D$10+'СЕТ СН'!$H$6-'СЕТ СН'!$H$23</f>
        <v>1254.4025721099999</v>
      </c>
      <c r="Q94" s="36">
        <f>SUMIFS(СВЦЭМ!$D$33:$D$776,СВЦЭМ!$A$33:$A$776,$A94,СВЦЭМ!$B$33:$B$776,Q$83)+'СЕТ СН'!$H$11+СВЦЭМ!$D$10+'СЕТ СН'!$H$6-'СЕТ СН'!$H$23</f>
        <v>1255.07816005</v>
      </c>
      <c r="R94" s="36">
        <f>SUMIFS(СВЦЭМ!$D$33:$D$776,СВЦЭМ!$A$33:$A$776,$A94,СВЦЭМ!$B$33:$B$776,R$83)+'СЕТ СН'!$H$11+СВЦЭМ!$D$10+'СЕТ СН'!$H$6-'СЕТ СН'!$H$23</f>
        <v>1253.58684763</v>
      </c>
      <c r="S94" s="36">
        <f>SUMIFS(СВЦЭМ!$D$33:$D$776,СВЦЭМ!$A$33:$A$776,$A94,СВЦЭМ!$B$33:$B$776,S$83)+'СЕТ СН'!$H$11+СВЦЭМ!$D$10+'СЕТ СН'!$H$6-'СЕТ СН'!$H$23</f>
        <v>1248.6663797399999</v>
      </c>
      <c r="T94" s="36">
        <f>SUMIFS(СВЦЭМ!$D$33:$D$776,СВЦЭМ!$A$33:$A$776,$A94,СВЦЭМ!$B$33:$B$776,T$83)+'СЕТ СН'!$H$11+СВЦЭМ!$D$10+'СЕТ СН'!$H$6-'СЕТ СН'!$H$23</f>
        <v>1267.7409003600001</v>
      </c>
      <c r="U94" s="36">
        <f>SUMIFS(СВЦЭМ!$D$33:$D$776,СВЦЭМ!$A$33:$A$776,$A94,СВЦЭМ!$B$33:$B$776,U$83)+'СЕТ СН'!$H$11+СВЦЭМ!$D$10+'СЕТ СН'!$H$6-'СЕТ СН'!$H$23</f>
        <v>1263.1404669399999</v>
      </c>
      <c r="V94" s="36">
        <f>SUMIFS(СВЦЭМ!$D$33:$D$776,СВЦЭМ!$A$33:$A$776,$A94,СВЦЭМ!$B$33:$B$776,V$83)+'СЕТ СН'!$H$11+СВЦЭМ!$D$10+'СЕТ СН'!$H$6-'СЕТ СН'!$H$23</f>
        <v>1252.1412467099999</v>
      </c>
      <c r="W94" s="36">
        <f>SUMIFS(СВЦЭМ!$D$33:$D$776,СВЦЭМ!$A$33:$A$776,$A94,СВЦЭМ!$B$33:$B$776,W$83)+'СЕТ СН'!$H$11+СВЦЭМ!$D$10+'СЕТ СН'!$H$6-'СЕТ СН'!$H$23</f>
        <v>1245.8392452099999</v>
      </c>
      <c r="X94" s="36">
        <f>SUMIFS(СВЦЭМ!$D$33:$D$776,СВЦЭМ!$A$33:$A$776,$A94,СВЦЭМ!$B$33:$B$776,X$83)+'СЕТ СН'!$H$11+СВЦЭМ!$D$10+'СЕТ СН'!$H$6-'СЕТ СН'!$H$23</f>
        <v>1247.17993978</v>
      </c>
      <c r="Y94" s="36">
        <f>SUMIFS(СВЦЭМ!$D$33:$D$776,СВЦЭМ!$A$33:$A$776,$A94,СВЦЭМ!$B$33:$B$776,Y$83)+'СЕТ СН'!$H$11+СВЦЭМ!$D$10+'СЕТ СН'!$H$6-'СЕТ СН'!$H$23</f>
        <v>1265.9829555299998</v>
      </c>
    </row>
    <row r="95" spans="1:27" ht="15.75" x14ac:dyDescent="0.2">
      <c r="A95" s="35">
        <f t="shared" si="2"/>
        <v>44147</v>
      </c>
      <c r="B95" s="36">
        <f>SUMIFS(СВЦЭМ!$D$33:$D$776,СВЦЭМ!$A$33:$A$776,$A95,СВЦЭМ!$B$33:$B$776,B$83)+'СЕТ СН'!$H$11+СВЦЭМ!$D$10+'СЕТ СН'!$H$6-'СЕТ СН'!$H$23</f>
        <v>1263.88006503</v>
      </c>
      <c r="C95" s="36">
        <f>SUMIFS(СВЦЭМ!$D$33:$D$776,СВЦЭМ!$A$33:$A$776,$A95,СВЦЭМ!$B$33:$B$776,C$83)+'СЕТ СН'!$H$11+СВЦЭМ!$D$10+'СЕТ СН'!$H$6-'СЕТ СН'!$H$23</f>
        <v>1343.4044192599999</v>
      </c>
      <c r="D95" s="36">
        <f>SUMIFS(СВЦЭМ!$D$33:$D$776,СВЦЭМ!$A$33:$A$776,$A95,СВЦЭМ!$B$33:$B$776,D$83)+'СЕТ СН'!$H$11+СВЦЭМ!$D$10+'СЕТ СН'!$H$6-'СЕТ СН'!$H$23</f>
        <v>1385.5815169499999</v>
      </c>
      <c r="E95" s="36">
        <f>SUMIFS(СВЦЭМ!$D$33:$D$776,СВЦЭМ!$A$33:$A$776,$A95,СВЦЭМ!$B$33:$B$776,E$83)+'СЕТ СН'!$H$11+СВЦЭМ!$D$10+'СЕТ СН'!$H$6-'СЕТ СН'!$H$23</f>
        <v>1400.4476448199998</v>
      </c>
      <c r="F95" s="36">
        <f>SUMIFS(СВЦЭМ!$D$33:$D$776,СВЦЭМ!$A$33:$A$776,$A95,СВЦЭМ!$B$33:$B$776,F$83)+'СЕТ СН'!$H$11+СВЦЭМ!$D$10+'СЕТ СН'!$H$6-'СЕТ СН'!$H$23</f>
        <v>1402.88888937</v>
      </c>
      <c r="G95" s="36">
        <f>SUMIFS(СВЦЭМ!$D$33:$D$776,СВЦЭМ!$A$33:$A$776,$A95,СВЦЭМ!$B$33:$B$776,G$83)+'СЕТ СН'!$H$11+СВЦЭМ!$D$10+'СЕТ СН'!$H$6-'СЕТ СН'!$H$23</f>
        <v>1397.5270008799998</v>
      </c>
      <c r="H95" s="36">
        <f>SUMIFS(СВЦЭМ!$D$33:$D$776,СВЦЭМ!$A$33:$A$776,$A95,СВЦЭМ!$B$33:$B$776,H$83)+'СЕТ СН'!$H$11+СВЦЭМ!$D$10+'СЕТ СН'!$H$6-'СЕТ СН'!$H$23</f>
        <v>1371.9675500799999</v>
      </c>
      <c r="I95" s="36">
        <f>SUMIFS(СВЦЭМ!$D$33:$D$776,СВЦЭМ!$A$33:$A$776,$A95,СВЦЭМ!$B$33:$B$776,I$83)+'СЕТ СН'!$H$11+СВЦЭМ!$D$10+'СЕТ СН'!$H$6-'СЕТ СН'!$H$23</f>
        <v>1336.8921659600001</v>
      </c>
      <c r="J95" s="36">
        <f>SUMIFS(СВЦЭМ!$D$33:$D$776,СВЦЭМ!$A$33:$A$776,$A95,СВЦЭМ!$B$33:$B$776,J$83)+'СЕТ СН'!$H$11+СВЦЭМ!$D$10+'СЕТ СН'!$H$6-'СЕТ СН'!$H$23</f>
        <v>1337.0103358199999</v>
      </c>
      <c r="K95" s="36">
        <f>SUMIFS(СВЦЭМ!$D$33:$D$776,СВЦЭМ!$A$33:$A$776,$A95,СВЦЭМ!$B$33:$B$776,K$83)+'СЕТ СН'!$H$11+СВЦЭМ!$D$10+'СЕТ СН'!$H$6-'СЕТ СН'!$H$23</f>
        <v>1328.3837893299999</v>
      </c>
      <c r="L95" s="36">
        <f>SUMIFS(СВЦЭМ!$D$33:$D$776,СВЦЭМ!$A$33:$A$776,$A95,СВЦЭМ!$B$33:$B$776,L$83)+'СЕТ СН'!$H$11+СВЦЭМ!$D$10+'СЕТ СН'!$H$6-'СЕТ СН'!$H$23</f>
        <v>1290.08299072</v>
      </c>
      <c r="M95" s="36">
        <f>SUMIFS(СВЦЭМ!$D$33:$D$776,СВЦЭМ!$A$33:$A$776,$A95,СВЦЭМ!$B$33:$B$776,M$83)+'СЕТ СН'!$H$11+СВЦЭМ!$D$10+'СЕТ СН'!$H$6-'СЕТ СН'!$H$23</f>
        <v>1260.3668770499999</v>
      </c>
      <c r="N95" s="36">
        <f>SUMIFS(СВЦЭМ!$D$33:$D$776,СВЦЭМ!$A$33:$A$776,$A95,СВЦЭМ!$B$33:$B$776,N$83)+'СЕТ СН'!$H$11+СВЦЭМ!$D$10+'СЕТ СН'!$H$6-'СЕТ СН'!$H$23</f>
        <v>1261.3819038699999</v>
      </c>
      <c r="O95" s="36">
        <f>SUMIFS(СВЦЭМ!$D$33:$D$776,СВЦЭМ!$A$33:$A$776,$A95,СВЦЭМ!$B$33:$B$776,O$83)+'СЕТ СН'!$H$11+СВЦЭМ!$D$10+'СЕТ СН'!$H$6-'СЕТ СН'!$H$23</f>
        <v>1260.8366677700001</v>
      </c>
      <c r="P95" s="36">
        <f>SUMIFS(СВЦЭМ!$D$33:$D$776,СВЦЭМ!$A$33:$A$776,$A95,СВЦЭМ!$B$33:$B$776,P$83)+'СЕТ СН'!$H$11+СВЦЭМ!$D$10+'СЕТ СН'!$H$6-'СЕТ СН'!$H$23</f>
        <v>1258.36094585</v>
      </c>
      <c r="Q95" s="36">
        <f>SUMIFS(СВЦЭМ!$D$33:$D$776,СВЦЭМ!$A$33:$A$776,$A95,СВЦЭМ!$B$33:$B$776,Q$83)+'СЕТ СН'!$H$11+СВЦЭМ!$D$10+'СЕТ СН'!$H$6-'СЕТ СН'!$H$23</f>
        <v>1256.8390906899999</v>
      </c>
      <c r="R95" s="36">
        <f>SUMIFS(СВЦЭМ!$D$33:$D$776,СВЦЭМ!$A$33:$A$776,$A95,СВЦЭМ!$B$33:$B$776,R$83)+'СЕТ СН'!$H$11+СВЦЭМ!$D$10+'СЕТ СН'!$H$6-'СЕТ СН'!$H$23</f>
        <v>1257.2150601600001</v>
      </c>
      <c r="S95" s="36">
        <f>SUMIFS(СВЦЭМ!$D$33:$D$776,СВЦЭМ!$A$33:$A$776,$A95,СВЦЭМ!$B$33:$B$776,S$83)+'СЕТ СН'!$H$11+СВЦЭМ!$D$10+'СЕТ СН'!$H$6-'СЕТ СН'!$H$23</f>
        <v>1253.86977445</v>
      </c>
      <c r="T95" s="36">
        <f>SUMIFS(СВЦЭМ!$D$33:$D$776,СВЦЭМ!$A$33:$A$776,$A95,СВЦЭМ!$B$33:$B$776,T$83)+'СЕТ СН'!$H$11+СВЦЭМ!$D$10+'СЕТ СН'!$H$6-'СЕТ СН'!$H$23</f>
        <v>1276.3085212699998</v>
      </c>
      <c r="U95" s="36">
        <f>SUMIFS(СВЦЭМ!$D$33:$D$776,СВЦЭМ!$A$33:$A$776,$A95,СВЦЭМ!$B$33:$B$776,U$83)+'СЕТ СН'!$H$11+СВЦЭМ!$D$10+'СЕТ СН'!$H$6-'СЕТ СН'!$H$23</f>
        <v>1271.2614409799999</v>
      </c>
      <c r="V95" s="36">
        <f>SUMIFS(СВЦЭМ!$D$33:$D$776,СВЦЭМ!$A$33:$A$776,$A95,СВЦЭМ!$B$33:$B$776,V$83)+'СЕТ СН'!$H$11+СВЦЭМ!$D$10+'СЕТ СН'!$H$6-'СЕТ СН'!$H$23</f>
        <v>1251.0081233199999</v>
      </c>
      <c r="W95" s="36">
        <f>SUMIFS(СВЦЭМ!$D$33:$D$776,СВЦЭМ!$A$33:$A$776,$A95,СВЦЭМ!$B$33:$B$776,W$83)+'СЕТ СН'!$H$11+СВЦЭМ!$D$10+'СЕТ СН'!$H$6-'СЕТ СН'!$H$23</f>
        <v>1251.69636337</v>
      </c>
      <c r="X95" s="36">
        <f>SUMIFS(СВЦЭМ!$D$33:$D$776,СВЦЭМ!$A$33:$A$776,$A95,СВЦЭМ!$B$33:$B$776,X$83)+'СЕТ СН'!$H$11+СВЦЭМ!$D$10+'СЕТ СН'!$H$6-'СЕТ СН'!$H$23</f>
        <v>1334.24897207</v>
      </c>
      <c r="Y95" s="36">
        <f>SUMIFS(СВЦЭМ!$D$33:$D$776,СВЦЭМ!$A$33:$A$776,$A95,СВЦЭМ!$B$33:$B$776,Y$83)+'СЕТ СН'!$H$11+СВЦЭМ!$D$10+'СЕТ СН'!$H$6-'СЕТ СН'!$H$23</f>
        <v>1302.55095222</v>
      </c>
    </row>
    <row r="96" spans="1:27" ht="15.75" x14ac:dyDescent="0.2">
      <c r="A96" s="35">
        <f t="shared" si="2"/>
        <v>44148</v>
      </c>
      <c r="B96" s="36">
        <f>SUMIFS(СВЦЭМ!$D$33:$D$776,СВЦЭМ!$A$33:$A$776,$A96,СВЦЭМ!$B$33:$B$776,B$83)+'СЕТ СН'!$H$11+СВЦЭМ!$D$10+'СЕТ СН'!$H$6-'СЕТ СН'!$H$23</f>
        <v>1273.6011735799998</v>
      </c>
      <c r="C96" s="36">
        <f>SUMIFS(СВЦЭМ!$D$33:$D$776,СВЦЭМ!$A$33:$A$776,$A96,СВЦЭМ!$B$33:$B$776,C$83)+'СЕТ СН'!$H$11+СВЦЭМ!$D$10+'СЕТ СН'!$H$6-'СЕТ СН'!$H$23</f>
        <v>1353.3937880499998</v>
      </c>
      <c r="D96" s="36">
        <f>SUMIFS(СВЦЭМ!$D$33:$D$776,СВЦЭМ!$A$33:$A$776,$A96,СВЦЭМ!$B$33:$B$776,D$83)+'СЕТ СН'!$H$11+СВЦЭМ!$D$10+'СЕТ СН'!$H$6-'СЕТ СН'!$H$23</f>
        <v>1407.5718412599999</v>
      </c>
      <c r="E96" s="36">
        <f>SUMIFS(СВЦЭМ!$D$33:$D$776,СВЦЭМ!$A$33:$A$776,$A96,СВЦЭМ!$B$33:$B$776,E$83)+'СЕТ СН'!$H$11+СВЦЭМ!$D$10+'СЕТ СН'!$H$6-'СЕТ СН'!$H$23</f>
        <v>1421.2377888999999</v>
      </c>
      <c r="F96" s="36">
        <f>SUMIFS(СВЦЭМ!$D$33:$D$776,СВЦЭМ!$A$33:$A$776,$A96,СВЦЭМ!$B$33:$B$776,F$83)+'СЕТ СН'!$H$11+СВЦЭМ!$D$10+'СЕТ СН'!$H$6-'СЕТ СН'!$H$23</f>
        <v>1414.5558382099998</v>
      </c>
      <c r="G96" s="36">
        <f>SUMIFS(СВЦЭМ!$D$33:$D$776,СВЦЭМ!$A$33:$A$776,$A96,СВЦЭМ!$B$33:$B$776,G$83)+'СЕТ СН'!$H$11+СВЦЭМ!$D$10+'СЕТ СН'!$H$6-'СЕТ СН'!$H$23</f>
        <v>1400.0973322599998</v>
      </c>
      <c r="H96" s="36">
        <f>SUMIFS(СВЦЭМ!$D$33:$D$776,СВЦЭМ!$A$33:$A$776,$A96,СВЦЭМ!$B$33:$B$776,H$83)+'СЕТ СН'!$H$11+СВЦЭМ!$D$10+'СЕТ СН'!$H$6-'СЕТ СН'!$H$23</f>
        <v>1362.9241842199999</v>
      </c>
      <c r="I96" s="36">
        <f>SUMIFS(СВЦЭМ!$D$33:$D$776,СВЦЭМ!$A$33:$A$776,$A96,СВЦЭМ!$B$33:$B$776,I$83)+'СЕТ СН'!$H$11+СВЦЭМ!$D$10+'СЕТ СН'!$H$6-'СЕТ СН'!$H$23</f>
        <v>1323.5448976799998</v>
      </c>
      <c r="J96" s="36">
        <f>SUMIFS(СВЦЭМ!$D$33:$D$776,СВЦЭМ!$A$33:$A$776,$A96,СВЦЭМ!$B$33:$B$776,J$83)+'СЕТ СН'!$H$11+СВЦЭМ!$D$10+'СЕТ СН'!$H$6-'СЕТ СН'!$H$23</f>
        <v>1297.6473218799999</v>
      </c>
      <c r="K96" s="36">
        <f>SUMIFS(СВЦЭМ!$D$33:$D$776,СВЦЭМ!$A$33:$A$776,$A96,СВЦЭМ!$B$33:$B$776,K$83)+'СЕТ СН'!$H$11+СВЦЭМ!$D$10+'СЕТ СН'!$H$6-'СЕТ СН'!$H$23</f>
        <v>1292.74911391</v>
      </c>
      <c r="L96" s="36">
        <f>SUMIFS(СВЦЭМ!$D$33:$D$776,СВЦЭМ!$A$33:$A$776,$A96,СВЦЭМ!$B$33:$B$776,L$83)+'СЕТ СН'!$H$11+СВЦЭМ!$D$10+'СЕТ СН'!$H$6-'СЕТ СН'!$H$23</f>
        <v>1264.19283438</v>
      </c>
      <c r="M96" s="36">
        <f>SUMIFS(СВЦЭМ!$D$33:$D$776,СВЦЭМ!$A$33:$A$776,$A96,СВЦЭМ!$B$33:$B$776,M$83)+'СЕТ СН'!$H$11+СВЦЭМ!$D$10+'СЕТ СН'!$H$6-'СЕТ СН'!$H$23</f>
        <v>1242.12241877</v>
      </c>
      <c r="N96" s="36">
        <f>SUMIFS(СВЦЭМ!$D$33:$D$776,СВЦЭМ!$A$33:$A$776,$A96,СВЦЭМ!$B$33:$B$776,N$83)+'СЕТ СН'!$H$11+СВЦЭМ!$D$10+'СЕТ СН'!$H$6-'СЕТ СН'!$H$23</f>
        <v>1232.27252159</v>
      </c>
      <c r="O96" s="36">
        <f>SUMIFS(СВЦЭМ!$D$33:$D$776,СВЦЭМ!$A$33:$A$776,$A96,СВЦЭМ!$B$33:$B$776,O$83)+'СЕТ СН'!$H$11+СВЦЭМ!$D$10+'СЕТ СН'!$H$6-'СЕТ СН'!$H$23</f>
        <v>1227.4826434399999</v>
      </c>
      <c r="P96" s="36">
        <f>SUMIFS(СВЦЭМ!$D$33:$D$776,СВЦЭМ!$A$33:$A$776,$A96,СВЦЭМ!$B$33:$B$776,P$83)+'СЕТ СН'!$H$11+СВЦЭМ!$D$10+'СЕТ СН'!$H$6-'СЕТ СН'!$H$23</f>
        <v>1225.93247722</v>
      </c>
      <c r="Q96" s="36">
        <f>SUMIFS(СВЦЭМ!$D$33:$D$776,СВЦЭМ!$A$33:$A$776,$A96,СВЦЭМ!$B$33:$B$776,Q$83)+'СЕТ СН'!$H$11+СВЦЭМ!$D$10+'СЕТ СН'!$H$6-'СЕТ СН'!$H$23</f>
        <v>1225.3078717599999</v>
      </c>
      <c r="R96" s="36">
        <f>SUMIFS(СВЦЭМ!$D$33:$D$776,СВЦЭМ!$A$33:$A$776,$A96,СВЦЭМ!$B$33:$B$776,R$83)+'СЕТ СН'!$H$11+СВЦЭМ!$D$10+'СЕТ СН'!$H$6-'СЕТ СН'!$H$23</f>
        <v>1224.1933299299999</v>
      </c>
      <c r="S96" s="36">
        <f>SUMIFS(СВЦЭМ!$D$33:$D$776,СВЦЭМ!$A$33:$A$776,$A96,СВЦЭМ!$B$33:$B$776,S$83)+'СЕТ СН'!$H$11+СВЦЭМ!$D$10+'СЕТ СН'!$H$6-'СЕТ СН'!$H$23</f>
        <v>1239.3708490899999</v>
      </c>
      <c r="T96" s="36">
        <f>SUMIFS(СВЦЭМ!$D$33:$D$776,СВЦЭМ!$A$33:$A$776,$A96,СВЦЭМ!$B$33:$B$776,T$83)+'СЕТ СН'!$H$11+СВЦЭМ!$D$10+'СЕТ СН'!$H$6-'СЕТ СН'!$H$23</f>
        <v>1262.38576212</v>
      </c>
      <c r="U96" s="36">
        <f>SUMIFS(СВЦЭМ!$D$33:$D$776,СВЦЭМ!$A$33:$A$776,$A96,СВЦЭМ!$B$33:$B$776,U$83)+'СЕТ СН'!$H$11+СВЦЭМ!$D$10+'СЕТ СН'!$H$6-'СЕТ СН'!$H$23</f>
        <v>1257.77485422</v>
      </c>
      <c r="V96" s="36">
        <f>SUMIFS(СВЦЭМ!$D$33:$D$776,СВЦЭМ!$A$33:$A$776,$A96,СВЦЭМ!$B$33:$B$776,V$83)+'СЕТ СН'!$H$11+СВЦЭМ!$D$10+'СЕТ СН'!$H$6-'СЕТ СН'!$H$23</f>
        <v>1244.2805785800001</v>
      </c>
      <c r="W96" s="36">
        <f>SUMIFS(СВЦЭМ!$D$33:$D$776,СВЦЭМ!$A$33:$A$776,$A96,СВЦЭМ!$B$33:$B$776,W$83)+'СЕТ СН'!$H$11+СВЦЭМ!$D$10+'СЕТ СН'!$H$6-'СЕТ СН'!$H$23</f>
        <v>1234.19187427</v>
      </c>
      <c r="X96" s="36">
        <f>SUMIFS(СВЦЭМ!$D$33:$D$776,СВЦЭМ!$A$33:$A$776,$A96,СВЦЭМ!$B$33:$B$776,X$83)+'СЕТ СН'!$H$11+СВЦЭМ!$D$10+'СЕТ СН'!$H$6-'СЕТ СН'!$H$23</f>
        <v>1215.9939571599998</v>
      </c>
      <c r="Y96" s="36">
        <f>SUMIFS(СВЦЭМ!$D$33:$D$776,СВЦЭМ!$A$33:$A$776,$A96,СВЦЭМ!$B$33:$B$776,Y$83)+'СЕТ СН'!$H$11+СВЦЭМ!$D$10+'СЕТ СН'!$H$6-'СЕТ СН'!$H$23</f>
        <v>1227.0256555699998</v>
      </c>
    </row>
    <row r="97" spans="1:25" ht="15.75" x14ac:dyDescent="0.2">
      <c r="A97" s="35">
        <f t="shared" si="2"/>
        <v>44149</v>
      </c>
      <c r="B97" s="36">
        <f>SUMIFS(СВЦЭМ!$D$33:$D$776,СВЦЭМ!$A$33:$A$776,$A97,СВЦЭМ!$B$33:$B$776,B$83)+'СЕТ СН'!$H$11+СВЦЭМ!$D$10+'СЕТ СН'!$H$6-'СЕТ СН'!$H$23</f>
        <v>1276.0059912500001</v>
      </c>
      <c r="C97" s="36">
        <f>SUMIFS(СВЦЭМ!$D$33:$D$776,СВЦЭМ!$A$33:$A$776,$A97,СВЦЭМ!$B$33:$B$776,C$83)+'СЕТ СН'!$H$11+СВЦЭМ!$D$10+'СЕТ СН'!$H$6-'СЕТ СН'!$H$23</f>
        <v>1342.0153178999999</v>
      </c>
      <c r="D97" s="36">
        <f>SUMIFS(СВЦЭМ!$D$33:$D$776,СВЦЭМ!$A$33:$A$776,$A97,СВЦЭМ!$B$33:$B$776,D$83)+'СЕТ СН'!$H$11+СВЦЭМ!$D$10+'СЕТ СН'!$H$6-'СЕТ СН'!$H$23</f>
        <v>1396.7075551200001</v>
      </c>
      <c r="E97" s="36">
        <f>SUMIFS(СВЦЭМ!$D$33:$D$776,СВЦЭМ!$A$33:$A$776,$A97,СВЦЭМ!$B$33:$B$776,E$83)+'СЕТ СН'!$H$11+СВЦЭМ!$D$10+'СЕТ СН'!$H$6-'СЕТ СН'!$H$23</f>
        <v>1405.0717933199999</v>
      </c>
      <c r="F97" s="36">
        <f>SUMIFS(СВЦЭМ!$D$33:$D$776,СВЦЭМ!$A$33:$A$776,$A97,СВЦЭМ!$B$33:$B$776,F$83)+'СЕТ СН'!$H$11+СВЦЭМ!$D$10+'СЕТ СН'!$H$6-'СЕТ СН'!$H$23</f>
        <v>1392.3378017499999</v>
      </c>
      <c r="G97" s="36">
        <f>SUMIFS(СВЦЭМ!$D$33:$D$776,СВЦЭМ!$A$33:$A$776,$A97,СВЦЭМ!$B$33:$B$776,G$83)+'СЕТ СН'!$H$11+СВЦЭМ!$D$10+'СЕТ СН'!$H$6-'СЕТ СН'!$H$23</f>
        <v>1376.7518416600001</v>
      </c>
      <c r="H97" s="36">
        <f>SUMIFS(СВЦЭМ!$D$33:$D$776,СВЦЭМ!$A$33:$A$776,$A97,СВЦЭМ!$B$33:$B$776,H$83)+'СЕТ СН'!$H$11+СВЦЭМ!$D$10+'СЕТ СН'!$H$6-'СЕТ СН'!$H$23</f>
        <v>1354.67708378</v>
      </c>
      <c r="I97" s="36">
        <f>SUMIFS(СВЦЭМ!$D$33:$D$776,СВЦЭМ!$A$33:$A$776,$A97,СВЦЭМ!$B$33:$B$776,I$83)+'СЕТ СН'!$H$11+СВЦЭМ!$D$10+'СЕТ СН'!$H$6-'СЕТ СН'!$H$23</f>
        <v>1338.22524565</v>
      </c>
      <c r="J97" s="36">
        <f>SUMIFS(СВЦЭМ!$D$33:$D$776,СВЦЭМ!$A$33:$A$776,$A97,СВЦЭМ!$B$33:$B$776,J$83)+'СЕТ СН'!$H$11+СВЦЭМ!$D$10+'СЕТ СН'!$H$6-'СЕТ СН'!$H$23</f>
        <v>1320.4838141099999</v>
      </c>
      <c r="K97" s="36">
        <f>SUMIFS(СВЦЭМ!$D$33:$D$776,СВЦЭМ!$A$33:$A$776,$A97,СВЦЭМ!$B$33:$B$776,K$83)+'СЕТ СН'!$H$11+СВЦЭМ!$D$10+'СЕТ СН'!$H$6-'СЕТ СН'!$H$23</f>
        <v>1299.3731179900001</v>
      </c>
      <c r="L97" s="36">
        <f>SUMIFS(СВЦЭМ!$D$33:$D$776,СВЦЭМ!$A$33:$A$776,$A97,СВЦЭМ!$B$33:$B$776,L$83)+'СЕТ СН'!$H$11+СВЦЭМ!$D$10+'СЕТ СН'!$H$6-'СЕТ СН'!$H$23</f>
        <v>1272.49825035</v>
      </c>
      <c r="M97" s="36">
        <f>SUMIFS(СВЦЭМ!$D$33:$D$776,СВЦЭМ!$A$33:$A$776,$A97,СВЦЭМ!$B$33:$B$776,M$83)+'СЕТ СН'!$H$11+СВЦЭМ!$D$10+'СЕТ СН'!$H$6-'СЕТ СН'!$H$23</f>
        <v>1227.56210749</v>
      </c>
      <c r="N97" s="36">
        <f>SUMIFS(СВЦЭМ!$D$33:$D$776,СВЦЭМ!$A$33:$A$776,$A97,СВЦЭМ!$B$33:$B$776,N$83)+'СЕТ СН'!$H$11+СВЦЭМ!$D$10+'СЕТ СН'!$H$6-'СЕТ СН'!$H$23</f>
        <v>1224.02191518</v>
      </c>
      <c r="O97" s="36">
        <f>SUMIFS(СВЦЭМ!$D$33:$D$776,СВЦЭМ!$A$33:$A$776,$A97,СВЦЭМ!$B$33:$B$776,O$83)+'СЕТ СН'!$H$11+СВЦЭМ!$D$10+'СЕТ СН'!$H$6-'СЕТ СН'!$H$23</f>
        <v>1248.6713272899999</v>
      </c>
      <c r="P97" s="36">
        <f>SUMIFS(СВЦЭМ!$D$33:$D$776,СВЦЭМ!$A$33:$A$776,$A97,СВЦЭМ!$B$33:$B$776,P$83)+'СЕТ СН'!$H$11+СВЦЭМ!$D$10+'СЕТ СН'!$H$6-'СЕТ СН'!$H$23</f>
        <v>1260.93247357</v>
      </c>
      <c r="Q97" s="36">
        <f>SUMIFS(СВЦЭМ!$D$33:$D$776,СВЦЭМ!$A$33:$A$776,$A97,СВЦЭМ!$B$33:$B$776,Q$83)+'СЕТ СН'!$H$11+СВЦЭМ!$D$10+'СЕТ СН'!$H$6-'СЕТ СН'!$H$23</f>
        <v>1261.2237304599998</v>
      </c>
      <c r="R97" s="36">
        <f>SUMIFS(СВЦЭМ!$D$33:$D$776,СВЦЭМ!$A$33:$A$776,$A97,СВЦЭМ!$B$33:$B$776,R$83)+'СЕТ СН'!$H$11+СВЦЭМ!$D$10+'СЕТ СН'!$H$6-'СЕТ СН'!$H$23</f>
        <v>1256.4237977600001</v>
      </c>
      <c r="S97" s="36">
        <f>SUMIFS(СВЦЭМ!$D$33:$D$776,СВЦЭМ!$A$33:$A$776,$A97,СВЦЭМ!$B$33:$B$776,S$83)+'СЕТ СН'!$H$11+СВЦЭМ!$D$10+'СЕТ СН'!$H$6-'СЕТ СН'!$H$23</f>
        <v>1227.0072156599999</v>
      </c>
      <c r="T97" s="36">
        <f>SUMIFS(СВЦЭМ!$D$33:$D$776,СВЦЭМ!$A$33:$A$776,$A97,СВЦЭМ!$B$33:$B$776,T$83)+'СЕТ СН'!$H$11+СВЦЭМ!$D$10+'СЕТ СН'!$H$6-'СЕТ СН'!$H$23</f>
        <v>1198.0188638699999</v>
      </c>
      <c r="U97" s="36">
        <f>SUMIFS(СВЦЭМ!$D$33:$D$776,СВЦЭМ!$A$33:$A$776,$A97,СВЦЭМ!$B$33:$B$776,U$83)+'СЕТ СН'!$H$11+СВЦЭМ!$D$10+'СЕТ СН'!$H$6-'СЕТ СН'!$H$23</f>
        <v>1201.4856952599998</v>
      </c>
      <c r="V97" s="36">
        <f>SUMIFS(СВЦЭМ!$D$33:$D$776,СВЦЭМ!$A$33:$A$776,$A97,СВЦЭМ!$B$33:$B$776,V$83)+'СЕТ СН'!$H$11+СВЦЭМ!$D$10+'СЕТ СН'!$H$6-'СЕТ СН'!$H$23</f>
        <v>1229.55138025</v>
      </c>
      <c r="W97" s="36">
        <f>SUMIFS(СВЦЭМ!$D$33:$D$776,СВЦЭМ!$A$33:$A$776,$A97,СВЦЭМ!$B$33:$B$776,W$83)+'СЕТ СН'!$H$11+СВЦЭМ!$D$10+'СЕТ СН'!$H$6-'СЕТ СН'!$H$23</f>
        <v>1245.8694034</v>
      </c>
      <c r="X97" s="36">
        <f>SUMIFS(СВЦЭМ!$D$33:$D$776,СВЦЭМ!$A$33:$A$776,$A97,СВЦЭМ!$B$33:$B$776,X$83)+'СЕТ СН'!$H$11+СВЦЭМ!$D$10+'СЕТ СН'!$H$6-'СЕТ СН'!$H$23</f>
        <v>1254.8460166899999</v>
      </c>
      <c r="Y97" s="36">
        <f>SUMIFS(СВЦЭМ!$D$33:$D$776,СВЦЭМ!$A$33:$A$776,$A97,СВЦЭМ!$B$33:$B$776,Y$83)+'СЕТ СН'!$H$11+СВЦЭМ!$D$10+'СЕТ СН'!$H$6-'СЕТ СН'!$H$23</f>
        <v>1250.3342319999999</v>
      </c>
    </row>
    <row r="98" spans="1:25" ht="15.75" x14ac:dyDescent="0.2">
      <c r="A98" s="35">
        <f t="shared" si="2"/>
        <v>44150</v>
      </c>
      <c r="B98" s="36">
        <f>SUMIFS(СВЦЭМ!$D$33:$D$776,СВЦЭМ!$A$33:$A$776,$A98,СВЦЭМ!$B$33:$B$776,B$83)+'СЕТ СН'!$H$11+СВЦЭМ!$D$10+'СЕТ СН'!$H$6-'СЕТ СН'!$H$23</f>
        <v>1274.7335586300001</v>
      </c>
      <c r="C98" s="36">
        <f>SUMIFS(СВЦЭМ!$D$33:$D$776,СВЦЭМ!$A$33:$A$776,$A98,СВЦЭМ!$B$33:$B$776,C$83)+'СЕТ СН'!$H$11+СВЦЭМ!$D$10+'СЕТ СН'!$H$6-'СЕТ СН'!$H$23</f>
        <v>1353.9452328100001</v>
      </c>
      <c r="D98" s="36">
        <f>SUMIFS(СВЦЭМ!$D$33:$D$776,СВЦЭМ!$A$33:$A$776,$A98,СВЦЭМ!$B$33:$B$776,D$83)+'СЕТ СН'!$H$11+СВЦЭМ!$D$10+'СЕТ СН'!$H$6-'СЕТ СН'!$H$23</f>
        <v>1414.26457054</v>
      </c>
      <c r="E98" s="36">
        <f>SUMIFS(СВЦЭМ!$D$33:$D$776,СВЦЭМ!$A$33:$A$776,$A98,СВЦЭМ!$B$33:$B$776,E$83)+'СЕТ СН'!$H$11+СВЦЭМ!$D$10+'СЕТ СН'!$H$6-'СЕТ СН'!$H$23</f>
        <v>1427.6024654399998</v>
      </c>
      <c r="F98" s="36">
        <f>SUMIFS(СВЦЭМ!$D$33:$D$776,СВЦЭМ!$A$33:$A$776,$A98,СВЦЭМ!$B$33:$B$776,F$83)+'СЕТ СН'!$H$11+СВЦЭМ!$D$10+'СЕТ СН'!$H$6-'СЕТ СН'!$H$23</f>
        <v>1432.72779932</v>
      </c>
      <c r="G98" s="36">
        <f>SUMIFS(СВЦЭМ!$D$33:$D$776,СВЦЭМ!$A$33:$A$776,$A98,СВЦЭМ!$B$33:$B$776,G$83)+'СЕТ СН'!$H$11+СВЦЭМ!$D$10+'СЕТ СН'!$H$6-'СЕТ СН'!$H$23</f>
        <v>1420.20105298</v>
      </c>
      <c r="H98" s="36">
        <f>SUMIFS(СВЦЭМ!$D$33:$D$776,СВЦЭМ!$A$33:$A$776,$A98,СВЦЭМ!$B$33:$B$776,H$83)+'СЕТ СН'!$H$11+СВЦЭМ!$D$10+'СЕТ СН'!$H$6-'СЕТ СН'!$H$23</f>
        <v>1409.0936887299999</v>
      </c>
      <c r="I98" s="36">
        <f>SUMIFS(СВЦЭМ!$D$33:$D$776,СВЦЭМ!$A$33:$A$776,$A98,СВЦЭМ!$B$33:$B$776,I$83)+'СЕТ СН'!$H$11+СВЦЭМ!$D$10+'СЕТ СН'!$H$6-'СЕТ СН'!$H$23</f>
        <v>1380.44334555</v>
      </c>
      <c r="J98" s="36">
        <f>SUMIFS(СВЦЭМ!$D$33:$D$776,СВЦЭМ!$A$33:$A$776,$A98,СВЦЭМ!$B$33:$B$776,J$83)+'СЕТ СН'!$H$11+СВЦЭМ!$D$10+'СЕТ СН'!$H$6-'СЕТ СН'!$H$23</f>
        <v>1359.19325925</v>
      </c>
      <c r="K98" s="36">
        <f>SUMIFS(СВЦЭМ!$D$33:$D$776,СВЦЭМ!$A$33:$A$776,$A98,СВЦЭМ!$B$33:$B$776,K$83)+'СЕТ СН'!$H$11+СВЦЭМ!$D$10+'СЕТ СН'!$H$6-'СЕТ СН'!$H$23</f>
        <v>1344.4655211499999</v>
      </c>
      <c r="L98" s="36">
        <f>SUMIFS(СВЦЭМ!$D$33:$D$776,СВЦЭМ!$A$33:$A$776,$A98,СВЦЭМ!$B$33:$B$776,L$83)+'СЕТ СН'!$H$11+СВЦЭМ!$D$10+'СЕТ СН'!$H$6-'СЕТ СН'!$H$23</f>
        <v>1302.0819848799999</v>
      </c>
      <c r="M98" s="36">
        <f>SUMIFS(СВЦЭМ!$D$33:$D$776,СВЦЭМ!$A$33:$A$776,$A98,СВЦЭМ!$B$33:$B$776,M$83)+'СЕТ СН'!$H$11+СВЦЭМ!$D$10+'СЕТ СН'!$H$6-'СЕТ СН'!$H$23</f>
        <v>1247.1948726800001</v>
      </c>
      <c r="N98" s="36">
        <f>SUMIFS(СВЦЭМ!$D$33:$D$776,СВЦЭМ!$A$33:$A$776,$A98,СВЦЭМ!$B$33:$B$776,N$83)+'СЕТ СН'!$H$11+СВЦЭМ!$D$10+'СЕТ СН'!$H$6-'СЕТ СН'!$H$23</f>
        <v>1239.0319320999999</v>
      </c>
      <c r="O98" s="36">
        <f>SUMIFS(СВЦЭМ!$D$33:$D$776,СВЦЭМ!$A$33:$A$776,$A98,СВЦЭМ!$B$33:$B$776,O$83)+'СЕТ СН'!$H$11+СВЦЭМ!$D$10+'СЕТ СН'!$H$6-'СЕТ СН'!$H$23</f>
        <v>1243.9500109099999</v>
      </c>
      <c r="P98" s="36">
        <f>SUMIFS(СВЦЭМ!$D$33:$D$776,СВЦЭМ!$A$33:$A$776,$A98,СВЦЭМ!$B$33:$B$776,P$83)+'СЕТ СН'!$H$11+СВЦЭМ!$D$10+'СЕТ СН'!$H$6-'СЕТ СН'!$H$23</f>
        <v>1245.1270093200001</v>
      </c>
      <c r="Q98" s="36">
        <f>SUMIFS(СВЦЭМ!$D$33:$D$776,СВЦЭМ!$A$33:$A$776,$A98,СВЦЭМ!$B$33:$B$776,Q$83)+'СЕТ СН'!$H$11+СВЦЭМ!$D$10+'СЕТ СН'!$H$6-'СЕТ СН'!$H$23</f>
        <v>1242.57353547</v>
      </c>
      <c r="R98" s="36">
        <f>SUMIFS(СВЦЭМ!$D$33:$D$776,СВЦЭМ!$A$33:$A$776,$A98,СВЦЭМ!$B$33:$B$776,R$83)+'СЕТ СН'!$H$11+СВЦЭМ!$D$10+'СЕТ СН'!$H$6-'СЕТ СН'!$H$23</f>
        <v>1240.3190867799999</v>
      </c>
      <c r="S98" s="36">
        <f>SUMIFS(СВЦЭМ!$D$33:$D$776,СВЦЭМ!$A$33:$A$776,$A98,СВЦЭМ!$B$33:$B$776,S$83)+'СЕТ СН'!$H$11+СВЦЭМ!$D$10+'СЕТ СН'!$H$6-'СЕТ СН'!$H$23</f>
        <v>1224.24494553</v>
      </c>
      <c r="T98" s="36">
        <f>SUMIFS(СВЦЭМ!$D$33:$D$776,СВЦЭМ!$A$33:$A$776,$A98,СВЦЭМ!$B$33:$B$776,T$83)+'СЕТ СН'!$H$11+СВЦЭМ!$D$10+'СЕТ СН'!$H$6-'СЕТ СН'!$H$23</f>
        <v>1195.3803558499999</v>
      </c>
      <c r="U98" s="36">
        <f>SUMIFS(СВЦЭМ!$D$33:$D$776,СВЦЭМ!$A$33:$A$776,$A98,СВЦЭМ!$B$33:$B$776,U$83)+'СЕТ СН'!$H$11+СВЦЭМ!$D$10+'СЕТ СН'!$H$6-'СЕТ СН'!$H$23</f>
        <v>1195.6897513899999</v>
      </c>
      <c r="V98" s="36">
        <f>SUMIFS(СВЦЭМ!$D$33:$D$776,СВЦЭМ!$A$33:$A$776,$A98,СВЦЭМ!$B$33:$B$776,V$83)+'СЕТ СН'!$H$11+СВЦЭМ!$D$10+'СЕТ СН'!$H$6-'СЕТ СН'!$H$23</f>
        <v>1214.5269871</v>
      </c>
      <c r="W98" s="36">
        <f>SUMIFS(СВЦЭМ!$D$33:$D$776,СВЦЭМ!$A$33:$A$776,$A98,СВЦЭМ!$B$33:$B$776,W$83)+'СЕТ СН'!$H$11+СВЦЭМ!$D$10+'СЕТ СН'!$H$6-'СЕТ СН'!$H$23</f>
        <v>1226.93780083</v>
      </c>
      <c r="X98" s="36">
        <f>SUMIFS(СВЦЭМ!$D$33:$D$776,СВЦЭМ!$A$33:$A$776,$A98,СВЦЭМ!$B$33:$B$776,X$83)+'СЕТ СН'!$H$11+СВЦЭМ!$D$10+'СЕТ СН'!$H$6-'СЕТ СН'!$H$23</f>
        <v>1240.9367122899998</v>
      </c>
      <c r="Y98" s="36">
        <f>SUMIFS(СВЦЭМ!$D$33:$D$776,СВЦЭМ!$A$33:$A$776,$A98,СВЦЭМ!$B$33:$B$776,Y$83)+'СЕТ СН'!$H$11+СВЦЭМ!$D$10+'СЕТ СН'!$H$6-'СЕТ СН'!$H$23</f>
        <v>1246.4261844399998</v>
      </c>
    </row>
    <row r="99" spans="1:25" ht="15.75" x14ac:dyDescent="0.2">
      <c r="A99" s="35">
        <f t="shared" si="2"/>
        <v>44151</v>
      </c>
      <c r="B99" s="36">
        <f>SUMIFS(СВЦЭМ!$D$33:$D$776,СВЦЭМ!$A$33:$A$776,$A99,СВЦЭМ!$B$33:$B$776,B$83)+'СЕТ СН'!$H$11+СВЦЭМ!$D$10+'СЕТ СН'!$H$6-'СЕТ СН'!$H$23</f>
        <v>1319.7665446799999</v>
      </c>
      <c r="C99" s="36">
        <f>SUMIFS(СВЦЭМ!$D$33:$D$776,СВЦЭМ!$A$33:$A$776,$A99,СВЦЭМ!$B$33:$B$776,C$83)+'СЕТ СН'!$H$11+СВЦЭМ!$D$10+'СЕТ СН'!$H$6-'СЕТ СН'!$H$23</f>
        <v>1401.5707275</v>
      </c>
      <c r="D99" s="36">
        <f>SUMIFS(СВЦЭМ!$D$33:$D$776,СВЦЭМ!$A$33:$A$776,$A99,СВЦЭМ!$B$33:$B$776,D$83)+'СЕТ СН'!$H$11+СВЦЭМ!$D$10+'СЕТ СН'!$H$6-'СЕТ СН'!$H$23</f>
        <v>1458.3746430399997</v>
      </c>
      <c r="E99" s="36">
        <f>SUMIFS(СВЦЭМ!$D$33:$D$776,СВЦЭМ!$A$33:$A$776,$A99,СВЦЭМ!$B$33:$B$776,E$83)+'СЕТ СН'!$H$11+СВЦЭМ!$D$10+'СЕТ СН'!$H$6-'СЕТ СН'!$H$23</f>
        <v>1467.1231246399998</v>
      </c>
      <c r="F99" s="36">
        <f>SUMIFS(СВЦЭМ!$D$33:$D$776,СВЦЭМ!$A$33:$A$776,$A99,СВЦЭМ!$B$33:$B$776,F$83)+'СЕТ СН'!$H$11+СВЦЭМ!$D$10+'СЕТ СН'!$H$6-'СЕТ СН'!$H$23</f>
        <v>1461.2039898499997</v>
      </c>
      <c r="G99" s="36">
        <f>SUMIFS(СВЦЭМ!$D$33:$D$776,СВЦЭМ!$A$33:$A$776,$A99,СВЦЭМ!$B$33:$B$776,G$83)+'СЕТ СН'!$H$11+СВЦЭМ!$D$10+'СЕТ СН'!$H$6-'СЕТ СН'!$H$23</f>
        <v>1443.8275707299999</v>
      </c>
      <c r="H99" s="36">
        <f>SUMIFS(СВЦЭМ!$D$33:$D$776,СВЦЭМ!$A$33:$A$776,$A99,СВЦЭМ!$B$33:$B$776,H$83)+'СЕТ СН'!$H$11+СВЦЭМ!$D$10+'СЕТ СН'!$H$6-'СЕТ СН'!$H$23</f>
        <v>1394.70034996</v>
      </c>
      <c r="I99" s="36">
        <f>SUMIFS(СВЦЭМ!$D$33:$D$776,СВЦЭМ!$A$33:$A$776,$A99,СВЦЭМ!$B$33:$B$776,I$83)+'СЕТ СН'!$H$11+СВЦЭМ!$D$10+'СЕТ СН'!$H$6-'СЕТ СН'!$H$23</f>
        <v>1356.7681035599999</v>
      </c>
      <c r="J99" s="36">
        <f>SUMIFS(СВЦЭМ!$D$33:$D$776,СВЦЭМ!$A$33:$A$776,$A99,СВЦЭМ!$B$33:$B$776,J$83)+'СЕТ СН'!$H$11+СВЦЭМ!$D$10+'СЕТ СН'!$H$6-'СЕТ СН'!$H$23</f>
        <v>1340.53636005</v>
      </c>
      <c r="K99" s="36">
        <f>SUMIFS(СВЦЭМ!$D$33:$D$776,СВЦЭМ!$A$33:$A$776,$A99,СВЦЭМ!$B$33:$B$776,K$83)+'СЕТ СН'!$H$11+СВЦЭМ!$D$10+'СЕТ СН'!$H$6-'СЕТ СН'!$H$23</f>
        <v>1343.2518669599999</v>
      </c>
      <c r="L99" s="36">
        <f>SUMIFS(СВЦЭМ!$D$33:$D$776,СВЦЭМ!$A$33:$A$776,$A99,СВЦЭМ!$B$33:$B$776,L$83)+'СЕТ СН'!$H$11+СВЦЭМ!$D$10+'СЕТ СН'!$H$6-'СЕТ СН'!$H$23</f>
        <v>1308.1183953</v>
      </c>
      <c r="M99" s="36">
        <f>SUMIFS(СВЦЭМ!$D$33:$D$776,СВЦЭМ!$A$33:$A$776,$A99,СВЦЭМ!$B$33:$B$776,M$83)+'СЕТ СН'!$H$11+СВЦЭМ!$D$10+'СЕТ СН'!$H$6-'СЕТ СН'!$H$23</f>
        <v>1270.51568344</v>
      </c>
      <c r="N99" s="36">
        <f>SUMIFS(СВЦЭМ!$D$33:$D$776,СВЦЭМ!$A$33:$A$776,$A99,СВЦЭМ!$B$33:$B$776,N$83)+'СЕТ СН'!$H$11+СВЦЭМ!$D$10+'СЕТ СН'!$H$6-'СЕТ СН'!$H$23</f>
        <v>1258.0776104500001</v>
      </c>
      <c r="O99" s="36">
        <f>SUMIFS(СВЦЭМ!$D$33:$D$776,СВЦЭМ!$A$33:$A$776,$A99,СВЦЭМ!$B$33:$B$776,O$83)+'СЕТ СН'!$H$11+СВЦЭМ!$D$10+'СЕТ СН'!$H$6-'СЕТ СН'!$H$23</f>
        <v>1267.36912431</v>
      </c>
      <c r="P99" s="36">
        <f>SUMIFS(СВЦЭМ!$D$33:$D$776,СВЦЭМ!$A$33:$A$776,$A99,СВЦЭМ!$B$33:$B$776,P$83)+'СЕТ СН'!$H$11+СВЦЭМ!$D$10+'СЕТ СН'!$H$6-'СЕТ СН'!$H$23</f>
        <v>1268.96035476</v>
      </c>
      <c r="Q99" s="36">
        <f>SUMIFS(СВЦЭМ!$D$33:$D$776,СВЦЭМ!$A$33:$A$776,$A99,СВЦЭМ!$B$33:$B$776,Q$83)+'СЕТ СН'!$H$11+СВЦЭМ!$D$10+'СЕТ СН'!$H$6-'СЕТ СН'!$H$23</f>
        <v>1271.8536116199998</v>
      </c>
      <c r="R99" s="36">
        <f>SUMIFS(СВЦЭМ!$D$33:$D$776,СВЦЭМ!$A$33:$A$776,$A99,СВЦЭМ!$B$33:$B$776,R$83)+'СЕТ СН'!$H$11+СВЦЭМ!$D$10+'СЕТ СН'!$H$6-'СЕТ СН'!$H$23</f>
        <v>1260.9746600799999</v>
      </c>
      <c r="S99" s="36">
        <f>SUMIFS(СВЦЭМ!$D$33:$D$776,СВЦЭМ!$A$33:$A$776,$A99,СВЦЭМ!$B$33:$B$776,S$83)+'СЕТ СН'!$H$11+СВЦЭМ!$D$10+'СЕТ СН'!$H$6-'СЕТ СН'!$H$23</f>
        <v>1250.0838840399999</v>
      </c>
      <c r="T99" s="36">
        <f>SUMIFS(СВЦЭМ!$D$33:$D$776,СВЦЭМ!$A$33:$A$776,$A99,СВЦЭМ!$B$33:$B$776,T$83)+'СЕТ СН'!$H$11+СВЦЭМ!$D$10+'СЕТ СН'!$H$6-'СЕТ СН'!$H$23</f>
        <v>1234.8270247800001</v>
      </c>
      <c r="U99" s="36">
        <f>SUMIFS(СВЦЭМ!$D$33:$D$776,СВЦЭМ!$A$33:$A$776,$A99,СВЦЭМ!$B$33:$B$776,U$83)+'СЕТ СН'!$H$11+СВЦЭМ!$D$10+'СЕТ СН'!$H$6-'СЕТ СН'!$H$23</f>
        <v>1210.08270683</v>
      </c>
      <c r="V99" s="36">
        <f>SUMIFS(СВЦЭМ!$D$33:$D$776,СВЦЭМ!$A$33:$A$776,$A99,СВЦЭМ!$B$33:$B$776,V$83)+'СЕТ СН'!$H$11+СВЦЭМ!$D$10+'СЕТ СН'!$H$6-'СЕТ СН'!$H$23</f>
        <v>1211.9769071000001</v>
      </c>
      <c r="W99" s="36">
        <f>SUMIFS(СВЦЭМ!$D$33:$D$776,СВЦЭМ!$A$33:$A$776,$A99,СВЦЭМ!$B$33:$B$776,W$83)+'СЕТ СН'!$H$11+СВЦЭМ!$D$10+'СЕТ СН'!$H$6-'СЕТ СН'!$H$23</f>
        <v>1227.68609221</v>
      </c>
      <c r="X99" s="36">
        <f>SUMIFS(СВЦЭМ!$D$33:$D$776,СВЦЭМ!$A$33:$A$776,$A99,СВЦЭМ!$B$33:$B$776,X$83)+'СЕТ СН'!$H$11+СВЦЭМ!$D$10+'СЕТ СН'!$H$6-'СЕТ СН'!$H$23</f>
        <v>1238.8909795499999</v>
      </c>
      <c r="Y99" s="36">
        <f>SUMIFS(СВЦЭМ!$D$33:$D$776,СВЦЭМ!$A$33:$A$776,$A99,СВЦЭМ!$B$33:$B$776,Y$83)+'СЕТ СН'!$H$11+СВЦЭМ!$D$10+'СЕТ СН'!$H$6-'СЕТ СН'!$H$23</f>
        <v>1264.57789192</v>
      </c>
    </row>
    <row r="100" spans="1:25" ht="15.75" x14ac:dyDescent="0.2">
      <c r="A100" s="35">
        <f t="shared" si="2"/>
        <v>44152</v>
      </c>
      <c r="B100" s="36">
        <f>SUMIFS(СВЦЭМ!$D$33:$D$776,СВЦЭМ!$A$33:$A$776,$A100,СВЦЭМ!$B$33:$B$776,B$83)+'СЕТ СН'!$H$11+СВЦЭМ!$D$10+'СЕТ СН'!$H$6-'СЕТ СН'!$H$23</f>
        <v>1288.77572528</v>
      </c>
      <c r="C100" s="36">
        <f>SUMIFS(СВЦЭМ!$D$33:$D$776,СВЦЭМ!$A$33:$A$776,$A100,СВЦЭМ!$B$33:$B$776,C$83)+'СЕТ СН'!$H$11+СВЦЭМ!$D$10+'СЕТ СН'!$H$6-'СЕТ СН'!$H$23</f>
        <v>1361.91886428</v>
      </c>
      <c r="D100" s="36">
        <f>SUMIFS(СВЦЭМ!$D$33:$D$776,СВЦЭМ!$A$33:$A$776,$A100,СВЦЭМ!$B$33:$B$776,D$83)+'СЕТ СН'!$H$11+СВЦЭМ!$D$10+'СЕТ СН'!$H$6-'СЕТ СН'!$H$23</f>
        <v>1417.35009023</v>
      </c>
      <c r="E100" s="36">
        <f>SUMIFS(СВЦЭМ!$D$33:$D$776,СВЦЭМ!$A$33:$A$776,$A100,СВЦЭМ!$B$33:$B$776,E$83)+'СЕТ СН'!$H$11+СВЦЭМ!$D$10+'СЕТ СН'!$H$6-'СЕТ СН'!$H$23</f>
        <v>1421.72366498</v>
      </c>
      <c r="F100" s="36">
        <f>SUMIFS(СВЦЭМ!$D$33:$D$776,СВЦЭМ!$A$33:$A$776,$A100,СВЦЭМ!$B$33:$B$776,F$83)+'СЕТ СН'!$H$11+СВЦЭМ!$D$10+'СЕТ СН'!$H$6-'СЕТ СН'!$H$23</f>
        <v>1424.2221371599999</v>
      </c>
      <c r="G100" s="36">
        <f>SUMIFS(СВЦЭМ!$D$33:$D$776,СВЦЭМ!$A$33:$A$776,$A100,СВЦЭМ!$B$33:$B$776,G$83)+'СЕТ СН'!$H$11+СВЦЭМ!$D$10+'СЕТ СН'!$H$6-'СЕТ СН'!$H$23</f>
        <v>1415.2445047199999</v>
      </c>
      <c r="H100" s="36">
        <f>SUMIFS(СВЦЭМ!$D$33:$D$776,СВЦЭМ!$A$33:$A$776,$A100,СВЦЭМ!$B$33:$B$776,H$83)+'СЕТ СН'!$H$11+СВЦЭМ!$D$10+'СЕТ СН'!$H$6-'СЕТ СН'!$H$23</f>
        <v>1377.5006905099999</v>
      </c>
      <c r="I100" s="36">
        <f>SUMIFS(СВЦЭМ!$D$33:$D$776,СВЦЭМ!$A$33:$A$776,$A100,СВЦЭМ!$B$33:$B$776,I$83)+'СЕТ СН'!$H$11+СВЦЭМ!$D$10+'СЕТ СН'!$H$6-'СЕТ СН'!$H$23</f>
        <v>1331.2739829299999</v>
      </c>
      <c r="J100" s="36">
        <f>SUMIFS(СВЦЭМ!$D$33:$D$776,СВЦЭМ!$A$33:$A$776,$A100,СВЦЭМ!$B$33:$B$776,J$83)+'СЕТ СН'!$H$11+СВЦЭМ!$D$10+'СЕТ СН'!$H$6-'СЕТ СН'!$H$23</f>
        <v>1302.1537332099999</v>
      </c>
      <c r="K100" s="36">
        <f>SUMIFS(СВЦЭМ!$D$33:$D$776,СВЦЭМ!$A$33:$A$776,$A100,СВЦЭМ!$B$33:$B$776,K$83)+'СЕТ СН'!$H$11+СВЦЭМ!$D$10+'СЕТ СН'!$H$6-'СЕТ СН'!$H$23</f>
        <v>1349.4912643600001</v>
      </c>
      <c r="L100" s="36">
        <f>SUMIFS(СВЦЭМ!$D$33:$D$776,СВЦЭМ!$A$33:$A$776,$A100,СВЦЭМ!$B$33:$B$776,L$83)+'СЕТ СН'!$H$11+СВЦЭМ!$D$10+'СЕТ СН'!$H$6-'СЕТ СН'!$H$23</f>
        <v>1309.8663689599998</v>
      </c>
      <c r="M100" s="36">
        <f>SUMIFS(СВЦЭМ!$D$33:$D$776,СВЦЭМ!$A$33:$A$776,$A100,СВЦЭМ!$B$33:$B$776,M$83)+'СЕТ СН'!$H$11+СВЦЭМ!$D$10+'СЕТ СН'!$H$6-'СЕТ СН'!$H$23</f>
        <v>1247.4923140999999</v>
      </c>
      <c r="N100" s="36">
        <f>SUMIFS(СВЦЭМ!$D$33:$D$776,СВЦЭМ!$A$33:$A$776,$A100,СВЦЭМ!$B$33:$B$776,N$83)+'СЕТ СН'!$H$11+СВЦЭМ!$D$10+'СЕТ СН'!$H$6-'СЕТ СН'!$H$23</f>
        <v>1234.1273409099999</v>
      </c>
      <c r="O100" s="36">
        <f>SUMIFS(СВЦЭМ!$D$33:$D$776,СВЦЭМ!$A$33:$A$776,$A100,СВЦЭМ!$B$33:$B$776,O$83)+'СЕТ СН'!$H$11+СВЦЭМ!$D$10+'СЕТ СН'!$H$6-'СЕТ СН'!$H$23</f>
        <v>1238.0453949600001</v>
      </c>
      <c r="P100" s="36">
        <f>SUMIFS(СВЦЭМ!$D$33:$D$776,СВЦЭМ!$A$33:$A$776,$A100,СВЦЭМ!$B$33:$B$776,P$83)+'СЕТ СН'!$H$11+СВЦЭМ!$D$10+'СЕТ СН'!$H$6-'СЕТ СН'!$H$23</f>
        <v>1236.0403976399998</v>
      </c>
      <c r="Q100" s="36">
        <f>SUMIFS(СВЦЭМ!$D$33:$D$776,СВЦЭМ!$A$33:$A$776,$A100,СВЦЭМ!$B$33:$B$776,Q$83)+'СЕТ СН'!$H$11+СВЦЭМ!$D$10+'СЕТ СН'!$H$6-'СЕТ СН'!$H$23</f>
        <v>1236.2934817400001</v>
      </c>
      <c r="R100" s="36">
        <f>SUMIFS(СВЦЭМ!$D$33:$D$776,СВЦЭМ!$A$33:$A$776,$A100,СВЦЭМ!$B$33:$B$776,R$83)+'СЕТ СН'!$H$11+СВЦЭМ!$D$10+'СЕТ СН'!$H$6-'СЕТ СН'!$H$23</f>
        <v>1337.1865848299999</v>
      </c>
      <c r="S100" s="36">
        <f>SUMIFS(СВЦЭМ!$D$33:$D$776,СВЦЭМ!$A$33:$A$776,$A100,СВЦЭМ!$B$33:$B$776,S$83)+'СЕТ СН'!$H$11+СВЦЭМ!$D$10+'СЕТ СН'!$H$6-'СЕТ СН'!$H$23</f>
        <v>1309.6454629699999</v>
      </c>
      <c r="T100" s="36">
        <f>SUMIFS(СВЦЭМ!$D$33:$D$776,СВЦЭМ!$A$33:$A$776,$A100,СВЦЭМ!$B$33:$B$776,T$83)+'СЕТ СН'!$H$11+СВЦЭМ!$D$10+'СЕТ СН'!$H$6-'СЕТ СН'!$H$23</f>
        <v>1243.8890182299999</v>
      </c>
      <c r="U100" s="36">
        <f>SUMIFS(СВЦЭМ!$D$33:$D$776,СВЦЭМ!$A$33:$A$776,$A100,СВЦЭМ!$B$33:$B$776,U$83)+'СЕТ СН'!$H$11+СВЦЭМ!$D$10+'СЕТ СН'!$H$6-'СЕТ СН'!$H$23</f>
        <v>1194.4059184299999</v>
      </c>
      <c r="V100" s="36">
        <f>SUMIFS(СВЦЭМ!$D$33:$D$776,СВЦЭМ!$A$33:$A$776,$A100,СВЦЭМ!$B$33:$B$776,V$83)+'СЕТ СН'!$H$11+СВЦЭМ!$D$10+'СЕТ СН'!$H$6-'СЕТ СН'!$H$23</f>
        <v>1185.6656340899999</v>
      </c>
      <c r="W100" s="36">
        <f>SUMIFS(СВЦЭМ!$D$33:$D$776,СВЦЭМ!$A$33:$A$776,$A100,СВЦЭМ!$B$33:$B$776,W$83)+'СЕТ СН'!$H$11+СВЦЭМ!$D$10+'СЕТ СН'!$H$6-'СЕТ СН'!$H$23</f>
        <v>1217.0017677699998</v>
      </c>
      <c r="X100" s="36">
        <f>SUMIFS(СВЦЭМ!$D$33:$D$776,СВЦЭМ!$A$33:$A$776,$A100,СВЦЭМ!$B$33:$B$776,X$83)+'СЕТ СН'!$H$11+СВЦЭМ!$D$10+'СЕТ СН'!$H$6-'СЕТ СН'!$H$23</f>
        <v>1217.55339927</v>
      </c>
      <c r="Y100" s="36">
        <f>SUMIFS(СВЦЭМ!$D$33:$D$776,СВЦЭМ!$A$33:$A$776,$A100,СВЦЭМ!$B$33:$B$776,Y$83)+'СЕТ СН'!$H$11+СВЦЭМ!$D$10+'СЕТ СН'!$H$6-'СЕТ СН'!$H$23</f>
        <v>1236.05424262</v>
      </c>
    </row>
    <row r="101" spans="1:25" ht="15.75" x14ac:dyDescent="0.2">
      <c r="A101" s="35">
        <f t="shared" si="2"/>
        <v>44153</v>
      </c>
      <c r="B101" s="36">
        <f>SUMIFS(СВЦЭМ!$D$33:$D$776,СВЦЭМ!$A$33:$A$776,$A101,СВЦЭМ!$B$33:$B$776,B$83)+'СЕТ СН'!$H$11+СВЦЭМ!$D$10+'СЕТ СН'!$H$6-'СЕТ СН'!$H$23</f>
        <v>1296.4624151600001</v>
      </c>
      <c r="C101" s="36">
        <f>SUMIFS(СВЦЭМ!$D$33:$D$776,СВЦЭМ!$A$33:$A$776,$A101,СВЦЭМ!$B$33:$B$776,C$83)+'СЕТ СН'!$H$11+СВЦЭМ!$D$10+'СЕТ СН'!$H$6-'СЕТ СН'!$H$23</f>
        <v>1347.5027402999999</v>
      </c>
      <c r="D101" s="36">
        <f>SUMIFS(СВЦЭМ!$D$33:$D$776,СВЦЭМ!$A$33:$A$776,$A101,СВЦЭМ!$B$33:$B$776,D$83)+'СЕТ СН'!$H$11+СВЦЭМ!$D$10+'СЕТ СН'!$H$6-'СЕТ СН'!$H$23</f>
        <v>1386.8965263499999</v>
      </c>
      <c r="E101" s="36">
        <f>SUMIFS(СВЦЭМ!$D$33:$D$776,СВЦЭМ!$A$33:$A$776,$A101,СВЦЭМ!$B$33:$B$776,E$83)+'СЕТ СН'!$H$11+СВЦЭМ!$D$10+'СЕТ СН'!$H$6-'СЕТ СН'!$H$23</f>
        <v>1400.7604179099999</v>
      </c>
      <c r="F101" s="36">
        <f>SUMIFS(СВЦЭМ!$D$33:$D$776,СВЦЭМ!$A$33:$A$776,$A101,СВЦЭМ!$B$33:$B$776,F$83)+'СЕТ СН'!$H$11+СВЦЭМ!$D$10+'СЕТ СН'!$H$6-'СЕТ СН'!$H$23</f>
        <v>1396.74432194</v>
      </c>
      <c r="G101" s="36">
        <f>SUMIFS(СВЦЭМ!$D$33:$D$776,СВЦЭМ!$A$33:$A$776,$A101,СВЦЭМ!$B$33:$B$776,G$83)+'СЕТ СН'!$H$11+СВЦЭМ!$D$10+'СЕТ СН'!$H$6-'СЕТ СН'!$H$23</f>
        <v>1378.4520579999999</v>
      </c>
      <c r="H101" s="36">
        <f>SUMIFS(СВЦЭМ!$D$33:$D$776,СВЦЭМ!$A$33:$A$776,$A101,СВЦЭМ!$B$33:$B$776,H$83)+'СЕТ СН'!$H$11+СВЦЭМ!$D$10+'СЕТ СН'!$H$6-'СЕТ СН'!$H$23</f>
        <v>1378.50342765</v>
      </c>
      <c r="I101" s="36">
        <f>SUMIFS(СВЦЭМ!$D$33:$D$776,СВЦЭМ!$A$33:$A$776,$A101,СВЦЭМ!$B$33:$B$776,I$83)+'СЕТ СН'!$H$11+СВЦЭМ!$D$10+'СЕТ СН'!$H$6-'СЕТ СН'!$H$23</f>
        <v>1359.1677579899999</v>
      </c>
      <c r="J101" s="36">
        <f>SUMIFS(СВЦЭМ!$D$33:$D$776,СВЦЭМ!$A$33:$A$776,$A101,СВЦЭМ!$B$33:$B$776,J$83)+'СЕТ СН'!$H$11+СВЦЭМ!$D$10+'СЕТ СН'!$H$6-'СЕТ СН'!$H$23</f>
        <v>1333.5851462599999</v>
      </c>
      <c r="K101" s="36">
        <f>SUMIFS(СВЦЭМ!$D$33:$D$776,СВЦЭМ!$A$33:$A$776,$A101,СВЦЭМ!$B$33:$B$776,K$83)+'СЕТ СН'!$H$11+СВЦЭМ!$D$10+'СЕТ СН'!$H$6-'СЕТ СН'!$H$23</f>
        <v>1322.7454956699999</v>
      </c>
      <c r="L101" s="36">
        <f>SUMIFS(СВЦЭМ!$D$33:$D$776,СВЦЭМ!$A$33:$A$776,$A101,СВЦЭМ!$B$33:$B$776,L$83)+'СЕТ СН'!$H$11+СВЦЭМ!$D$10+'СЕТ СН'!$H$6-'СЕТ СН'!$H$23</f>
        <v>1292.4460451</v>
      </c>
      <c r="M101" s="36">
        <f>SUMIFS(СВЦЭМ!$D$33:$D$776,СВЦЭМ!$A$33:$A$776,$A101,СВЦЭМ!$B$33:$B$776,M$83)+'СЕТ СН'!$H$11+СВЦЭМ!$D$10+'СЕТ СН'!$H$6-'СЕТ СН'!$H$23</f>
        <v>1268.2819360399999</v>
      </c>
      <c r="N101" s="36">
        <f>SUMIFS(СВЦЭМ!$D$33:$D$776,СВЦЭМ!$A$33:$A$776,$A101,СВЦЭМ!$B$33:$B$776,N$83)+'СЕТ СН'!$H$11+СВЦЭМ!$D$10+'СЕТ СН'!$H$6-'СЕТ СН'!$H$23</f>
        <v>1255.5681032799998</v>
      </c>
      <c r="O101" s="36">
        <f>SUMIFS(СВЦЭМ!$D$33:$D$776,СВЦЭМ!$A$33:$A$776,$A101,СВЦЭМ!$B$33:$B$776,O$83)+'СЕТ СН'!$H$11+СВЦЭМ!$D$10+'СЕТ СН'!$H$6-'СЕТ СН'!$H$23</f>
        <v>1253.9827144999999</v>
      </c>
      <c r="P101" s="36">
        <f>SUMIFS(СВЦЭМ!$D$33:$D$776,СВЦЭМ!$A$33:$A$776,$A101,СВЦЭМ!$B$33:$B$776,P$83)+'СЕТ СН'!$H$11+СВЦЭМ!$D$10+'СЕТ СН'!$H$6-'СЕТ СН'!$H$23</f>
        <v>1256.1480941599998</v>
      </c>
      <c r="Q101" s="36">
        <f>SUMIFS(СВЦЭМ!$D$33:$D$776,СВЦЭМ!$A$33:$A$776,$A101,СВЦЭМ!$B$33:$B$776,Q$83)+'СЕТ СН'!$H$11+СВЦЭМ!$D$10+'СЕТ СН'!$H$6-'СЕТ СН'!$H$23</f>
        <v>1255.6241492300001</v>
      </c>
      <c r="R101" s="36">
        <f>SUMIFS(СВЦЭМ!$D$33:$D$776,СВЦЭМ!$A$33:$A$776,$A101,СВЦЭМ!$B$33:$B$776,R$83)+'СЕТ СН'!$H$11+СВЦЭМ!$D$10+'СЕТ СН'!$H$6-'СЕТ СН'!$H$23</f>
        <v>1249.3560884799999</v>
      </c>
      <c r="S101" s="36">
        <f>SUMIFS(СВЦЭМ!$D$33:$D$776,СВЦЭМ!$A$33:$A$776,$A101,СВЦЭМ!$B$33:$B$776,S$83)+'СЕТ СН'!$H$11+СВЦЭМ!$D$10+'СЕТ СН'!$H$6-'СЕТ СН'!$H$23</f>
        <v>1264.8690807600001</v>
      </c>
      <c r="T101" s="36">
        <f>SUMIFS(СВЦЭМ!$D$33:$D$776,СВЦЭМ!$A$33:$A$776,$A101,СВЦЭМ!$B$33:$B$776,T$83)+'СЕТ СН'!$H$11+СВЦЭМ!$D$10+'СЕТ СН'!$H$6-'СЕТ СН'!$H$23</f>
        <v>1287.4198972099998</v>
      </c>
      <c r="U101" s="36">
        <f>SUMIFS(СВЦЭМ!$D$33:$D$776,СВЦЭМ!$A$33:$A$776,$A101,СВЦЭМ!$B$33:$B$776,U$83)+'СЕТ СН'!$H$11+СВЦЭМ!$D$10+'СЕТ СН'!$H$6-'СЕТ СН'!$H$23</f>
        <v>1285.9649541899998</v>
      </c>
      <c r="V101" s="36">
        <f>SUMIFS(СВЦЭМ!$D$33:$D$776,СВЦЭМ!$A$33:$A$776,$A101,СВЦЭМ!$B$33:$B$776,V$83)+'СЕТ СН'!$H$11+СВЦЭМ!$D$10+'СЕТ СН'!$H$6-'СЕТ СН'!$H$23</f>
        <v>1276.36818548</v>
      </c>
      <c r="W101" s="36">
        <f>SUMIFS(СВЦЭМ!$D$33:$D$776,СВЦЭМ!$A$33:$A$776,$A101,СВЦЭМ!$B$33:$B$776,W$83)+'СЕТ СН'!$H$11+СВЦЭМ!$D$10+'СЕТ СН'!$H$6-'СЕТ СН'!$H$23</f>
        <v>1267.53267551</v>
      </c>
      <c r="X101" s="36">
        <f>SUMIFS(СВЦЭМ!$D$33:$D$776,СВЦЭМ!$A$33:$A$776,$A101,СВЦЭМ!$B$33:$B$776,X$83)+'СЕТ СН'!$H$11+СВЦЭМ!$D$10+'СЕТ СН'!$H$6-'СЕТ СН'!$H$23</f>
        <v>1258.7753503899999</v>
      </c>
      <c r="Y101" s="36">
        <f>SUMIFS(СВЦЭМ!$D$33:$D$776,СВЦЭМ!$A$33:$A$776,$A101,СВЦЭМ!$B$33:$B$776,Y$83)+'СЕТ СН'!$H$11+СВЦЭМ!$D$10+'СЕТ СН'!$H$6-'СЕТ СН'!$H$23</f>
        <v>1263.5236943599998</v>
      </c>
    </row>
    <row r="102" spans="1:25" ht="15.75" x14ac:dyDescent="0.2">
      <c r="A102" s="35">
        <f t="shared" si="2"/>
        <v>44154</v>
      </c>
      <c r="B102" s="36">
        <f>SUMIFS(СВЦЭМ!$D$33:$D$776,СВЦЭМ!$A$33:$A$776,$A102,СВЦЭМ!$B$33:$B$776,B$83)+'СЕТ СН'!$H$11+СВЦЭМ!$D$10+'СЕТ СН'!$H$6-'СЕТ СН'!$H$23</f>
        <v>1332.90447834</v>
      </c>
      <c r="C102" s="36">
        <f>SUMIFS(СВЦЭМ!$D$33:$D$776,СВЦЭМ!$A$33:$A$776,$A102,СВЦЭМ!$B$33:$B$776,C$83)+'СЕТ СН'!$H$11+СВЦЭМ!$D$10+'СЕТ СН'!$H$6-'СЕТ СН'!$H$23</f>
        <v>1395.7164823600001</v>
      </c>
      <c r="D102" s="36">
        <f>SUMIFS(СВЦЭМ!$D$33:$D$776,СВЦЭМ!$A$33:$A$776,$A102,СВЦЭМ!$B$33:$B$776,D$83)+'СЕТ СН'!$H$11+СВЦЭМ!$D$10+'СЕТ СН'!$H$6-'СЕТ СН'!$H$23</f>
        <v>1424.8591496899999</v>
      </c>
      <c r="E102" s="36">
        <f>SUMIFS(СВЦЭМ!$D$33:$D$776,СВЦЭМ!$A$33:$A$776,$A102,СВЦЭМ!$B$33:$B$776,E$83)+'СЕТ СН'!$H$11+СВЦЭМ!$D$10+'СЕТ СН'!$H$6-'СЕТ СН'!$H$23</f>
        <v>1428.4489015899999</v>
      </c>
      <c r="F102" s="36">
        <f>SUMIFS(СВЦЭМ!$D$33:$D$776,СВЦЭМ!$A$33:$A$776,$A102,СВЦЭМ!$B$33:$B$776,F$83)+'СЕТ СН'!$H$11+СВЦЭМ!$D$10+'СЕТ СН'!$H$6-'СЕТ СН'!$H$23</f>
        <v>1426.2208586299998</v>
      </c>
      <c r="G102" s="36">
        <f>SUMIFS(СВЦЭМ!$D$33:$D$776,СВЦЭМ!$A$33:$A$776,$A102,СВЦЭМ!$B$33:$B$776,G$83)+'СЕТ СН'!$H$11+СВЦЭМ!$D$10+'СЕТ СН'!$H$6-'СЕТ СН'!$H$23</f>
        <v>1427.1502586299998</v>
      </c>
      <c r="H102" s="36">
        <f>SUMIFS(СВЦЭМ!$D$33:$D$776,СВЦЭМ!$A$33:$A$776,$A102,СВЦЭМ!$B$33:$B$776,H$83)+'СЕТ СН'!$H$11+СВЦЭМ!$D$10+'СЕТ СН'!$H$6-'СЕТ СН'!$H$23</f>
        <v>1405.4953851599998</v>
      </c>
      <c r="I102" s="36">
        <f>SUMIFS(СВЦЭМ!$D$33:$D$776,СВЦЭМ!$A$33:$A$776,$A102,СВЦЭМ!$B$33:$B$776,I$83)+'СЕТ СН'!$H$11+СВЦЭМ!$D$10+'СЕТ СН'!$H$6-'СЕТ СН'!$H$23</f>
        <v>1360.5020868500001</v>
      </c>
      <c r="J102" s="36">
        <f>SUMIFS(СВЦЭМ!$D$33:$D$776,СВЦЭМ!$A$33:$A$776,$A102,СВЦЭМ!$B$33:$B$776,J$83)+'СЕТ СН'!$H$11+СВЦЭМ!$D$10+'СЕТ СН'!$H$6-'СЕТ СН'!$H$23</f>
        <v>1332.3743415199999</v>
      </c>
      <c r="K102" s="36">
        <f>SUMIFS(СВЦЭМ!$D$33:$D$776,СВЦЭМ!$A$33:$A$776,$A102,СВЦЭМ!$B$33:$B$776,K$83)+'СЕТ СН'!$H$11+СВЦЭМ!$D$10+'СЕТ СН'!$H$6-'СЕТ СН'!$H$23</f>
        <v>1326.7089428099998</v>
      </c>
      <c r="L102" s="36">
        <f>SUMIFS(СВЦЭМ!$D$33:$D$776,СВЦЭМ!$A$33:$A$776,$A102,СВЦЭМ!$B$33:$B$776,L$83)+'СЕТ СН'!$H$11+СВЦЭМ!$D$10+'СЕТ СН'!$H$6-'СЕТ СН'!$H$23</f>
        <v>1295.59524145</v>
      </c>
      <c r="M102" s="36">
        <f>SUMIFS(СВЦЭМ!$D$33:$D$776,СВЦЭМ!$A$33:$A$776,$A102,СВЦЭМ!$B$33:$B$776,M$83)+'СЕТ СН'!$H$11+СВЦЭМ!$D$10+'СЕТ СН'!$H$6-'СЕТ СН'!$H$23</f>
        <v>1270.69558932</v>
      </c>
      <c r="N102" s="36">
        <f>SUMIFS(СВЦЭМ!$D$33:$D$776,СВЦЭМ!$A$33:$A$776,$A102,СВЦЭМ!$B$33:$B$776,N$83)+'СЕТ СН'!$H$11+СВЦЭМ!$D$10+'СЕТ СН'!$H$6-'СЕТ СН'!$H$23</f>
        <v>1255.9912603600001</v>
      </c>
      <c r="O102" s="36">
        <f>SUMIFS(СВЦЭМ!$D$33:$D$776,СВЦЭМ!$A$33:$A$776,$A102,СВЦЭМ!$B$33:$B$776,O$83)+'СЕТ СН'!$H$11+СВЦЭМ!$D$10+'СЕТ СН'!$H$6-'СЕТ СН'!$H$23</f>
        <v>1261.5226826799999</v>
      </c>
      <c r="P102" s="36">
        <f>SUMIFS(СВЦЭМ!$D$33:$D$776,СВЦЭМ!$A$33:$A$776,$A102,СВЦЭМ!$B$33:$B$776,P$83)+'СЕТ СН'!$H$11+СВЦЭМ!$D$10+'СЕТ СН'!$H$6-'СЕТ СН'!$H$23</f>
        <v>1267.5103024699999</v>
      </c>
      <c r="Q102" s="36">
        <f>SUMIFS(СВЦЭМ!$D$33:$D$776,СВЦЭМ!$A$33:$A$776,$A102,СВЦЭМ!$B$33:$B$776,Q$83)+'СЕТ СН'!$H$11+СВЦЭМ!$D$10+'СЕТ СН'!$H$6-'СЕТ СН'!$H$23</f>
        <v>1269.1622354000001</v>
      </c>
      <c r="R102" s="36">
        <f>SUMIFS(СВЦЭМ!$D$33:$D$776,СВЦЭМ!$A$33:$A$776,$A102,СВЦЭМ!$B$33:$B$776,R$83)+'СЕТ СН'!$H$11+СВЦЭМ!$D$10+'СЕТ СН'!$H$6-'СЕТ СН'!$H$23</f>
        <v>1264.4077397699998</v>
      </c>
      <c r="S102" s="36">
        <f>SUMIFS(СВЦЭМ!$D$33:$D$776,СВЦЭМ!$A$33:$A$776,$A102,СВЦЭМ!$B$33:$B$776,S$83)+'СЕТ СН'!$H$11+СВЦЭМ!$D$10+'СЕТ СН'!$H$6-'СЕТ СН'!$H$23</f>
        <v>1265.8846631900001</v>
      </c>
      <c r="T102" s="36">
        <f>SUMIFS(СВЦЭМ!$D$33:$D$776,СВЦЭМ!$A$33:$A$776,$A102,СВЦЭМ!$B$33:$B$776,T$83)+'СЕТ СН'!$H$11+СВЦЭМ!$D$10+'СЕТ СН'!$H$6-'СЕТ СН'!$H$23</f>
        <v>1281.8816426200001</v>
      </c>
      <c r="U102" s="36">
        <f>SUMIFS(СВЦЭМ!$D$33:$D$776,СВЦЭМ!$A$33:$A$776,$A102,СВЦЭМ!$B$33:$B$776,U$83)+'СЕТ СН'!$H$11+СВЦЭМ!$D$10+'СЕТ СН'!$H$6-'СЕТ СН'!$H$23</f>
        <v>1277.1495886600001</v>
      </c>
      <c r="V102" s="36">
        <f>SUMIFS(СВЦЭМ!$D$33:$D$776,СВЦЭМ!$A$33:$A$776,$A102,СВЦЭМ!$B$33:$B$776,V$83)+'СЕТ СН'!$H$11+СВЦЭМ!$D$10+'СЕТ СН'!$H$6-'СЕТ СН'!$H$23</f>
        <v>1262.14691707</v>
      </c>
      <c r="W102" s="36">
        <f>SUMIFS(СВЦЭМ!$D$33:$D$776,СВЦЭМ!$A$33:$A$776,$A102,СВЦЭМ!$B$33:$B$776,W$83)+'СЕТ СН'!$H$11+СВЦЭМ!$D$10+'СЕТ СН'!$H$6-'СЕТ СН'!$H$23</f>
        <v>1251.8136224599998</v>
      </c>
      <c r="X102" s="36">
        <f>SUMIFS(СВЦЭМ!$D$33:$D$776,СВЦЭМ!$A$33:$A$776,$A102,СВЦЭМ!$B$33:$B$776,X$83)+'СЕТ СН'!$H$11+СВЦЭМ!$D$10+'СЕТ СН'!$H$6-'СЕТ СН'!$H$23</f>
        <v>1243.96699962</v>
      </c>
      <c r="Y102" s="36">
        <f>SUMIFS(СВЦЭМ!$D$33:$D$776,СВЦЭМ!$A$33:$A$776,$A102,СВЦЭМ!$B$33:$B$776,Y$83)+'СЕТ СН'!$H$11+СВЦЭМ!$D$10+'СЕТ СН'!$H$6-'СЕТ СН'!$H$23</f>
        <v>1240.6618364999999</v>
      </c>
    </row>
    <row r="103" spans="1:25" ht="15.75" x14ac:dyDescent="0.2">
      <c r="A103" s="35">
        <f t="shared" si="2"/>
        <v>44155</v>
      </c>
      <c r="B103" s="36">
        <f>SUMIFS(СВЦЭМ!$D$33:$D$776,СВЦЭМ!$A$33:$A$776,$A103,СВЦЭМ!$B$33:$B$776,B$83)+'СЕТ СН'!$H$11+СВЦЭМ!$D$10+'СЕТ СН'!$H$6-'СЕТ СН'!$H$23</f>
        <v>1313.73870429</v>
      </c>
      <c r="C103" s="36">
        <f>SUMIFS(СВЦЭМ!$D$33:$D$776,СВЦЭМ!$A$33:$A$776,$A103,СВЦЭМ!$B$33:$B$776,C$83)+'СЕТ СН'!$H$11+СВЦЭМ!$D$10+'СЕТ СН'!$H$6-'СЕТ СН'!$H$23</f>
        <v>1400.21677959</v>
      </c>
      <c r="D103" s="36">
        <f>SUMIFS(СВЦЭМ!$D$33:$D$776,СВЦЭМ!$A$33:$A$776,$A103,СВЦЭМ!$B$33:$B$776,D$83)+'СЕТ СН'!$H$11+СВЦЭМ!$D$10+'СЕТ СН'!$H$6-'СЕТ СН'!$H$23</f>
        <v>1446.02010208</v>
      </c>
      <c r="E103" s="36">
        <f>SUMIFS(СВЦЭМ!$D$33:$D$776,СВЦЭМ!$A$33:$A$776,$A103,СВЦЭМ!$B$33:$B$776,E$83)+'СЕТ СН'!$H$11+СВЦЭМ!$D$10+'СЕТ СН'!$H$6-'СЕТ СН'!$H$23</f>
        <v>1458.5613662400001</v>
      </c>
      <c r="F103" s="36">
        <f>SUMIFS(СВЦЭМ!$D$33:$D$776,СВЦЭМ!$A$33:$A$776,$A103,СВЦЭМ!$B$33:$B$776,F$83)+'СЕТ СН'!$H$11+СВЦЭМ!$D$10+'СЕТ СН'!$H$6-'СЕТ СН'!$H$23</f>
        <v>1454.0962391499997</v>
      </c>
      <c r="G103" s="36">
        <f>SUMIFS(СВЦЭМ!$D$33:$D$776,СВЦЭМ!$A$33:$A$776,$A103,СВЦЭМ!$B$33:$B$776,G$83)+'СЕТ СН'!$H$11+СВЦЭМ!$D$10+'СЕТ СН'!$H$6-'СЕТ СН'!$H$23</f>
        <v>1437.4923788300002</v>
      </c>
      <c r="H103" s="36">
        <f>SUMIFS(СВЦЭМ!$D$33:$D$776,СВЦЭМ!$A$33:$A$776,$A103,СВЦЭМ!$B$33:$B$776,H$83)+'СЕТ СН'!$H$11+СВЦЭМ!$D$10+'СЕТ СН'!$H$6-'СЕТ СН'!$H$23</f>
        <v>1393.06173367</v>
      </c>
      <c r="I103" s="36">
        <f>SUMIFS(СВЦЭМ!$D$33:$D$776,СВЦЭМ!$A$33:$A$776,$A103,СВЦЭМ!$B$33:$B$776,I$83)+'СЕТ СН'!$H$11+СВЦЭМ!$D$10+'СЕТ СН'!$H$6-'СЕТ СН'!$H$23</f>
        <v>1349.5305810300001</v>
      </c>
      <c r="J103" s="36">
        <f>SUMIFS(СВЦЭМ!$D$33:$D$776,СВЦЭМ!$A$33:$A$776,$A103,СВЦЭМ!$B$33:$B$776,J$83)+'СЕТ СН'!$H$11+СВЦЭМ!$D$10+'СЕТ СН'!$H$6-'СЕТ СН'!$H$23</f>
        <v>1331.7617775899998</v>
      </c>
      <c r="K103" s="36">
        <f>SUMIFS(СВЦЭМ!$D$33:$D$776,СВЦЭМ!$A$33:$A$776,$A103,СВЦЭМ!$B$33:$B$776,K$83)+'СЕТ СН'!$H$11+СВЦЭМ!$D$10+'СЕТ СН'!$H$6-'СЕТ СН'!$H$23</f>
        <v>1327.1208575599999</v>
      </c>
      <c r="L103" s="36">
        <f>SUMIFS(СВЦЭМ!$D$33:$D$776,СВЦЭМ!$A$33:$A$776,$A103,СВЦЭМ!$B$33:$B$776,L$83)+'СЕТ СН'!$H$11+СВЦЭМ!$D$10+'СЕТ СН'!$H$6-'СЕТ СН'!$H$23</f>
        <v>1305.8571973600001</v>
      </c>
      <c r="M103" s="36">
        <f>SUMIFS(СВЦЭМ!$D$33:$D$776,СВЦЭМ!$A$33:$A$776,$A103,СВЦЭМ!$B$33:$B$776,M$83)+'СЕТ СН'!$H$11+СВЦЭМ!$D$10+'СЕТ СН'!$H$6-'СЕТ СН'!$H$23</f>
        <v>1258.6506931099998</v>
      </c>
      <c r="N103" s="36">
        <f>SUMIFS(СВЦЭМ!$D$33:$D$776,СВЦЭМ!$A$33:$A$776,$A103,СВЦЭМ!$B$33:$B$776,N$83)+'СЕТ СН'!$H$11+СВЦЭМ!$D$10+'СЕТ СН'!$H$6-'СЕТ СН'!$H$23</f>
        <v>1246.28373526</v>
      </c>
      <c r="O103" s="36">
        <f>SUMIFS(СВЦЭМ!$D$33:$D$776,СВЦЭМ!$A$33:$A$776,$A103,СВЦЭМ!$B$33:$B$776,O$83)+'СЕТ СН'!$H$11+СВЦЭМ!$D$10+'СЕТ СН'!$H$6-'СЕТ СН'!$H$23</f>
        <v>1250.02943172</v>
      </c>
      <c r="P103" s="36">
        <f>SUMIFS(СВЦЭМ!$D$33:$D$776,СВЦЭМ!$A$33:$A$776,$A103,СВЦЭМ!$B$33:$B$776,P$83)+'СЕТ СН'!$H$11+СВЦЭМ!$D$10+'СЕТ СН'!$H$6-'СЕТ СН'!$H$23</f>
        <v>1257.0139571899999</v>
      </c>
      <c r="Q103" s="36">
        <f>SUMIFS(СВЦЭМ!$D$33:$D$776,СВЦЭМ!$A$33:$A$776,$A103,СВЦЭМ!$B$33:$B$776,Q$83)+'СЕТ СН'!$H$11+СВЦЭМ!$D$10+'СЕТ СН'!$H$6-'СЕТ СН'!$H$23</f>
        <v>1256.9326354499999</v>
      </c>
      <c r="R103" s="36">
        <f>SUMIFS(СВЦЭМ!$D$33:$D$776,СВЦЭМ!$A$33:$A$776,$A103,СВЦЭМ!$B$33:$B$776,R$83)+'СЕТ СН'!$H$11+СВЦЭМ!$D$10+'СЕТ СН'!$H$6-'СЕТ СН'!$H$23</f>
        <v>1250.3236567199999</v>
      </c>
      <c r="S103" s="36">
        <f>SUMIFS(СВЦЭМ!$D$33:$D$776,СВЦЭМ!$A$33:$A$776,$A103,СВЦЭМ!$B$33:$B$776,S$83)+'СЕТ СН'!$H$11+СВЦЭМ!$D$10+'СЕТ СН'!$H$6-'СЕТ СН'!$H$23</f>
        <v>1220.38756539</v>
      </c>
      <c r="T103" s="36">
        <f>SUMIFS(СВЦЭМ!$D$33:$D$776,СВЦЭМ!$A$33:$A$776,$A103,СВЦЭМ!$B$33:$B$776,T$83)+'СЕТ СН'!$H$11+СВЦЭМ!$D$10+'СЕТ СН'!$H$6-'СЕТ СН'!$H$23</f>
        <v>1207.2539089699999</v>
      </c>
      <c r="U103" s="36">
        <f>SUMIFS(СВЦЭМ!$D$33:$D$776,СВЦЭМ!$A$33:$A$776,$A103,СВЦЭМ!$B$33:$B$776,U$83)+'СЕТ СН'!$H$11+СВЦЭМ!$D$10+'СЕТ СН'!$H$6-'СЕТ СН'!$H$23</f>
        <v>1212.41561628</v>
      </c>
      <c r="V103" s="36">
        <f>SUMIFS(СВЦЭМ!$D$33:$D$776,СВЦЭМ!$A$33:$A$776,$A103,СВЦЭМ!$B$33:$B$776,V$83)+'СЕТ СН'!$H$11+СВЦЭМ!$D$10+'СЕТ СН'!$H$6-'СЕТ СН'!$H$23</f>
        <v>1220.2636728699999</v>
      </c>
      <c r="W103" s="36">
        <f>SUMIFS(СВЦЭМ!$D$33:$D$776,СВЦЭМ!$A$33:$A$776,$A103,СВЦЭМ!$B$33:$B$776,W$83)+'СЕТ СН'!$H$11+СВЦЭМ!$D$10+'СЕТ СН'!$H$6-'СЕТ СН'!$H$23</f>
        <v>1230.4330077999998</v>
      </c>
      <c r="X103" s="36">
        <f>SUMIFS(СВЦЭМ!$D$33:$D$776,СВЦЭМ!$A$33:$A$776,$A103,СВЦЭМ!$B$33:$B$776,X$83)+'СЕТ СН'!$H$11+СВЦЭМ!$D$10+'СЕТ СН'!$H$6-'СЕТ СН'!$H$23</f>
        <v>1230.50367031</v>
      </c>
      <c r="Y103" s="36">
        <f>SUMIFS(СВЦЭМ!$D$33:$D$776,СВЦЭМ!$A$33:$A$776,$A103,СВЦЭМ!$B$33:$B$776,Y$83)+'СЕТ СН'!$H$11+СВЦЭМ!$D$10+'СЕТ СН'!$H$6-'СЕТ СН'!$H$23</f>
        <v>1245.8148967</v>
      </c>
    </row>
    <row r="104" spans="1:25" ht="15.75" x14ac:dyDescent="0.2">
      <c r="A104" s="35">
        <f t="shared" si="2"/>
        <v>44156</v>
      </c>
      <c r="B104" s="36">
        <f>SUMIFS(СВЦЭМ!$D$33:$D$776,СВЦЭМ!$A$33:$A$776,$A104,СВЦЭМ!$B$33:$B$776,B$83)+'СЕТ СН'!$H$11+СВЦЭМ!$D$10+'СЕТ СН'!$H$6-'СЕТ СН'!$H$23</f>
        <v>1330.1257053499999</v>
      </c>
      <c r="C104" s="36">
        <f>SUMIFS(СВЦЭМ!$D$33:$D$776,СВЦЭМ!$A$33:$A$776,$A104,СВЦЭМ!$B$33:$B$776,C$83)+'СЕТ СН'!$H$11+СВЦЭМ!$D$10+'СЕТ СН'!$H$6-'СЕТ СН'!$H$23</f>
        <v>1379.3534654</v>
      </c>
      <c r="D104" s="36">
        <f>SUMIFS(СВЦЭМ!$D$33:$D$776,СВЦЭМ!$A$33:$A$776,$A104,СВЦЭМ!$B$33:$B$776,D$83)+'СЕТ СН'!$H$11+СВЦЭМ!$D$10+'СЕТ СН'!$H$6-'СЕТ СН'!$H$23</f>
        <v>1431.61647189</v>
      </c>
      <c r="E104" s="36">
        <f>SUMIFS(СВЦЭМ!$D$33:$D$776,СВЦЭМ!$A$33:$A$776,$A104,СВЦЭМ!$B$33:$B$776,E$83)+'СЕТ СН'!$H$11+СВЦЭМ!$D$10+'СЕТ СН'!$H$6-'СЕТ СН'!$H$23</f>
        <v>1435.5684053800001</v>
      </c>
      <c r="F104" s="36">
        <f>SUMIFS(СВЦЭМ!$D$33:$D$776,СВЦЭМ!$A$33:$A$776,$A104,СВЦЭМ!$B$33:$B$776,F$83)+'СЕТ СН'!$H$11+СВЦЭМ!$D$10+'СЕТ СН'!$H$6-'СЕТ СН'!$H$23</f>
        <v>1433.1643322099999</v>
      </c>
      <c r="G104" s="36">
        <f>SUMIFS(СВЦЭМ!$D$33:$D$776,СВЦЭМ!$A$33:$A$776,$A104,СВЦЭМ!$B$33:$B$776,G$83)+'СЕТ СН'!$H$11+СВЦЭМ!$D$10+'СЕТ СН'!$H$6-'СЕТ СН'!$H$23</f>
        <v>1418.73548678</v>
      </c>
      <c r="H104" s="36">
        <f>SUMIFS(СВЦЭМ!$D$33:$D$776,СВЦЭМ!$A$33:$A$776,$A104,СВЦЭМ!$B$33:$B$776,H$83)+'СЕТ СН'!$H$11+СВЦЭМ!$D$10+'СЕТ СН'!$H$6-'СЕТ СН'!$H$23</f>
        <v>1403.13380678</v>
      </c>
      <c r="I104" s="36">
        <f>SUMIFS(СВЦЭМ!$D$33:$D$776,СВЦЭМ!$A$33:$A$776,$A104,СВЦЭМ!$B$33:$B$776,I$83)+'СЕТ СН'!$H$11+СВЦЭМ!$D$10+'СЕТ СН'!$H$6-'СЕТ СН'!$H$23</f>
        <v>1371.21148625</v>
      </c>
      <c r="J104" s="36">
        <f>SUMIFS(СВЦЭМ!$D$33:$D$776,СВЦЭМ!$A$33:$A$776,$A104,СВЦЭМ!$B$33:$B$776,J$83)+'СЕТ СН'!$H$11+СВЦЭМ!$D$10+'СЕТ СН'!$H$6-'СЕТ СН'!$H$23</f>
        <v>1336.13914217</v>
      </c>
      <c r="K104" s="36">
        <f>SUMIFS(СВЦЭМ!$D$33:$D$776,СВЦЭМ!$A$33:$A$776,$A104,СВЦЭМ!$B$33:$B$776,K$83)+'СЕТ СН'!$H$11+СВЦЭМ!$D$10+'СЕТ СН'!$H$6-'СЕТ СН'!$H$23</f>
        <v>1307.7136465200001</v>
      </c>
      <c r="L104" s="36">
        <f>SUMIFS(СВЦЭМ!$D$33:$D$776,СВЦЭМ!$A$33:$A$776,$A104,СВЦЭМ!$B$33:$B$776,L$83)+'СЕТ СН'!$H$11+СВЦЭМ!$D$10+'СЕТ СН'!$H$6-'СЕТ СН'!$H$23</f>
        <v>1262.05750629</v>
      </c>
      <c r="M104" s="36">
        <f>SUMIFS(СВЦЭМ!$D$33:$D$776,СВЦЭМ!$A$33:$A$776,$A104,СВЦЭМ!$B$33:$B$776,M$83)+'СЕТ СН'!$H$11+СВЦЭМ!$D$10+'СЕТ СН'!$H$6-'СЕТ СН'!$H$23</f>
        <v>1223.6924914699998</v>
      </c>
      <c r="N104" s="36">
        <f>SUMIFS(СВЦЭМ!$D$33:$D$776,СВЦЭМ!$A$33:$A$776,$A104,СВЦЭМ!$B$33:$B$776,N$83)+'СЕТ СН'!$H$11+СВЦЭМ!$D$10+'СЕТ СН'!$H$6-'СЕТ СН'!$H$23</f>
        <v>1214.3236078499999</v>
      </c>
      <c r="O104" s="36">
        <f>SUMIFS(СВЦЭМ!$D$33:$D$776,СВЦЭМ!$A$33:$A$776,$A104,СВЦЭМ!$B$33:$B$776,O$83)+'СЕТ СН'!$H$11+СВЦЭМ!$D$10+'СЕТ СН'!$H$6-'СЕТ СН'!$H$23</f>
        <v>1219.22878694</v>
      </c>
      <c r="P104" s="36">
        <f>SUMIFS(СВЦЭМ!$D$33:$D$776,СВЦЭМ!$A$33:$A$776,$A104,СВЦЭМ!$B$33:$B$776,P$83)+'СЕТ СН'!$H$11+СВЦЭМ!$D$10+'СЕТ СН'!$H$6-'СЕТ СН'!$H$23</f>
        <v>1229.43912907</v>
      </c>
      <c r="Q104" s="36">
        <f>SUMIFS(СВЦЭМ!$D$33:$D$776,СВЦЭМ!$A$33:$A$776,$A104,СВЦЭМ!$B$33:$B$776,Q$83)+'СЕТ СН'!$H$11+СВЦЭМ!$D$10+'СЕТ СН'!$H$6-'СЕТ СН'!$H$23</f>
        <v>1217.3661925299998</v>
      </c>
      <c r="R104" s="36">
        <f>SUMIFS(СВЦЭМ!$D$33:$D$776,СВЦЭМ!$A$33:$A$776,$A104,СВЦЭМ!$B$33:$B$776,R$83)+'СЕТ СН'!$H$11+СВЦЭМ!$D$10+'СЕТ СН'!$H$6-'СЕТ СН'!$H$23</f>
        <v>1209.0788221299999</v>
      </c>
      <c r="S104" s="36">
        <f>SUMIFS(СВЦЭМ!$D$33:$D$776,СВЦЭМ!$A$33:$A$776,$A104,СВЦЭМ!$B$33:$B$776,S$83)+'СЕТ СН'!$H$11+СВЦЭМ!$D$10+'СЕТ СН'!$H$6-'СЕТ СН'!$H$23</f>
        <v>1184.4097625499999</v>
      </c>
      <c r="T104" s="36">
        <f>SUMIFS(СВЦЭМ!$D$33:$D$776,СВЦЭМ!$A$33:$A$776,$A104,СВЦЭМ!$B$33:$B$776,T$83)+'СЕТ СН'!$H$11+СВЦЭМ!$D$10+'СЕТ СН'!$H$6-'СЕТ СН'!$H$23</f>
        <v>1183.8074433199999</v>
      </c>
      <c r="U104" s="36">
        <f>SUMIFS(СВЦЭМ!$D$33:$D$776,СВЦЭМ!$A$33:$A$776,$A104,СВЦЭМ!$B$33:$B$776,U$83)+'СЕТ СН'!$H$11+СВЦЭМ!$D$10+'СЕТ СН'!$H$6-'СЕТ СН'!$H$23</f>
        <v>1182.9526425899999</v>
      </c>
      <c r="V104" s="36">
        <f>SUMIFS(СВЦЭМ!$D$33:$D$776,СВЦЭМ!$A$33:$A$776,$A104,СВЦЭМ!$B$33:$B$776,V$83)+'СЕТ СН'!$H$11+СВЦЭМ!$D$10+'СЕТ СН'!$H$6-'СЕТ СН'!$H$23</f>
        <v>1189.41020488</v>
      </c>
      <c r="W104" s="36">
        <f>SUMIFS(СВЦЭМ!$D$33:$D$776,СВЦЭМ!$A$33:$A$776,$A104,СВЦЭМ!$B$33:$B$776,W$83)+'СЕТ СН'!$H$11+СВЦЭМ!$D$10+'СЕТ СН'!$H$6-'СЕТ СН'!$H$23</f>
        <v>1203.3271942699998</v>
      </c>
      <c r="X104" s="36">
        <f>SUMIFS(СВЦЭМ!$D$33:$D$776,СВЦЭМ!$A$33:$A$776,$A104,СВЦЭМ!$B$33:$B$776,X$83)+'СЕТ СН'!$H$11+СВЦЭМ!$D$10+'СЕТ СН'!$H$6-'СЕТ СН'!$H$23</f>
        <v>1222.0930704699999</v>
      </c>
      <c r="Y104" s="36">
        <f>SUMIFS(СВЦЭМ!$D$33:$D$776,СВЦЭМ!$A$33:$A$776,$A104,СВЦЭМ!$B$33:$B$776,Y$83)+'СЕТ СН'!$H$11+СВЦЭМ!$D$10+'СЕТ СН'!$H$6-'СЕТ СН'!$H$23</f>
        <v>1256.53159293</v>
      </c>
    </row>
    <row r="105" spans="1:25" ht="15.75" x14ac:dyDescent="0.2">
      <c r="A105" s="35">
        <f t="shared" si="2"/>
        <v>44157</v>
      </c>
      <c r="B105" s="36">
        <f>SUMIFS(СВЦЭМ!$D$33:$D$776,СВЦЭМ!$A$33:$A$776,$A105,СВЦЭМ!$B$33:$B$776,B$83)+'СЕТ СН'!$H$11+СВЦЭМ!$D$10+'СЕТ СН'!$H$6-'СЕТ СН'!$H$23</f>
        <v>1300.40784405</v>
      </c>
      <c r="C105" s="36">
        <f>SUMIFS(СВЦЭМ!$D$33:$D$776,СВЦЭМ!$A$33:$A$776,$A105,СВЦЭМ!$B$33:$B$776,C$83)+'СЕТ СН'!$H$11+СВЦЭМ!$D$10+'СЕТ СН'!$H$6-'СЕТ СН'!$H$23</f>
        <v>1382.2585883299998</v>
      </c>
      <c r="D105" s="36">
        <f>SUMIFS(СВЦЭМ!$D$33:$D$776,СВЦЭМ!$A$33:$A$776,$A105,СВЦЭМ!$B$33:$B$776,D$83)+'СЕТ СН'!$H$11+СВЦЭМ!$D$10+'СЕТ СН'!$H$6-'СЕТ СН'!$H$23</f>
        <v>1434.7188330099998</v>
      </c>
      <c r="E105" s="36">
        <f>SUMIFS(СВЦЭМ!$D$33:$D$776,СВЦЭМ!$A$33:$A$776,$A105,СВЦЭМ!$B$33:$B$776,E$83)+'СЕТ СН'!$H$11+СВЦЭМ!$D$10+'СЕТ СН'!$H$6-'СЕТ СН'!$H$23</f>
        <v>1440.75137344</v>
      </c>
      <c r="F105" s="36">
        <f>SUMIFS(СВЦЭМ!$D$33:$D$776,СВЦЭМ!$A$33:$A$776,$A105,СВЦЭМ!$B$33:$B$776,F$83)+'СЕТ СН'!$H$11+СВЦЭМ!$D$10+'СЕТ СН'!$H$6-'СЕТ СН'!$H$23</f>
        <v>1438.9937458999998</v>
      </c>
      <c r="G105" s="36">
        <f>SUMIFS(СВЦЭМ!$D$33:$D$776,СВЦЭМ!$A$33:$A$776,$A105,СВЦЭМ!$B$33:$B$776,G$83)+'СЕТ СН'!$H$11+СВЦЭМ!$D$10+'СЕТ СН'!$H$6-'СЕТ СН'!$H$23</f>
        <v>1428.21971824</v>
      </c>
      <c r="H105" s="36">
        <f>SUMIFS(СВЦЭМ!$D$33:$D$776,СВЦЭМ!$A$33:$A$776,$A105,СВЦЭМ!$B$33:$B$776,H$83)+'СЕТ СН'!$H$11+СВЦЭМ!$D$10+'СЕТ СН'!$H$6-'СЕТ СН'!$H$23</f>
        <v>1408.9968424799999</v>
      </c>
      <c r="I105" s="36">
        <f>SUMIFS(СВЦЭМ!$D$33:$D$776,СВЦЭМ!$A$33:$A$776,$A105,СВЦЭМ!$B$33:$B$776,I$83)+'СЕТ СН'!$H$11+СВЦЭМ!$D$10+'СЕТ СН'!$H$6-'СЕТ СН'!$H$23</f>
        <v>1382.80447377</v>
      </c>
      <c r="J105" s="36">
        <f>SUMIFS(СВЦЭМ!$D$33:$D$776,СВЦЭМ!$A$33:$A$776,$A105,СВЦЭМ!$B$33:$B$776,J$83)+'СЕТ СН'!$H$11+СВЦЭМ!$D$10+'СЕТ СН'!$H$6-'СЕТ СН'!$H$23</f>
        <v>1349.9500580399999</v>
      </c>
      <c r="K105" s="36">
        <f>SUMIFS(СВЦЭМ!$D$33:$D$776,СВЦЭМ!$A$33:$A$776,$A105,СВЦЭМ!$B$33:$B$776,K$83)+'СЕТ СН'!$H$11+СВЦЭМ!$D$10+'СЕТ СН'!$H$6-'СЕТ СН'!$H$23</f>
        <v>1330.0008700899998</v>
      </c>
      <c r="L105" s="36">
        <f>SUMIFS(СВЦЭМ!$D$33:$D$776,СВЦЭМ!$A$33:$A$776,$A105,СВЦЭМ!$B$33:$B$776,L$83)+'СЕТ СН'!$H$11+СВЦЭМ!$D$10+'СЕТ СН'!$H$6-'СЕТ СН'!$H$23</f>
        <v>1283.38745926</v>
      </c>
      <c r="M105" s="36">
        <f>SUMIFS(СВЦЭМ!$D$33:$D$776,СВЦЭМ!$A$33:$A$776,$A105,СВЦЭМ!$B$33:$B$776,M$83)+'СЕТ СН'!$H$11+СВЦЭМ!$D$10+'СЕТ СН'!$H$6-'СЕТ СН'!$H$23</f>
        <v>1230.38324657</v>
      </c>
      <c r="N105" s="36">
        <f>SUMIFS(СВЦЭМ!$D$33:$D$776,СВЦЭМ!$A$33:$A$776,$A105,СВЦЭМ!$B$33:$B$776,N$83)+'СЕТ СН'!$H$11+СВЦЭМ!$D$10+'СЕТ СН'!$H$6-'СЕТ СН'!$H$23</f>
        <v>1225.0568677199999</v>
      </c>
      <c r="O105" s="36">
        <f>SUMIFS(СВЦЭМ!$D$33:$D$776,СВЦЭМ!$A$33:$A$776,$A105,СВЦЭМ!$B$33:$B$776,O$83)+'СЕТ СН'!$H$11+СВЦЭМ!$D$10+'СЕТ СН'!$H$6-'СЕТ СН'!$H$23</f>
        <v>1233.5531445900001</v>
      </c>
      <c r="P105" s="36">
        <f>SUMIFS(СВЦЭМ!$D$33:$D$776,СВЦЭМ!$A$33:$A$776,$A105,СВЦЭМ!$B$33:$B$776,P$83)+'СЕТ СН'!$H$11+СВЦЭМ!$D$10+'СЕТ СН'!$H$6-'СЕТ СН'!$H$23</f>
        <v>1236.7780555300001</v>
      </c>
      <c r="Q105" s="36">
        <f>SUMIFS(СВЦЭМ!$D$33:$D$776,СВЦЭМ!$A$33:$A$776,$A105,СВЦЭМ!$B$33:$B$776,Q$83)+'СЕТ СН'!$H$11+СВЦЭМ!$D$10+'СЕТ СН'!$H$6-'СЕТ СН'!$H$23</f>
        <v>1233.44806494</v>
      </c>
      <c r="R105" s="36">
        <f>SUMIFS(СВЦЭМ!$D$33:$D$776,СВЦЭМ!$A$33:$A$776,$A105,СВЦЭМ!$B$33:$B$776,R$83)+'СЕТ СН'!$H$11+СВЦЭМ!$D$10+'СЕТ СН'!$H$6-'СЕТ СН'!$H$23</f>
        <v>1228.9917461699999</v>
      </c>
      <c r="S105" s="36">
        <f>SUMIFS(СВЦЭМ!$D$33:$D$776,СВЦЭМ!$A$33:$A$776,$A105,СВЦЭМ!$B$33:$B$776,S$83)+'СЕТ СН'!$H$11+СВЦЭМ!$D$10+'СЕТ СН'!$H$6-'СЕТ СН'!$H$23</f>
        <v>1221.6719948999998</v>
      </c>
      <c r="T105" s="36">
        <f>SUMIFS(СВЦЭМ!$D$33:$D$776,СВЦЭМ!$A$33:$A$776,$A105,СВЦЭМ!$B$33:$B$776,T$83)+'СЕТ СН'!$H$11+СВЦЭМ!$D$10+'СЕТ СН'!$H$6-'СЕТ СН'!$H$23</f>
        <v>1185.6760955</v>
      </c>
      <c r="U105" s="36">
        <f>SUMIFS(СВЦЭМ!$D$33:$D$776,СВЦЭМ!$A$33:$A$776,$A105,СВЦЭМ!$B$33:$B$776,U$83)+'СЕТ СН'!$H$11+СВЦЭМ!$D$10+'СЕТ СН'!$H$6-'СЕТ СН'!$H$23</f>
        <v>1186.1097868500001</v>
      </c>
      <c r="V105" s="36">
        <f>SUMIFS(СВЦЭМ!$D$33:$D$776,СВЦЭМ!$A$33:$A$776,$A105,СВЦЭМ!$B$33:$B$776,V$83)+'СЕТ СН'!$H$11+СВЦЭМ!$D$10+'СЕТ СН'!$H$6-'СЕТ СН'!$H$23</f>
        <v>1191.30039158</v>
      </c>
      <c r="W105" s="36">
        <f>SUMIFS(СВЦЭМ!$D$33:$D$776,СВЦЭМ!$A$33:$A$776,$A105,СВЦЭМ!$B$33:$B$776,W$83)+'СЕТ СН'!$H$11+СВЦЭМ!$D$10+'СЕТ СН'!$H$6-'СЕТ СН'!$H$23</f>
        <v>1221.75493106</v>
      </c>
      <c r="X105" s="36">
        <f>SUMIFS(СВЦЭМ!$D$33:$D$776,СВЦЭМ!$A$33:$A$776,$A105,СВЦЭМ!$B$33:$B$776,X$83)+'СЕТ СН'!$H$11+СВЦЭМ!$D$10+'СЕТ СН'!$H$6-'СЕТ СН'!$H$23</f>
        <v>1236.9067210799999</v>
      </c>
      <c r="Y105" s="36">
        <f>SUMIFS(СВЦЭМ!$D$33:$D$776,СВЦЭМ!$A$33:$A$776,$A105,СВЦЭМ!$B$33:$B$776,Y$83)+'СЕТ СН'!$H$11+СВЦЭМ!$D$10+'СЕТ СН'!$H$6-'СЕТ СН'!$H$23</f>
        <v>1259.2963486899998</v>
      </c>
    </row>
    <row r="106" spans="1:25" ht="15.75" x14ac:dyDescent="0.2">
      <c r="A106" s="35">
        <f t="shared" si="2"/>
        <v>44158</v>
      </c>
      <c r="B106" s="36">
        <f>SUMIFS(СВЦЭМ!$D$33:$D$776,СВЦЭМ!$A$33:$A$776,$A106,СВЦЭМ!$B$33:$B$776,B$83)+'СЕТ СН'!$H$11+СВЦЭМ!$D$10+'СЕТ СН'!$H$6-'СЕТ СН'!$H$23</f>
        <v>1270.9200849199999</v>
      </c>
      <c r="C106" s="36">
        <f>SUMIFS(СВЦЭМ!$D$33:$D$776,СВЦЭМ!$A$33:$A$776,$A106,СВЦЭМ!$B$33:$B$776,C$83)+'СЕТ СН'!$H$11+СВЦЭМ!$D$10+'СЕТ СН'!$H$6-'СЕТ СН'!$H$23</f>
        <v>1318.8418101100001</v>
      </c>
      <c r="D106" s="36">
        <f>SUMIFS(СВЦЭМ!$D$33:$D$776,СВЦЭМ!$A$33:$A$776,$A106,СВЦЭМ!$B$33:$B$776,D$83)+'СЕТ СН'!$H$11+СВЦЭМ!$D$10+'СЕТ СН'!$H$6-'СЕТ СН'!$H$23</f>
        <v>1357.80569982</v>
      </c>
      <c r="E106" s="36">
        <f>SUMIFS(СВЦЭМ!$D$33:$D$776,СВЦЭМ!$A$33:$A$776,$A106,СВЦЭМ!$B$33:$B$776,E$83)+'СЕТ СН'!$H$11+СВЦЭМ!$D$10+'СЕТ СН'!$H$6-'СЕТ СН'!$H$23</f>
        <v>1361.0702444899998</v>
      </c>
      <c r="F106" s="36">
        <f>SUMIFS(СВЦЭМ!$D$33:$D$776,СВЦЭМ!$A$33:$A$776,$A106,СВЦЭМ!$B$33:$B$776,F$83)+'СЕТ СН'!$H$11+СВЦЭМ!$D$10+'СЕТ СН'!$H$6-'СЕТ СН'!$H$23</f>
        <v>1358.8236348999999</v>
      </c>
      <c r="G106" s="36">
        <f>SUMIFS(СВЦЭМ!$D$33:$D$776,СВЦЭМ!$A$33:$A$776,$A106,СВЦЭМ!$B$33:$B$776,G$83)+'СЕТ СН'!$H$11+СВЦЭМ!$D$10+'СЕТ СН'!$H$6-'СЕТ СН'!$H$23</f>
        <v>1358.72882772</v>
      </c>
      <c r="H106" s="36">
        <f>SUMIFS(СВЦЭМ!$D$33:$D$776,СВЦЭМ!$A$33:$A$776,$A106,СВЦЭМ!$B$33:$B$776,H$83)+'СЕТ СН'!$H$11+СВЦЭМ!$D$10+'СЕТ СН'!$H$6-'СЕТ СН'!$H$23</f>
        <v>1361.1492671199999</v>
      </c>
      <c r="I106" s="36">
        <f>SUMIFS(СВЦЭМ!$D$33:$D$776,СВЦЭМ!$A$33:$A$776,$A106,СВЦЭМ!$B$33:$B$776,I$83)+'СЕТ СН'!$H$11+СВЦЭМ!$D$10+'СЕТ СН'!$H$6-'СЕТ СН'!$H$23</f>
        <v>1349.71111604</v>
      </c>
      <c r="J106" s="36">
        <f>SUMIFS(СВЦЭМ!$D$33:$D$776,СВЦЭМ!$A$33:$A$776,$A106,СВЦЭМ!$B$33:$B$776,J$83)+'СЕТ СН'!$H$11+СВЦЭМ!$D$10+'СЕТ СН'!$H$6-'СЕТ СН'!$H$23</f>
        <v>1340.64557066</v>
      </c>
      <c r="K106" s="36">
        <f>SUMIFS(СВЦЭМ!$D$33:$D$776,СВЦЭМ!$A$33:$A$776,$A106,СВЦЭМ!$B$33:$B$776,K$83)+'СЕТ СН'!$H$11+СВЦЭМ!$D$10+'СЕТ СН'!$H$6-'СЕТ СН'!$H$23</f>
        <v>1358.8297810099998</v>
      </c>
      <c r="L106" s="36">
        <f>SUMIFS(СВЦЭМ!$D$33:$D$776,СВЦЭМ!$A$33:$A$776,$A106,СВЦЭМ!$B$33:$B$776,L$83)+'СЕТ СН'!$H$11+СВЦЭМ!$D$10+'СЕТ СН'!$H$6-'СЕТ СН'!$H$23</f>
        <v>1333.2110293799999</v>
      </c>
      <c r="M106" s="36">
        <f>SUMIFS(СВЦЭМ!$D$33:$D$776,СВЦЭМ!$A$33:$A$776,$A106,СВЦЭМ!$B$33:$B$776,M$83)+'СЕТ СН'!$H$11+СВЦЭМ!$D$10+'СЕТ СН'!$H$6-'СЕТ СН'!$H$23</f>
        <v>1281.23377207</v>
      </c>
      <c r="N106" s="36">
        <f>SUMIFS(СВЦЭМ!$D$33:$D$776,СВЦЭМ!$A$33:$A$776,$A106,СВЦЭМ!$B$33:$B$776,N$83)+'СЕТ СН'!$H$11+СВЦЭМ!$D$10+'СЕТ СН'!$H$6-'СЕТ СН'!$H$23</f>
        <v>1261.6510710299999</v>
      </c>
      <c r="O106" s="36">
        <f>SUMIFS(СВЦЭМ!$D$33:$D$776,СВЦЭМ!$A$33:$A$776,$A106,СВЦЭМ!$B$33:$B$776,O$83)+'СЕТ СН'!$H$11+СВЦЭМ!$D$10+'СЕТ СН'!$H$6-'СЕТ СН'!$H$23</f>
        <v>1270.7838173599998</v>
      </c>
      <c r="P106" s="36">
        <f>SUMIFS(СВЦЭМ!$D$33:$D$776,СВЦЭМ!$A$33:$A$776,$A106,СВЦЭМ!$B$33:$B$776,P$83)+'СЕТ СН'!$H$11+СВЦЭМ!$D$10+'СЕТ СН'!$H$6-'СЕТ СН'!$H$23</f>
        <v>1273.7512790799999</v>
      </c>
      <c r="Q106" s="36">
        <f>SUMIFS(СВЦЭМ!$D$33:$D$776,СВЦЭМ!$A$33:$A$776,$A106,СВЦЭМ!$B$33:$B$776,Q$83)+'СЕТ СН'!$H$11+СВЦЭМ!$D$10+'СЕТ СН'!$H$6-'СЕТ СН'!$H$23</f>
        <v>1274.3246580599998</v>
      </c>
      <c r="R106" s="36">
        <f>SUMIFS(СВЦЭМ!$D$33:$D$776,СВЦЭМ!$A$33:$A$776,$A106,СВЦЭМ!$B$33:$B$776,R$83)+'СЕТ СН'!$H$11+СВЦЭМ!$D$10+'СЕТ СН'!$H$6-'СЕТ СН'!$H$23</f>
        <v>1262.7881887599999</v>
      </c>
      <c r="S106" s="36">
        <f>SUMIFS(СВЦЭМ!$D$33:$D$776,СВЦЭМ!$A$33:$A$776,$A106,СВЦЭМ!$B$33:$B$776,S$83)+'СЕТ СН'!$H$11+СВЦЭМ!$D$10+'СЕТ СН'!$H$6-'СЕТ СН'!$H$23</f>
        <v>1247.7534626500001</v>
      </c>
      <c r="T106" s="36">
        <f>SUMIFS(СВЦЭМ!$D$33:$D$776,СВЦЭМ!$A$33:$A$776,$A106,СВЦЭМ!$B$33:$B$776,T$83)+'СЕТ СН'!$H$11+СВЦЭМ!$D$10+'СЕТ СН'!$H$6-'СЕТ СН'!$H$23</f>
        <v>1234.2971361099999</v>
      </c>
      <c r="U106" s="36">
        <f>SUMIFS(СВЦЭМ!$D$33:$D$776,СВЦЭМ!$A$33:$A$776,$A106,СВЦЭМ!$B$33:$B$776,U$83)+'СЕТ СН'!$H$11+СВЦЭМ!$D$10+'СЕТ СН'!$H$6-'СЕТ СН'!$H$23</f>
        <v>1230.66882814</v>
      </c>
      <c r="V106" s="36">
        <f>SUMIFS(СВЦЭМ!$D$33:$D$776,СВЦЭМ!$A$33:$A$776,$A106,СВЦЭМ!$B$33:$B$776,V$83)+'СЕТ СН'!$H$11+СВЦЭМ!$D$10+'СЕТ СН'!$H$6-'СЕТ СН'!$H$23</f>
        <v>1241.4662800999999</v>
      </c>
      <c r="W106" s="36">
        <f>SUMIFS(СВЦЭМ!$D$33:$D$776,СВЦЭМ!$A$33:$A$776,$A106,СВЦЭМ!$B$33:$B$776,W$83)+'СЕТ СН'!$H$11+СВЦЭМ!$D$10+'СЕТ СН'!$H$6-'СЕТ СН'!$H$23</f>
        <v>1254.3498983899999</v>
      </c>
      <c r="X106" s="36">
        <f>SUMIFS(СВЦЭМ!$D$33:$D$776,СВЦЭМ!$A$33:$A$776,$A106,СВЦЭМ!$B$33:$B$776,X$83)+'СЕТ СН'!$H$11+СВЦЭМ!$D$10+'СЕТ СН'!$H$6-'СЕТ СН'!$H$23</f>
        <v>1248.2475068599999</v>
      </c>
      <c r="Y106" s="36">
        <f>SUMIFS(СВЦЭМ!$D$33:$D$776,СВЦЭМ!$A$33:$A$776,$A106,СВЦЭМ!$B$33:$B$776,Y$83)+'СЕТ СН'!$H$11+СВЦЭМ!$D$10+'СЕТ СН'!$H$6-'СЕТ СН'!$H$23</f>
        <v>1267.4765350799998</v>
      </c>
    </row>
    <row r="107" spans="1:25" ht="15.75" x14ac:dyDescent="0.2">
      <c r="A107" s="35">
        <f t="shared" si="2"/>
        <v>44159</v>
      </c>
      <c r="B107" s="36">
        <f>SUMIFS(СВЦЭМ!$D$33:$D$776,СВЦЭМ!$A$33:$A$776,$A107,СВЦЭМ!$B$33:$B$776,B$83)+'СЕТ СН'!$H$11+СВЦЭМ!$D$10+'СЕТ СН'!$H$6-'СЕТ СН'!$H$23</f>
        <v>1282.2297736400001</v>
      </c>
      <c r="C107" s="36">
        <f>SUMIFS(СВЦЭМ!$D$33:$D$776,СВЦЭМ!$A$33:$A$776,$A107,СВЦЭМ!$B$33:$B$776,C$83)+'СЕТ СН'!$H$11+СВЦЭМ!$D$10+'СЕТ СН'!$H$6-'СЕТ СН'!$H$23</f>
        <v>1364.6847977799998</v>
      </c>
      <c r="D107" s="36">
        <f>SUMIFS(СВЦЭМ!$D$33:$D$776,СВЦЭМ!$A$33:$A$776,$A107,СВЦЭМ!$B$33:$B$776,D$83)+'СЕТ СН'!$H$11+СВЦЭМ!$D$10+'СЕТ СН'!$H$6-'СЕТ СН'!$H$23</f>
        <v>1423.0495300799998</v>
      </c>
      <c r="E107" s="36">
        <f>SUMIFS(СВЦЭМ!$D$33:$D$776,СВЦЭМ!$A$33:$A$776,$A107,СВЦЭМ!$B$33:$B$776,E$83)+'СЕТ СН'!$H$11+СВЦЭМ!$D$10+'СЕТ СН'!$H$6-'СЕТ СН'!$H$23</f>
        <v>1440.54501046</v>
      </c>
      <c r="F107" s="36">
        <f>SUMIFS(СВЦЭМ!$D$33:$D$776,СВЦЭМ!$A$33:$A$776,$A107,СВЦЭМ!$B$33:$B$776,F$83)+'СЕТ СН'!$H$11+СВЦЭМ!$D$10+'СЕТ СН'!$H$6-'СЕТ СН'!$H$23</f>
        <v>1439.1707519000001</v>
      </c>
      <c r="G107" s="36">
        <f>SUMIFS(СВЦЭМ!$D$33:$D$776,СВЦЭМ!$A$33:$A$776,$A107,СВЦЭМ!$B$33:$B$776,G$83)+'СЕТ СН'!$H$11+СВЦЭМ!$D$10+'СЕТ СН'!$H$6-'СЕТ СН'!$H$23</f>
        <v>1425.7716728099999</v>
      </c>
      <c r="H107" s="36">
        <f>SUMIFS(СВЦЭМ!$D$33:$D$776,СВЦЭМ!$A$33:$A$776,$A107,СВЦЭМ!$B$33:$B$776,H$83)+'СЕТ СН'!$H$11+СВЦЭМ!$D$10+'СЕТ СН'!$H$6-'СЕТ СН'!$H$23</f>
        <v>1387.19718042</v>
      </c>
      <c r="I107" s="36">
        <f>SUMIFS(СВЦЭМ!$D$33:$D$776,СВЦЭМ!$A$33:$A$776,$A107,СВЦЭМ!$B$33:$B$776,I$83)+'СЕТ СН'!$H$11+СВЦЭМ!$D$10+'СЕТ СН'!$H$6-'СЕТ СН'!$H$23</f>
        <v>1334.6019369800001</v>
      </c>
      <c r="J107" s="36">
        <f>SUMIFS(СВЦЭМ!$D$33:$D$776,СВЦЭМ!$A$33:$A$776,$A107,СВЦЭМ!$B$33:$B$776,J$83)+'СЕТ СН'!$H$11+СВЦЭМ!$D$10+'СЕТ СН'!$H$6-'СЕТ СН'!$H$23</f>
        <v>1305.5126738199999</v>
      </c>
      <c r="K107" s="36">
        <f>SUMIFS(СВЦЭМ!$D$33:$D$776,СВЦЭМ!$A$33:$A$776,$A107,СВЦЭМ!$B$33:$B$776,K$83)+'СЕТ СН'!$H$11+СВЦЭМ!$D$10+'СЕТ СН'!$H$6-'СЕТ СН'!$H$23</f>
        <v>1303.7999135199998</v>
      </c>
      <c r="L107" s="36">
        <f>SUMIFS(СВЦЭМ!$D$33:$D$776,СВЦЭМ!$A$33:$A$776,$A107,СВЦЭМ!$B$33:$B$776,L$83)+'СЕТ СН'!$H$11+СВЦЭМ!$D$10+'СЕТ СН'!$H$6-'СЕТ СН'!$H$23</f>
        <v>1271.7072285300001</v>
      </c>
      <c r="M107" s="36">
        <f>SUMIFS(СВЦЭМ!$D$33:$D$776,СВЦЭМ!$A$33:$A$776,$A107,СВЦЭМ!$B$33:$B$776,M$83)+'СЕТ СН'!$H$11+СВЦЭМ!$D$10+'СЕТ СН'!$H$6-'СЕТ СН'!$H$23</f>
        <v>1224.3834823500001</v>
      </c>
      <c r="N107" s="36">
        <f>SUMIFS(СВЦЭМ!$D$33:$D$776,СВЦЭМ!$A$33:$A$776,$A107,СВЦЭМ!$B$33:$B$776,N$83)+'СЕТ СН'!$H$11+СВЦЭМ!$D$10+'СЕТ СН'!$H$6-'СЕТ СН'!$H$23</f>
        <v>1216.8251687299999</v>
      </c>
      <c r="O107" s="36">
        <f>SUMIFS(СВЦЭМ!$D$33:$D$776,СВЦЭМ!$A$33:$A$776,$A107,СВЦЭМ!$B$33:$B$776,O$83)+'СЕТ СН'!$H$11+СВЦЭМ!$D$10+'СЕТ СН'!$H$6-'СЕТ СН'!$H$23</f>
        <v>1236.2186173699999</v>
      </c>
      <c r="P107" s="36">
        <f>SUMIFS(СВЦЭМ!$D$33:$D$776,СВЦЭМ!$A$33:$A$776,$A107,СВЦЭМ!$B$33:$B$776,P$83)+'СЕТ СН'!$H$11+СВЦЭМ!$D$10+'СЕТ СН'!$H$6-'СЕТ СН'!$H$23</f>
        <v>1248.8631687100001</v>
      </c>
      <c r="Q107" s="36">
        <f>SUMIFS(СВЦЭМ!$D$33:$D$776,СВЦЭМ!$A$33:$A$776,$A107,СВЦЭМ!$B$33:$B$776,Q$83)+'СЕТ СН'!$H$11+СВЦЭМ!$D$10+'СЕТ СН'!$H$6-'СЕТ СН'!$H$23</f>
        <v>1256.9435908099999</v>
      </c>
      <c r="R107" s="36">
        <f>SUMIFS(СВЦЭМ!$D$33:$D$776,СВЦЭМ!$A$33:$A$776,$A107,СВЦЭМ!$B$33:$B$776,R$83)+'СЕТ СН'!$H$11+СВЦЭМ!$D$10+'СЕТ СН'!$H$6-'СЕТ СН'!$H$23</f>
        <v>1265.6375610599998</v>
      </c>
      <c r="S107" s="36">
        <f>SUMIFS(СВЦЭМ!$D$33:$D$776,СВЦЭМ!$A$33:$A$776,$A107,СВЦЭМ!$B$33:$B$776,S$83)+'СЕТ СН'!$H$11+СВЦЭМ!$D$10+'СЕТ СН'!$H$6-'СЕТ СН'!$H$23</f>
        <v>1253.4505240999999</v>
      </c>
      <c r="T107" s="36">
        <f>SUMIFS(СВЦЭМ!$D$33:$D$776,СВЦЭМ!$A$33:$A$776,$A107,СВЦЭМ!$B$33:$B$776,T$83)+'СЕТ СН'!$H$11+СВЦЭМ!$D$10+'СЕТ СН'!$H$6-'СЕТ СН'!$H$23</f>
        <v>1216.96913161</v>
      </c>
      <c r="U107" s="36">
        <f>SUMIFS(СВЦЭМ!$D$33:$D$776,СВЦЭМ!$A$33:$A$776,$A107,СВЦЭМ!$B$33:$B$776,U$83)+'СЕТ СН'!$H$11+СВЦЭМ!$D$10+'СЕТ СН'!$H$6-'СЕТ СН'!$H$23</f>
        <v>1201.0755079800001</v>
      </c>
      <c r="V107" s="36">
        <f>SUMIFS(СВЦЭМ!$D$33:$D$776,СВЦЭМ!$A$33:$A$776,$A107,СВЦЭМ!$B$33:$B$776,V$83)+'СЕТ СН'!$H$11+СВЦЭМ!$D$10+'СЕТ СН'!$H$6-'СЕТ СН'!$H$23</f>
        <v>1209.9921210100001</v>
      </c>
      <c r="W107" s="36">
        <f>SUMIFS(СВЦЭМ!$D$33:$D$776,СВЦЭМ!$A$33:$A$776,$A107,СВЦЭМ!$B$33:$B$776,W$83)+'СЕТ СН'!$H$11+СВЦЭМ!$D$10+'СЕТ СН'!$H$6-'СЕТ СН'!$H$23</f>
        <v>1219.9337098999999</v>
      </c>
      <c r="X107" s="36">
        <f>SUMIFS(СВЦЭМ!$D$33:$D$776,СВЦЭМ!$A$33:$A$776,$A107,СВЦЭМ!$B$33:$B$776,X$83)+'СЕТ СН'!$H$11+СВЦЭМ!$D$10+'СЕТ СН'!$H$6-'СЕТ СН'!$H$23</f>
        <v>1220.2495815499999</v>
      </c>
      <c r="Y107" s="36">
        <f>SUMIFS(СВЦЭМ!$D$33:$D$776,СВЦЭМ!$A$33:$A$776,$A107,СВЦЭМ!$B$33:$B$776,Y$83)+'СЕТ СН'!$H$11+СВЦЭМ!$D$10+'СЕТ СН'!$H$6-'СЕТ СН'!$H$23</f>
        <v>1245.15653047</v>
      </c>
    </row>
    <row r="108" spans="1:25" ht="15.75" x14ac:dyDescent="0.2">
      <c r="A108" s="35">
        <f t="shared" si="2"/>
        <v>44160</v>
      </c>
      <c r="B108" s="36">
        <f>SUMIFS(СВЦЭМ!$D$33:$D$776,СВЦЭМ!$A$33:$A$776,$A108,СВЦЭМ!$B$33:$B$776,B$83)+'СЕТ СН'!$H$11+СВЦЭМ!$D$10+'СЕТ СН'!$H$6-'СЕТ СН'!$H$23</f>
        <v>1283.4450996800001</v>
      </c>
      <c r="C108" s="36">
        <f>SUMIFS(СВЦЭМ!$D$33:$D$776,СВЦЭМ!$A$33:$A$776,$A108,СВЦЭМ!$B$33:$B$776,C$83)+'СЕТ СН'!$H$11+СВЦЭМ!$D$10+'СЕТ СН'!$H$6-'СЕТ СН'!$H$23</f>
        <v>1357.8477983299999</v>
      </c>
      <c r="D108" s="36">
        <f>SUMIFS(СВЦЭМ!$D$33:$D$776,СВЦЭМ!$A$33:$A$776,$A108,СВЦЭМ!$B$33:$B$776,D$83)+'СЕТ СН'!$H$11+СВЦЭМ!$D$10+'СЕТ СН'!$H$6-'СЕТ СН'!$H$23</f>
        <v>1407.7488030899999</v>
      </c>
      <c r="E108" s="36">
        <f>SUMIFS(СВЦЭМ!$D$33:$D$776,СВЦЭМ!$A$33:$A$776,$A108,СВЦЭМ!$B$33:$B$776,E$83)+'СЕТ СН'!$H$11+СВЦЭМ!$D$10+'СЕТ СН'!$H$6-'СЕТ СН'!$H$23</f>
        <v>1416.4216594999998</v>
      </c>
      <c r="F108" s="36">
        <f>SUMIFS(СВЦЭМ!$D$33:$D$776,СВЦЭМ!$A$33:$A$776,$A108,СВЦЭМ!$B$33:$B$776,F$83)+'СЕТ СН'!$H$11+СВЦЭМ!$D$10+'СЕТ СН'!$H$6-'СЕТ СН'!$H$23</f>
        <v>1410.8581548899999</v>
      </c>
      <c r="G108" s="36">
        <f>SUMIFS(СВЦЭМ!$D$33:$D$776,СВЦЭМ!$A$33:$A$776,$A108,СВЦЭМ!$B$33:$B$776,G$83)+'СЕТ СН'!$H$11+СВЦЭМ!$D$10+'СЕТ СН'!$H$6-'СЕТ СН'!$H$23</f>
        <v>1400.2969805099999</v>
      </c>
      <c r="H108" s="36">
        <f>SUMIFS(СВЦЭМ!$D$33:$D$776,СВЦЭМ!$A$33:$A$776,$A108,СВЦЭМ!$B$33:$B$776,H$83)+'СЕТ СН'!$H$11+СВЦЭМ!$D$10+'СЕТ СН'!$H$6-'СЕТ СН'!$H$23</f>
        <v>1377.6154084899999</v>
      </c>
      <c r="I108" s="36">
        <f>SUMIFS(СВЦЭМ!$D$33:$D$776,СВЦЭМ!$A$33:$A$776,$A108,СВЦЭМ!$B$33:$B$776,I$83)+'СЕТ СН'!$H$11+СВЦЭМ!$D$10+'СЕТ СН'!$H$6-'СЕТ СН'!$H$23</f>
        <v>1341.6045530399999</v>
      </c>
      <c r="J108" s="36">
        <f>SUMIFS(СВЦЭМ!$D$33:$D$776,СВЦЭМ!$A$33:$A$776,$A108,СВЦЭМ!$B$33:$B$776,J$83)+'СЕТ СН'!$H$11+СВЦЭМ!$D$10+'СЕТ СН'!$H$6-'СЕТ СН'!$H$23</f>
        <v>1326.3024938399999</v>
      </c>
      <c r="K108" s="36">
        <f>SUMIFS(СВЦЭМ!$D$33:$D$776,СВЦЭМ!$A$33:$A$776,$A108,СВЦЭМ!$B$33:$B$776,K$83)+'СЕТ СН'!$H$11+СВЦЭМ!$D$10+'СЕТ СН'!$H$6-'СЕТ СН'!$H$23</f>
        <v>1318.3257634199999</v>
      </c>
      <c r="L108" s="36">
        <f>SUMIFS(СВЦЭМ!$D$33:$D$776,СВЦЭМ!$A$33:$A$776,$A108,СВЦЭМ!$B$33:$B$776,L$83)+'СЕТ СН'!$H$11+СВЦЭМ!$D$10+'СЕТ СН'!$H$6-'СЕТ СН'!$H$23</f>
        <v>1288.3866433799999</v>
      </c>
      <c r="M108" s="36">
        <f>SUMIFS(СВЦЭМ!$D$33:$D$776,СВЦЭМ!$A$33:$A$776,$A108,СВЦЭМ!$B$33:$B$776,M$83)+'СЕТ СН'!$H$11+СВЦЭМ!$D$10+'СЕТ СН'!$H$6-'СЕТ СН'!$H$23</f>
        <v>1241.9428855900001</v>
      </c>
      <c r="N108" s="36">
        <f>SUMIFS(СВЦЭМ!$D$33:$D$776,СВЦЭМ!$A$33:$A$776,$A108,СВЦЭМ!$B$33:$B$776,N$83)+'СЕТ СН'!$H$11+СВЦЭМ!$D$10+'СЕТ СН'!$H$6-'СЕТ СН'!$H$23</f>
        <v>1228.51364014</v>
      </c>
      <c r="O108" s="36">
        <f>SUMIFS(СВЦЭМ!$D$33:$D$776,СВЦЭМ!$A$33:$A$776,$A108,СВЦЭМ!$B$33:$B$776,O$83)+'СЕТ СН'!$H$11+СВЦЭМ!$D$10+'СЕТ СН'!$H$6-'СЕТ СН'!$H$23</f>
        <v>1243.9858632400001</v>
      </c>
      <c r="P108" s="36">
        <f>SUMIFS(СВЦЭМ!$D$33:$D$776,СВЦЭМ!$A$33:$A$776,$A108,СВЦЭМ!$B$33:$B$776,P$83)+'СЕТ СН'!$H$11+СВЦЭМ!$D$10+'СЕТ СН'!$H$6-'СЕТ СН'!$H$23</f>
        <v>1251.4609022499999</v>
      </c>
      <c r="Q108" s="36">
        <f>SUMIFS(СВЦЭМ!$D$33:$D$776,СВЦЭМ!$A$33:$A$776,$A108,СВЦЭМ!$B$33:$B$776,Q$83)+'СЕТ СН'!$H$11+СВЦЭМ!$D$10+'СЕТ СН'!$H$6-'СЕТ СН'!$H$23</f>
        <v>1250.6300326800001</v>
      </c>
      <c r="R108" s="36">
        <f>SUMIFS(СВЦЭМ!$D$33:$D$776,СВЦЭМ!$A$33:$A$776,$A108,СВЦЭМ!$B$33:$B$776,R$83)+'СЕТ СН'!$H$11+СВЦЭМ!$D$10+'СЕТ СН'!$H$6-'СЕТ СН'!$H$23</f>
        <v>1250.1316405499999</v>
      </c>
      <c r="S108" s="36">
        <f>SUMIFS(СВЦЭМ!$D$33:$D$776,СВЦЭМ!$A$33:$A$776,$A108,СВЦЭМ!$B$33:$B$776,S$83)+'СЕТ СН'!$H$11+СВЦЭМ!$D$10+'СЕТ СН'!$H$6-'СЕТ СН'!$H$23</f>
        <v>1237.55742433</v>
      </c>
      <c r="T108" s="36">
        <f>SUMIFS(СВЦЭМ!$D$33:$D$776,СВЦЭМ!$A$33:$A$776,$A108,СВЦЭМ!$B$33:$B$776,T$83)+'СЕТ СН'!$H$11+СВЦЭМ!$D$10+'СЕТ СН'!$H$6-'СЕТ СН'!$H$23</f>
        <v>1249.7276891699998</v>
      </c>
      <c r="U108" s="36">
        <f>SUMIFS(СВЦЭМ!$D$33:$D$776,СВЦЭМ!$A$33:$A$776,$A108,СВЦЭМ!$B$33:$B$776,U$83)+'СЕТ СН'!$H$11+СВЦЭМ!$D$10+'СЕТ СН'!$H$6-'СЕТ СН'!$H$23</f>
        <v>1245.0527064299999</v>
      </c>
      <c r="V108" s="36">
        <f>SUMIFS(СВЦЭМ!$D$33:$D$776,СВЦЭМ!$A$33:$A$776,$A108,СВЦЭМ!$B$33:$B$776,V$83)+'СЕТ СН'!$H$11+СВЦЭМ!$D$10+'СЕТ СН'!$H$6-'СЕТ СН'!$H$23</f>
        <v>1232.27061106</v>
      </c>
      <c r="W108" s="36">
        <f>SUMIFS(СВЦЭМ!$D$33:$D$776,СВЦЭМ!$A$33:$A$776,$A108,СВЦЭМ!$B$33:$B$776,W$83)+'СЕТ СН'!$H$11+СВЦЭМ!$D$10+'СЕТ СН'!$H$6-'СЕТ СН'!$H$23</f>
        <v>1236.31910668</v>
      </c>
      <c r="X108" s="36">
        <f>SUMIFS(СВЦЭМ!$D$33:$D$776,СВЦЭМ!$A$33:$A$776,$A108,СВЦЭМ!$B$33:$B$776,X$83)+'СЕТ СН'!$H$11+СВЦЭМ!$D$10+'СЕТ СН'!$H$6-'СЕТ СН'!$H$23</f>
        <v>1249.9412390799998</v>
      </c>
      <c r="Y108" s="36">
        <f>SUMIFS(СВЦЭМ!$D$33:$D$776,СВЦЭМ!$A$33:$A$776,$A108,СВЦЭМ!$B$33:$B$776,Y$83)+'СЕТ СН'!$H$11+СВЦЭМ!$D$10+'СЕТ СН'!$H$6-'СЕТ СН'!$H$23</f>
        <v>1268.49152953</v>
      </c>
    </row>
    <row r="109" spans="1:25" ht="15.75" x14ac:dyDescent="0.2">
      <c r="A109" s="35">
        <f t="shared" si="2"/>
        <v>44161</v>
      </c>
      <c r="B109" s="36">
        <f>SUMIFS(СВЦЭМ!$D$33:$D$776,СВЦЭМ!$A$33:$A$776,$A109,СВЦЭМ!$B$33:$B$776,B$83)+'СЕТ СН'!$H$11+СВЦЭМ!$D$10+'СЕТ СН'!$H$6-'СЕТ СН'!$H$23</f>
        <v>1266.0298113199999</v>
      </c>
      <c r="C109" s="36">
        <f>SUMIFS(СВЦЭМ!$D$33:$D$776,СВЦЭМ!$A$33:$A$776,$A109,СВЦЭМ!$B$33:$B$776,C$83)+'СЕТ СН'!$H$11+СВЦЭМ!$D$10+'СЕТ СН'!$H$6-'СЕТ СН'!$H$23</f>
        <v>1342.76729445</v>
      </c>
      <c r="D109" s="36">
        <f>SUMIFS(СВЦЭМ!$D$33:$D$776,СВЦЭМ!$A$33:$A$776,$A109,СВЦЭМ!$B$33:$B$776,D$83)+'СЕТ СН'!$H$11+СВЦЭМ!$D$10+'СЕТ СН'!$H$6-'СЕТ СН'!$H$23</f>
        <v>1398.9978594099998</v>
      </c>
      <c r="E109" s="36">
        <f>SUMIFS(СВЦЭМ!$D$33:$D$776,СВЦЭМ!$A$33:$A$776,$A109,СВЦЭМ!$B$33:$B$776,E$83)+'СЕТ СН'!$H$11+СВЦЭМ!$D$10+'СЕТ СН'!$H$6-'СЕТ СН'!$H$23</f>
        <v>1407.8476206599998</v>
      </c>
      <c r="F109" s="36">
        <f>SUMIFS(СВЦЭМ!$D$33:$D$776,СВЦЭМ!$A$33:$A$776,$A109,СВЦЭМ!$B$33:$B$776,F$83)+'СЕТ СН'!$H$11+СВЦЭМ!$D$10+'СЕТ СН'!$H$6-'СЕТ СН'!$H$23</f>
        <v>1400.3656817999999</v>
      </c>
      <c r="G109" s="36">
        <f>SUMIFS(СВЦЭМ!$D$33:$D$776,СВЦЭМ!$A$33:$A$776,$A109,СВЦЭМ!$B$33:$B$776,G$83)+'СЕТ СН'!$H$11+СВЦЭМ!$D$10+'СЕТ СН'!$H$6-'СЕТ СН'!$H$23</f>
        <v>1379.7059772</v>
      </c>
      <c r="H109" s="36">
        <f>SUMIFS(СВЦЭМ!$D$33:$D$776,СВЦЭМ!$A$33:$A$776,$A109,СВЦЭМ!$B$33:$B$776,H$83)+'СЕТ СН'!$H$11+СВЦЭМ!$D$10+'СЕТ СН'!$H$6-'СЕТ СН'!$H$23</f>
        <v>1353.15193488</v>
      </c>
      <c r="I109" s="36">
        <f>SUMIFS(СВЦЭМ!$D$33:$D$776,СВЦЭМ!$A$33:$A$776,$A109,СВЦЭМ!$B$33:$B$776,I$83)+'СЕТ СН'!$H$11+СВЦЭМ!$D$10+'СЕТ СН'!$H$6-'СЕТ СН'!$H$23</f>
        <v>1321.74273376</v>
      </c>
      <c r="J109" s="36">
        <f>SUMIFS(СВЦЭМ!$D$33:$D$776,СВЦЭМ!$A$33:$A$776,$A109,СВЦЭМ!$B$33:$B$776,J$83)+'СЕТ СН'!$H$11+СВЦЭМ!$D$10+'СЕТ СН'!$H$6-'СЕТ СН'!$H$23</f>
        <v>1302.8155508099999</v>
      </c>
      <c r="K109" s="36">
        <f>SUMIFS(СВЦЭМ!$D$33:$D$776,СВЦЭМ!$A$33:$A$776,$A109,СВЦЭМ!$B$33:$B$776,K$83)+'СЕТ СН'!$H$11+СВЦЭМ!$D$10+'СЕТ СН'!$H$6-'СЕТ СН'!$H$23</f>
        <v>1305.3360225900001</v>
      </c>
      <c r="L109" s="36">
        <f>SUMIFS(СВЦЭМ!$D$33:$D$776,СВЦЭМ!$A$33:$A$776,$A109,СВЦЭМ!$B$33:$B$776,L$83)+'СЕТ СН'!$H$11+СВЦЭМ!$D$10+'СЕТ СН'!$H$6-'СЕТ СН'!$H$23</f>
        <v>1277.7323697900001</v>
      </c>
      <c r="M109" s="36">
        <f>SUMIFS(СВЦЭМ!$D$33:$D$776,СВЦЭМ!$A$33:$A$776,$A109,СВЦЭМ!$B$33:$B$776,M$83)+'СЕТ СН'!$H$11+СВЦЭМ!$D$10+'СЕТ СН'!$H$6-'СЕТ СН'!$H$23</f>
        <v>1242.76028234</v>
      </c>
      <c r="N109" s="36">
        <f>SUMIFS(СВЦЭМ!$D$33:$D$776,СВЦЭМ!$A$33:$A$776,$A109,СВЦЭМ!$B$33:$B$776,N$83)+'СЕТ СН'!$H$11+СВЦЭМ!$D$10+'СЕТ СН'!$H$6-'СЕТ СН'!$H$23</f>
        <v>1250.6523384299999</v>
      </c>
      <c r="O109" s="36">
        <f>SUMIFS(СВЦЭМ!$D$33:$D$776,СВЦЭМ!$A$33:$A$776,$A109,СВЦЭМ!$B$33:$B$776,O$83)+'СЕТ СН'!$H$11+СВЦЭМ!$D$10+'СЕТ СН'!$H$6-'СЕТ СН'!$H$23</f>
        <v>1254.56369163</v>
      </c>
      <c r="P109" s="36">
        <f>SUMIFS(СВЦЭМ!$D$33:$D$776,СВЦЭМ!$A$33:$A$776,$A109,СВЦЭМ!$B$33:$B$776,P$83)+'СЕТ СН'!$H$11+СВЦЭМ!$D$10+'СЕТ СН'!$H$6-'СЕТ СН'!$H$23</f>
        <v>1256.7428906099999</v>
      </c>
      <c r="Q109" s="36">
        <f>SUMIFS(СВЦЭМ!$D$33:$D$776,СВЦЭМ!$A$33:$A$776,$A109,СВЦЭМ!$B$33:$B$776,Q$83)+'СЕТ СН'!$H$11+СВЦЭМ!$D$10+'СЕТ СН'!$H$6-'СЕТ СН'!$H$23</f>
        <v>1258.6167567699999</v>
      </c>
      <c r="R109" s="36">
        <f>SUMIFS(СВЦЭМ!$D$33:$D$776,СВЦЭМ!$A$33:$A$776,$A109,СВЦЭМ!$B$33:$B$776,R$83)+'СЕТ СН'!$H$11+СВЦЭМ!$D$10+'СЕТ СН'!$H$6-'СЕТ СН'!$H$23</f>
        <v>1245.8166993099999</v>
      </c>
      <c r="S109" s="36">
        <f>SUMIFS(СВЦЭМ!$D$33:$D$776,СВЦЭМ!$A$33:$A$776,$A109,СВЦЭМ!$B$33:$B$776,S$83)+'СЕТ СН'!$H$11+СВЦЭМ!$D$10+'СЕТ СН'!$H$6-'СЕТ СН'!$H$23</f>
        <v>1227.49165294</v>
      </c>
      <c r="T109" s="36">
        <f>SUMIFS(СВЦЭМ!$D$33:$D$776,СВЦЭМ!$A$33:$A$776,$A109,СВЦЭМ!$B$33:$B$776,T$83)+'СЕТ СН'!$H$11+СВЦЭМ!$D$10+'СЕТ СН'!$H$6-'СЕТ СН'!$H$23</f>
        <v>1243.9077356099999</v>
      </c>
      <c r="U109" s="36">
        <f>SUMIFS(СВЦЭМ!$D$33:$D$776,СВЦЭМ!$A$33:$A$776,$A109,СВЦЭМ!$B$33:$B$776,U$83)+'СЕТ СН'!$H$11+СВЦЭМ!$D$10+'СЕТ СН'!$H$6-'СЕТ СН'!$H$23</f>
        <v>1234.2479499799999</v>
      </c>
      <c r="V109" s="36">
        <f>SUMIFS(СВЦЭМ!$D$33:$D$776,СВЦЭМ!$A$33:$A$776,$A109,СВЦЭМ!$B$33:$B$776,V$83)+'СЕТ СН'!$H$11+СВЦЭМ!$D$10+'СЕТ СН'!$H$6-'СЕТ СН'!$H$23</f>
        <v>1221.0706062300001</v>
      </c>
      <c r="W109" s="36">
        <f>SUMIFS(СВЦЭМ!$D$33:$D$776,СВЦЭМ!$A$33:$A$776,$A109,СВЦЭМ!$B$33:$B$776,W$83)+'СЕТ СН'!$H$11+СВЦЭМ!$D$10+'СЕТ СН'!$H$6-'СЕТ СН'!$H$23</f>
        <v>1245.46671053</v>
      </c>
      <c r="X109" s="36">
        <f>SUMIFS(СВЦЭМ!$D$33:$D$776,СВЦЭМ!$A$33:$A$776,$A109,СВЦЭМ!$B$33:$B$776,X$83)+'СЕТ СН'!$H$11+СВЦЭМ!$D$10+'СЕТ СН'!$H$6-'СЕТ СН'!$H$23</f>
        <v>1252.93615009</v>
      </c>
      <c r="Y109" s="36">
        <f>SUMIFS(СВЦЭМ!$D$33:$D$776,СВЦЭМ!$A$33:$A$776,$A109,СВЦЭМ!$B$33:$B$776,Y$83)+'СЕТ СН'!$H$11+СВЦЭМ!$D$10+'СЕТ СН'!$H$6-'СЕТ СН'!$H$23</f>
        <v>1266.39268593</v>
      </c>
    </row>
    <row r="110" spans="1:25" ht="15.75" x14ac:dyDescent="0.2">
      <c r="A110" s="35">
        <f t="shared" si="2"/>
        <v>44162</v>
      </c>
      <c r="B110" s="36">
        <f>SUMIFS(СВЦЭМ!$D$33:$D$776,СВЦЭМ!$A$33:$A$776,$A110,СВЦЭМ!$B$33:$B$776,B$83)+'СЕТ СН'!$H$11+СВЦЭМ!$D$10+'СЕТ СН'!$H$6-'СЕТ СН'!$H$23</f>
        <v>1269.5382806</v>
      </c>
      <c r="C110" s="36">
        <f>SUMIFS(СВЦЭМ!$D$33:$D$776,СВЦЭМ!$A$33:$A$776,$A110,СВЦЭМ!$B$33:$B$776,C$83)+'СЕТ СН'!$H$11+СВЦЭМ!$D$10+'СЕТ СН'!$H$6-'СЕТ СН'!$H$23</f>
        <v>1351.24786144</v>
      </c>
      <c r="D110" s="36">
        <f>SUMIFS(СВЦЭМ!$D$33:$D$776,СВЦЭМ!$A$33:$A$776,$A110,СВЦЭМ!$B$33:$B$776,D$83)+'СЕТ СН'!$H$11+СВЦЭМ!$D$10+'СЕТ СН'!$H$6-'СЕТ СН'!$H$23</f>
        <v>1409.60109074</v>
      </c>
      <c r="E110" s="36">
        <f>SUMIFS(СВЦЭМ!$D$33:$D$776,СВЦЭМ!$A$33:$A$776,$A110,СВЦЭМ!$B$33:$B$776,E$83)+'СЕТ СН'!$H$11+СВЦЭМ!$D$10+'СЕТ СН'!$H$6-'СЕТ СН'!$H$23</f>
        <v>1421.17617888</v>
      </c>
      <c r="F110" s="36">
        <f>SUMIFS(СВЦЭМ!$D$33:$D$776,СВЦЭМ!$A$33:$A$776,$A110,СВЦЭМ!$B$33:$B$776,F$83)+'СЕТ СН'!$H$11+СВЦЭМ!$D$10+'СЕТ СН'!$H$6-'СЕТ СН'!$H$23</f>
        <v>1424.0044318400001</v>
      </c>
      <c r="G110" s="36">
        <f>SUMIFS(СВЦЭМ!$D$33:$D$776,СВЦЭМ!$A$33:$A$776,$A110,СВЦЭМ!$B$33:$B$776,G$83)+'СЕТ СН'!$H$11+СВЦЭМ!$D$10+'СЕТ СН'!$H$6-'СЕТ СН'!$H$23</f>
        <v>1412.0186649799998</v>
      </c>
      <c r="H110" s="36">
        <f>SUMIFS(СВЦЭМ!$D$33:$D$776,СВЦЭМ!$A$33:$A$776,$A110,СВЦЭМ!$B$33:$B$776,H$83)+'СЕТ СН'!$H$11+СВЦЭМ!$D$10+'СЕТ СН'!$H$6-'СЕТ СН'!$H$23</f>
        <v>1366.8539870699999</v>
      </c>
      <c r="I110" s="36">
        <f>SUMIFS(СВЦЭМ!$D$33:$D$776,СВЦЭМ!$A$33:$A$776,$A110,СВЦЭМ!$B$33:$B$776,I$83)+'СЕТ СН'!$H$11+СВЦЭМ!$D$10+'СЕТ СН'!$H$6-'СЕТ СН'!$H$23</f>
        <v>1330.9945232199998</v>
      </c>
      <c r="J110" s="36">
        <f>SUMIFS(СВЦЭМ!$D$33:$D$776,СВЦЭМ!$A$33:$A$776,$A110,СВЦЭМ!$B$33:$B$776,J$83)+'СЕТ СН'!$H$11+СВЦЭМ!$D$10+'СЕТ СН'!$H$6-'СЕТ СН'!$H$23</f>
        <v>1324.04524335</v>
      </c>
      <c r="K110" s="36">
        <f>SUMIFS(СВЦЭМ!$D$33:$D$776,СВЦЭМ!$A$33:$A$776,$A110,СВЦЭМ!$B$33:$B$776,K$83)+'СЕТ СН'!$H$11+СВЦЭМ!$D$10+'СЕТ СН'!$H$6-'СЕТ СН'!$H$23</f>
        <v>1326.48675181</v>
      </c>
      <c r="L110" s="36">
        <f>SUMIFS(СВЦЭМ!$D$33:$D$776,СВЦЭМ!$A$33:$A$776,$A110,СВЦЭМ!$B$33:$B$776,L$83)+'СЕТ СН'!$H$11+СВЦЭМ!$D$10+'СЕТ СН'!$H$6-'СЕТ СН'!$H$23</f>
        <v>1297.7107358999999</v>
      </c>
      <c r="M110" s="36">
        <f>SUMIFS(СВЦЭМ!$D$33:$D$776,СВЦЭМ!$A$33:$A$776,$A110,СВЦЭМ!$B$33:$B$776,M$83)+'СЕТ СН'!$H$11+СВЦЭМ!$D$10+'СЕТ СН'!$H$6-'СЕТ СН'!$H$23</f>
        <v>1249.2095513700001</v>
      </c>
      <c r="N110" s="36">
        <f>SUMIFS(СВЦЭМ!$D$33:$D$776,СВЦЭМ!$A$33:$A$776,$A110,СВЦЭМ!$B$33:$B$776,N$83)+'СЕТ СН'!$H$11+СВЦЭМ!$D$10+'СЕТ СН'!$H$6-'СЕТ СН'!$H$23</f>
        <v>1234.61051185</v>
      </c>
      <c r="O110" s="36">
        <f>SUMIFS(СВЦЭМ!$D$33:$D$776,СВЦЭМ!$A$33:$A$776,$A110,СВЦЭМ!$B$33:$B$776,O$83)+'СЕТ СН'!$H$11+СВЦЭМ!$D$10+'СЕТ СН'!$H$6-'СЕТ СН'!$H$23</f>
        <v>1236.0119004999999</v>
      </c>
      <c r="P110" s="36">
        <f>SUMIFS(СВЦЭМ!$D$33:$D$776,СВЦЭМ!$A$33:$A$776,$A110,СВЦЭМ!$B$33:$B$776,P$83)+'СЕТ СН'!$H$11+СВЦЭМ!$D$10+'СЕТ СН'!$H$6-'СЕТ СН'!$H$23</f>
        <v>1247.6272414699999</v>
      </c>
      <c r="Q110" s="36">
        <f>SUMIFS(СВЦЭМ!$D$33:$D$776,СВЦЭМ!$A$33:$A$776,$A110,СВЦЭМ!$B$33:$B$776,Q$83)+'СЕТ СН'!$H$11+СВЦЭМ!$D$10+'СЕТ СН'!$H$6-'СЕТ СН'!$H$23</f>
        <v>1256.7316381099999</v>
      </c>
      <c r="R110" s="36">
        <f>SUMIFS(СВЦЭМ!$D$33:$D$776,СВЦЭМ!$A$33:$A$776,$A110,СВЦЭМ!$B$33:$B$776,R$83)+'СЕТ СН'!$H$11+СВЦЭМ!$D$10+'СЕТ СН'!$H$6-'СЕТ СН'!$H$23</f>
        <v>1252.50387439</v>
      </c>
      <c r="S110" s="36">
        <f>SUMIFS(СВЦЭМ!$D$33:$D$776,СВЦЭМ!$A$33:$A$776,$A110,СВЦЭМ!$B$33:$B$776,S$83)+'СЕТ СН'!$H$11+СВЦЭМ!$D$10+'СЕТ СН'!$H$6-'СЕТ СН'!$H$23</f>
        <v>1231.1120979</v>
      </c>
      <c r="T110" s="36">
        <f>SUMIFS(СВЦЭМ!$D$33:$D$776,СВЦЭМ!$A$33:$A$776,$A110,СВЦЭМ!$B$33:$B$776,T$83)+'СЕТ СН'!$H$11+СВЦЭМ!$D$10+'СЕТ СН'!$H$6-'СЕТ СН'!$H$23</f>
        <v>1212.4934947299998</v>
      </c>
      <c r="U110" s="36">
        <f>SUMIFS(СВЦЭМ!$D$33:$D$776,СВЦЭМ!$A$33:$A$776,$A110,СВЦЭМ!$B$33:$B$776,U$83)+'СЕТ СН'!$H$11+СВЦЭМ!$D$10+'СЕТ СН'!$H$6-'СЕТ СН'!$H$23</f>
        <v>1212.7882416100001</v>
      </c>
      <c r="V110" s="36">
        <f>SUMIFS(СВЦЭМ!$D$33:$D$776,СВЦЭМ!$A$33:$A$776,$A110,СВЦЭМ!$B$33:$B$776,V$83)+'СЕТ СН'!$H$11+СВЦЭМ!$D$10+'СЕТ СН'!$H$6-'СЕТ СН'!$H$23</f>
        <v>1211.5170118999999</v>
      </c>
      <c r="W110" s="36">
        <f>SUMIFS(СВЦЭМ!$D$33:$D$776,СВЦЭМ!$A$33:$A$776,$A110,СВЦЭМ!$B$33:$B$776,W$83)+'СЕТ СН'!$H$11+СВЦЭМ!$D$10+'СЕТ СН'!$H$6-'СЕТ СН'!$H$23</f>
        <v>1225.3552323199999</v>
      </c>
      <c r="X110" s="36">
        <f>SUMIFS(СВЦЭМ!$D$33:$D$776,СВЦЭМ!$A$33:$A$776,$A110,СВЦЭМ!$B$33:$B$776,X$83)+'СЕТ СН'!$H$11+СВЦЭМ!$D$10+'СЕТ СН'!$H$6-'СЕТ СН'!$H$23</f>
        <v>1237.3137412999999</v>
      </c>
      <c r="Y110" s="36">
        <f>SUMIFS(СВЦЭМ!$D$33:$D$776,СВЦЭМ!$A$33:$A$776,$A110,СВЦЭМ!$B$33:$B$776,Y$83)+'СЕТ СН'!$H$11+СВЦЭМ!$D$10+'СЕТ СН'!$H$6-'СЕТ СН'!$H$23</f>
        <v>1258.2499110899998</v>
      </c>
    </row>
    <row r="111" spans="1:25" ht="15.75" x14ac:dyDescent="0.2">
      <c r="A111" s="35">
        <f t="shared" si="2"/>
        <v>44163</v>
      </c>
      <c r="B111" s="36">
        <f>SUMIFS(СВЦЭМ!$D$33:$D$776,СВЦЭМ!$A$33:$A$776,$A111,СВЦЭМ!$B$33:$B$776,B$83)+'СЕТ СН'!$H$11+СВЦЭМ!$D$10+'СЕТ СН'!$H$6-'СЕТ СН'!$H$23</f>
        <v>1282.93661393</v>
      </c>
      <c r="C111" s="36">
        <f>SUMIFS(СВЦЭМ!$D$33:$D$776,СВЦЭМ!$A$33:$A$776,$A111,СВЦЭМ!$B$33:$B$776,C$83)+'СЕТ СН'!$H$11+СВЦЭМ!$D$10+'СЕТ СН'!$H$6-'СЕТ СН'!$H$23</f>
        <v>1350.2351732</v>
      </c>
      <c r="D111" s="36">
        <f>SUMIFS(СВЦЭМ!$D$33:$D$776,СВЦЭМ!$A$33:$A$776,$A111,СВЦЭМ!$B$33:$B$776,D$83)+'СЕТ СН'!$H$11+СВЦЭМ!$D$10+'СЕТ СН'!$H$6-'СЕТ СН'!$H$23</f>
        <v>1395.65371134</v>
      </c>
      <c r="E111" s="36">
        <f>SUMIFS(СВЦЭМ!$D$33:$D$776,СВЦЭМ!$A$33:$A$776,$A111,СВЦЭМ!$B$33:$B$776,E$83)+'СЕТ СН'!$H$11+СВЦЭМ!$D$10+'СЕТ СН'!$H$6-'СЕТ СН'!$H$23</f>
        <v>1402.5595738699999</v>
      </c>
      <c r="F111" s="36">
        <f>SUMIFS(СВЦЭМ!$D$33:$D$776,СВЦЭМ!$A$33:$A$776,$A111,СВЦЭМ!$B$33:$B$776,F$83)+'СЕТ СН'!$H$11+СВЦЭМ!$D$10+'СЕТ СН'!$H$6-'СЕТ СН'!$H$23</f>
        <v>1402.5621989299998</v>
      </c>
      <c r="G111" s="36">
        <f>SUMIFS(СВЦЭМ!$D$33:$D$776,СВЦЭМ!$A$33:$A$776,$A111,СВЦЭМ!$B$33:$B$776,G$83)+'СЕТ СН'!$H$11+СВЦЭМ!$D$10+'СЕТ СН'!$H$6-'СЕТ СН'!$H$23</f>
        <v>1397.88073837</v>
      </c>
      <c r="H111" s="36">
        <f>SUMIFS(СВЦЭМ!$D$33:$D$776,СВЦЭМ!$A$33:$A$776,$A111,СВЦЭМ!$B$33:$B$776,H$83)+'СЕТ СН'!$H$11+СВЦЭМ!$D$10+'СЕТ СН'!$H$6-'СЕТ СН'!$H$23</f>
        <v>1382.9742899399998</v>
      </c>
      <c r="I111" s="36">
        <f>SUMIFS(СВЦЭМ!$D$33:$D$776,СВЦЭМ!$A$33:$A$776,$A111,СВЦЭМ!$B$33:$B$776,I$83)+'СЕТ СН'!$H$11+СВЦЭМ!$D$10+'СЕТ СН'!$H$6-'СЕТ СН'!$H$23</f>
        <v>1365.9424101499999</v>
      </c>
      <c r="J111" s="36">
        <f>SUMIFS(СВЦЭМ!$D$33:$D$776,СВЦЭМ!$A$33:$A$776,$A111,СВЦЭМ!$B$33:$B$776,J$83)+'СЕТ СН'!$H$11+СВЦЭМ!$D$10+'СЕТ СН'!$H$6-'СЕТ СН'!$H$23</f>
        <v>1343.4766870999999</v>
      </c>
      <c r="K111" s="36">
        <f>SUMIFS(СВЦЭМ!$D$33:$D$776,СВЦЭМ!$A$33:$A$776,$A111,СВЦЭМ!$B$33:$B$776,K$83)+'СЕТ СН'!$H$11+СВЦЭМ!$D$10+'СЕТ СН'!$H$6-'СЕТ СН'!$H$23</f>
        <v>1327.2750166799999</v>
      </c>
      <c r="L111" s="36">
        <f>SUMIFS(СВЦЭМ!$D$33:$D$776,СВЦЭМ!$A$33:$A$776,$A111,СВЦЭМ!$B$33:$B$776,L$83)+'СЕТ СН'!$H$11+СВЦЭМ!$D$10+'СЕТ СН'!$H$6-'СЕТ СН'!$H$23</f>
        <v>1288.5112599099998</v>
      </c>
      <c r="M111" s="36">
        <f>SUMIFS(СВЦЭМ!$D$33:$D$776,СВЦЭМ!$A$33:$A$776,$A111,СВЦЭМ!$B$33:$B$776,M$83)+'СЕТ СН'!$H$11+СВЦЭМ!$D$10+'СЕТ СН'!$H$6-'СЕТ СН'!$H$23</f>
        <v>1244.53926755</v>
      </c>
      <c r="N111" s="36">
        <f>SUMIFS(СВЦЭМ!$D$33:$D$776,СВЦЭМ!$A$33:$A$776,$A111,СВЦЭМ!$B$33:$B$776,N$83)+'СЕТ СН'!$H$11+СВЦЭМ!$D$10+'СЕТ СН'!$H$6-'СЕТ СН'!$H$23</f>
        <v>1239.1428042399998</v>
      </c>
      <c r="O111" s="36">
        <f>SUMIFS(СВЦЭМ!$D$33:$D$776,СВЦЭМ!$A$33:$A$776,$A111,СВЦЭМ!$B$33:$B$776,O$83)+'СЕТ СН'!$H$11+СВЦЭМ!$D$10+'СЕТ СН'!$H$6-'СЕТ СН'!$H$23</f>
        <v>1250.5830154</v>
      </c>
      <c r="P111" s="36">
        <f>SUMIFS(СВЦЭМ!$D$33:$D$776,СВЦЭМ!$A$33:$A$776,$A111,СВЦЭМ!$B$33:$B$776,P$83)+'СЕТ СН'!$H$11+СВЦЭМ!$D$10+'СЕТ СН'!$H$6-'СЕТ СН'!$H$23</f>
        <v>1257.4616347000001</v>
      </c>
      <c r="Q111" s="36">
        <f>SUMIFS(СВЦЭМ!$D$33:$D$776,СВЦЭМ!$A$33:$A$776,$A111,СВЦЭМ!$B$33:$B$776,Q$83)+'СЕТ СН'!$H$11+СВЦЭМ!$D$10+'СЕТ СН'!$H$6-'СЕТ СН'!$H$23</f>
        <v>1249.67395984</v>
      </c>
      <c r="R111" s="36">
        <f>SUMIFS(СВЦЭМ!$D$33:$D$776,СВЦЭМ!$A$33:$A$776,$A111,СВЦЭМ!$B$33:$B$776,R$83)+'СЕТ СН'!$H$11+СВЦЭМ!$D$10+'СЕТ СН'!$H$6-'СЕТ СН'!$H$23</f>
        <v>1241.8904353099999</v>
      </c>
      <c r="S111" s="36">
        <f>SUMIFS(СВЦЭМ!$D$33:$D$776,СВЦЭМ!$A$33:$A$776,$A111,СВЦЭМ!$B$33:$B$776,S$83)+'СЕТ СН'!$H$11+СВЦЭМ!$D$10+'СЕТ СН'!$H$6-'СЕТ СН'!$H$23</f>
        <v>1223.3789458799999</v>
      </c>
      <c r="T111" s="36">
        <f>SUMIFS(СВЦЭМ!$D$33:$D$776,СВЦЭМ!$A$33:$A$776,$A111,СВЦЭМ!$B$33:$B$776,T$83)+'СЕТ СН'!$H$11+СВЦЭМ!$D$10+'СЕТ СН'!$H$6-'СЕТ СН'!$H$23</f>
        <v>1216.5577775500001</v>
      </c>
      <c r="U111" s="36">
        <f>SUMIFS(СВЦЭМ!$D$33:$D$776,СВЦЭМ!$A$33:$A$776,$A111,СВЦЭМ!$B$33:$B$776,U$83)+'СЕТ СН'!$H$11+СВЦЭМ!$D$10+'СЕТ СН'!$H$6-'СЕТ СН'!$H$23</f>
        <v>1208.4644690599998</v>
      </c>
      <c r="V111" s="36">
        <f>SUMIFS(СВЦЭМ!$D$33:$D$776,СВЦЭМ!$A$33:$A$776,$A111,СВЦЭМ!$B$33:$B$776,V$83)+'СЕТ СН'!$H$11+СВЦЭМ!$D$10+'СЕТ СН'!$H$6-'СЕТ СН'!$H$23</f>
        <v>1206.31305443</v>
      </c>
      <c r="W111" s="36">
        <f>SUMIFS(СВЦЭМ!$D$33:$D$776,СВЦЭМ!$A$33:$A$776,$A111,СВЦЭМ!$B$33:$B$776,W$83)+'СЕТ СН'!$H$11+СВЦЭМ!$D$10+'СЕТ СН'!$H$6-'СЕТ СН'!$H$23</f>
        <v>1224.37124627</v>
      </c>
      <c r="X111" s="36">
        <f>SUMIFS(СВЦЭМ!$D$33:$D$776,СВЦЭМ!$A$33:$A$776,$A111,СВЦЭМ!$B$33:$B$776,X$83)+'СЕТ СН'!$H$11+СВЦЭМ!$D$10+'СЕТ СН'!$H$6-'СЕТ СН'!$H$23</f>
        <v>1243.8976964899998</v>
      </c>
      <c r="Y111" s="36">
        <f>SUMIFS(СВЦЭМ!$D$33:$D$776,СВЦЭМ!$A$33:$A$776,$A111,СВЦЭМ!$B$33:$B$776,Y$83)+'СЕТ СН'!$H$11+СВЦЭМ!$D$10+'СЕТ СН'!$H$6-'СЕТ СН'!$H$23</f>
        <v>1266.2730983699998</v>
      </c>
    </row>
    <row r="112" spans="1:25" ht="15.75" x14ac:dyDescent="0.2">
      <c r="A112" s="35">
        <f t="shared" si="2"/>
        <v>44164</v>
      </c>
      <c r="B112" s="36">
        <f>SUMIFS(СВЦЭМ!$D$33:$D$776,СВЦЭМ!$A$33:$A$776,$A112,СВЦЭМ!$B$33:$B$776,B$83)+'СЕТ СН'!$H$11+СВЦЭМ!$D$10+'СЕТ СН'!$H$6-'СЕТ СН'!$H$23</f>
        <v>1277.3239803399999</v>
      </c>
      <c r="C112" s="36">
        <f>SUMIFS(СВЦЭМ!$D$33:$D$776,СВЦЭМ!$A$33:$A$776,$A112,СВЦЭМ!$B$33:$B$776,C$83)+'СЕТ СН'!$H$11+СВЦЭМ!$D$10+'СЕТ СН'!$H$6-'СЕТ СН'!$H$23</f>
        <v>1355.58499686</v>
      </c>
      <c r="D112" s="36">
        <f>SUMIFS(СВЦЭМ!$D$33:$D$776,СВЦЭМ!$A$33:$A$776,$A112,СВЦЭМ!$B$33:$B$776,D$83)+'СЕТ СН'!$H$11+СВЦЭМ!$D$10+'СЕТ СН'!$H$6-'СЕТ СН'!$H$23</f>
        <v>1407.5753794100001</v>
      </c>
      <c r="E112" s="36">
        <f>SUMIFS(СВЦЭМ!$D$33:$D$776,СВЦЭМ!$A$33:$A$776,$A112,СВЦЭМ!$B$33:$B$776,E$83)+'СЕТ СН'!$H$11+СВЦЭМ!$D$10+'СЕТ СН'!$H$6-'СЕТ СН'!$H$23</f>
        <v>1418.3858239299998</v>
      </c>
      <c r="F112" s="36">
        <f>SUMIFS(СВЦЭМ!$D$33:$D$776,СВЦЭМ!$A$33:$A$776,$A112,СВЦЭМ!$B$33:$B$776,F$83)+'СЕТ СН'!$H$11+СВЦЭМ!$D$10+'СЕТ СН'!$H$6-'СЕТ СН'!$H$23</f>
        <v>1416.8617452499998</v>
      </c>
      <c r="G112" s="36">
        <f>SUMIFS(СВЦЭМ!$D$33:$D$776,СВЦЭМ!$A$33:$A$776,$A112,СВЦЭМ!$B$33:$B$776,G$83)+'СЕТ СН'!$H$11+СВЦЭМ!$D$10+'СЕТ СН'!$H$6-'СЕТ СН'!$H$23</f>
        <v>1413.5919634299999</v>
      </c>
      <c r="H112" s="36">
        <f>SUMIFS(СВЦЭМ!$D$33:$D$776,СВЦЭМ!$A$33:$A$776,$A112,СВЦЭМ!$B$33:$B$776,H$83)+'СЕТ СН'!$H$11+СВЦЭМ!$D$10+'СЕТ СН'!$H$6-'СЕТ СН'!$H$23</f>
        <v>1398.4715268299999</v>
      </c>
      <c r="I112" s="36">
        <f>SUMIFS(СВЦЭМ!$D$33:$D$776,СВЦЭМ!$A$33:$A$776,$A112,СВЦЭМ!$B$33:$B$776,I$83)+'СЕТ СН'!$H$11+СВЦЭМ!$D$10+'СЕТ СН'!$H$6-'СЕТ СН'!$H$23</f>
        <v>1372.9698061899999</v>
      </c>
      <c r="J112" s="36">
        <f>SUMIFS(СВЦЭМ!$D$33:$D$776,СВЦЭМ!$A$33:$A$776,$A112,СВЦЭМ!$B$33:$B$776,J$83)+'СЕТ СН'!$H$11+СВЦЭМ!$D$10+'СЕТ СН'!$H$6-'СЕТ СН'!$H$23</f>
        <v>1335.3770061800001</v>
      </c>
      <c r="K112" s="36">
        <f>SUMIFS(СВЦЭМ!$D$33:$D$776,СВЦЭМ!$A$33:$A$776,$A112,СВЦЭМ!$B$33:$B$776,K$83)+'СЕТ СН'!$H$11+СВЦЭМ!$D$10+'СЕТ СН'!$H$6-'СЕТ СН'!$H$23</f>
        <v>1319.4174340899999</v>
      </c>
      <c r="L112" s="36">
        <f>SUMIFS(СВЦЭМ!$D$33:$D$776,СВЦЭМ!$A$33:$A$776,$A112,СВЦЭМ!$B$33:$B$776,L$83)+'СЕТ СН'!$H$11+СВЦЭМ!$D$10+'СЕТ СН'!$H$6-'СЕТ СН'!$H$23</f>
        <v>1278.0703230199999</v>
      </c>
      <c r="M112" s="36">
        <f>SUMIFS(СВЦЭМ!$D$33:$D$776,СВЦЭМ!$A$33:$A$776,$A112,СВЦЭМ!$B$33:$B$776,M$83)+'СЕТ СН'!$H$11+СВЦЭМ!$D$10+'СЕТ СН'!$H$6-'СЕТ СН'!$H$23</f>
        <v>1236.5269453400001</v>
      </c>
      <c r="N112" s="36">
        <f>SUMIFS(СВЦЭМ!$D$33:$D$776,СВЦЭМ!$A$33:$A$776,$A112,СВЦЭМ!$B$33:$B$776,N$83)+'СЕТ СН'!$H$11+СВЦЭМ!$D$10+'СЕТ СН'!$H$6-'СЕТ СН'!$H$23</f>
        <v>1223.47662193</v>
      </c>
      <c r="O112" s="36">
        <f>SUMIFS(СВЦЭМ!$D$33:$D$776,СВЦЭМ!$A$33:$A$776,$A112,СВЦЭМ!$B$33:$B$776,O$83)+'СЕТ СН'!$H$11+СВЦЭМ!$D$10+'СЕТ СН'!$H$6-'СЕТ СН'!$H$23</f>
        <v>1239.1432763299999</v>
      </c>
      <c r="P112" s="36">
        <f>SUMIFS(СВЦЭМ!$D$33:$D$776,СВЦЭМ!$A$33:$A$776,$A112,СВЦЭМ!$B$33:$B$776,P$83)+'СЕТ СН'!$H$11+СВЦЭМ!$D$10+'СЕТ СН'!$H$6-'СЕТ СН'!$H$23</f>
        <v>1248.8621005699999</v>
      </c>
      <c r="Q112" s="36">
        <f>SUMIFS(СВЦЭМ!$D$33:$D$776,СВЦЭМ!$A$33:$A$776,$A112,СВЦЭМ!$B$33:$B$776,Q$83)+'СЕТ СН'!$H$11+СВЦЭМ!$D$10+'СЕТ СН'!$H$6-'СЕТ СН'!$H$23</f>
        <v>1248.4253427899998</v>
      </c>
      <c r="R112" s="36">
        <f>SUMIFS(СВЦЭМ!$D$33:$D$776,СВЦЭМ!$A$33:$A$776,$A112,СВЦЭМ!$B$33:$B$776,R$83)+'СЕТ СН'!$H$11+СВЦЭМ!$D$10+'СЕТ СН'!$H$6-'СЕТ СН'!$H$23</f>
        <v>1245.0837487599999</v>
      </c>
      <c r="S112" s="36">
        <f>SUMIFS(СВЦЭМ!$D$33:$D$776,СВЦЭМ!$A$33:$A$776,$A112,СВЦЭМ!$B$33:$B$776,S$83)+'СЕТ СН'!$H$11+СВЦЭМ!$D$10+'СЕТ СН'!$H$6-'СЕТ СН'!$H$23</f>
        <v>1226.2883592899998</v>
      </c>
      <c r="T112" s="36">
        <f>SUMIFS(СВЦЭМ!$D$33:$D$776,СВЦЭМ!$A$33:$A$776,$A112,СВЦЭМ!$B$33:$B$776,T$83)+'СЕТ СН'!$H$11+СВЦЭМ!$D$10+'СЕТ СН'!$H$6-'СЕТ СН'!$H$23</f>
        <v>1203.2657023500001</v>
      </c>
      <c r="U112" s="36">
        <f>SUMIFS(СВЦЭМ!$D$33:$D$776,СВЦЭМ!$A$33:$A$776,$A112,СВЦЭМ!$B$33:$B$776,U$83)+'СЕТ СН'!$H$11+СВЦЭМ!$D$10+'СЕТ СН'!$H$6-'СЕТ СН'!$H$23</f>
        <v>1201.8789590399999</v>
      </c>
      <c r="V112" s="36">
        <f>SUMIFS(СВЦЭМ!$D$33:$D$776,СВЦЭМ!$A$33:$A$776,$A112,СВЦЭМ!$B$33:$B$776,V$83)+'СЕТ СН'!$H$11+СВЦЭМ!$D$10+'СЕТ СН'!$H$6-'СЕТ СН'!$H$23</f>
        <v>1209.7326688600001</v>
      </c>
      <c r="W112" s="36">
        <f>SUMIFS(СВЦЭМ!$D$33:$D$776,СВЦЭМ!$A$33:$A$776,$A112,СВЦЭМ!$B$33:$B$776,W$83)+'СЕТ СН'!$H$11+СВЦЭМ!$D$10+'СЕТ СН'!$H$6-'СЕТ СН'!$H$23</f>
        <v>1218.77908918</v>
      </c>
      <c r="X112" s="36">
        <f>SUMIFS(СВЦЭМ!$D$33:$D$776,СВЦЭМ!$A$33:$A$776,$A112,СВЦЭМ!$B$33:$B$776,X$83)+'СЕТ СН'!$H$11+СВЦЭМ!$D$10+'СЕТ СН'!$H$6-'СЕТ СН'!$H$23</f>
        <v>1240.7017435399998</v>
      </c>
      <c r="Y112" s="36">
        <f>SUMIFS(СВЦЭМ!$D$33:$D$776,СВЦЭМ!$A$33:$A$776,$A112,СВЦЭМ!$B$33:$B$776,Y$83)+'СЕТ СН'!$H$11+СВЦЭМ!$D$10+'СЕТ СН'!$H$6-'СЕТ СН'!$H$23</f>
        <v>1257.5348107300001</v>
      </c>
    </row>
    <row r="113" spans="1:27" ht="15.75" x14ac:dyDescent="0.2">
      <c r="A113" s="35">
        <f t="shared" si="2"/>
        <v>44165</v>
      </c>
      <c r="B113" s="36">
        <f>SUMIFS(СВЦЭМ!$D$33:$D$776,СВЦЭМ!$A$33:$A$776,$A113,СВЦЭМ!$B$33:$B$776,B$83)+'СЕТ СН'!$H$11+СВЦЭМ!$D$10+'СЕТ СН'!$H$6-'СЕТ СН'!$H$23</f>
        <v>1320.8455784299999</v>
      </c>
      <c r="C113" s="36">
        <f>SUMIFS(СВЦЭМ!$D$33:$D$776,СВЦЭМ!$A$33:$A$776,$A113,СВЦЭМ!$B$33:$B$776,C$83)+'СЕТ СН'!$H$11+СВЦЭМ!$D$10+'СЕТ СН'!$H$6-'СЕТ СН'!$H$23</f>
        <v>1390.47189972</v>
      </c>
      <c r="D113" s="36">
        <f>SUMIFS(СВЦЭМ!$D$33:$D$776,СВЦЭМ!$A$33:$A$776,$A113,СВЦЭМ!$B$33:$B$776,D$83)+'СЕТ СН'!$H$11+СВЦЭМ!$D$10+'СЕТ СН'!$H$6-'СЕТ СН'!$H$23</f>
        <v>1439.6288037600002</v>
      </c>
      <c r="E113" s="36">
        <f>SUMIFS(СВЦЭМ!$D$33:$D$776,СВЦЭМ!$A$33:$A$776,$A113,СВЦЭМ!$B$33:$B$776,E$83)+'СЕТ СН'!$H$11+СВЦЭМ!$D$10+'СЕТ СН'!$H$6-'СЕТ СН'!$H$23</f>
        <v>1447.46112696</v>
      </c>
      <c r="F113" s="36">
        <f>SUMIFS(СВЦЭМ!$D$33:$D$776,СВЦЭМ!$A$33:$A$776,$A113,СВЦЭМ!$B$33:$B$776,F$83)+'СЕТ СН'!$H$11+СВЦЭМ!$D$10+'СЕТ СН'!$H$6-'СЕТ СН'!$H$23</f>
        <v>1443.08016047</v>
      </c>
      <c r="G113" s="36">
        <f>SUMIFS(СВЦЭМ!$D$33:$D$776,СВЦЭМ!$A$33:$A$776,$A113,СВЦЭМ!$B$33:$B$776,G$83)+'СЕТ СН'!$H$11+СВЦЭМ!$D$10+'СЕТ СН'!$H$6-'СЕТ СН'!$H$23</f>
        <v>1427.3352159399999</v>
      </c>
      <c r="H113" s="36">
        <f>SUMIFS(СВЦЭМ!$D$33:$D$776,СВЦЭМ!$A$33:$A$776,$A113,СВЦЭМ!$B$33:$B$776,H$83)+'СЕТ СН'!$H$11+СВЦЭМ!$D$10+'СЕТ СН'!$H$6-'СЕТ СН'!$H$23</f>
        <v>1413.34607611</v>
      </c>
      <c r="I113" s="36">
        <f>SUMIFS(СВЦЭМ!$D$33:$D$776,СВЦЭМ!$A$33:$A$776,$A113,СВЦЭМ!$B$33:$B$776,I$83)+'СЕТ СН'!$H$11+СВЦЭМ!$D$10+'СЕТ СН'!$H$6-'СЕТ СН'!$H$23</f>
        <v>1385.48585469</v>
      </c>
      <c r="J113" s="36">
        <f>SUMIFS(СВЦЭМ!$D$33:$D$776,СВЦЭМ!$A$33:$A$776,$A113,СВЦЭМ!$B$33:$B$776,J$83)+'СЕТ СН'!$H$11+СВЦЭМ!$D$10+'СЕТ СН'!$H$6-'СЕТ СН'!$H$23</f>
        <v>1359.28114964</v>
      </c>
      <c r="K113" s="36">
        <f>SUMIFS(СВЦЭМ!$D$33:$D$776,СВЦЭМ!$A$33:$A$776,$A113,СВЦЭМ!$B$33:$B$776,K$83)+'СЕТ СН'!$H$11+СВЦЭМ!$D$10+'СЕТ СН'!$H$6-'СЕТ СН'!$H$23</f>
        <v>1351.5016617799999</v>
      </c>
      <c r="L113" s="36">
        <f>SUMIFS(СВЦЭМ!$D$33:$D$776,СВЦЭМ!$A$33:$A$776,$A113,СВЦЭМ!$B$33:$B$776,L$83)+'СЕТ СН'!$H$11+СВЦЭМ!$D$10+'СЕТ СН'!$H$6-'СЕТ СН'!$H$23</f>
        <v>1321.3546913099999</v>
      </c>
      <c r="M113" s="36">
        <f>SUMIFS(СВЦЭМ!$D$33:$D$776,СВЦЭМ!$A$33:$A$776,$A113,СВЦЭМ!$B$33:$B$776,M$83)+'СЕТ СН'!$H$11+СВЦЭМ!$D$10+'СЕТ СН'!$H$6-'СЕТ СН'!$H$23</f>
        <v>1281.93635967</v>
      </c>
      <c r="N113" s="36">
        <f>SUMIFS(СВЦЭМ!$D$33:$D$776,СВЦЭМ!$A$33:$A$776,$A113,СВЦЭМ!$B$33:$B$776,N$83)+'СЕТ СН'!$H$11+СВЦЭМ!$D$10+'СЕТ СН'!$H$6-'СЕТ СН'!$H$23</f>
        <v>1268.8860268599999</v>
      </c>
      <c r="O113" s="36">
        <f>SUMIFS(СВЦЭМ!$D$33:$D$776,СВЦЭМ!$A$33:$A$776,$A113,СВЦЭМ!$B$33:$B$776,O$83)+'СЕТ СН'!$H$11+СВЦЭМ!$D$10+'СЕТ СН'!$H$6-'СЕТ СН'!$H$23</f>
        <v>1273.42561538</v>
      </c>
      <c r="P113" s="36">
        <f>SUMIFS(СВЦЭМ!$D$33:$D$776,СВЦЭМ!$A$33:$A$776,$A113,СВЦЭМ!$B$33:$B$776,P$83)+'СЕТ СН'!$H$11+СВЦЭМ!$D$10+'СЕТ СН'!$H$6-'СЕТ СН'!$H$23</f>
        <v>1282.78897158</v>
      </c>
      <c r="Q113" s="36">
        <f>SUMIFS(СВЦЭМ!$D$33:$D$776,СВЦЭМ!$A$33:$A$776,$A113,СВЦЭМ!$B$33:$B$776,Q$83)+'СЕТ СН'!$H$11+СВЦЭМ!$D$10+'СЕТ СН'!$H$6-'СЕТ СН'!$H$23</f>
        <v>1276.6757163299999</v>
      </c>
      <c r="R113" s="36">
        <f>SUMIFS(СВЦЭМ!$D$33:$D$776,СВЦЭМ!$A$33:$A$776,$A113,СВЦЭМ!$B$33:$B$776,R$83)+'СЕТ СН'!$H$11+СВЦЭМ!$D$10+'СЕТ СН'!$H$6-'СЕТ СН'!$H$23</f>
        <v>1264.8869828299999</v>
      </c>
      <c r="S113" s="36">
        <f>SUMIFS(СВЦЭМ!$D$33:$D$776,СВЦЭМ!$A$33:$A$776,$A113,СВЦЭМ!$B$33:$B$776,S$83)+'СЕТ СН'!$H$11+СВЦЭМ!$D$10+'СЕТ СН'!$H$6-'СЕТ СН'!$H$23</f>
        <v>1256.3049836599998</v>
      </c>
      <c r="T113" s="36">
        <f>SUMIFS(СВЦЭМ!$D$33:$D$776,СВЦЭМ!$A$33:$A$776,$A113,СВЦЭМ!$B$33:$B$776,T$83)+'СЕТ СН'!$H$11+СВЦЭМ!$D$10+'СЕТ СН'!$H$6-'СЕТ СН'!$H$23</f>
        <v>1244.1033860299999</v>
      </c>
      <c r="U113" s="36">
        <f>SUMIFS(СВЦЭМ!$D$33:$D$776,СВЦЭМ!$A$33:$A$776,$A113,СВЦЭМ!$B$33:$B$776,U$83)+'СЕТ СН'!$H$11+СВЦЭМ!$D$10+'СЕТ СН'!$H$6-'СЕТ СН'!$H$23</f>
        <v>1243.1738949099999</v>
      </c>
      <c r="V113" s="36">
        <f>SUMIFS(СВЦЭМ!$D$33:$D$776,СВЦЭМ!$A$33:$A$776,$A113,СВЦЭМ!$B$33:$B$776,V$83)+'СЕТ СН'!$H$11+СВЦЭМ!$D$10+'СЕТ СН'!$H$6-'СЕТ СН'!$H$23</f>
        <v>1253.12721631</v>
      </c>
      <c r="W113" s="36">
        <f>SUMIFS(СВЦЭМ!$D$33:$D$776,СВЦЭМ!$A$33:$A$776,$A113,СВЦЭМ!$B$33:$B$776,W$83)+'СЕТ СН'!$H$11+СВЦЭМ!$D$10+'СЕТ СН'!$H$6-'СЕТ СН'!$H$23</f>
        <v>1264.8941981600001</v>
      </c>
      <c r="X113" s="36">
        <f>SUMIFS(СВЦЭМ!$D$33:$D$776,СВЦЭМ!$A$33:$A$776,$A113,СВЦЭМ!$B$33:$B$776,X$83)+'СЕТ СН'!$H$11+СВЦЭМ!$D$10+'СЕТ СН'!$H$6-'СЕТ СН'!$H$23</f>
        <v>1270.4383057099999</v>
      </c>
      <c r="Y113" s="36">
        <f>SUMIFS(СВЦЭМ!$D$33:$D$776,СВЦЭМ!$A$33:$A$776,$A113,СВЦЭМ!$B$33:$B$776,Y$83)+'СЕТ СН'!$H$11+СВЦЭМ!$D$10+'СЕТ СН'!$H$6-'СЕТ СН'!$H$23</f>
        <v>1289.9875093599999</v>
      </c>
    </row>
    <row r="114" spans="1:27" ht="15.75" hidden="1" x14ac:dyDescent="0.2">
      <c r="A114" s="35">
        <f t="shared" si="2"/>
        <v>44166</v>
      </c>
      <c r="B114" s="36">
        <f>SUMIFS(СВЦЭМ!$D$33:$D$776,СВЦЭМ!$A$33:$A$776,$A114,СВЦЭМ!$B$33:$B$776,B$83)+'СЕТ СН'!$H$11+СВЦЭМ!$D$10+'СЕТ СН'!$H$6-'СЕТ СН'!$H$23</f>
        <v>465.72131550999995</v>
      </c>
      <c r="C114" s="36">
        <f>SUMIFS(СВЦЭМ!$D$33:$D$776,СВЦЭМ!$A$33:$A$776,$A114,СВЦЭМ!$B$33:$B$776,C$83)+'СЕТ СН'!$H$11+СВЦЭМ!$D$10+'СЕТ СН'!$H$6-'СЕТ СН'!$H$23</f>
        <v>465.72131550999995</v>
      </c>
      <c r="D114" s="36">
        <f>SUMIFS(СВЦЭМ!$D$33:$D$776,СВЦЭМ!$A$33:$A$776,$A114,СВЦЭМ!$B$33:$B$776,D$83)+'СЕТ СН'!$H$11+СВЦЭМ!$D$10+'СЕТ СН'!$H$6-'СЕТ СН'!$H$23</f>
        <v>465.72131550999995</v>
      </c>
      <c r="E114" s="36">
        <f>SUMIFS(СВЦЭМ!$D$33:$D$776,СВЦЭМ!$A$33:$A$776,$A114,СВЦЭМ!$B$33:$B$776,E$83)+'СЕТ СН'!$H$11+СВЦЭМ!$D$10+'СЕТ СН'!$H$6-'СЕТ СН'!$H$23</f>
        <v>465.72131550999995</v>
      </c>
      <c r="F114" s="36">
        <f>SUMIFS(СВЦЭМ!$D$33:$D$776,СВЦЭМ!$A$33:$A$776,$A114,СВЦЭМ!$B$33:$B$776,F$83)+'СЕТ СН'!$H$11+СВЦЭМ!$D$10+'СЕТ СН'!$H$6-'СЕТ СН'!$H$23</f>
        <v>465.72131550999995</v>
      </c>
      <c r="G114" s="36">
        <f>SUMIFS(СВЦЭМ!$D$33:$D$776,СВЦЭМ!$A$33:$A$776,$A114,СВЦЭМ!$B$33:$B$776,G$83)+'СЕТ СН'!$H$11+СВЦЭМ!$D$10+'СЕТ СН'!$H$6-'СЕТ СН'!$H$23</f>
        <v>465.72131550999995</v>
      </c>
      <c r="H114" s="36">
        <f>SUMIFS(СВЦЭМ!$D$33:$D$776,СВЦЭМ!$A$33:$A$776,$A114,СВЦЭМ!$B$33:$B$776,H$83)+'СЕТ СН'!$H$11+СВЦЭМ!$D$10+'СЕТ СН'!$H$6-'СЕТ СН'!$H$23</f>
        <v>465.72131550999995</v>
      </c>
      <c r="I114" s="36">
        <f>SUMIFS(СВЦЭМ!$D$33:$D$776,СВЦЭМ!$A$33:$A$776,$A114,СВЦЭМ!$B$33:$B$776,I$83)+'СЕТ СН'!$H$11+СВЦЭМ!$D$10+'СЕТ СН'!$H$6-'СЕТ СН'!$H$23</f>
        <v>465.72131550999995</v>
      </c>
      <c r="J114" s="36">
        <f>SUMIFS(СВЦЭМ!$D$33:$D$776,СВЦЭМ!$A$33:$A$776,$A114,СВЦЭМ!$B$33:$B$776,J$83)+'СЕТ СН'!$H$11+СВЦЭМ!$D$10+'СЕТ СН'!$H$6-'СЕТ СН'!$H$23</f>
        <v>465.72131550999995</v>
      </c>
      <c r="K114" s="36">
        <f>SUMIFS(СВЦЭМ!$D$33:$D$776,СВЦЭМ!$A$33:$A$776,$A114,СВЦЭМ!$B$33:$B$776,K$83)+'СЕТ СН'!$H$11+СВЦЭМ!$D$10+'СЕТ СН'!$H$6-'СЕТ СН'!$H$23</f>
        <v>465.72131550999995</v>
      </c>
      <c r="L114" s="36">
        <f>SUMIFS(СВЦЭМ!$D$33:$D$776,СВЦЭМ!$A$33:$A$776,$A114,СВЦЭМ!$B$33:$B$776,L$83)+'СЕТ СН'!$H$11+СВЦЭМ!$D$10+'СЕТ СН'!$H$6-'СЕТ СН'!$H$23</f>
        <v>465.72131550999995</v>
      </c>
      <c r="M114" s="36">
        <f>SUMIFS(СВЦЭМ!$D$33:$D$776,СВЦЭМ!$A$33:$A$776,$A114,СВЦЭМ!$B$33:$B$776,M$83)+'СЕТ СН'!$H$11+СВЦЭМ!$D$10+'СЕТ СН'!$H$6-'СЕТ СН'!$H$23</f>
        <v>465.72131550999995</v>
      </c>
      <c r="N114" s="36">
        <f>SUMIFS(СВЦЭМ!$D$33:$D$776,СВЦЭМ!$A$33:$A$776,$A114,СВЦЭМ!$B$33:$B$776,N$83)+'СЕТ СН'!$H$11+СВЦЭМ!$D$10+'СЕТ СН'!$H$6-'СЕТ СН'!$H$23</f>
        <v>465.72131550999995</v>
      </c>
      <c r="O114" s="36">
        <f>SUMIFS(СВЦЭМ!$D$33:$D$776,СВЦЭМ!$A$33:$A$776,$A114,СВЦЭМ!$B$33:$B$776,O$83)+'СЕТ СН'!$H$11+СВЦЭМ!$D$10+'СЕТ СН'!$H$6-'СЕТ СН'!$H$23</f>
        <v>465.72131550999995</v>
      </c>
      <c r="P114" s="36">
        <f>SUMIFS(СВЦЭМ!$D$33:$D$776,СВЦЭМ!$A$33:$A$776,$A114,СВЦЭМ!$B$33:$B$776,P$83)+'СЕТ СН'!$H$11+СВЦЭМ!$D$10+'СЕТ СН'!$H$6-'СЕТ СН'!$H$23</f>
        <v>465.72131550999995</v>
      </c>
      <c r="Q114" s="36">
        <f>SUMIFS(СВЦЭМ!$D$33:$D$776,СВЦЭМ!$A$33:$A$776,$A114,СВЦЭМ!$B$33:$B$776,Q$83)+'СЕТ СН'!$H$11+СВЦЭМ!$D$10+'СЕТ СН'!$H$6-'СЕТ СН'!$H$23</f>
        <v>465.72131550999995</v>
      </c>
      <c r="R114" s="36">
        <f>SUMIFS(СВЦЭМ!$D$33:$D$776,СВЦЭМ!$A$33:$A$776,$A114,СВЦЭМ!$B$33:$B$776,R$83)+'СЕТ СН'!$H$11+СВЦЭМ!$D$10+'СЕТ СН'!$H$6-'СЕТ СН'!$H$23</f>
        <v>465.72131550999995</v>
      </c>
      <c r="S114" s="36">
        <f>SUMIFS(СВЦЭМ!$D$33:$D$776,СВЦЭМ!$A$33:$A$776,$A114,СВЦЭМ!$B$33:$B$776,S$83)+'СЕТ СН'!$H$11+СВЦЭМ!$D$10+'СЕТ СН'!$H$6-'СЕТ СН'!$H$23</f>
        <v>465.72131550999995</v>
      </c>
      <c r="T114" s="36">
        <f>SUMIFS(СВЦЭМ!$D$33:$D$776,СВЦЭМ!$A$33:$A$776,$A114,СВЦЭМ!$B$33:$B$776,T$83)+'СЕТ СН'!$H$11+СВЦЭМ!$D$10+'СЕТ СН'!$H$6-'СЕТ СН'!$H$23</f>
        <v>465.72131550999995</v>
      </c>
      <c r="U114" s="36">
        <f>SUMIFS(СВЦЭМ!$D$33:$D$776,СВЦЭМ!$A$33:$A$776,$A114,СВЦЭМ!$B$33:$B$776,U$83)+'СЕТ СН'!$H$11+СВЦЭМ!$D$10+'СЕТ СН'!$H$6-'СЕТ СН'!$H$23</f>
        <v>465.72131550999995</v>
      </c>
      <c r="V114" s="36">
        <f>SUMIFS(СВЦЭМ!$D$33:$D$776,СВЦЭМ!$A$33:$A$776,$A114,СВЦЭМ!$B$33:$B$776,V$83)+'СЕТ СН'!$H$11+СВЦЭМ!$D$10+'СЕТ СН'!$H$6-'СЕТ СН'!$H$23</f>
        <v>465.72131550999995</v>
      </c>
      <c r="W114" s="36">
        <f>SUMIFS(СВЦЭМ!$D$33:$D$776,СВЦЭМ!$A$33:$A$776,$A114,СВЦЭМ!$B$33:$B$776,W$83)+'СЕТ СН'!$H$11+СВЦЭМ!$D$10+'СЕТ СН'!$H$6-'СЕТ СН'!$H$23</f>
        <v>465.72131550999995</v>
      </c>
      <c r="X114" s="36">
        <f>SUMIFS(СВЦЭМ!$D$33:$D$776,СВЦЭМ!$A$33:$A$776,$A114,СВЦЭМ!$B$33:$B$776,X$83)+'СЕТ СН'!$H$11+СВЦЭМ!$D$10+'СЕТ СН'!$H$6-'СЕТ СН'!$H$23</f>
        <v>465.72131550999995</v>
      </c>
      <c r="Y114" s="36">
        <f>SUMIFS(СВЦЭМ!$D$33:$D$776,СВЦЭМ!$A$33:$A$776,$A114,СВЦЭМ!$B$33:$B$776,Y$83)+'СЕТ СН'!$H$11+СВЦЭМ!$D$10+'СЕТ СН'!$H$6-'СЕТ СН'!$H$23</f>
        <v>465.72131550999995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01.11.2020</v>
      </c>
      <c r="B120" s="36">
        <f>SUMIFS(СВЦЭМ!$D$33:$D$776,СВЦЭМ!$A$33:$A$776,$A120,СВЦЭМ!$B$33:$B$776,B$119)+'СЕТ СН'!$I$11+СВЦЭМ!$D$10+'СЕТ СН'!$I$6-'СЕТ СН'!$I$23</f>
        <v>1483.1942729799998</v>
      </c>
      <c r="C120" s="36">
        <f>SUMIFS(СВЦЭМ!$D$33:$D$776,СВЦЭМ!$A$33:$A$776,$A120,СВЦЭМ!$B$33:$B$776,C$119)+'СЕТ СН'!$I$11+СВЦЭМ!$D$10+'СЕТ СН'!$I$6-'СЕТ СН'!$I$23</f>
        <v>1557.8960075800001</v>
      </c>
      <c r="D120" s="36">
        <f>SUMIFS(СВЦЭМ!$D$33:$D$776,СВЦЭМ!$A$33:$A$776,$A120,СВЦЭМ!$B$33:$B$776,D$119)+'СЕТ СН'!$I$11+СВЦЭМ!$D$10+'СЕТ СН'!$I$6-'СЕТ СН'!$I$23</f>
        <v>1606.9792864699998</v>
      </c>
      <c r="E120" s="36">
        <f>SUMIFS(СВЦЭМ!$D$33:$D$776,СВЦЭМ!$A$33:$A$776,$A120,СВЦЭМ!$B$33:$B$776,E$119)+'СЕТ СН'!$I$11+СВЦЭМ!$D$10+'СЕТ СН'!$I$6-'СЕТ СН'!$I$23</f>
        <v>1614.7566362099999</v>
      </c>
      <c r="F120" s="36">
        <f>SUMIFS(СВЦЭМ!$D$33:$D$776,СВЦЭМ!$A$33:$A$776,$A120,СВЦЭМ!$B$33:$B$776,F$119)+'СЕТ СН'!$I$11+СВЦЭМ!$D$10+'СЕТ СН'!$I$6-'СЕТ СН'!$I$23</f>
        <v>1620.2298985799998</v>
      </c>
      <c r="G120" s="36">
        <f>SUMIFS(СВЦЭМ!$D$33:$D$776,СВЦЭМ!$A$33:$A$776,$A120,СВЦЭМ!$B$33:$B$776,G$119)+'СЕТ СН'!$I$11+СВЦЭМ!$D$10+'СЕТ СН'!$I$6-'СЕТ СН'!$I$23</f>
        <v>1607.6928283499999</v>
      </c>
      <c r="H120" s="36">
        <f>SUMIFS(СВЦЭМ!$D$33:$D$776,СВЦЭМ!$A$33:$A$776,$A120,СВЦЭМ!$B$33:$B$776,H$119)+'СЕТ СН'!$I$11+СВЦЭМ!$D$10+'СЕТ СН'!$I$6-'СЕТ СН'!$I$23</f>
        <v>1591.1677627499998</v>
      </c>
      <c r="I120" s="36">
        <f>SUMIFS(СВЦЭМ!$D$33:$D$776,СВЦЭМ!$A$33:$A$776,$A120,СВЦЭМ!$B$33:$B$776,I$119)+'СЕТ СН'!$I$11+СВЦЭМ!$D$10+'СЕТ СН'!$I$6-'СЕТ СН'!$I$23</f>
        <v>1559.7137961799999</v>
      </c>
      <c r="J120" s="36">
        <f>SUMIFS(СВЦЭМ!$D$33:$D$776,СВЦЭМ!$A$33:$A$776,$A120,СВЦЭМ!$B$33:$B$776,J$119)+'СЕТ СН'!$I$11+СВЦЭМ!$D$10+'СЕТ СН'!$I$6-'СЕТ СН'!$I$23</f>
        <v>1540.2123306999999</v>
      </c>
      <c r="K120" s="36">
        <f>SUMIFS(СВЦЭМ!$D$33:$D$776,СВЦЭМ!$A$33:$A$776,$A120,СВЦЭМ!$B$33:$B$776,K$119)+'СЕТ СН'!$I$11+СВЦЭМ!$D$10+'СЕТ СН'!$I$6-'СЕТ СН'!$I$23</f>
        <v>1507.7989818999999</v>
      </c>
      <c r="L120" s="36">
        <f>SUMIFS(СВЦЭМ!$D$33:$D$776,СВЦЭМ!$A$33:$A$776,$A120,СВЦЭМ!$B$33:$B$776,L$119)+'СЕТ СН'!$I$11+СВЦЭМ!$D$10+'СЕТ СН'!$I$6-'СЕТ СН'!$I$23</f>
        <v>1482.2076843099999</v>
      </c>
      <c r="M120" s="36">
        <f>SUMIFS(СВЦЭМ!$D$33:$D$776,СВЦЭМ!$A$33:$A$776,$A120,СВЦЭМ!$B$33:$B$776,M$119)+'СЕТ СН'!$I$11+СВЦЭМ!$D$10+'СЕТ СН'!$I$6-'СЕТ СН'!$I$23</f>
        <v>1443.38636365</v>
      </c>
      <c r="N120" s="36">
        <f>SUMIFS(СВЦЭМ!$D$33:$D$776,СВЦЭМ!$A$33:$A$776,$A120,СВЦЭМ!$B$33:$B$776,N$119)+'СЕТ СН'!$I$11+СВЦЭМ!$D$10+'СЕТ СН'!$I$6-'СЕТ СН'!$I$23</f>
        <v>1440.2366563999999</v>
      </c>
      <c r="O120" s="36">
        <f>SUMIFS(СВЦЭМ!$D$33:$D$776,СВЦЭМ!$A$33:$A$776,$A120,СВЦЭМ!$B$33:$B$776,O$119)+'СЕТ СН'!$I$11+СВЦЭМ!$D$10+'СЕТ СН'!$I$6-'СЕТ СН'!$I$23</f>
        <v>1445.9904421599999</v>
      </c>
      <c r="P120" s="36">
        <f>SUMIFS(СВЦЭМ!$D$33:$D$776,СВЦЭМ!$A$33:$A$776,$A120,СВЦЭМ!$B$33:$B$776,P$119)+'СЕТ СН'!$I$11+СВЦЭМ!$D$10+'СЕТ СН'!$I$6-'СЕТ СН'!$I$23</f>
        <v>1470.0028346099998</v>
      </c>
      <c r="Q120" s="36">
        <f>SUMIFS(СВЦЭМ!$D$33:$D$776,СВЦЭМ!$A$33:$A$776,$A120,СВЦЭМ!$B$33:$B$776,Q$119)+'СЕТ СН'!$I$11+СВЦЭМ!$D$10+'СЕТ СН'!$I$6-'СЕТ СН'!$I$23</f>
        <v>1470.1526100799999</v>
      </c>
      <c r="R120" s="36">
        <f>SUMIFS(СВЦЭМ!$D$33:$D$776,СВЦЭМ!$A$33:$A$776,$A120,СВЦЭМ!$B$33:$B$776,R$119)+'СЕТ СН'!$I$11+СВЦЭМ!$D$10+'СЕТ СН'!$I$6-'СЕТ СН'!$I$23</f>
        <v>1462.5976246099999</v>
      </c>
      <c r="S120" s="36">
        <f>SUMIFS(СВЦЭМ!$D$33:$D$776,СВЦЭМ!$A$33:$A$776,$A120,СВЦЭМ!$B$33:$B$776,S$119)+'СЕТ СН'!$I$11+СВЦЭМ!$D$10+'СЕТ СН'!$I$6-'СЕТ СН'!$I$23</f>
        <v>1449.4273408199999</v>
      </c>
      <c r="T120" s="36">
        <f>SUMIFS(СВЦЭМ!$D$33:$D$776,СВЦЭМ!$A$33:$A$776,$A120,СВЦЭМ!$B$33:$B$776,T$119)+'СЕТ СН'!$I$11+СВЦЭМ!$D$10+'СЕТ СН'!$I$6-'СЕТ СН'!$I$23</f>
        <v>1431.62578037</v>
      </c>
      <c r="U120" s="36">
        <f>SUMIFS(СВЦЭМ!$D$33:$D$776,СВЦЭМ!$A$33:$A$776,$A120,СВЦЭМ!$B$33:$B$776,U$119)+'СЕТ СН'!$I$11+СВЦЭМ!$D$10+'СЕТ СН'!$I$6-'СЕТ СН'!$I$23</f>
        <v>1418.44826315</v>
      </c>
      <c r="V120" s="36">
        <f>SUMIFS(СВЦЭМ!$D$33:$D$776,СВЦЭМ!$A$33:$A$776,$A120,СВЦЭМ!$B$33:$B$776,V$119)+'СЕТ СН'!$I$11+СВЦЭМ!$D$10+'СЕТ СН'!$I$6-'СЕТ СН'!$I$23</f>
        <v>1431.28603271</v>
      </c>
      <c r="W120" s="36">
        <f>SUMIFS(СВЦЭМ!$D$33:$D$776,СВЦЭМ!$A$33:$A$776,$A120,СВЦЭМ!$B$33:$B$776,W$119)+'СЕТ СН'!$I$11+СВЦЭМ!$D$10+'СЕТ СН'!$I$6-'СЕТ СН'!$I$23</f>
        <v>1439.0587945</v>
      </c>
      <c r="X120" s="36">
        <f>SUMIFS(СВЦЭМ!$D$33:$D$776,СВЦЭМ!$A$33:$A$776,$A120,СВЦЭМ!$B$33:$B$776,X$119)+'СЕТ СН'!$I$11+СВЦЭМ!$D$10+'СЕТ СН'!$I$6-'СЕТ СН'!$I$23</f>
        <v>1453.66973465</v>
      </c>
      <c r="Y120" s="36">
        <f>SUMIFS(СВЦЭМ!$D$33:$D$776,СВЦЭМ!$A$33:$A$776,$A120,СВЦЭМ!$B$33:$B$776,Y$119)+'СЕТ СН'!$I$11+СВЦЭМ!$D$10+'СЕТ СН'!$I$6-'СЕТ СН'!$I$23</f>
        <v>1472.5513276299998</v>
      </c>
      <c r="AA120" s="45"/>
    </row>
    <row r="121" spans="1:27" ht="15.75" x14ac:dyDescent="0.2">
      <c r="A121" s="35">
        <f>A120+1</f>
        <v>44137</v>
      </c>
      <c r="B121" s="36">
        <f>SUMIFS(СВЦЭМ!$D$33:$D$776,СВЦЭМ!$A$33:$A$776,$A121,СВЦЭМ!$B$33:$B$776,B$119)+'СЕТ СН'!$I$11+СВЦЭМ!$D$10+'СЕТ СН'!$I$6-'СЕТ СН'!$I$23</f>
        <v>1480.56726065</v>
      </c>
      <c r="C121" s="36">
        <f>SUMIFS(СВЦЭМ!$D$33:$D$776,СВЦЭМ!$A$33:$A$776,$A121,СВЦЭМ!$B$33:$B$776,C$119)+'СЕТ СН'!$I$11+СВЦЭМ!$D$10+'СЕТ СН'!$I$6-'СЕТ СН'!$I$23</f>
        <v>1577.8344329399999</v>
      </c>
      <c r="D121" s="36">
        <f>SUMIFS(СВЦЭМ!$D$33:$D$776,СВЦЭМ!$A$33:$A$776,$A121,СВЦЭМ!$B$33:$B$776,D$119)+'СЕТ СН'!$I$11+СВЦЭМ!$D$10+'СЕТ СН'!$I$6-'СЕТ СН'!$I$23</f>
        <v>1657.2843124699998</v>
      </c>
      <c r="E121" s="36">
        <f>SUMIFS(СВЦЭМ!$D$33:$D$776,СВЦЭМ!$A$33:$A$776,$A121,СВЦЭМ!$B$33:$B$776,E$119)+'СЕТ СН'!$I$11+СВЦЭМ!$D$10+'СЕТ СН'!$I$6-'СЕТ СН'!$I$23</f>
        <v>1691.8554795599998</v>
      </c>
      <c r="F121" s="36">
        <f>SUMIFS(СВЦЭМ!$D$33:$D$776,СВЦЭМ!$A$33:$A$776,$A121,СВЦЭМ!$B$33:$B$776,F$119)+'СЕТ СН'!$I$11+СВЦЭМ!$D$10+'СЕТ СН'!$I$6-'СЕТ СН'!$I$23</f>
        <v>1700.5281902799998</v>
      </c>
      <c r="G121" s="36">
        <f>SUMIFS(СВЦЭМ!$D$33:$D$776,СВЦЭМ!$A$33:$A$776,$A121,СВЦЭМ!$B$33:$B$776,G$119)+'СЕТ СН'!$I$11+СВЦЭМ!$D$10+'СЕТ СН'!$I$6-'СЕТ СН'!$I$23</f>
        <v>1682.2389020599999</v>
      </c>
      <c r="H121" s="36">
        <f>SUMIFS(СВЦЭМ!$D$33:$D$776,СВЦЭМ!$A$33:$A$776,$A121,СВЦЭМ!$B$33:$B$776,H$119)+'СЕТ СН'!$I$11+СВЦЭМ!$D$10+'СЕТ СН'!$I$6-'СЕТ СН'!$I$23</f>
        <v>1635.0607683899998</v>
      </c>
      <c r="I121" s="36">
        <f>SUMIFS(СВЦЭМ!$D$33:$D$776,СВЦЭМ!$A$33:$A$776,$A121,СВЦЭМ!$B$33:$B$776,I$119)+'СЕТ СН'!$I$11+СВЦЭМ!$D$10+'СЕТ СН'!$I$6-'СЕТ СН'!$I$23</f>
        <v>1560.7204783499999</v>
      </c>
      <c r="J121" s="36">
        <f>SUMIFS(СВЦЭМ!$D$33:$D$776,СВЦЭМ!$A$33:$A$776,$A121,СВЦЭМ!$B$33:$B$776,J$119)+'СЕТ СН'!$I$11+СВЦЭМ!$D$10+'СЕТ СН'!$I$6-'СЕТ СН'!$I$23</f>
        <v>1535.6890130699999</v>
      </c>
      <c r="K121" s="36">
        <f>SUMIFS(СВЦЭМ!$D$33:$D$776,СВЦЭМ!$A$33:$A$776,$A121,СВЦЭМ!$B$33:$B$776,K$119)+'СЕТ СН'!$I$11+СВЦЭМ!$D$10+'СЕТ СН'!$I$6-'СЕТ СН'!$I$23</f>
        <v>1542.3346603499999</v>
      </c>
      <c r="L121" s="36">
        <f>SUMIFS(СВЦЭМ!$D$33:$D$776,СВЦЭМ!$A$33:$A$776,$A121,СВЦЭМ!$B$33:$B$776,L$119)+'СЕТ СН'!$I$11+СВЦЭМ!$D$10+'СЕТ СН'!$I$6-'СЕТ СН'!$I$23</f>
        <v>1516.0214873199998</v>
      </c>
      <c r="M121" s="36">
        <f>SUMIFS(СВЦЭМ!$D$33:$D$776,СВЦЭМ!$A$33:$A$776,$A121,СВЦЭМ!$B$33:$B$776,M$119)+'СЕТ СН'!$I$11+СВЦЭМ!$D$10+'СЕТ СН'!$I$6-'СЕТ СН'!$I$23</f>
        <v>1473.1135202400001</v>
      </c>
      <c r="N121" s="36">
        <f>SUMIFS(СВЦЭМ!$D$33:$D$776,СВЦЭМ!$A$33:$A$776,$A121,СВЦЭМ!$B$33:$B$776,N$119)+'СЕТ СН'!$I$11+СВЦЭМ!$D$10+'СЕТ СН'!$I$6-'СЕТ СН'!$I$23</f>
        <v>1469.8607609999999</v>
      </c>
      <c r="O121" s="36">
        <f>SUMIFS(СВЦЭМ!$D$33:$D$776,СВЦЭМ!$A$33:$A$776,$A121,СВЦЭМ!$B$33:$B$776,O$119)+'СЕТ СН'!$I$11+СВЦЭМ!$D$10+'СЕТ СН'!$I$6-'СЕТ СН'!$I$23</f>
        <v>1468.9670069099998</v>
      </c>
      <c r="P121" s="36">
        <f>SUMIFS(СВЦЭМ!$D$33:$D$776,СВЦЭМ!$A$33:$A$776,$A121,СВЦЭМ!$B$33:$B$776,P$119)+'СЕТ СН'!$I$11+СВЦЭМ!$D$10+'СЕТ СН'!$I$6-'СЕТ СН'!$I$23</f>
        <v>1472.90008532</v>
      </c>
      <c r="Q121" s="36">
        <f>SUMIFS(СВЦЭМ!$D$33:$D$776,СВЦЭМ!$A$33:$A$776,$A121,СВЦЭМ!$B$33:$B$776,Q$119)+'СЕТ СН'!$I$11+СВЦЭМ!$D$10+'СЕТ СН'!$I$6-'СЕТ СН'!$I$23</f>
        <v>1473.47557112</v>
      </c>
      <c r="R121" s="36">
        <f>SUMIFS(СВЦЭМ!$D$33:$D$776,СВЦЭМ!$A$33:$A$776,$A121,СВЦЭМ!$B$33:$B$776,R$119)+'СЕТ СН'!$I$11+СВЦЭМ!$D$10+'СЕТ СН'!$I$6-'СЕТ СН'!$I$23</f>
        <v>1467.24750825</v>
      </c>
      <c r="S121" s="36">
        <f>SUMIFS(СВЦЭМ!$D$33:$D$776,СВЦЭМ!$A$33:$A$776,$A121,СВЦЭМ!$B$33:$B$776,S$119)+'СЕТ СН'!$I$11+СВЦЭМ!$D$10+'СЕТ СН'!$I$6-'СЕТ СН'!$I$23</f>
        <v>1450.3587742899999</v>
      </c>
      <c r="T121" s="36">
        <f>SUMIFS(СВЦЭМ!$D$33:$D$776,СВЦЭМ!$A$33:$A$776,$A121,СВЦЭМ!$B$33:$B$776,T$119)+'СЕТ СН'!$I$11+СВЦЭМ!$D$10+'СЕТ СН'!$I$6-'СЕТ СН'!$I$23</f>
        <v>1423.85865251</v>
      </c>
      <c r="U121" s="36">
        <f>SUMIFS(СВЦЭМ!$D$33:$D$776,СВЦЭМ!$A$33:$A$776,$A121,СВЦЭМ!$B$33:$B$776,U$119)+'СЕТ СН'!$I$11+СВЦЭМ!$D$10+'СЕТ СН'!$I$6-'СЕТ СН'!$I$23</f>
        <v>1424.25148601</v>
      </c>
      <c r="V121" s="36">
        <f>SUMIFS(СВЦЭМ!$D$33:$D$776,СВЦЭМ!$A$33:$A$776,$A121,СВЦЭМ!$B$33:$B$776,V$119)+'СЕТ СН'!$I$11+СВЦЭМ!$D$10+'СЕТ СН'!$I$6-'СЕТ СН'!$I$23</f>
        <v>1413.8859941699998</v>
      </c>
      <c r="W121" s="36">
        <f>SUMIFS(СВЦЭМ!$D$33:$D$776,СВЦЭМ!$A$33:$A$776,$A121,СВЦЭМ!$B$33:$B$776,W$119)+'СЕТ СН'!$I$11+СВЦЭМ!$D$10+'СЕТ СН'!$I$6-'СЕТ СН'!$I$23</f>
        <v>1433.3537306799999</v>
      </c>
      <c r="X121" s="36">
        <f>SUMIFS(СВЦЭМ!$D$33:$D$776,СВЦЭМ!$A$33:$A$776,$A121,СВЦЭМ!$B$33:$B$776,X$119)+'СЕТ СН'!$I$11+СВЦЭМ!$D$10+'СЕТ СН'!$I$6-'СЕТ СН'!$I$23</f>
        <v>1442.1641285599999</v>
      </c>
      <c r="Y121" s="36">
        <f>SUMIFS(СВЦЭМ!$D$33:$D$776,СВЦЭМ!$A$33:$A$776,$A121,СВЦЭМ!$B$33:$B$776,Y$119)+'СЕТ СН'!$I$11+СВЦЭМ!$D$10+'СЕТ СН'!$I$6-'СЕТ СН'!$I$23</f>
        <v>1469.27625997</v>
      </c>
    </row>
    <row r="122" spans="1:27" ht="15.75" x14ac:dyDescent="0.2">
      <c r="A122" s="35">
        <f t="shared" ref="A122:A150" si="3">A121+1</f>
        <v>44138</v>
      </c>
      <c r="B122" s="36">
        <f>SUMIFS(СВЦЭМ!$D$33:$D$776,СВЦЭМ!$A$33:$A$776,$A122,СВЦЭМ!$B$33:$B$776,B$119)+'СЕТ СН'!$I$11+СВЦЭМ!$D$10+'СЕТ СН'!$I$6-'СЕТ СН'!$I$23</f>
        <v>1531.35714218</v>
      </c>
      <c r="C122" s="36">
        <f>SUMIFS(СВЦЭМ!$D$33:$D$776,СВЦЭМ!$A$33:$A$776,$A122,СВЦЭМ!$B$33:$B$776,C$119)+'СЕТ СН'!$I$11+СВЦЭМ!$D$10+'СЕТ СН'!$I$6-'СЕТ СН'!$I$23</f>
        <v>1613.76932726</v>
      </c>
      <c r="D122" s="36">
        <f>SUMIFS(СВЦЭМ!$D$33:$D$776,СВЦЭМ!$A$33:$A$776,$A122,СВЦЭМ!$B$33:$B$776,D$119)+'СЕТ СН'!$I$11+СВЦЭМ!$D$10+'СЕТ СН'!$I$6-'СЕТ СН'!$I$23</f>
        <v>1664.3981702399999</v>
      </c>
      <c r="E122" s="36">
        <f>SUMIFS(СВЦЭМ!$D$33:$D$776,СВЦЭМ!$A$33:$A$776,$A122,СВЦЭМ!$B$33:$B$776,E$119)+'СЕТ СН'!$I$11+СВЦЭМ!$D$10+'СЕТ СН'!$I$6-'СЕТ СН'!$I$23</f>
        <v>1671.51851751</v>
      </c>
      <c r="F122" s="36">
        <f>SUMIFS(СВЦЭМ!$D$33:$D$776,СВЦЭМ!$A$33:$A$776,$A122,СВЦЭМ!$B$33:$B$776,F$119)+'СЕТ СН'!$I$11+СВЦЭМ!$D$10+'СЕТ СН'!$I$6-'СЕТ СН'!$I$23</f>
        <v>1669.85119212</v>
      </c>
      <c r="G122" s="36">
        <f>SUMIFS(СВЦЭМ!$D$33:$D$776,СВЦЭМ!$A$33:$A$776,$A122,СВЦЭМ!$B$33:$B$776,G$119)+'СЕТ СН'!$I$11+СВЦЭМ!$D$10+'СЕТ СН'!$I$6-'СЕТ СН'!$I$23</f>
        <v>1652.9732219099999</v>
      </c>
      <c r="H122" s="36">
        <f>SUMIFS(СВЦЭМ!$D$33:$D$776,СВЦЭМ!$A$33:$A$776,$A122,СВЦЭМ!$B$33:$B$776,H$119)+'СЕТ СН'!$I$11+СВЦЭМ!$D$10+'СЕТ СН'!$I$6-'СЕТ СН'!$I$23</f>
        <v>1606.9891801399999</v>
      </c>
      <c r="I122" s="36">
        <f>SUMIFS(СВЦЭМ!$D$33:$D$776,СВЦЭМ!$A$33:$A$776,$A122,СВЦЭМ!$B$33:$B$776,I$119)+'СЕТ СН'!$I$11+СВЦЭМ!$D$10+'СЕТ СН'!$I$6-'СЕТ СН'!$I$23</f>
        <v>1547.1549150199999</v>
      </c>
      <c r="J122" s="36">
        <f>SUMIFS(СВЦЭМ!$D$33:$D$776,СВЦЭМ!$A$33:$A$776,$A122,СВЦЭМ!$B$33:$B$776,J$119)+'СЕТ СН'!$I$11+СВЦЭМ!$D$10+'СЕТ СН'!$I$6-'СЕТ СН'!$I$23</f>
        <v>1525.92889345</v>
      </c>
      <c r="K122" s="36">
        <f>SUMIFS(СВЦЭМ!$D$33:$D$776,СВЦЭМ!$A$33:$A$776,$A122,СВЦЭМ!$B$33:$B$776,K$119)+'СЕТ СН'!$I$11+СВЦЭМ!$D$10+'СЕТ СН'!$I$6-'СЕТ СН'!$I$23</f>
        <v>1524.7509109600001</v>
      </c>
      <c r="L122" s="36">
        <f>SUMIFS(СВЦЭМ!$D$33:$D$776,СВЦЭМ!$A$33:$A$776,$A122,СВЦЭМ!$B$33:$B$776,L$119)+'СЕТ СН'!$I$11+СВЦЭМ!$D$10+'СЕТ СН'!$I$6-'СЕТ СН'!$I$23</f>
        <v>1499.9135028400001</v>
      </c>
      <c r="M122" s="36">
        <f>SUMIFS(СВЦЭМ!$D$33:$D$776,СВЦЭМ!$A$33:$A$776,$A122,СВЦЭМ!$B$33:$B$776,M$119)+'СЕТ СН'!$I$11+СВЦЭМ!$D$10+'СЕТ СН'!$I$6-'СЕТ СН'!$I$23</f>
        <v>1473.5337804599999</v>
      </c>
      <c r="N122" s="36">
        <f>SUMIFS(СВЦЭМ!$D$33:$D$776,СВЦЭМ!$A$33:$A$776,$A122,СВЦЭМ!$B$33:$B$776,N$119)+'СЕТ СН'!$I$11+СВЦЭМ!$D$10+'СЕТ СН'!$I$6-'СЕТ СН'!$I$23</f>
        <v>1463.8104470899998</v>
      </c>
      <c r="O122" s="36">
        <f>SUMIFS(СВЦЭМ!$D$33:$D$776,СВЦЭМ!$A$33:$A$776,$A122,СВЦЭМ!$B$33:$B$776,O$119)+'СЕТ СН'!$I$11+СВЦЭМ!$D$10+'СЕТ СН'!$I$6-'СЕТ СН'!$I$23</f>
        <v>1471.10826034</v>
      </c>
      <c r="P122" s="36">
        <f>SUMIFS(СВЦЭМ!$D$33:$D$776,СВЦЭМ!$A$33:$A$776,$A122,СВЦЭМ!$B$33:$B$776,P$119)+'СЕТ СН'!$I$11+СВЦЭМ!$D$10+'СЕТ СН'!$I$6-'СЕТ СН'!$I$23</f>
        <v>1476.9321181299999</v>
      </c>
      <c r="Q122" s="36">
        <f>SUMIFS(СВЦЭМ!$D$33:$D$776,СВЦЭМ!$A$33:$A$776,$A122,СВЦЭМ!$B$33:$B$776,Q$119)+'СЕТ СН'!$I$11+СВЦЭМ!$D$10+'СЕТ СН'!$I$6-'СЕТ СН'!$I$23</f>
        <v>1479.4072909699998</v>
      </c>
      <c r="R122" s="36">
        <f>SUMIFS(СВЦЭМ!$D$33:$D$776,СВЦЭМ!$A$33:$A$776,$A122,СВЦЭМ!$B$33:$B$776,R$119)+'СЕТ СН'!$I$11+СВЦЭМ!$D$10+'СЕТ СН'!$I$6-'СЕТ СН'!$I$23</f>
        <v>1475.0691426200001</v>
      </c>
      <c r="S122" s="36">
        <f>SUMIFS(СВЦЭМ!$D$33:$D$776,СВЦЭМ!$A$33:$A$776,$A122,СВЦЭМ!$B$33:$B$776,S$119)+'СЕТ СН'!$I$11+СВЦЭМ!$D$10+'СЕТ СН'!$I$6-'СЕТ СН'!$I$23</f>
        <v>1483.9649125399999</v>
      </c>
      <c r="T122" s="36">
        <f>SUMIFS(СВЦЭМ!$D$33:$D$776,СВЦЭМ!$A$33:$A$776,$A122,СВЦЭМ!$B$33:$B$776,T$119)+'СЕТ СН'!$I$11+СВЦЭМ!$D$10+'СЕТ СН'!$I$6-'СЕТ СН'!$I$23</f>
        <v>1434.25980648</v>
      </c>
      <c r="U122" s="36">
        <f>SUMIFS(СВЦЭМ!$D$33:$D$776,СВЦЭМ!$A$33:$A$776,$A122,СВЦЭМ!$B$33:$B$776,U$119)+'СЕТ СН'!$I$11+СВЦЭМ!$D$10+'СЕТ СН'!$I$6-'СЕТ СН'!$I$23</f>
        <v>1425.6566578899999</v>
      </c>
      <c r="V122" s="36">
        <f>SUMIFS(СВЦЭМ!$D$33:$D$776,СВЦЭМ!$A$33:$A$776,$A122,СВЦЭМ!$B$33:$B$776,V$119)+'СЕТ СН'!$I$11+СВЦЭМ!$D$10+'СЕТ СН'!$I$6-'СЕТ СН'!$I$23</f>
        <v>1423.1327059599998</v>
      </c>
      <c r="W122" s="36">
        <f>SUMIFS(СВЦЭМ!$D$33:$D$776,СВЦЭМ!$A$33:$A$776,$A122,СВЦЭМ!$B$33:$B$776,W$119)+'СЕТ СН'!$I$11+СВЦЭМ!$D$10+'СЕТ СН'!$I$6-'СЕТ СН'!$I$23</f>
        <v>1434.1970332799999</v>
      </c>
      <c r="X122" s="36">
        <f>SUMIFS(СВЦЭМ!$D$33:$D$776,СВЦЭМ!$A$33:$A$776,$A122,СВЦЭМ!$B$33:$B$776,X$119)+'СЕТ СН'!$I$11+СВЦЭМ!$D$10+'СЕТ СН'!$I$6-'СЕТ СН'!$I$23</f>
        <v>1471.6682329599998</v>
      </c>
      <c r="Y122" s="36">
        <f>SUMIFS(СВЦЭМ!$D$33:$D$776,СВЦЭМ!$A$33:$A$776,$A122,СВЦЭМ!$B$33:$B$776,Y$119)+'СЕТ СН'!$I$11+СВЦЭМ!$D$10+'СЕТ СН'!$I$6-'СЕТ СН'!$I$23</f>
        <v>1504.41174351</v>
      </c>
    </row>
    <row r="123" spans="1:27" ht="15.75" x14ac:dyDescent="0.2">
      <c r="A123" s="35">
        <f t="shared" si="3"/>
        <v>44139</v>
      </c>
      <c r="B123" s="36">
        <f>SUMIFS(СВЦЭМ!$D$33:$D$776,СВЦЭМ!$A$33:$A$776,$A123,СВЦЭМ!$B$33:$B$776,B$119)+'СЕТ СН'!$I$11+СВЦЭМ!$D$10+'СЕТ СН'!$I$6-'СЕТ СН'!$I$23</f>
        <v>1496.5609881299999</v>
      </c>
      <c r="C123" s="36">
        <f>SUMIFS(СВЦЭМ!$D$33:$D$776,СВЦЭМ!$A$33:$A$776,$A123,СВЦЭМ!$B$33:$B$776,C$119)+'СЕТ СН'!$I$11+СВЦЭМ!$D$10+'СЕТ СН'!$I$6-'СЕТ СН'!$I$23</f>
        <v>1579.2295959099999</v>
      </c>
      <c r="D123" s="36">
        <f>SUMIFS(СВЦЭМ!$D$33:$D$776,СВЦЭМ!$A$33:$A$776,$A123,СВЦЭМ!$B$33:$B$776,D$119)+'СЕТ СН'!$I$11+СВЦЭМ!$D$10+'СЕТ СН'!$I$6-'СЕТ СН'!$I$23</f>
        <v>1641.76195648</v>
      </c>
      <c r="E123" s="36">
        <f>SUMIFS(СВЦЭМ!$D$33:$D$776,СВЦЭМ!$A$33:$A$776,$A123,СВЦЭМ!$B$33:$B$776,E$119)+'СЕТ СН'!$I$11+СВЦЭМ!$D$10+'СЕТ СН'!$I$6-'СЕТ СН'!$I$23</f>
        <v>1646.7320746599999</v>
      </c>
      <c r="F123" s="36">
        <f>SUMIFS(СВЦЭМ!$D$33:$D$776,СВЦЭМ!$A$33:$A$776,$A123,СВЦЭМ!$B$33:$B$776,F$119)+'СЕТ СН'!$I$11+СВЦЭМ!$D$10+'СЕТ СН'!$I$6-'СЕТ СН'!$I$23</f>
        <v>1638.3476870300001</v>
      </c>
      <c r="G123" s="36">
        <f>SUMIFS(СВЦЭМ!$D$33:$D$776,СВЦЭМ!$A$33:$A$776,$A123,СВЦЭМ!$B$33:$B$776,G$119)+'СЕТ СН'!$I$11+СВЦЭМ!$D$10+'СЕТ СН'!$I$6-'СЕТ СН'!$I$23</f>
        <v>1624.1601965499999</v>
      </c>
      <c r="H123" s="36">
        <f>SUMIFS(СВЦЭМ!$D$33:$D$776,СВЦЭМ!$A$33:$A$776,$A123,СВЦЭМ!$B$33:$B$776,H$119)+'СЕТ СН'!$I$11+СВЦЭМ!$D$10+'СЕТ СН'!$I$6-'СЕТ СН'!$I$23</f>
        <v>1599.4135432899998</v>
      </c>
      <c r="I123" s="36">
        <f>SUMIFS(СВЦЭМ!$D$33:$D$776,СВЦЭМ!$A$33:$A$776,$A123,СВЦЭМ!$B$33:$B$776,I$119)+'СЕТ СН'!$I$11+СВЦЭМ!$D$10+'СЕТ СН'!$I$6-'СЕТ СН'!$I$23</f>
        <v>1553.3454393299999</v>
      </c>
      <c r="J123" s="36">
        <f>SUMIFS(СВЦЭМ!$D$33:$D$776,СВЦЭМ!$A$33:$A$776,$A123,СВЦЭМ!$B$33:$B$776,J$119)+'СЕТ СН'!$I$11+СВЦЭМ!$D$10+'СЕТ СН'!$I$6-'СЕТ СН'!$I$23</f>
        <v>1520.52482723</v>
      </c>
      <c r="K123" s="36">
        <f>SUMIFS(СВЦЭМ!$D$33:$D$776,СВЦЭМ!$A$33:$A$776,$A123,СВЦЭМ!$B$33:$B$776,K$119)+'СЕТ СН'!$I$11+СВЦЭМ!$D$10+'СЕТ СН'!$I$6-'СЕТ СН'!$I$23</f>
        <v>1518.1179215100001</v>
      </c>
      <c r="L123" s="36">
        <f>SUMIFS(СВЦЭМ!$D$33:$D$776,СВЦЭМ!$A$33:$A$776,$A123,СВЦЭМ!$B$33:$B$776,L$119)+'СЕТ СН'!$I$11+СВЦЭМ!$D$10+'СЕТ СН'!$I$6-'СЕТ СН'!$I$23</f>
        <v>1492.3894792999999</v>
      </c>
      <c r="M123" s="36">
        <f>SUMIFS(СВЦЭМ!$D$33:$D$776,СВЦЭМ!$A$33:$A$776,$A123,СВЦЭМ!$B$33:$B$776,M$119)+'СЕТ СН'!$I$11+СВЦЭМ!$D$10+'СЕТ СН'!$I$6-'СЕТ СН'!$I$23</f>
        <v>1448.5686191</v>
      </c>
      <c r="N123" s="36">
        <f>SUMIFS(СВЦЭМ!$D$33:$D$776,СВЦЭМ!$A$33:$A$776,$A123,СВЦЭМ!$B$33:$B$776,N$119)+'СЕТ СН'!$I$11+СВЦЭМ!$D$10+'СЕТ СН'!$I$6-'СЕТ СН'!$I$23</f>
        <v>1430.5078225699999</v>
      </c>
      <c r="O123" s="36">
        <f>SUMIFS(СВЦЭМ!$D$33:$D$776,СВЦЭМ!$A$33:$A$776,$A123,СВЦЭМ!$B$33:$B$776,O$119)+'СЕТ СН'!$I$11+СВЦЭМ!$D$10+'СЕТ СН'!$I$6-'СЕТ СН'!$I$23</f>
        <v>1439.9742090999998</v>
      </c>
      <c r="P123" s="36">
        <f>SUMIFS(СВЦЭМ!$D$33:$D$776,СВЦЭМ!$A$33:$A$776,$A123,СВЦЭМ!$B$33:$B$776,P$119)+'СЕТ СН'!$I$11+СВЦЭМ!$D$10+'СЕТ СН'!$I$6-'СЕТ СН'!$I$23</f>
        <v>1459.4029853699999</v>
      </c>
      <c r="Q123" s="36">
        <f>SUMIFS(СВЦЭМ!$D$33:$D$776,СВЦЭМ!$A$33:$A$776,$A123,СВЦЭМ!$B$33:$B$776,Q$119)+'СЕТ СН'!$I$11+СВЦЭМ!$D$10+'СЕТ СН'!$I$6-'СЕТ СН'!$I$23</f>
        <v>1460.1745949199999</v>
      </c>
      <c r="R123" s="36">
        <f>SUMIFS(СВЦЭМ!$D$33:$D$776,СВЦЭМ!$A$33:$A$776,$A123,СВЦЭМ!$B$33:$B$776,R$119)+'СЕТ СН'!$I$11+СВЦЭМ!$D$10+'СЕТ СН'!$I$6-'СЕТ СН'!$I$23</f>
        <v>1454.2532219699999</v>
      </c>
      <c r="S123" s="36">
        <f>SUMIFS(СВЦЭМ!$D$33:$D$776,СВЦЭМ!$A$33:$A$776,$A123,СВЦЭМ!$B$33:$B$776,S$119)+'СЕТ СН'!$I$11+СВЦЭМ!$D$10+'СЕТ СН'!$I$6-'СЕТ СН'!$I$23</f>
        <v>1444.0404144399999</v>
      </c>
      <c r="T123" s="36">
        <f>SUMIFS(СВЦЭМ!$D$33:$D$776,СВЦЭМ!$A$33:$A$776,$A123,СВЦЭМ!$B$33:$B$776,T$119)+'СЕТ СН'!$I$11+СВЦЭМ!$D$10+'СЕТ СН'!$I$6-'СЕТ СН'!$I$23</f>
        <v>1452.1919022699999</v>
      </c>
      <c r="U123" s="36">
        <f>SUMIFS(СВЦЭМ!$D$33:$D$776,СВЦЭМ!$A$33:$A$776,$A123,СВЦЭМ!$B$33:$B$776,U$119)+'СЕТ СН'!$I$11+СВЦЭМ!$D$10+'СЕТ СН'!$I$6-'СЕТ СН'!$I$23</f>
        <v>1452.5210000899999</v>
      </c>
      <c r="V123" s="36">
        <f>SUMIFS(СВЦЭМ!$D$33:$D$776,СВЦЭМ!$A$33:$A$776,$A123,СВЦЭМ!$B$33:$B$776,V$119)+'СЕТ СН'!$I$11+СВЦЭМ!$D$10+'СЕТ СН'!$I$6-'СЕТ СН'!$I$23</f>
        <v>1439.4660961599998</v>
      </c>
      <c r="W123" s="36">
        <f>SUMIFS(СВЦЭМ!$D$33:$D$776,СВЦЭМ!$A$33:$A$776,$A123,СВЦЭМ!$B$33:$B$776,W$119)+'СЕТ СН'!$I$11+СВЦЭМ!$D$10+'СЕТ СН'!$I$6-'СЕТ СН'!$I$23</f>
        <v>1438.5840826399999</v>
      </c>
      <c r="X123" s="36">
        <f>SUMIFS(СВЦЭМ!$D$33:$D$776,СВЦЭМ!$A$33:$A$776,$A123,СВЦЭМ!$B$33:$B$776,X$119)+'СЕТ СН'!$I$11+СВЦЭМ!$D$10+'СЕТ СН'!$I$6-'СЕТ СН'!$I$23</f>
        <v>1441.6926561800001</v>
      </c>
      <c r="Y123" s="36">
        <f>SUMIFS(СВЦЭМ!$D$33:$D$776,СВЦЭМ!$A$33:$A$776,$A123,СВЦЭМ!$B$33:$B$776,Y$119)+'СЕТ СН'!$I$11+СВЦЭМ!$D$10+'СЕТ СН'!$I$6-'СЕТ СН'!$I$23</f>
        <v>1470.39241421</v>
      </c>
    </row>
    <row r="124" spans="1:27" ht="15.75" x14ac:dyDescent="0.2">
      <c r="A124" s="35">
        <f t="shared" si="3"/>
        <v>44140</v>
      </c>
      <c r="B124" s="36">
        <f>SUMIFS(СВЦЭМ!$D$33:$D$776,СВЦЭМ!$A$33:$A$776,$A124,СВЦЭМ!$B$33:$B$776,B$119)+'СЕТ СН'!$I$11+СВЦЭМ!$D$10+'СЕТ СН'!$I$6-'СЕТ СН'!$I$23</f>
        <v>1461.4097758799999</v>
      </c>
      <c r="C124" s="36">
        <f>SUMIFS(СВЦЭМ!$D$33:$D$776,СВЦЭМ!$A$33:$A$776,$A124,СВЦЭМ!$B$33:$B$776,C$119)+'СЕТ СН'!$I$11+СВЦЭМ!$D$10+'СЕТ СН'!$I$6-'СЕТ СН'!$I$23</f>
        <v>1535.3732021999999</v>
      </c>
      <c r="D124" s="36">
        <f>SUMIFS(СВЦЭМ!$D$33:$D$776,СВЦЭМ!$A$33:$A$776,$A124,СВЦЭМ!$B$33:$B$776,D$119)+'СЕТ СН'!$I$11+СВЦЭМ!$D$10+'СЕТ СН'!$I$6-'СЕТ СН'!$I$23</f>
        <v>1587.0666486699999</v>
      </c>
      <c r="E124" s="36">
        <f>SUMIFS(СВЦЭМ!$D$33:$D$776,СВЦЭМ!$A$33:$A$776,$A124,СВЦЭМ!$B$33:$B$776,E$119)+'СЕТ СН'!$I$11+СВЦЭМ!$D$10+'СЕТ СН'!$I$6-'СЕТ СН'!$I$23</f>
        <v>1587.2780130699998</v>
      </c>
      <c r="F124" s="36">
        <f>SUMIFS(СВЦЭМ!$D$33:$D$776,СВЦЭМ!$A$33:$A$776,$A124,СВЦЭМ!$B$33:$B$776,F$119)+'СЕТ СН'!$I$11+СВЦЭМ!$D$10+'СЕТ СН'!$I$6-'СЕТ СН'!$I$23</f>
        <v>1589.9436512699999</v>
      </c>
      <c r="G124" s="36">
        <f>SUMIFS(СВЦЭМ!$D$33:$D$776,СВЦЭМ!$A$33:$A$776,$A124,СВЦЭМ!$B$33:$B$776,G$119)+'СЕТ СН'!$I$11+СВЦЭМ!$D$10+'СЕТ СН'!$I$6-'СЕТ СН'!$I$23</f>
        <v>1582.2387429</v>
      </c>
      <c r="H124" s="36">
        <f>SUMIFS(СВЦЭМ!$D$33:$D$776,СВЦЭМ!$A$33:$A$776,$A124,СВЦЭМ!$B$33:$B$776,H$119)+'СЕТ СН'!$I$11+СВЦЭМ!$D$10+'СЕТ СН'!$I$6-'СЕТ СН'!$I$23</f>
        <v>1564.5588950299998</v>
      </c>
      <c r="I124" s="36">
        <f>SUMIFS(СВЦЭМ!$D$33:$D$776,СВЦЭМ!$A$33:$A$776,$A124,СВЦЭМ!$B$33:$B$776,I$119)+'СЕТ СН'!$I$11+СВЦЭМ!$D$10+'СЕТ СН'!$I$6-'СЕТ СН'!$I$23</f>
        <v>1576.81099313</v>
      </c>
      <c r="J124" s="36">
        <f>SUMIFS(СВЦЭМ!$D$33:$D$776,СВЦЭМ!$A$33:$A$776,$A124,СВЦЭМ!$B$33:$B$776,J$119)+'СЕТ СН'!$I$11+СВЦЭМ!$D$10+'СЕТ СН'!$I$6-'СЕТ СН'!$I$23</f>
        <v>1562.1554317999999</v>
      </c>
      <c r="K124" s="36">
        <f>SUMIFS(СВЦЭМ!$D$33:$D$776,СВЦЭМ!$A$33:$A$776,$A124,СВЦЭМ!$B$33:$B$776,K$119)+'СЕТ СН'!$I$11+СВЦЭМ!$D$10+'СЕТ СН'!$I$6-'СЕТ СН'!$I$23</f>
        <v>1556.81419706</v>
      </c>
      <c r="L124" s="36">
        <f>SUMIFS(СВЦЭМ!$D$33:$D$776,СВЦЭМ!$A$33:$A$776,$A124,СВЦЭМ!$B$33:$B$776,L$119)+'СЕТ СН'!$I$11+СВЦЭМ!$D$10+'СЕТ СН'!$I$6-'СЕТ СН'!$I$23</f>
        <v>1542.2415975199999</v>
      </c>
      <c r="M124" s="36">
        <f>SUMIFS(СВЦЭМ!$D$33:$D$776,СВЦЭМ!$A$33:$A$776,$A124,СВЦЭМ!$B$33:$B$776,M$119)+'СЕТ СН'!$I$11+СВЦЭМ!$D$10+'СЕТ СН'!$I$6-'СЕТ СН'!$I$23</f>
        <v>1496.3240218699998</v>
      </c>
      <c r="N124" s="36">
        <f>SUMIFS(СВЦЭМ!$D$33:$D$776,СВЦЭМ!$A$33:$A$776,$A124,СВЦЭМ!$B$33:$B$776,N$119)+'СЕТ СН'!$I$11+СВЦЭМ!$D$10+'СЕТ СН'!$I$6-'СЕТ СН'!$I$23</f>
        <v>1468.72119243</v>
      </c>
      <c r="O124" s="36">
        <f>SUMIFS(СВЦЭМ!$D$33:$D$776,СВЦЭМ!$A$33:$A$776,$A124,СВЦЭМ!$B$33:$B$776,O$119)+'СЕТ СН'!$I$11+СВЦЭМ!$D$10+'СЕТ СН'!$I$6-'СЕТ СН'!$I$23</f>
        <v>1475.5035745999999</v>
      </c>
      <c r="P124" s="36">
        <f>SUMIFS(СВЦЭМ!$D$33:$D$776,СВЦЭМ!$A$33:$A$776,$A124,СВЦЭМ!$B$33:$B$776,P$119)+'СЕТ СН'!$I$11+СВЦЭМ!$D$10+'СЕТ СН'!$I$6-'СЕТ СН'!$I$23</f>
        <v>1477.1632790499998</v>
      </c>
      <c r="Q124" s="36">
        <f>SUMIFS(СВЦЭМ!$D$33:$D$776,СВЦЭМ!$A$33:$A$776,$A124,СВЦЭМ!$B$33:$B$776,Q$119)+'СЕТ СН'!$I$11+СВЦЭМ!$D$10+'СЕТ СН'!$I$6-'СЕТ СН'!$I$23</f>
        <v>1480.1402343099999</v>
      </c>
      <c r="R124" s="36">
        <f>SUMIFS(СВЦЭМ!$D$33:$D$776,СВЦЭМ!$A$33:$A$776,$A124,СВЦЭМ!$B$33:$B$776,R$119)+'СЕТ СН'!$I$11+СВЦЭМ!$D$10+'СЕТ СН'!$I$6-'СЕТ СН'!$I$23</f>
        <v>1474.2058615299998</v>
      </c>
      <c r="S124" s="36">
        <f>SUMIFS(СВЦЭМ!$D$33:$D$776,СВЦЭМ!$A$33:$A$776,$A124,СВЦЭМ!$B$33:$B$776,S$119)+'СЕТ СН'!$I$11+СВЦЭМ!$D$10+'СЕТ СН'!$I$6-'СЕТ СН'!$I$23</f>
        <v>1467.47648488</v>
      </c>
      <c r="T124" s="36">
        <f>SUMIFS(СВЦЭМ!$D$33:$D$776,СВЦЭМ!$A$33:$A$776,$A124,СВЦЭМ!$B$33:$B$776,T$119)+'СЕТ СН'!$I$11+СВЦЭМ!$D$10+'СЕТ СН'!$I$6-'СЕТ СН'!$I$23</f>
        <v>1416.0882245099999</v>
      </c>
      <c r="U124" s="36">
        <f>SUMIFS(СВЦЭМ!$D$33:$D$776,СВЦЭМ!$A$33:$A$776,$A124,СВЦЭМ!$B$33:$B$776,U$119)+'СЕТ СН'!$I$11+СВЦЭМ!$D$10+'СЕТ СН'!$I$6-'СЕТ СН'!$I$23</f>
        <v>1411.68718954</v>
      </c>
      <c r="V124" s="36">
        <f>SUMIFS(СВЦЭМ!$D$33:$D$776,СВЦЭМ!$A$33:$A$776,$A124,СВЦЭМ!$B$33:$B$776,V$119)+'СЕТ СН'!$I$11+СВЦЭМ!$D$10+'СЕТ СН'!$I$6-'СЕТ СН'!$I$23</f>
        <v>1432.8962322399998</v>
      </c>
      <c r="W124" s="36">
        <f>SUMIFS(СВЦЭМ!$D$33:$D$776,СВЦЭМ!$A$33:$A$776,$A124,СВЦЭМ!$B$33:$B$776,W$119)+'СЕТ СН'!$I$11+СВЦЭМ!$D$10+'СЕТ СН'!$I$6-'СЕТ СН'!$I$23</f>
        <v>1466.57111801</v>
      </c>
      <c r="X124" s="36">
        <f>SUMIFS(СВЦЭМ!$D$33:$D$776,СВЦЭМ!$A$33:$A$776,$A124,СВЦЭМ!$B$33:$B$776,X$119)+'СЕТ СН'!$I$11+СВЦЭМ!$D$10+'СЕТ СН'!$I$6-'СЕТ СН'!$I$23</f>
        <v>1478.5600129699999</v>
      </c>
      <c r="Y124" s="36">
        <f>SUMIFS(СВЦЭМ!$D$33:$D$776,СВЦЭМ!$A$33:$A$776,$A124,СВЦЭМ!$B$33:$B$776,Y$119)+'СЕТ СН'!$I$11+СВЦЭМ!$D$10+'СЕТ СН'!$I$6-'СЕТ СН'!$I$23</f>
        <v>1517.1341785300001</v>
      </c>
    </row>
    <row r="125" spans="1:27" ht="15.75" x14ac:dyDescent="0.2">
      <c r="A125" s="35">
        <f t="shared" si="3"/>
        <v>44141</v>
      </c>
      <c r="B125" s="36">
        <f>SUMIFS(СВЦЭМ!$D$33:$D$776,СВЦЭМ!$A$33:$A$776,$A125,СВЦЭМ!$B$33:$B$776,B$119)+'СЕТ СН'!$I$11+СВЦЭМ!$D$10+'СЕТ СН'!$I$6-'СЕТ СН'!$I$23</f>
        <v>1497.91406039</v>
      </c>
      <c r="C125" s="36">
        <f>SUMIFS(СВЦЭМ!$D$33:$D$776,СВЦЭМ!$A$33:$A$776,$A125,СВЦЭМ!$B$33:$B$776,C$119)+'СЕТ СН'!$I$11+СВЦЭМ!$D$10+'СЕТ СН'!$I$6-'СЕТ СН'!$I$23</f>
        <v>1569.97884522</v>
      </c>
      <c r="D125" s="36">
        <f>SUMIFS(СВЦЭМ!$D$33:$D$776,СВЦЭМ!$A$33:$A$776,$A125,СВЦЭМ!$B$33:$B$776,D$119)+'СЕТ СН'!$I$11+СВЦЭМ!$D$10+'СЕТ СН'!$I$6-'СЕТ СН'!$I$23</f>
        <v>1626.6876931699999</v>
      </c>
      <c r="E125" s="36">
        <f>SUMIFS(СВЦЭМ!$D$33:$D$776,СВЦЭМ!$A$33:$A$776,$A125,СВЦЭМ!$B$33:$B$776,E$119)+'СЕТ СН'!$I$11+СВЦЭМ!$D$10+'СЕТ СН'!$I$6-'СЕТ СН'!$I$23</f>
        <v>1628.92346361</v>
      </c>
      <c r="F125" s="36">
        <f>SUMIFS(СВЦЭМ!$D$33:$D$776,СВЦЭМ!$A$33:$A$776,$A125,СВЦЭМ!$B$33:$B$776,F$119)+'СЕТ СН'!$I$11+СВЦЭМ!$D$10+'СЕТ СН'!$I$6-'СЕТ СН'!$I$23</f>
        <v>1630.7305969199999</v>
      </c>
      <c r="G125" s="36">
        <f>SUMIFS(СВЦЭМ!$D$33:$D$776,СВЦЭМ!$A$33:$A$776,$A125,СВЦЭМ!$B$33:$B$776,G$119)+'СЕТ СН'!$I$11+СВЦЭМ!$D$10+'СЕТ СН'!$I$6-'СЕТ СН'!$I$23</f>
        <v>1620.44233949</v>
      </c>
      <c r="H125" s="36">
        <f>SUMIFS(СВЦЭМ!$D$33:$D$776,СВЦЭМ!$A$33:$A$776,$A125,СВЦЭМ!$B$33:$B$776,H$119)+'СЕТ СН'!$I$11+СВЦЭМ!$D$10+'СЕТ СН'!$I$6-'СЕТ СН'!$I$23</f>
        <v>1594.34637862</v>
      </c>
      <c r="I125" s="36">
        <f>SUMIFS(СВЦЭМ!$D$33:$D$776,СВЦЭМ!$A$33:$A$776,$A125,СВЦЭМ!$B$33:$B$776,I$119)+'СЕТ СН'!$I$11+СВЦЭМ!$D$10+'СЕТ СН'!$I$6-'СЕТ СН'!$I$23</f>
        <v>1598.64316869</v>
      </c>
      <c r="J125" s="36">
        <f>SUMIFS(СВЦЭМ!$D$33:$D$776,СВЦЭМ!$A$33:$A$776,$A125,СВЦЭМ!$B$33:$B$776,J$119)+'СЕТ СН'!$I$11+СВЦЭМ!$D$10+'СЕТ СН'!$I$6-'СЕТ СН'!$I$23</f>
        <v>1591.4798581599998</v>
      </c>
      <c r="K125" s="36">
        <f>SUMIFS(СВЦЭМ!$D$33:$D$776,СВЦЭМ!$A$33:$A$776,$A125,СВЦЭМ!$B$33:$B$776,K$119)+'СЕТ СН'!$I$11+СВЦЭМ!$D$10+'СЕТ СН'!$I$6-'СЕТ СН'!$I$23</f>
        <v>1579.1179023300001</v>
      </c>
      <c r="L125" s="36">
        <f>SUMIFS(СВЦЭМ!$D$33:$D$776,СВЦЭМ!$A$33:$A$776,$A125,СВЦЭМ!$B$33:$B$776,L$119)+'СЕТ СН'!$I$11+СВЦЭМ!$D$10+'СЕТ СН'!$I$6-'СЕТ СН'!$I$23</f>
        <v>1558.7307377399998</v>
      </c>
      <c r="M125" s="36">
        <f>SUMIFS(СВЦЭМ!$D$33:$D$776,СВЦЭМ!$A$33:$A$776,$A125,СВЦЭМ!$B$33:$B$776,M$119)+'СЕТ СН'!$I$11+СВЦЭМ!$D$10+'СЕТ СН'!$I$6-'СЕТ СН'!$I$23</f>
        <v>1529.53480859</v>
      </c>
      <c r="N125" s="36">
        <f>SUMIFS(СВЦЭМ!$D$33:$D$776,СВЦЭМ!$A$33:$A$776,$A125,СВЦЭМ!$B$33:$B$776,N$119)+'СЕТ СН'!$I$11+СВЦЭМ!$D$10+'СЕТ СН'!$I$6-'СЕТ СН'!$I$23</f>
        <v>1485.68477583</v>
      </c>
      <c r="O125" s="36">
        <f>SUMIFS(СВЦЭМ!$D$33:$D$776,СВЦЭМ!$A$33:$A$776,$A125,СВЦЭМ!$B$33:$B$776,O$119)+'СЕТ СН'!$I$11+СВЦЭМ!$D$10+'СЕТ СН'!$I$6-'СЕТ СН'!$I$23</f>
        <v>1474.2180279199999</v>
      </c>
      <c r="P125" s="36">
        <f>SUMIFS(СВЦЭМ!$D$33:$D$776,СВЦЭМ!$A$33:$A$776,$A125,СВЦЭМ!$B$33:$B$776,P$119)+'СЕТ СН'!$I$11+СВЦЭМ!$D$10+'СЕТ СН'!$I$6-'СЕТ СН'!$I$23</f>
        <v>1479.43539528</v>
      </c>
      <c r="Q125" s="36">
        <f>SUMIFS(СВЦЭМ!$D$33:$D$776,СВЦЭМ!$A$33:$A$776,$A125,СВЦЭМ!$B$33:$B$776,Q$119)+'СЕТ СН'!$I$11+СВЦЭМ!$D$10+'СЕТ СН'!$I$6-'СЕТ СН'!$I$23</f>
        <v>1490.7229896499998</v>
      </c>
      <c r="R125" s="36">
        <f>SUMIFS(СВЦЭМ!$D$33:$D$776,СВЦЭМ!$A$33:$A$776,$A125,СВЦЭМ!$B$33:$B$776,R$119)+'СЕТ СН'!$I$11+СВЦЭМ!$D$10+'СЕТ СН'!$I$6-'СЕТ СН'!$I$23</f>
        <v>1485.2095180199999</v>
      </c>
      <c r="S125" s="36">
        <f>SUMIFS(СВЦЭМ!$D$33:$D$776,СВЦЭМ!$A$33:$A$776,$A125,СВЦЭМ!$B$33:$B$776,S$119)+'СЕТ СН'!$I$11+СВЦЭМ!$D$10+'СЕТ СН'!$I$6-'СЕТ СН'!$I$23</f>
        <v>1476.9653795300001</v>
      </c>
      <c r="T125" s="36">
        <f>SUMIFS(СВЦЭМ!$D$33:$D$776,СВЦЭМ!$A$33:$A$776,$A125,СВЦЭМ!$B$33:$B$776,T$119)+'СЕТ СН'!$I$11+СВЦЭМ!$D$10+'СЕТ СН'!$I$6-'СЕТ СН'!$I$23</f>
        <v>1438.5790902199999</v>
      </c>
      <c r="U125" s="36">
        <f>SUMIFS(СВЦЭМ!$D$33:$D$776,СВЦЭМ!$A$33:$A$776,$A125,СВЦЭМ!$B$33:$B$776,U$119)+'СЕТ СН'!$I$11+СВЦЭМ!$D$10+'СЕТ СН'!$I$6-'СЕТ СН'!$I$23</f>
        <v>1437.9637968</v>
      </c>
      <c r="V125" s="36">
        <f>SUMIFS(СВЦЭМ!$D$33:$D$776,СВЦЭМ!$A$33:$A$776,$A125,СВЦЭМ!$B$33:$B$776,V$119)+'СЕТ СН'!$I$11+СВЦЭМ!$D$10+'СЕТ СН'!$I$6-'СЕТ СН'!$I$23</f>
        <v>1448.83488883</v>
      </c>
      <c r="W125" s="36">
        <f>SUMIFS(СВЦЭМ!$D$33:$D$776,СВЦЭМ!$A$33:$A$776,$A125,СВЦЭМ!$B$33:$B$776,W$119)+'СЕТ СН'!$I$11+СВЦЭМ!$D$10+'СЕТ СН'!$I$6-'СЕТ СН'!$I$23</f>
        <v>1482.5584782799999</v>
      </c>
      <c r="X125" s="36">
        <f>SUMIFS(СВЦЭМ!$D$33:$D$776,СВЦЭМ!$A$33:$A$776,$A125,СВЦЭМ!$B$33:$B$776,X$119)+'СЕТ СН'!$I$11+СВЦЭМ!$D$10+'СЕТ СН'!$I$6-'СЕТ СН'!$I$23</f>
        <v>1494.20762642</v>
      </c>
      <c r="Y125" s="36">
        <f>SUMIFS(СВЦЭМ!$D$33:$D$776,СВЦЭМ!$A$33:$A$776,$A125,СВЦЭМ!$B$33:$B$776,Y$119)+'СЕТ СН'!$I$11+СВЦЭМ!$D$10+'СЕТ СН'!$I$6-'СЕТ СН'!$I$23</f>
        <v>1519.1213461299999</v>
      </c>
    </row>
    <row r="126" spans="1:27" ht="15.75" x14ac:dyDescent="0.2">
      <c r="A126" s="35">
        <f t="shared" si="3"/>
        <v>44142</v>
      </c>
      <c r="B126" s="36">
        <f>SUMIFS(СВЦЭМ!$D$33:$D$776,СВЦЭМ!$A$33:$A$776,$A126,СВЦЭМ!$B$33:$B$776,B$119)+'СЕТ СН'!$I$11+СВЦЭМ!$D$10+'СЕТ СН'!$I$6-'СЕТ СН'!$I$23</f>
        <v>1523.8575772999998</v>
      </c>
      <c r="C126" s="36">
        <f>SUMIFS(СВЦЭМ!$D$33:$D$776,СВЦЭМ!$A$33:$A$776,$A126,СВЦЭМ!$B$33:$B$776,C$119)+'СЕТ СН'!$I$11+СВЦЭМ!$D$10+'СЕТ СН'!$I$6-'СЕТ СН'!$I$23</f>
        <v>1594.1463946199999</v>
      </c>
      <c r="D126" s="36">
        <f>SUMIFS(СВЦЭМ!$D$33:$D$776,СВЦЭМ!$A$33:$A$776,$A126,СВЦЭМ!$B$33:$B$776,D$119)+'СЕТ СН'!$I$11+СВЦЭМ!$D$10+'СЕТ СН'!$I$6-'СЕТ СН'!$I$23</f>
        <v>1658.00221792</v>
      </c>
      <c r="E126" s="36">
        <f>SUMIFS(СВЦЭМ!$D$33:$D$776,СВЦЭМ!$A$33:$A$776,$A126,СВЦЭМ!$B$33:$B$776,E$119)+'СЕТ СН'!$I$11+СВЦЭМ!$D$10+'СЕТ СН'!$I$6-'СЕТ СН'!$I$23</f>
        <v>1669.1137013600001</v>
      </c>
      <c r="F126" s="36">
        <f>SUMIFS(СВЦЭМ!$D$33:$D$776,СВЦЭМ!$A$33:$A$776,$A126,СВЦЭМ!$B$33:$B$776,F$119)+'СЕТ СН'!$I$11+СВЦЭМ!$D$10+'СЕТ СН'!$I$6-'СЕТ СН'!$I$23</f>
        <v>1659.7975129699998</v>
      </c>
      <c r="G126" s="36">
        <f>SUMIFS(СВЦЭМ!$D$33:$D$776,СВЦЭМ!$A$33:$A$776,$A126,СВЦЭМ!$B$33:$B$776,G$119)+'СЕТ СН'!$I$11+СВЦЭМ!$D$10+'СЕТ СН'!$I$6-'СЕТ СН'!$I$23</f>
        <v>1649.2355850899999</v>
      </c>
      <c r="H126" s="36">
        <f>SUMIFS(СВЦЭМ!$D$33:$D$776,СВЦЭМ!$A$33:$A$776,$A126,СВЦЭМ!$B$33:$B$776,H$119)+'СЕТ СН'!$I$11+СВЦЭМ!$D$10+'СЕТ СН'!$I$6-'СЕТ СН'!$I$23</f>
        <v>1633.13950026</v>
      </c>
      <c r="I126" s="36">
        <f>SUMIFS(СВЦЭМ!$D$33:$D$776,СВЦЭМ!$A$33:$A$776,$A126,СВЦЭМ!$B$33:$B$776,I$119)+'СЕТ СН'!$I$11+СВЦЭМ!$D$10+'СЕТ СН'!$I$6-'СЕТ СН'!$I$23</f>
        <v>1586.79091552</v>
      </c>
      <c r="J126" s="36">
        <f>SUMIFS(СВЦЭМ!$D$33:$D$776,СВЦЭМ!$A$33:$A$776,$A126,СВЦЭМ!$B$33:$B$776,J$119)+'СЕТ СН'!$I$11+СВЦЭМ!$D$10+'СЕТ СН'!$I$6-'СЕТ СН'!$I$23</f>
        <v>1549.32809107</v>
      </c>
      <c r="K126" s="36">
        <f>SUMIFS(СВЦЭМ!$D$33:$D$776,СВЦЭМ!$A$33:$A$776,$A126,СВЦЭМ!$B$33:$B$776,K$119)+'СЕТ СН'!$I$11+СВЦЭМ!$D$10+'СЕТ СН'!$I$6-'СЕТ СН'!$I$23</f>
        <v>1525.8772912499999</v>
      </c>
      <c r="L126" s="36">
        <f>SUMIFS(СВЦЭМ!$D$33:$D$776,СВЦЭМ!$A$33:$A$776,$A126,СВЦЭМ!$B$33:$B$776,L$119)+'СЕТ СН'!$I$11+СВЦЭМ!$D$10+'СЕТ СН'!$I$6-'СЕТ СН'!$I$23</f>
        <v>1498.3186564499999</v>
      </c>
      <c r="M126" s="36">
        <f>SUMIFS(СВЦЭМ!$D$33:$D$776,СВЦЭМ!$A$33:$A$776,$A126,СВЦЭМ!$B$33:$B$776,M$119)+'СЕТ СН'!$I$11+СВЦЭМ!$D$10+'СЕТ СН'!$I$6-'СЕТ СН'!$I$23</f>
        <v>1461.03687281</v>
      </c>
      <c r="N126" s="36">
        <f>SUMIFS(СВЦЭМ!$D$33:$D$776,СВЦЭМ!$A$33:$A$776,$A126,СВЦЭМ!$B$33:$B$776,N$119)+'СЕТ СН'!$I$11+СВЦЭМ!$D$10+'СЕТ СН'!$I$6-'СЕТ СН'!$I$23</f>
        <v>1445.3562681399999</v>
      </c>
      <c r="O126" s="36">
        <f>SUMIFS(СВЦЭМ!$D$33:$D$776,СВЦЭМ!$A$33:$A$776,$A126,СВЦЭМ!$B$33:$B$776,O$119)+'СЕТ СН'!$I$11+СВЦЭМ!$D$10+'СЕТ СН'!$I$6-'СЕТ СН'!$I$23</f>
        <v>1458.0509449900001</v>
      </c>
      <c r="P126" s="36">
        <f>SUMIFS(СВЦЭМ!$D$33:$D$776,СВЦЭМ!$A$33:$A$776,$A126,СВЦЭМ!$B$33:$B$776,P$119)+'СЕТ СН'!$I$11+СВЦЭМ!$D$10+'СЕТ СН'!$I$6-'СЕТ СН'!$I$23</f>
        <v>1458.6043495599999</v>
      </c>
      <c r="Q126" s="36">
        <f>SUMIFS(СВЦЭМ!$D$33:$D$776,СВЦЭМ!$A$33:$A$776,$A126,СВЦЭМ!$B$33:$B$776,Q$119)+'СЕТ СН'!$I$11+СВЦЭМ!$D$10+'СЕТ СН'!$I$6-'СЕТ СН'!$I$23</f>
        <v>1451.8495102299999</v>
      </c>
      <c r="R126" s="36">
        <f>SUMIFS(СВЦЭМ!$D$33:$D$776,СВЦЭМ!$A$33:$A$776,$A126,СВЦЭМ!$B$33:$B$776,R$119)+'СЕТ СН'!$I$11+СВЦЭМ!$D$10+'СЕТ СН'!$I$6-'СЕТ СН'!$I$23</f>
        <v>1439.9780713999999</v>
      </c>
      <c r="S126" s="36">
        <f>SUMIFS(СВЦЭМ!$D$33:$D$776,СВЦЭМ!$A$33:$A$776,$A126,СВЦЭМ!$B$33:$B$776,S$119)+'СЕТ СН'!$I$11+СВЦЭМ!$D$10+'СЕТ СН'!$I$6-'СЕТ СН'!$I$23</f>
        <v>1436.6015795499998</v>
      </c>
      <c r="T126" s="36">
        <f>SUMIFS(СВЦЭМ!$D$33:$D$776,СВЦЭМ!$A$33:$A$776,$A126,СВЦЭМ!$B$33:$B$776,T$119)+'СЕТ СН'!$I$11+СВЦЭМ!$D$10+'СЕТ СН'!$I$6-'СЕТ СН'!$I$23</f>
        <v>1415.6556294100001</v>
      </c>
      <c r="U126" s="36">
        <f>SUMIFS(СВЦЭМ!$D$33:$D$776,СВЦЭМ!$A$33:$A$776,$A126,СВЦЭМ!$B$33:$B$776,U$119)+'СЕТ СН'!$I$11+СВЦЭМ!$D$10+'СЕТ СН'!$I$6-'СЕТ СН'!$I$23</f>
        <v>1420.9805044999998</v>
      </c>
      <c r="V126" s="36">
        <f>SUMIFS(СВЦЭМ!$D$33:$D$776,СВЦЭМ!$A$33:$A$776,$A126,СВЦЭМ!$B$33:$B$776,V$119)+'СЕТ СН'!$I$11+СВЦЭМ!$D$10+'СЕТ СН'!$I$6-'СЕТ СН'!$I$23</f>
        <v>1433.4389769499999</v>
      </c>
      <c r="W126" s="36">
        <f>SUMIFS(СВЦЭМ!$D$33:$D$776,СВЦЭМ!$A$33:$A$776,$A126,СВЦЭМ!$B$33:$B$776,W$119)+'СЕТ СН'!$I$11+СВЦЭМ!$D$10+'СЕТ СН'!$I$6-'СЕТ СН'!$I$23</f>
        <v>1440.9356747699999</v>
      </c>
      <c r="X126" s="36">
        <f>SUMIFS(СВЦЭМ!$D$33:$D$776,СВЦЭМ!$A$33:$A$776,$A126,СВЦЭМ!$B$33:$B$776,X$119)+'СЕТ СН'!$I$11+СВЦЭМ!$D$10+'СЕТ СН'!$I$6-'СЕТ СН'!$I$23</f>
        <v>1450.5380283499999</v>
      </c>
      <c r="Y126" s="36">
        <f>SUMIFS(СВЦЭМ!$D$33:$D$776,СВЦЭМ!$A$33:$A$776,$A126,СВЦЭМ!$B$33:$B$776,Y$119)+'СЕТ СН'!$I$11+СВЦЭМ!$D$10+'СЕТ СН'!$I$6-'СЕТ СН'!$I$23</f>
        <v>1480.6664309099999</v>
      </c>
    </row>
    <row r="127" spans="1:27" ht="15.75" x14ac:dyDescent="0.2">
      <c r="A127" s="35">
        <f t="shared" si="3"/>
        <v>44143</v>
      </c>
      <c r="B127" s="36">
        <f>SUMIFS(СВЦЭМ!$D$33:$D$776,СВЦЭМ!$A$33:$A$776,$A127,СВЦЭМ!$B$33:$B$776,B$119)+'СЕТ СН'!$I$11+СВЦЭМ!$D$10+'СЕТ СН'!$I$6-'СЕТ СН'!$I$23</f>
        <v>1526.2271942099999</v>
      </c>
      <c r="C127" s="36">
        <f>SUMIFS(СВЦЭМ!$D$33:$D$776,СВЦЭМ!$A$33:$A$776,$A127,СВЦЭМ!$B$33:$B$776,C$119)+'СЕТ СН'!$I$11+СВЦЭМ!$D$10+'СЕТ СН'!$I$6-'СЕТ СН'!$I$23</f>
        <v>1607.29693729</v>
      </c>
      <c r="D127" s="36">
        <f>SUMIFS(СВЦЭМ!$D$33:$D$776,СВЦЭМ!$A$33:$A$776,$A127,СВЦЭМ!$B$33:$B$776,D$119)+'СЕТ СН'!$I$11+СВЦЭМ!$D$10+'СЕТ СН'!$I$6-'СЕТ СН'!$I$23</f>
        <v>1670.6429512999998</v>
      </c>
      <c r="E127" s="36">
        <f>SUMIFS(СВЦЭМ!$D$33:$D$776,СВЦЭМ!$A$33:$A$776,$A127,СВЦЭМ!$B$33:$B$776,E$119)+'СЕТ СН'!$I$11+СВЦЭМ!$D$10+'СЕТ СН'!$I$6-'СЕТ СН'!$I$23</f>
        <v>1684.2722432099999</v>
      </c>
      <c r="F127" s="36">
        <f>SUMIFS(СВЦЭМ!$D$33:$D$776,СВЦЭМ!$A$33:$A$776,$A127,СВЦЭМ!$B$33:$B$776,F$119)+'СЕТ СН'!$I$11+СВЦЭМ!$D$10+'СЕТ СН'!$I$6-'СЕТ СН'!$I$23</f>
        <v>1679.24304566</v>
      </c>
      <c r="G127" s="36">
        <f>SUMIFS(СВЦЭМ!$D$33:$D$776,СВЦЭМ!$A$33:$A$776,$A127,СВЦЭМ!$B$33:$B$776,G$119)+'СЕТ СН'!$I$11+СВЦЭМ!$D$10+'СЕТ СН'!$I$6-'СЕТ СН'!$I$23</f>
        <v>1677.93806907</v>
      </c>
      <c r="H127" s="36">
        <f>SUMIFS(СВЦЭМ!$D$33:$D$776,СВЦЭМ!$A$33:$A$776,$A127,СВЦЭМ!$B$33:$B$776,H$119)+'СЕТ СН'!$I$11+СВЦЭМ!$D$10+'СЕТ СН'!$I$6-'СЕТ СН'!$I$23</f>
        <v>1661.8604440099998</v>
      </c>
      <c r="I127" s="36">
        <f>SUMIFS(СВЦЭМ!$D$33:$D$776,СВЦЭМ!$A$33:$A$776,$A127,СВЦЭМ!$B$33:$B$776,I$119)+'СЕТ СН'!$I$11+СВЦЭМ!$D$10+'СЕТ СН'!$I$6-'СЕТ СН'!$I$23</f>
        <v>1631.06824074</v>
      </c>
      <c r="J127" s="36">
        <f>SUMIFS(СВЦЭМ!$D$33:$D$776,СВЦЭМ!$A$33:$A$776,$A127,СВЦЭМ!$B$33:$B$776,J$119)+'СЕТ СН'!$I$11+СВЦЭМ!$D$10+'СЕТ СН'!$I$6-'СЕТ СН'!$I$23</f>
        <v>1590.29243561</v>
      </c>
      <c r="K127" s="36">
        <f>SUMIFS(СВЦЭМ!$D$33:$D$776,СВЦЭМ!$A$33:$A$776,$A127,СВЦЭМ!$B$33:$B$776,K$119)+'СЕТ СН'!$I$11+СВЦЭМ!$D$10+'СЕТ СН'!$I$6-'СЕТ СН'!$I$23</f>
        <v>1553.18967789</v>
      </c>
      <c r="L127" s="36">
        <f>SUMIFS(СВЦЭМ!$D$33:$D$776,СВЦЭМ!$A$33:$A$776,$A127,СВЦЭМ!$B$33:$B$776,L$119)+'СЕТ СН'!$I$11+СВЦЭМ!$D$10+'СЕТ СН'!$I$6-'СЕТ СН'!$I$23</f>
        <v>1506.5730017399999</v>
      </c>
      <c r="M127" s="36">
        <f>SUMIFS(СВЦЭМ!$D$33:$D$776,СВЦЭМ!$A$33:$A$776,$A127,СВЦЭМ!$B$33:$B$776,M$119)+'СЕТ СН'!$I$11+СВЦЭМ!$D$10+'СЕТ СН'!$I$6-'СЕТ СН'!$I$23</f>
        <v>1473.8323052599999</v>
      </c>
      <c r="N127" s="36">
        <f>SUMIFS(СВЦЭМ!$D$33:$D$776,СВЦЭМ!$A$33:$A$776,$A127,СВЦЭМ!$B$33:$B$776,N$119)+'СЕТ СН'!$I$11+СВЦЭМ!$D$10+'СЕТ СН'!$I$6-'СЕТ СН'!$I$23</f>
        <v>1467.8142383999998</v>
      </c>
      <c r="O127" s="36">
        <f>SUMIFS(СВЦЭМ!$D$33:$D$776,СВЦЭМ!$A$33:$A$776,$A127,СВЦЭМ!$B$33:$B$776,O$119)+'СЕТ СН'!$I$11+СВЦЭМ!$D$10+'СЕТ СН'!$I$6-'СЕТ СН'!$I$23</f>
        <v>1474.6879576399999</v>
      </c>
      <c r="P127" s="36">
        <f>SUMIFS(СВЦЭМ!$D$33:$D$776,СВЦЭМ!$A$33:$A$776,$A127,СВЦЭМ!$B$33:$B$776,P$119)+'СЕТ СН'!$I$11+СВЦЭМ!$D$10+'СЕТ СН'!$I$6-'СЕТ СН'!$I$23</f>
        <v>1480.37893044</v>
      </c>
      <c r="Q127" s="36">
        <f>SUMIFS(СВЦЭМ!$D$33:$D$776,СВЦЭМ!$A$33:$A$776,$A127,СВЦЭМ!$B$33:$B$776,Q$119)+'СЕТ СН'!$I$11+СВЦЭМ!$D$10+'СЕТ СН'!$I$6-'СЕТ СН'!$I$23</f>
        <v>1487.7392982699998</v>
      </c>
      <c r="R127" s="36">
        <f>SUMIFS(СВЦЭМ!$D$33:$D$776,СВЦЭМ!$A$33:$A$776,$A127,СВЦЭМ!$B$33:$B$776,R$119)+'СЕТ СН'!$I$11+СВЦЭМ!$D$10+'СЕТ СН'!$I$6-'СЕТ СН'!$I$23</f>
        <v>1477.48468744</v>
      </c>
      <c r="S127" s="36">
        <f>SUMIFS(СВЦЭМ!$D$33:$D$776,СВЦЭМ!$A$33:$A$776,$A127,СВЦЭМ!$B$33:$B$776,S$119)+'СЕТ СН'!$I$11+СВЦЭМ!$D$10+'СЕТ СН'!$I$6-'СЕТ СН'!$I$23</f>
        <v>1455.7077739299998</v>
      </c>
      <c r="T127" s="36">
        <f>SUMIFS(СВЦЭМ!$D$33:$D$776,СВЦЭМ!$A$33:$A$776,$A127,СВЦЭМ!$B$33:$B$776,T$119)+'СЕТ СН'!$I$11+СВЦЭМ!$D$10+'СЕТ СН'!$I$6-'СЕТ СН'!$I$23</f>
        <v>1442.2016018499999</v>
      </c>
      <c r="U127" s="36">
        <f>SUMIFS(СВЦЭМ!$D$33:$D$776,СВЦЭМ!$A$33:$A$776,$A127,СВЦЭМ!$B$33:$B$776,U$119)+'СЕТ СН'!$I$11+СВЦЭМ!$D$10+'СЕТ СН'!$I$6-'СЕТ СН'!$I$23</f>
        <v>1437.7372549699999</v>
      </c>
      <c r="V127" s="36">
        <f>SUMIFS(СВЦЭМ!$D$33:$D$776,СВЦЭМ!$A$33:$A$776,$A127,СВЦЭМ!$B$33:$B$776,V$119)+'СЕТ СН'!$I$11+СВЦЭМ!$D$10+'СЕТ СН'!$I$6-'СЕТ СН'!$I$23</f>
        <v>1453.8694153599999</v>
      </c>
      <c r="W127" s="36">
        <f>SUMIFS(СВЦЭМ!$D$33:$D$776,СВЦЭМ!$A$33:$A$776,$A127,СВЦЭМ!$B$33:$B$776,W$119)+'СЕТ СН'!$I$11+СВЦЭМ!$D$10+'СЕТ СН'!$I$6-'СЕТ СН'!$I$23</f>
        <v>1468.6490214199998</v>
      </c>
      <c r="X127" s="36">
        <f>SUMIFS(СВЦЭМ!$D$33:$D$776,СВЦЭМ!$A$33:$A$776,$A127,СВЦЭМ!$B$33:$B$776,X$119)+'СЕТ СН'!$I$11+СВЦЭМ!$D$10+'СЕТ СН'!$I$6-'СЕТ СН'!$I$23</f>
        <v>1475.6277287399998</v>
      </c>
      <c r="Y127" s="36">
        <f>SUMIFS(СВЦЭМ!$D$33:$D$776,СВЦЭМ!$A$33:$A$776,$A127,СВЦЭМ!$B$33:$B$776,Y$119)+'СЕТ СН'!$I$11+СВЦЭМ!$D$10+'СЕТ СН'!$I$6-'СЕТ СН'!$I$23</f>
        <v>1482.12216373</v>
      </c>
    </row>
    <row r="128" spans="1:27" ht="15.75" x14ac:dyDescent="0.2">
      <c r="A128" s="35">
        <f t="shared" si="3"/>
        <v>44144</v>
      </c>
      <c r="B128" s="36">
        <f>SUMIFS(СВЦЭМ!$D$33:$D$776,СВЦЭМ!$A$33:$A$776,$A128,СВЦЭМ!$B$33:$B$776,B$119)+'СЕТ СН'!$I$11+СВЦЭМ!$D$10+'СЕТ СН'!$I$6-'СЕТ СН'!$I$23</f>
        <v>1458.5156693899999</v>
      </c>
      <c r="C128" s="36">
        <f>SUMIFS(СВЦЭМ!$D$33:$D$776,СВЦЭМ!$A$33:$A$776,$A128,СВЦЭМ!$B$33:$B$776,C$119)+'СЕТ СН'!$I$11+СВЦЭМ!$D$10+'СЕТ СН'!$I$6-'СЕТ СН'!$I$23</f>
        <v>1477.1065072900001</v>
      </c>
      <c r="D128" s="36">
        <f>SUMIFS(СВЦЭМ!$D$33:$D$776,СВЦЭМ!$A$33:$A$776,$A128,СВЦЭМ!$B$33:$B$776,D$119)+'СЕТ СН'!$I$11+СВЦЭМ!$D$10+'СЕТ СН'!$I$6-'СЕТ СН'!$I$23</f>
        <v>1544.9074955900001</v>
      </c>
      <c r="E128" s="36">
        <f>SUMIFS(СВЦЭМ!$D$33:$D$776,СВЦЭМ!$A$33:$A$776,$A128,СВЦЭМ!$B$33:$B$776,E$119)+'СЕТ СН'!$I$11+СВЦЭМ!$D$10+'СЕТ СН'!$I$6-'СЕТ СН'!$I$23</f>
        <v>1552.47127632</v>
      </c>
      <c r="F128" s="36">
        <f>SUMIFS(СВЦЭМ!$D$33:$D$776,СВЦЭМ!$A$33:$A$776,$A128,СВЦЭМ!$B$33:$B$776,F$119)+'СЕТ СН'!$I$11+СВЦЭМ!$D$10+'СЕТ СН'!$I$6-'СЕТ СН'!$I$23</f>
        <v>1548.2064742299999</v>
      </c>
      <c r="G128" s="36">
        <f>SUMIFS(СВЦЭМ!$D$33:$D$776,СВЦЭМ!$A$33:$A$776,$A128,СВЦЭМ!$B$33:$B$776,G$119)+'СЕТ СН'!$I$11+СВЦЭМ!$D$10+'СЕТ СН'!$I$6-'СЕТ СН'!$I$23</f>
        <v>1564.67418357</v>
      </c>
      <c r="H128" s="36">
        <f>SUMIFS(СВЦЭМ!$D$33:$D$776,СВЦЭМ!$A$33:$A$776,$A128,СВЦЭМ!$B$33:$B$776,H$119)+'СЕТ СН'!$I$11+СВЦЭМ!$D$10+'СЕТ СН'!$I$6-'СЕТ СН'!$I$23</f>
        <v>1596.6252249899999</v>
      </c>
      <c r="I128" s="36">
        <f>SUMIFS(СВЦЭМ!$D$33:$D$776,СВЦЭМ!$A$33:$A$776,$A128,СВЦЭМ!$B$33:$B$776,I$119)+'СЕТ СН'!$I$11+СВЦЭМ!$D$10+'СЕТ СН'!$I$6-'СЕТ СН'!$I$23</f>
        <v>1621.01454814</v>
      </c>
      <c r="J128" s="36">
        <f>SUMIFS(СВЦЭМ!$D$33:$D$776,СВЦЭМ!$A$33:$A$776,$A128,СВЦЭМ!$B$33:$B$776,J$119)+'СЕТ СН'!$I$11+СВЦЭМ!$D$10+'СЕТ СН'!$I$6-'СЕТ СН'!$I$23</f>
        <v>1607.9186365599999</v>
      </c>
      <c r="K128" s="36">
        <f>SUMIFS(СВЦЭМ!$D$33:$D$776,СВЦЭМ!$A$33:$A$776,$A128,СВЦЭМ!$B$33:$B$776,K$119)+'СЕТ СН'!$I$11+СВЦЭМ!$D$10+'СЕТ СН'!$I$6-'СЕТ СН'!$I$23</f>
        <v>1604.0790869799998</v>
      </c>
      <c r="L128" s="36">
        <f>SUMIFS(СВЦЭМ!$D$33:$D$776,СВЦЭМ!$A$33:$A$776,$A128,СВЦЭМ!$B$33:$B$776,L$119)+'СЕТ СН'!$I$11+СВЦЭМ!$D$10+'СЕТ СН'!$I$6-'СЕТ СН'!$I$23</f>
        <v>1564.6153394600001</v>
      </c>
      <c r="M128" s="36">
        <f>SUMIFS(СВЦЭМ!$D$33:$D$776,СВЦЭМ!$A$33:$A$776,$A128,СВЦЭМ!$B$33:$B$776,M$119)+'СЕТ СН'!$I$11+СВЦЭМ!$D$10+'СЕТ СН'!$I$6-'СЕТ СН'!$I$23</f>
        <v>1529.89952838</v>
      </c>
      <c r="N128" s="36">
        <f>SUMIFS(СВЦЭМ!$D$33:$D$776,СВЦЭМ!$A$33:$A$776,$A128,СВЦЭМ!$B$33:$B$776,N$119)+'СЕТ СН'!$I$11+СВЦЭМ!$D$10+'СЕТ СН'!$I$6-'СЕТ СН'!$I$23</f>
        <v>1526.1042987599999</v>
      </c>
      <c r="O128" s="36">
        <f>SUMIFS(СВЦЭМ!$D$33:$D$776,СВЦЭМ!$A$33:$A$776,$A128,СВЦЭМ!$B$33:$B$776,O$119)+'СЕТ СН'!$I$11+СВЦЭМ!$D$10+'СЕТ СН'!$I$6-'СЕТ СН'!$I$23</f>
        <v>1536.5029095999998</v>
      </c>
      <c r="P128" s="36">
        <f>SUMIFS(СВЦЭМ!$D$33:$D$776,СВЦЭМ!$A$33:$A$776,$A128,СВЦЭМ!$B$33:$B$776,P$119)+'СЕТ СН'!$I$11+СВЦЭМ!$D$10+'СЕТ СН'!$I$6-'СЕТ СН'!$I$23</f>
        <v>1537.03351604</v>
      </c>
      <c r="Q128" s="36">
        <f>SUMIFS(СВЦЭМ!$D$33:$D$776,СВЦЭМ!$A$33:$A$776,$A128,СВЦЭМ!$B$33:$B$776,Q$119)+'СЕТ СН'!$I$11+СВЦЭМ!$D$10+'СЕТ СН'!$I$6-'СЕТ СН'!$I$23</f>
        <v>1536.5301381300001</v>
      </c>
      <c r="R128" s="36">
        <f>SUMIFS(СВЦЭМ!$D$33:$D$776,СВЦЭМ!$A$33:$A$776,$A128,СВЦЭМ!$B$33:$B$776,R$119)+'СЕТ СН'!$I$11+СВЦЭМ!$D$10+'СЕТ СН'!$I$6-'СЕТ СН'!$I$23</f>
        <v>1530.40766037</v>
      </c>
      <c r="S128" s="36">
        <f>SUMIFS(СВЦЭМ!$D$33:$D$776,СВЦЭМ!$A$33:$A$776,$A128,СВЦЭМ!$B$33:$B$776,S$119)+'СЕТ СН'!$I$11+СВЦЭМ!$D$10+'СЕТ СН'!$I$6-'СЕТ СН'!$I$23</f>
        <v>1528.9002935799999</v>
      </c>
      <c r="T128" s="36">
        <f>SUMIFS(СВЦЭМ!$D$33:$D$776,СВЦЭМ!$A$33:$A$776,$A128,СВЦЭМ!$B$33:$B$776,T$119)+'СЕТ СН'!$I$11+СВЦЭМ!$D$10+'СЕТ СН'!$I$6-'СЕТ СН'!$I$23</f>
        <v>1516.4680300199998</v>
      </c>
      <c r="U128" s="36">
        <f>SUMIFS(СВЦЭМ!$D$33:$D$776,СВЦЭМ!$A$33:$A$776,$A128,СВЦЭМ!$B$33:$B$776,U$119)+'СЕТ СН'!$I$11+СВЦЭМ!$D$10+'СЕТ СН'!$I$6-'СЕТ СН'!$I$23</f>
        <v>1508.46606748</v>
      </c>
      <c r="V128" s="36">
        <f>SUMIFS(СВЦЭМ!$D$33:$D$776,СВЦЭМ!$A$33:$A$776,$A128,СВЦЭМ!$B$33:$B$776,V$119)+'СЕТ СН'!$I$11+СВЦЭМ!$D$10+'СЕТ СН'!$I$6-'СЕТ СН'!$I$23</f>
        <v>1505.1039538699999</v>
      </c>
      <c r="W128" s="36">
        <f>SUMIFS(СВЦЭМ!$D$33:$D$776,СВЦЭМ!$A$33:$A$776,$A128,СВЦЭМ!$B$33:$B$776,W$119)+'СЕТ СН'!$I$11+СВЦЭМ!$D$10+'СЕТ СН'!$I$6-'СЕТ СН'!$I$23</f>
        <v>1521.5287018899999</v>
      </c>
      <c r="X128" s="36">
        <f>SUMIFS(СВЦЭМ!$D$33:$D$776,СВЦЭМ!$A$33:$A$776,$A128,СВЦЭМ!$B$33:$B$776,X$119)+'СЕТ СН'!$I$11+СВЦЭМ!$D$10+'СЕТ СН'!$I$6-'СЕТ СН'!$I$23</f>
        <v>1552.6833903299998</v>
      </c>
      <c r="Y128" s="36">
        <f>SUMIFS(СВЦЭМ!$D$33:$D$776,СВЦЭМ!$A$33:$A$776,$A128,СВЦЭМ!$B$33:$B$776,Y$119)+'СЕТ СН'!$I$11+СВЦЭМ!$D$10+'СЕТ СН'!$I$6-'СЕТ СН'!$I$23</f>
        <v>1580.5091364800001</v>
      </c>
    </row>
    <row r="129" spans="1:25" ht="15.75" x14ac:dyDescent="0.2">
      <c r="A129" s="35">
        <f t="shared" si="3"/>
        <v>44145</v>
      </c>
      <c r="B129" s="36">
        <f>SUMIFS(СВЦЭМ!$D$33:$D$776,СВЦЭМ!$A$33:$A$776,$A129,СВЦЭМ!$B$33:$B$776,B$119)+'СЕТ СН'!$I$11+СВЦЭМ!$D$10+'СЕТ СН'!$I$6-'СЕТ СН'!$I$23</f>
        <v>1496.5861012199998</v>
      </c>
      <c r="C129" s="36">
        <f>SUMIFS(СВЦЭМ!$D$33:$D$776,СВЦЭМ!$A$33:$A$776,$A129,СВЦЭМ!$B$33:$B$776,C$119)+'СЕТ СН'!$I$11+СВЦЭМ!$D$10+'СЕТ СН'!$I$6-'СЕТ СН'!$I$23</f>
        <v>1589.3843630699998</v>
      </c>
      <c r="D129" s="36">
        <f>SUMIFS(СВЦЭМ!$D$33:$D$776,СВЦЭМ!$A$33:$A$776,$A129,СВЦЭМ!$B$33:$B$776,D$119)+'СЕТ СН'!$I$11+СВЦЭМ!$D$10+'СЕТ СН'!$I$6-'СЕТ СН'!$I$23</f>
        <v>1625.0875746299998</v>
      </c>
      <c r="E129" s="36">
        <f>SUMIFS(СВЦЭМ!$D$33:$D$776,СВЦЭМ!$A$33:$A$776,$A129,СВЦЭМ!$B$33:$B$776,E$119)+'СЕТ СН'!$I$11+СВЦЭМ!$D$10+'СЕТ СН'!$I$6-'СЕТ СН'!$I$23</f>
        <v>1628.3063247099999</v>
      </c>
      <c r="F129" s="36">
        <f>SUMIFS(СВЦЭМ!$D$33:$D$776,СВЦЭМ!$A$33:$A$776,$A129,СВЦЭМ!$B$33:$B$776,F$119)+'СЕТ СН'!$I$11+СВЦЭМ!$D$10+'СЕТ СН'!$I$6-'СЕТ СН'!$I$23</f>
        <v>1630.5813539000001</v>
      </c>
      <c r="G129" s="36">
        <f>SUMIFS(СВЦЭМ!$D$33:$D$776,СВЦЭМ!$A$33:$A$776,$A129,СВЦЭМ!$B$33:$B$776,G$119)+'СЕТ СН'!$I$11+СВЦЭМ!$D$10+'СЕТ СН'!$I$6-'СЕТ СН'!$I$23</f>
        <v>1634.70801706</v>
      </c>
      <c r="H129" s="36">
        <f>SUMIFS(СВЦЭМ!$D$33:$D$776,СВЦЭМ!$A$33:$A$776,$A129,СВЦЭМ!$B$33:$B$776,H$119)+'СЕТ СН'!$I$11+СВЦЭМ!$D$10+'СЕТ СН'!$I$6-'СЕТ СН'!$I$23</f>
        <v>1609.2461761699999</v>
      </c>
      <c r="I129" s="36">
        <f>SUMIFS(СВЦЭМ!$D$33:$D$776,СВЦЭМ!$A$33:$A$776,$A129,СВЦЭМ!$B$33:$B$776,I$119)+'СЕТ СН'!$I$11+СВЦЭМ!$D$10+'СЕТ СН'!$I$6-'СЕТ СН'!$I$23</f>
        <v>1565.2117707099999</v>
      </c>
      <c r="J129" s="36">
        <f>SUMIFS(СВЦЭМ!$D$33:$D$776,СВЦЭМ!$A$33:$A$776,$A129,СВЦЭМ!$B$33:$B$776,J$119)+'СЕТ СН'!$I$11+СВЦЭМ!$D$10+'СЕТ СН'!$I$6-'СЕТ СН'!$I$23</f>
        <v>1549.4363933599998</v>
      </c>
      <c r="K129" s="36">
        <f>SUMIFS(СВЦЭМ!$D$33:$D$776,СВЦЭМ!$A$33:$A$776,$A129,СВЦЭМ!$B$33:$B$776,K$119)+'СЕТ СН'!$I$11+СВЦЭМ!$D$10+'СЕТ СН'!$I$6-'СЕТ СН'!$I$23</f>
        <v>1552.9058350999999</v>
      </c>
      <c r="L129" s="36">
        <f>SUMIFS(СВЦЭМ!$D$33:$D$776,СВЦЭМ!$A$33:$A$776,$A129,СВЦЭМ!$B$33:$B$776,L$119)+'СЕТ СН'!$I$11+СВЦЭМ!$D$10+'СЕТ СН'!$I$6-'СЕТ СН'!$I$23</f>
        <v>1518.3471758000001</v>
      </c>
      <c r="M129" s="36">
        <f>SUMIFS(СВЦЭМ!$D$33:$D$776,СВЦЭМ!$A$33:$A$776,$A129,СВЦЭМ!$B$33:$B$776,M$119)+'СЕТ СН'!$I$11+СВЦЭМ!$D$10+'СЕТ СН'!$I$6-'СЕТ СН'!$I$23</f>
        <v>1480.4777581799999</v>
      </c>
      <c r="N129" s="36">
        <f>SUMIFS(СВЦЭМ!$D$33:$D$776,СВЦЭМ!$A$33:$A$776,$A129,СВЦЭМ!$B$33:$B$776,N$119)+'СЕТ СН'!$I$11+СВЦЭМ!$D$10+'СЕТ СН'!$I$6-'СЕТ СН'!$I$23</f>
        <v>1474.9222205799999</v>
      </c>
      <c r="O129" s="36">
        <f>SUMIFS(СВЦЭМ!$D$33:$D$776,СВЦЭМ!$A$33:$A$776,$A129,СВЦЭМ!$B$33:$B$776,O$119)+'СЕТ СН'!$I$11+СВЦЭМ!$D$10+'СЕТ СН'!$I$6-'СЕТ СН'!$I$23</f>
        <v>1480.9140211700001</v>
      </c>
      <c r="P129" s="36">
        <f>SUMIFS(СВЦЭМ!$D$33:$D$776,СВЦЭМ!$A$33:$A$776,$A129,СВЦЭМ!$B$33:$B$776,P$119)+'СЕТ СН'!$I$11+СВЦЭМ!$D$10+'СЕТ СН'!$I$6-'СЕТ СН'!$I$23</f>
        <v>1481.3709420800001</v>
      </c>
      <c r="Q129" s="36">
        <f>SUMIFS(СВЦЭМ!$D$33:$D$776,СВЦЭМ!$A$33:$A$776,$A129,СВЦЭМ!$B$33:$B$776,Q$119)+'СЕТ СН'!$I$11+СВЦЭМ!$D$10+'СЕТ СН'!$I$6-'СЕТ СН'!$I$23</f>
        <v>1481.1551136899998</v>
      </c>
      <c r="R129" s="36">
        <f>SUMIFS(СВЦЭМ!$D$33:$D$776,СВЦЭМ!$A$33:$A$776,$A129,СВЦЭМ!$B$33:$B$776,R$119)+'СЕТ СН'!$I$11+СВЦЭМ!$D$10+'СЕТ СН'!$I$6-'СЕТ СН'!$I$23</f>
        <v>1474.37539109</v>
      </c>
      <c r="S129" s="36">
        <f>SUMIFS(СВЦЭМ!$D$33:$D$776,СВЦЭМ!$A$33:$A$776,$A129,СВЦЭМ!$B$33:$B$776,S$119)+'СЕТ СН'!$I$11+СВЦЭМ!$D$10+'СЕТ СН'!$I$6-'СЕТ СН'!$I$23</f>
        <v>1463.6104774199998</v>
      </c>
      <c r="T129" s="36">
        <f>SUMIFS(СВЦЭМ!$D$33:$D$776,СВЦЭМ!$A$33:$A$776,$A129,СВЦЭМ!$B$33:$B$776,T$119)+'СЕТ СН'!$I$11+СВЦЭМ!$D$10+'СЕТ СН'!$I$6-'СЕТ СН'!$I$23</f>
        <v>1475.8864265399998</v>
      </c>
      <c r="U129" s="36">
        <f>SUMIFS(СВЦЭМ!$D$33:$D$776,СВЦЭМ!$A$33:$A$776,$A129,СВЦЭМ!$B$33:$B$776,U$119)+'СЕТ СН'!$I$11+СВЦЭМ!$D$10+'СЕТ СН'!$I$6-'СЕТ СН'!$I$23</f>
        <v>1483.1201173499999</v>
      </c>
      <c r="V129" s="36">
        <f>SUMIFS(СВЦЭМ!$D$33:$D$776,СВЦЭМ!$A$33:$A$776,$A129,СВЦЭМ!$B$33:$B$776,V$119)+'СЕТ СН'!$I$11+СВЦЭМ!$D$10+'СЕТ СН'!$I$6-'СЕТ СН'!$I$23</f>
        <v>1475.6286953099998</v>
      </c>
      <c r="W129" s="36">
        <f>SUMIFS(СВЦЭМ!$D$33:$D$776,СВЦЭМ!$A$33:$A$776,$A129,СВЦЭМ!$B$33:$B$776,W$119)+'СЕТ СН'!$I$11+СВЦЭМ!$D$10+'СЕТ СН'!$I$6-'СЕТ СН'!$I$23</f>
        <v>1465.4142533300001</v>
      </c>
      <c r="X129" s="36">
        <f>SUMIFS(СВЦЭМ!$D$33:$D$776,СВЦЭМ!$A$33:$A$776,$A129,СВЦЭМ!$B$33:$B$776,X$119)+'СЕТ СН'!$I$11+СВЦЭМ!$D$10+'СЕТ СН'!$I$6-'СЕТ СН'!$I$23</f>
        <v>1466.2083209499999</v>
      </c>
      <c r="Y129" s="36">
        <f>SUMIFS(СВЦЭМ!$D$33:$D$776,СВЦЭМ!$A$33:$A$776,$A129,СВЦЭМ!$B$33:$B$776,Y$119)+'СЕТ СН'!$I$11+СВЦЭМ!$D$10+'СЕТ СН'!$I$6-'СЕТ СН'!$I$23</f>
        <v>1548.87084521</v>
      </c>
    </row>
    <row r="130" spans="1:25" ht="15.75" x14ac:dyDescent="0.2">
      <c r="A130" s="35">
        <f t="shared" si="3"/>
        <v>44146</v>
      </c>
      <c r="B130" s="36">
        <f>SUMIFS(СВЦЭМ!$D$33:$D$776,СВЦЭМ!$A$33:$A$776,$A130,СВЦЭМ!$B$33:$B$776,B$119)+'СЕТ СН'!$I$11+СВЦЭМ!$D$10+'СЕТ СН'!$I$6-'СЕТ СН'!$I$23</f>
        <v>1544.0878596399998</v>
      </c>
      <c r="C130" s="36">
        <f>SUMIFS(СВЦЭМ!$D$33:$D$776,СВЦЭМ!$A$33:$A$776,$A130,СВЦЭМ!$B$33:$B$776,C$119)+'СЕТ СН'!$I$11+СВЦЭМ!$D$10+'СЕТ СН'!$I$6-'СЕТ СН'!$I$23</f>
        <v>1598.30681581</v>
      </c>
      <c r="D130" s="36">
        <f>SUMIFS(СВЦЭМ!$D$33:$D$776,СВЦЭМ!$A$33:$A$776,$A130,СВЦЭМ!$B$33:$B$776,D$119)+'СЕТ СН'!$I$11+СВЦЭМ!$D$10+'СЕТ СН'!$I$6-'СЕТ СН'!$I$23</f>
        <v>1659.9206427999998</v>
      </c>
      <c r="E130" s="36">
        <f>SUMIFS(СВЦЭМ!$D$33:$D$776,СВЦЭМ!$A$33:$A$776,$A130,СВЦЭМ!$B$33:$B$776,E$119)+'СЕТ СН'!$I$11+СВЦЭМ!$D$10+'СЕТ СН'!$I$6-'СЕТ СН'!$I$23</f>
        <v>1678.1185883200001</v>
      </c>
      <c r="F130" s="36">
        <f>SUMIFS(СВЦЭМ!$D$33:$D$776,СВЦЭМ!$A$33:$A$776,$A130,СВЦЭМ!$B$33:$B$776,F$119)+'СЕТ СН'!$I$11+СВЦЭМ!$D$10+'СЕТ СН'!$I$6-'СЕТ СН'!$I$23</f>
        <v>1682.0056164600001</v>
      </c>
      <c r="G130" s="36">
        <f>SUMIFS(СВЦЭМ!$D$33:$D$776,СВЦЭМ!$A$33:$A$776,$A130,СВЦЭМ!$B$33:$B$776,G$119)+'СЕТ СН'!$I$11+СВЦЭМ!$D$10+'СЕТ СН'!$I$6-'СЕТ СН'!$I$23</f>
        <v>1665.2988253499998</v>
      </c>
      <c r="H130" s="36">
        <f>SUMIFS(СВЦЭМ!$D$33:$D$776,СВЦЭМ!$A$33:$A$776,$A130,СВЦЭМ!$B$33:$B$776,H$119)+'СЕТ СН'!$I$11+СВЦЭМ!$D$10+'СЕТ СН'!$I$6-'СЕТ СН'!$I$23</f>
        <v>1624.9944233199999</v>
      </c>
      <c r="I130" s="36">
        <f>SUMIFS(СВЦЭМ!$D$33:$D$776,СВЦЭМ!$A$33:$A$776,$A130,СВЦЭМ!$B$33:$B$776,I$119)+'СЕТ СН'!$I$11+СВЦЭМ!$D$10+'СЕТ СН'!$I$6-'СЕТ СН'!$I$23</f>
        <v>1586.5729001999998</v>
      </c>
      <c r="J130" s="36">
        <f>SUMIFS(СВЦЭМ!$D$33:$D$776,СВЦЭМ!$A$33:$A$776,$A130,СВЦЭМ!$B$33:$B$776,J$119)+'СЕТ СН'!$I$11+СВЦЭМ!$D$10+'СЕТ СН'!$I$6-'СЕТ СН'!$I$23</f>
        <v>1566.40716922</v>
      </c>
      <c r="K130" s="36">
        <f>SUMIFS(СВЦЭМ!$D$33:$D$776,СВЦЭМ!$A$33:$A$776,$A130,СВЦЭМ!$B$33:$B$776,K$119)+'СЕТ СН'!$I$11+СВЦЭМ!$D$10+'СЕТ СН'!$I$6-'СЕТ СН'!$I$23</f>
        <v>1554.5484907099999</v>
      </c>
      <c r="L130" s="36">
        <f>SUMIFS(СВЦЭМ!$D$33:$D$776,СВЦЭМ!$A$33:$A$776,$A130,СВЦЭМ!$B$33:$B$776,L$119)+'СЕТ СН'!$I$11+СВЦЭМ!$D$10+'СЕТ СН'!$I$6-'СЕТ СН'!$I$23</f>
        <v>1530.59369311</v>
      </c>
      <c r="M130" s="36">
        <f>SUMIFS(СВЦЭМ!$D$33:$D$776,СВЦЭМ!$A$33:$A$776,$A130,СВЦЭМ!$B$33:$B$776,M$119)+'СЕТ СН'!$I$11+СВЦЭМ!$D$10+'СЕТ СН'!$I$6-'СЕТ СН'!$I$23</f>
        <v>1503.7817961199999</v>
      </c>
      <c r="N130" s="36">
        <f>SUMIFS(СВЦЭМ!$D$33:$D$776,СВЦЭМ!$A$33:$A$776,$A130,СВЦЭМ!$B$33:$B$776,N$119)+'СЕТ СН'!$I$11+СВЦЭМ!$D$10+'СЕТ СН'!$I$6-'СЕТ СН'!$I$23</f>
        <v>1488.59825572</v>
      </c>
      <c r="O130" s="36">
        <f>SUMIFS(СВЦЭМ!$D$33:$D$776,СВЦЭМ!$A$33:$A$776,$A130,СВЦЭМ!$B$33:$B$776,O$119)+'СЕТ СН'!$I$11+СВЦЭМ!$D$10+'СЕТ СН'!$I$6-'СЕТ СН'!$I$23</f>
        <v>1493.69248573</v>
      </c>
      <c r="P130" s="36">
        <f>SUMIFS(СВЦЭМ!$D$33:$D$776,СВЦЭМ!$A$33:$A$776,$A130,СВЦЭМ!$B$33:$B$776,P$119)+'СЕТ СН'!$I$11+СВЦЭМ!$D$10+'СЕТ СН'!$I$6-'СЕТ СН'!$I$23</f>
        <v>1498.1725721099999</v>
      </c>
      <c r="Q130" s="36">
        <f>SUMIFS(СВЦЭМ!$D$33:$D$776,СВЦЭМ!$A$33:$A$776,$A130,СВЦЭМ!$B$33:$B$776,Q$119)+'СЕТ СН'!$I$11+СВЦЭМ!$D$10+'СЕТ СН'!$I$6-'СЕТ СН'!$I$23</f>
        <v>1498.8481600499999</v>
      </c>
      <c r="R130" s="36">
        <f>SUMIFS(СВЦЭМ!$D$33:$D$776,СВЦЭМ!$A$33:$A$776,$A130,СВЦЭМ!$B$33:$B$776,R$119)+'СЕТ СН'!$I$11+СВЦЭМ!$D$10+'СЕТ СН'!$I$6-'СЕТ СН'!$I$23</f>
        <v>1497.3568476299999</v>
      </c>
      <c r="S130" s="36">
        <f>SUMIFS(СВЦЭМ!$D$33:$D$776,СВЦЭМ!$A$33:$A$776,$A130,СВЦЭМ!$B$33:$B$776,S$119)+'СЕТ СН'!$I$11+СВЦЭМ!$D$10+'СЕТ СН'!$I$6-'СЕТ СН'!$I$23</f>
        <v>1492.4363797399999</v>
      </c>
      <c r="T130" s="36">
        <f>SUMIFS(СВЦЭМ!$D$33:$D$776,СВЦЭМ!$A$33:$A$776,$A130,СВЦЭМ!$B$33:$B$776,T$119)+'СЕТ СН'!$I$11+СВЦЭМ!$D$10+'СЕТ СН'!$I$6-'СЕТ СН'!$I$23</f>
        <v>1511.5109003600001</v>
      </c>
      <c r="U130" s="36">
        <f>SUMIFS(СВЦЭМ!$D$33:$D$776,СВЦЭМ!$A$33:$A$776,$A130,СВЦЭМ!$B$33:$B$776,U$119)+'СЕТ СН'!$I$11+СВЦЭМ!$D$10+'СЕТ СН'!$I$6-'СЕТ СН'!$I$23</f>
        <v>1506.9104669399999</v>
      </c>
      <c r="V130" s="36">
        <f>SUMIFS(СВЦЭМ!$D$33:$D$776,СВЦЭМ!$A$33:$A$776,$A130,СВЦЭМ!$B$33:$B$776,V$119)+'СЕТ СН'!$I$11+СВЦЭМ!$D$10+'СЕТ СН'!$I$6-'СЕТ СН'!$I$23</f>
        <v>1495.9112467099999</v>
      </c>
      <c r="W130" s="36">
        <f>SUMIFS(СВЦЭМ!$D$33:$D$776,СВЦЭМ!$A$33:$A$776,$A130,СВЦЭМ!$B$33:$B$776,W$119)+'СЕТ СН'!$I$11+СВЦЭМ!$D$10+'СЕТ СН'!$I$6-'СЕТ СН'!$I$23</f>
        <v>1489.6092452099999</v>
      </c>
      <c r="X130" s="36">
        <f>SUMIFS(СВЦЭМ!$D$33:$D$776,СВЦЭМ!$A$33:$A$776,$A130,СВЦЭМ!$B$33:$B$776,X$119)+'СЕТ СН'!$I$11+СВЦЭМ!$D$10+'СЕТ СН'!$I$6-'СЕТ СН'!$I$23</f>
        <v>1490.94993978</v>
      </c>
      <c r="Y130" s="36">
        <f>SUMIFS(СВЦЭМ!$D$33:$D$776,СВЦЭМ!$A$33:$A$776,$A130,СВЦЭМ!$B$33:$B$776,Y$119)+'СЕТ СН'!$I$11+СВЦЭМ!$D$10+'СЕТ СН'!$I$6-'СЕТ СН'!$I$23</f>
        <v>1509.7529555299998</v>
      </c>
    </row>
    <row r="131" spans="1:25" ht="15.75" x14ac:dyDescent="0.2">
      <c r="A131" s="35">
        <f t="shared" si="3"/>
        <v>44147</v>
      </c>
      <c r="B131" s="36">
        <f>SUMIFS(СВЦЭМ!$D$33:$D$776,СВЦЭМ!$A$33:$A$776,$A131,СВЦЭМ!$B$33:$B$776,B$119)+'СЕТ СН'!$I$11+СВЦЭМ!$D$10+'СЕТ СН'!$I$6-'СЕТ СН'!$I$23</f>
        <v>1507.65006503</v>
      </c>
      <c r="C131" s="36">
        <f>SUMIFS(СВЦЭМ!$D$33:$D$776,СВЦЭМ!$A$33:$A$776,$A131,СВЦЭМ!$B$33:$B$776,C$119)+'СЕТ СН'!$I$11+СВЦЭМ!$D$10+'СЕТ СН'!$I$6-'СЕТ СН'!$I$23</f>
        <v>1587.1744192599999</v>
      </c>
      <c r="D131" s="36">
        <f>SUMIFS(СВЦЭМ!$D$33:$D$776,СВЦЭМ!$A$33:$A$776,$A131,СВЦЭМ!$B$33:$B$776,D$119)+'СЕТ СН'!$I$11+СВЦЭМ!$D$10+'СЕТ СН'!$I$6-'СЕТ СН'!$I$23</f>
        <v>1629.3515169499999</v>
      </c>
      <c r="E131" s="36">
        <f>SUMIFS(СВЦЭМ!$D$33:$D$776,СВЦЭМ!$A$33:$A$776,$A131,СВЦЭМ!$B$33:$B$776,E$119)+'СЕТ СН'!$I$11+СВЦЭМ!$D$10+'СЕТ СН'!$I$6-'СЕТ СН'!$I$23</f>
        <v>1644.2176448199998</v>
      </c>
      <c r="F131" s="36">
        <f>SUMIFS(СВЦЭМ!$D$33:$D$776,СВЦЭМ!$A$33:$A$776,$A131,СВЦЭМ!$B$33:$B$776,F$119)+'СЕТ СН'!$I$11+СВЦЭМ!$D$10+'СЕТ СН'!$I$6-'СЕТ СН'!$I$23</f>
        <v>1646.65888937</v>
      </c>
      <c r="G131" s="36">
        <f>SUMIFS(СВЦЭМ!$D$33:$D$776,СВЦЭМ!$A$33:$A$776,$A131,СВЦЭМ!$B$33:$B$776,G$119)+'СЕТ СН'!$I$11+СВЦЭМ!$D$10+'СЕТ СН'!$I$6-'СЕТ СН'!$I$23</f>
        <v>1641.2970008799998</v>
      </c>
      <c r="H131" s="36">
        <f>SUMIFS(СВЦЭМ!$D$33:$D$776,СВЦЭМ!$A$33:$A$776,$A131,СВЦЭМ!$B$33:$B$776,H$119)+'СЕТ СН'!$I$11+СВЦЭМ!$D$10+'СЕТ СН'!$I$6-'СЕТ СН'!$I$23</f>
        <v>1615.7375500799999</v>
      </c>
      <c r="I131" s="36">
        <f>SUMIFS(СВЦЭМ!$D$33:$D$776,СВЦЭМ!$A$33:$A$776,$A131,СВЦЭМ!$B$33:$B$776,I$119)+'СЕТ СН'!$I$11+СВЦЭМ!$D$10+'СЕТ СН'!$I$6-'СЕТ СН'!$I$23</f>
        <v>1580.66216596</v>
      </c>
      <c r="J131" s="36">
        <f>SUMIFS(СВЦЭМ!$D$33:$D$776,СВЦЭМ!$A$33:$A$776,$A131,СВЦЭМ!$B$33:$B$776,J$119)+'СЕТ СН'!$I$11+СВЦЭМ!$D$10+'СЕТ СН'!$I$6-'СЕТ СН'!$I$23</f>
        <v>1580.7803358199999</v>
      </c>
      <c r="K131" s="36">
        <f>SUMIFS(СВЦЭМ!$D$33:$D$776,СВЦЭМ!$A$33:$A$776,$A131,СВЦЭМ!$B$33:$B$776,K$119)+'СЕТ СН'!$I$11+СВЦЭМ!$D$10+'СЕТ СН'!$I$6-'СЕТ СН'!$I$23</f>
        <v>1572.1537893299999</v>
      </c>
      <c r="L131" s="36">
        <f>SUMIFS(СВЦЭМ!$D$33:$D$776,СВЦЭМ!$A$33:$A$776,$A131,СВЦЭМ!$B$33:$B$776,L$119)+'СЕТ СН'!$I$11+СВЦЭМ!$D$10+'СЕТ СН'!$I$6-'СЕТ СН'!$I$23</f>
        <v>1533.85299072</v>
      </c>
      <c r="M131" s="36">
        <f>SUMIFS(СВЦЭМ!$D$33:$D$776,СВЦЭМ!$A$33:$A$776,$A131,СВЦЭМ!$B$33:$B$776,M$119)+'СЕТ СН'!$I$11+СВЦЭМ!$D$10+'СЕТ СН'!$I$6-'СЕТ СН'!$I$23</f>
        <v>1504.1368770499998</v>
      </c>
      <c r="N131" s="36">
        <f>SUMIFS(СВЦЭМ!$D$33:$D$776,СВЦЭМ!$A$33:$A$776,$A131,СВЦЭМ!$B$33:$B$776,N$119)+'СЕТ СН'!$I$11+СВЦЭМ!$D$10+'СЕТ СН'!$I$6-'СЕТ СН'!$I$23</f>
        <v>1505.1519038699998</v>
      </c>
      <c r="O131" s="36">
        <f>SUMIFS(СВЦЭМ!$D$33:$D$776,СВЦЭМ!$A$33:$A$776,$A131,СВЦЭМ!$B$33:$B$776,O$119)+'СЕТ СН'!$I$11+СВЦЭМ!$D$10+'СЕТ СН'!$I$6-'СЕТ СН'!$I$23</f>
        <v>1504.6066677700001</v>
      </c>
      <c r="P131" s="36">
        <f>SUMIFS(СВЦЭМ!$D$33:$D$776,СВЦЭМ!$A$33:$A$776,$A131,СВЦЭМ!$B$33:$B$776,P$119)+'СЕТ СН'!$I$11+СВЦЭМ!$D$10+'СЕТ СН'!$I$6-'СЕТ СН'!$I$23</f>
        <v>1502.13094585</v>
      </c>
      <c r="Q131" s="36">
        <f>SUMIFS(СВЦЭМ!$D$33:$D$776,СВЦЭМ!$A$33:$A$776,$A131,СВЦЭМ!$B$33:$B$776,Q$119)+'СЕТ СН'!$I$11+СВЦЭМ!$D$10+'СЕТ СН'!$I$6-'СЕТ СН'!$I$23</f>
        <v>1500.6090906899999</v>
      </c>
      <c r="R131" s="36">
        <f>SUMIFS(СВЦЭМ!$D$33:$D$776,СВЦЭМ!$A$33:$A$776,$A131,СВЦЭМ!$B$33:$B$776,R$119)+'СЕТ СН'!$I$11+СВЦЭМ!$D$10+'СЕТ СН'!$I$6-'СЕТ СН'!$I$23</f>
        <v>1500.9850601600001</v>
      </c>
      <c r="S131" s="36">
        <f>SUMIFS(СВЦЭМ!$D$33:$D$776,СВЦЭМ!$A$33:$A$776,$A131,СВЦЭМ!$B$33:$B$776,S$119)+'СЕТ СН'!$I$11+СВЦЭМ!$D$10+'СЕТ СН'!$I$6-'СЕТ СН'!$I$23</f>
        <v>1497.63977445</v>
      </c>
      <c r="T131" s="36">
        <f>SUMIFS(СВЦЭМ!$D$33:$D$776,СВЦЭМ!$A$33:$A$776,$A131,СВЦЭМ!$B$33:$B$776,T$119)+'СЕТ СН'!$I$11+СВЦЭМ!$D$10+'СЕТ СН'!$I$6-'СЕТ СН'!$I$23</f>
        <v>1520.0785212699998</v>
      </c>
      <c r="U131" s="36">
        <f>SUMIFS(СВЦЭМ!$D$33:$D$776,СВЦЭМ!$A$33:$A$776,$A131,СВЦЭМ!$B$33:$B$776,U$119)+'СЕТ СН'!$I$11+СВЦЭМ!$D$10+'СЕТ СН'!$I$6-'СЕТ СН'!$I$23</f>
        <v>1515.0314409799998</v>
      </c>
      <c r="V131" s="36">
        <f>SUMIFS(СВЦЭМ!$D$33:$D$776,СВЦЭМ!$A$33:$A$776,$A131,СВЦЭМ!$B$33:$B$776,V$119)+'СЕТ СН'!$I$11+СВЦЭМ!$D$10+'СЕТ СН'!$I$6-'СЕТ СН'!$I$23</f>
        <v>1494.7781233199998</v>
      </c>
      <c r="W131" s="36">
        <f>SUMIFS(СВЦЭМ!$D$33:$D$776,СВЦЭМ!$A$33:$A$776,$A131,СВЦЭМ!$B$33:$B$776,W$119)+'СЕТ СН'!$I$11+СВЦЭМ!$D$10+'СЕТ СН'!$I$6-'СЕТ СН'!$I$23</f>
        <v>1495.46636337</v>
      </c>
      <c r="X131" s="36">
        <f>SUMIFS(СВЦЭМ!$D$33:$D$776,СВЦЭМ!$A$33:$A$776,$A131,СВЦЭМ!$B$33:$B$776,X$119)+'СЕТ СН'!$I$11+СВЦЭМ!$D$10+'СЕТ СН'!$I$6-'СЕТ СН'!$I$23</f>
        <v>1578.01897207</v>
      </c>
      <c r="Y131" s="36">
        <f>SUMIFS(СВЦЭМ!$D$33:$D$776,СВЦЭМ!$A$33:$A$776,$A131,СВЦЭМ!$B$33:$B$776,Y$119)+'СЕТ СН'!$I$11+СВЦЭМ!$D$10+'СЕТ СН'!$I$6-'СЕТ СН'!$I$23</f>
        <v>1546.32095222</v>
      </c>
    </row>
    <row r="132" spans="1:25" ht="15.75" x14ac:dyDescent="0.2">
      <c r="A132" s="35">
        <f t="shared" si="3"/>
        <v>44148</v>
      </c>
      <c r="B132" s="36">
        <f>SUMIFS(СВЦЭМ!$D$33:$D$776,СВЦЭМ!$A$33:$A$776,$A132,СВЦЭМ!$B$33:$B$776,B$119)+'СЕТ СН'!$I$11+СВЦЭМ!$D$10+'СЕТ СН'!$I$6-'СЕТ СН'!$I$23</f>
        <v>1517.3711735799998</v>
      </c>
      <c r="C132" s="36">
        <f>SUMIFS(СВЦЭМ!$D$33:$D$776,СВЦЭМ!$A$33:$A$776,$A132,СВЦЭМ!$B$33:$B$776,C$119)+'СЕТ СН'!$I$11+СВЦЭМ!$D$10+'СЕТ СН'!$I$6-'СЕТ СН'!$I$23</f>
        <v>1597.1637880499998</v>
      </c>
      <c r="D132" s="36">
        <f>SUMIFS(СВЦЭМ!$D$33:$D$776,СВЦЭМ!$A$33:$A$776,$A132,СВЦЭМ!$B$33:$B$776,D$119)+'СЕТ СН'!$I$11+СВЦЭМ!$D$10+'СЕТ СН'!$I$6-'СЕТ СН'!$I$23</f>
        <v>1651.3418412599999</v>
      </c>
      <c r="E132" s="36">
        <f>SUMIFS(СВЦЭМ!$D$33:$D$776,СВЦЭМ!$A$33:$A$776,$A132,СВЦЭМ!$B$33:$B$776,E$119)+'СЕТ СН'!$I$11+СВЦЭМ!$D$10+'СЕТ СН'!$I$6-'СЕТ СН'!$I$23</f>
        <v>1665.0077888999999</v>
      </c>
      <c r="F132" s="36">
        <f>SUMIFS(СВЦЭМ!$D$33:$D$776,СВЦЭМ!$A$33:$A$776,$A132,СВЦЭМ!$B$33:$B$776,F$119)+'СЕТ СН'!$I$11+СВЦЭМ!$D$10+'СЕТ СН'!$I$6-'СЕТ СН'!$I$23</f>
        <v>1658.3258382099998</v>
      </c>
      <c r="G132" s="36">
        <f>SUMIFS(СВЦЭМ!$D$33:$D$776,СВЦЭМ!$A$33:$A$776,$A132,СВЦЭМ!$B$33:$B$776,G$119)+'СЕТ СН'!$I$11+СВЦЭМ!$D$10+'СЕТ СН'!$I$6-'СЕТ СН'!$I$23</f>
        <v>1643.8673322599998</v>
      </c>
      <c r="H132" s="36">
        <f>SUMIFS(СВЦЭМ!$D$33:$D$776,СВЦЭМ!$A$33:$A$776,$A132,СВЦЭМ!$B$33:$B$776,H$119)+'СЕТ СН'!$I$11+СВЦЭМ!$D$10+'СЕТ СН'!$I$6-'СЕТ СН'!$I$23</f>
        <v>1606.6941842199999</v>
      </c>
      <c r="I132" s="36">
        <f>SUMIFS(СВЦЭМ!$D$33:$D$776,СВЦЭМ!$A$33:$A$776,$A132,СВЦЭМ!$B$33:$B$776,I$119)+'СЕТ СН'!$I$11+СВЦЭМ!$D$10+'СЕТ СН'!$I$6-'СЕТ СН'!$I$23</f>
        <v>1567.3148976799998</v>
      </c>
      <c r="J132" s="36">
        <f>SUMIFS(СВЦЭМ!$D$33:$D$776,СВЦЭМ!$A$33:$A$776,$A132,СВЦЭМ!$B$33:$B$776,J$119)+'СЕТ СН'!$I$11+СВЦЭМ!$D$10+'СЕТ СН'!$I$6-'СЕТ СН'!$I$23</f>
        <v>1541.4173218799999</v>
      </c>
      <c r="K132" s="36">
        <f>SUMIFS(СВЦЭМ!$D$33:$D$776,СВЦЭМ!$A$33:$A$776,$A132,СВЦЭМ!$B$33:$B$776,K$119)+'СЕТ СН'!$I$11+СВЦЭМ!$D$10+'СЕТ СН'!$I$6-'СЕТ СН'!$I$23</f>
        <v>1536.51911391</v>
      </c>
      <c r="L132" s="36">
        <f>SUMIFS(СВЦЭМ!$D$33:$D$776,СВЦЭМ!$A$33:$A$776,$A132,СВЦЭМ!$B$33:$B$776,L$119)+'СЕТ СН'!$I$11+СВЦЭМ!$D$10+'СЕТ СН'!$I$6-'СЕТ СН'!$I$23</f>
        <v>1507.96283438</v>
      </c>
      <c r="M132" s="36">
        <f>SUMIFS(СВЦЭМ!$D$33:$D$776,СВЦЭМ!$A$33:$A$776,$A132,СВЦЭМ!$B$33:$B$776,M$119)+'СЕТ СН'!$I$11+СВЦЭМ!$D$10+'СЕТ СН'!$I$6-'СЕТ СН'!$I$23</f>
        <v>1485.8924187699999</v>
      </c>
      <c r="N132" s="36">
        <f>SUMIFS(СВЦЭМ!$D$33:$D$776,СВЦЭМ!$A$33:$A$776,$A132,СВЦЭМ!$B$33:$B$776,N$119)+'СЕТ СН'!$I$11+СВЦЭМ!$D$10+'СЕТ СН'!$I$6-'СЕТ СН'!$I$23</f>
        <v>1476.04252159</v>
      </c>
      <c r="O132" s="36">
        <f>SUMIFS(СВЦЭМ!$D$33:$D$776,СВЦЭМ!$A$33:$A$776,$A132,СВЦЭМ!$B$33:$B$776,O$119)+'СЕТ СН'!$I$11+СВЦЭМ!$D$10+'СЕТ СН'!$I$6-'СЕТ СН'!$I$23</f>
        <v>1471.2526434399999</v>
      </c>
      <c r="P132" s="36">
        <f>SUMIFS(СВЦЭМ!$D$33:$D$776,СВЦЭМ!$A$33:$A$776,$A132,СВЦЭМ!$B$33:$B$776,P$119)+'СЕТ СН'!$I$11+СВЦЭМ!$D$10+'СЕТ СН'!$I$6-'СЕТ СН'!$I$23</f>
        <v>1469.70247722</v>
      </c>
      <c r="Q132" s="36">
        <f>SUMIFS(СВЦЭМ!$D$33:$D$776,СВЦЭМ!$A$33:$A$776,$A132,СВЦЭМ!$B$33:$B$776,Q$119)+'СЕТ СН'!$I$11+СВЦЭМ!$D$10+'СЕТ СН'!$I$6-'СЕТ СН'!$I$23</f>
        <v>1469.0778717599999</v>
      </c>
      <c r="R132" s="36">
        <f>SUMIFS(СВЦЭМ!$D$33:$D$776,СВЦЭМ!$A$33:$A$776,$A132,СВЦЭМ!$B$33:$B$776,R$119)+'СЕТ СН'!$I$11+СВЦЭМ!$D$10+'СЕТ СН'!$I$6-'СЕТ СН'!$I$23</f>
        <v>1467.9633299299999</v>
      </c>
      <c r="S132" s="36">
        <f>SUMIFS(СВЦЭМ!$D$33:$D$776,СВЦЭМ!$A$33:$A$776,$A132,СВЦЭМ!$B$33:$B$776,S$119)+'СЕТ СН'!$I$11+СВЦЭМ!$D$10+'СЕТ СН'!$I$6-'СЕТ СН'!$I$23</f>
        <v>1483.1408490899998</v>
      </c>
      <c r="T132" s="36">
        <f>SUMIFS(СВЦЭМ!$D$33:$D$776,СВЦЭМ!$A$33:$A$776,$A132,СВЦЭМ!$B$33:$B$776,T$119)+'СЕТ СН'!$I$11+СВЦЭМ!$D$10+'СЕТ СН'!$I$6-'СЕТ СН'!$I$23</f>
        <v>1506.15576212</v>
      </c>
      <c r="U132" s="36">
        <f>SUMIFS(СВЦЭМ!$D$33:$D$776,СВЦЭМ!$A$33:$A$776,$A132,СВЦЭМ!$B$33:$B$776,U$119)+'СЕТ СН'!$I$11+СВЦЭМ!$D$10+'СЕТ СН'!$I$6-'СЕТ СН'!$I$23</f>
        <v>1501.5448542199999</v>
      </c>
      <c r="V132" s="36">
        <f>SUMIFS(СВЦЭМ!$D$33:$D$776,СВЦЭМ!$A$33:$A$776,$A132,СВЦЭМ!$B$33:$B$776,V$119)+'СЕТ СН'!$I$11+СВЦЭМ!$D$10+'СЕТ СН'!$I$6-'СЕТ СН'!$I$23</f>
        <v>1488.0505785800001</v>
      </c>
      <c r="W132" s="36">
        <f>SUMIFS(СВЦЭМ!$D$33:$D$776,СВЦЭМ!$A$33:$A$776,$A132,СВЦЭМ!$B$33:$B$776,W$119)+'СЕТ СН'!$I$11+СВЦЭМ!$D$10+'СЕТ СН'!$I$6-'СЕТ СН'!$I$23</f>
        <v>1477.96187427</v>
      </c>
      <c r="X132" s="36">
        <f>SUMIFS(СВЦЭМ!$D$33:$D$776,СВЦЭМ!$A$33:$A$776,$A132,СВЦЭМ!$B$33:$B$776,X$119)+'СЕТ СН'!$I$11+СВЦЭМ!$D$10+'СЕТ СН'!$I$6-'СЕТ СН'!$I$23</f>
        <v>1459.7639571599998</v>
      </c>
      <c r="Y132" s="36">
        <f>SUMIFS(СВЦЭМ!$D$33:$D$776,СВЦЭМ!$A$33:$A$776,$A132,СВЦЭМ!$B$33:$B$776,Y$119)+'СЕТ СН'!$I$11+СВЦЭМ!$D$10+'СЕТ СН'!$I$6-'СЕТ СН'!$I$23</f>
        <v>1470.7956555699998</v>
      </c>
    </row>
    <row r="133" spans="1:25" ht="15.75" x14ac:dyDescent="0.2">
      <c r="A133" s="35">
        <f t="shared" si="3"/>
        <v>44149</v>
      </c>
      <c r="B133" s="36">
        <f>SUMIFS(СВЦЭМ!$D$33:$D$776,СВЦЭМ!$A$33:$A$776,$A133,СВЦЭМ!$B$33:$B$776,B$119)+'СЕТ СН'!$I$11+СВЦЭМ!$D$10+'СЕТ СН'!$I$6-'СЕТ СН'!$I$23</f>
        <v>1519.7759912500001</v>
      </c>
      <c r="C133" s="36">
        <f>SUMIFS(СВЦЭМ!$D$33:$D$776,СВЦЭМ!$A$33:$A$776,$A133,СВЦЭМ!$B$33:$B$776,C$119)+'СЕТ СН'!$I$11+СВЦЭМ!$D$10+'СЕТ СН'!$I$6-'СЕТ СН'!$I$23</f>
        <v>1585.7853178999999</v>
      </c>
      <c r="D133" s="36">
        <f>SUMIFS(СВЦЭМ!$D$33:$D$776,СВЦЭМ!$A$33:$A$776,$A133,СВЦЭМ!$B$33:$B$776,D$119)+'СЕТ СН'!$I$11+СВЦЭМ!$D$10+'СЕТ СН'!$I$6-'СЕТ СН'!$I$23</f>
        <v>1640.47755512</v>
      </c>
      <c r="E133" s="36">
        <f>SUMIFS(СВЦЭМ!$D$33:$D$776,СВЦЭМ!$A$33:$A$776,$A133,СВЦЭМ!$B$33:$B$776,E$119)+'СЕТ СН'!$I$11+СВЦЭМ!$D$10+'СЕТ СН'!$I$6-'СЕТ СН'!$I$23</f>
        <v>1648.8417933199999</v>
      </c>
      <c r="F133" s="36">
        <f>SUMIFS(СВЦЭМ!$D$33:$D$776,СВЦЭМ!$A$33:$A$776,$A133,СВЦЭМ!$B$33:$B$776,F$119)+'СЕТ СН'!$I$11+СВЦЭМ!$D$10+'СЕТ СН'!$I$6-'СЕТ СН'!$I$23</f>
        <v>1636.1078017499999</v>
      </c>
      <c r="G133" s="36">
        <f>SUMIFS(СВЦЭМ!$D$33:$D$776,СВЦЭМ!$A$33:$A$776,$A133,СВЦЭМ!$B$33:$B$776,G$119)+'СЕТ СН'!$I$11+СВЦЭМ!$D$10+'СЕТ СН'!$I$6-'СЕТ СН'!$I$23</f>
        <v>1620.5218416600001</v>
      </c>
      <c r="H133" s="36">
        <f>SUMIFS(СВЦЭМ!$D$33:$D$776,СВЦЭМ!$A$33:$A$776,$A133,СВЦЭМ!$B$33:$B$776,H$119)+'СЕТ СН'!$I$11+СВЦЭМ!$D$10+'СЕТ СН'!$I$6-'СЕТ СН'!$I$23</f>
        <v>1598.44708378</v>
      </c>
      <c r="I133" s="36">
        <f>SUMIFS(СВЦЭМ!$D$33:$D$776,СВЦЭМ!$A$33:$A$776,$A133,СВЦЭМ!$B$33:$B$776,I$119)+'СЕТ СН'!$I$11+СВЦЭМ!$D$10+'СЕТ СН'!$I$6-'СЕТ СН'!$I$23</f>
        <v>1581.99524565</v>
      </c>
      <c r="J133" s="36">
        <f>SUMIFS(СВЦЭМ!$D$33:$D$776,СВЦЭМ!$A$33:$A$776,$A133,СВЦЭМ!$B$33:$B$776,J$119)+'СЕТ СН'!$I$11+СВЦЭМ!$D$10+'СЕТ СН'!$I$6-'СЕТ СН'!$I$23</f>
        <v>1564.2538141099999</v>
      </c>
      <c r="K133" s="36">
        <f>SUMIFS(СВЦЭМ!$D$33:$D$776,СВЦЭМ!$A$33:$A$776,$A133,СВЦЭМ!$B$33:$B$776,K$119)+'СЕТ СН'!$I$11+СВЦЭМ!$D$10+'СЕТ СН'!$I$6-'СЕТ СН'!$I$23</f>
        <v>1543.1431179900001</v>
      </c>
      <c r="L133" s="36">
        <f>SUMIFS(СВЦЭМ!$D$33:$D$776,СВЦЭМ!$A$33:$A$776,$A133,СВЦЭМ!$B$33:$B$776,L$119)+'СЕТ СН'!$I$11+СВЦЭМ!$D$10+'СЕТ СН'!$I$6-'СЕТ СН'!$I$23</f>
        <v>1516.26825035</v>
      </c>
      <c r="M133" s="36">
        <f>SUMIFS(СВЦЭМ!$D$33:$D$776,СВЦЭМ!$A$33:$A$776,$A133,СВЦЭМ!$B$33:$B$776,M$119)+'СЕТ СН'!$I$11+СВЦЭМ!$D$10+'СЕТ СН'!$I$6-'СЕТ СН'!$I$23</f>
        <v>1471.33210749</v>
      </c>
      <c r="N133" s="36">
        <f>SUMIFS(СВЦЭМ!$D$33:$D$776,СВЦЭМ!$A$33:$A$776,$A133,СВЦЭМ!$B$33:$B$776,N$119)+'СЕТ СН'!$I$11+СВЦЭМ!$D$10+'СЕТ СН'!$I$6-'СЕТ СН'!$I$23</f>
        <v>1467.7919151799999</v>
      </c>
      <c r="O133" s="36">
        <f>SUMIFS(СВЦЭМ!$D$33:$D$776,СВЦЭМ!$A$33:$A$776,$A133,СВЦЭМ!$B$33:$B$776,O$119)+'СЕТ СН'!$I$11+СВЦЭМ!$D$10+'СЕТ СН'!$I$6-'СЕТ СН'!$I$23</f>
        <v>1492.4413272899999</v>
      </c>
      <c r="P133" s="36">
        <f>SUMIFS(СВЦЭМ!$D$33:$D$776,СВЦЭМ!$A$33:$A$776,$A133,СВЦЭМ!$B$33:$B$776,P$119)+'СЕТ СН'!$I$11+СВЦЭМ!$D$10+'СЕТ СН'!$I$6-'СЕТ СН'!$I$23</f>
        <v>1504.7024735699999</v>
      </c>
      <c r="Q133" s="36">
        <f>SUMIFS(СВЦЭМ!$D$33:$D$776,СВЦЭМ!$A$33:$A$776,$A133,СВЦЭМ!$B$33:$B$776,Q$119)+'СЕТ СН'!$I$11+СВЦЭМ!$D$10+'СЕТ СН'!$I$6-'СЕТ СН'!$I$23</f>
        <v>1504.9937304599998</v>
      </c>
      <c r="R133" s="36">
        <f>SUMIFS(СВЦЭМ!$D$33:$D$776,СВЦЭМ!$A$33:$A$776,$A133,СВЦЭМ!$B$33:$B$776,R$119)+'СЕТ СН'!$I$11+СВЦЭМ!$D$10+'СЕТ СН'!$I$6-'СЕТ СН'!$I$23</f>
        <v>1500.1937977600001</v>
      </c>
      <c r="S133" s="36">
        <f>SUMIFS(СВЦЭМ!$D$33:$D$776,СВЦЭМ!$A$33:$A$776,$A133,СВЦЭМ!$B$33:$B$776,S$119)+'СЕТ СН'!$I$11+СВЦЭМ!$D$10+'СЕТ СН'!$I$6-'СЕТ СН'!$I$23</f>
        <v>1470.7772156599999</v>
      </c>
      <c r="T133" s="36">
        <f>SUMIFS(СВЦЭМ!$D$33:$D$776,СВЦЭМ!$A$33:$A$776,$A133,СВЦЭМ!$B$33:$B$776,T$119)+'СЕТ СН'!$I$11+СВЦЭМ!$D$10+'СЕТ СН'!$I$6-'СЕТ СН'!$I$23</f>
        <v>1441.7888638699999</v>
      </c>
      <c r="U133" s="36">
        <f>SUMIFS(СВЦЭМ!$D$33:$D$776,СВЦЭМ!$A$33:$A$776,$A133,СВЦЭМ!$B$33:$B$776,U$119)+'СЕТ СН'!$I$11+СВЦЭМ!$D$10+'СЕТ СН'!$I$6-'СЕТ СН'!$I$23</f>
        <v>1445.2556952599998</v>
      </c>
      <c r="V133" s="36">
        <f>SUMIFS(СВЦЭМ!$D$33:$D$776,СВЦЭМ!$A$33:$A$776,$A133,СВЦЭМ!$B$33:$B$776,V$119)+'СЕТ СН'!$I$11+СВЦЭМ!$D$10+'СЕТ СН'!$I$6-'СЕТ СН'!$I$23</f>
        <v>1473.3213802499999</v>
      </c>
      <c r="W133" s="36">
        <f>SUMIFS(СВЦЭМ!$D$33:$D$776,СВЦЭМ!$A$33:$A$776,$A133,СВЦЭМ!$B$33:$B$776,W$119)+'СЕТ СН'!$I$11+СВЦЭМ!$D$10+'СЕТ СН'!$I$6-'СЕТ СН'!$I$23</f>
        <v>1489.6394034</v>
      </c>
      <c r="X133" s="36">
        <f>SUMIFS(СВЦЭМ!$D$33:$D$776,СВЦЭМ!$A$33:$A$776,$A133,СВЦЭМ!$B$33:$B$776,X$119)+'СЕТ СН'!$I$11+СВЦЭМ!$D$10+'СЕТ СН'!$I$6-'СЕТ СН'!$I$23</f>
        <v>1498.6160166899999</v>
      </c>
      <c r="Y133" s="36">
        <f>SUMIFS(СВЦЭМ!$D$33:$D$776,СВЦЭМ!$A$33:$A$776,$A133,СВЦЭМ!$B$33:$B$776,Y$119)+'СЕТ СН'!$I$11+СВЦЭМ!$D$10+'СЕТ СН'!$I$6-'СЕТ СН'!$I$23</f>
        <v>1494.1042319999999</v>
      </c>
    </row>
    <row r="134" spans="1:25" ht="15.75" x14ac:dyDescent="0.2">
      <c r="A134" s="35">
        <f t="shared" si="3"/>
        <v>44150</v>
      </c>
      <c r="B134" s="36">
        <f>SUMIFS(СВЦЭМ!$D$33:$D$776,СВЦЭМ!$A$33:$A$776,$A134,СВЦЭМ!$B$33:$B$776,B$119)+'СЕТ СН'!$I$11+СВЦЭМ!$D$10+'СЕТ СН'!$I$6-'СЕТ СН'!$I$23</f>
        <v>1518.50355863</v>
      </c>
      <c r="C134" s="36">
        <f>SUMIFS(СВЦЭМ!$D$33:$D$776,СВЦЭМ!$A$33:$A$776,$A134,СВЦЭМ!$B$33:$B$776,C$119)+'СЕТ СН'!$I$11+СВЦЭМ!$D$10+'СЕТ СН'!$I$6-'СЕТ СН'!$I$23</f>
        <v>1597.7152328100001</v>
      </c>
      <c r="D134" s="36">
        <f>SUMIFS(СВЦЭМ!$D$33:$D$776,СВЦЭМ!$A$33:$A$776,$A134,СВЦЭМ!$B$33:$B$776,D$119)+'СЕТ СН'!$I$11+СВЦЭМ!$D$10+'СЕТ СН'!$I$6-'СЕТ СН'!$I$23</f>
        <v>1658.03457054</v>
      </c>
      <c r="E134" s="36">
        <f>SUMIFS(СВЦЭМ!$D$33:$D$776,СВЦЭМ!$A$33:$A$776,$A134,СВЦЭМ!$B$33:$B$776,E$119)+'СЕТ СН'!$I$11+СВЦЭМ!$D$10+'СЕТ СН'!$I$6-'СЕТ СН'!$I$23</f>
        <v>1671.3724654399998</v>
      </c>
      <c r="F134" s="36">
        <f>SUMIFS(СВЦЭМ!$D$33:$D$776,СВЦЭМ!$A$33:$A$776,$A134,СВЦЭМ!$B$33:$B$776,F$119)+'СЕТ СН'!$I$11+СВЦЭМ!$D$10+'СЕТ СН'!$I$6-'СЕТ СН'!$I$23</f>
        <v>1676.49779932</v>
      </c>
      <c r="G134" s="36">
        <f>SUMIFS(СВЦЭМ!$D$33:$D$776,СВЦЭМ!$A$33:$A$776,$A134,СВЦЭМ!$B$33:$B$776,G$119)+'СЕТ СН'!$I$11+СВЦЭМ!$D$10+'СЕТ СН'!$I$6-'СЕТ СН'!$I$23</f>
        <v>1663.97105298</v>
      </c>
      <c r="H134" s="36">
        <f>SUMIFS(СВЦЭМ!$D$33:$D$776,СВЦЭМ!$A$33:$A$776,$A134,СВЦЭМ!$B$33:$B$776,H$119)+'СЕТ СН'!$I$11+СВЦЭМ!$D$10+'СЕТ СН'!$I$6-'СЕТ СН'!$I$23</f>
        <v>1652.8636887299999</v>
      </c>
      <c r="I134" s="36">
        <f>SUMIFS(СВЦЭМ!$D$33:$D$776,СВЦЭМ!$A$33:$A$776,$A134,СВЦЭМ!$B$33:$B$776,I$119)+'СЕТ СН'!$I$11+СВЦЭМ!$D$10+'СЕТ СН'!$I$6-'СЕТ СН'!$I$23</f>
        <v>1624.21334555</v>
      </c>
      <c r="J134" s="36">
        <f>SUMIFS(СВЦЭМ!$D$33:$D$776,СВЦЭМ!$A$33:$A$776,$A134,СВЦЭМ!$B$33:$B$776,J$119)+'СЕТ СН'!$I$11+СВЦЭМ!$D$10+'СЕТ СН'!$I$6-'СЕТ СН'!$I$23</f>
        <v>1602.96325925</v>
      </c>
      <c r="K134" s="36">
        <f>SUMIFS(СВЦЭМ!$D$33:$D$776,СВЦЭМ!$A$33:$A$776,$A134,СВЦЭМ!$B$33:$B$776,K$119)+'СЕТ СН'!$I$11+СВЦЭМ!$D$10+'СЕТ СН'!$I$6-'СЕТ СН'!$I$23</f>
        <v>1588.2355211499998</v>
      </c>
      <c r="L134" s="36">
        <f>SUMIFS(СВЦЭМ!$D$33:$D$776,СВЦЭМ!$A$33:$A$776,$A134,СВЦЭМ!$B$33:$B$776,L$119)+'СЕТ СН'!$I$11+СВЦЭМ!$D$10+'СЕТ СН'!$I$6-'СЕТ СН'!$I$23</f>
        <v>1545.8519848799999</v>
      </c>
      <c r="M134" s="36">
        <f>SUMIFS(СВЦЭМ!$D$33:$D$776,СВЦЭМ!$A$33:$A$776,$A134,СВЦЭМ!$B$33:$B$776,M$119)+'СЕТ СН'!$I$11+СВЦЭМ!$D$10+'СЕТ СН'!$I$6-'СЕТ СН'!$I$23</f>
        <v>1490.9648726800001</v>
      </c>
      <c r="N134" s="36">
        <f>SUMIFS(СВЦЭМ!$D$33:$D$776,СВЦЭМ!$A$33:$A$776,$A134,СВЦЭМ!$B$33:$B$776,N$119)+'СЕТ СН'!$I$11+СВЦЭМ!$D$10+'СЕТ СН'!$I$6-'СЕТ СН'!$I$23</f>
        <v>1482.8019320999999</v>
      </c>
      <c r="O134" s="36">
        <f>SUMIFS(СВЦЭМ!$D$33:$D$776,СВЦЭМ!$A$33:$A$776,$A134,СВЦЭМ!$B$33:$B$776,O$119)+'СЕТ СН'!$I$11+СВЦЭМ!$D$10+'СЕТ СН'!$I$6-'СЕТ СН'!$I$23</f>
        <v>1487.7200109099999</v>
      </c>
      <c r="P134" s="36">
        <f>SUMIFS(СВЦЭМ!$D$33:$D$776,СВЦЭМ!$A$33:$A$776,$A134,СВЦЭМ!$B$33:$B$776,P$119)+'СЕТ СН'!$I$11+СВЦЭМ!$D$10+'СЕТ СН'!$I$6-'СЕТ СН'!$I$23</f>
        <v>1488.8970093200001</v>
      </c>
      <c r="Q134" s="36">
        <f>SUMIFS(СВЦЭМ!$D$33:$D$776,СВЦЭМ!$A$33:$A$776,$A134,СВЦЭМ!$B$33:$B$776,Q$119)+'СЕТ СН'!$I$11+СВЦЭМ!$D$10+'СЕТ СН'!$I$6-'СЕТ СН'!$I$23</f>
        <v>1486.34353547</v>
      </c>
      <c r="R134" s="36">
        <f>SUMIFS(СВЦЭМ!$D$33:$D$776,СВЦЭМ!$A$33:$A$776,$A134,СВЦЭМ!$B$33:$B$776,R$119)+'СЕТ СН'!$I$11+СВЦЭМ!$D$10+'СЕТ СН'!$I$6-'СЕТ СН'!$I$23</f>
        <v>1484.0890867799999</v>
      </c>
      <c r="S134" s="36">
        <f>SUMIFS(СВЦЭМ!$D$33:$D$776,СВЦЭМ!$A$33:$A$776,$A134,СВЦЭМ!$B$33:$B$776,S$119)+'СЕТ СН'!$I$11+СВЦЭМ!$D$10+'СЕТ СН'!$I$6-'СЕТ СН'!$I$23</f>
        <v>1468.01494553</v>
      </c>
      <c r="T134" s="36">
        <f>SUMIFS(СВЦЭМ!$D$33:$D$776,СВЦЭМ!$A$33:$A$776,$A134,СВЦЭМ!$B$33:$B$776,T$119)+'СЕТ СН'!$I$11+СВЦЭМ!$D$10+'СЕТ СН'!$I$6-'СЕТ СН'!$I$23</f>
        <v>1439.1503558499999</v>
      </c>
      <c r="U134" s="36">
        <f>SUMIFS(СВЦЭМ!$D$33:$D$776,СВЦЭМ!$A$33:$A$776,$A134,СВЦЭМ!$B$33:$B$776,U$119)+'СЕТ СН'!$I$11+СВЦЭМ!$D$10+'СЕТ СН'!$I$6-'СЕТ СН'!$I$23</f>
        <v>1439.4597513899998</v>
      </c>
      <c r="V134" s="36">
        <f>SUMIFS(СВЦЭМ!$D$33:$D$776,СВЦЭМ!$A$33:$A$776,$A134,СВЦЭМ!$B$33:$B$776,V$119)+'СЕТ СН'!$I$11+СВЦЭМ!$D$10+'СЕТ СН'!$I$6-'СЕТ СН'!$I$23</f>
        <v>1458.2969871</v>
      </c>
      <c r="W134" s="36">
        <f>SUMIFS(СВЦЭМ!$D$33:$D$776,СВЦЭМ!$A$33:$A$776,$A134,СВЦЭМ!$B$33:$B$776,W$119)+'СЕТ СН'!$I$11+СВЦЭМ!$D$10+'СЕТ СН'!$I$6-'СЕТ СН'!$I$23</f>
        <v>1470.70780083</v>
      </c>
      <c r="X134" s="36">
        <f>SUMIFS(СВЦЭМ!$D$33:$D$776,СВЦЭМ!$A$33:$A$776,$A134,СВЦЭМ!$B$33:$B$776,X$119)+'СЕТ СН'!$I$11+СВЦЭМ!$D$10+'СЕТ СН'!$I$6-'СЕТ СН'!$I$23</f>
        <v>1484.7067122899998</v>
      </c>
      <c r="Y134" s="36">
        <f>SUMIFS(СВЦЭМ!$D$33:$D$776,СВЦЭМ!$A$33:$A$776,$A134,СВЦЭМ!$B$33:$B$776,Y$119)+'СЕТ СН'!$I$11+СВЦЭМ!$D$10+'СЕТ СН'!$I$6-'СЕТ СН'!$I$23</f>
        <v>1490.1961844399998</v>
      </c>
    </row>
    <row r="135" spans="1:25" ht="15.75" x14ac:dyDescent="0.2">
      <c r="A135" s="35">
        <f t="shared" si="3"/>
        <v>44151</v>
      </c>
      <c r="B135" s="36">
        <f>SUMIFS(СВЦЭМ!$D$33:$D$776,СВЦЭМ!$A$33:$A$776,$A135,СВЦЭМ!$B$33:$B$776,B$119)+'СЕТ СН'!$I$11+СВЦЭМ!$D$10+'СЕТ СН'!$I$6-'СЕТ СН'!$I$23</f>
        <v>1563.5365446799999</v>
      </c>
      <c r="C135" s="36">
        <f>SUMIFS(СВЦЭМ!$D$33:$D$776,СВЦЭМ!$A$33:$A$776,$A135,СВЦЭМ!$B$33:$B$776,C$119)+'СЕТ СН'!$I$11+СВЦЭМ!$D$10+'СЕТ СН'!$I$6-'СЕТ СН'!$I$23</f>
        <v>1645.3407275</v>
      </c>
      <c r="D135" s="36">
        <f>SUMIFS(СВЦЭМ!$D$33:$D$776,СВЦЭМ!$A$33:$A$776,$A135,СВЦЭМ!$B$33:$B$776,D$119)+'СЕТ СН'!$I$11+СВЦЭМ!$D$10+'СЕТ СН'!$I$6-'СЕТ СН'!$I$23</f>
        <v>1702.1446430399997</v>
      </c>
      <c r="E135" s="36">
        <f>SUMIFS(СВЦЭМ!$D$33:$D$776,СВЦЭМ!$A$33:$A$776,$A135,СВЦЭМ!$B$33:$B$776,E$119)+'СЕТ СН'!$I$11+СВЦЭМ!$D$10+'СЕТ СН'!$I$6-'СЕТ СН'!$I$23</f>
        <v>1710.8931246399998</v>
      </c>
      <c r="F135" s="36">
        <f>SUMIFS(СВЦЭМ!$D$33:$D$776,СВЦЭМ!$A$33:$A$776,$A135,СВЦЭМ!$B$33:$B$776,F$119)+'СЕТ СН'!$I$11+СВЦЭМ!$D$10+'СЕТ СН'!$I$6-'СЕТ СН'!$I$23</f>
        <v>1704.9739898499997</v>
      </c>
      <c r="G135" s="36">
        <f>SUMIFS(СВЦЭМ!$D$33:$D$776,СВЦЭМ!$A$33:$A$776,$A135,СВЦЭМ!$B$33:$B$776,G$119)+'СЕТ СН'!$I$11+СВЦЭМ!$D$10+'СЕТ СН'!$I$6-'СЕТ СН'!$I$23</f>
        <v>1687.5975707299999</v>
      </c>
      <c r="H135" s="36">
        <f>SUMIFS(СВЦЭМ!$D$33:$D$776,СВЦЭМ!$A$33:$A$776,$A135,СВЦЭМ!$B$33:$B$776,H$119)+'СЕТ СН'!$I$11+СВЦЭМ!$D$10+'СЕТ СН'!$I$6-'СЕТ СН'!$I$23</f>
        <v>1638.47034996</v>
      </c>
      <c r="I135" s="36">
        <f>SUMIFS(СВЦЭМ!$D$33:$D$776,СВЦЭМ!$A$33:$A$776,$A135,СВЦЭМ!$B$33:$B$776,I$119)+'СЕТ СН'!$I$11+СВЦЭМ!$D$10+'СЕТ СН'!$I$6-'СЕТ СН'!$I$23</f>
        <v>1600.5381035599999</v>
      </c>
      <c r="J135" s="36">
        <f>SUMIFS(СВЦЭМ!$D$33:$D$776,СВЦЭМ!$A$33:$A$776,$A135,СВЦЭМ!$B$33:$B$776,J$119)+'СЕТ СН'!$I$11+СВЦЭМ!$D$10+'СЕТ СН'!$I$6-'СЕТ СН'!$I$23</f>
        <v>1584.30636005</v>
      </c>
      <c r="K135" s="36">
        <f>SUMIFS(СВЦЭМ!$D$33:$D$776,СВЦЭМ!$A$33:$A$776,$A135,СВЦЭМ!$B$33:$B$776,K$119)+'СЕТ СН'!$I$11+СВЦЭМ!$D$10+'СЕТ СН'!$I$6-'СЕТ СН'!$I$23</f>
        <v>1587.0218669599999</v>
      </c>
      <c r="L135" s="36">
        <f>SUMIFS(СВЦЭМ!$D$33:$D$776,СВЦЭМ!$A$33:$A$776,$A135,СВЦЭМ!$B$33:$B$776,L$119)+'СЕТ СН'!$I$11+СВЦЭМ!$D$10+'СЕТ СН'!$I$6-'СЕТ СН'!$I$23</f>
        <v>1551.8883953</v>
      </c>
      <c r="M135" s="36">
        <f>SUMIFS(СВЦЭМ!$D$33:$D$776,СВЦЭМ!$A$33:$A$776,$A135,СВЦЭМ!$B$33:$B$776,M$119)+'СЕТ СН'!$I$11+СВЦЭМ!$D$10+'СЕТ СН'!$I$6-'СЕТ СН'!$I$23</f>
        <v>1514.28568344</v>
      </c>
      <c r="N135" s="36">
        <f>SUMIFS(СВЦЭМ!$D$33:$D$776,СВЦЭМ!$A$33:$A$776,$A135,СВЦЭМ!$B$33:$B$776,N$119)+'СЕТ СН'!$I$11+СВЦЭМ!$D$10+'СЕТ СН'!$I$6-'СЕТ СН'!$I$23</f>
        <v>1501.84761045</v>
      </c>
      <c r="O135" s="36">
        <f>SUMIFS(СВЦЭМ!$D$33:$D$776,СВЦЭМ!$A$33:$A$776,$A135,СВЦЭМ!$B$33:$B$776,O$119)+'СЕТ СН'!$I$11+СВЦЭМ!$D$10+'СЕТ СН'!$I$6-'СЕТ СН'!$I$23</f>
        <v>1511.1391243099999</v>
      </c>
      <c r="P135" s="36">
        <f>SUMIFS(СВЦЭМ!$D$33:$D$776,СВЦЭМ!$A$33:$A$776,$A135,СВЦЭМ!$B$33:$B$776,P$119)+'СЕТ СН'!$I$11+СВЦЭМ!$D$10+'СЕТ СН'!$I$6-'СЕТ СН'!$I$23</f>
        <v>1512.73035476</v>
      </c>
      <c r="Q135" s="36">
        <f>SUMIFS(СВЦЭМ!$D$33:$D$776,СВЦЭМ!$A$33:$A$776,$A135,СВЦЭМ!$B$33:$B$776,Q$119)+'СЕТ СН'!$I$11+СВЦЭМ!$D$10+'СЕТ СН'!$I$6-'СЕТ СН'!$I$23</f>
        <v>1515.6236116199998</v>
      </c>
      <c r="R135" s="36">
        <f>SUMIFS(СВЦЭМ!$D$33:$D$776,СВЦЭМ!$A$33:$A$776,$A135,СВЦЭМ!$B$33:$B$776,R$119)+'СЕТ СН'!$I$11+СВЦЭМ!$D$10+'СЕТ СН'!$I$6-'СЕТ СН'!$I$23</f>
        <v>1504.7446600799999</v>
      </c>
      <c r="S135" s="36">
        <f>SUMIFS(СВЦЭМ!$D$33:$D$776,СВЦЭМ!$A$33:$A$776,$A135,СВЦЭМ!$B$33:$B$776,S$119)+'СЕТ СН'!$I$11+СВЦЭМ!$D$10+'СЕТ СН'!$I$6-'СЕТ СН'!$I$23</f>
        <v>1493.8538840399999</v>
      </c>
      <c r="T135" s="36">
        <f>SUMIFS(СВЦЭМ!$D$33:$D$776,СВЦЭМ!$A$33:$A$776,$A135,СВЦЭМ!$B$33:$B$776,T$119)+'СЕТ СН'!$I$11+СВЦЭМ!$D$10+'СЕТ СН'!$I$6-'СЕТ СН'!$I$23</f>
        <v>1478.5970247800001</v>
      </c>
      <c r="U135" s="36">
        <f>SUMIFS(СВЦЭМ!$D$33:$D$776,СВЦЭМ!$A$33:$A$776,$A135,СВЦЭМ!$B$33:$B$776,U$119)+'СЕТ СН'!$I$11+СВЦЭМ!$D$10+'СЕТ СН'!$I$6-'СЕТ СН'!$I$23</f>
        <v>1453.85270683</v>
      </c>
      <c r="V135" s="36">
        <f>SUMIFS(СВЦЭМ!$D$33:$D$776,СВЦЭМ!$A$33:$A$776,$A135,СВЦЭМ!$B$33:$B$776,V$119)+'СЕТ СН'!$I$11+СВЦЭМ!$D$10+'СЕТ СН'!$I$6-'СЕТ СН'!$I$23</f>
        <v>1455.7469071</v>
      </c>
      <c r="W135" s="36">
        <f>SUMIFS(СВЦЭМ!$D$33:$D$776,СВЦЭМ!$A$33:$A$776,$A135,СВЦЭМ!$B$33:$B$776,W$119)+'СЕТ СН'!$I$11+СВЦЭМ!$D$10+'СЕТ СН'!$I$6-'СЕТ СН'!$I$23</f>
        <v>1471.45609221</v>
      </c>
      <c r="X135" s="36">
        <f>SUMIFS(СВЦЭМ!$D$33:$D$776,СВЦЭМ!$A$33:$A$776,$A135,СВЦЭМ!$B$33:$B$776,X$119)+'СЕТ СН'!$I$11+СВЦЭМ!$D$10+'СЕТ СН'!$I$6-'СЕТ СН'!$I$23</f>
        <v>1482.6609795499999</v>
      </c>
      <c r="Y135" s="36">
        <f>SUMIFS(СВЦЭМ!$D$33:$D$776,СВЦЭМ!$A$33:$A$776,$A135,СВЦЭМ!$B$33:$B$776,Y$119)+'СЕТ СН'!$I$11+СВЦЭМ!$D$10+'СЕТ СН'!$I$6-'СЕТ СН'!$I$23</f>
        <v>1508.3478919199999</v>
      </c>
    </row>
    <row r="136" spans="1:25" ht="15.75" x14ac:dyDescent="0.2">
      <c r="A136" s="35">
        <f t="shared" si="3"/>
        <v>44152</v>
      </c>
      <c r="B136" s="36">
        <f>SUMIFS(СВЦЭМ!$D$33:$D$776,СВЦЭМ!$A$33:$A$776,$A136,СВЦЭМ!$B$33:$B$776,B$119)+'СЕТ СН'!$I$11+СВЦЭМ!$D$10+'СЕТ СН'!$I$6-'СЕТ СН'!$I$23</f>
        <v>1532.5457252799999</v>
      </c>
      <c r="C136" s="36">
        <f>SUMIFS(СВЦЭМ!$D$33:$D$776,СВЦЭМ!$A$33:$A$776,$A136,СВЦЭМ!$B$33:$B$776,C$119)+'СЕТ СН'!$I$11+СВЦЭМ!$D$10+'СЕТ СН'!$I$6-'СЕТ СН'!$I$23</f>
        <v>1605.68886428</v>
      </c>
      <c r="D136" s="36">
        <f>SUMIFS(СВЦЭМ!$D$33:$D$776,СВЦЭМ!$A$33:$A$776,$A136,СВЦЭМ!$B$33:$B$776,D$119)+'СЕТ СН'!$I$11+СВЦЭМ!$D$10+'СЕТ СН'!$I$6-'СЕТ СН'!$I$23</f>
        <v>1661.12009023</v>
      </c>
      <c r="E136" s="36">
        <f>SUMIFS(СВЦЭМ!$D$33:$D$776,СВЦЭМ!$A$33:$A$776,$A136,СВЦЭМ!$B$33:$B$776,E$119)+'СЕТ СН'!$I$11+СВЦЭМ!$D$10+'СЕТ СН'!$I$6-'СЕТ СН'!$I$23</f>
        <v>1665.4936649799999</v>
      </c>
      <c r="F136" s="36">
        <f>SUMIFS(СВЦЭМ!$D$33:$D$776,СВЦЭМ!$A$33:$A$776,$A136,СВЦЭМ!$B$33:$B$776,F$119)+'СЕТ СН'!$I$11+СВЦЭМ!$D$10+'СЕТ СН'!$I$6-'СЕТ СН'!$I$23</f>
        <v>1667.9921371599999</v>
      </c>
      <c r="G136" s="36">
        <f>SUMIFS(СВЦЭМ!$D$33:$D$776,СВЦЭМ!$A$33:$A$776,$A136,СВЦЭМ!$B$33:$B$776,G$119)+'СЕТ СН'!$I$11+СВЦЭМ!$D$10+'СЕТ СН'!$I$6-'СЕТ СН'!$I$23</f>
        <v>1659.0145047199999</v>
      </c>
      <c r="H136" s="36">
        <f>SUMIFS(СВЦЭМ!$D$33:$D$776,СВЦЭМ!$A$33:$A$776,$A136,СВЦЭМ!$B$33:$B$776,H$119)+'СЕТ СН'!$I$11+СВЦЭМ!$D$10+'СЕТ СН'!$I$6-'СЕТ СН'!$I$23</f>
        <v>1621.2706905099999</v>
      </c>
      <c r="I136" s="36">
        <f>SUMIFS(СВЦЭМ!$D$33:$D$776,СВЦЭМ!$A$33:$A$776,$A136,СВЦЭМ!$B$33:$B$776,I$119)+'СЕТ СН'!$I$11+СВЦЭМ!$D$10+'СЕТ СН'!$I$6-'СЕТ СН'!$I$23</f>
        <v>1575.0439829299999</v>
      </c>
      <c r="J136" s="36">
        <f>SUMIFS(СВЦЭМ!$D$33:$D$776,СВЦЭМ!$A$33:$A$776,$A136,СВЦЭМ!$B$33:$B$776,J$119)+'СЕТ СН'!$I$11+СВЦЭМ!$D$10+'СЕТ СН'!$I$6-'СЕТ СН'!$I$23</f>
        <v>1545.9237332099999</v>
      </c>
      <c r="K136" s="36">
        <f>SUMIFS(СВЦЭМ!$D$33:$D$776,СВЦЭМ!$A$33:$A$776,$A136,СВЦЭМ!$B$33:$B$776,K$119)+'СЕТ СН'!$I$11+СВЦЭМ!$D$10+'СЕТ СН'!$I$6-'СЕТ СН'!$I$23</f>
        <v>1593.26126436</v>
      </c>
      <c r="L136" s="36">
        <f>SUMIFS(СВЦЭМ!$D$33:$D$776,СВЦЭМ!$A$33:$A$776,$A136,СВЦЭМ!$B$33:$B$776,L$119)+'СЕТ СН'!$I$11+СВЦЭМ!$D$10+'СЕТ СН'!$I$6-'СЕТ СН'!$I$23</f>
        <v>1553.6363689599998</v>
      </c>
      <c r="M136" s="36">
        <f>SUMIFS(СВЦЭМ!$D$33:$D$776,СВЦЭМ!$A$33:$A$776,$A136,СВЦЭМ!$B$33:$B$776,M$119)+'СЕТ СН'!$I$11+СВЦЭМ!$D$10+'СЕТ СН'!$I$6-'СЕТ СН'!$I$23</f>
        <v>1491.2623140999999</v>
      </c>
      <c r="N136" s="36">
        <f>SUMIFS(СВЦЭМ!$D$33:$D$776,СВЦЭМ!$A$33:$A$776,$A136,СВЦЭМ!$B$33:$B$776,N$119)+'СЕТ СН'!$I$11+СВЦЭМ!$D$10+'СЕТ СН'!$I$6-'СЕТ СН'!$I$23</f>
        <v>1477.8973409099999</v>
      </c>
      <c r="O136" s="36">
        <f>SUMIFS(СВЦЭМ!$D$33:$D$776,СВЦЭМ!$A$33:$A$776,$A136,СВЦЭМ!$B$33:$B$776,O$119)+'СЕТ СН'!$I$11+СВЦЭМ!$D$10+'СЕТ СН'!$I$6-'СЕТ СН'!$I$23</f>
        <v>1481.81539496</v>
      </c>
      <c r="P136" s="36">
        <f>SUMIFS(СВЦЭМ!$D$33:$D$776,СВЦЭМ!$A$33:$A$776,$A136,СВЦЭМ!$B$33:$B$776,P$119)+'СЕТ СН'!$I$11+СВЦЭМ!$D$10+'СЕТ СН'!$I$6-'СЕТ СН'!$I$23</f>
        <v>1479.8103976399998</v>
      </c>
      <c r="Q136" s="36">
        <f>SUMIFS(СВЦЭМ!$D$33:$D$776,СВЦЭМ!$A$33:$A$776,$A136,СВЦЭМ!$B$33:$B$776,Q$119)+'СЕТ СН'!$I$11+СВЦЭМ!$D$10+'СЕТ СН'!$I$6-'СЕТ СН'!$I$23</f>
        <v>1480.06348174</v>
      </c>
      <c r="R136" s="36">
        <f>SUMIFS(СВЦЭМ!$D$33:$D$776,СВЦЭМ!$A$33:$A$776,$A136,СВЦЭМ!$B$33:$B$776,R$119)+'СЕТ СН'!$I$11+СВЦЭМ!$D$10+'СЕТ СН'!$I$6-'СЕТ СН'!$I$23</f>
        <v>1580.9565848299999</v>
      </c>
      <c r="S136" s="36">
        <f>SUMIFS(СВЦЭМ!$D$33:$D$776,СВЦЭМ!$A$33:$A$776,$A136,СВЦЭМ!$B$33:$B$776,S$119)+'СЕТ СН'!$I$11+СВЦЭМ!$D$10+'СЕТ СН'!$I$6-'СЕТ СН'!$I$23</f>
        <v>1553.4154629699999</v>
      </c>
      <c r="T136" s="36">
        <f>SUMIFS(СВЦЭМ!$D$33:$D$776,СВЦЭМ!$A$33:$A$776,$A136,СВЦЭМ!$B$33:$B$776,T$119)+'СЕТ СН'!$I$11+СВЦЭМ!$D$10+'СЕТ СН'!$I$6-'СЕТ СН'!$I$23</f>
        <v>1487.6590182299999</v>
      </c>
      <c r="U136" s="36">
        <f>SUMIFS(СВЦЭМ!$D$33:$D$776,СВЦЭМ!$A$33:$A$776,$A136,СВЦЭМ!$B$33:$B$776,U$119)+'СЕТ СН'!$I$11+СВЦЭМ!$D$10+'СЕТ СН'!$I$6-'СЕТ СН'!$I$23</f>
        <v>1438.1759184299999</v>
      </c>
      <c r="V136" s="36">
        <f>SUMIFS(СВЦЭМ!$D$33:$D$776,СВЦЭМ!$A$33:$A$776,$A136,СВЦЭМ!$B$33:$B$776,V$119)+'СЕТ СН'!$I$11+СВЦЭМ!$D$10+'СЕТ СН'!$I$6-'СЕТ СН'!$I$23</f>
        <v>1429.4356340899999</v>
      </c>
      <c r="W136" s="36">
        <f>SUMIFS(СВЦЭМ!$D$33:$D$776,СВЦЭМ!$A$33:$A$776,$A136,СВЦЭМ!$B$33:$B$776,W$119)+'СЕТ СН'!$I$11+СВЦЭМ!$D$10+'СЕТ СН'!$I$6-'СЕТ СН'!$I$23</f>
        <v>1460.7717677699998</v>
      </c>
      <c r="X136" s="36">
        <f>SUMIFS(СВЦЭМ!$D$33:$D$776,СВЦЭМ!$A$33:$A$776,$A136,СВЦЭМ!$B$33:$B$776,X$119)+'СЕТ СН'!$I$11+СВЦЭМ!$D$10+'СЕТ СН'!$I$6-'СЕТ СН'!$I$23</f>
        <v>1461.32339927</v>
      </c>
      <c r="Y136" s="36">
        <f>SUMIFS(СВЦЭМ!$D$33:$D$776,СВЦЭМ!$A$33:$A$776,$A136,СВЦЭМ!$B$33:$B$776,Y$119)+'СЕТ СН'!$I$11+СВЦЭМ!$D$10+'СЕТ СН'!$I$6-'СЕТ СН'!$I$23</f>
        <v>1479.8242426199999</v>
      </c>
    </row>
    <row r="137" spans="1:25" ht="15.75" x14ac:dyDescent="0.2">
      <c r="A137" s="35">
        <f t="shared" si="3"/>
        <v>44153</v>
      </c>
      <c r="B137" s="36">
        <f>SUMIFS(СВЦЭМ!$D$33:$D$776,СВЦЭМ!$A$33:$A$776,$A137,СВЦЭМ!$B$33:$B$776,B$119)+'СЕТ СН'!$I$11+СВЦЭМ!$D$10+'СЕТ СН'!$I$6-'СЕТ СН'!$I$23</f>
        <v>1540.2324151600001</v>
      </c>
      <c r="C137" s="36">
        <f>SUMIFS(СВЦЭМ!$D$33:$D$776,СВЦЭМ!$A$33:$A$776,$A137,СВЦЭМ!$B$33:$B$776,C$119)+'СЕТ СН'!$I$11+СВЦЭМ!$D$10+'СЕТ СН'!$I$6-'СЕТ СН'!$I$23</f>
        <v>1591.2727402999999</v>
      </c>
      <c r="D137" s="36">
        <f>SUMIFS(СВЦЭМ!$D$33:$D$776,СВЦЭМ!$A$33:$A$776,$A137,СВЦЭМ!$B$33:$B$776,D$119)+'СЕТ СН'!$I$11+СВЦЭМ!$D$10+'СЕТ СН'!$I$6-'СЕТ СН'!$I$23</f>
        <v>1630.6665263499999</v>
      </c>
      <c r="E137" s="36">
        <f>SUMIFS(СВЦЭМ!$D$33:$D$776,СВЦЭМ!$A$33:$A$776,$A137,СВЦЭМ!$B$33:$B$776,E$119)+'СЕТ СН'!$I$11+СВЦЭМ!$D$10+'СЕТ СН'!$I$6-'СЕТ СН'!$I$23</f>
        <v>1644.5304179099999</v>
      </c>
      <c r="F137" s="36">
        <f>SUMIFS(СВЦЭМ!$D$33:$D$776,СВЦЭМ!$A$33:$A$776,$A137,СВЦЭМ!$B$33:$B$776,F$119)+'СЕТ СН'!$I$11+СВЦЭМ!$D$10+'СЕТ СН'!$I$6-'СЕТ СН'!$I$23</f>
        <v>1640.5143219399999</v>
      </c>
      <c r="G137" s="36">
        <f>SUMIFS(СВЦЭМ!$D$33:$D$776,СВЦЭМ!$A$33:$A$776,$A137,СВЦЭМ!$B$33:$B$776,G$119)+'СЕТ СН'!$I$11+СВЦЭМ!$D$10+'СЕТ СН'!$I$6-'СЕТ СН'!$I$23</f>
        <v>1622.2220579999998</v>
      </c>
      <c r="H137" s="36">
        <f>SUMIFS(СВЦЭМ!$D$33:$D$776,СВЦЭМ!$A$33:$A$776,$A137,СВЦЭМ!$B$33:$B$776,H$119)+'СЕТ СН'!$I$11+СВЦЭМ!$D$10+'СЕТ СН'!$I$6-'СЕТ СН'!$I$23</f>
        <v>1622.27342765</v>
      </c>
      <c r="I137" s="36">
        <f>SUMIFS(СВЦЭМ!$D$33:$D$776,СВЦЭМ!$A$33:$A$776,$A137,СВЦЭМ!$B$33:$B$776,I$119)+'СЕТ СН'!$I$11+СВЦЭМ!$D$10+'СЕТ СН'!$I$6-'СЕТ СН'!$I$23</f>
        <v>1602.9377579899999</v>
      </c>
      <c r="J137" s="36">
        <f>SUMIFS(СВЦЭМ!$D$33:$D$776,СВЦЭМ!$A$33:$A$776,$A137,СВЦЭМ!$B$33:$B$776,J$119)+'СЕТ СН'!$I$11+СВЦЭМ!$D$10+'СЕТ СН'!$I$6-'СЕТ СН'!$I$23</f>
        <v>1577.3551462599999</v>
      </c>
      <c r="K137" s="36">
        <f>SUMIFS(СВЦЭМ!$D$33:$D$776,СВЦЭМ!$A$33:$A$776,$A137,СВЦЭМ!$B$33:$B$776,K$119)+'СЕТ СН'!$I$11+СВЦЭМ!$D$10+'СЕТ СН'!$I$6-'СЕТ СН'!$I$23</f>
        <v>1566.5154956699998</v>
      </c>
      <c r="L137" s="36">
        <f>SUMIFS(СВЦЭМ!$D$33:$D$776,СВЦЭМ!$A$33:$A$776,$A137,СВЦЭМ!$B$33:$B$776,L$119)+'СЕТ СН'!$I$11+СВЦЭМ!$D$10+'СЕТ СН'!$I$6-'СЕТ СН'!$I$23</f>
        <v>1536.2160451</v>
      </c>
      <c r="M137" s="36">
        <f>SUMIFS(СВЦЭМ!$D$33:$D$776,СВЦЭМ!$A$33:$A$776,$A137,СВЦЭМ!$B$33:$B$776,M$119)+'СЕТ СН'!$I$11+СВЦЭМ!$D$10+'СЕТ СН'!$I$6-'СЕТ СН'!$I$23</f>
        <v>1512.0519360399999</v>
      </c>
      <c r="N137" s="36">
        <f>SUMIFS(СВЦЭМ!$D$33:$D$776,СВЦЭМ!$A$33:$A$776,$A137,СВЦЭМ!$B$33:$B$776,N$119)+'СЕТ СН'!$I$11+СВЦЭМ!$D$10+'СЕТ СН'!$I$6-'СЕТ СН'!$I$23</f>
        <v>1499.3381032799998</v>
      </c>
      <c r="O137" s="36">
        <f>SUMIFS(СВЦЭМ!$D$33:$D$776,СВЦЭМ!$A$33:$A$776,$A137,СВЦЭМ!$B$33:$B$776,O$119)+'СЕТ СН'!$I$11+СВЦЭМ!$D$10+'СЕТ СН'!$I$6-'СЕТ СН'!$I$23</f>
        <v>1497.7527144999999</v>
      </c>
      <c r="P137" s="36">
        <f>SUMIFS(СВЦЭМ!$D$33:$D$776,СВЦЭМ!$A$33:$A$776,$A137,СВЦЭМ!$B$33:$B$776,P$119)+'СЕТ СН'!$I$11+СВЦЭМ!$D$10+'СЕТ СН'!$I$6-'СЕТ СН'!$I$23</f>
        <v>1499.9180941599998</v>
      </c>
      <c r="Q137" s="36">
        <f>SUMIFS(СВЦЭМ!$D$33:$D$776,СВЦЭМ!$A$33:$A$776,$A137,СВЦЭМ!$B$33:$B$776,Q$119)+'СЕТ СН'!$I$11+СВЦЭМ!$D$10+'СЕТ СН'!$I$6-'СЕТ СН'!$I$23</f>
        <v>1499.39414923</v>
      </c>
      <c r="R137" s="36">
        <f>SUMIFS(СВЦЭМ!$D$33:$D$776,СВЦЭМ!$A$33:$A$776,$A137,СВЦЭМ!$B$33:$B$776,R$119)+'СЕТ СН'!$I$11+СВЦЭМ!$D$10+'СЕТ СН'!$I$6-'СЕТ СН'!$I$23</f>
        <v>1493.1260884799999</v>
      </c>
      <c r="S137" s="36">
        <f>SUMIFS(СВЦЭМ!$D$33:$D$776,СВЦЭМ!$A$33:$A$776,$A137,СВЦЭМ!$B$33:$B$776,S$119)+'СЕТ СН'!$I$11+СВЦЭМ!$D$10+'СЕТ СН'!$I$6-'СЕТ СН'!$I$23</f>
        <v>1508.6390807600001</v>
      </c>
      <c r="T137" s="36">
        <f>SUMIFS(СВЦЭМ!$D$33:$D$776,СВЦЭМ!$A$33:$A$776,$A137,СВЦЭМ!$B$33:$B$776,T$119)+'СЕТ СН'!$I$11+СВЦЭМ!$D$10+'СЕТ СН'!$I$6-'СЕТ СН'!$I$23</f>
        <v>1531.1898972099998</v>
      </c>
      <c r="U137" s="36">
        <f>SUMIFS(СВЦЭМ!$D$33:$D$776,СВЦЭМ!$A$33:$A$776,$A137,СВЦЭМ!$B$33:$B$776,U$119)+'СЕТ СН'!$I$11+СВЦЭМ!$D$10+'СЕТ СН'!$I$6-'СЕТ СН'!$I$23</f>
        <v>1529.7349541899998</v>
      </c>
      <c r="V137" s="36">
        <f>SUMIFS(СВЦЭМ!$D$33:$D$776,СВЦЭМ!$A$33:$A$776,$A137,СВЦЭМ!$B$33:$B$776,V$119)+'СЕТ СН'!$I$11+СВЦЭМ!$D$10+'СЕТ СН'!$I$6-'СЕТ СН'!$I$23</f>
        <v>1520.1381854799999</v>
      </c>
      <c r="W137" s="36">
        <f>SUMIFS(СВЦЭМ!$D$33:$D$776,СВЦЭМ!$A$33:$A$776,$A137,СВЦЭМ!$B$33:$B$776,W$119)+'СЕТ СН'!$I$11+СВЦЭМ!$D$10+'СЕТ СН'!$I$6-'СЕТ СН'!$I$23</f>
        <v>1511.30267551</v>
      </c>
      <c r="X137" s="36">
        <f>SUMIFS(СВЦЭМ!$D$33:$D$776,СВЦЭМ!$A$33:$A$776,$A137,СВЦЭМ!$B$33:$B$776,X$119)+'СЕТ СН'!$I$11+СВЦЭМ!$D$10+'СЕТ СН'!$I$6-'СЕТ СН'!$I$23</f>
        <v>1502.5453503899998</v>
      </c>
      <c r="Y137" s="36">
        <f>SUMIFS(СВЦЭМ!$D$33:$D$776,СВЦЭМ!$A$33:$A$776,$A137,СВЦЭМ!$B$33:$B$776,Y$119)+'СЕТ СН'!$I$11+СВЦЭМ!$D$10+'СЕТ СН'!$I$6-'СЕТ СН'!$I$23</f>
        <v>1507.2936943599998</v>
      </c>
    </row>
    <row r="138" spans="1:25" ht="15.75" x14ac:dyDescent="0.2">
      <c r="A138" s="35">
        <f t="shared" si="3"/>
        <v>44154</v>
      </c>
      <c r="B138" s="36">
        <f>SUMIFS(СВЦЭМ!$D$33:$D$776,СВЦЭМ!$A$33:$A$776,$A138,СВЦЭМ!$B$33:$B$776,B$119)+'СЕТ СН'!$I$11+СВЦЭМ!$D$10+'СЕТ СН'!$I$6-'СЕТ СН'!$I$23</f>
        <v>1576.67447834</v>
      </c>
      <c r="C138" s="36">
        <f>SUMIFS(СВЦЭМ!$D$33:$D$776,СВЦЭМ!$A$33:$A$776,$A138,СВЦЭМ!$B$33:$B$776,C$119)+'СЕТ СН'!$I$11+СВЦЭМ!$D$10+'СЕТ СН'!$I$6-'СЕТ СН'!$I$23</f>
        <v>1639.4864823600001</v>
      </c>
      <c r="D138" s="36">
        <f>SUMIFS(СВЦЭМ!$D$33:$D$776,СВЦЭМ!$A$33:$A$776,$A138,СВЦЭМ!$B$33:$B$776,D$119)+'СЕТ СН'!$I$11+СВЦЭМ!$D$10+'СЕТ СН'!$I$6-'СЕТ СН'!$I$23</f>
        <v>1668.6291496899998</v>
      </c>
      <c r="E138" s="36">
        <f>SUMIFS(СВЦЭМ!$D$33:$D$776,СВЦЭМ!$A$33:$A$776,$A138,СВЦЭМ!$B$33:$B$776,E$119)+'СЕТ СН'!$I$11+СВЦЭМ!$D$10+'СЕТ СН'!$I$6-'СЕТ СН'!$I$23</f>
        <v>1672.2189015899999</v>
      </c>
      <c r="F138" s="36">
        <f>SUMIFS(СВЦЭМ!$D$33:$D$776,СВЦЭМ!$A$33:$A$776,$A138,СВЦЭМ!$B$33:$B$776,F$119)+'СЕТ СН'!$I$11+СВЦЭМ!$D$10+'СЕТ СН'!$I$6-'СЕТ СН'!$I$23</f>
        <v>1669.9908586299998</v>
      </c>
      <c r="G138" s="36">
        <f>SUMIFS(СВЦЭМ!$D$33:$D$776,СВЦЭМ!$A$33:$A$776,$A138,СВЦЭМ!$B$33:$B$776,G$119)+'СЕТ СН'!$I$11+СВЦЭМ!$D$10+'СЕТ СН'!$I$6-'СЕТ СН'!$I$23</f>
        <v>1670.9202586299998</v>
      </c>
      <c r="H138" s="36">
        <f>SUMIFS(СВЦЭМ!$D$33:$D$776,СВЦЭМ!$A$33:$A$776,$A138,СВЦЭМ!$B$33:$B$776,H$119)+'СЕТ СН'!$I$11+СВЦЭМ!$D$10+'СЕТ СН'!$I$6-'СЕТ СН'!$I$23</f>
        <v>1649.2653851599998</v>
      </c>
      <c r="I138" s="36">
        <f>SUMIFS(СВЦЭМ!$D$33:$D$776,СВЦЭМ!$A$33:$A$776,$A138,СВЦЭМ!$B$33:$B$776,I$119)+'СЕТ СН'!$I$11+СВЦЭМ!$D$10+'СЕТ СН'!$I$6-'СЕТ СН'!$I$23</f>
        <v>1604.2720868500001</v>
      </c>
      <c r="J138" s="36">
        <f>SUMIFS(СВЦЭМ!$D$33:$D$776,СВЦЭМ!$A$33:$A$776,$A138,СВЦЭМ!$B$33:$B$776,J$119)+'СЕТ СН'!$I$11+СВЦЭМ!$D$10+'СЕТ СН'!$I$6-'СЕТ СН'!$I$23</f>
        <v>1576.1443415199999</v>
      </c>
      <c r="K138" s="36">
        <f>SUMIFS(СВЦЭМ!$D$33:$D$776,СВЦЭМ!$A$33:$A$776,$A138,СВЦЭМ!$B$33:$B$776,K$119)+'СЕТ СН'!$I$11+СВЦЭМ!$D$10+'СЕТ СН'!$I$6-'СЕТ СН'!$I$23</f>
        <v>1570.4789428099998</v>
      </c>
      <c r="L138" s="36">
        <f>SUMIFS(СВЦЭМ!$D$33:$D$776,СВЦЭМ!$A$33:$A$776,$A138,СВЦЭМ!$B$33:$B$776,L$119)+'СЕТ СН'!$I$11+СВЦЭМ!$D$10+'СЕТ СН'!$I$6-'СЕТ СН'!$I$23</f>
        <v>1539.36524145</v>
      </c>
      <c r="M138" s="36">
        <f>SUMIFS(СВЦЭМ!$D$33:$D$776,СВЦЭМ!$A$33:$A$776,$A138,СВЦЭМ!$B$33:$B$776,M$119)+'СЕТ СН'!$I$11+СВЦЭМ!$D$10+'СЕТ СН'!$I$6-'СЕТ СН'!$I$23</f>
        <v>1514.4655893199999</v>
      </c>
      <c r="N138" s="36">
        <f>SUMIFS(СВЦЭМ!$D$33:$D$776,СВЦЭМ!$A$33:$A$776,$A138,СВЦЭМ!$B$33:$B$776,N$119)+'СЕТ СН'!$I$11+СВЦЭМ!$D$10+'СЕТ СН'!$I$6-'СЕТ СН'!$I$23</f>
        <v>1499.7612603600001</v>
      </c>
      <c r="O138" s="36">
        <f>SUMIFS(СВЦЭМ!$D$33:$D$776,СВЦЭМ!$A$33:$A$776,$A138,СВЦЭМ!$B$33:$B$776,O$119)+'СЕТ СН'!$I$11+СВЦЭМ!$D$10+'СЕТ СН'!$I$6-'СЕТ СН'!$I$23</f>
        <v>1505.2926826799999</v>
      </c>
      <c r="P138" s="36">
        <f>SUMIFS(СВЦЭМ!$D$33:$D$776,СВЦЭМ!$A$33:$A$776,$A138,СВЦЭМ!$B$33:$B$776,P$119)+'СЕТ СН'!$I$11+СВЦЭМ!$D$10+'СЕТ СН'!$I$6-'СЕТ СН'!$I$23</f>
        <v>1511.2803024699999</v>
      </c>
      <c r="Q138" s="36">
        <f>SUMIFS(СВЦЭМ!$D$33:$D$776,СВЦЭМ!$A$33:$A$776,$A138,СВЦЭМ!$B$33:$B$776,Q$119)+'СЕТ СН'!$I$11+СВЦЭМ!$D$10+'СЕТ СН'!$I$6-'СЕТ СН'!$I$23</f>
        <v>1512.9322354000001</v>
      </c>
      <c r="R138" s="36">
        <f>SUMIFS(СВЦЭМ!$D$33:$D$776,СВЦЭМ!$A$33:$A$776,$A138,СВЦЭМ!$B$33:$B$776,R$119)+'СЕТ СН'!$I$11+СВЦЭМ!$D$10+'СЕТ СН'!$I$6-'СЕТ СН'!$I$23</f>
        <v>1508.1777397699998</v>
      </c>
      <c r="S138" s="36">
        <f>SUMIFS(СВЦЭМ!$D$33:$D$776,СВЦЭМ!$A$33:$A$776,$A138,СВЦЭМ!$B$33:$B$776,S$119)+'СЕТ СН'!$I$11+СВЦЭМ!$D$10+'СЕТ СН'!$I$6-'СЕТ СН'!$I$23</f>
        <v>1509.6546631900001</v>
      </c>
      <c r="T138" s="36">
        <f>SUMIFS(СВЦЭМ!$D$33:$D$776,СВЦЭМ!$A$33:$A$776,$A138,СВЦЭМ!$B$33:$B$776,T$119)+'СЕТ СН'!$I$11+СВЦЭМ!$D$10+'СЕТ СН'!$I$6-'СЕТ СН'!$I$23</f>
        <v>1525.6516426200001</v>
      </c>
      <c r="U138" s="36">
        <f>SUMIFS(СВЦЭМ!$D$33:$D$776,СВЦЭМ!$A$33:$A$776,$A138,СВЦЭМ!$B$33:$B$776,U$119)+'СЕТ СН'!$I$11+СВЦЭМ!$D$10+'СЕТ СН'!$I$6-'СЕТ СН'!$I$23</f>
        <v>1520.91958866</v>
      </c>
      <c r="V138" s="36">
        <f>SUMIFS(СВЦЭМ!$D$33:$D$776,СВЦЭМ!$A$33:$A$776,$A138,СВЦЭМ!$B$33:$B$776,V$119)+'СЕТ СН'!$I$11+СВЦЭМ!$D$10+'СЕТ СН'!$I$6-'СЕТ СН'!$I$23</f>
        <v>1505.91691707</v>
      </c>
      <c r="W138" s="36">
        <f>SUMIFS(СВЦЭМ!$D$33:$D$776,СВЦЭМ!$A$33:$A$776,$A138,СВЦЭМ!$B$33:$B$776,W$119)+'СЕТ СН'!$I$11+СВЦЭМ!$D$10+'СЕТ СН'!$I$6-'СЕТ СН'!$I$23</f>
        <v>1495.5836224599998</v>
      </c>
      <c r="X138" s="36">
        <f>SUMIFS(СВЦЭМ!$D$33:$D$776,СВЦЭМ!$A$33:$A$776,$A138,СВЦЭМ!$B$33:$B$776,X$119)+'СЕТ СН'!$I$11+СВЦЭМ!$D$10+'СЕТ СН'!$I$6-'СЕТ СН'!$I$23</f>
        <v>1487.73699962</v>
      </c>
      <c r="Y138" s="36">
        <f>SUMIFS(СВЦЭМ!$D$33:$D$776,СВЦЭМ!$A$33:$A$776,$A138,СВЦЭМ!$B$33:$B$776,Y$119)+'СЕТ СН'!$I$11+СВЦЭМ!$D$10+'СЕТ СН'!$I$6-'СЕТ СН'!$I$23</f>
        <v>1484.4318364999999</v>
      </c>
    </row>
    <row r="139" spans="1:25" ht="15.75" x14ac:dyDescent="0.2">
      <c r="A139" s="35">
        <f t="shared" si="3"/>
        <v>44155</v>
      </c>
      <c r="B139" s="36">
        <f>SUMIFS(СВЦЭМ!$D$33:$D$776,СВЦЭМ!$A$33:$A$776,$A139,СВЦЭМ!$B$33:$B$776,B$119)+'СЕТ СН'!$I$11+СВЦЭМ!$D$10+'СЕТ СН'!$I$6-'СЕТ СН'!$I$23</f>
        <v>1557.50870429</v>
      </c>
      <c r="C139" s="36">
        <f>SUMIFS(СВЦЭМ!$D$33:$D$776,СВЦЭМ!$A$33:$A$776,$A139,СВЦЭМ!$B$33:$B$776,C$119)+'СЕТ СН'!$I$11+СВЦЭМ!$D$10+'СЕТ СН'!$I$6-'СЕТ СН'!$I$23</f>
        <v>1643.98677959</v>
      </c>
      <c r="D139" s="36">
        <f>SUMIFS(СВЦЭМ!$D$33:$D$776,СВЦЭМ!$A$33:$A$776,$A139,СВЦЭМ!$B$33:$B$776,D$119)+'СЕТ СН'!$I$11+СВЦЭМ!$D$10+'СЕТ СН'!$I$6-'СЕТ СН'!$I$23</f>
        <v>1689.79010208</v>
      </c>
      <c r="E139" s="36">
        <f>SUMIFS(СВЦЭМ!$D$33:$D$776,СВЦЭМ!$A$33:$A$776,$A139,СВЦЭМ!$B$33:$B$776,E$119)+'СЕТ СН'!$I$11+СВЦЭМ!$D$10+'СЕТ СН'!$I$6-'СЕТ СН'!$I$23</f>
        <v>1702.3313662400001</v>
      </c>
      <c r="F139" s="36">
        <f>SUMIFS(СВЦЭМ!$D$33:$D$776,СВЦЭМ!$A$33:$A$776,$A139,СВЦЭМ!$B$33:$B$776,F$119)+'СЕТ СН'!$I$11+СВЦЭМ!$D$10+'СЕТ СН'!$I$6-'СЕТ СН'!$I$23</f>
        <v>1697.8662391499997</v>
      </c>
      <c r="G139" s="36">
        <f>SUMIFS(СВЦЭМ!$D$33:$D$776,СВЦЭМ!$A$33:$A$776,$A139,СВЦЭМ!$B$33:$B$776,G$119)+'СЕТ СН'!$I$11+СВЦЭМ!$D$10+'СЕТ СН'!$I$6-'СЕТ СН'!$I$23</f>
        <v>1681.2623788300002</v>
      </c>
      <c r="H139" s="36">
        <f>SUMIFS(СВЦЭМ!$D$33:$D$776,СВЦЭМ!$A$33:$A$776,$A139,СВЦЭМ!$B$33:$B$776,H$119)+'СЕТ СН'!$I$11+СВЦЭМ!$D$10+'СЕТ СН'!$I$6-'СЕТ СН'!$I$23</f>
        <v>1636.8317336699999</v>
      </c>
      <c r="I139" s="36">
        <f>SUMIFS(СВЦЭМ!$D$33:$D$776,СВЦЭМ!$A$33:$A$776,$A139,СВЦЭМ!$B$33:$B$776,I$119)+'СЕТ СН'!$I$11+СВЦЭМ!$D$10+'СЕТ СН'!$I$6-'СЕТ СН'!$I$23</f>
        <v>1593.3005810300001</v>
      </c>
      <c r="J139" s="36">
        <f>SUMIFS(СВЦЭМ!$D$33:$D$776,СВЦЭМ!$A$33:$A$776,$A139,СВЦЭМ!$B$33:$B$776,J$119)+'СЕТ СН'!$I$11+СВЦЭМ!$D$10+'СЕТ СН'!$I$6-'СЕТ СН'!$I$23</f>
        <v>1575.5317775899998</v>
      </c>
      <c r="K139" s="36">
        <f>SUMIFS(СВЦЭМ!$D$33:$D$776,СВЦЭМ!$A$33:$A$776,$A139,СВЦЭМ!$B$33:$B$776,K$119)+'СЕТ СН'!$I$11+СВЦЭМ!$D$10+'СЕТ СН'!$I$6-'СЕТ СН'!$I$23</f>
        <v>1570.8908575599999</v>
      </c>
      <c r="L139" s="36">
        <f>SUMIFS(СВЦЭМ!$D$33:$D$776,СВЦЭМ!$A$33:$A$776,$A139,СВЦЭМ!$B$33:$B$776,L$119)+'СЕТ СН'!$I$11+СВЦЭМ!$D$10+'СЕТ СН'!$I$6-'СЕТ СН'!$I$23</f>
        <v>1549.6271973600001</v>
      </c>
      <c r="M139" s="36">
        <f>SUMIFS(СВЦЭМ!$D$33:$D$776,СВЦЭМ!$A$33:$A$776,$A139,СВЦЭМ!$B$33:$B$776,M$119)+'СЕТ СН'!$I$11+СВЦЭМ!$D$10+'СЕТ СН'!$I$6-'СЕТ СН'!$I$23</f>
        <v>1502.4206931099998</v>
      </c>
      <c r="N139" s="36">
        <f>SUMIFS(СВЦЭМ!$D$33:$D$776,СВЦЭМ!$A$33:$A$776,$A139,СВЦЭМ!$B$33:$B$776,N$119)+'СЕТ СН'!$I$11+СВЦЭМ!$D$10+'СЕТ СН'!$I$6-'СЕТ СН'!$I$23</f>
        <v>1490.0537352599999</v>
      </c>
      <c r="O139" s="36">
        <f>SUMIFS(СВЦЭМ!$D$33:$D$776,СВЦЭМ!$A$33:$A$776,$A139,СВЦЭМ!$B$33:$B$776,O$119)+'СЕТ СН'!$I$11+СВЦЭМ!$D$10+'СЕТ СН'!$I$6-'СЕТ СН'!$I$23</f>
        <v>1493.79943172</v>
      </c>
      <c r="P139" s="36">
        <f>SUMIFS(СВЦЭМ!$D$33:$D$776,СВЦЭМ!$A$33:$A$776,$A139,СВЦЭМ!$B$33:$B$776,P$119)+'СЕТ СН'!$I$11+СВЦЭМ!$D$10+'СЕТ СН'!$I$6-'СЕТ СН'!$I$23</f>
        <v>1500.7839571899999</v>
      </c>
      <c r="Q139" s="36">
        <f>SUMIFS(СВЦЭМ!$D$33:$D$776,СВЦЭМ!$A$33:$A$776,$A139,СВЦЭМ!$B$33:$B$776,Q$119)+'СЕТ СН'!$I$11+СВЦЭМ!$D$10+'СЕТ СН'!$I$6-'СЕТ СН'!$I$23</f>
        <v>1500.7026354499999</v>
      </c>
      <c r="R139" s="36">
        <f>SUMIFS(СВЦЭМ!$D$33:$D$776,СВЦЭМ!$A$33:$A$776,$A139,СВЦЭМ!$B$33:$B$776,R$119)+'СЕТ СН'!$I$11+СВЦЭМ!$D$10+'СЕТ СН'!$I$6-'СЕТ СН'!$I$23</f>
        <v>1494.0936567199999</v>
      </c>
      <c r="S139" s="36">
        <f>SUMIFS(СВЦЭМ!$D$33:$D$776,СВЦЭМ!$A$33:$A$776,$A139,СВЦЭМ!$B$33:$B$776,S$119)+'СЕТ СН'!$I$11+СВЦЭМ!$D$10+'СЕТ СН'!$I$6-'СЕТ СН'!$I$23</f>
        <v>1464.1575653899999</v>
      </c>
      <c r="T139" s="36">
        <f>SUMIFS(СВЦЭМ!$D$33:$D$776,СВЦЭМ!$A$33:$A$776,$A139,СВЦЭМ!$B$33:$B$776,T$119)+'СЕТ СН'!$I$11+СВЦЭМ!$D$10+'СЕТ СН'!$I$6-'СЕТ СН'!$I$23</f>
        <v>1451.0239089699999</v>
      </c>
      <c r="U139" s="36">
        <f>SUMIFS(СВЦЭМ!$D$33:$D$776,СВЦЭМ!$A$33:$A$776,$A139,СВЦЭМ!$B$33:$B$776,U$119)+'СЕТ СН'!$I$11+СВЦЭМ!$D$10+'СЕТ СН'!$I$6-'СЕТ СН'!$I$23</f>
        <v>1456.18561628</v>
      </c>
      <c r="V139" s="36">
        <f>SUMIFS(СВЦЭМ!$D$33:$D$776,СВЦЭМ!$A$33:$A$776,$A139,СВЦЭМ!$B$33:$B$776,V$119)+'СЕТ СН'!$I$11+СВЦЭМ!$D$10+'СЕТ СН'!$I$6-'СЕТ СН'!$I$23</f>
        <v>1464.0336728699999</v>
      </c>
      <c r="W139" s="36">
        <f>SUMIFS(СВЦЭМ!$D$33:$D$776,СВЦЭМ!$A$33:$A$776,$A139,СВЦЭМ!$B$33:$B$776,W$119)+'СЕТ СН'!$I$11+СВЦЭМ!$D$10+'СЕТ СН'!$I$6-'СЕТ СН'!$I$23</f>
        <v>1474.2030077999998</v>
      </c>
      <c r="X139" s="36">
        <f>SUMIFS(СВЦЭМ!$D$33:$D$776,СВЦЭМ!$A$33:$A$776,$A139,СВЦЭМ!$B$33:$B$776,X$119)+'СЕТ СН'!$I$11+СВЦЭМ!$D$10+'СЕТ СН'!$I$6-'СЕТ СН'!$I$23</f>
        <v>1474.2736703099999</v>
      </c>
      <c r="Y139" s="36">
        <f>SUMIFS(СВЦЭМ!$D$33:$D$776,СВЦЭМ!$A$33:$A$776,$A139,СВЦЭМ!$B$33:$B$776,Y$119)+'СЕТ СН'!$I$11+СВЦЭМ!$D$10+'СЕТ СН'!$I$6-'СЕТ СН'!$I$23</f>
        <v>1489.5848966999999</v>
      </c>
    </row>
    <row r="140" spans="1:25" ht="15.75" x14ac:dyDescent="0.2">
      <c r="A140" s="35">
        <f t="shared" si="3"/>
        <v>44156</v>
      </c>
      <c r="B140" s="36">
        <f>SUMIFS(СВЦЭМ!$D$33:$D$776,СВЦЭМ!$A$33:$A$776,$A140,СВЦЭМ!$B$33:$B$776,B$119)+'СЕТ СН'!$I$11+СВЦЭМ!$D$10+'СЕТ СН'!$I$6-'СЕТ СН'!$I$23</f>
        <v>1573.8957053499998</v>
      </c>
      <c r="C140" s="36">
        <f>SUMIFS(СВЦЭМ!$D$33:$D$776,СВЦЭМ!$A$33:$A$776,$A140,СВЦЭМ!$B$33:$B$776,C$119)+'СЕТ СН'!$I$11+СВЦЭМ!$D$10+'СЕТ СН'!$I$6-'СЕТ СН'!$I$23</f>
        <v>1623.1234654</v>
      </c>
      <c r="D140" s="36">
        <f>SUMIFS(СВЦЭМ!$D$33:$D$776,СВЦЭМ!$A$33:$A$776,$A140,СВЦЭМ!$B$33:$B$776,D$119)+'СЕТ СН'!$I$11+СВЦЭМ!$D$10+'СЕТ СН'!$I$6-'СЕТ СН'!$I$23</f>
        <v>1675.3864718899999</v>
      </c>
      <c r="E140" s="36">
        <f>SUMIFS(СВЦЭМ!$D$33:$D$776,СВЦЭМ!$A$33:$A$776,$A140,СВЦЭМ!$B$33:$B$776,E$119)+'СЕТ СН'!$I$11+СВЦЭМ!$D$10+'СЕТ СН'!$I$6-'СЕТ СН'!$I$23</f>
        <v>1679.33840538</v>
      </c>
      <c r="F140" s="36">
        <f>SUMIFS(СВЦЭМ!$D$33:$D$776,СВЦЭМ!$A$33:$A$776,$A140,СВЦЭМ!$B$33:$B$776,F$119)+'СЕТ СН'!$I$11+СВЦЭМ!$D$10+'СЕТ СН'!$I$6-'СЕТ СН'!$I$23</f>
        <v>1676.9343322099999</v>
      </c>
      <c r="G140" s="36">
        <f>SUMIFS(СВЦЭМ!$D$33:$D$776,СВЦЭМ!$A$33:$A$776,$A140,СВЦЭМ!$B$33:$B$776,G$119)+'СЕТ СН'!$I$11+СВЦЭМ!$D$10+'СЕТ СН'!$I$6-'СЕТ СН'!$I$23</f>
        <v>1662.50548678</v>
      </c>
      <c r="H140" s="36">
        <f>SUMIFS(СВЦЭМ!$D$33:$D$776,СВЦЭМ!$A$33:$A$776,$A140,СВЦЭМ!$B$33:$B$776,H$119)+'СЕТ СН'!$I$11+СВЦЭМ!$D$10+'СЕТ СН'!$I$6-'СЕТ СН'!$I$23</f>
        <v>1646.90380678</v>
      </c>
      <c r="I140" s="36">
        <f>SUMIFS(СВЦЭМ!$D$33:$D$776,СВЦЭМ!$A$33:$A$776,$A140,СВЦЭМ!$B$33:$B$776,I$119)+'СЕТ СН'!$I$11+СВЦЭМ!$D$10+'СЕТ СН'!$I$6-'СЕТ СН'!$I$23</f>
        <v>1614.98148625</v>
      </c>
      <c r="J140" s="36">
        <f>SUMIFS(СВЦЭМ!$D$33:$D$776,СВЦЭМ!$A$33:$A$776,$A140,СВЦЭМ!$B$33:$B$776,J$119)+'СЕТ СН'!$I$11+СВЦЭМ!$D$10+'СЕТ СН'!$I$6-'СЕТ СН'!$I$23</f>
        <v>1579.90914217</v>
      </c>
      <c r="K140" s="36">
        <f>SUMIFS(СВЦЭМ!$D$33:$D$776,СВЦЭМ!$A$33:$A$776,$A140,СВЦЭМ!$B$33:$B$776,K$119)+'СЕТ СН'!$I$11+СВЦЭМ!$D$10+'СЕТ СН'!$I$6-'СЕТ СН'!$I$23</f>
        <v>1551.4836465200001</v>
      </c>
      <c r="L140" s="36">
        <f>SUMIFS(СВЦЭМ!$D$33:$D$776,СВЦЭМ!$A$33:$A$776,$A140,СВЦЭМ!$B$33:$B$776,L$119)+'СЕТ СН'!$I$11+СВЦЭМ!$D$10+'СЕТ СН'!$I$6-'СЕТ СН'!$I$23</f>
        <v>1505.82750629</v>
      </c>
      <c r="M140" s="36">
        <f>SUMIFS(СВЦЭМ!$D$33:$D$776,СВЦЭМ!$A$33:$A$776,$A140,СВЦЭМ!$B$33:$B$776,M$119)+'СЕТ СН'!$I$11+СВЦЭМ!$D$10+'СЕТ СН'!$I$6-'СЕТ СН'!$I$23</f>
        <v>1467.4624914699998</v>
      </c>
      <c r="N140" s="36">
        <f>SUMIFS(СВЦЭМ!$D$33:$D$776,СВЦЭМ!$A$33:$A$776,$A140,СВЦЭМ!$B$33:$B$776,N$119)+'СЕТ СН'!$I$11+СВЦЭМ!$D$10+'СЕТ СН'!$I$6-'СЕТ СН'!$I$23</f>
        <v>1458.0936078499999</v>
      </c>
      <c r="O140" s="36">
        <f>SUMIFS(СВЦЭМ!$D$33:$D$776,СВЦЭМ!$A$33:$A$776,$A140,СВЦЭМ!$B$33:$B$776,O$119)+'СЕТ СН'!$I$11+СВЦЭМ!$D$10+'СЕТ СН'!$I$6-'СЕТ СН'!$I$23</f>
        <v>1462.9987869399999</v>
      </c>
      <c r="P140" s="36">
        <f>SUMIFS(СВЦЭМ!$D$33:$D$776,СВЦЭМ!$A$33:$A$776,$A140,СВЦЭМ!$B$33:$B$776,P$119)+'СЕТ СН'!$I$11+СВЦЭМ!$D$10+'СЕТ СН'!$I$6-'СЕТ СН'!$I$23</f>
        <v>1473.20912907</v>
      </c>
      <c r="Q140" s="36">
        <f>SUMIFS(СВЦЭМ!$D$33:$D$776,СВЦЭМ!$A$33:$A$776,$A140,СВЦЭМ!$B$33:$B$776,Q$119)+'СЕТ СН'!$I$11+СВЦЭМ!$D$10+'СЕТ СН'!$I$6-'СЕТ СН'!$I$23</f>
        <v>1461.1361925299998</v>
      </c>
      <c r="R140" s="36">
        <f>SUMIFS(СВЦЭМ!$D$33:$D$776,СВЦЭМ!$A$33:$A$776,$A140,СВЦЭМ!$B$33:$B$776,R$119)+'СЕТ СН'!$I$11+СВЦЭМ!$D$10+'СЕТ СН'!$I$6-'СЕТ СН'!$I$23</f>
        <v>1452.8488221299999</v>
      </c>
      <c r="S140" s="36">
        <f>SUMIFS(СВЦЭМ!$D$33:$D$776,СВЦЭМ!$A$33:$A$776,$A140,СВЦЭМ!$B$33:$B$776,S$119)+'СЕТ СН'!$I$11+СВЦЭМ!$D$10+'СЕТ СН'!$I$6-'СЕТ СН'!$I$23</f>
        <v>1428.1797625499999</v>
      </c>
      <c r="T140" s="36">
        <f>SUMIFS(СВЦЭМ!$D$33:$D$776,СВЦЭМ!$A$33:$A$776,$A140,СВЦЭМ!$B$33:$B$776,T$119)+'СЕТ СН'!$I$11+СВЦЭМ!$D$10+'СЕТ СН'!$I$6-'СЕТ СН'!$I$23</f>
        <v>1427.5774433199999</v>
      </c>
      <c r="U140" s="36">
        <f>SUMIFS(СВЦЭМ!$D$33:$D$776,СВЦЭМ!$A$33:$A$776,$A140,СВЦЭМ!$B$33:$B$776,U$119)+'СЕТ СН'!$I$11+СВЦЭМ!$D$10+'СЕТ СН'!$I$6-'СЕТ СН'!$I$23</f>
        <v>1426.7226425899999</v>
      </c>
      <c r="V140" s="36">
        <f>SUMIFS(СВЦЭМ!$D$33:$D$776,СВЦЭМ!$A$33:$A$776,$A140,СВЦЭМ!$B$33:$B$776,V$119)+'СЕТ СН'!$I$11+СВЦЭМ!$D$10+'СЕТ СН'!$I$6-'СЕТ СН'!$I$23</f>
        <v>1433.18020488</v>
      </c>
      <c r="W140" s="36">
        <f>SUMIFS(СВЦЭМ!$D$33:$D$776,СВЦЭМ!$A$33:$A$776,$A140,СВЦЭМ!$B$33:$B$776,W$119)+'СЕТ СН'!$I$11+СВЦЭМ!$D$10+'СЕТ СН'!$I$6-'СЕТ СН'!$I$23</f>
        <v>1447.0971942699998</v>
      </c>
      <c r="X140" s="36">
        <f>SUMIFS(СВЦЭМ!$D$33:$D$776,СВЦЭМ!$A$33:$A$776,$A140,СВЦЭМ!$B$33:$B$776,X$119)+'СЕТ СН'!$I$11+СВЦЭМ!$D$10+'СЕТ СН'!$I$6-'СЕТ СН'!$I$23</f>
        <v>1465.8630704699999</v>
      </c>
      <c r="Y140" s="36">
        <f>SUMIFS(СВЦЭМ!$D$33:$D$776,СВЦЭМ!$A$33:$A$776,$A140,СВЦЭМ!$B$33:$B$776,Y$119)+'СЕТ СН'!$I$11+СВЦЭМ!$D$10+'СЕТ СН'!$I$6-'СЕТ СН'!$I$23</f>
        <v>1500.30159293</v>
      </c>
    </row>
    <row r="141" spans="1:25" ht="15.75" x14ac:dyDescent="0.2">
      <c r="A141" s="35">
        <f t="shared" si="3"/>
        <v>44157</v>
      </c>
      <c r="B141" s="36">
        <f>SUMIFS(СВЦЭМ!$D$33:$D$776,СВЦЭМ!$A$33:$A$776,$A141,СВЦЭМ!$B$33:$B$776,B$119)+'СЕТ СН'!$I$11+СВЦЭМ!$D$10+'СЕТ СН'!$I$6-'СЕТ СН'!$I$23</f>
        <v>1544.17784405</v>
      </c>
      <c r="C141" s="36">
        <f>SUMIFS(СВЦЭМ!$D$33:$D$776,СВЦЭМ!$A$33:$A$776,$A141,СВЦЭМ!$B$33:$B$776,C$119)+'СЕТ СН'!$I$11+СВЦЭМ!$D$10+'СЕТ СН'!$I$6-'СЕТ СН'!$I$23</f>
        <v>1626.0285883299998</v>
      </c>
      <c r="D141" s="36">
        <f>SUMIFS(СВЦЭМ!$D$33:$D$776,СВЦЭМ!$A$33:$A$776,$A141,СВЦЭМ!$B$33:$B$776,D$119)+'СЕТ СН'!$I$11+СВЦЭМ!$D$10+'СЕТ СН'!$I$6-'СЕТ СН'!$I$23</f>
        <v>1678.4888330099998</v>
      </c>
      <c r="E141" s="36">
        <f>SUMIFS(СВЦЭМ!$D$33:$D$776,СВЦЭМ!$A$33:$A$776,$A141,СВЦЭМ!$B$33:$B$776,E$119)+'СЕТ СН'!$I$11+СВЦЭМ!$D$10+'СЕТ СН'!$I$6-'СЕТ СН'!$I$23</f>
        <v>1684.5213734399999</v>
      </c>
      <c r="F141" s="36">
        <f>SUMIFS(СВЦЭМ!$D$33:$D$776,СВЦЭМ!$A$33:$A$776,$A141,СВЦЭМ!$B$33:$B$776,F$119)+'СЕТ СН'!$I$11+СВЦЭМ!$D$10+'СЕТ СН'!$I$6-'СЕТ СН'!$I$23</f>
        <v>1682.7637458999998</v>
      </c>
      <c r="G141" s="36">
        <f>SUMIFS(СВЦЭМ!$D$33:$D$776,СВЦЭМ!$A$33:$A$776,$A141,СВЦЭМ!$B$33:$B$776,G$119)+'СЕТ СН'!$I$11+СВЦЭМ!$D$10+'СЕТ СН'!$I$6-'СЕТ СН'!$I$23</f>
        <v>1671.98971824</v>
      </c>
      <c r="H141" s="36">
        <f>SUMIFS(СВЦЭМ!$D$33:$D$776,СВЦЭМ!$A$33:$A$776,$A141,СВЦЭМ!$B$33:$B$776,H$119)+'СЕТ СН'!$I$11+СВЦЭМ!$D$10+'СЕТ СН'!$I$6-'СЕТ СН'!$I$23</f>
        <v>1652.7668424799999</v>
      </c>
      <c r="I141" s="36">
        <f>SUMIFS(СВЦЭМ!$D$33:$D$776,СВЦЭМ!$A$33:$A$776,$A141,СВЦЭМ!$B$33:$B$776,I$119)+'СЕТ СН'!$I$11+СВЦЭМ!$D$10+'СЕТ СН'!$I$6-'СЕТ СН'!$I$23</f>
        <v>1626.5744737699999</v>
      </c>
      <c r="J141" s="36">
        <f>SUMIFS(СВЦЭМ!$D$33:$D$776,СВЦЭМ!$A$33:$A$776,$A141,СВЦЭМ!$B$33:$B$776,J$119)+'СЕТ СН'!$I$11+СВЦЭМ!$D$10+'СЕТ СН'!$I$6-'СЕТ СН'!$I$23</f>
        <v>1593.7200580399999</v>
      </c>
      <c r="K141" s="36">
        <f>SUMIFS(СВЦЭМ!$D$33:$D$776,СВЦЭМ!$A$33:$A$776,$A141,СВЦЭМ!$B$33:$B$776,K$119)+'СЕТ СН'!$I$11+СВЦЭМ!$D$10+'СЕТ СН'!$I$6-'СЕТ СН'!$I$23</f>
        <v>1573.7708700899998</v>
      </c>
      <c r="L141" s="36">
        <f>SUMIFS(СВЦЭМ!$D$33:$D$776,СВЦЭМ!$A$33:$A$776,$A141,СВЦЭМ!$B$33:$B$776,L$119)+'СЕТ СН'!$I$11+СВЦЭМ!$D$10+'СЕТ СН'!$I$6-'СЕТ СН'!$I$23</f>
        <v>1527.15745926</v>
      </c>
      <c r="M141" s="36">
        <f>SUMIFS(СВЦЭМ!$D$33:$D$776,СВЦЭМ!$A$33:$A$776,$A141,СВЦЭМ!$B$33:$B$776,M$119)+'СЕТ СН'!$I$11+СВЦЭМ!$D$10+'СЕТ СН'!$I$6-'СЕТ СН'!$I$23</f>
        <v>1474.15324657</v>
      </c>
      <c r="N141" s="36">
        <f>SUMIFS(СВЦЭМ!$D$33:$D$776,СВЦЭМ!$A$33:$A$776,$A141,СВЦЭМ!$B$33:$B$776,N$119)+'СЕТ СН'!$I$11+СВЦЭМ!$D$10+'СЕТ СН'!$I$6-'СЕТ СН'!$I$23</f>
        <v>1468.8268677199999</v>
      </c>
      <c r="O141" s="36">
        <f>SUMIFS(СВЦЭМ!$D$33:$D$776,СВЦЭМ!$A$33:$A$776,$A141,СВЦЭМ!$B$33:$B$776,O$119)+'СЕТ СН'!$I$11+СВЦЭМ!$D$10+'СЕТ СН'!$I$6-'СЕТ СН'!$I$23</f>
        <v>1477.3231445900001</v>
      </c>
      <c r="P141" s="36">
        <f>SUMIFS(СВЦЭМ!$D$33:$D$776,СВЦЭМ!$A$33:$A$776,$A141,СВЦЭМ!$B$33:$B$776,P$119)+'СЕТ СН'!$I$11+СВЦЭМ!$D$10+'СЕТ СН'!$I$6-'СЕТ СН'!$I$23</f>
        <v>1480.5480555300001</v>
      </c>
      <c r="Q141" s="36">
        <f>SUMIFS(СВЦЭМ!$D$33:$D$776,СВЦЭМ!$A$33:$A$776,$A141,СВЦЭМ!$B$33:$B$776,Q$119)+'СЕТ СН'!$I$11+СВЦЭМ!$D$10+'СЕТ СН'!$I$6-'СЕТ СН'!$I$23</f>
        <v>1477.21806494</v>
      </c>
      <c r="R141" s="36">
        <f>SUMIFS(СВЦЭМ!$D$33:$D$776,СВЦЭМ!$A$33:$A$776,$A141,СВЦЭМ!$B$33:$B$776,R$119)+'СЕТ СН'!$I$11+СВЦЭМ!$D$10+'СЕТ СН'!$I$6-'СЕТ СН'!$I$23</f>
        <v>1472.7617461699999</v>
      </c>
      <c r="S141" s="36">
        <f>SUMIFS(СВЦЭМ!$D$33:$D$776,СВЦЭМ!$A$33:$A$776,$A141,СВЦЭМ!$B$33:$B$776,S$119)+'СЕТ СН'!$I$11+СВЦЭМ!$D$10+'СЕТ СН'!$I$6-'СЕТ СН'!$I$23</f>
        <v>1465.4419948999998</v>
      </c>
      <c r="T141" s="36">
        <f>SUMIFS(СВЦЭМ!$D$33:$D$776,СВЦЭМ!$A$33:$A$776,$A141,СВЦЭМ!$B$33:$B$776,T$119)+'СЕТ СН'!$I$11+СВЦЭМ!$D$10+'СЕТ СН'!$I$6-'СЕТ СН'!$I$23</f>
        <v>1429.4460955</v>
      </c>
      <c r="U141" s="36">
        <f>SUMIFS(СВЦЭМ!$D$33:$D$776,СВЦЭМ!$A$33:$A$776,$A141,СВЦЭМ!$B$33:$B$776,U$119)+'СЕТ СН'!$I$11+СВЦЭМ!$D$10+'СЕТ СН'!$I$6-'СЕТ СН'!$I$23</f>
        <v>1429.8797868500001</v>
      </c>
      <c r="V141" s="36">
        <f>SUMIFS(СВЦЭМ!$D$33:$D$776,СВЦЭМ!$A$33:$A$776,$A141,СВЦЭМ!$B$33:$B$776,V$119)+'СЕТ СН'!$I$11+СВЦЭМ!$D$10+'СЕТ СН'!$I$6-'СЕТ СН'!$I$23</f>
        <v>1435.07039158</v>
      </c>
      <c r="W141" s="36">
        <f>SUMIFS(СВЦЭМ!$D$33:$D$776,СВЦЭМ!$A$33:$A$776,$A141,СВЦЭМ!$B$33:$B$776,W$119)+'СЕТ СН'!$I$11+СВЦЭМ!$D$10+'СЕТ СН'!$I$6-'СЕТ СН'!$I$23</f>
        <v>1465.52493106</v>
      </c>
      <c r="X141" s="36">
        <f>SUMIFS(СВЦЭМ!$D$33:$D$776,СВЦЭМ!$A$33:$A$776,$A141,СВЦЭМ!$B$33:$B$776,X$119)+'СЕТ СН'!$I$11+СВЦЭМ!$D$10+'СЕТ СН'!$I$6-'СЕТ СН'!$I$23</f>
        <v>1480.6767210799999</v>
      </c>
      <c r="Y141" s="36">
        <f>SUMIFS(СВЦЭМ!$D$33:$D$776,СВЦЭМ!$A$33:$A$776,$A141,СВЦЭМ!$B$33:$B$776,Y$119)+'СЕТ СН'!$I$11+СВЦЭМ!$D$10+'СЕТ СН'!$I$6-'СЕТ СН'!$I$23</f>
        <v>1503.0663486899998</v>
      </c>
    </row>
    <row r="142" spans="1:25" ht="15.75" x14ac:dyDescent="0.2">
      <c r="A142" s="35">
        <f t="shared" si="3"/>
        <v>44158</v>
      </c>
      <c r="B142" s="36">
        <f>SUMIFS(СВЦЭМ!$D$33:$D$776,СВЦЭМ!$A$33:$A$776,$A142,СВЦЭМ!$B$33:$B$776,B$119)+'СЕТ СН'!$I$11+СВЦЭМ!$D$10+'СЕТ СН'!$I$6-'СЕТ СН'!$I$23</f>
        <v>1514.6900849199999</v>
      </c>
      <c r="C142" s="36">
        <f>SUMIFS(СВЦЭМ!$D$33:$D$776,СВЦЭМ!$A$33:$A$776,$A142,СВЦЭМ!$B$33:$B$776,C$119)+'СЕТ СН'!$I$11+СВЦЭМ!$D$10+'СЕТ СН'!$I$6-'СЕТ СН'!$I$23</f>
        <v>1562.6118101100001</v>
      </c>
      <c r="D142" s="36">
        <f>SUMIFS(СВЦЭМ!$D$33:$D$776,СВЦЭМ!$A$33:$A$776,$A142,СВЦЭМ!$B$33:$B$776,D$119)+'СЕТ СН'!$I$11+СВЦЭМ!$D$10+'СЕТ СН'!$I$6-'СЕТ СН'!$I$23</f>
        <v>1601.57569982</v>
      </c>
      <c r="E142" s="36">
        <f>SUMIFS(СВЦЭМ!$D$33:$D$776,СВЦЭМ!$A$33:$A$776,$A142,СВЦЭМ!$B$33:$B$776,E$119)+'СЕТ СН'!$I$11+СВЦЭМ!$D$10+'СЕТ СН'!$I$6-'СЕТ СН'!$I$23</f>
        <v>1604.8402444899998</v>
      </c>
      <c r="F142" s="36">
        <f>SUMIFS(СВЦЭМ!$D$33:$D$776,СВЦЭМ!$A$33:$A$776,$A142,СВЦЭМ!$B$33:$B$776,F$119)+'СЕТ СН'!$I$11+СВЦЭМ!$D$10+'СЕТ СН'!$I$6-'СЕТ СН'!$I$23</f>
        <v>1602.5936348999999</v>
      </c>
      <c r="G142" s="36">
        <f>SUMIFS(СВЦЭМ!$D$33:$D$776,СВЦЭМ!$A$33:$A$776,$A142,СВЦЭМ!$B$33:$B$776,G$119)+'СЕТ СН'!$I$11+СВЦЭМ!$D$10+'СЕТ СН'!$I$6-'СЕТ СН'!$I$23</f>
        <v>1602.49882772</v>
      </c>
      <c r="H142" s="36">
        <f>SUMIFS(СВЦЭМ!$D$33:$D$776,СВЦЭМ!$A$33:$A$776,$A142,СВЦЭМ!$B$33:$B$776,H$119)+'СЕТ СН'!$I$11+СВЦЭМ!$D$10+'СЕТ СН'!$I$6-'СЕТ СН'!$I$23</f>
        <v>1604.9192671199999</v>
      </c>
      <c r="I142" s="36">
        <f>SUMIFS(СВЦЭМ!$D$33:$D$776,СВЦЭМ!$A$33:$A$776,$A142,СВЦЭМ!$B$33:$B$776,I$119)+'СЕТ СН'!$I$11+СВЦЭМ!$D$10+'СЕТ СН'!$I$6-'СЕТ СН'!$I$23</f>
        <v>1593.48111604</v>
      </c>
      <c r="J142" s="36">
        <f>SUMIFS(СВЦЭМ!$D$33:$D$776,СВЦЭМ!$A$33:$A$776,$A142,СВЦЭМ!$B$33:$B$776,J$119)+'СЕТ СН'!$I$11+СВЦЭМ!$D$10+'СЕТ СН'!$I$6-'СЕТ СН'!$I$23</f>
        <v>1584.41557066</v>
      </c>
      <c r="K142" s="36">
        <f>SUMIFS(СВЦЭМ!$D$33:$D$776,СВЦЭМ!$A$33:$A$776,$A142,СВЦЭМ!$B$33:$B$776,K$119)+'СЕТ СН'!$I$11+СВЦЭМ!$D$10+'СЕТ СН'!$I$6-'СЕТ СН'!$I$23</f>
        <v>1602.5997810099998</v>
      </c>
      <c r="L142" s="36">
        <f>SUMIFS(СВЦЭМ!$D$33:$D$776,СВЦЭМ!$A$33:$A$776,$A142,СВЦЭМ!$B$33:$B$776,L$119)+'СЕТ СН'!$I$11+СВЦЭМ!$D$10+'СЕТ СН'!$I$6-'СЕТ СН'!$I$23</f>
        <v>1576.9810293799999</v>
      </c>
      <c r="M142" s="36">
        <f>SUMIFS(СВЦЭМ!$D$33:$D$776,СВЦЭМ!$A$33:$A$776,$A142,СВЦЭМ!$B$33:$B$776,M$119)+'СЕТ СН'!$I$11+СВЦЭМ!$D$10+'СЕТ СН'!$I$6-'СЕТ СН'!$I$23</f>
        <v>1525.00377207</v>
      </c>
      <c r="N142" s="36">
        <f>SUMIFS(СВЦЭМ!$D$33:$D$776,СВЦЭМ!$A$33:$A$776,$A142,СВЦЭМ!$B$33:$B$776,N$119)+'СЕТ СН'!$I$11+СВЦЭМ!$D$10+'СЕТ СН'!$I$6-'СЕТ СН'!$I$23</f>
        <v>1505.4210710299999</v>
      </c>
      <c r="O142" s="36">
        <f>SUMIFS(СВЦЭМ!$D$33:$D$776,СВЦЭМ!$A$33:$A$776,$A142,СВЦЭМ!$B$33:$B$776,O$119)+'СЕТ СН'!$I$11+СВЦЭМ!$D$10+'СЕТ СН'!$I$6-'СЕТ СН'!$I$23</f>
        <v>1514.5538173599998</v>
      </c>
      <c r="P142" s="36">
        <f>SUMIFS(СВЦЭМ!$D$33:$D$776,СВЦЭМ!$A$33:$A$776,$A142,СВЦЭМ!$B$33:$B$776,P$119)+'СЕТ СН'!$I$11+СВЦЭМ!$D$10+'СЕТ СН'!$I$6-'СЕТ СН'!$I$23</f>
        <v>1517.5212790799999</v>
      </c>
      <c r="Q142" s="36">
        <f>SUMIFS(СВЦЭМ!$D$33:$D$776,СВЦЭМ!$A$33:$A$776,$A142,СВЦЭМ!$B$33:$B$776,Q$119)+'СЕТ СН'!$I$11+СВЦЭМ!$D$10+'СЕТ СН'!$I$6-'СЕТ СН'!$I$23</f>
        <v>1518.0946580599998</v>
      </c>
      <c r="R142" s="36">
        <f>SUMIFS(СВЦЭМ!$D$33:$D$776,СВЦЭМ!$A$33:$A$776,$A142,СВЦЭМ!$B$33:$B$776,R$119)+'СЕТ СН'!$I$11+СВЦЭМ!$D$10+'СЕТ СН'!$I$6-'СЕТ СН'!$I$23</f>
        <v>1506.5581887599999</v>
      </c>
      <c r="S142" s="36">
        <f>SUMIFS(СВЦЭМ!$D$33:$D$776,СВЦЭМ!$A$33:$A$776,$A142,СВЦЭМ!$B$33:$B$776,S$119)+'СЕТ СН'!$I$11+СВЦЭМ!$D$10+'СЕТ СН'!$I$6-'СЕТ СН'!$I$23</f>
        <v>1491.5234626500001</v>
      </c>
      <c r="T142" s="36">
        <f>SUMIFS(СВЦЭМ!$D$33:$D$776,СВЦЭМ!$A$33:$A$776,$A142,СВЦЭМ!$B$33:$B$776,T$119)+'СЕТ СН'!$I$11+СВЦЭМ!$D$10+'СЕТ СН'!$I$6-'СЕТ СН'!$I$23</f>
        <v>1478.0671361099999</v>
      </c>
      <c r="U142" s="36">
        <f>SUMIFS(СВЦЭМ!$D$33:$D$776,СВЦЭМ!$A$33:$A$776,$A142,СВЦЭМ!$B$33:$B$776,U$119)+'СЕТ СН'!$I$11+СВЦЭМ!$D$10+'СЕТ СН'!$I$6-'СЕТ СН'!$I$23</f>
        <v>1474.4388281399999</v>
      </c>
      <c r="V142" s="36">
        <f>SUMIFS(СВЦЭМ!$D$33:$D$776,СВЦЭМ!$A$33:$A$776,$A142,СВЦЭМ!$B$33:$B$776,V$119)+'СЕТ СН'!$I$11+СВЦЭМ!$D$10+'СЕТ СН'!$I$6-'СЕТ СН'!$I$23</f>
        <v>1485.2362800999999</v>
      </c>
      <c r="W142" s="36">
        <f>SUMIFS(СВЦЭМ!$D$33:$D$776,СВЦЭМ!$A$33:$A$776,$A142,СВЦЭМ!$B$33:$B$776,W$119)+'СЕТ СН'!$I$11+СВЦЭМ!$D$10+'СЕТ СН'!$I$6-'СЕТ СН'!$I$23</f>
        <v>1498.1198983899999</v>
      </c>
      <c r="X142" s="36">
        <f>SUMIFS(СВЦЭМ!$D$33:$D$776,СВЦЭМ!$A$33:$A$776,$A142,СВЦЭМ!$B$33:$B$776,X$119)+'СЕТ СН'!$I$11+СВЦЭМ!$D$10+'СЕТ СН'!$I$6-'СЕТ СН'!$I$23</f>
        <v>1492.0175068599999</v>
      </c>
      <c r="Y142" s="36">
        <f>SUMIFS(СВЦЭМ!$D$33:$D$776,СВЦЭМ!$A$33:$A$776,$A142,СВЦЭМ!$B$33:$B$776,Y$119)+'СЕТ СН'!$I$11+СВЦЭМ!$D$10+'СЕТ СН'!$I$6-'СЕТ СН'!$I$23</f>
        <v>1511.2465350799998</v>
      </c>
    </row>
    <row r="143" spans="1:25" ht="15.75" x14ac:dyDescent="0.2">
      <c r="A143" s="35">
        <f t="shared" si="3"/>
        <v>44159</v>
      </c>
      <c r="B143" s="36">
        <f>SUMIFS(СВЦЭМ!$D$33:$D$776,СВЦЭМ!$A$33:$A$776,$A143,СВЦЭМ!$B$33:$B$776,B$119)+'СЕТ СН'!$I$11+СВЦЭМ!$D$10+'СЕТ СН'!$I$6-'СЕТ СН'!$I$23</f>
        <v>1525.9997736400001</v>
      </c>
      <c r="C143" s="36">
        <f>SUMIFS(СВЦЭМ!$D$33:$D$776,СВЦЭМ!$A$33:$A$776,$A143,СВЦЭМ!$B$33:$B$776,C$119)+'СЕТ СН'!$I$11+СВЦЭМ!$D$10+'СЕТ СН'!$I$6-'СЕТ СН'!$I$23</f>
        <v>1608.4547977799998</v>
      </c>
      <c r="D143" s="36">
        <f>SUMIFS(СВЦЭМ!$D$33:$D$776,СВЦЭМ!$A$33:$A$776,$A143,СВЦЭМ!$B$33:$B$776,D$119)+'СЕТ СН'!$I$11+СВЦЭМ!$D$10+'СЕТ СН'!$I$6-'СЕТ СН'!$I$23</f>
        <v>1666.8195300799998</v>
      </c>
      <c r="E143" s="36">
        <f>SUMIFS(СВЦЭМ!$D$33:$D$776,СВЦЭМ!$A$33:$A$776,$A143,СВЦЭМ!$B$33:$B$776,E$119)+'СЕТ СН'!$I$11+СВЦЭМ!$D$10+'СЕТ СН'!$I$6-'СЕТ СН'!$I$23</f>
        <v>1684.3150104599999</v>
      </c>
      <c r="F143" s="36">
        <f>SUMIFS(СВЦЭМ!$D$33:$D$776,СВЦЭМ!$A$33:$A$776,$A143,СВЦЭМ!$B$33:$B$776,F$119)+'СЕТ СН'!$I$11+СВЦЭМ!$D$10+'СЕТ СН'!$I$6-'СЕТ СН'!$I$23</f>
        <v>1682.9407519000001</v>
      </c>
      <c r="G143" s="36">
        <f>SUMIFS(СВЦЭМ!$D$33:$D$776,СВЦЭМ!$A$33:$A$776,$A143,СВЦЭМ!$B$33:$B$776,G$119)+'СЕТ СН'!$I$11+СВЦЭМ!$D$10+'СЕТ СН'!$I$6-'СЕТ СН'!$I$23</f>
        <v>1669.5416728099999</v>
      </c>
      <c r="H143" s="36">
        <f>SUMIFS(СВЦЭМ!$D$33:$D$776,СВЦЭМ!$A$33:$A$776,$A143,СВЦЭМ!$B$33:$B$776,H$119)+'СЕТ СН'!$I$11+СВЦЭМ!$D$10+'СЕТ СН'!$I$6-'СЕТ СН'!$I$23</f>
        <v>1630.96718042</v>
      </c>
      <c r="I143" s="36">
        <f>SUMIFS(СВЦЭМ!$D$33:$D$776,СВЦЭМ!$A$33:$A$776,$A143,СВЦЭМ!$B$33:$B$776,I$119)+'СЕТ СН'!$I$11+СВЦЭМ!$D$10+'СЕТ СН'!$I$6-'СЕТ СН'!$I$23</f>
        <v>1578.3719369800001</v>
      </c>
      <c r="J143" s="36">
        <f>SUMIFS(СВЦЭМ!$D$33:$D$776,СВЦЭМ!$A$33:$A$776,$A143,СВЦЭМ!$B$33:$B$776,J$119)+'СЕТ СН'!$I$11+СВЦЭМ!$D$10+'СЕТ СН'!$I$6-'СЕТ СН'!$I$23</f>
        <v>1549.2826738199999</v>
      </c>
      <c r="K143" s="36">
        <f>SUMIFS(СВЦЭМ!$D$33:$D$776,СВЦЭМ!$A$33:$A$776,$A143,СВЦЭМ!$B$33:$B$776,K$119)+'СЕТ СН'!$I$11+СВЦЭМ!$D$10+'СЕТ СН'!$I$6-'СЕТ СН'!$I$23</f>
        <v>1547.5699135199998</v>
      </c>
      <c r="L143" s="36">
        <f>SUMIFS(СВЦЭМ!$D$33:$D$776,СВЦЭМ!$A$33:$A$776,$A143,СВЦЭМ!$B$33:$B$776,L$119)+'СЕТ СН'!$I$11+СВЦЭМ!$D$10+'СЕТ СН'!$I$6-'СЕТ СН'!$I$23</f>
        <v>1515.47722853</v>
      </c>
      <c r="M143" s="36">
        <f>SUMIFS(СВЦЭМ!$D$33:$D$776,СВЦЭМ!$A$33:$A$776,$A143,СВЦЭМ!$B$33:$B$776,M$119)+'СЕТ СН'!$I$11+СВЦЭМ!$D$10+'СЕТ СН'!$I$6-'СЕТ СН'!$I$23</f>
        <v>1468.1534823500001</v>
      </c>
      <c r="N143" s="36">
        <f>SUMIFS(СВЦЭМ!$D$33:$D$776,СВЦЭМ!$A$33:$A$776,$A143,СВЦЭМ!$B$33:$B$776,N$119)+'СЕТ СН'!$I$11+СВЦЭМ!$D$10+'СЕТ СН'!$I$6-'СЕТ СН'!$I$23</f>
        <v>1460.5951687299998</v>
      </c>
      <c r="O143" s="36">
        <f>SUMIFS(СВЦЭМ!$D$33:$D$776,СВЦЭМ!$A$33:$A$776,$A143,СВЦЭМ!$B$33:$B$776,O$119)+'СЕТ СН'!$I$11+СВЦЭМ!$D$10+'СЕТ СН'!$I$6-'СЕТ СН'!$I$23</f>
        <v>1479.9886173699999</v>
      </c>
      <c r="P143" s="36">
        <f>SUMIFS(СВЦЭМ!$D$33:$D$776,СВЦЭМ!$A$33:$A$776,$A143,СВЦЭМ!$B$33:$B$776,P$119)+'СЕТ СН'!$I$11+СВЦЭМ!$D$10+'СЕТ СН'!$I$6-'СЕТ СН'!$I$23</f>
        <v>1492.6331687100001</v>
      </c>
      <c r="Q143" s="36">
        <f>SUMIFS(СВЦЭМ!$D$33:$D$776,СВЦЭМ!$A$33:$A$776,$A143,СВЦЭМ!$B$33:$B$776,Q$119)+'СЕТ СН'!$I$11+СВЦЭМ!$D$10+'СЕТ СН'!$I$6-'СЕТ СН'!$I$23</f>
        <v>1500.7135908099999</v>
      </c>
      <c r="R143" s="36">
        <f>SUMIFS(СВЦЭМ!$D$33:$D$776,СВЦЭМ!$A$33:$A$776,$A143,СВЦЭМ!$B$33:$B$776,R$119)+'СЕТ СН'!$I$11+СВЦЭМ!$D$10+'СЕТ СН'!$I$6-'СЕТ СН'!$I$23</f>
        <v>1509.4075610599998</v>
      </c>
      <c r="S143" s="36">
        <f>SUMIFS(СВЦЭМ!$D$33:$D$776,СВЦЭМ!$A$33:$A$776,$A143,СВЦЭМ!$B$33:$B$776,S$119)+'СЕТ СН'!$I$11+СВЦЭМ!$D$10+'СЕТ СН'!$I$6-'СЕТ СН'!$I$23</f>
        <v>1497.2205240999999</v>
      </c>
      <c r="T143" s="36">
        <f>SUMIFS(СВЦЭМ!$D$33:$D$776,СВЦЭМ!$A$33:$A$776,$A143,СВЦЭМ!$B$33:$B$776,T$119)+'СЕТ СН'!$I$11+СВЦЭМ!$D$10+'СЕТ СН'!$I$6-'СЕТ СН'!$I$23</f>
        <v>1460.73913161</v>
      </c>
      <c r="U143" s="36">
        <f>SUMIFS(СВЦЭМ!$D$33:$D$776,СВЦЭМ!$A$33:$A$776,$A143,СВЦЭМ!$B$33:$B$776,U$119)+'СЕТ СН'!$I$11+СВЦЭМ!$D$10+'СЕТ СН'!$I$6-'СЕТ СН'!$I$23</f>
        <v>1444.8455079800001</v>
      </c>
      <c r="V143" s="36">
        <f>SUMIFS(СВЦЭМ!$D$33:$D$776,СВЦЭМ!$A$33:$A$776,$A143,СВЦЭМ!$B$33:$B$776,V$119)+'СЕТ СН'!$I$11+СВЦЭМ!$D$10+'СЕТ СН'!$I$6-'СЕТ СН'!$I$23</f>
        <v>1453.7621210100001</v>
      </c>
      <c r="W143" s="36">
        <f>SUMIFS(СВЦЭМ!$D$33:$D$776,СВЦЭМ!$A$33:$A$776,$A143,СВЦЭМ!$B$33:$B$776,W$119)+'СЕТ СН'!$I$11+СВЦЭМ!$D$10+'СЕТ СН'!$I$6-'СЕТ СН'!$I$23</f>
        <v>1463.7037098999999</v>
      </c>
      <c r="X143" s="36">
        <f>SUMIFS(СВЦЭМ!$D$33:$D$776,СВЦЭМ!$A$33:$A$776,$A143,СВЦЭМ!$B$33:$B$776,X$119)+'СЕТ СН'!$I$11+СВЦЭМ!$D$10+'СЕТ СН'!$I$6-'СЕТ СН'!$I$23</f>
        <v>1464.0195815499999</v>
      </c>
      <c r="Y143" s="36">
        <f>SUMIFS(СВЦЭМ!$D$33:$D$776,СВЦЭМ!$A$33:$A$776,$A143,СВЦЭМ!$B$33:$B$776,Y$119)+'СЕТ СН'!$I$11+СВЦЭМ!$D$10+'СЕТ СН'!$I$6-'СЕТ СН'!$I$23</f>
        <v>1488.92653047</v>
      </c>
    </row>
    <row r="144" spans="1:25" ht="15.75" x14ac:dyDescent="0.2">
      <c r="A144" s="35">
        <f t="shared" si="3"/>
        <v>44160</v>
      </c>
      <c r="B144" s="36">
        <f>SUMIFS(СВЦЭМ!$D$33:$D$776,СВЦЭМ!$A$33:$A$776,$A144,СВЦЭМ!$B$33:$B$776,B$119)+'СЕТ СН'!$I$11+СВЦЭМ!$D$10+'СЕТ СН'!$I$6-'СЕТ СН'!$I$23</f>
        <v>1527.2150996800001</v>
      </c>
      <c r="C144" s="36">
        <f>SUMIFS(СВЦЭМ!$D$33:$D$776,СВЦЭМ!$A$33:$A$776,$A144,СВЦЭМ!$B$33:$B$776,C$119)+'СЕТ СН'!$I$11+СВЦЭМ!$D$10+'СЕТ СН'!$I$6-'СЕТ СН'!$I$23</f>
        <v>1601.6177983299999</v>
      </c>
      <c r="D144" s="36">
        <f>SUMIFS(СВЦЭМ!$D$33:$D$776,СВЦЭМ!$A$33:$A$776,$A144,СВЦЭМ!$B$33:$B$776,D$119)+'СЕТ СН'!$I$11+СВЦЭМ!$D$10+'СЕТ СН'!$I$6-'СЕТ СН'!$I$23</f>
        <v>1651.5188030899999</v>
      </c>
      <c r="E144" s="36">
        <f>SUMIFS(СВЦЭМ!$D$33:$D$776,СВЦЭМ!$A$33:$A$776,$A144,СВЦЭМ!$B$33:$B$776,E$119)+'СЕТ СН'!$I$11+СВЦЭМ!$D$10+'СЕТ СН'!$I$6-'СЕТ СН'!$I$23</f>
        <v>1660.1916594999998</v>
      </c>
      <c r="F144" s="36">
        <f>SUMIFS(СВЦЭМ!$D$33:$D$776,СВЦЭМ!$A$33:$A$776,$A144,СВЦЭМ!$B$33:$B$776,F$119)+'СЕТ СН'!$I$11+СВЦЭМ!$D$10+'СЕТ СН'!$I$6-'СЕТ СН'!$I$23</f>
        <v>1654.6281548899999</v>
      </c>
      <c r="G144" s="36">
        <f>SUMIFS(СВЦЭМ!$D$33:$D$776,СВЦЭМ!$A$33:$A$776,$A144,СВЦЭМ!$B$33:$B$776,G$119)+'СЕТ СН'!$I$11+СВЦЭМ!$D$10+'СЕТ СН'!$I$6-'СЕТ СН'!$I$23</f>
        <v>1644.0669805099999</v>
      </c>
      <c r="H144" s="36">
        <f>SUMIFS(СВЦЭМ!$D$33:$D$776,СВЦЭМ!$A$33:$A$776,$A144,СВЦЭМ!$B$33:$B$776,H$119)+'СЕТ СН'!$I$11+СВЦЭМ!$D$10+'СЕТ СН'!$I$6-'СЕТ СН'!$I$23</f>
        <v>1621.3854084899999</v>
      </c>
      <c r="I144" s="36">
        <f>SUMIFS(СВЦЭМ!$D$33:$D$776,СВЦЭМ!$A$33:$A$776,$A144,СВЦЭМ!$B$33:$B$776,I$119)+'СЕТ СН'!$I$11+СВЦЭМ!$D$10+'СЕТ СН'!$I$6-'СЕТ СН'!$I$23</f>
        <v>1585.3745530399999</v>
      </c>
      <c r="J144" s="36">
        <f>SUMIFS(СВЦЭМ!$D$33:$D$776,СВЦЭМ!$A$33:$A$776,$A144,СВЦЭМ!$B$33:$B$776,J$119)+'СЕТ СН'!$I$11+СВЦЭМ!$D$10+'СЕТ СН'!$I$6-'СЕТ СН'!$I$23</f>
        <v>1570.0724938399999</v>
      </c>
      <c r="K144" s="36">
        <f>SUMIFS(СВЦЭМ!$D$33:$D$776,СВЦЭМ!$A$33:$A$776,$A144,СВЦЭМ!$B$33:$B$776,K$119)+'СЕТ СН'!$I$11+СВЦЭМ!$D$10+'СЕТ СН'!$I$6-'СЕТ СН'!$I$23</f>
        <v>1562.0957634199999</v>
      </c>
      <c r="L144" s="36">
        <f>SUMIFS(СВЦЭМ!$D$33:$D$776,СВЦЭМ!$A$33:$A$776,$A144,СВЦЭМ!$B$33:$B$776,L$119)+'СЕТ СН'!$I$11+СВЦЭМ!$D$10+'СЕТ СН'!$I$6-'СЕТ СН'!$I$23</f>
        <v>1532.1566433799999</v>
      </c>
      <c r="M144" s="36">
        <f>SUMIFS(СВЦЭМ!$D$33:$D$776,СВЦЭМ!$A$33:$A$776,$A144,СВЦЭМ!$B$33:$B$776,M$119)+'СЕТ СН'!$I$11+СВЦЭМ!$D$10+'СЕТ СН'!$I$6-'СЕТ СН'!$I$23</f>
        <v>1485.71288559</v>
      </c>
      <c r="N144" s="36">
        <f>SUMIFS(СВЦЭМ!$D$33:$D$776,СВЦЭМ!$A$33:$A$776,$A144,СВЦЭМ!$B$33:$B$776,N$119)+'СЕТ СН'!$I$11+СВЦЭМ!$D$10+'СЕТ СН'!$I$6-'СЕТ СН'!$I$23</f>
        <v>1472.28364014</v>
      </c>
      <c r="O144" s="36">
        <f>SUMIFS(СВЦЭМ!$D$33:$D$776,СВЦЭМ!$A$33:$A$776,$A144,СВЦЭМ!$B$33:$B$776,O$119)+'СЕТ СН'!$I$11+СВЦЭМ!$D$10+'СЕТ СН'!$I$6-'СЕТ СН'!$I$23</f>
        <v>1487.7558632400001</v>
      </c>
      <c r="P144" s="36">
        <f>SUMIFS(СВЦЭМ!$D$33:$D$776,СВЦЭМ!$A$33:$A$776,$A144,СВЦЭМ!$B$33:$B$776,P$119)+'СЕТ СН'!$I$11+СВЦЭМ!$D$10+'СЕТ СН'!$I$6-'СЕТ СН'!$I$23</f>
        <v>1495.2309022499999</v>
      </c>
      <c r="Q144" s="36">
        <f>SUMIFS(СВЦЭМ!$D$33:$D$776,СВЦЭМ!$A$33:$A$776,$A144,СВЦЭМ!$B$33:$B$776,Q$119)+'СЕТ СН'!$I$11+СВЦЭМ!$D$10+'СЕТ СН'!$I$6-'СЕТ СН'!$I$23</f>
        <v>1494.4000326800001</v>
      </c>
      <c r="R144" s="36">
        <f>SUMIFS(СВЦЭМ!$D$33:$D$776,СВЦЭМ!$A$33:$A$776,$A144,СВЦЭМ!$B$33:$B$776,R$119)+'СЕТ СН'!$I$11+СВЦЭМ!$D$10+'СЕТ СН'!$I$6-'СЕТ СН'!$I$23</f>
        <v>1493.9016405499999</v>
      </c>
      <c r="S144" s="36">
        <f>SUMIFS(СВЦЭМ!$D$33:$D$776,СВЦЭМ!$A$33:$A$776,$A144,СВЦЭМ!$B$33:$B$776,S$119)+'СЕТ СН'!$I$11+СВЦЭМ!$D$10+'СЕТ СН'!$I$6-'СЕТ СН'!$I$23</f>
        <v>1481.32742433</v>
      </c>
      <c r="T144" s="36">
        <f>SUMIFS(СВЦЭМ!$D$33:$D$776,СВЦЭМ!$A$33:$A$776,$A144,СВЦЭМ!$B$33:$B$776,T$119)+'СЕТ СН'!$I$11+СВЦЭМ!$D$10+'СЕТ СН'!$I$6-'СЕТ СН'!$I$23</f>
        <v>1493.4976891699998</v>
      </c>
      <c r="U144" s="36">
        <f>SUMIFS(СВЦЭМ!$D$33:$D$776,СВЦЭМ!$A$33:$A$776,$A144,СВЦЭМ!$B$33:$B$776,U$119)+'СЕТ СН'!$I$11+СВЦЭМ!$D$10+'СЕТ СН'!$I$6-'СЕТ СН'!$I$23</f>
        <v>1488.8227064299999</v>
      </c>
      <c r="V144" s="36">
        <f>SUMIFS(СВЦЭМ!$D$33:$D$776,СВЦЭМ!$A$33:$A$776,$A144,СВЦЭМ!$B$33:$B$776,V$119)+'СЕТ СН'!$I$11+СВЦЭМ!$D$10+'СЕТ СН'!$I$6-'СЕТ СН'!$I$23</f>
        <v>1476.0406110599999</v>
      </c>
      <c r="W144" s="36">
        <f>SUMIFS(СВЦЭМ!$D$33:$D$776,СВЦЭМ!$A$33:$A$776,$A144,СВЦЭМ!$B$33:$B$776,W$119)+'СЕТ СН'!$I$11+СВЦЭМ!$D$10+'СЕТ СН'!$I$6-'СЕТ СН'!$I$23</f>
        <v>1480.08910668</v>
      </c>
      <c r="X144" s="36">
        <f>SUMIFS(СВЦЭМ!$D$33:$D$776,СВЦЭМ!$A$33:$A$776,$A144,СВЦЭМ!$B$33:$B$776,X$119)+'СЕТ СН'!$I$11+СВЦЭМ!$D$10+'СЕТ СН'!$I$6-'СЕТ СН'!$I$23</f>
        <v>1493.7112390799998</v>
      </c>
      <c r="Y144" s="36">
        <f>SUMIFS(СВЦЭМ!$D$33:$D$776,СВЦЭМ!$A$33:$A$776,$A144,СВЦЭМ!$B$33:$B$776,Y$119)+'СЕТ СН'!$I$11+СВЦЭМ!$D$10+'СЕТ СН'!$I$6-'СЕТ СН'!$I$23</f>
        <v>1512.26152953</v>
      </c>
    </row>
    <row r="145" spans="1:27" ht="15.75" x14ac:dyDescent="0.2">
      <c r="A145" s="35">
        <f t="shared" si="3"/>
        <v>44161</v>
      </c>
      <c r="B145" s="36">
        <f>SUMIFS(СВЦЭМ!$D$33:$D$776,СВЦЭМ!$A$33:$A$776,$A145,СВЦЭМ!$B$33:$B$776,B$119)+'СЕТ СН'!$I$11+СВЦЭМ!$D$10+'СЕТ СН'!$I$6-'СЕТ СН'!$I$23</f>
        <v>1509.7998113199999</v>
      </c>
      <c r="C145" s="36">
        <f>SUMIFS(СВЦЭМ!$D$33:$D$776,СВЦЭМ!$A$33:$A$776,$A145,СВЦЭМ!$B$33:$B$776,C$119)+'СЕТ СН'!$I$11+СВЦЭМ!$D$10+'СЕТ СН'!$I$6-'СЕТ СН'!$I$23</f>
        <v>1586.53729445</v>
      </c>
      <c r="D145" s="36">
        <f>SUMIFS(СВЦЭМ!$D$33:$D$776,СВЦЭМ!$A$33:$A$776,$A145,СВЦЭМ!$B$33:$B$776,D$119)+'СЕТ СН'!$I$11+СВЦЭМ!$D$10+'СЕТ СН'!$I$6-'СЕТ СН'!$I$23</f>
        <v>1642.7678594099998</v>
      </c>
      <c r="E145" s="36">
        <f>SUMIFS(СВЦЭМ!$D$33:$D$776,СВЦЭМ!$A$33:$A$776,$A145,СВЦЭМ!$B$33:$B$776,E$119)+'СЕТ СН'!$I$11+СВЦЭМ!$D$10+'СЕТ СН'!$I$6-'СЕТ СН'!$I$23</f>
        <v>1651.6176206599998</v>
      </c>
      <c r="F145" s="36">
        <f>SUMIFS(СВЦЭМ!$D$33:$D$776,СВЦЭМ!$A$33:$A$776,$A145,СВЦЭМ!$B$33:$B$776,F$119)+'СЕТ СН'!$I$11+СВЦЭМ!$D$10+'СЕТ СН'!$I$6-'СЕТ СН'!$I$23</f>
        <v>1644.1356817999999</v>
      </c>
      <c r="G145" s="36">
        <f>SUMIFS(СВЦЭМ!$D$33:$D$776,СВЦЭМ!$A$33:$A$776,$A145,СВЦЭМ!$B$33:$B$776,G$119)+'СЕТ СН'!$I$11+СВЦЭМ!$D$10+'СЕТ СН'!$I$6-'СЕТ СН'!$I$23</f>
        <v>1623.4759772</v>
      </c>
      <c r="H145" s="36">
        <f>SUMIFS(СВЦЭМ!$D$33:$D$776,СВЦЭМ!$A$33:$A$776,$A145,СВЦЭМ!$B$33:$B$776,H$119)+'СЕТ СН'!$I$11+СВЦЭМ!$D$10+'СЕТ СН'!$I$6-'СЕТ СН'!$I$23</f>
        <v>1596.92193488</v>
      </c>
      <c r="I145" s="36">
        <f>SUMIFS(СВЦЭМ!$D$33:$D$776,СВЦЭМ!$A$33:$A$776,$A145,СВЦЭМ!$B$33:$B$776,I$119)+'СЕТ СН'!$I$11+СВЦЭМ!$D$10+'СЕТ СН'!$I$6-'СЕТ СН'!$I$23</f>
        <v>1565.5127337599999</v>
      </c>
      <c r="J145" s="36">
        <f>SUMIFS(СВЦЭМ!$D$33:$D$776,СВЦЭМ!$A$33:$A$776,$A145,СВЦЭМ!$B$33:$B$776,J$119)+'СЕТ СН'!$I$11+СВЦЭМ!$D$10+'СЕТ СН'!$I$6-'СЕТ СН'!$I$23</f>
        <v>1546.5855508099999</v>
      </c>
      <c r="K145" s="36">
        <f>SUMIFS(СВЦЭМ!$D$33:$D$776,СВЦЭМ!$A$33:$A$776,$A145,СВЦЭМ!$B$33:$B$776,K$119)+'СЕТ СН'!$I$11+СВЦЭМ!$D$10+'СЕТ СН'!$I$6-'СЕТ СН'!$I$23</f>
        <v>1549.1060225900001</v>
      </c>
      <c r="L145" s="36">
        <f>SUMIFS(СВЦЭМ!$D$33:$D$776,СВЦЭМ!$A$33:$A$776,$A145,СВЦЭМ!$B$33:$B$776,L$119)+'СЕТ СН'!$I$11+СВЦЭМ!$D$10+'СЕТ СН'!$I$6-'СЕТ СН'!$I$23</f>
        <v>1521.5023697900001</v>
      </c>
      <c r="M145" s="36">
        <f>SUMIFS(СВЦЭМ!$D$33:$D$776,СВЦЭМ!$A$33:$A$776,$A145,СВЦЭМ!$B$33:$B$776,M$119)+'СЕТ СН'!$I$11+СВЦЭМ!$D$10+'СЕТ СН'!$I$6-'СЕТ СН'!$I$23</f>
        <v>1486.53028234</v>
      </c>
      <c r="N145" s="36">
        <f>SUMIFS(СВЦЭМ!$D$33:$D$776,СВЦЭМ!$A$33:$A$776,$A145,СВЦЭМ!$B$33:$B$776,N$119)+'СЕТ СН'!$I$11+СВЦЭМ!$D$10+'СЕТ СН'!$I$6-'СЕТ СН'!$I$23</f>
        <v>1494.4223384299999</v>
      </c>
      <c r="O145" s="36">
        <f>SUMIFS(СВЦЭМ!$D$33:$D$776,СВЦЭМ!$A$33:$A$776,$A145,СВЦЭМ!$B$33:$B$776,O$119)+'СЕТ СН'!$I$11+СВЦЭМ!$D$10+'СЕТ СН'!$I$6-'СЕТ СН'!$I$23</f>
        <v>1498.33369163</v>
      </c>
      <c r="P145" s="36">
        <f>SUMIFS(СВЦЭМ!$D$33:$D$776,СВЦЭМ!$A$33:$A$776,$A145,СВЦЭМ!$B$33:$B$776,P$119)+'СЕТ СН'!$I$11+СВЦЭМ!$D$10+'СЕТ СН'!$I$6-'СЕТ СН'!$I$23</f>
        <v>1500.5128906099999</v>
      </c>
      <c r="Q145" s="36">
        <f>SUMIFS(СВЦЭМ!$D$33:$D$776,СВЦЭМ!$A$33:$A$776,$A145,СВЦЭМ!$B$33:$B$776,Q$119)+'СЕТ СН'!$I$11+СВЦЭМ!$D$10+'СЕТ СН'!$I$6-'СЕТ СН'!$I$23</f>
        <v>1502.3867567699999</v>
      </c>
      <c r="R145" s="36">
        <f>SUMIFS(СВЦЭМ!$D$33:$D$776,СВЦЭМ!$A$33:$A$776,$A145,СВЦЭМ!$B$33:$B$776,R$119)+'СЕТ СН'!$I$11+СВЦЭМ!$D$10+'СЕТ СН'!$I$6-'СЕТ СН'!$I$23</f>
        <v>1489.5866993099999</v>
      </c>
      <c r="S145" s="36">
        <f>SUMIFS(СВЦЭМ!$D$33:$D$776,СВЦЭМ!$A$33:$A$776,$A145,СВЦЭМ!$B$33:$B$776,S$119)+'СЕТ СН'!$I$11+СВЦЭМ!$D$10+'СЕТ СН'!$I$6-'СЕТ СН'!$I$23</f>
        <v>1471.26165294</v>
      </c>
      <c r="T145" s="36">
        <f>SUMIFS(СВЦЭМ!$D$33:$D$776,СВЦЭМ!$A$33:$A$776,$A145,СВЦЭМ!$B$33:$B$776,T$119)+'СЕТ СН'!$I$11+СВЦЭМ!$D$10+'СЕТ СН'!$I$6-'СЕТ СН'!$I$23</f>
        <v>1487.6777356099999</v>
      </c>
      <c r="U145" s="36">
        <f>SUMIFS(СВЦЭМ!$D$33:$D$776,СВЦЭМ!$A$33:$A$776,$A145,СВЦЭМ!$B$33:$B$776,U$119)+'СЕТ СН'!$I$11+СВЦЭМ!$D$10+'СЕТ СН'!$I$6-'СЕТ СН'!$I$23</f>
        <v>1478.0179499799999</v>
      </c>
      <c r="V145" s="36">
        <f>SUMIFS(СВЦЭМ!$D$33:$D$776,СВЦЭМ!$A$33:$A$776,$A145,СВЦЭМ!$B$33:$B$776,V$119)+'СЕТ СН'!$I$11+СВЦЭМ!$D$10+'СЕТ СН'!$I$6-'СЕТ СН'!$I$23</f>
        <v>1464.84060623</v>
      </c>
      <c r="W145" s="36">
        <f>SUMIFS(СВЦЭМ!$D$33:$D$776,СВЦЭМ!$A$33:$A$776,$A145,СВЦЭМ!$B$33:$B$776,W$119)+'СЕТ СН'!$I$11+СВЦЭМ!$D$10+'СЕТ СН'!$I$6-'СЕТ СН'!$I$23</f>
        <v>1489.23671053</v>
      </c>
      <c r="X145" s="36">
        <f>SUMIFS(СВЦЭМ!$D$33:$D$776,СВЦЭМ!$A$33:$A$776,$A145,СВЦЭМ!$B$33:$B$776,X$119)+'СЕТ СН'!$I$11+СВЦЭМ!$D$10+'СЕТ СН'!$I$6-'СЕТ СН'!$I$23</f>
        <v>1496.7061500899999</v>
      </c>
      <c r="Y145" s="36">
        <f>SUMIFS(СВЦЭМ!$D$33:$D$776,СВЦЭМ!$A$33:$A$776,$A145,СВЦЭМ!$B$33:$B$776,Y$119)+'СЕТ СН'!$I$11+СВЦЭМ!$D$10+'СЕТ СН'!$I$6-'СЕТ СН'!$I$23</f>
        <v>1510.16268593</v>
      </c>
    </row>
    <row r="146" spans="1:27" ht="15.75" x14ac:dyDescent="0.2">
      <c r="A146" s="35">
        <f t="shared" si="3"/>
        <v>44162</v>
      </c>
      <c r="B146" s="36">
        <f>SUMIFS(СВЦЭМ!$D$33:$D$776,СВЦЭМ!$A$33:$A$776,$A146,СВЦЭМ!$B$33:$B$776,B$119)+'СЕТ СН'!$I$11+СВЦЭМ!$D$10+'СЕТ СН'!$I$6-'СЕТ СН'!$I$23</f>
        <v>1513.3082806</v>
      </c>
      <c r="C146" s="36">
        <f>SUMIFS(СВЦЭМ!$D$33:$D$776,СВЦЭМ!$A$33:$A$776,$A146,СВЦЭМ!$B$33:$B$776,C$119)+'СЕТ СН'!$I$11+СВЦЭМ!$D$10+'СЕТ СН'!$I$6-'СЕТ СН'!$I$23</f>
        <v>1595.0178614399999</v>
      </c>
      <c r="D146" s="36">
        <f>SUMIFS(СВЦЭМ!$D$33:$D$776,СВЦЭМ!$A$33:$A$776,$A146,СВЦЭМ!$B$33:$B$776,D$119)+'СЕТ СН'!$I$11+СВЦЭМ!$D$10+'СЕТ СН'!$I$6-'СЕТ СН'!$I$23</f>
        <v>1653.37109074</v>
      </c>
      <c r="E146" s="36">
        <f>SUMIFS(СВЦЭМ!$D$33:$D$776,СВЦЭМ!$A$33:$A$776,$A146,СВЦЭМ!$B$33:$B$776,E$119)+'СЕТ СН'!$I$11+СВЦЭМ!$D$10+'СЕТ СН'!$I$6-'СЕТ СН'!$I$23</f>
        <v>1664.9461788799999</v>
      </c>
      <c r="F146" s="36">
        <f>SUMIFS(СВЦЭМ!$D$33:$D$776,СВЦЭМ!$A$33:$A$776,$A146,СВЦЭМ!$B$33:$B$776,F$119)+'СЕТ СН'!$I$11+СВЦЭМ!$D$10+'СЕТ СН'!$I$6-'СЕТ СН'!$I$23</f>
        <v>1667.77443184</v>
      </c>
      <c r="G146" s="36">
        <f>SUMIFS(СВЦЭМ!$D$33:$D$776,СВЦЭМ!$A$33:$A$776,$A146,СВЦЭМ!$B$33:$B$776,G$119)+'СЕТ СН'!$I$11+СВЦЭМ!$D$10+'СЕТ СН'!$I$6-'СЕТ СН'!$I$23</f>
        <v>1655.7886649799998</v>
      </c>
      <c r="H146" s="36">
        <f>SUMIFS(СВЦЭМ!$D$33:$D$776,СВЦЭМ!$A$33:$A$776,$A146,СВЦЭМ!$B$33:$B$776,H$119)+'СЕТ СН'!$I$11+СВЦЭМ!$D$10+'СЕТ СН'!$I$6-'СЕТ СН'!$I$23</f>
        <v>1610.6239870699999</v>
      </c>
      <c r="I146" s="36">
        <f>SUMIFS(СВЦЭМ!$D$33:$D$776,СВЦЭМ!$A$33:$A$776,$A146,СВЦЭМ!$B$33:$B$776,I$119)+'СЕТ СН'!$I$11+СВЦЭМ!$D$10+'СЕТ СН'!$I$6-'СЕТ СН'!$I$23</f>
        <v>1574.7645232199998</v>
      </c>
      <c r="J146" s="36">
        <f>SUMIFS(СВЦЭМ!$D$33:$D$776,СВЦЭМ!$A$33:$A$776,$A146,СВЦЭМ!$B$33:$B$776,J$119)+'СЕТ СН'!$I$11+СВЦЭМ!$D$10+'СЕТ СН'!$I$6-'СЕТ СН'!$I$23</f>
        <v>1567.8152433499999</v>
      </c>
      <c r="K146" s="36">
        <f>SUMIFS(СВЦЭМ!$D$33:$D$776,СВЦЭМ!$A$33:$A$776,$A146,СВЦЭМ!$B$33:$B$776,K$119)+'СЕТ СН'!$I$11+СВЦЭМ!$D$10+'СЕТ СН'!$I$6-'СЕТ СН'!$I$23</f>
        <v>1570.25675181</v>
      </c>
      <c r="L146" s="36">
        <f>SUMIFS(СВЦЭМ!$D$33:$D$776,СВЦЭМ!$A$33:$A$776,$A146,СВЦЭМ!$B$33:$B$776,L$119)+'СЕТ СН'!$I$11+СВЦЭМ!$D$10+'СЕТ СН'!$I$6-'СЕТ СН'!$I$23</f>
        <v>1541.4807358999999</v>
      </c>
      <c r="M146" s="36">
        <f>SUMIFS(СВЦЭМ!$D$33:$D$776,СВЦЭМ!$A$33:$A$776,$A146,СВЦЭМ!$B$33:$B$776,M$119)+'СЕТ СН'!$I$11+СВЦЭМ!$D$10+'СЕТ СН'!$I$6-'СЕТ СН'!$I$23</f>
        <v>1492.9795513700001</v>
      </c>
      <c r="N146" s="36">
        <f>SUMIFS(СВЦЭМ!$D$33:$D$776,СВЦЭМ!$A$33:$A$776,$A146,СВЦЭМ!$B$33:$B$776,N$119)+'СЕТ СН'!$I$11+СВЦЭМ!$D$10+'СЕТ СН'!$I$6-'СЕТ СН'!$I$23</f>
        <v>1478.3805118499999</v>
      </c>
      <c r="O146" s="36">
        <f>SUMIFS(СВЦЭМ!$D$33:$D$776,СВЦЭМ!$A$33:$A$776,$A146,СВЦЭМ!$B$33:$B$776,O$119)+'СЕТ СН'!$I$11+СВЦЭМ!$D$10+'СЕТ СН'!$I$6-'СЕТ СН'!$I$23</f>
        <v>1479.7819004999999</v>
      </c>
      <c r="P146" s="36">
        <f>SUMIFS(СВЦЭМ!$D$33:$D$776,СВЦЭМ!$A$33:$A$776,$A146,СВЦЭМ!$B$33:$B$776,P$119)+'СЕТ СН'!$I$11+СВЦЭМ!$D$10+'СЕТ СН'!$I$6-'СЕТ СН'!$I$23</f>
        <v>1491.3972414699999</v>
      </c>
      <c r="Q146" s="36">
        <f>SUMIFS(СВЦЭМ!$D$33:$D$776,СВЦЭМ!$A$33:$A$776,$A146,СВЦЭМ!$B$33:$B$776,Q$119)+'СЕТ СН'!$I$11+СВЦЭМ!$D$10+'СЕТ СН'!$I$6-'СЕТ СН'!$I$23</f>
        <v>1500.5016381099999</v>
      </c>
      <c r="R146" s="36">
        <f>SUMIFS(СВЦЭМ!$D$33:$D$776,СВЦЭМ!$A$33:$A$776,$A146,СВЦЭМ!$B$33:$B$776,R$119)+'СЕТ СН'!$I$11+СВЦЭМ!$D$10+'СЕТ СН'!$I$6-'СЕТ СН'!$I$23</f>
        <v>1496.2738743899999</v>
      </c>
      <c r="S146" s="36">
        <f>SUMIFS(СВЦЭМ!$D$33:$D$776,СВЦЭМ!$A$33:$A$776,$A146,СВЦЭМ!$B$33:$B$776,S$119)+'СЕТ СН'!$I$11+СВЦЭМ!$D$10+'СЕТ СН'!$I$6-'СЕТ СН'!$I$23</f>
        <v>1474.8820979</v>
      </c>
      <c r="T146" s="36">
        <f>SUMIFS(СВЦЭМ!$D$33:$D$776,СВЦЭМ!$A$33:$A$776,$A146,СВЦЭМ!$B$33:$B$776,T$119)+'СЕТ СН'!$I$11+СВЦЭМ!$D$10+'СЕТ СН'!$I$6-'СЕТ СН'!$I$23</f>
        <v>1456.2634947299998</v>
      </c>
      <c r="U146" s="36">
        <f>SUMIFS(СВЦЭМ!$D$33:$D$776,СВЦЭМ!$A$33:$A$776,$A146,СВЦЭМ!$B$33:$B$776,U$119)+'СЕТ СН'!$I$11+СВЦЭМ!$D$10+'СЕТ СН'!$I$6-'СЕТ СН'!$I$23</f>
        <v>1456.5582416100001</v>
      </c>
      <c r="V146" s="36">
        <f>SUMIFS(СВЦЭМ!$D$33:$D$776,СВЦЭМ!$A$33:$A$776,$A146,СВЦЭМ!$B$33:$B$776,V$119)+'СЕТ СН'!$I$11+СВЦЭМ!$D$10+'СЕТ СН'!$I$6-'СЕТ СН'!$I$23</f>
        <v>1455.2870118999999</v>
      </c>
      <c r="W146" s="36">
        <f>SUMIFS(СВЦЭМ!$D$33:$D$776,СВЦЭМ!$A$33:$A$776,$A146,СВЦЭМ!$B$33:$B$776,W$119)+'СЕТ СН'!$I$11+СВЦЭМ!$D$10+'СЕТ СН'!$I$6-'СЕТ СН'!$I$23</f>
        <v>1469.1252323199999</v>
      </c>
      <c r="X146" s="36">
        <f>SUMIFS(СВЦЭМ!$D$33:$D$776,СВЦЭМ!$A$33:$A$776,$A146,СВЦЭМ!$B$33:$B$776,X$119)+'СЕТ СН'!$I$11+СВЦЭМ!$D$10+'СЕТ СН'!$I$6-'СЕТ СН'!$I$23</f>
        <v>1481.0837412999999</v>
      </c>
      <c r="Y146" s="36">
        <f>SUMIFS(СВЦЭМ!$D$33:$D$776,СВЦЭМ!$A$33:$A$776,$A146,СВЦЭМ!$B$33:$B$776,Y$119)+'СЕТ СН'!$I$11+СВЦЭМ!$D$10+'СЕТ СН'!$I$6-'СЕТ СН'!$I$23</f>
        <v>1502.0199110899998</v>
      </c>
    </row>
    <row r="147" spans="1:27" ht="15.75" x14ac:dyDescent="0.2">
      <c r="A147" s="35">
        <f t="shared" si="3"/>
        <v>44163</v>
      </c>
      <c r="B147" s="36">
        <f>SUMIFS(СВЦЭМ!$D$33:$D$776,СВЦЭМ!$A$33:$A$776,$A147,СВЦЭМ!$B$33:$B$776,B$119)+'СЕТ СН'!$I$11+СВЦЭМ!$D$10+'СЕТ СН'!$I$6-'СЕТ СН'!$I$23</f>
        <v>1526.70661393</v>
      </c>
      <c r="C147" s="36">
        <f>SUMIFS(СВЦЭМ!$D$33:$D$776,СВЦЭМ!$A$33:$A$776,$A147,СВЦЭМ!$B$33:$B$776,C$119)+'СЕТ СН'!$I$11+СВЦЭМ!$D$10+'СЕТ СН'!$I$6-'СЕТ СН'!$I$23</f>
        <v>1594.0051731999999</v>
      </c>
      <c r="D147" s="36">
        <f>SUMIFS(СВЦЭМ!$D$33:$D$776,СВЦЭМ!$A$33:$A$776,$A147,СВЦЭМ!$B$33:$B$776,D$119)+'СЕТ СН'!$I$11+СВЦЭМ!$D$10+'СЕТ СН'!$I$6-'СЕТ СН'!$I$23</f>
        <v>1639.42371134</v>
      </c>
      <c r="E147" s="36">
        <f>SUMIFS(СВЦЭМ!$D$33:$D$776,СВЦЭМ!$A$33:$A$776,$A147,СВЦЭМ!$B$33:$B$776,E$119)+'СЕТ СН'!$I$11+СВЦЭМ!$D$10+'СЕТ СН'!$I$6-'СЕТ СН'!$I$23</f>
        <v>1646.3295738699999</v>
      </c>
      <c r="F147" s="36">
        <f>SUMIFS(СВЦЭМ!$D$33:$D$776,СВЦЭМ!$A$33:$A$776,$A147,СВЦЭМ!$B$33:$B$776,F$119)+'СЕТ СН'!$I$11+СВЦЭМ!$D$10+'СЕТ СН'!$I$6-'СЕТ СН'!$I$23</f>
        <v>1646.3321989299998</v>
      </c>
      <c r="G147" s="36">
        <f>SUMIFS(СВЦЭМ!$D$33:$D$776,СВЦЭМ!$A$33:$A$776,$A147,СВЦЭМ!$B$33:$B$776,G$119)+'СЕТ СН'!$I$11+СВЦЭМ!$D$10+'СЕТ СН'!$I$6-'СЕТ СН'!$I$23</f>
        <v>1641.65073837</v>
      </c>
      <c r="H147" s="36">
        <f>SUMIFS(СВЦЭМ!$D$33:$D$776,СВЦЭМ!$A$33:$A$776,$A147,СВЦЭМ!$B$33:$B$776,H$119)+'СЕТ СН'!$I$11+СВЦЭМ!$D$10+'СЕТ СН'!$I$6-'СЕТ СН'!$I$23</f>
        <v>1626.7442899399998</v>
      </c>
      <c r="I147" s="36">
        <f>SUMIFS(СВЦЭМ!$D$33:$D$776,СВЦЭМ!$A$33:$A$776,$A147,СВЦЭМ!$B$33:$B$776,I$119)+'СЕТ СН'!$I$11+СВЦЭМ!$D$10+'СЕТ СН'!$I$6-'СЕТ СН'!$I$23</f>
        <v>1609.7124101499999</v>
      </c>
      <c r="J147" s="36">
        <f>SUMIFS(СВЦЭМ!$D$33:$D$776,СВЦЭМ!$A$33:$A$776,$A147,СВЦЭМ!$B$33:$B$776,J$119)+'СЕТ СН'!$I$11+СВЦЭМ!$D$10+'СЕТ СН'!$I$6-'СЕТ СН'!$I$23</f>
        <v>1587.2466870999999</v>
      </c>
      <c r="K147" s="36">
        <f>SUMIFS(СВЦЭМ!$D$33:$D$776,СВЦЭМ!$A$33:$A$776,$A147,СВЦЭМ!$B$33:$B$776,K$119)+'СЕТ СН'!$I$11+СВЦЭМ!$D$10+'СЕТ СН'!$I$6-'СЕТ СН'!$I$23</f>
        <v>1571.0450166799999</v>
      </c>
      <c r="L147" s="36">
        <f>SUMIFS(СВЦЭМ!$D$33:$D$776,СВЦЭМ!$A$33:$A$776,$A147,СВЦЭМ!$B$33:$B$776,L$119)+'СЕТ СН'!$I$11+СВЦЭМ!$D$10+'СЕТ СН'!$I$6-'СЕТ СН'!$I$23</f>
        <v>1532.2812599099998</v>
      </c>
      <c r="M147" s="36">
        <f>SUMIFS(СВЦЭМ!$D$33:$D$776,СВЦЭМ!$A$33:$A$776,$A147,СВЦЭМ!$B$33:$B$776,M$119)+'СЕТ СН'!$I$11+СВЦЭМ!$D$10+'СЕТ СН'!$I$6-'СЕТ СН'!$I$23</f>
        <v>1488.30926755</v>
      </c>
      <c r="N147" s="36">
        <f>SUMIFS(СВЦЭМ!$D$33:$D$776,СВЦЭМ!$A$33:$A$776,$A147,СВЦЭМ!$B$33:$B$776,N$119)+'СЕТ СН'!$I$11+СВЦЭМ!$D$10+'СЕТ СН'!$I$6-'СЕТ СН'!$I$23</f>
        <v>1482.9128042399998</v>
      </c>
      <c r="O147" s="36">
        <f>SUMIFS(СВЦЭМ!$D$33:$D$776,СВЦЭМ!$A$33:$A$776,$A147,СВЦЭМ!$B$33:$B$776,O$119)+'СЕТ СН'!$I$11+СВЦЭМ!$D$10+'СЕТ СН'!$I$6-'СЕТ СН'!$I$23</f>
        <v>1494.3530154</v>
      </c>
      <c r="P147" s="36">
        <f>SUMIFS(СВЦЭМ!$D$33:$D$776,СВЦЭМ!$A$33:$A$776,$A147,СВЦЭМ!$B$33:$B$776,P$119)+'СЕТ СН'!$I$11+СВЦЭМ!$D$10+'СЕТ СН'!$I$6-'СЕТ СН'!$I$23</f>
        <v>1501.2316347000001</v>
      </c>
      <c r="Q147" s="36">
        <f>SUMIFS(СВЦЭМ!$D$33:$D$776,СВЦЭМ!$A$33:$A$776,$A147,СВЦЭМ!$B$33:$B$776,Q$119)+'СЕТ СН'!$I$11+СВЦЭМ!$D$10+'СЕТ СН'!$I$6-'СЕТ СН'!$I$23</f>
        <v>1493.4439598399999</v>
      </c>
      <c r="R147" s="36">
        <f>SUMIFS(СВЦЭМ!$D$33:$D$776,СВЦЭМ!$A$33:$A$776,$A147,СВЦЭМ!$B$33:$B$776,R$119)+'СЕТ СН'!$I$11+СВЦЭМ!$D$10+'СЕТ СН'!$I$6-'СЕТ СН'!$I$23</f>
        <v>1485.6604353099999</v>
      </c>
      <c r="S147" s="36">
        <f>SUMIFS(СВЦЭМ!$D$33:$D$776,СВЦЭМ!$A$33:$A$776,$A147,СВЦЭМ!$B$33:$B$776,S$119)+'СЕТ СН'!$I$11+СВЦЭМ!$D$10+'СЕТ СН'!$I$6-'СЕТ СН'!$I$23</f>
        <v>1467.1489458799999</v>
      </c>
      <c r="T147" s="36">
        <f>SUMIFS(СВЦЭМ!$D$33:$D$776,СВЦЭМ!$A$33:$A$776,$A147,СВЦЭМ!$B$33:$B$776,T$119)+'СЕТ СН'!$I$11+СВЦЭМ!$D$10+'СЕТ СН'!$I$6-'СЕТ СН'!$I$23</f>
        <v>1460.3277775500001</v>
      </c>
      <c r="U147" s="36">
        <f>SUMIFS(СВЦЭМ!$D$33:$D$776,СВЦЭМ!$A$33:$A$776,$A147,СВЦЭМ!$B$33:$B$776,U$119)+'СЕТ СН'!$I$11+СВЦЭМ!$D$10+'СЕТ СН'!$I$6-'СЕТ СН'!$I$23</f>
        <v>1452.2344690599998</v>
      </c>
      <c r="V147" s="36">
        <f>SUMIFS(СВЦЭМ!$D$33:$D$776,СВЦЭМ!$A$33:$A$776,$A147,СВЦЭМ!$B$33:$B$776,V$119)+'СЕТ СН'!$I$11+СВЦЭМ!$D$10+'СЕТ СН'!$I$6-'СЕТ СН'!$I$23</f>
        <v>1450.0830544299999</v>
      </c>
      <c r="W147" s="36">
        <f>SUMIFS(СВЦЭМ!$D$33:$D$776,СВЦЭМ!$A$33:$A$776,$A147,СВЦЭМ!$B$33:$B$776,W$119)+'СЕТ СН'!$I$11+СВЦЭМ!$D$10+'СЕТ СН'!$I$6-'СЕТ СН'!$I$23</f>
        <v>1468.14124627</v>
      </c>
      <c r="X147" s="36">
        <f>SUMIFS(СВЦЭМ!$D$33:$D$776,СВЦЭМ!$A$33:$A$776,$A147,СВЦЭМ!$B$33:$B$776,X$119)+'СЕТ СН'!$I$11+СВЦЭМ!$D$10+'СЕТ СН'!$I$6-'СЕТ СН'!$I$23</f>
        <v>1487.6676964899998</v>
      </c>
      <c r="Y147" s="36">
        <f>SUMIFS(СВЦЭМ!$D$33:$D$776,СВЦЭМ!$A$33:$A$776,$A147,СВЦЭМ!$B$33:$B$776,Y$119)+'СЕТ СН'!$I$11+СВЦЭМ!$D$10+'СЕТ СН'!$I$6-'СЕТ СН'!$I$23</f>
        <v>1510.0430983699998</v>
      </c>
    </row>
    <row r="148" spans="1:27" ht="15.75" x14ac:dyDescent="0.2">
      <c r="A148" s="35">
        <f t="shared" si="3"/>
        <v>44164</v>
      </c>
      <c r="B148" s="36">
        <f>SUMIFS(СВЦЭМ!$D$33:$D$776,СВЦЭМ!$A$33:$A$776,$A148,СВЦЭМ!$B$33:$B$776,B$119)+'СЕТ СН'!$I$11+СВЦЭМ!$D$10+'СЕТ СН'!$I$6-'СЕТ СН'!$I$23</f>
        <v>1521.0939803399999</v>
      </c>
      <c r="C148" s="36">
        <f>SUMIFS(СВЦЭМ!$D$33:$D$776,СВЦЭМ!$A$33:$A$776,$A148,СВЦЭМ!$B$33:$B$776,C$119)+'СЕТ СН'!$I$11+СВЦЭМ!$D$10+'СЕТ СН'!$I$6-'СЕТ СН'!$I$23</f>
        <v>1599.35499686</v>
      </c>
      <c r="D148" s="36">
        <f>SUMIFS(СВЦЭМ!$D$33:$D$776,СВЦЭМ!$A$33:$A$776,$A148,СВЦЭМ!$B$33:$B$776,D$119)+'СЕТ СН'!$I$11+СВЦЭМ!$D$10+'СЕТ СН'!$I$6-'СЕТ СН'!$I$23</f>
        <v>1651.3453794100001</v>
      </c>
      <c r="E148" s="36">
        <f>SUMIFS(СВЦЭМ!$D$33:$D$776,СВЦЭМ!$A$33:$A$776,$A148,СВЦЭМ!$B$33:$B$776,E$119)+'СЕТ СН'!$I$11+СВЦЭМ!$D$10+'СЕТ СН'!$I$6-'СЕТ СН'!$I$23</f>
        <v>1662.1558239299998</v>
      </c>
      <c r="F148" s="36">
        <f>SUMIFS(СВЦЭМ!$D$33:$D$776,СВЦЭМ!$A$33:$A$776,$A148,СВЦЭМ!$B$33:$B$776,F$119)+'СЕТ СН'!$I$11+СВЦЭМ!$D$10+'СЕТ СН'!$I$6-'СЕТ СН'!$I$23</f>
        <v>1660.6317452499998</v>
      </c>
      <c r="G148" s="36">
        <f>SUMIFS(СВЦЭМ!$D$33:$D$776,СВЦЭМ!$A$33:$A$776,$A148,СВЦЭМ!$B$33:$B$776,G$119)+'СЕТ СН'!$I$11+СВЦЭМ!$D$10+'СЕТ СН'!$I$6-'СЕТ СН'!$I$23</f>
        <v>1657.3619634299998</v>
      </c>
      <c r="H148" s="36">
        <f>SUMIFS(СВЦЭМ!$D$33:$D$776,СВЦЭМ!$A$33:$A$776,$A148,СВЦЭМ!$B$33:$B$776,H$119)+'СЕТ СН'!$I$11+СВЦЭМ!$D$10+'СЕТ СН'!$I$6-'СЕТ СН'!$I$23</f>
        <v>1642.2415268299999</v>
      </c>
      <c r="I148" s="36">
        <f>SUMIFS(СВЦЭМ!$D$33:$D$776,СВЦЭМ!$A$33:$A$776,$A148,СВЦЭМ!$B$33:$B$776,I$119)+'СЕТ СН'!$I$11+СВЦЭМ!$D$10+'СЕТ СН'!$I$6-'СЕТ СН'!$I$23</f>
        <v>1616.7398061899999</v>
      </c>
      <c r="J148" s="36">
        <f>SUMIFS(СВЦЭМ!$D$33:$D$776,СВЦЭМ!$A$33:$A$776,$A148,СВЦЭМ!$B$33:$B$776,J$119)+'СЕТ СН'!$I$11+СВЦЭМ!$D$10+'СЕТ СН'!$I$6-'СЕТ СН'!$I$23</f>
        <v>1579.1470061800001</v>
      </c>
      <c r="K148" s="36">
        <f>SUMIFS(СВЦЭМ!$D$33:$D$776,СВЦЭМ!$A$33:$A$776,$A148,СВЦЭМ!$B$33:$B$776,K$119)+'СЕТ СН'!$I$11+СВЦЭМ!$D$10+'СЕТ СН'!$I$6-'СЕТ СН'!$I$23</f>
        <v>1563.1874340899999</v>
      </c>
      <c r="L148" s="36">
        <f>SUMIFS(СВЦЭМ!$D$33:$D$776,СВЦЭМ!$A$33:$A$776,$A148,СВЦЭМ!$B$33:$B$776,L$119)+'СЕТ СН'!$I$11+СВЦЭМ!$D$10+'СЕТ СН'!$I$6-'СЕТ СН'!$I$23</f>
        <v>1521.8403230199999</v>
      </c>
      <c r="M148" s="36">
        <f>SUMIFS(СВЦЭМ!$D$33:$D$776,СВЦЭМ!$A$33:$A$776,$A148,СВЦЭМ!$B$33:$B$776,M$119)+'СЕТ СН'!$I$11+СВЦЭМ!$D$10+'СЕТ СН'!$I$6-'СЕТ СН'!$I$23</f>
        <v>1480.2969453400001</v>
      </c>
      <c r="N148" s="36">
        <f>SUMIFS(СВЦЭМ!$D$33:$D$776,СВЦЭМ!$A$33:$A$776,$A148,СВЦЭМ!$B$33:$B$776,N$119)+'СЕТ СН'!$I$11+СВЦЭМ!$D$10+'СЕТ СН'!$I$6-'СЕТ СН'!$I$23</f>
        <v>1467.2466219299999</v>
      </c>
      <c r="O148" s="36">
        <f>SUMIFS(СВЦЭМ!$D$33:$D$776,СВЦЭМ!$A$33:$A$776,$A148,СВЦЭМ!$B$33:$B$776,O$119)+'СЕТ СН'!$I$11+СВЦЭМ!$D$10+'СЕТ СН'!$I$6-'СЕТ СН'!$I$23</f>
        <v>1482.9132763299999</v>
      </c>
      <c r="P148" s="36">
        <f>SUMIFS(СВЦЭМ!$D$33:$D$776,СВЦЭМ!$A$33:$A$776,$A148,СВЦЭМ!$B$33:$B$776,P$119)+'СЕТ СН'!$I$11+СВЦЭМ!$D$10+'СЕТ СН'!$I$6-'СЕТ СН'!$I$23</f>
        <v>1492.6321005699999</v>
      </c>
      <c r="Q148" s="36">
        <f>SUMIFS(СВЦЭМ!$D$33:$D$776,СВЦЭМ!$A$33:$A$776,$A148,СВЦЭМ!$B$33:$B$776,Q$119)+'СЕТ СН'!$I$11+СВЦЭМ!$D$10+'СЕТ СН'!$I$6-'СЕТ СН'!$I$23</f>
        <v>1492.1953427899998</v>
      </c>
      <c r="R148" s="36">
        <f>SUMIFS(СВЦЭМ!$D$33:$D$776,СВЦЭМ!$A$33:$A$776,$A148,СВЦЭМ!$B$33:$B$776,R$119)+'СЕТ СН'!$I$11+СВЦЭМ!$D$10+'СЕТ СН'!$I$6-'СЕТ СН'!$I$23</f>
        <v>1488.8537487599999</v>
      </c>
      <c r="S148" s="36">
        <f>SUMIFS(СВЦЭМ!$D$33:$D$776,СВЦЭМ!$A$33:$A$776,$A148,СВЦЭМ!$B$33:$B$776,S$119)+'СЕТ СН'!$I$11+СВЦЭМ!$D$10+'СЕТ СН'!$I$6-'СЕТ СН'!$I$23</f>
        <v>1470.0583592899998</v>
      </c>
      <c r="T148" s="36">
        <f>SUMIFS(СВЦЭМ!$D$33:$D$776,СВЦЭМ!$A$33:$A$776,$A148,СВЦЭМ!$B$33:$B$776,T$119)+'СЕТ СН'!$I$11+СВЦЭМ!$D$10+'СЕТ СН'!$I$6-'СЕТ СН'!$I$23</f>
        <v>1447.0357023500001</v>
      </c>
      <c r="U148" s="36">
        <f>SUMIFS(СВЦЭМ!$D$33:$D$776,СВЦЭМ!$A$33:$A$776,$A148,СВЦЭМ!$B$33:$B$776,U$119)+'СЕТ СН'!$I$11+СВЦЭМ!$D$10+'СЕТ СН'!$I$6-'СЕТ СН'!$I$23</f>
        <v>1445.6489590399999</v>
      </c>
      <c r="V148" s="36">
        <f>SUMIFS(СВЦЭМ!$D$33:$D$776,СВЦЭМ!$A$33:$A$776,$A148,СВЦЭМ!$B$33:$B$776,V$119)+'СЕТ СН'!$I$11+СВЦЭМ!$D$10+'СЕТ СН'!$I$6-'СЕТ СН'!$I$23</f>
        <v>1453.5026688600001</v>
      </c>
      <c r="W148" s="36">
        <f>SUMIFS(СВЦЭМ!$D$33:$D$776,СВЦЭМ!$A$33:$A$776,$A148,СВЦЭМ!$B$33:$B$776,W$119)+'СЕТ СН'!$I$11+СВЦЭМ!$D$10+'СЕТ СН'!$I$6-'СЕТ СН'!$I$23</f>
        <v>1462.54908918</v>
      </c>
      <c r="X148" s="36">
        <f>SUMIFS(СВЦЭМ!$D$33:$D$776,СВЦЭМ!$A$33:$A$776,$A148,СВЦЭМ!$B$33:$B$776,X$119)+'СЕТ СН'!$I$11+СВЦЭМ!$D$10+'СЕТ СН'!$I$6-'СЕТ СН'!$I$23</f>
        <v>1484.4717435399998</v>
      </c>
      <c r="Y148" s="36">
        <f>SUMIFS(СВЦЭМ!$D$33:$D$776,СВЦЭМ!$A$33:$A$776,$A148,СВЦЭМ!$B$33:$B$776,Y$119)+'СЕТ СН'!$I$11+СВЦЭМ!$D$10+'СЕТ СН'!$I$6-'СЕТ СН'!$I$23</f>
        <v>1501.3048107300001</v>
      </c>
    </row>
    <row r="149" spans="1:27" ht="15.75" x14ac:dyDescent="0.2">
      <c r="A149" s="35">
        <f t="shared" si="3"/>
        <v>44165</v>
      </c>
      <c r="B149" s="36">
        <f>SUMIFS(СВЦЭМ!$D$33:$D$776,СВЦЭМ!$A$33:$A$776,$A149,СВЦЭМ!$B$33:$B$776,B$119)+'СЕТ СН'!$I$11+СВЦЭМ!$D$10+'СЕТ СН'!$I$6-'СЕТ СН'!$I$23</f>
        <v>1564.6155784299999</v>
      </c>
      <c r="C149" s="36">
        <f>SUMIFS(СВЦЭМ!$D$33:$D$776,СВЦЭМ!$A$33:$A$776,$A149,СВЦЭМ!$B$33:$B$776,C$119)+'СЕТ СН'!$I$11+СВЦЭМ!$D$10+'СЕТ СН'!$I$6-'СЕТ СН'!$I$23</f>
        <v>1634.24189972</v>
      </c>
      <c r="D149" s="36">
        <f>SUMIFS(СВЦЭМ!$D$33:$D$776,СВЦЭМ!$A$33:$A$776,$A149,СВЦЭМ!$B$33:$B$776,D$119)+'СЕТ СН'!$I$11+СВЦЭМ!$D$10+'СЕТ СН'!$I$6-'СЕТ СН'!$I$23</f>
        <v>1683.3988037600002</v>
      </c>
      <c r="E149" s="36">
        <f>SUMIFS(СВЦЭМ!$D$33:$D$776,СВЦЭМ!$A$33:$A$776,$A149,СВЦЭМ!$B$33:$B$776,E$119)+'СЕТ СН'!$I$11+СВЦЭМ!$D$10+'СЕТ СН'!$I$6-'СЕТ СН'!$I$23</f>
        <v>1691.23112696</v>
      </c>
      <c r="F149" s="36">
        <f>SUMIFS(СВЦЭМ!$D$33:$D$776,СВЦЭМ!$A$33:$A$776,$A149,СВЦЭМ!$B$33:$B$776,F$119)+'СЕТ СН'!$I$11+СВЦЭМ!$D$10+'СЕТ СН'!$I$6-'СЕТ СН'!$I$23</f>
        <v>1686.85016047</v>
      </c>
      <c r="G149" s="36">
        <f>SUMIFS(СВЦЭМ!$D$33:$D$776,СВЦЭМ!$A$33:$A$776,$A149,СВЦЭМ!$B$33:$B$776,G$119)+'СЕТ СН'!$I$11+СВЦЭМ!$D$10+'СЕТ СН'!$I$6-'СЕТ СН'!$I$23</f>
        <v>1671.1052159399999</v>
      </c>
      <c r="H149" s="36">
        <f>SUMIFS(СВЦЭМ!$D$33:$D$776,СВЦЭМ!$A$33:$A$776,$A149,СВЦЭМ!$B$33:$B$776,H$119)+'СЕТ СН'!$I$11+СВЦЭМ!$D$10+'СЕТ СН'!$I$6-'СЕТ СН'!$I$23</f>
        <v>1657.11607611</v>
      </c>
      <c r="I149" s="36">
        <f>SUMIFS(СВЦЭМ!$D$33:$D$776,СВЦЭМ!$A$33:$A$776,$A149,СВЦЭМ!$B$33:$B$776,I$119)+'СЕТ СН'!$I$11+СВЦЭМ!$D$10+'СЕТ СН'!$I$6-'СЕТ СН'!$I$23</f>
        <v>1629.25585469</v>
      </c>
      <c r="J149" s="36">
        <f>SUMIFS(СВЦЭМ!$D$33:$D$776,СВЦЭМ!$A$33:$A$776,$A149,СВЦЭМ!$B$33:$B$776,J$119)+'СЕТ СН'!$I$11+СВЦЭМ!$D$10+'СЕТ СН'!$I$6-'СЕТ СН'!$I$23</f>
        <v>1603.0511496399999</v>
      </c>
      <c r="K149" s="36">
        <f>SUMIFS(СВЦЭМ!$D$33:$D$776,СВЦЭМ!$A$33:$A$776,$A149,СВЦЭМ!$B$33:$B$776,K$119)+'СЕТ СН'!$I$11+СВЦЭМ!$D$10+'СЕТ СН'!$I$6-'СЕТ СН'!$I$23</f>
        <v>1595.2716617799999</v>
      </c>
      <c r="L149" s="36">
        <f>SUMIFS(СВЦЭМ!$D$33:$D$776,СВЦЭМ!$A$33:$A$776,$A149,СВЦЭМ!$B$33:$B$776,L$119)+'СЕТ СН'!$I$11+СВЦЭМ!$D$10+'СЕТ СН'!$I$6-'СЕТ СН'!$I$23</f>
        <v>1565.1246913099999</v>
      </c>
      <c r="M149" s="36">
        <f>SUMIFS(СВЦЭМ!$D$33:$D$776,СВЦЭМ!$A$33:$A$776,$A149,СВЦЭМ!$B$33:$B$776,M$119)+'СЕТ СН'!$I$11+СВЦЭМ!$D$10+'СЕТ СН'!$I$6-'СЕТ СН'!$I$23</f>
        <v>1525.70635967</v>
      </c>
      <c r="N149" s="36">
        <f>SUMIFS(СВЦЭМ!$D$33:$D$776,СВЦЭМ!$A$33:$A$776,$A149,СВЦЭМ!$B$33:$B$776,N$119)+'СЕТ СН'!$I$11+СВЦЭМ!$D$10+'СЕТ СН'!$I$6-'СЕТ СН'!$I$23</f>
        <v>1512.6560268599999</v>
      </c>
      <c r="O149" s="36">
        <f>SUMIFS(СВЦЭМ!$D$33:$D$776,СВЦЭМ!$A$33:$A$776,$A149,СВЦЭМ!$B$33:$B$776,O$119)+'СЕТ СН'!$I$11+СВЦЭМ!$D$10+'СЕТ СН'!$I$6-'СЕТ СН'!$I$23</f>
        <v>1517.1956153799999</v>
      </c>
      <c r="P149" s="36">
        <f>SUMIFS(СВЦЭМ!$D$33:$D$776,СВЦЭМ!$A$33:$A$776,$A149,СВЦЭМ!$B$33:$B$776,P$119)+'СЕТ СН'!$I$11+СВЦЭМ!$D$10+'СЕТ СН'!$I$6-'СЕТ СН'!$I$23</f>
        <v>1526.5589715799999</v>
      </c>
      <c r="Q149" s="36">
        <f>SUMIFS(СВЦЭМ!$D$33:$D$776,СВЦЭМ!$A$33:$A$776,$A149,СВЦЭМ!$B$33:$B$776,Q$119)+'СЕТ СН'!$I$11+СВЦЭМ!$D$10+'СЕТ СН'!$I$6-'СЕТ СН'!$I$23</f>
        <v>1520.4457163299999</v>
      </c>
      <c r="R149" s="36">
        <f>SUMIFS(СВЦЭМ!$D$33:$D$776,СВЦЭМ!$A$33:$A$776,$A149,СВЦЭМ!$B$33:$B$776,R$119)+'СЕТ СН'!$I$11+СВЦЭМ!$D$10+'СЕТ СН'!$I$6-'СЕТ СН'!$I$23</f>
        <v>1508.6569828299998</v>
      </c>
      <c r="S149" s="36">
        <f>SUMIFS(СВЦЭМ!$D$33:$D$776,СВЦЭМ!$A$33:$A$776,$A149,СВЦЭМ!$B$33:$B$776,S$119)+'СЕТ СН'!$I$11+СВЦЭМ!$D$10+'СЕТ СН'!$I$6-'СЕТ СН'!$I$23</f>
        <v>1500.0749836599998</v>
      </c>
      <c r="T149" s="36">
        <f>SUMIFS(СВЦЭМ!$D$33:$D$776,СВЦЭМ!$A$33:$A$776,$A149,СВЦЭМ!$B$33:$B$776,T$119)+'СЕТ СН'!$I$11+СВЦЭМ!$D$10+'СЕТ СН'!$I$6-'СЕТ СН'!$I$23</f>
        <v>1487.8733860299999</v>
      </c>
      <c r="U149" s="36">
        <f>SUMIFS(СВЦЭМ!$D$33:$D$776,СВЦЭМ!$A$33:$A$776,$A149,СВЦЭМ!$B$33:$B$776,U$119)+'СЕТ СН'!$I$11+СВЦЭМ!$D$10+'СЕТ СН'!$I$6-'СЕТ СН'!$I$23</f>
        <v>1486.9438949099999</v>
      </c>
      <c r="V149" s="36">
        <f>SUMIFS(СВЦЭМ!$D$33:$D$776,СВЦЭМ!$A$33:$A$776,$A149,СВЦЭМ!$B$33:$B$776,V$119)+'СЕТ СН'!$I$11+СВЦЭМ!$D$10+'СЕТ СН'!$I$6-'СЕТ СН'!$I$23</f>
        <v>1496.89721631</v>
      </c>
      <c r="W149" s="36">
        <f>SUMIFS(СВЦЭМ!$D$33:$D$776,СВЦЭМ!$A$33:$A$776,$A149,СВЦЭМ!$B$33:$B$776,W$119)+'СЕТ СН'!$I$11+СВЦЭМ!$D$10+'СЕТ СН'!$I$6-'СЕТ СН'!$I$23</f>
        <v>1508.6641981600001</v>
      </c>
      <c r="X149" s="36">
        <f>SUMIFS(СВЦЭМ!$D$33:$D$776,СВЦЭМ!$A$33:$A$776,$A149,СВЦЭМ!$B$33:$B$776,X$119)+'СЕТ СН'!$I$11+СВЦЭМ!$D$10+'СЕТ СН'!$I$6-'СЕТ СН'!$I$23</f>
        <v>1514.2083057099999</v>
      </c>
      <c r="Y149" s="36">
        <f>SUMIFS(СВЦЭМ!$D$33:$D$776,СВЦЭМ!$A$33:$A$776,$A149,СВЦЭМ!$B$33:$B$776,Y$119)+'СЕТ СН'!$I$11+СВЦЭМ!$D$10+'СЕТ СН'!$I$6-'СЕТ СН'!$I$23</f>
        <v>1533.7575093599999</v>
      </c>
    </row>
    <row r="150" spans="1:27" ht="15.75" hidden="1" x14ac:dyDescent="0.2">
      <c r="A150" s="35">
        <f t="shared" si="3"/>
        <v>44166</v>
      </c>
      <c r="B150" s="36">
        <f>SUMIFS(СВЦЭМ!$D$33:$D$776,СВЦЭМ!$A$33:$A$776,$A150,СВЦЭМ!$B$33:$B$776,B$119)+'СЕТ СН'!$I$11+СВЦЭМ!$D$10+'СЕТ СН'!$I$6-'СЕТ СН'!$I$23</f>
        <v>709.49131550999994</v>
      </c>
      <c r="C150" s="36">
        <f>SUMIFS(СВЦЭМ!$D$33:$D$776,СВЦЭМ!$A$33:$A$776,$A150,СВЦЭМ!$B$33:$B$776,C$119)+'СЕТ СН'!$I$11+СВЦЭМ!$D$10+'СЕТ СН'!$I$6-'СЕТ СН'!$I$23</f>
        <v>709.49131550999994</v>
      </c>
      <c r="D150" s="36">
        <f>SUMIFS(СВЦЭМ!$D$33:$D$776,СВЦЭМ!$A$33:$A$776,$A150,СВЦЭМ!$B$33:$B$776,D$119)+'СЕТ СН'!$I$11+СВЦЭМ!$D$10+'СЕТ СН'!$I$6-'СЕТ СН'!$I$23</f>
        <v>709.49131550999994</v>
      </c>
      <c r="E150" s="36">
        <f>SUMIFS(СВЦЭМ!$D$33:$D$776,СВЦЭМ!$A$33:$A$776,$A150,СВЦЭМ!$B$33:$B$776,E$119)+'СЕТ СН'!$I$11+СВЦЭМ!$D$10+'СЕТ СН'!$I$6-'СЕТ СН'!$I$23</f>
        <v>709.49131550999994</v>
      </c>
      <c r="F150" s="36">
        <f>SUMIFS(СВЦЭМ!$D$33:$D$776,СВЦЭМ!$A$33:$A$776,$A150,СВЦЭМ!$B$33:$B$776,F$119)+'СЕТ СН'!$I$11+СВЦЭМ!$D$10+'СЕТ СН'!$I$6-'СЕТ СН'!$I$23</f>
        <v>709.49131550999994</v>
      </c>
      <c r="G150" s="36">
        <f>SUMIFS(СВЦЭМ!$D$33:$D$776,СВЦЭМ!$A$33:$A$776,$A150,СВЦЭМ!$B$33:$B$776,G$119)+'СЕТ СН'!$I$11+СВЦЭМ!$D$10+'СЕТ СН'!$I$6-'СЕТ СН'!$I$23</f>
        <v>709.49131550999994</v>
      </c>
      <c r="H150" s="36">
        <f>SUMIFS(СВЦЭМ!$D$33:$D$776,СВЦЭМ!$A$33:$A$776,$A150,СВЦЭМ!$B$33:$B$776,H$119)+'СЕТ СН'!$I$11+СВЦЭМ!$D$10+'СЕТ СН'!$I$6-'СЕТ СН'!$I$23</f>
        <v>709.49131550999994</v>
      </c>
      <c r="I150" s="36">
        <f>SUMIFS(СВЦЭМ!$D$33:$D$776,СВЦЭМ!$A$33:$A$776,$A150,СВЦЭМ!$B$33:$B$776,I$119)+'СЕТ СН'!$I$11+СВЦЭМ!$D$10+'СЕТ СН'!$I$6-'СЕТ СН'!$I$23</f>
        <v>709.49131550999994</v>
      </c>
      <c r="J150" s="36">
        <f>SUMIFS(СВЦЭМ!$D$33:$D$776,СВЦЭМ!$A$33:$A$776,$A150,СВЦЭМ!$B$33:$B$776,J$119)+'СЕТ СН'!$I$11+СВЦЭМ!$D$10+'СЕТ СН'!$I$6-'СЕТ СН'!$I$23</f>
        <v>709.49131550999994</v>
      </c>
      <c r="K150" s="36">
        <f>SUMIFS(СВЦЭМ!$D$33:$D$776,СВЦЭМ!$A$33:$A$776,$A150,СВЦЭМ!$B$33:$B$776,K$119)+'СЕТ СН'!$I$11+СВЦЭМ!$D$10+'СЕТ СН'!$I$6-'СЕТ СН'!$I$23</f>
        <v>709.49131550999994</v>
      </c>
      <c r="L150" s="36">
        <f>SUMIFS(СВЦЭМ!$D$33:$D$776,СВЦЭМ!$A$33:$A$776,$A150,СВЦЭМ!$B$33:$B$776,L$119)+'СЕТ СН'!$I$11+СВЦЭМ!$D$10+'СЕТ СН'!$I$6-'СЕТ СН'!$I$23</f>
        <v>709.49131550999994</v>
      </c>
      <c r="M150" s="36">
        <f>SUMIFS(СВЦЭМ!$D$33:$D$776,СВЦЭМ!$A$33:$A$776,$A150,СВЦЭМ!$B$33:$B$776,M$119)+'СЕТ СН'!$I$11+СВЦЭМ!$D$10+'СЕТ СН'!$I$6-'СЕТ СН'!$I$23</f>
        <v>709.49131550999994</v>
      </c>
      <c r="N150" s="36">
        <f>SUMIFS(СВЦЭМ!$D$33:$D$776,СВЦЭМ!$A$33:$A$776,$A150,СВЦЭМ!$B$33:$B$776,N$119)+'СЕТ СН'!$I$11+СВЦЭМ!$D$10+'СЕТ СН'!$I$6-'СЕТ СН'!$I$23</f>
        <v>709.49131550999994</v>
      </c>
      <c r="O150" s="36">
        <f>SUMIFS(СВЦЭМ!$D$33:$D$776,СВЦЭМ!$A$33:$A$776,$A150,СВЦЭМ!$B$33:$B$776,O$119)+'СЕТ СН'!$I$11+СВЦЭМ!$D$10+'СЕТ СН'!$I$6-'СЕТ СН'!$I$23</f>
        <v>709.49131550999994</v>
      </c>
      <c r="P150" s="36">
        <f>SUMIFS(СВЦЭМ!$D$33:$D$776,СВЦЭМ!$A$33:$A$776,$A150,СВЦЭМ!$B$33:$B$776,P$119)+'СЕТ СН'!$I$11+СВЦЭМ!$D$10+'СЕТ СН'!$I$6-'СЕТ СН'!$I$23</f>
        <v>709.49131550999994</v>
      </c>
      <c r="Q150" s="36">
        <f>SUMIFS(СВЦЭМ!$D$33:$D$776,СВЦЭМ!$A$33:$A$776,$A150,СВЦЭМ!$B$33:$B$776,Q$119)+'СЕТ СН'!$I$11+СВЦЭМ!$D$10+'СЕТ СН'!$I$6-'СЕТ СН'!$I$23</f>
        <v>709.49131550999994</v>
      </c>
      <c r="R150" s="36">
        <f>SUMIFS(СВЦЭМ!$D$33:$D$776,СВЦЭМ!$A$33:$A$776,$A150,СВЦЭМ!$B$33:$B$776,R$119)+'СЕТ СН'!$I$11+СВЦЭМ!$D$10+'СЕТ СН'!$I$6-'СЕТ СН'!$I$23</f>
        <v>709.49131550999994</v>
      </c>
      <c r="S150" s="36">
        <f>SUMIFS(СВЦЭМ!$D$33:$D$776,СВЦЭМ!$A$33:$A$776,$A150,СВЦЭМ!$B$33:$B$776,S$119)+'СЕТ СН'!$I$11+СВЦЭМ!$D$10+'СЕТ СН'!$I$6-'СЕТ СН'!$I$23</f>
        <v>709.49131550999994</v>
      </c>
      <c r="T150" s="36">
        <f>SUMIFS(СВЦЭМ!$D$33:$D$776,СВЦЭМ!$A$33:$A$776,$A150,СВЦЭМ!$B$33:$B$776,T$119)+'СЕТ СН'!$I$11+СВЦЭМ!$D$10+'СЕТ СН'!$I$6-'СЕТ СН'!$I$23</f>
        <v>709.49131550999994</v>
      </c>
      <c r="U150" s="36">
        <f>SUMIFS(СВЦЭМ!$D$33:$D$776,СВЦЭМ!$A$33:$A$776,$A150,СВЦЭМ!$B$33:$B$776,U$119)+'СЕТ СН'!$I$11+СВЦЭМ!$D$10+'СЕТ СН'!$I$6-'СЕТ СН'!$I$23</f>
        <v>709.49131550999994</v>
      </c>
      <c r="V150" s="36">
        <f>SUMIFS(СВЦЭМ!$D$33:$D$776,СВЦЭМ!$A$33:$A$776,$A150,СВЦЭМ!$B$33:$B$776,V$119)+'СЕТ СН'!$I$11+СВЦЭМ!$D$10+'СЕТ СН'!$I$6-'СЕТ СН'!$I$23</f>
        <v>709.49131550999994</v>
      </c>
      <c r="W150" s="36">
        <f>SUMIFS(СВЦЭМ!$D$33:$D$776,СВЦЭМ!$A$33:$A$776,$A150,СВЦЭМ!$B$33:$B$776,W$119)+'СЕТ СН'!$I$11+СВЦЭМ!$D$10+'СЕТ СН'!$I$6-'СЕТ СН'!$I$23</f>
        <v>709.49131550999994</v>
      </c>
      <c r="X150" s="36">
        <f>SUMIFS(СВЦЭМ!$D$33:$D$776,СВЦЭМ!$A$33:$A$776,$A150,СВЦЭМ!$B$33:$B$776,X$119)+'СЕТ СН'!$I$11+СВЦЭМ!$D$10+'СЕТ СН'!$I$6-'СЕТ СН'!$I$23</f>
        <v>709.49131550999994</v>
      </c>
      <c r="Y150" s="36">
        <f>SUMIFS(СВЦЭМ!$D$33:$D$776,СВЦЭМ!$A$33:$A$776,$A150,СВЦЭМ!$B$33:$B$776,Y$119)+'СЕТ СН'!$I$11+СВЦЭМ!$D$10+'СЕТ СН'!$I$6-'СЕТ СН'!$I$23</f>
        <v>709.49131550999994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01.11.2020</v>
      </c>
      <c r="B156" s="36">
        <f>SUMIFS(СВЦЭМ!$E$33:$E$776,СВЦЭМ!$A$33:$A$776,$A156,СВЦЭМ!$B$33:$B$776,B$155)+'СЕТ СН'!$F$12</f>
        <v>155.056557</v>
      </c>
      <c r="C156" s="36">
        <f>SUMIFS(СВЦЭМ!$E$33:$E$776,СВЦЭМ!$A$33:$A$776,$A156,СВЦЭМ!$B$33:$B$776,C$155)+'СЕТ СН'!$F$12</f>
        <v>170.02741069000001</v>
      </c>
      <c r="D156" s="36">
        <f>SUMIFS(СВЦЭМ!$E$33:$E$776,СВЦЭМ!$A$33:$A$776,$A156,СВЦЭМ!$B$33:$B$776,D$155)+'СЕТ СН'!$F$12</f>
        <v>179.86411114000001</v>
      </c>
      <c r="E156" s="36">
        <f>SUMIFS(СВЦЭМ!$E$33:$E$776,СВЦЭМ!$A$33:$A$776,$A156,СВЦЭМ!$B$33:$B$776,E$155)+'СЕТ СН'!$F$12</f>
        <v>181.42275720999999</v>
      </c>
      <c r="F156" s="36">
        <f>SUMIFS(СВЦЭМ!$E$33:$E$776,СВЦЭМ!$A$33:$A$776,$A156,СВЦЭМ!$B$33:$B$776,F$155)+'СЕТ СН'!$F$12</f>
        <v>182.51964486</v>
      </c>
      <c r="G156" s="36">
        <f>SUMIFS(СВЦЭМ!$E$33:$E$776,СВЦЭМ!$A$33:$A$776,$A156,СВЦЭМ!$B$33:$B$776,G$155)+'СЕТ СН'!$F$12</f>
        <v>180.00711090999999</v>
      </c>
      <c r="H156" s="36">
        <f>SUMIFS(СВЦЭМ!$E$33:$E$776,СВЦЭМ!$A$33:$A$776,$A156,СВЦЭМ!$B$33:$B$776,H$155)+'СЕТ СН'!$F$12</f>
        <v>176.69534927000001</v>
      </c>
      <c r="I156" s="36">
        <f>SUMIFS(СВЦЭМ!$E$33:$E$776,СВЦЭМ!$A$33:$A$776,$A156,СВЦЭМ!$B$33:$B$776,I$155)+'СЕТ СН'!$F$12</f>
        <v>170.39171076</v>
      </c>
      <c r="J156" s="36">
        <f>SUMIFS(СВЦЭМ!$E$33:$E$776,СВЦЭМ!$A$33:$A$776,$A156,СВЦЭМ!$B$33:$B$776,J$155)+'СЕТ СН'!$F$12</f>
        <v>166.48345363000001</v>
      </c>
      <c r="K156" s="36">
        <f>SUMIFS(СВЦЭМ!$E$33:$E$776,СВЦЭМ!$A$33:$A$776,$A156,СВЦЭМ!$B$33:$B$776,K$155)+'СЕТ СН'!$F$12</f>
        <v>159.98754688</v>
      </c>
      <c r="L156" s="36">
        <f>SUMIFS(СВЦЭМ!$E$33:$E$776,СВЦЭМ!$A$33:$A$776,$A156,СВЦЭМ!$B$33:$B$776,L$155)+'СЕТ СН'!$F$12</f>
        <v>154.85883637000001</v>
      </c>
      <c r="M156" s="36">
        <f>SUMIFS(СВЦЭМ!$E$33:$E$776,СВЦЭМ!$A$33:$A$776,$A156,СВЦЭМ!$B$33:$B$776,M$155)+'СЕТ СН'!$F$12</f>
        <v>147.07871835</v>
      </c>
      <c r="N156" s="36">
        <f>SUMIFS(СВЦЭМ!$E$33:$E$776,СВЦЭМ!$A$33:$A$776,$A156,СВЦЭМ!$B$33:$B$776,N$155)+'СЕТ СН'!$F$12</f>
        <v>146.44749062</v>
      </c>
      <c r="O156" s="36">
        <f>SUMIFS(СВЦЭМ!$E$33:$E$776,СВЦЭМ!$A$33:$A$776,$A156,СВЦЭМ!$B$33:$B$776,O$155)+'СЕТ СН'!$F$12</f>
        <v>147.60059751</v>
      </c>
      <c r="P156" s="36">
        <f>SUMIFS(СВЦЭМ!$E$33:$E$776,СВЦЭМ!$A$33:$A$776,$A156,СВЦЭМ!$B$33:$B$776,P$155)+'СЕТ СН'!$F$12</f>
        <v>152.41288220000001</v>
      </c>
      <c r="Q156" s="36">
        <f>SUMIFS(СВЦЭМ!$E$33:$E$776,СВЦЭМ!$A$33:$A$776,$A156,СВЦЭМ!$B$33:$B$776,Q$155)+'СЕТ СН'!$F$12</f>
        <v>152.44289846000001</v>
      </c>
      <c r="R156" s="36">
        <f>SUMIFS(СВЦЭМ!$E$33:$E$776,СВЦЭМ!$A$33:$A$776,$A156,СВЦЭМ!$B$33:$B$776,R$155)+'СЕТ СН'!$F$12</f>
        <v>150.92881604999999</v>
      </c>
      <c r="S156" s="36">
        <f>SUMIFS(СВЦЭМ!$E$33:$E$776,СВЦЭМ!$A$33:$A$776,$A156,СВЦЭМ!$B$33:$B$776,S$155)+'СЕТ СН'!$F$12</f>
        <v>148.2893808</v>
      </c>
      <c r="T156" s="36">
        <f>SUMIFS(СВЦЭМ!$E$33:$E$776,СВЦЭМ!$A$33:$A$776,$A156,СВЦЭМ!$B$33:$B$776,T$155)+'СЕТ СН'!$F$12</f>
        <v>144.72179889</v>
      </c>
      <c r="U156" s="36">
        <f>SUMIFS(СВЦЭМ!$E$33:$E$776,СВЦЭМ!$A$33:$A$776,$A156,СВЦЭМ!$B$33:$B$776,U$155)+'СЕТ СН'!$F$12</f>
        <v>142.08091400000001</v>
      </c>
      <c r="V156" s="36">
        <f>SUMIFS(СВЦЭМ!$E$33:$E$776,СВЦЭМ!$A$33:$A$776,$A156,СВЦЭМ!$B$33:$B$776,V$155)+'СЕТ СН'!$F$12</f>
        <v>144.65371062</v>
      </c>
      <c r="W156" s="36">
        <f>SUMIFS(СВЦЭМ!$E$33:$E$776,СВЦЭМ!$A$33:$A$776,$A156,СВЦЭМ!$B$33:$B$776,W$155)+'СЕТ СН'!$F$12</f>
        <v>146.21143721999999</v>
      </c>
      <c r="X156" s="36">
        <f>SUMIFS(СВЦЭМ!$E$33:$E$776,СВЦЭМ!$A$33:$A$776,$A156,СВЦЭМ!$B$33:$B$776,X$155)+'СЕТ СН'!$F$12</f>
        <v>149.13959208</v>
      </c>
      <c r="Y156" s="36">
        <f>SUMIFS(СВЦЭМ!$E$33:$E$776,СВЦЭМ!$A$33:$A$776,$A156,СВЦЭМ!$B$33:$B$776,Y$155)+'СЕТ СН'!$F$12</f>
        <v>152.92362155999999</v>
      </c>
      <c r="AA156" s="45"/>
    </row>
    <row r="157" spans="1:27" ht="15.75" x14ac:dyDescent="0.2">
      <c r="A157" s="35">
        <f>A156+1</f>
        <v>44137</v>
      </c>
      <c r="B157" s="36">
        <f>SUMIFS(СВЦЭМ!$E$33:$E$776,СВЦЭМ!$A$33:$A$776,$A157,СВЦЭМ!$B$33:$B$776,B$155)+'СЕТ СН'!$F$12</f>
        <v>154.53008172</v>
      </c>
      <c r="C157" s="36">
        <f>SUMIFS(СВЦЭМ!$E$33:$E$776,СВЦЭМ!$A$33:$A$776,$A157,СВЦЭМ!$B$33:$B$776,C$155)+'СЕТ СН'!$F$12</f>
        <v>174.02323823</v>
      </c>
      <c r="D157" s="36">
        <f>SUMIFS(СВЦЭМ!$E$33:$E$776,СВЦЭМ!$A$33:$A$776,$A157,СВЦЭМ!$B$33:$B$776,D$155)+'СЕТ СН'!$F$12</f>
        <v>189.94565994999999</v>
      </c>
      <c r="E157" s="36">
        <f>SUMIFS(СВЦЭМ!$E$33:$E$776,СВЦЭМ!$A$33:$A$776,$A157,СВЦЭМ!$B$33:$B$776,E$155)+'СЕТ СН'!$F$12</f>
        <v>196.87401156999999</v>
      </c>
      <c r="F157" s="36">
        <f>SUMIFS(СВЦЭМ!$E$33:$E$776,СВЦЭМ!$A$33:$A$776,$A157,СВЦЭМ!$B$33:$B$776,F$155)+'СЕТ СН'!$F$12</f>
        <v>198.61209549</v>
      </c>
      <c r="G157" s="36">
        <f>SUMIFS(СВЦЭМ!$E$33:$E$776,СВЦЭМ!$A$33:$A$776,$A157,СВЦЭМ!$B$33:$B$776,G$155)+'СЕТ СН'!$F$12</f>
        <v>194.94676885000001</v>
      </c>
      <c r="H157" s="36">
        <f>SUMIFS(СВЦЭМ!$E$33:$E$776,СВЦЭМ!$A$33:$A$776,$A157,СВЦЭМ!$B$33:$B$776,H$155)+'СЕТ СН'!$F$12</f>
        <v>185.49187545999999</v>
      </c>
      <c r="I157" s="36">
        <f>SUMIFS(СВЦЭМ!$E$33:$E$776,СВЦЭМ!$A$33:$A$776,$A157,СВЦЭМ!$B$33:$B$776,I$155)+'СЕТ СН'!$F$12</f>
        <v>170.59345830000001</v>
      </c>
      <c r="J157" s="36">
        <f>SUMIFS(СВЦЭМ!$E$33:$E$776,СВЦЭМ!$A$33:$A$776,$A157,СВЦЭМ!$B$33:$B$776,J$155)+'СЕТ СН'!$F$12</f>
        <v>165.57694287000001</v>
      </c>
      <c r="K157" s="36">
        <f>SUMIFS(СВЦЭМ!$E$33:$E$776,СВЦЭМ!$A$33:$A$776,$A157,СВЦЭМ!$B$33:$B$776,K$155)+'СЕТ СН'!$F$12</f>
        <v>166.90878627999999</v>
      </c>
      <c r="L157" s="36">
        <f>SUMIFS(СВЦЭМ!$E$33:$E$776,СВЦЭМ!$A$33:$A$776,$A157,СВЦЭМ!$B$33:$B$776,L$155)+'СЕТ СН'!$F$12</f>
        <v>161.63540588000001</v>
      </c>
      <c r="M157" s="36">
        <f>SUMIFS(СВЦЭМ!$E$33:$E$776,СВЦЭМ!$A$33:$A$776,$A157,СВЦЭМ!$B$33:$B$776,M$155)+'СЕТ СН'!$F$12</f>
        <v>153.03628967</v>
      </c>
      <c r="N157" s="36">
        <f>SUMIFS(СВЦЭМ!$E$33:$E$776,СВЦЭМ!$A$33:$A$776,$A157,СВЦЭМ!$B$33:$B$776,N$155)+'СЕТ СН'!$F$12</f>
        <v>152.38440946</v>
      </c>
      <c r="O157" s="36">
        <f>SUMIFS(СВЦЭМ!$E$33:$E$776,СВЦЭМ!$A$33:$A$776,$A157,СВЦЭМ!$B$33:$B$776,O$155)+'СЕТ СН'!$F$12</f>
        <v>152.20529364999999</v>
      </c>
      <c r="P157" s="36">
        <f>SUMIFS(СВЦЭМ!$E$33:$E$776,СВЦЭМ!$A$33:$A$776,$A157,СВЦЭМ!$B$33:$B$776,P$155)+'СЕТ СН'!$F$12</f>
        <v>152.99351551999999</v>
      </c>
      <c r="Q157" s="36">
        <f>SUMIFS(СВЦЭМ!$E$33:$E$776,СВЦЭМ!$A$33:$A$776,$A157,СВЦЭМ!$B$33:$B$776,Q$155)+'СЕТ СН'!$F$12</f>
        <v>153.10884770000001</v>
      </c>
      <c r="R157" s="36">
        <f>SUMIFS(СВЦЭМ!$E$33:$E$776,СВЦЭМ!$A$33:$A$776,$A157,СВЦЭМ!$B$33:$B$776,R$155)+'СЕТ СН'!$F$12</f>
        <v>151.86069169999999</v>
      </c>
      <c r="S157" s="36">
        <f>SUMIFS(СВЦЭМ!$E$33:$E$776,СВЦЭМ!$A$33:$A$776,$A157,СВЦЭМ!$B$33:$B$776,S$155)+'СЕТ СН'!$F$12</f>
        <v>148.47604788000001</v>
      </c>
      <c r="T157" s="36">
        <f>SUMIFS(СВЦЭМ!$E$33:$E$776,СВЦЭМ!$A$33:$A$776,$A157,СВЦЭМ!$B$33:$B$776,T$155)+'СЕТ СН'!$F$12</f>
        <v>143.16520138000001</v>
      </c>
      <c r="U157" s="36">
        <f>SUMIFS(СВЦЭМ!$E$33:$E$776,СВЦЭМ!$A$33:$A$776,$A157,СВЦЭМ!$B$33:$B$776,U$155)+'СЕТ СН'!$F$12</f>
        <v>143.24392850000001</v>
      </c>
      <c r="V157" s="36">
        <f>SUMIFS(СВЦЭМ!$E$33:$E$776,СВЦЭМ!$A$33:$A$776,$A157,СВЦЭМ!$B$33:$B$776,V$155)+'СЕТ СН'!$F$12</f>
        <v>141.16659705999999</v>
      </c>
      <c r="W157" s="36">
        <f>SUMIFS(СВЦЭМ!$E$33:$E$776,СВЦЭМ!$A$33:$A$776,$A157,СВЦЭМ!$B$33:$B$776,W$155)+'СЕТ СН'!$F$12</f>
        <v>145.06809462000001</v>
      </c>
      <c r="X157" s="36">
        <f>SUMIFS(СВЦЭМ!$E$33:$E$776,СВЦЭМ!$A$33:$A$776,$A157,СВЦЭМ!$B$33:$B$776,X$155)+'СЕТ СН'!$F$12</f>
        <v>146.83377218999999</v>
      </c>
      <c r="Y157" s="36">
        <f>SUMIFS(СВЦЭМ!$E$33:$E$776,СВЦЭМ!$A$33:$A$776,$A157,СВЦЭМ!$B$33:$B$776,Y$155)+'СЕТ СН'!$F$12</f>
        <v>152.26727055000001</v>
      </c>
    </row>
    <row r="158" spans="1:27" ht="15.75" x14ac:dyDescent="0.2">
      <c r="A158" s="35">
        <f t="shared" ref="A158:A186" si="4">A157+1</f>
        <v>44138</v>
      </c>
      <c r="B158" s="36">
        <f>SUMIFS(СВЦЭМ!$E$33:$E$776,СВЦЭМ!$A$33:$A$776,$A158,СВЦЭМ!$B$33:$B$776,B$155)+'СЕТ СН'!$F$12</f>
        <v>164.70879964</v>
      </c>
      <c r="C158" s="36">
        <f>SUMIFS(СВЦЭМ!$E$33:$E$776,СВЦЭМ!$A$33:$A$776,$A158,СВЦЭМ!$B$33:$B$776,C$155)+'СЕТ СН'!$F$12</f>
        <v>181.22489221999999</v>
      </c>
      <c r="D158" s="36">
        <f>SUMIFS(СВЦЭМ!$E$33:$E$776,СВЦЭМ!$A$33:$A$776,$A158,СВЦЭМ!$B$33:$B$776,D$155)+'СЕТ СН'!$F$12</f>
        <v>191.37133667000001</v>
      </c>
      <c r="E158" s="36">
        <f>SUMIFS(СВЦЭМ!$E$33:$E$776,СВЦЭМ!$A$33:$A$776,$A158,СВЦЭМ!$B$33:$B$776,E$155)+'СЕТ СН'!$F$12</f>
        <v>192.79831393000001</v>
      </c>
      <c r="F158" s="36">
        <f>SUMIFS(СВЦЭМ!$E$33:$E$776,СВЦЭМ!$A$33:$A$776,$A158,СВЦЭМ!$B$33:$B$776,F$155)+'СЕТ СН'!$F$12</f>
        <v>192.46416794999999</v>
      </c>
      <c r="G158" s="36">
        <f>SUMIFS(СВЦЭМ!$E$33:$E$776,СВЦЭМ!$A$33:$A$776,$A158,СВЦЭМ!$B$33:$B$776,G$155)+'СЕТ СН'!$F$12</f>
        <v>189.08168126999999</v>
      </c>
      <c r="H158" s="36">
        <f>SUMIFS(СВЦЭМ!$E$33:$E$776,СВЦЭМ!$A$33:$A$776,$A158,СВЦЭМ!$B$33:$B$776,H$155)+'СЕТ СН'!$F$12</f>
        <v>179.86609390999999</v>
      </c>
      <c r="I158" s="36">
        <f>SUMIFS(СВЦЭМ!$E$33:$E$776,СВЦЭМ!$A$33:$A$776,$A158,СВЦЭМ!$B$33:$B$776,I$155)+'СЕТ СН'!$F$12</f>
        <v>167.87480572000001</v>
      </c>
      <c r="J158" s="36">
        <f>SUMIFS(СВЦЭМ!$E$33:$E$776,СВЦЭМ!$A$33:$A$776,$A158,СВЦЭМ!$B$33:$B$776,J$155)+'СЕТ СН'!$F$12</f>
        <v>163.6209331</v>
      </c>
      <c r="K158" s="36">
        <f>SUMIFS(СВЦЭМ!$E$33:$E$776,СВЦЭМ!$A$33:$A$776,$A158,СВЦЭМ!$B$33:$B$776,K$155)+'СЕТ СН'!$F$12</f>
        <v>163.38485553999999</v>
      </c>
      <c r="L158" s="36">
        <f>SUMIFS(СВЦЭМ!$E$33:$E$776,СВЦЭМ!$A$33:$A$776,$A158,СВЦЭМ!$B$33:$B$776,L$155)+'СЕТ СН'!$F$12</f>
        <v>158.40723079</v>
      </c>
      <c r="M158" s="36">
        <f>SUMIFS(СВЦЭМ!$E$33:$E$776,СВЦЭМ!$A$33:$A$776,$A158,СВЦЭМ!$B$33:$B$776,M$155)+'СЕТ СН'!$F$12</f>
        <v>153.12051334</v>
      </c>
      <c r="N158" s="36">
        <f>SUMIFS(СВЦЭМ!$E$33:$E$776,СВЦЭМ!$A$33:$A$776,$A158,СВЦЭМ!$B$33:$B$776,N$155)+'СЕТ СН'!$F$12</f>
        <v>151.17187584000001</v>
      </c>
      <c r="O158" s="36">
        <f>SUMIFS(СВЦЭМ!$E$33:$E$776,СВЦЭМ!$A$33:$A$776,$A158,СВЦЭМ!$B$33:$B$776,O$155)+'СЕТ СН'!$F$12</f>
        <v>152.63441878</v>
      </c>
      <c r="P158" s="36">
        <f>SUMIFS(СВЦЭМ!$E$33:$E$776,СВЦЭМ!$A$33:$A$776,$A158,СВЦЭМ!$B$33:$B$776,P$155)+'СЕТ СН'!$F$12</f>
        <v>153.80156869000001</v>
      </c>
      <c r="Q158" s="36">
        <f>SUMIFS(СВЦЭМ!$E$33:$E$776,СВЦЭМ!$A$33:$A$776,$A158,СВЦЭМ!$B$33:$B$776,Q$155)+'СЕТ СН'!$F$12</f>
        <v>154.29761407000001</v>
      </c>
      <c r="R158" s="36">
        <f>SUMIFS(СВЦЭМ!$E$33:$E$776,СВЦЭМ!$A$33:$A$776,$A158,СВЦЭМ!$B$33:$B$776,R$155)+'СЕТ СН'!$F$12</f>
        <v>153.42821278</v>
      </c>
      <c r="S158" s="36">
        <f>SUMIFS(СВЦЭМ!$E$33:$E$776,СВЦЭМ!$A$33:$A$776,$A158,СВЦЭМ!$B$33:$B$776,S$155)+'СЕТ СН'!$F$12</f>
        <v>155.21099963</v>
      </c>
      <c r="T158" s="36">
        <f>SUMIFS(СВЦЭМ!$E$33:$E$776,СВЦЭМ!$A$33:$A$776,$A158,СВЦЭМ!$B$33:$B$776,T$155)+'СЕТ СН'!$F$12</f>
        <v>145.2496798</v>
      </c>
      <c r="U158" s="36">
        <f>SUMIFS(СВЦЭМ!$E$33:$E$776,СВЦЭМ!$A$33:$A$776,$A158,СВЦЭМ!$B$33:$B$776,U$155)+'СЕТ СН'!$F$12</f>
        <v>143.52553671999999</v>
      </c>
      <c r="V158" s="36">
        <f>SUMIFS(СВЦЭМ!$E$33:$E$776,СВЦЭМ!$A$33:$A$776,$A158,СВЦЭМ!$B$33:$B$776,V$155)+'СЕТ СН'!$F$12</f>
        <v>143.01971560000001</v>
      </c>
      <c r="W158" s="36">
        <f>SUMIFS(СВЦЭМ!$E$33:$E$776,СВЦЭМ!$A$33:$A$776,$A158,СВЦЭМ!$B$33:$B$776,W$155)+'СЕТ СН'!$F$12</f>
        <v>145.23709952999999</v>
      </c>
      <c r="X158" s="36">
        <f>SUMIFS(СВЦЭМ!$E$33:$E$776,СВЦЭМ!$A$33:$A$776,$A158,СВЦЭМ!$B$33:$B$776,X$155)+'СЕТ СН'!$F$12</f>
        <v>152.74664199</v>
      </c>
      <c r="Y158" s="36">
        <f>SUMIFS(СВЦЭМ!$E$33:$E$776,СВЦЭМ!$A$33:$A$776,$A158,СВЦЭМ!$B$33:$B$776,Y$155)+'СЕТ СН'!$F$12</f>
        <v>159.30871592</v>
      </c>
    </row>
    <row r="159" spans="1:27" ht="15.75" x14ac:dyDescent="0.2">
      <c r="A159" s="35">
        <f t="shared" si="4"/>
        <v>44139</v>
      </c>
      <c r="B159" s="36">
        <f>SUMIFS(СВЦЭМ!$E$33:$E$776,СВЦЭМ!$A$33:$A$776,$A159,СВЦЭМ!$B$33:$B$776,B$155)+'СЕТ СН'!$F$12</f>
        <v>157.73535874999999</v>
      </c>
      <c r="C159" s="36">
        <f>SUMIFS(СВЦЭМ!$E$33:$E$776,СВЦЭМ!$A$33:$A$776,$A159,СВЦЭМ!$B$33:$B$776,C$155)+'СЕТ СН'!$F$12</f>
        <v>174.30284058000001</v>
      </c>
      <c r="D159" s="36">
        <f>SUMIFS(СВЦЭМ!$E$33:$E$776,СВЦЭМ!$A$33:$A$776,$A159,СВЦЭМ!$B$33:$B$776,D$155)+'СЕТ СН'!$F$12</f>
        <v>186.83484971999999</v>
      </c>
      <c r="E159" s="36">
        <f>SUMIFS(СВЦЭМ!$E$33:$E$776,СВЦЭМ!$A$33:$A$776,$A159,СВЦЭМ!$B$33:$B$776,E$155)+'СЕТ СН'!$F$12</f>
        <v>187.83090304999999</v>
      </c>
      <c r="F159" s="36">
        <f>SUMIFS(СВЦЭМ!$E$33:$E$776,СВЦЭМ!$A$33:$A$776,$A159,СВЦЭМ!$B$33:$B$776,F$155)+'СЕТ СН'!$F$12</f>
        <v>186.15060151</v>
      </c>
      <c r="G159" s="36">
        <f>SUMIFS(СВЦЭМ!$E$33:$E$776,СВЦЭМ!$A$33:$A$776,$A159,СВЦЭМ!$B$33:$B$776,G$155)+'СЕТ СН'!$F$12</f>
        <v>183.30730951000001</v>
      </c>
      <c r="H159" s="36">
        <f>SUMIFS(СВЦЭМ!$E$33:$E$776,СВЦЭМ!$A$33:$A$776,$A159,СВЦЭМ!$B$33:$B$776,H$155)+'СЕТ СН'!$F$12</f>
        <v>178.3478728</v>
      </c>
      <c r="I159" s="36">
        <f>SUMIFS(СВЦЭМ!$E$33:$E$776,СВЦЭМ!$A$33:$A$776,$A159,СВЦЭМ!$B$33:$B$776,I$155)+'СЕТ СН'!$F$12</f>
        <v>169.11543867</v>
      </c>
      <c r="J159" s="36">
        <f>SUMIFS(СВЦЭМ!$E$33:$E$776,СВЦЭМ!$A$33:$A$776,$A159,СВЦЭМ!$B$33:$B$776,J$155)+'СЕТ СН'!$F$12</f>
        <v>162.53791294000001</v>
      </c>
      <c r="K159" s="36">
        <f>SUMIFS(СВЦЭМ!$E$33:$E$776,СВЦЭМ!$A$33:$A$776,$A159,СВЦЭМ!$B$33:$B$776,K$155)+'СЕТ СН'!$F$12</f>
        <v>162.05554885999999</v>
      </c>
      <c r="L159" s="36">
        <f>SUMIFS(СВЦЭМ!$E$33:$E$776,СВЦЭМ!$A$33:$A$776,$A159,СВЦЭМ!$B$33:$B$776,L$155)+'СЕТ СН'!$F$12</f>
        <v>156.89935341</v>
      </c>
      <c r="M159" s="36">
        <f>SUMIFS(СВЦЭМ!$E$33:$E$776,СВЦЭМ!$A$33:$A$776,$A159,СВЦЭМ!$B$33:$B$776,M$155)+'СЕТ СН'!$F$12</f>
        <v>148.11728577</v>
      </c>
      <c r="N159" s="36">
        <f>SUMIFS(СВЦЭМ!$E$33:$E$776,СВЦЭМ!$A$33:$A$776,$A159,СВЦЭМ!$B$33:$B$776,N$155)+'СЕТ СН'!$F$12</f>
        <v>144.49775077999999</v>
      </c>
      <c r="O159" s="36">
        <f>SUMIFS(СВЦЭМ!$E$33:$E$776,СВЦЭМ!$A$33:$A$776,$A159,СВЦЭМ!$B$33:$B$776,O$155)+'СЕТ СН'!$F$12</f>
        <v>146.39489398000001</v>
      </c>
      <c r="P159" s="36">
        <f>SUMIFS(СВЦЭМ!$E$33:$E$776,СВЦЭМ!$A$33:$A$776,$A159,СВЦЭМ!$B$33:$B$776,P$155)+'СЕТ СН'!$F$12</f>
        <v>150.28858356999999</v>
      </c>
      <c r="Q159" s="36">
        <f>SUMIFS(СВЦЭМ!$E$33:$E$776,СВЦЭМ!$A$33:$A$776,$A159,СВЦЭМ!$B$33:$B$776,Q$155)+'СЕТ СН'!$F$12</f>
        <v>150.44322059999999</v>
      </c>
      <c r="R159" s="36">
        <f>SUMIFS(СВЦЭМ!$E$33:$E$776,СВЦЭМ!$A$33:$A$776,$A159,СВЦЭМ!$B$33:$B$776,R$155)+'СЕТ СН'!$F$12</f>
        <v>149.25652783000001</v>
      </c>
      <c r="S159" s="36">
        <f>SUMIFS(СВЦЭМ!$E$33:$E$776,СВЦЭМ!$A$33:$A$776,$A159,СВЦЭМ!$B$33:$B$776,S$155)+'СЕТ СН'!$F$12</f>
        <v>147.20979560999999</v>
      </c>
      <c r="T159" s="36">
        <f>SUMIFS(СВЦЭМ!$E$33:$E$776,СВЦЭМ!$A$33:$A$776,$A159,СВЦЭМ!$B$33:$B$776,T$155)+'СЕТ СН'!$F$12</f>
        <v>148.84342208999999</v>
      </c>
      <c r="U159" s="36">
        <f>SUMIFS(СВЦЭМ!$E$33:$E$776,СВЦЭМ!$A$33:$A$776,$A159,СВЦЭМ!$B$33:$B$776,U$155)+'СЕТ СН'!$F$12</f>
        <v>148.90937604999999</v>
      </c>
      <c r="V159" s="36">
        <f>SUMIFS(СВЦЭМ!$E$33:$E$776,СВЦЭМ!$A$33:$A$776,$A159,СВЦЭМ!$B$33:$B$776,V$155)+'СЕТ СН'!$F$12</f>
        <v>146.29306389000001</v>
      </c>
      <c r="W159" s="36">
        <f>SUMIFS(СВЦЭМ!$E$33:$E$776,СВЦЭМ!$A$33:$A$776,$A159,СВЦЭМ!$B$33:$B$776,W$155)+'СЕТ СН'!$F$12</f>
        <v>146.11630099000001</v>
      </c>
      <c r="X159" s="36">
        <f>SUMIFS(СВЦЭМ!$E$33:$E$776,СВЦЭМ!$A$33:$A$776,$A159,СВЦЭМ!$B$33:$B$776,X$155)+'СЕТ СН'!$F$12</f>
        <v>146.73928518</v>
      </c>
      <c r="Y159" s="36">
        <f>SUMIFS(СВЦЭМ!$E$33:$E$776,СВЦЭМ!$A$33:$A$776,$A159,СВЦЭМ!$B$33:$B$776,Y$155)+'СЕТ СН'!$F$12</f>
        <v>152.49095722000001</v>
      </c>
    </row>
    <row r="160" spans="1:27" ht="15.75" x14ac:dyDescent="0.2">
      <c r="A160" s="35">
        <f t="shared" si="4"/>
        <v>44140</v>
      </c>
      <c r="B160" s="36">
        <f>SUMIFS(СВЦЭМ!$E$33:$E$776,СВЦЭМ!$A$33:$A$776,$A160,СВЦЭМ!$B$33:$B$776,B$155)+'СЕТ СН'!$F$12</f>
        <v>150.69076121000001</v>
      </c>
      <c r="C160" s="36">
        <f>SUMIFS(СВЦЭМ!$E$33:$E$776,СВЦЭМ!$A$33:$A$776,$A160,СВЦЭМ!$B$33:$B$776,C$155)+'СЕТ СН'!$F$12</f>
        <v>165.51365172999999</v>
      </c>
      <c r="D160" s="36">
        <f>SUMIFS(СВЦЭМ!$E$33:$E$776,СВЦЭМ!$A$33:$A$776,$A160,СВЦЭМ!$B$33:$B$776,D$155)+'СЕТ СН'!$F$12</f>
        <v>175.87345164000001</v>
      </c>
      <c r="E160" s="36">
        <f>SUMIFS(СВЦЭМ!$E$33:$E$776,СВЦЭМ!$A$33:$A$776,$A160,СВЦЭМ!$B$33:$B$776,E$155)+'СЕТ СН'!$F$12</f>
        <v>175.91581083</v>
      </c>
      <c r="F160" s="36">
        <f>SUMIFS(СВЦЭМ!$E$33:$E$776,СВЦЭМ!$A$33:$A$776,$A160,СВЦЭМ!$B$33:$B$776,F$155)+'СЕТ СН'!$F$12</f>
        <v>176.45002707</v>
      </c>
      <c r="G160" s="36">
        <f>SUMIFS(СВЦЭМ!$E$33:$E$776,СВЦЭМ!$A$33:$A$776,$A160,СВЦЭМ!$B$33:$B$776,G$155)+'СЕТ СН'!$F$12</f>
        <v>174.90589886000001</v>
      </c>
      <c r="H160" s="36">
        <f>SUMIFS(СВЦЭМ!$E$33:$E$776,СВЦЭМ!$A$33:$A$776,$A160,СВЦЭМ!$B$33:$B$776,H$155)+'СЕТ СН'!$F$12</f>
        <v>171.36270916999999</v>
      </c>
      <c r="I160" s="36">
        <f>SUMIFS(СВЦЭМ!$E$33:$E$776,СВЦЭМ!$A$33:$A$776,$A160,СВЦЭМ!$B$33:$B$776,I$155)+'СЕТ СН'!$F$12</f>
        <v>173.81813231000001</v>
      </c>
      <c r="J160" s="36">
        <f>SUMIFS(СВЦЭМ!$E$33:$E$776,СВЦЭМ!$A$33:$A$776,$A160,СВЦЭМ!$B$33:$B$776,J$155)+'СЕТ СН'!$F$12</f>
        <v>170.881035</v>
      </c>
      <c r="K160" s="36">
        <f>SUMIFS(СВЦЭМ!$E$33:$E$776,СВЦЭМ!$A$33:$A$776,$A160,СВЦЭМ!$B$33:$B$776,K$155)+'СЕТ СН'!$F$12</f>
        <v>169.81060679000001</v>
      </c>
      <c r="L160" s="36">
        <f>SUMIFS(СВЦЭМ!$E$33:$E$776,СВЦЭМ!$A$33:$A$776,$A160,СВЦЭМ!$B$33:$B$776,L$155)+'СЕТ СН'!$F$12</f>
        <v>166.89013571000001</v>
      </c>
      <c r="M160" s="36">
        <f>SUMIFS(СВЦЭМ!$E$33:$E$776,СВЦЭМ!$A$33:$A$776,$A160,СВЦЭМ!$B$33:$B$776,M$155)+'СЕТ СН'!$F$12</f>
        <v>157.68786872000001</v>
      </c>
      <c r="N160" s="36">
        <f>SUMIFS(СВЦЭМ!$E$33:$E$776,СВЦЭМ!$A$33:$A$776,$A160,СВЦЭМ!$B$33:$B$776,N$155)+'СЕТ СН'!$F$12</f>
        <v>152.15603035999999</v>
      </c>
      <c r="O160" s="36">
        <f>SUMIFS(СВЦЭМ!$E$33:$E$776,СВЦЭМ!$A$33:$A$776,$A160,СВЦЭМ!$B$33:$B$776,O$155)+'СЕТ СН'!$F$12</f>
        <v>153.51527659000001</v>
      </c>
      <c r="P160" s="36">
        <f>SUMIFS(СВЦЭМ!$E$33:$E$776,СВЦЭМ!$A$33:$A$776,$A160,СВЦЭМ!$B$33:$B$776,P$155)+'СЕТ СН'!$F$12</f>
        <v>153.84789527999999</v>
      </c>
      <c r="Q160" s="36">
        <f>SUMIFS(СВЦЭМ!$E$33:$E$776,СВЦЭМ!$A$33:$A$776,$A160,СВЦЭМ!$B$33:$B$776,Q$155)+'СЕТ СН'!$F$12</f>
        <v>154.44450205999999</v>
      </c>
      <c r="R160" s="36">
        <f>SUMIFS(СВЦЭМ!$E$33:$E$776,СВЦЭМ!$A$33:$A$776,$A160,СВЦЭМ!$B$33:$B$776,R$155)+'СЕТ СН'!$F$12</f>
        <v>153.25520402000001</v>
      </c>
      <c r="S160" s="36">
        <f>SUMIFS(СВЦЭМ!$E$33:$E$776,СВЦЭМ!$A$33:$A$776,$A160,СВЦЭМ!$B$33:$B$776,S$155)+'СЕТ СН'!$F$12</f>
        <v>151.90658053999999</v>
      </c>
      <c r="T160" s="36">
        <f>SUMIFS(СВЦЭМ!$E$33:$E$776,СВЦЭМ!$A$33:$A$776,$A160,СВЦЭМ!$B$33:$B$776,T$155)+'СЕТ СН'!$F$12</f>
        <v>141.60794247999999</v>
      </c>
      <c r="U160" s="36">
        <f>SUMIFS(СВЦЭМ!$E$33:$E$776,СВЦЭМ!$A$33:$A$776,$A160,СВЦЭМ!$B$33:$B$776,U$155)+'СЕТ СН'!$F$12</f>
        <v>140.72593818999999</v>
      </c>
      <c r="V160" s="36">
        <f>SUMIFS(СВЦЭМ!$E$33:$E$776,СВЦЭМ!$A$33:$A$776,$A160,СВЦЭМ!$B$33:$B$776,V$155)+'СЕТ СН'!$F$12</f>
        <v>144.97640809999999</v>
      </c>
      <c r="W160" s="36">
        <f>SUMIFS(СВЦЭМ!$E$33:$E$776,СВЦЭМ!$A$33:$A$776,$A160,СВЦЭМ!$B$33:$B$776,W$155)+'СЕТ СН'!$F$12</f>
        <v>151.72513742999999</v>
      </c>
      <c r="X160" s="36">
        <f>SUMIFS(СВЦЭМ!$E$33:$E$776,СВЦЭМ!$A$33:$A$776,$A160,СВЦЭМ!$B$33:$B$776,X$155)+'СЕТ СН'!$F$12</f>
        <v>154.12781246</v>
      </c>
      <c r="Y160" s="36">
        <f>SUMIFS(СВЦЭМ!$E$33:$E$776,СВЦЭМ!$A$33:$A$776,$A160,СВЦЭМ!$B$33:$B$776,Y$155)+'СЕТ СН'!$F$12</f>
        <v>161.85839852000001</v>
      </c>
    </row>
    <row r="161" spans="1:25" ht="15.75" x14ac:dyDescent="0.2">
      <c r="A161" s="35">
        <f t="shared" si="4"/>
        <v>44141</v>
      </c>
      <c r="B161" s="36">
        <f>SUMIFS(СВЦЭМ!$E$33:$E$776,СВЦЭМ!$A$33:$A$776,$A161,СВЦЭМ!$B$33:$B$776,B$155)+'СЕТ СН'!$F$12</f>
        <v>158.00652577</v>
      </c>
      <c r="C161" s="36">
        <f>SUMIFS(СВЦЭМ!$E$33:$E$776,СВЦЭМ!$A$33:$A$776,$A161,СВЦЭМ!$B$33:$B$776,C$155)+'СЕТ СН'!$F$12</f>
        <v>172.44891261000001</v>
      </c>
      <c r="D161" s="36">
        <f>SUMIFS(СВЦЭМ!$E$33:$E$776,СВЦЭМ!$A$33:$A$776,$A161,СВЦЭМ!$B$33:$B$776,D$155)+'СЕТ СН'!$F$12</f>
        <v>183.81384101</v>
      </c>
      <c r="E161" s="36">
        <f>SUMIFS(СВЦЭМ!$E$33:$E$776,СВЦЭМ!$A$33:$A$776,$A161,СВЦЭМ!$B$33:$B$776,E$155)+'СЕТ СН'!$F$12</f>
        <v>184.26190815000001</v>
      </c>
      <c r="F161" s="36">
        <f>SUMIFS(СВЦЭМ!$E$33:$E$776,СВЦЭМ!$A$33:$A$776,$A161,СВЦЭМ!$B$33:$B$776,F$155)+'СЕТ СН'!$F$12</f>
        <v>184.62407281</v>
      </c>
      <c r="G161" s="36">
        <f>SUMIFS(СВЦЭМ!$E$33:$E$776,СВЦЭМ!$A$33:$A$776,$A161,СВЦЭМ!$B$33:$B$776,G$155)+'СЕТ СН'!$F$12</f>
        <v>182.56221980000001</v>
      </c>
      <c r="H161" s="36">
        <f>SUMIFS(СВЦЭМ!$E$33:$E$776,СВЦЭМ!$A$33:$A$776,$A161,СВЦЭМ!$B$33:$B$776,H$155)+'СЕТ СН'!$F$12</f>
        <v>177.33237052999999</v>
      </c>
      <c r="I161" s="36">
        <f>SUMIFS(СВЦЭМ!$E$33:$E$776,СВЦЭМ!$A$33:$A$776,$A161,СВЦЭМ!$B$33:$B$776,I$155)+'СЕТ СН'!$F$12</f>
        <v>178.19348327</v>
      </c>
      <c r="J161" s="36">
        <f>SUMIFS(СВЦЭМ!$E$33:$E$776,СВЦЭМ!$A$33:$A$776,$A161,СВЦЭМ!$B$33:$B$776,J$155)+'СЕТ СН'!$F$12</f>
        <v>176.75789581000001</v>
      </c>
      <c r="K161" s="36">
        <f>SUMIFS(СВЦЭМ!$E$33:$E$776,СВЦЭМ!$A$33:$A$776,$A161,СВЦЭМ!$B$33:$B$776,K$155)+'СЕТ СН'!$F$12</f>
        <v>174.28045624999999</v>
      </c>
      <c r="L161" s="36">
        <f>SUMIFS(СВЦЭМ!$E$33:$E$776,СВЦЭМ!$A$33:$A$776,$A161,СВЦЭМ!$B$33:$B$776,L$155)+'СЕТ СН'!$F$12</f>
        <v>170.19469760999999</v>
      </c>
      <c r="M161" s="36">
        <f>SUMIFS(СВЦЭМ!$E$33:$E$776,СВЦЭМ!$A$33:$A$776,$A161,СВЦЭМ!$B$33:$B$776,M$155)+'СЕТ СН'!$F$12</f>
        <v>164.34358872000001</v>
      </c>
      <c r="N161" s="36">
        <f>SUMIFS(СВЦЭМ!$E$33:$E$776,СВЦЭМ!$A$33:$A$776,$A161,СВЦЭМ!$B$33:$B$776,N$155)+'СЕТ СН'!$F$12</f>
        <v>155.55567464999999</v>
      </c>
      <c r="O161" s="36">
        <f>SUMIFS(СВЦЭМ!$E$33:$E$776,СВЦЭМ!$A$33:$A$776,$A161,СВЦЭМ!$B$33:$B$776,O$155)+'СЕТ СН'!$F$12</f>
        <v>153.25764226999999</v>
      </c>
      <c r="P161" s="36">
        <f>SUMIFS(СВЦЭМ!$E$33:$E$776,СВЦЭМ!$A$33:$A$776,$A161,СВЦЭМ!$B$33:$B$776,P$155)+'СЕТ СН'!$F$12</f>
        <v>154.30324641000001</v>
      </c>
      <c r="Q161" s="36">
        <f>SUMIFS(СВЦЭМ!$E$33:$E$776,СВЦЭМ!$A$33:$A$776,$A161,СВЦЭМ!$B$33:$B$776,Q$155)+'СЕТ СН'!$F$12</f>
        <v>156.56537492000001</v>
      </c>
      <c r="R161" s="36">
        <f>SUMIFS(СВЦЭМ!$E$33:$E$776,СВЦЭМ!$A$33:$A$776,$A161,СВЦЭМ!$B$33:$B$776,R$155)+'СЕТ СН'!$F$12</f>
        <v>155.460429</v>
      </c>
      <c r="S161" s="36">
        <f>SUMIFS(СВЦЭМ!$E$33:$E$776,СВЦЭМ!$A$33:$A$776,$A161,СВЦЭМ!$B$33:$B$776,S$155)+'СЕТ СН'!$F$12</f>
        <v>153.80823455000001</v>
      </c>
      <c r="T161" s="36">
        <f>SUMIFS(СВЦЭМ!$E$33:$E$776,СВЦЭМ!$A$33:$A$776,$A161,СВЦЭМ!$B$33:$B$776,T$155)+'СЕТ СН'!$F$12</f>
        <v>146.11530045999999</v>
      </c>
      <c r="U161" s="36">
        <f>SUMIFS(СВЦЭМ!$E$33:$E$776,СВЦЭМ!$A$33:$A$776,$A161,СВЦЭМ!$B$33:$B$776,U$155)+'СЕТ СН'!$F$12</f>
        <v>145.99199050999999</v>
      </c>
      <c r="V161" s="36">
        <f>SUMIFS(СВЦЭМ!$E$33:$E$776,СВЦЭМ!$A$33:$A$776,$A161,СВЦЭМ!$B$33:$B$776,V$155)+'СЕТ СН'!$F$12</f>
        <v>148.17064846</v>
      </c>
      <c r="W161" s="36">
        <f>SUMIFS(СВЦЭМ!$E$33:$E$776,СВЦЭМ!$A$33:$A$776,$A161,СВЦЭМ!$B$33:$B$776,W$155)+'СЕТ СН'!$F$12</f>
        <v>154.92913841999999</v>
      </c>
      <c r="X161" s="36">
        <f>SUMIFS(СВЦЭМ!$E$33:$E$776,СВЦЭМ!$A$33:$A$776,$A161,СВЦЭМ!$B$33:$B$776,X$155)+'СЕТ СН'!$F$12</f>
        <v>157.26372534000001</v>
      </c>
      <c r="Y161" s="36">
        <f>SUMIFS(СВЦЭМ!$E$33:$E$776,СВЦЭМ!$A$33:$A$776,$A161,СВЦЭМ!$B$33:$B$776,Y$155)+'СЕТ СН'!$F$12</f>
        <v>162.25664355999999</v>
      </c>
    </row>
    <row r="162" spans="1:25" ht="15.75" x14ac:dyDescent="0.2">
      <c r="A162" s="35">
        <f t="shared" si="4"/>
        <v>44142</v>
      </c>
      <c r="B162" s="36">
        <f>SUMIFS(СВЦЭМ!$E$33:$E$776,СВЦЭМ!$A$33:$A$776,$A162,СВЦЭМ!$B$33:$B$776,B$155)+'СЕТ СН'!$F$12</f>
        <v>163.20582399</v>
      </c>
      <c r="C162" s="36">
        <f>SUMIFS(СВЦЭМ!$E$33:$E$776,СВЦЭМ!$A$33:$A$776,$A162,СВЦЭМ!$B$33:$B$776,C$155)+'СЕТ СН'!$F$12</f>
        <v>177.29229205999999</v>
      </c>
      <c r="D162" s="36">
        <f>SUMIFS(СВЦЭМ!$E$33:$E$776,СВЦЭМ!$A$33:$A$776,$A162,СВЦЭМ!$B$33:$B$776,D$155)+'СЕТ СН'!$F$12</f>
        <v>190.08953421999999</v>
      </c>
      <c r="E162" s="36">
        <f>SUMIFS(СВЦЭМ!$E$33:$E$776,СВЦЭМ!$A$33:$A$776,$A162,СВЦЭМ!$B$33:$B$776,E$155)+'СЕТ СН'!$F$12</f>
        <v>192.31636861999999</v>
      </c>
      <c r="F162" s="36">
        <f>SUMIFS(СВЦЭМ!$E$33:$E$776,СВЦЭМ!$A$33:$A$776,$A162,СВЦЭМ!$B$33:$B$776,F$155)+'СЕТ СН'!$F$12</f>
        <v>190.44932639000001</v>
      </c>
      <c r="G162" s="36">
        <f>SUMIFS(СВЦЭМ!$E$33:$E$776,СВЦЭМ!$A$33:$A$776,$A162,СВЦЭМ!$B$33:$B$776,G$155)+'СЕТ СН'!$F$12</f>
        <v>188.33262753</v>
      </c>
      <c r="H162" s="36">
        <f>SUMIFS(СВЦЭМ!$E$33:$E$776,СВЦЭМ!$A$33:$A$776,$A162,СВЦЭМ!$B$33:$B$776,H$155)+'СЕТ СН'!$F$12</f>
        <v>185.10683723</v>
      </c>
      <c r="I162" s="36">
        <f>SUMIFS(СВЦЭМ!$E$33:$E$776,СВЦЭМ!$A$33:$A$776,$A162,СВЦЭМ!$B$33:$B$776,I$155)+'СЕТ СН'!$F$12</f>
        <v>175.81819239999999</v>
      </c>
      <c r="J162" s="36">
        <f>SUMIFS(СВЦЭМ!$E$33:$E$776,СВЦЭМ!$A$33:$A$776,$A162,СВЦЭМ!$B$33:$B$776,J$155)+'СЕТ СН'!$F$12</f>
        <v>168.31032841000001</v>
      </c>
      <c r="K162" s="36">
        <f>SUMIFS(СВЦЭМ!$E$33:$E$776,СВЦЭМ!$A$33:$A$776,$A162,СВЦЭМ!$B$33:$B$776,K$155)+'СЕТ СН'!$F$12</f>
        <v>163.61059159000001</v>
      </c>
      <c r="L162" s="36">
        <f>SUMIFS(СВЦЭМ!$E$33:$E$776,СВЦЭМ!$A$33:$A$776,$A162,СВЦЭМ!$B$33:$B$776,L$155)+'СЕТ СН'!$F$12</f>
        <v>158.08761021000001</v>
      </c>
      <c r="M162" s="36">
        <f>SUMIFS(СВЦЭМ!$E$33:$E$776,СВЦЭМ!$A$33:$A$776,$A162,СВЦЭМ!$B$33:$B$776,M$155)+'СЕТ СН'!$F$12</f>
        <v>150.61602830999999</v>
      </c>
      <c r="N162" s="36">
        <f>SUMIFS(СВЦЭМ!$E$33:$E$776,СВЦЭМ!$A$33:$A$776,$A162,СВЦЭМ!$B$33:$B$776,N$155)+'СЕТ СН'!$F$12</f>
        <v>147.47350372</v>
      </c>
      <c r="O162" s="36">
        <f>SUMIFS(СВЦЭМ!$E$33:$E$776,СВЦЭМ!$A$33:$A$776,$A162,СВЦЭМ!$B$33:$B$776,O$155)+'СЕТ СН'!$F$12</f>
        <v>150.01762335000001</v>
      </c>
      <c r="P162" s="36">
        <f>SUMIFS(СВЦЭМ!$E$33:$E$776,СВЦЭМ!$A$33:$A$776,$A162,СВЦЭМ!$B$33:$B$776,P$155)+'СЕТ СН'!$F$12</f>
        <v>150.12853027</v>
      </c>
      <c r="Q162" s="36">
        <f>SUMIFS(СВЦЭМ!$E$33:$E$776,СВЦЭМ!$A$33:$A$776,$A162,СВЦЭМ!$B$33:$B$776,Q$155)+'СЕТ СН'!$F$12</f>
        <v>148.77480385000001</v>
      </c>
      <c r="R162" s="36">
        <f>SUMIFS(СВЦЭМ!$E$33:$E$776,СВЦЭМ!$A$33:$A$776,$A162,СВЦЭМ!$B$33:$B$776,R$155)+'СЕТ СН'!$F$12</f>
        <v>146.39566801999999</v>
      </c>
      <c r="S162" s="36">
        <f>SUMIFS(СВЦЭМ!$E$33:$E$776,СВЦЭМ!$A$33:$A$776,$A162,СВЦЭМ!$B$33:$B$776,S$155)+'СЕТ СН'!$F$12</f>
        <v>145.71899074999999</v>
      </c>
      <c r="T162" s="36">
        <f>SUMIFS(СВЦЭМ!$E$33:$E$776,СВЦЭМ!$A$33:$A$776,$A162,СВЦЭМ!$B$33:$B$776,T$155)+'СЕТ СН'!$F$12</f>
        <v>141.5212468</v>
      </c>
      <c r="U162" s="36">
        <f>SUMIFS(СВЦЭМ!$E$33:$E$776,СВЦЭМ!$A$33:$A$776,$A162,СВЦЭМ!$B$33:$B$776,U$155)+'СЕТ СН'!$F$12</f>
        <v>142.58839639000001</v>
      </c>
      <c r="V162" s="36">
        <f>SUMIFS(СВЦЭМ!$E$33:$E$776,СВЦЭМ!$A$33:$A$776,$A162,СВЦЭМ!$B$33:$B$776,V$155)+'СЕТ СН'!$F$12</f>
        <v>145.08517868999999</v>
      </c>
      <c r="W162" s="36">
        <f>SUMIFS(СВЦЭМ!$E$33:$E$776,СВЦЭМ!$A$33:$A$776,$A162,СВЦЭМ!$B$33:$B$776,W$155)+'СЕТ СН'!$F$12</f>
        <v>146.58757976000001</v>
      </c>
      <c r="X162" s="36">
        <f>SUMIFS(СВЦЭМ!$E$33:$E$776,СВЦЭМ!$A$33:$A$776,$A162,СВЦЭМ!$B$33:$B$776,X$155)+'СЕТ СН'!$F$12</f>
        <v>148.51197189000001</v>
      </c>
      <c r="Y162" s="36">
        <f>SUMIFS(СВЦЭМ!$E$33:$E$776,СВЦЭМ!$A$33:$A$776,$A162,СВЦЭМ!$B$33:$B$776,Y$155)+'СЕТ СН'!$F$12</f>
        <v>154.54995627</v>
      </c>
    </row>
    <row r="163" spans="1:25" ht="15.75" x14ac:dyDescent="0.2">
      <c r="A163" s="35">
        <f t="shared" si="4"/>
        <v>44143</v>
      </c>
      <c r="B163" s="36">
        <f>SUMIFS(СВЦЭМ!$E$33:$E$776,СВЦЭМ!$A$33:$A$776,$A163,СВЦЭМ!$B$33:$B$776,B$155)+'СЕТ СН'!$F$12</f>
        <v>163.68071506999999</v>
      </c>
      <c r="C163" s="36">
        <f>SUMIFS(СВЦЭМ!$E$33:$E$776,СВЦЭМ!$A$33:$A$776,$A163,СВЦЭМ!$B$33:$B$776,C$155)+'СЕТ СН'!$F$12</f>
        <v>179.92777101999999</v>
      </c>
      <c r="D163" s="36">
        <f>SUMIFS(СВЦЭМ!$E$33:$E$776,СВЦЭМ!$A$33:$A$776,$A163,СВЦЭМ!$B$33:$B$776,D$155)+'СЕТ СН'!$F$12</f>
        <v>192.62284313000001</v>
      </c>
      <c r="E163" s="36">
        <f>SUMIFS(СВЦЭМ!$E$33:$E$776,СВЦЭМ!$A$33:$A$776,$A163,СВЦЭМ!$B$33:$B$776,E$155)+'СЕТ СН'!$F$12</f>
        <v>195.35426745000001</v>
      </c>
      <c r="F163" s="36">
        <f>SUMIFS(СВЦЭМ!$E$33:$E$776,СВЦЭМ!$A$33:$A$776,$A163,СВЦЭМ!$B$33:$B$776,F$155)+'СЕТ СН'!$F$12</f>
        <v>194.34637411</v>
      </c>
      <c r="G163" s="36">
        <f>SUMIFS(СВЦЭМ!$E$33:$E$776,СВЦЭМ!$A$33:$A$776,$A163,СВЦЭМ!$B$33:$B$776,G$155)+'СЕТ СН'!$F$12</f>
        <v>194.08484587000001</v>
      </c>
      <c r="H163" s="36">
        <f>SUMIFS(СВЦЭМ!$E$33:$E$776,СВЦЭМ!$A$33:$A$776,$A163,СВЦЭМ!$B$33:$B$776,H$155)+'СЕТ СН'!$F$12</f>
        <v>190.86275506000001</v>
      </c>
      <c r="I163" s="36">
        <f>SUMIFS(СВЦЭМ!$E$33:$E$776,СВЦЭМ!$A$33:$A$776,$A163,СВЦЭМ!$B$33:$B$776,I$155)+'СЕТ СН'!$F$12</f>
        <v>184.69173946000001</v>
      </c>
      <c r="J163" s="36">
        <f>SUMIFS(СВЦЭМ!$E$33:$E$776,СВЦЭМ!$A$33:$A$776,$A163,СВЦЭМ!$B$33:$B$776,J$155)+'СЕТ СН'!$F$12</f>
        <v>176.51992637000001</v>
      </c>
      <c r="K163" s="36">
        <f>SUMIFS(СВЦЭМ!$E$33:$E$776,СВЦЭМ!$A$33:$A$776,$A163,СВЦЭМ!$B$33:$B$776,K$155)+'СЕТ СН'!$F$12</f>
        <v>169.08422277</v>
      </c>
      <c r="L163" s="36">
        <f>SUMIFS(СВЦЭМ!$E$33:$E$776,СВЦЭМ!$A$33:$A$776,$A163,СВЦЭМ!$B$33:$B$776,L$155)+'СЕТ СН'!$F$12</f>
        <v>159.74185018</v>
      </c>
      <c r="M163" s="36">
        <f>SUMIFS(СВЦЭМ!$E$33:$E$776,СВЦЭМ!$A$33:$A$776,$A163,СВЦЭМ!$B$33:$B$776,M$155)+'СЕТ СН'!$F$12</f>
        <v>153.18034021</v>
      </c>
      <c r="N163" s="36">
        <f>SUMIFS(СВЦЭМ!$E$33:$E$776,СВЦЭМ!$A$33:$A$776,$A163,СВЦЭМ!$B$33:$B$776,N$155)+'СЕТ СН'!$F$12</f>
        <v>151.97426917999999</v>
      </c>
      <c r="O163" s="36">
        <f>SUMIFS(СВЦЭМ!$E$33:$E$776,СВЦЭМ!$A$33:$A$776,$A163,СВЦЭМ!$B$33:$B$776,O$155)+'СЕТ СН'!$F$12</f>
        <v>153.35182012000001</v>
      </c>
      <c r="P163" s="36">
        <f>SUMIFS(СВЦЭМ!$E$33:$E$776,СВЦЭМ!$A$33:$A$776,$A163,СВЦЭМ!$B$33:$B$776,P$155)+'СЕТ СН'!$F$12</f>
        <v>154.49233876</v>
      </c>
      <c r="Q163" s="36">
        <f>SUMIFS(СВЦЭМ!$E$33:$E$776,СВЦЭМ!$A$33:$A$776,$A163,СВЦЭМ!$B$33:$B$776,Q$155)+'СЕТ СН'!$F$12</f>
        <v>155.96741815999999</v>
      </c>
      <c r="R163" s="36">
        <f>SUMIFS(СВЦЭМ!$E$33:$E$776,СВЦЭМ!$A$33:$A$776,$A163,СВЦЭМ!$B$33:$B$776,R$155)+'СЕТ СН'!$F$12</f>
        <v>153.91230820999999</v>
      </c>
      <c r="S163" s="36">
        <f>SUMIFS(СВЦЭМ!$E$33:$E$776,СВЦЭМ!$A$33:$A$776,$A163,СВЦЭМ!$B$33:$B$776,S$155)+'СЕТ СН'!$F$12</f>
        <v>149.54803222999999</v>
      </c>
      <c r="T163" s="36">
        <f>SUMIFS(СВЦЭМ!$E$33:$E$776,СВЦЭМ!$A$33:$A$776,$A163,СВЦЭМ!$B$33:$B$776,T$155)+'СЕТ СН'!$F$12</f>
        <v>146.84128215000001</v>
      </c>
      <c r="U163" s="36">
        <f>SUMIFS(СВЦЭМ!$E$33:$E$776,СВЦЭМ!$A$33:$A$776,$A163,СВЦЭМ!$B$33:$B$776,U$155)+'СЕТ СН'!$F$12</f>
        <v>145.94658962</v>
      </c>
      <c r="V163" s="36">
        <f>SUMIFS(СВЦЭМ!$E$33:$E$776,СВЦЭМ!$A$33:$A$776,$A163,СВЦЭМ!$B$33:$B$776,V$155)+'СЕТ СН'!$F$12</f>
        <v>149.17960977000001</v>
      </c>
      <c r="W163" s="36">
        <f>SUMIFS(СВЦЭМ!$E$33:$E$776,СВЦЭМ!$A$33:$A$776,$A163,СВЦЭМ!$B$33:$B$776,W$155)+'СЕТ СН'!$F$12</f>
        <v>152.14156668999999</v>
      </c>
      <c r="X163" s="36">
        <f>SUMIFS(СВЦЭМ!$E$33:$E$776,СВЦЭМ!$A$33:$A$776,$A163,СВЦЭМ!$B$33:$B$776,X$155)+'СЕТ СН'!$F$12</f>
        <v>153.54015812</v>
      </c>
      <c r="Y163" s="36">
        <f>SUMIFS(СВЦЭМ!$E$33:$E$776,СВЦЭМ!$A$33:$A$776,$A163,СВЦЭМ!$B$33:$B$776,Y$155)+'СЕТ СН'!$F$12</f>
        <v>154.84169732999999</v>
      </c>
    </row>
    <row r="164" spans="1:25" ht="15.75" x14ac:dyDescent="0.2">
      <c r="A164" s="35">
        <f t="shared" si="4"/>
        <v>44144</v>
      </c>
      <c r="B164" s="36">
        <f>SUMIFS(СВЦЭМ!$E$33:$E$776,СВЦЭМ!$A$33:$A$776,$A164,СВЦЭМ!$B$33:$B$776,B$155)+'СЕТ СН'!$F$12</f>
        <v>150.11075801999999</v>
      </c>
      <c r="C164" s="36">
        <f>SUMIFS(СВЦЭМ!$E$33:$E$776,СВЦЭМ!$A$33:$A$776,$A164,СВЦЭМ!$B$33:$B$776,C$155)+'СЕТ СН'!$F$12</f>
        <v>153.83651774000001</v>
      </c>
      <c r="D164" s="36">
        <f>SUMIFS(СВЦЭМ!$E$33:$E$776,СВЦЭМ!$A$33:$A$776,$A164,СВЦЭМ!$B$33:$B$776,D$155)+'СЕТ СН'!$F$12</f>
        <v>167.42440403000001</v>
      </c>
      <c r="E164" s="36">
        <f>SUMIFS(СВЦЭМ!$E$33:$E$776,СВЦЭМ!$A$33:$A$776,$A164,СВЦЭМ!$B$33:$B$776,E$155)+'СЕТ СН'!$F$12</f>
        <v>168.94024908</v>
      </c>
      <c r="F164" s="36">
        <f>SUMIFS(СВЦЭМ!$E$33:$E$776,СВЦЭМ!$A$33:$A$776,$A164,СВЦЭМ!$B$33:$B$776,F$155)+'СЕТ СН'!$F$12</f>
        <v>168.08554699999999</v>
      </c>
      <c r="G164" s="36">
        <f>SUMIFS(СВЦЭМ!$E$33:$E$776,СВЦЭМ!$A$33:$A$776,$A164,СВЦЭМ!$B$33:$B$776,G$155)+'СЕТ СН'!$F$12</f>
        <v>171.38581396000001</v>
      </c>
      <c r="H164" s="36">
        <f>SUMIFS(СВЦЭМ!$E$33:$E$776,СВЦЭМ!$A$33:$A$776,$A164,СВЦЭМ!$B$33:$B$776,H$155)+'СЕТ СН'!$F$12</f>
        <v>177.78907043999999</v>
      </c>
      <c r="I164" s="36">
        <f>SUMIFS(СВЦЭМ!$E$33:$E$776,СВЦЭМ!$A$33:$A$776,$A164,СВЦЭМ!$B$33:$B$776,I$155)+'СЕТ СН'!$F$12</f>
        <v>182.67689519999999</v>
      </c>
      <c r="J164" s="36">
        <f>SUMIFS(СВЦЭМ!$E$33:$E$776,СВЦЭМ!$A$33:$A$776,$A164,СВЦЭМ!$B$33:$B$776,J$155)+'СЕТ СН'!$F$12</f>
        <v>180.05236477</v>
      </c>
      <c r="K164" s="36">
        <f>SUMIFS(СВЦЭМ!$E$33:$E$776,СВЦЭМ!$A$33:$A$776,$A164,СВЦЭМ!$B$33:$B$776,K$155)+'СЕТ СН'!$F$12</f>
        <v>179.28288685000001</v>
      </c>
      <c r="L164" s="36">
        <f>SUMIFS(СВЦЭМ!$E$33:$E$776,СВЦЭМ!$A$33:$A$776,$A164,СВЦЭМ!$B$33:$B$776,L$155)+'СЕТ СН'!$F$12</f>
        <v>171.37402111</v>
      </c>
      <c r="M164" s="36">
        <f>SUMIFS(СВЦЭМ!$E$33:$E$776,СВЦЭМ!$A$33:$A$776,$A164,СВЦЭМ!$B$33:$B$776,M$155)+'СЕТ СН'!$F$12</f>
        <v>164.41668161999999</v>
      </c>
      <c r="N164" s="36">
        <f>SUMIFS(СВЦЭМ!$E$33:$E$776,СВЦЭМ!$A$33:$A$776,$A164,СВЦЭМ!$B$33:$B$776,N$155)+'СЕТ СН'!$F$12</f>
        <v>163.6560858</v>
      </c>
      <c r="O164" s="36">
        <f>SUMIFS(СВЦЭМ!$E$33:$E$776,СВЦЭМ!$A$33:$A$776,$A164,СВЦЭМ!$B$33:$B$776,O$155)+'СЕТ СН'!$F$12</f>
        <v>165.74005456</v>
      </c>
      <c r="P164" s="36">
        <f>SUMIFS(СВЦЭМ!$E$33:$E$776,СВЦЭМ!$A$33:$A$776,$A164,СВЦЭМ!$B$33:$B$776,P$155)+'СЕТ СН'!$F$12</f>
        <v>165.84639253</v>
      </c>
      <c r="Q164" s="36">
        <f>SUMIFS(СВЦЭМ!$E$33:$E$776,СВЦЭМ!$A$33:$A$776,$A164,СВЦЭМ!$B$33:$B$776,Q$155)+'СЕТ СН'!$F$12</f>
        <v>165.74551138000001</v>
      </c>
      <c r="R164" s="36">
        <f>SUMIFS(СВЦЭМ!$E$33:$E$776,СВЦЭМ!$A$33:$A$776,$A164,СВЦЭМ!$B$33:$B$776,R$155)+'СЕТ СН'!$F$12</f>
        <v>164.51851553</v>
      </c>
      <c r="S164" s="36">
        <f>SUMIFS(СВЦЭМ!$E$33:$E$776,СВЦЭМ!$A$33:$A$776,$A164,СВЦЭМ!$B$33:$B$776,S$155)+'СЕТ СН'!$F$12</f>
        <v>164.21642659</v>
      </c>
      <c r="T164" s="36">
        <f>SUMIFS(СВЦЭМ!$E$33:$E$776,СВЦЭМ!$A$33:$A$776,$A164,СВЦЭМ!$B$33:$B$776,T$155)+'СЕТ СН'!$F$12</f>
        <v>161.72489677999999</v>
      </c>
      <c r="U164" s="36">
        <f>SUMIFS(СВЦЭМ!$E$33:$E$776,СВЦЭМ!$A$33:$A$776,$A164,СВЦЭМ!$B$33:$B$776,U$155)+'СЕТ СН'!$F$12</f>
        <v>160.12123642</v>
      </c>
      <c r="V164" s="36">
        <f>SUMIFS(СВЦЭМ!$E$33:$E$776,СВЦЭМ!$A$33:$A$776,$A164,СВЦЭМ!$B$33:$B$776,V$155)+'СЕТ СН'!$F$12</f>
        <v>159.44744068</v>
      </c>
      <c r="W164" s="36">
        <f>SUMIFS(СВЦЭМ!$E$33:$E$776,СВЦЭМ!$A$33:$A$776,$A164,СВЦЭМ!$B$33:$B$776,W$155)+'СЕТ СН'!$F$12</f>
        <v>162.73909782999999</v>
      </c>
      <c r="X164" s="36">
        <f>SUMIFS(СВЦЭМ!$E$33:$E$776,СВЦЭМ!$A$33:$A$776,$A164,СВЦЭМ!$B$33:$B$776,X$155)+'СЕТ СН'!$F$12</f>
        <v>168.98275849999999</v>
      </c>
      <c r="Y164" s="36">
        <f>SUMIFS(СВЦЭМ!$E$33:$E$776,СВЦЭМ!$A$33:$A$776,$A164,СВЦЭМ!$B$33:$B$776,Y$155)+'СЕТ СН'!$F$12</f>
        <v>174.55927123999999</v>
      </c>
    </row>
    <row r="165" spans="1:25" ht="15.75" x14ac:dyDescent="0.2">
      <c r="A165" s="35">
        <f t="shared" si="4"/>
        <v>44145</v>
      </c>
      <c r="B165" s="36">
        <f>SUMIFS(СВЦЭМ!$E$33:$E$776,СВЦЭМ!$A$33:$A$776,$A165,СВЦЭМ!$B$33:$B$776,B$155)+'СЕТ СН'!$F$12</f>
        <v>157.74039162</v>
      </c>
      <c r="C165" s="36">
        <f>SUMIFS(СВЦЭМ!$E$33:$E$776,СВЦЭМ!$A$33:$A$776,$A165,СВЦЭМ!$B$33:$B$776,C$155)+'СЕТ СН'!$F$12</f>
        <v>176.33794103</v>
      </c>
      <c r="D165" s="36">
        <f>SUMIFS(СВЦЭМ!$E$33:$E$776,СВЦЭМ!$A$33:$A$776,$A165,СВЦЭМ!$B$33:$B$776,D$155)+'СЕТ СН'!$F$12</f>
        <v>183.49316385</v>
      </c>
      <c r="E165" s="36">
        <f>SUMIFS(СВЦЭМ!$E$33:$E$776,СВЦЭМ!$A$33:$A$776,$A165,СВЦЭМ!$B$33:$B$776,E$155)+'СЕТ СН'!$F$12</f>
        <v>184.13822834000001</v>
      </c>
      <c r="F165" s="36">
        <f>SUMIFS(СВЦЭМ!$E$33:$E$776,СВЦЭМ!$A$33:$A$776,$A165,СВЦЭМ!$B$33:$B$776,F$155)+'СЕТ СН'!$F$12</f>
        <v>184.59416325999999</v>
      </c>
      <c r="G165" s="36">
        <f>SUMIFS(СВЦЭМ!$E$33:$E$776,СВЦЭМ!$A$33:$A$776,$A165,СВЦЭМ!$B$33:$B$776,G$155)+'СЕТ СН'!$F$12</f>
        <v>185.42118113999999</v>
      </c>
      <c r="H165" s="36">
        <f>SUMIFS(СВЦЭМ!$E$33:$E$776,СВЦЭМ!$A$33:$A$776,$A165,СВЦЭМ!$B$33:$B$776,H$155)+'СЕТ СН'!$F$12</f>
        <v>180.31841482999999</v>
      </c>
      <c r="I165" s="36">
        <f>SUMIFS(СВЦЭМ!$E$33:$E$776,СВЦЭМ!$A$33:$A$776,$A165,СВЦЭМ!$B$33:$B$776,I$155)+'СЕТ СН'!$F$12</f>
        <v>171.49355093</v>
      </c>
      <c r="J165" s="36">
        <f>SUMIFS(СВЦЭМ!$E$33:$E$776,СВЦЭМ!$A$33:$A$776,$A165,СВЦЭМ!$B$33:$B$776,J$155)+'СЕТ СН'!$F$12</f>
        <v>168.33203309999999</v>
      </c>
      <c r="K165" s="36">
        <f>SUMIFS(СВЦЭМ!$E$33:$E$776,СВЦЭМ!$A$33:$A$776,$A165,СВЦЭМ!$B$33:$B$776,K$155)+'СЕТ СН'!$F$12</f>
        <v>169.0273383</v>
      </c>
      <c r="L165" s="36">
        <f>SUMIFS(СВЦЭМ!$E$33:$E$776,СВЦЭМ!$A$33:$A$776,$A165,СВЦЭМ!$B$33:$B$776,L$155)+'СЕТ СН'!$F$12</f>
        <v>162.10149333999999</v>
      </c>
      <c r="M165" s="36">
        <f>SUMIFS(СВЦЭМ!$E$33:$E$776,СВЦЭМ!$A$33:$A$776,$A165,СВЦЭМ!$B$33:$B$776,M$155)+'СЕТ СН'!$F$12</f>
        <v>154.51214467</v>
      </c>
      <c r="N165" s="36">
        <f>SUMIFS(СВЦЭМ!$E$33:$E$776,СВЦЭМ!$A$33:$A$776,$A165,СВЦЭМ!$B$33:$B$776,N$155)+'СЕТ СН'!$F$12</f>
        <v>153.39876838000001</v>
      </c>
      <c r="O165" s="36">
        <f>SUMIFS(СВЦЭМ!$E$33:$E$776,СВЦЭМ!$A$33:$A$776,$A165,СВЦЭМ!$B$33:$B$776,O$155)+'СЕТ СН'!$F$12</f>
        <v>154.59957542999999</v>
      </c>
      <c r="P165" s="36">
        <f>SUMIFS(СВЦЭМ!$E$33:$E$776,СВЦЭМ!$A$33:$A$776,$A165,СВЦЭМ!$B$33:$B$776,P$155)+'СЕТ СН'!$F$12</f>
        <v>154.69114621</v>
      </c>
      <c r="Q165" s="36">
        <f>SUMIFS(СВЦЭМ!$E$33:$E$776,СВЦЭМ!$A$33:$A$776,$A165,СВЦЭМ!$B$33:$B$776,Q$155)+'СЕТ СН'!$F$12</f>
        <v>154.64789239000001</v>
      </c>
      <c r="R165" s="36">
        <f>SUMIFS(СВЦЭМ!$E$33:$E$776,СВЦЭМ!$A$33:$A$776,$A165,СВЦЭМ!$B$33:$B$776,R$155)+'СЕТ СН'!$F$12</f>
        <v>153.28917916</v>
      </c>
      <c r="S165" s="36">
        <f>SUMIFS(СВЦЭМ!$E$33:$E$776,СВЦЭМ!$A$33:$A$776,$A165,СВЦЭМ!$B$33:$B$776,S$155)+'СЕТ СН'!$F$12</f>
        <v>151.13180023999999</v>
      </c>
      <c r="T165" s="36">
        <f>SUMIFS(СВЦЭМ!$E$33:$E$776,СВЦЭМ!$A$33:$A$776,$A165,СВЦЭМ!$B$33:$B$776,T$155)+'СЕТ СН'!$F$12</f>
        <v>153.59200333000001</v>
      </c>
      <c r="U165" s="36">
        <f>SUMIFS(СВЦЭМ!$E$33:$E$776,СВЦЭМ!$A$33:$A$776,$A165,СВЦЭМ!$B$33:$B$776,U$155)+'СЕТ СН'!$F$12</f>
        <v>155.04169558999999</v>
      </c>
      <c r="V165" s="36">
        <f>SUMIFS(СВЦЭМ!$E$33:$E$776,СВЦЭМ!$A$33:$A$776,$A165,СВЦЭМ!$B$33:$B$776,V$155)+'СЕТ СН'!$F$12</f>
        <v>153.54035182999999</v>
      </c>
      <c r="W165" s="36">
        <f>SUMIFS(СВЦЭМ!$E$33:$E$776,СВЦЭМ!$A$33:$A$776,$A165,СВЦЭМ!$B$33:$B$776,W$155)+'СЕТ СН'!$F$12</f>
        <v>151.49329205000001</v>
      </c>
      <c r="X165" s="36">
        <f>SUMIFS(СВЦЭМ!$E$33:$E$776,СВЦЭМ!$A$33:$A$776,$A165,СВЦЭМ!$B$33:$B$776,X$155)+'СЕТ СН'!$F$12</f>
        <v>151.65242986000001</v>
      </c>
      <c r="Y165" s="36">
        <f>SUMIFS(СВЦЭМ!$E$33:$E$776,СВЦЭМ!$A$33:$A$776,$A165,СВЦЭМ!$B$33:$B$776,Y$155)+'СЕТ СН'!$F$12</f>
        <v>168.21869251000001</v>
      </c>
    </row>
    <row r="166" spans="1:25" ht="15.75" x14ac:dyDescent="0.2">
      <c r="A166" s="35">
        <f t="shared" si="4"/>
        <v>44146</v>
      </c>
      <c r="B166" s="36">
        <f>SUMIFS(СВЦЭМ!$E$33:$E$776,СВЦЭМ!$A$33:$A$776,$A166,СВЦЭМ!$B$33:$B$776,B$155)+'СЕТ СН'!$F$12</f>
        <v>167.26014211</v>
      </c>
      <c r="C166" s="36">
        <f>SUMIFS(СВЦЭМ!$E$33:$E$776,СВЦЭМ!$A$33:$A$776,$A166,СВЦЭМ!$B$33:$B$776,C$155)+'СЕТ СН'!$F$12</f>
        <v>178.12607532999999</v>
      </c>
      <c r="D166" s="36">
        <f>SUMIFS(СВЦЭМ!$E$33:$E$776,СВЦЭМ!$A$33:$A$776,$A166,СВЦЭМ!$B$33:$B$776,D$155)+'СЕТ СН'!$F$12</f>
        <v>190.47400264000001</v>
      </c>
      <c r="E166" s="36">
        <f>SUMIFS(СВЦЭМ!$E$33:$E$776,СВЦЭМ!$A$33:$A$776,$A166,СВЦЭМ!$B$33:$B$776,E$155)+'СЕТ СН'!$F$12</f>
        <v>194.12102343999999</v>
      </c>
      <c r="F166" s="36">
        <f>SUMIFS(СВЦЭМ!$E$33:$E$776,СВЦЭМ!$A$33:$A$776,$A166,СВЦЭМ!$B$33:$B$776,F$155)+'СЕТ СН'!$F$12</f>
        <v>194.90001645999999</v>
      </c>
      <c r="G166" s="36">
        <f>SUMIFS(СВЦЭМ!$E$33:$E$776,СВЦЭМ!$A$33:$A$776,$A166,СВЦЭМ!$B$33:$B$776,G$155)+'СЕТ СН'!$F$12</f>
        <v>191.55183550000001</v>
      </c>
      <c r="H166" s="36">
        <f>SUMIFS(СВЦЭМ!$E$33:$E$776,СВЦЭМ!$A$33:$A$776,$A166,СВЦЭМ!$B$33:$B$776,H$155)+'СЕТ СН'!$F$12</f>
        <v>183.47449555</v>
      </c>
      <c r="I166" s="36">
        <f>SUMIFS(СВЦЭМ!$E$33:$E$776,СВЦЭМ!$A$33:$A$776,$A166,СВЦЭМ!$B$33:$B$776,I$155)+'СЕТ СН'!$F$12</f>
        <v>175.77450031000001</v>
      </c>
      <c r="J166" s="36">
        <f>SUMIFS(СВЦЭМ!$E$33:$E$776,СВЦЭМ!$A$33:$A$776,$A166,СВЦЭМ!$B$33:$B$776,J$155)+'СЕТ СН'!$F$12</f>
        <v>171.73311881000001</v>
      </c>
      <c r="K166" s="36">
        <f>SUMIFS(СВЦЭМ!$E$33:$E$776,СВЦЭМ!$A$33:$A$776,$A166,СВЦЭМ!$B$33:$B$776,K$155)+'СЕТ СН'!$F$12</f>
        <v>169.35654024999999</v>
      </c>
      <c r="L166" s="36">
        <f>SUMIFS(СВЦЭМ!$E$33:$E$776,СВЦЭМ!$A$33:$A$776,$A166,СВЦЭМ!$B$33:$B$776,L$155)+'СЕТ СН'!$F$12</f>
        <v>164.55579804999999</v>
      </c>
      <c r="M166" s="36">
        <f>SUMIFS(СВЦЭМ!$E$33:$E$776,СВЦЭМ!$A$33:$A$776,$A166,СВЦЭМ!$B$33:$B$776,M$155)+'СЕТ СН'!$F$12</f>
        <v>159.18246918</v>
      </c>
      <c r="N166" s="36">
        <f>SUMIFS(СВЦЭМ!$E$33:$E$776,СВЦЭМ!$A$33:$A$776,$A166,СВЦЭМ!$B$33:$B$776,N$155)+'СЕТ СН'!$F$12</f>
        <v>156.13956044</v>
      </c>
      <c r="O166" s="36">
        <f>SUMIFS(СВЦЭМ!$E$33:$E$776,СВЦЭМ!$A$33:$A$776,$A166,СВЦЭМ!$B$33:$B$776,O$155)+'СЕТ СН'!$F$12</f>
        <v>157.16048681999999</v>
      </c>
      <c r="P166" s="36">
        <f>SUMIFS(СВЦЭМ!$E$33:$E$776,СВЦЭМ!$A$33:$A$776,$A166,СВЦЭМ!$B$33:$B$776,P$155)+'СЕТ СН'!$F$12</f>
        <v>158.05833368</v>
      </c>
      <c r="Q166" s="36">
        <f>SUMIFS(СВЦЭМ!$E$33:$E$776,СВЦЭМ!$A$33:$A$776,$A166,СВЦЭМ!$B$33:$B$776,Q$155)+'СЕТ СН'!$F$12</f>
        <v>158.19372716999999</v>
      </c>
      <c r="R166" s="36">
        <f>SUMIFS(СВЦЭМ!$E$33:$E$776,СВЦЭМ!$A$33:$A$776,$A166,СВЦЭМ!$B$33:$B$776,R$155)+'СЕТ СН'!$F$12</f>
        <v>157.89485565999999</v>
      </c>
      <c r="S166" s="36">
        <f>SUMIFS(СВЦЭМ!$E$33:$E$776,СВЦЭМ!$A$33:$A$776,$A166,СВЦЭМ!$B$33:$B$776,S$155)+'СЕТ СН'!$F$12</f>
        <v>156.90875266</v>
      </c>
      <c r="T166" s="36">
        <f>SUMIFS(СВЦЭМ!$E$33:$E$776,СВЦЭМ!$A$33:$A$776,$A166,СВЦЭМ!$B$33:$B$776,T$155)+'СЕТ СН'!$F$12</f>
        <v>160.73144644999999</v>
      </c>
      <c r="U166" s="36">
        <f>SUMIFS(СВЦЭМ!$E$33:$E$776,СВЦЭМ!$A$33:$A$776,$A166,СВЦЭМ!$B$33:$B$776,U$155)+'СЕТ СН'!$F$12</f>
        <v>159.80948104000001</v>
      </c>
      <c r="V166" s="36">
        <f>SUMIFS(СВЦЭМ!$E$33:$E$776,СВЦЭМ!$A$33:$A$776,$A166,СВЦЭМ!$B$33:$B$776,V$155)+'СЕТ СН'!$F$12</f>
        <v>157.60514512</v>
      </c>
      <c r="W166" s="36">
        <f>SUMIFS(СВЦЭМ!$E$33:$E$776,СВЦЭМ!$A$33:$A$776,$A166,СВЦЭМ!$B$33:$B$776,W$155)+'СЕТ СН'!$F$12</f>
        <v>156.3421712</v>
      </c>
      <c r="X166" s="36">
        <f>SUMIFS(СВЦЭМ!$E$33:$E$776,СВЦЭМ!$A$33:$A$776,$A166,СВЦЭМ!$B$33:$B$776,X$155)+'СЕТ СН'!$F$12</f>
        <v>156.61085763</v>
      </c>
      <c r="Y166" s="36">
        <f>SUMIFS(СВЦЭМ!$E$33:$E$776,СВЦЭМ!$A$33:$A$776,$A166,СВЦЭМ!$B$33:$B$776,Y$155)+'СЕТ СН'!$F$12</f>
        <v>160.37913957000001</v>
      </c>
    </row>
    <row r="167" spans="1:25" ht="15.75" x14ac:dyDescent="0.2">
      <c r="A167" s="35">
        <f t="shared" si="4"/>
        <v>44147</v>
      </c>
      <c r="B167" s="36">
        <f>SUMIFS(СВЦЭМ!$E$33:$E$776,СВЦЭМ!$A$33:$A$776,$A167,СВЦЭМ!$B$33:$B$776,B$155)+'СЕТ СН'!$F$12</f>
        <v>159.95770268999999</v>
      </c>
      <c r="C167" s="36">
        <f>SUMIFS(СВЦЭМ!$E$33:$E$776,СВЦЭМ!$A$33:$A$776,$A167,СВЦЭМ!$B$33:$B$776,C$155)+'СЕТ СН'!$F$12</f>
        <v>175.89504977000001</v>
      </c>
      <c r="D167" s="36">
        <f>SUMIFS(СВЦЭМ!$E$33:$E$776,СВЦЭМ!$A$33:$A$776,$A167,СВЦЭМ!$B$33:$B$776,D$155)+'СЕТ СН'!$F$12</f>
        <v>184.34769363000001</v>
      </c>
      <c r="E167" s="36">
        <f>SUMIFS(СВЦЭМ!$E$33:$E$776,СВЦЭМ!$A$33:$A$776,$A167,СВЦЭМ!$B$33:$B$776,E$155)+'СЕТ СН'!$F$12</f>
        <v>187.32699023999999</v>
      </c>
      <c r="F167" s="36">
        <f>SUMIFS(СВЦЭМ!$E$33:$E$776,СВЦЭМ!$A$33:$A$776,$A167,СВЦЭМ!$B$33:$B$776,F$155)+'СЕТ СН'!$F$12</f>
        <v>187.81623611000001</v>
      </c>
      <c r="G167" s="36">
        <f>SUMIFS(СВЦЭМ!$E$33:$E$776,СВЦЭМ!$A$33:$A$776,$A167,СВЦЭМ!$B$33:$B$776,G$155)+'СЕТ СН'!$F$12</f>
        <v>186.74166872000001</v>
      </c>
      <c r="H167" s="36">
        <f>SUMIFS(СВЦЭМ!$E$33:$E$776,СВЦЭМ!$A$33:$A$776,$A167,СВЦЭМ!$B$33:$B$776,H$155)+'СЕТ СН'!$F$12</f>
        <v>181.61934056999999</v>
      </c>
      <c r="I167" s="36">
        <f>SUMIFS(СВЦЭМ!$E$33:$E$776,СВЦЭМ!$A$33:$A$776,$A167,СВЦЭМ!$B$33:$B$776,I$155)+'СЕТ СН'!$F$12</f>
        <v>174.58993963</v>
      </c>
      <c r="J167" s="36">
        <f>SUMIFS(СВЦЭМ!$E$33:$E$776,СВЦЭМ!$A$33:$A$776,$A167,СВЦЭМ!$B$33:$B$776,J$155)+'СЕТ СН'!$F$12</f>
        <v>174.61362185999999</v>
      </c>
      <c r="K167" s="36">
        <f>SUMIFS(СВЦЭМ!$E$33:$E$776,СВЦЭМ!$A$33:$A$776,$A167,СВЦЭМ!$B$33:$B$776,K$155)+'СЕТ СН'!$F$12</f>
        <v>172.88478964000001</v>
      </c>
      <c r="L167" s="36">
        <f>SUMIFS(СВЦЭМ!$E$33:$E$776,СВЦЭМ!$A$33:$A$776,$A167,СВЦЭМ!$B$33:$B$776,L$155)+'СЕТ СН'!$F$12</f>
        <v>165.20898861000001</v>
      </c>
      <c r="M167" s="36">
        <f>SUMIFS(СВЦЭМ!$E$33:$E$776,СВЦЭМ!$A$33:$A$776,$A167,СВЦЭМ!$B$33:$B$776,M$155)+'СЕТ СН'!$F$12</f>
        <v>159.25363038</v>
      </c>
      <c r="N167" s="36">
        <f>SUMIFS(СВЦЭМ!$E$33:$E$776,СВЦЭМ!$A$33:$A$776,$A167,СВЦЭМ!$B$33:$B$776,N$155)+'СЕТ СН'!$F$12</f>
        <v>159.45705025999999</v>
      </c>
      <c r="O167" s="36">
        <f>SUMIFS(СВЦЭМ!$E$33:$E$776,СВЦЭМ!$A$33:$A$776,$A167,СВЦЭМ!$B$33:$B$776,O$155)+'СЕТ СН'!$F$12</f>
        <v>159.34778037999999</v>
      </c>
      <c r="P167" s="36">
        <f>SUMIFS(СВЦЭМ!$E$33:$E$776,СВЦЭМ!$A$33:$A$776,$A167,СВЦЭМ!$B$33:$B$776,P$155)+'СЕТ СН'!$F$12</f>
        <v>158.85162495</v>
      </c>
      <c r="Q167" s="36">
        <f>SUMIFS(СВЦЭМ!$E$33:$E$776,СВЦЭМ!$A$33:$A$776,$A167,СВЦЭМ!$B$33:$B$776,Q$155)+'СЕТ СН'!$F$12</f>
        <v>158.54663242999999</v>
      </c>
      <c r="R167" s="36">
        <f>SUMIFS(СВЦЭМ!$E$33:$E$776,СВЦЭМ!$A$33:$A$776,$A167,СВЦЭМ!$B$33:$B$776,R$155)+'СЕТ СН'!$F$12</f>
        <v>158.62197986000001</v>
      </c>
      <c r="S167" s="36">
        <f>SUMIFS(СВЦЭМ!$E$33:$E$776,СВЦЭМ!$A$33:$A$776,$A167,СВЦЭМ!$B$33:$B$776,S$155)+'СЕТ СН'!$F$12</f>
        <v>157.95155657000001</v>
      </c>
      <c r="T167" s="36">
        <f>SUMIFS(СВЦЭМ!$E$33:$E$776,СВЦЭМ!$A$33:$A$776,$A167,СВЦЭМ!$B$33:$B$776,T$155)+'СЕТ СН'!$F$12</f>
        <v>162.44846948</v>
      </c>
      <c r="U167" s="36">
        <f>SUMIFS(СВЦЭМ!$E$33:$E$776,СВЦЭМ!$A$33:$A$776,$A167,СВЦЭМ!$B$33:$B$776,U$155)+'СЕТ СН'!$F$12</f>
        <v>161.43699229999999</v>
      </c>
      <c r="V167" s="36">
        <f>SUMIFS(СВЦЭМ!$E$33:$E$776,СВЦЭМ!$A$33:$A$776,$A167,СВЦЭМ!$B$33:$B$776,V$155)+'СЕТ СН'!$F$12</f>
        <v>157.3780577</v>
      </c>
      <c r="W167" s="36">
        <f>SUMIFS(СВЦЭМ!$E$33:$E$776,СВЦЭМ!$A$33:$A$776,$A167,СВЦЭМ!$B$33:$B$776,W$155)+'СЕТ СН'!$F$12</f>
        <v>157.51598677000001</v>
      </c>
      <c r="X167" s="36">
        <f>SUMIFS(СВЦЭМ!$E$33:$E$776,СВЦЭМ!$A$33:$A$776,$A167,СВЦЭМ!$B$33:$B$776,X$155)+'СЕТ СН'!$F$12</f>
        <v>174.06022142</v>
      </c>
      <c r="Y167" s="36">
        <f>SUMIFS(СВЦЭМ!$E$33:$E$776,СВЦЭМ!$A$33:$A$776,$A167,СВЦЭМ!$B$33:$B$776,Y$155)+'СЕТ СН'!$F$12</f>
        <v>167.70767258000001</v>
      </c>
    </row>
    <row r="168" spans="1:25" ht="15.75" x14ac:dyDescent="0.2">
      <c r="A168" s="35">
        <f t="shared" si="4"/>
        <v>44148</v>
      </c>
      <c r="B168" s="36">
        <f>SUMIFS(СВЦЭМ!$E$33:$E$776,СВЦЭМ!$A$33:$A$776,$A168,СВЦЭМ!$B$33:$B$776,B$155)+'СЕТ СН'!$F$12</f>
        <v>161.90589431999999</v>
      </c>
      <c r="C168" s="36">
        <f>SUMIFS(СВЦЭМ!$E$33:$E$776,СВЦЭМ!$A$33:$A$776,$A168,СВЦЭМ!$B$33:$B$776,C$155)+'СЕТ СН'!$F$12</f>
        <v>177.89700299</v>
      </c>
      <c r="D168" s="36">
        <f>SUMIFS(СВЦЭМ!$E$33:$E$776,СВЦЭМ!$A$33:$A$776,$A168,СВЦЭМ!$B$33:$B$776,D$155)+'СЕТ СН'!$F$12</f>
        <v>188.75473891999999</v>
      </c>
      <c r="E168" s="36">
        <f>SUMIFS(СВЦЭМ!$E$33:$E$776,СВЦЭМ!$A$33:$A$776,$A168,СВЦЭМ!$B$33:$B$776,E$155)+'СЕТ СН'!$F$12</f>
        <v>191.49350935999999</v>
      </c>
      <c r="F168" s="36">
        <f>SUMIFS(СВЦЭМ!$E$33:$E$776,СВЦЭМ!$A$33:$A$776,$A168,СВЦЭМ!$B$33:$B$776,F$155)+'СЕТ СН'!$F$12</f>
        <v>190.15439043999999</v>
      </c>
      <c r="G168" s="36">
        <f>SUMIFS(СВЦЭМ!$E$33:$E$776,СВЦЭМ!$A$33:$A$776,$A168,СВЦЭМ!$B$33:$B$776,G$155)+'СЕТ СН'!$F$12</f>
        <v>187.25678467</v>
      </c>
      <c r="H168" s="36">
        <f>SUMIFS(СВЦЭМ!$E$33:$E$776,СВЦЭМ!$A$33:$A$776,$A168,СВЦЭМ!$B$33:$B$776,H$155)+'СЕТ СН'!$F$12</f>
        <v>179.80697426</v>
      </c>
      <c r="I168" s="36">
        <f>SUMIFS(СВЦЭМ!$E$33:$E$776,СВЦЭМ!$A$33:$A$776,$A168,СВЦЭМ!$B$33:$B$776,I$155)+'СЕТ СН'!$F$12</f>
        <v>171.91503520000001</v>
      </c>
      <c r="J168" s="36">
        <f>SUMIFS(СВЦЭМ!$E$33:$E$776,СВЦЭМ!$A$33:$A$776,$A168,СВЦЭМ!$B$33:$B$776,J$155)+'СЕТ СН'!$F$12</f>
        <v>166.72494397</v>
      </c>
      <c r="K168" s="36">
        <f>SUMIFS(СВЦЭМ!$E$33:$E$776,СВЦЭМ!$A$33:$A$776,$A168,СВЦЭМ!$B$33:$B$776,K$155)+'СЕТ СН'!$F$12</f>
        <v>165.74330204</v>
      </c>
      <c r="L168" s="36">
        <f>SUMIFS(СВЦЭМ!$E$33:$E$776,СВЦЭМ!$A$33:$A$776,$A168,СВЦЭМ!$B$33:$B$776,L$155)+'СЕТ СН'!$F$12</f>
        <v>160.02038429000001</v>
      </c>
      <c r="M168" s="36">
        <f>SUMIFS(СВЦЭМ!$E$33:$E$776,СВЦЭМ!$A$33:$A$776,$A168,СВЦЭМ!$B$33:$B$776,M$155)+'СЕТ СН'!$F$12</f>
        <v>155.59728802999999</v>
      </c>
      <c r="N168" s="36">
        <f>SUMIFS(СВЦЭМ!$E$33:$E$776,СВЦЭМ!$A$33:$A$776,$A168,СВЦЭМ!$B$33:$B$776,N$155)+'СЕТ СН'!$F$12</f>
        <v>153.62328608999999</v>
      </c>
      <c r="O168" s="36">
        <f>SUMIFS(СВЦЭМ!$E$33:$E$776,СВЦЭМ!$A$33:$A$776,$A168,СВЦЭМ!$B$33:$B$776,O$155)+'СЕТ СН'!$F$12</f>
        <v>152.66335436</v>
      </c>
      <c r="P168" s="36">
        <f>SUMIFS(СВЦЭМ!$E$33:$E$776,СВЦЭМ!$A$33:$A$776,$A168,СВЦЭМ!$B$33:$B$776,P$155)+'СЕТ СН'!$F$12</f>
        <v>152.35268805999999</v>
      </c>
      <c r="Q168" s="36">
        <f>SUMIFS(СВЦЭМ!$E$33:$E$776,СВЦЭМ!$A$33:$A$776,$A168,СВЦЭМ!$B$33:$B$776,Q$155)+'СЕТ СН'!$F$12</f>
        <v>152.22751188999999</v>
      </c>
      <c r="R168" s="36">
        <f>SUMIFS(СВЦЭМ!$E$33:$E$776,СВЦЭМ!$A$33:$A$776,$A168,СВЦЭМ!$B$33:$B$776,R$155)+'СЕТ СН'!$F$12</f>
        <v>152.00414837</v>
      </c>
      <c r="S168" s="36">
        <f>SUMIFS(СВЦЭМ!$E$33:$E$776,СВЦЭМ!$A$33:$A$776,$A168,СВЦЭМ!$B$33:$B$776,S$155)+'СЕТ СН'!$F$12</f>
        <v>155.04585041000001</v>
      </c>
      <c r="T168" s="36">
        <f>SUMIFS(СВЦЭМ!$E$33:$E$776,СВЦЭМ!$A$33:$A$776,$A168,СВЦЭМ!$B$33:$B$776,T$155)+'СЕТ СН'!$F$12</f>
        <v>159.65823187000001</v>
      </c>
      <c r="U168" s="36">
        <f>SUMIFS(СВЦЭМ!$E$33:$E$776,СВЦЭМ!$A$33:$A$776,$A168,СВЦЭМ!$B$33:$B$776,U$155)+'СЕТ СН'!$F$12</f>
        <v>158.73416728000001</v>
      </c>
      <c r="V168" s="36">
        <f>SUMIFS(СВЦЭМ!$E$33:$E$776,СВЦЭМ!$A$33:$A$776,$A168,СВЦЭМ!$B$33:$B$776,V$155)+'СЕТ СН'!$F$12</f>
        <v>156.02980135000001</v>
      </c>
      <c r="W168" s="36">
        <f>SUMIFS(СВЦЭМ!$E$33:$E$776,СВЦЭМ!$A$33:$A$776,$A168,СВЦЭМ!$B$33:$B$776,W$155)+'СЕТ СН'!$F$12</f>
        <v>154.00794045000001</v>
      </c>
      <c r="X168" s="36">
        <f>SUMIFS(СВЦЭМ!$E$33:$E$776,СВЦЭМ!$A$33:$A$776,$A168,СВЦЭМ!$B$33:$B$776,X$155)+'СЕТ СН'!$F$12</f>
        <v>150.36092535</v>
      </c>
      <c r="Y168" s="36">
        <f>SUMIFS(СВЦЭМ!$E$33:$E$776,СВЦЭМ!$A$33:$A$776,$A168,СВЦЭМ!$B$33:$B$776,Y$155)+'СЕТ СН'!$F$12</f>
        <v>152.57177016</v>
      </c>
    </row>
    <row r="169" spans="1:25" ht="15.75" x14ac:dyDescent="0.2">
      <c r="A169" s="35">
        <f t="shared" si="4"/>
        <v>44149</v>
      </c>
      <c r="B169" s="36">
        <f>SUMIFS(СВЦЭМ!$E$33:$E$776,СВЦЭМ!$A$33:$A$776,$A169,СВЦЭМ!$B$33:$B$776,B$155)+'СЕТ СН'!$F$12</f>
        <v>162.38783993000001</v>
      </c>
      <c r="C169" s="36">
        <f>SUMIFS(СВЦЭМ!$E$33:$E$776,СВЦЭМ!$A$33:$A$776,$A169,СВЦЭМ!$B$33:$B$776,C$155)+'СЕТ СН'!$F$12</f>
        <v>175.61666220999999</v>
      </c>
      <c r="D169" s="36">
        <f>SUMIFS(СВЦЭМ!$E$33:$E$776,СВЦЭМ!$A$33:$A$776,$A169,СВЦЭМ!$B$33:$B$776,D$155)+'СЕТ СН'!$F$12</f>
        <v>186.57744492</v>
      </c>
      <c r="E169" s="36">
        <f>SUMIFS(СВЦЭМ!$E$33:$E$776,СВЦЭМ!$A$33:$A$776,$A169,СВЦЭМ!$B$33:$B$776,E$155)+'СЕТ СН'!$F$12</f>
        <v>188.25370835999999</v>
      </c>
      <c r="F169" s="36">
        <f>SUMIFS(СВЦЭМ!$E$33:$E$776,СВЦЭМ!$A$33:$A$776,$A169,СВЦЭМ!$B$33:$B$776,F$155)+'СЕТ СН'!$F$12</f>
        <v>185.70170972</v>
      </c>
      <c r="G169" s="36">
        <f>SUMIFS(СВЦЭМ!$E$33:$E$776,СВЦЭМ!$A$33:$A$776,$A169,СВЦЭМ!$B$33:$B$776,G$155)+'СЕТ СН'!$F$12</f>
        <v>182.5781527</v>
      </c>
      <c r="H169" s="36">
        <f>SUMIFS(СВЦЭМ!$E$33:$E$776,СВЦЭМ!$A$33:$A$776,$A169,СВЦЭМ!$B$33:$B$776,H$155)+'СЕТ СН'!$F$12</f>
        <v>178.15418621000001</v>
      </c>
      <c r="I169" s="36">
        <f>SUMIFS(СВЦЭМ!$E$33:$E$776,СВЦЭМ!$A$33:$A$776,$A169,СВЦЭМ!$B$33:$B$776,I$155)+'СЕТ СН'!$F$12</f>
        <v>174.85709997000001</v>
      </c>
      <c r="J169" s="36">
        <f>SUMIFS(СВЦЭМ!$E$33:$E$776,СВЦЭМ!$A$33:$A$776,$A169,СВЦЭМ!$B$33:$B$776,J$155)+'СЕТ СН'!$F$12</f>
        <v>171.30156840000001</v>
      </c>
      <c r="K169" s="36">
        <f>SUMIFS(СВЦЭМ!$E$33:$E$776,СВЦЭМ!$A$33:$A$776,$A169,СВЦЭМ!$B$33:$B$776,K$155)+'СЕТ СН'!$F$12</f>
        <v>167.07080797</v>
      </c>
      <c r="L169" s="36">
        <f>SUMIFS(СВЦЭМ!$E$33:$E$776,СВЦЭМ!$A$33:$A$776,$A169,СВЦЭМ!$B$33:$B$776,L$155)+'СЕТ СН'!$F$12</f>
        <v>161.68485926</v>
      </c>
      <c r="M169" s="36">
        <f>SUMIFS(СВЦЭМ!$E$33:$E$776,СВЦЭМ!$A$33:$A$776,$A169,СВЦЭМ!$B$33:$B$776,M$155)+'СЕТ СН'!$F$12</f>
        <v>152.67927961999999</v>
      </c>
      <c r="N169" s="36">
        <f>SUMIFS(СВЦЭМ!$E$33:$E$776,СВЦЭМ!$A$33:$A$776,$A169,СВЦЭМ!$B$33:$B$776,N$155)+'СЕТ СН'!$F$12</f>
        <v>151.96979542</v>
      </c>
      <c r="O169" s="36">
        <f>SUMIFS(СВЦЭМ!$E$33:$E$776,СВЦЭМ!$A$33:$A$776,$A169,СВЦЭМ!$B$33:$B$776,O$155)+'СЕТ СН'!$F$12</f>
        <v>156.90974419</v>
      </c>
      <c r="P169" s="36">
        <f>SUMIFS(СВЦЭМ!$E$33:$E$776,СВЦЭМ!$A$33:$A$776,$A169,СВЦЭМ!$B$33:$B$776,P$155)+'СЕТ СН'!$F$12</f>
        <v>159.36698066</v>
      </c>
      <c r="Q169" s="36">
        <f>SUMIFS(СВЦЭМ!$E$33:$E$776,СВЦЭМ!$A$33:$A$776,$A169,СВЦЭМ!$B$33:$B$776,Q$155)+'СЕТ СН'!$F$12</f>
        <v>159.42535097999999</v>
      </c>
      <c r="R169" s="36">
        <f>SUMIFS(СВЦЭМ!$E$33:$E$776,СВЦЭМ!$A$33:$A$776,$A169,СВЦЭМ!$B$33:$B$776,R$155)+'СЕТ СН'!$F$12</f>
        <v>158.46340423999999</v>
      </c>
      <c r="S169" s="36">
        <f>SUMIFS(СВЦЭМ!$E$33:$E$776,СВЦЭМ!$A$33:$A$776,$A169,СВЦЭМ!$B$33:$B$776,S$155)+'СЕТ СН'!$F$12</f>
        <v>152.56807465</v>
      </c>
      <c r="T169" s="36">
        <f>SUMIFS(СВЦЭМ!$E$33:$E$776,СВЦЭМ!$A$33:$A$776,$A169,СВЦЭМ!$B$33:$B$776,T$155)+'СЕТ СН'!$F$12</f>
        <v>146.758566</v>
      </c>
      <c r="U169" s="36">
        <f>SUMIFS(СВЦЭМ!$E$33:$E$776,СВЦЭМ!$A$33:$A$776,$A169,СВЦЭМ!$B$33:$B$776,U$155)+'СЕТ СН'!$F$12</f>
        <v>147.45334807</v>
      </c>
      <c r="V169" s="36">
        <f>SUMIFS(СВЦЭМ!$E$33:$E$776,СВЦЭМ!$A$33:$A$776,$A169,СВЦЭМ!$B$33:$B$776,V$155)+'СЕТ СН'!$F$12</f>
        <v>153.07794655999999</v>
      </c>
      <c r="W169" s="36">
        <f>SUMIFS(СВЦЭМ!$E$33:$E$776,СВЦЭМ!$A$33:$A$776,$A169,СВЦЭМ!$B$33:$B$776,W$155)+'СЕТ СН'!$F$12</f>
        <v>156.34821516</v>
      </c>
      <c r="X169" s="36">
        <f>SUMIFS(СВЦЭМ!$E$33:$E$776,СВЦЭМ!$A$33:$A$776,$A169,СВЦЭМ!$B$33:$B$776,X$155)+'СЕТ СН'!$F$12</f>
        <v>158.14720369</v>
      </c>
      <c r="Y169" s="36">
        <f>SUMIFS(СВЦЭМ!$E$33:$E$776,СВЦЭМ!$A$33:$A$776,$A169,СВЦЭМ!$B$33:$B$776,Y$155)+'СЕТ СН'!$F$12</f>
        <v>157.24300423</v>
      </c>
    </row>
    <row r="170" spans="1:25" ht="15.75" x14ac:dyDescent="0.2">
      <c r="A170" s="35">
        <f t="shared" si="4"/>
        <v>44150</v>
      </c>
      <c r="B170" s="36">
        <f>SUMIFS(СВЦЭМ!$E$33:$E$776,СВЦЭМ!$A$33:$A$776,$A170,СВЦЭМ!$B$33:$B$776,B$155)+'СЕТ СН'!$F$12</f>
        <v>162.13283376999999</v>
      </c>
      <c r="C170" s="36">
        <f>SUMIFS(СВЦЭМ!$E$33:$E$776,СВЦЭМ!$A$33:$A$776,$A170,СВЦЭМ!$B$33:$B$776,C$155)+'СЕТ СН'!$F$12</f>
        <v>178.00751714</v>
      </c>
      <c r="D170" s="36">
        <f>SUMIFS(СВЦЭМ!$E$33:$E$776,СВЦЭМ!$A$33:$A$776,$A170,СВЦЭМ!$B$33:$B$776,D$155)+'СЕТ СН'!$F$12</f>
        <v>190.09601795</v>
      </c>
      <c r="E170" s="36">
        <f>SUMIFS(СВЦЭМ!$E$33:$E$776,СВЦЭМ!$A$33:$A$776,$A170,СВЦЭМ!$B$33:$B$776,E$155)+'СЕТ СН'!$F$12</f>
        <v>192.76904388</v>
      </c>
      <c r="F170" s="36">
        <f>SUMIFS(СВЦЭМ!$E$33:$E$776,СВЦЭМ!$A$33:$A$776,$A170,СВЦЭМ!$B$33:$B$776,F$155)+'СЕТ СН'!$F$12</f>
        <v>193.79620374000001</v>
      </c>
      <c r="G170" s="36">
        <f>SUMIFS(СВЦЭМ!$E$33:$E$776,СВЦЭМ!$A$33:$A$776,$A170,СВЦЭМ!$B$33:$B$776,G$155)+'СЕТ СН'!$F$12</f>
        <v>191.28573879000001</v>
      </c>
      <c r="H170" s="36">
        <f>SUMIFS(СВЦЭМ!$E$33:$E$776,СВЦЭМ!$A$33:$A$776,$A170,СВЦЭМ!$B$33:$B$776,H$155)+'СЕТ СН'!$F$12</f>
        <v>189.05972990000001</v>
      </c>
      <c r="I170" s="36">
        <f>SUMIFS(СВЦЭМ!$E$33:$E$776,СВЦЭМ!$A$33:$A$776,$A170,СВЦЭМ!$B$33:$B$776,I$155)+'СЕТ СН'!$F$12</f>
        <v>183.31796101</v>
      </c>
      <c r="J170" s="36">
        <f>SUMIFS(СВЦЭМ!$E$33:$E$776,СВЦЭМ!$A$33:$A$776,$A170,СВЦЭМ!$B$33:$B$776,J$155)+'СЕТ СН'!$F$12</f>
        <v>179.05926561999999</v>
      </c>
      <c r="K170" s="36">
        <f>SUMIFS(СВЦЭМ!$E$33:$E$776,СВЦЭМ!$A$33:$A$776,$A170,СВЦЭМ!$B$33:$B$776,K$155)+'СЕТ СН'!$F$12</f>
        <v>176.10770348</v>
      </c>
      <c r="L170" s="36">
        <f>SUMIFS(СВЦЭМ!$E$33:$E$776,СВЦЭМ!$A$33:$A$776,$A170,СВЦЭМ!$B$33:$B$776,L$155)+'СЕТ СН'!$F$12</f>
        <v>167.61368759999999</v>
      </c>
      <c r="M170" s="36">
        <f>SUMIFS(СВЦЭМ!$E$33:$E$776,СВЦЭМ!$A$33:$A$776,$A170,СВЦЭМ!$B$33:$B$776,M$155)+'СЕТ СН'!$F$12</f>
        <v>156.61385031</v>
      </c>
      <c r="N170" s="36">
        <f>SUMIFS(СВЦЭМ!$E$33:$E$776,СВЦЭМ!$A$33:$A$776,$A170,СВЦЭМ!$B$33:$B$776,N$155)+'СЕТ СН'!$F$12</f>
        <v>154.97792860000001</v>
      </c>
      <c r="O170" s="36">
        <f>SUMIFS(СВЦЭМ!$E$33:$E$776,СВЦЭМ!$A$33:$A$776,$A170,СВЦЭМ!$B$33:$B$776,O$155)+'СЕТ СН'!$F$12</f>
        <v>155.96355281999999</v>
      </c>
      <c r="P170" s="36">
        <f>SUMIFS(СВЦЭМ!$E$33:$E$776,СВЦЭМ!$A$33:$A$776,$A170,СВЦЭМ!$B$33:$B$776,P$155)+'СЕТ СН'!$F$12</f>
        <v>156.19943316000001</v>
      </c>
      <c r="Q170" s="36">
        <f>SUMIFS(СВЦЭМ!$E$33:$E$776,СВЦЭМ!$A$33:$A$776,$A170,СВЦЭМ!$B$33:$B$776,Q$155)+'СЕТ СН'!$F$12</f>
        <v>155.68769560000001</v>
      </c>
      <c r="R170" s="36">
        <f>SUMIFS(СВЦЭМ!$E$33:$E$776,СВЦЭМ!$A$33:$A$776,$A170,СВЦЭМ!$B$33:$B$776,R$155)+'СЕТ СН'!$F$12</f>
        <v>155.23588519</v>
      </c>
      <c r="S170" s="36">
        <f>SUMIFS(СВЦЭМ!$E$33:$E$776,СВЦЭМ!$A$33:$A$776,$A170,СВЦЭМ!$B$33:$B$776,S$155)+'СЕТ СН'!$F$12</f>
        <v>152.01449256999999</v>
      </c>
      <c r="T170" s="36">
        <f>SUMIFS(СВЦЭМ!$E$33:$E$776,СВЦЭМ!$A$33:$A$776,$A170,СВЦЭМ!$B$33:$B$776,T$155)+'СЕТ СН'!$F$12</f>
        <v>146.22978688000001</v>
      </c>
      <c r="U170" s="36">
        <f>SUMIFS(СВЦЭМ!$E$33:$E$776,СВЦЭМ!$A$33:$A$776,$A170,СВЦЭМ!$B$33:$B$776,U$155)+'СЕТ СН'!$F$12</f>
        <v>146.29179234</v>
      </c>
      <c r="V170" s="36">
        <f>SUMIFS(СВЦЭМ!$E$33:$E$776,СВЦЭМ!$A$33:$A$776,$A170,СВЦЭМ!$B$33:$B$776,V$155)+'СЕТ СН'!$F$12</f>
        <v>150.06693225000001</v>
      </c>
      <c r="W170" s="36">
        <f>SUMIFS(СВЦЭМ!$E$33:$E$776,СВЦЭМ!$A$33:$A$776,$A170,СВЦЭМ!$B$33:$B$776,W$155)+'СЕТ СН'!$F$12</f>
        <v>152.55416334</v>
      </c>
      <c r="X170" s="36">
        <f>SUMIFS(СВЦЭМ!$E$33:$E$776,СВЦЭМ!$A$33:$A$776,$A170,СВЦЭМ!$B$33:$B$776,X$155)+'СЕТ СН'!$F$12</f>
        <v>155.35966252</v>
      </c>
      <c r="Y170" s="36">
        <f>SUMIFS(СВЦЭМ!$E$33:$E$776,СВЦЭМ!$A$33:$A$776,$A170,СВЦЭМ!$B$33:$B$776,Y$155)+'СЕТ СН'!$F$12</f>
        <v>156.45979874</v>
      </c>
    </row>
    <row r="171" spans="1:25" ht="15.75" x14ac:dyDescent="0.2">
      <c r="A171" s="35">
        <f t="shared" si="4"/>
        <v>44151</v>
      </c>
      <c r="B171" s="36">
        <f>SUMIFS(СВЦЭМ!$E$33:$E$776,СВЦЭМ!$A$33:$A$776,$A171,СВЦЭМ!$B$33:$B$776,B$155)+'СЕТ СН'!$F$12</f>
        <v>171.15782159</v>
      </c>
      <c r="C171" s="36">
        <f>SUMIFS(СВЦЭМ!$E$33:$E$776,СВЦЭМ!$A$33:$A$776,$A171,СВЦЭМ!$B$33:$B$776,C$155)+'СЕТ СН'!$F$12</f>
        <v>187.55206541999999</v>
      </c>
      <c r="D171" s="36">
        <f>SUMIFS(СВЦЭМ!$E$33:$E$776,СВЦЭМ!$A$33:$A$776,$A171,СВЦЭМ!$B$33:$B$776,D$155)+'СЕТ СН'!$F$12</f>
        <v>198.93604617</v>
      </c>
      <c r="E171" s="36">
        <f>SUMIFS(СВЦЭМ!$E$33:$E$776,СВЦЭМ!$A$33:$A$776,$A171,СВЦЭМ!$B$33:$B$776,E$155)+'СЕТ СН'!$F$12</f>
        <v>200.68931520000001</v>
      </c>
      <c r="F171" s="36">
        <f>SUMIFS(СВЦЭМ!$E$33:$E$776,СВЦЭМ!$A$33:$A$776,$A171,СВЦЭМ!$B$33:$B$776,F$155)+'СЕТ СН'!$F$12</f>
        <v>199.50307097999999</v>
      </c>
      <c r="G171" s="36">
        <f>SUMIFS(СВЦЭМ!$E$33:$E$776,СВЦЭМ!$A$33:$A$776,$A171,СВЦЭМ!$B$33:$B$776,G$155)+'СЕТ СН'!$F$12</f>
        <v>196.02069096</v>
      </c>
      <c r="H171" s="36">
        <f>SUMIFS(СВЦЭМ!$E$33:$E$776,СВЦЭМ!$A$33:$A$776,$A171,СВЦЭМ!$B$33:$B$776,H$155)+'СЕТ СН'!$F$12</f>
        <v>186.17518418</v>
      </c>
      <c r="I171" s="36">
        <f>SUMIFS(СВЦЭМ!$E$33:$E$776,СВЦЭМ!$A$33:$A$776,$A171,СВЦЭМ!$B$33:$B$776,I$155)+'СЕТ СН'!$F$12</f>
        <v>178.57324410000001</v>
      </c>
      <c r="J171" s="36">
        <f>SUMIFS(СВЦЭМ!$E$33:$E$776,СВЦЭМ!$A$33:$A$776,$A171,СВЦЭМ!$B$33:$B$776,J$155)+'СЕТ СН'!$F$12</f>
        <v>175.32026665999999</v>
      </c>
      <c r="K171" s="36">
        <f>SUMIFS(СВЦЭМ!$E$33:$E$776,СВЦЭМ!$A$33:$A$776,$A171,СВЦЭМ!$B$33:$B$776,K$155)+'СЕТ СН'!$F$12</f>
        <v>175.86447701</v>
      </c>
      <c r="L171" s="36">
        <f>SUMIFS(СВЦЭМ!$E$33:$E$776,СВЦЭМ!$A$33:$A$776,$A171,СВЦЭМ!$B$33:$B$776,L$155)+'СЕТ СН'!$F$12</f>
        <v>168.82343484</v>
      </c>
      <c r="M171" s="36">
        <f>SUMIFS(СВЦЭМ!$E$33:$E$776,СВЦЭМ!$A$33:$A$776,$A171,СВЦЭМ!$B$33:$B$776,M$155)+'СЕТ СН'!$F$12</f>
        <v>161.28753623</v>
      </c>
      <c r="N171" s="36">
        <f>SUMIFS(СВЦЭМ!$E$33:$E$776,СВЦЭМ!$A$33:$A$776,$A171,СВЦЭМ!$B$33:$B$776,N$155)+'СЕТ СН'!$F$12</f>
        <v>158.79484217000001</v>
      </c>
      <c r="O171" s="36">
        <f>SUMIFS(СВЦЭМ!$E$33:$E$776,СВЦЭМ!$A$33:$A$776,$A171,СВЦЭМ!$B$33:$B$776,O$155)+'СЕТ СН'!$F$12</f>
        <v>160.65693941000001</v>
      </c>
      <c r="P171" s="36">
        <f>SUMIFS(СВЦЭМ!$E$33:$E$776,СВЦЭМ!$A$33:$A$776,$A171,СВЦЭМ!$B$33:$B$776,P$155)+'СЕТ СН'!$F$12</f>
        <v>160.97583533</v>
      </c>
      <c r="Q171" s="36">
        <f>SUMIFS(СВЦЭМ!$E$33:$E$776,СВЦЭМ!$A$33:$A$776,$A171,СВЦЭМ!$B$33:$B$776,Q$155)+'СЕТ СН'!$F$12</f>
        <v>161.55566825</v>
      </c>
      <c r="R171" s="36">
        <f>SUMIFS(СВЦЭМ!$E$33:$E$776,СВЦЭМ!$A$33:$A$776,$A171,СВЦЭМ!$B$33:$B$776,R$155)+'СЕТ СН'!$F$12</f>
        <v>159.37543518999999</v>
      </c>
      <c r="S171" s="36">
        <f>SUMIFS(СВЦЭМ!$E$33:$E$776,СВЦЭМ!$A$33:$A$776,$A171,СВЦЭМ!$B$33:$B$776,S$155)+'СЕТ СН'!$F$12</f>
        <v>157.19283239999999</v>
      </c>
      <c r="T171" s="36">
        <f>SUMIFS(СВЦЭМ!$E$33:$E$776,СВЦЭМ!$A$33:$A$776,$A171,СВЦЭМ!$B$33:$B$776,T$155)+'СЕТ СН'!$F$12</f>
        <v>154.13522993999999</v>
      </c>
      <c r="U171" s="36">
        <f>SUMIFS(СВЦЭМ!$E$33:$E$776,СВЦЭМ!$A$33:$A$776,$A171,СВЦЭМ!$B$33:$B$776,U$155)+'СЕТ СН'!$F$12</f>
        <v>149.17626124</v>
      </c>
      <c r="V171" s="36">
        <f>SUMIFS(СВЦЭМ!$E$33:$E$776,СВЦЭМ!$A$33:$A$776,$A171,СВЦЭМ!$B$33:$B$776,V$155)+'СЕТ СН'!$F$12</f>
        <v>149.55587485000001</v>
      </c>
      <c r="W171" s="36">
        <f>SUMIFS(СВЦЭМ!$E$33:$E$776,СВЦЭМ!$A$33:$A$776,$A171,СВЦЭМ!$B$33:$B$776,W$155)+'СЕТ СН'!$F$12</f>
        <v>152.70412719999999</v>
      </c>
      <c r="X171" s="36">
        <f>SUMIFS(СВЦЭМ!$E$33:$E$776,СВЦЭМ!$A$33:$A$776,$A171,СВЦЭМ!$B$33:$B$776,X$155)+'СЕТ СН'!$F$12</f>
        <v>154.94968052999999</v>
      </c>
      <c r="Y171" s="36">
        <f>SUMIFS(СВЦЭМ!$E$33:$E$776,СВЦЭМ!$A$33:$A$776,$A171,СВЦЭМ!$B$33:$B$776,Y$155)+'СЕТ СН'!$F$12</f>
        <v>160.09755304999999</v>
      </c>
    </row>
    <row r="172" spans="1:25" ht="15.75" x14ac:dyDescent="0.2">
      <c r="A172" s="35">
        <f t="shared" si="4"/>
        <v>44152</v>
      </c>
      <c r="B172" s="36">
        <f>SUMIFS(СВЦЭМ!$E$33:$E$776,СВЦЭМ!$A$33:$A$776,$A172,СВЦЭМ!$B$33:$B$776,B$155)+'СЕТ СН'!$F$12</f>
        <v>164.94700165</v>
      </c>
      <c r="C172" s="36">
        <f>SUMIFS(СВЦЭМ!$E$33:$E$776,СВЦЭМ!$A$33:$A$776,$A172,СВЦЭМ!$B$33:$B$776,C$155)+'СЕТ СН'!$F$12</f>
        <v>179.60549972000001</v>
      </c>
      <c r="D172" s="36">
        <f>SUMIFS(СВЦЭМ!$E$33:$E$776,СВЦЭМ!$A$33:$A$776,$A172,СВЦЭМ!$B$33:$B$776,D$155)+'СЕТ СН'!$F$12</f>
        <v>190.71438196</v>
      </c>
      <c r="E172" s="36">
        <f>SUMIFS(СВЦЭМ!$E$33:$E$776,СВЦЭМ!$A$33:$A$776,$A172,СВЦЭМ!$B$33:$B$776,E$155)+'СЕТ СН'!$F$12</f>
        <v>191.59088299000001</v>
      </c>
      <c r="F172" s="36">
        <f>SUMIFS(СВЦЭМ!$E$33:$E$776,СВЦЭМ!$A$33:$A$776,$A172,СВЦЭМ!$B$33:$B$776,F$155)+'СЕТ СН'!$F$12</f>
        <v>192.09159776000001</v>
      </c>
      <c r="G172" s="36">
        <f>SUMIFS(СВЦЭМ!$E$33:$E$776,СВЦЭМ!$A$33:$A$776,$A172,СВЦЭМ!$B$33:$B$776,G$155)+'СЕТ СН'!$F$12</f>
        <v>190.29240497999999</v>
      </c>
      <c r="H172" s="36">
        <f>SUMIFS(СВЦЭМ!$E$33:$E$776,СВЦЭМ!$A$33:$A$776,$A172,СВЦЭМ!$B$33:$B$776,H$155)+'СЕТ СН'!$F$12</f>
        <v>182.72822828</v>
      </c>
      <c r="I172" s="36">
        <f>SUMIFS(СВЦЭМ!$E$33:$E$776,СВЦЭМ!$A$33:$A$776,$A172,СВЦЭМ!$B$33:$B$776,I$155)+'СЕТ СН'!$F$12</f>
        <v>173.46400865999999</v>
      </c>
      <c r="J172" s="36">
        <f>SUMIFS(СВЦЭМ!$E$33:$E$776,СВЦЭМ!$A$33:$A$776,$A172,СВЦЭМ!$B$33:$B$776,J$155)+'СЕТ СН'!$F$12</f>
        <v>167.62806656000001</v>
      </c>
      <c r="K172" s="36">
        <f>SUMIFS(СВЦЭМ!$E$33:$E$776,СВЦЭМ!$A$33:$A$776,$A172,СВЦЭМ!$B$33:$B$776,K$155)+'СЕТ СН'!$F$12</f>
        <v>177.11490454</v>
      </c>
      <c r="L172" s="36">
        <f>SUMIFS(СВЦЭМ!$E$33:$E$776,СВЦЭМ!$A$33:$A$776,$A172,СВЦЭМ!$B$33:$B$776,L$155)+'СЕТ СН'!$F$12</f>
        <v>169.17374340999999</v>
      </c>
      <c r="M172" s="36">
        <f>SUMIFS(СВЦЭМ!$E$33:$E$776,СВЦЭМ!$A$33:$A$776,$A172,СВЦЭМ!$B$33:$B$776,M$155)+'СЕТ СН'!$F$12</f>
        <v>156.67346006</v>
      </c>
      <c r="N172" s="36">
        <f>SUMIFS(СВЦЭМ!$E$33:$E$776,СВЦЭМ!$A$33:$A$776,$A172,СВЦЭМ!$B$33:$B$776,N$155)+'СЕТ СН'!$F$12</f>
        <v>153.99500742000001</v>
      </c>
      <c r="O172" s="36">
        <f>SUMIFS(СВЦЭМ!$E$33:$E$776,СВЦЭМ!$A$33:$A$776,$A172,СВЦЭМ!$B$33:$B$776,O$155)+'СЕТ СН'!$F$12</f>
        <v>154.78021828999999</v>
      </c>
      <c r="P172" s="36">
        <f>SUMIFS(СВЦЭМ!$E$33:$E$776,СВЦЭМ!$A$33:$A$776,$A172,СВЦЭМ!$B$33:$B$776,P$155)+'СЕТ СН'!$F$12</f>
        <v>154.37840002999999</v>
      </c>
      <c r="Q172" s="36">
        <f>SUMIFS(СВЦЭМ!$E$33:$E$776,СВЦЭМ!$A$33:$A$776,$A172,СВЦЭМ!$B$33:$B$776,Q$155)+'СЕТ СН'!$F$12</f>
        <v>154.4291202</v>
      </c>
      <c r="R172" s="36">
        <f>SUMIFS(СВЦЭМ!$E$33:$E$776,СВЦЭМ!$A$33:$A$776,$A172,СВЦЭМ!$B$33:$B$776,R$155)+'СЕТ СН'!$F$12</f>
        <v>174.64894364</v>
      </c>
      <c r="S172" s="36">
        <f>SUMIFS(СВЦЭМ!$E$33:$E$776,СВЦЭМ!$A$33:$A$776,$A172,СВЦЭМ!$B$33:$B$776,S$155)+'СЕТ СН'!$F$12</f>
        <v>169.12947199999999</v>
      </c>
      <c r="T172" s="36">
        <f>SUMIFS(СВЦЭМ!$E$33:$E$776,СВЦЭМ!$A$33:$A$776,$A172,СВЦЭМ!$B$33:$B$776,T$155)+'СЕТ СН'!$F$12</f>
        <v>155.95132937</v>
      </c>
      <c r="U172" s="36">
        <f>SUMIFS(СВЦЭМ!$E$33:$E$776,СВЦЭМ!$A$33:$A$776,$A172,СВЦЭМ!$B$33:$B$776,U$155)+'СЕТ СН'!$F$12</f>
        <v>146.03450146</v>
      </c>
      <c r="V172" s="36">
        <f>SUMIFS(СВЦЭМ!$E$33:$E$776,СВЦЭМ!$A$33:$A$776,$A172,СВЦЭМ!$B$33:$B$776,V$155)+'СЕТ СН'!$F$12</f>
        <v>144.28287521999999</v>
      </c>
      <c r="W172" s="36">
        <f>SUMIFS(СВЦЭМ!$E$33:$E$776,СВЦЭМ!$A$33:$A$776,$A172,СВЦЭМ!$B$33:$B$776,W$155)+'СЕТ СН'!$F$12</f>
        <v>150.56289903999999</v>
      </c>
      <c r="X172" s="36">
        <f>SUMIFS(СВЦЭМ!$E$33:$E$776,СВЦЭМ!$A$33:$A$776,$A172,СВЦЭМ!$B$33:$B$776,X$155)+'СЕТ СН'!$F$12</f>
        <v>150.67345062000001</v>
      </c>
      <c r="Y172" s="36">
        <f>SUMIFS(СВЦЭМ!$E$33:$E$776,СВЦЭМ!$A$33:$A$776,$A172,СВЦЭМ!$B$33:$B$776,Y$155)+'СЕТ СН'!$F$12</f>
        <v>154.38117467999999</v>
      </c>
    </row>
    <row r="173" spans="1:25" ht="15.75" x14ac:dyDescent="0.2">
      <c r="A173" s="35">
        <f t="shared" si="4"/>
        <v>44153</v>
      </c>
      <c r="B173" s="36">
        <f>SUMIFS(СВЦЭМ!$E$33:$E$776,СВЦЭМ!$A$33:$A$776,$A173,СВЦЭМ!$B$33:$B$776,B$155)+'СЕТ СН'!$F$12</f>
        <v>166.48747872999999</v>
      </c>
      <c r="C173" s="36">
        <f>SUMIFS(СВЦЭМ!$E$33:$E$776,СВЦЭМ!$A$33:$A$776,$A173,СВЦЭМ!$B$33:$B$776,C$155)+'СЕТ СН'!$F$12</f>
        <v>176.71638765</v>
      </c>
      <c r="D173" s="36">
        <f>SUMIFS(СВЦЭМ!$E$33:$E$776,СВЦЭМ!$A$33:$A$776,$A173,СВЦЭМ!$B$33:$B$776,D$155)+'СЕТ СН'!$F$12</f>
        <v>184.61123253</v>
      </c>
      <c r="E173" s="36">
        <f>SUMIFS(СВЦЭМ!$E$33:$E$776,СВЦЭМ!$A$33:$A$776,$A173,СВЦЭМ!$B$33:$B$776,E$155)+'СЕТ СН'!$F$12</f>
        <v>187.38967259</v>
      </c>
      <c r="F173" s="36">
        <f>SUMIFS(СВЦЭМ!$E$33:$E$776,СВЦЭМ!$A$33:$A$776,$A173,СВЦЭМ!$B$33:$B$776,F$155)+'СЕТ СН'!$F$12</f>
        <v>186.58481330000001</v>
      </c>
      <c r="G173" s="36">
        <f>SUMIFS(СВЦЭМ!$E$33:$E$776,СВЦЭМ!$A$33:$A$776,$A173,СВЦЭМ!$B$33:$B$776,G$155)+'СЕТ СН'!$F$12</f>
        <v>182.91889029999999</v>
      </c>
      <c r="H173" s="36">
        <f>SUMIFS(СВЦЭМ!$E$33:$E$776,СВЦЭМ!$A$33:$A$776,$A173,СВЦЭМ!$B$33:$B$776,H$155)+'СЕТ СН'!$F$12</f>
        <v>182.92918521000001</v>
      </c>
      <c r="I173" s="36">
        <f>SUMIFS(СВЦЭМ!$E$33:$E$776,СВЦЭМ!$A$33:$A$776,$A173,СВЦЭМ!$B$33:$B$776,I$155)+'СЕТ СН'!$F$12</f>
        <v>179.05415496000001</v>
      </c>
      <c r="J173" s="36">
        <f>SUMIFS(СВЦЭМ!$E$33:$E$776,СВЦЭМ!$A$33:$A$776,$A173,СВЦЭМ!$B$33:$B$776,J$155)+'СЕТ СН'!$F$12</f>
        <v>173.92718515999999</v>
      </c>
      <c r="K173" s="36">
        <f>SUMIFS(СВЦЭМ!$E$33:$E$776,СВЦЭМ!$A$33:$A$776,$A173,СВЦЭМ!$B$33:$B$776,K$155)+'СЕТ СН'!$F$12</f>
        <v>171.75482833999999</v>
      </c>
      <c r="L173" s="36">
        <f>SUMIFS(СВЦЭМ!$E$33:$E$776,СВЦЭМ!$A$33:$A$776,$A173,СВЦЭМ!$B$33:$B$776,L$155)+'СЕТ СН'!$F$12</f>
        <v>165.68256450999999</v>
      </c>
      <c r="M173" s="36">
        <f>SUMIFS(СВЦЭМ!$E$33:$E$776,СВЦЭМ!$A$33:$A$776,$A173,СВЦЭМ!$B$33:$B$776,M$155)+'СЕТ СН'!$F$12</f>
        <v>160.83987453</v>
      </c>
      <c r="N173" s="36">
        <f>SUMIFS(СВЦЭМ!$E$33:$E$776,СВЦЭМ!$A$33:$A$776,$A173,СВЦЭМ!$B$33:$B$776,N$155)+'СЕТ СН'!$F$12</f>
        <v>158.29191589999999</v>
      </c>
      <c r="O173" s="36">
        <f>SUMIFS(СВЦЭМ!$E$33:$E$776,СВЦЭМ!$A$33:$A$776,$A173,СВЦЭМ!$B$33:$B$776,O$155)+'СЕТ СН'!$F$12</f>
        <v>157.97419070000001</v>
      </c>
      <c r="P173" s="36">
        <f>SUMIFS(СВЦЭМ!$E$33:$E$776,СВЦЭМ!$A$33:$A$776,$A173,СВЦЭМ!$B$33:$B$776,P$155)+'СЕТ СН'!$F$12</f>
        <v>158.40815093000001</v>
      </c>
      <c r="Q173" s="36">
        <f>SUMIFS(СВЦЭМ!$E$33:$E$776,СВЦЭМ!$A$33:$A$776,$A173,СВЦЭМ!$B$33:$B$776,Q$155)+'СЕТ СН'!$F$12</f>
        <v>158.30314797</v>
      </c>
      <c r="R173" s="36">
        <f>SUMIFS(СВЦЭМ!$E$33:$E$776,СВЦЭМ!$A$33:$A$776,$A173,СВЦЭМ!$B$33:$B$776,R$155)+'СЕТ СН'!$F$12</f>
        <v>157.04697607</v>
      </c>
      <c r="S173" s="36">
        <f>SUMIFS(СВЦЭМ!$E$33:$E$776,СВЦЭМ!$A$33:$A$776,$A173,СВЦЭМ!$B$33:$B$776,S$155)+'СЕТ СН'!$F$12</f>
        <v>160.15590972999999</v>
      </c>
      <c r="T173" s="36">
        <f>SUMIFS(СВЦЭМ!$E$33:$E$776,СВЦЭМ!$A$33:$A$776,$A173,СВЦЭМ!$B$33:$B$776,T$155)+'СЕТ СН'!$F$12</f>
        <v>164.67528235</v>
      </c>
      <c r="U173" s="36">
        <f>SUMIFS(СВЦЭМ!$E$33:$E$776,СВЦЭМ!$A$33:$A$776,$A173,СВЦЭМ!$B$33:$B$776,U$155)+'СЕТ СН'!$F$12</f>
        <v>164.38369957</v>
      </c>
      <c r="V173" s="36">
        <f>SUMIFS(СВЦЭМ!$E$33:$E$776,СВЦЭМ!$A$33:$A$776,$A173,СВЦЭМ!$B$33:$B$776,V$155)+'СЕТ СН'!$F$12</f>
        <v>162.46042668999999</v>
      </c>
      <c r="W173" s="36">
        <f>SUMIFS(СВЦЭМ!$E$33:$E$776,СВЦЭМ!$A$33:$A$776,$A173,СВЦЭМ!$B$33:$B$776,W$155)+'СЕТ СН'!$F$12</f>
        <v>160.68971644000001</v>
      </c>
      <c r="X173" s="36">
        <f>SUMIFS(СВЦЭМ!$E$33:$E$776,СВЦЭМ!$A$33:$A$776,$A173,СВЦЭМ!$B$33:$B$776,X$155)+'СЕТ СН'!$F$12</f>
        <v>158.93467509999999</v>
      </c>
      <c r="Y173" s="36">
        <f>SUMIFS(СВЦЭМ!$E$33:$E$776,СВЦЭМ!$A$33:$A$776,$A173,СВЦЭМ!$B$33:$B$776,Y$155)+'СЕТ СН'!$F$12</f>
        <v>159.88628302000001</v>
      </c>
    </row>
    <row r="174" spans="1:25" ht="15.75" x14ac:dyDescent="0.2">
      <c r="A174" s="35">
        <f t="shared" si="4"/>
        <v>44154</v>
      </c>
      <c r="B174" s="36">
        <f>SUMIFS(СВЦЭМ!$E$33:$E$776,СВЦЭМ!$A$33:$A$776,$A174,СВЦЭМ!$B$33:$B$776,B$155)+'СЕТ СН'!$F$12</f>
        <v>173.79077361</v>
      </c>
      <c r="C174" s="36">
        <f>SUMIFS(СВЦЭМ!$E$33:$E$776,СВЦЭМ!$A$33:$A$776,$A174,СВЦЭМ!$B$33:$B$776,C$155)+'СЕТ СН'!$F$12</f>
        <v>186.37882562999999</v>
      </c>
      <c r="D174" s="36">
        <f>SUMIFS(СВЦЭМ!$E$33:$E$776,СВЦЭМ!$A$33:$A$776,$A174,СВЦЭМ!$B$33:$B$776,D$155)+'СЕТ СН'!$F$12</f>
        <v>192.21926041</v>
      </c>
      <c r="E174" s="36">
        <f>SUMIFS(СВЦЭМ!$E$33:$E$776,СВЦЭМ!$A$33:$A$776,$A174,СВЦЭМ!$B$33:$B$776,E$155)+'СЕТ СН'!$F$12</f>
        <v>192.93867677</v>
      </c>
      <c r="F174" s="36">
        <f>SUMIFS(СВЦЭМ!$E$33:$E$776,СВЦЭМ!$A$33:$A$776,$A174,СВЦЭМ!$B$33:$B$776,F$155)+'СЕТ СН'!$F$12</f>
        <v>192.49215828999999</v>
      </c>
      <c r="G174" s="36">
        <f>SUMIFS(СВЦЭМ!$E$33:$E$776,СВЦЭМ!$A$33:$A$776,$A174,СВЦЭМ!$B$33:$B$776,G$155)+'СЕТ СН'!$F$12</f>
        <v>192.67841784000001</v>
      </c>
      <c r="H174" s="36">
        <f>SUMIFS(СВЦЭМ!$E$33:$E$776,СВЦЭМ!$A$33:$A$776,$A174,СВЦЭМ!$B$33:$B$776,H$155)+'СЕТ СН'!$F$12</f>
        <v>188.33859971000001</v>
      </c>
      <c r="I174" s="36">
        <f>SUMIFS(СВЦЭМ!$E$33:$E$776,СВЦЭМ!$A$33:$A$776,$A174,СВЦЭМ!$B$33:$B$776,I$155)+'СЕТ СН'!$F$12</f>
        <v>179.32156563999999</v>
      </c>
      <c r="J174" s="36">
        <f>SUMIFS(СВЦЭМ!$E$33:$E$776,СВЦЭМ!$A$33:$A$776,$A174,СВЦЭМ!$B$33:$B$776,J$155)+'СЕТ СН'!$F$12</f>
        <v>173.68452973999999</v>
      </c>
      <c r="K174" s="36">
        <f>SUMIFS(СВЦЭМ!$E$33:$E$776,СВЦЭМ!$A$33:$A$776,$A174,СВЦЭМ!$B$33:$B$776,K$155)+'СЕТ СН'!$F$12</f>
        <v>172.54913636000001</v>
      </c>
      <c r="L174" s="36">
        <f>SUMIFS(СВЦЭМ!$E$33:$E$776,СВЦЭМ!$A$33:$A$776,$A174,СВЦЭМ!$B$33:$B$776,L$155)+'СЕТ СН'!$F$12</f>
        <v>166.31368985</v>
      </c>
      <c r="M174" s="36">
        <f>SUMIFS(СВЦЭМ!$E$33:$E$776,СВЦЭМ!$A$33:$A$776,$A174,СВЦЭМ!$B$33:$B$776,M$155)+'СЕТ СН'!$F$12</f>
        <v>161.32359088000001</v>
      </c>
      <c r="N174" s="36">
        <f>SUMIFS(СВЦЭМ!$E$33:$E$776,СВЦЭМ!$A$33:$A$776,$A174,СВЦЭМ!$B$33:$B$776,N$155)+'СЕТ СН'!$F$12</f>
        <v>158.37672011999999</v>
      </c>
      <c r="O174" s="36">
        <f>SUMIFS(СВЦЭМ!$E$33:$E$776,СВЦЭМ!$A$33:$A$776,$A174,СВЦЭМ!$B$33:$B$776,O$155)+'СЕТ СН'!$F$12</f>
        <v>159.48526351000001</v>
      </c>
      <c r="P174" s="36">
        <f>SUMIFS(СВЦЭМ!$E$33:$E$776,СВЦЭМ!$A$33:$A$776,$A174,СВЦЭМ!$B$33:$B$776,P$155)+'СЕТ СН'!$F$12</f>
        <v>160.6852327</v>
      </c>
      <c r="Q174" s="36">
        <f>SUMIFS(СВЦЭМ!$E$33:$E$776,СВЦЭМ!$A$33:$A$776,$A174,СВЦЭМ!$B$33:$B$776,Q$155)+'СЕТ СН'!$F$12</f>
        <v>161.01629389999999</v>
      </c>
      <c r="R174" s="36">
        <f>SUMIFS(СВЦЭМ!$E$33:$E$776,СВЦЭМ!$A$33:$A$776,$A174,СВЦЭМ!$B$33:$B$776,R$155)+'СЕТ СН'!$F$12</f>
        <v>160.06345313</v>
      </c>
      <c r="S174" s="36">
        <f>SUMIFS(СВЦЭМ!$E$33:$E$776,СВЦЭМ!$A$33:$A$776,$A174,СВЦЭМ!$B$33:$B$776,S$155)+'СЕТ СН'!$F$12</f>
        <v>160.35944096</v>
      </c>
      <c r="T174" s="36">
        <f>SUMIFS(СВЦЭМ!$E$33:$E$776,СВЦЭМ!$A$33:$A$776,$A174,СВЦЭМ!$B$33:$B$776,T$155)+'СЕТ СН'!$F$12</f>
        <v>163.56536971</v>
      </c>
      <c r="U174" s="36">
        <f>SUMIFS(СВЦЭМ!$E$33:$E$776,СВЦЭМ!$A$33:$A$776,$A174,СВЦЭМ!$B$33:$B$776,U$155)+'СЕТ СН'!$F$12</f>
        <v>162.61702643999999</v>
      </c>
      <c r="V174" s="36">
        <f>SUMIFS(СВЦЭМ!$E$33:$E$776,СВЦЭМ!$A$33:$A$776,$A174,СВЦЭМ!$B$33:$B$776,V$155)+'СЕТ СН'!$F$12</f>
        <v>159.61036532</v>
      </c>
      <c r="W174" s="36">
        <f>SUMIFS(СВЦЭМ!$E$33:$E$776,СВЦЭМ!$A$33:$A$776,$A174,СВЦЭМ!$B$33:$B$776,W$155)+'СЕТ СН'!$F$12</f>
        <v>157.53948647000001</v>
      </c>
      <c r="X174" s="36">
        <f>SUMIFS(СВЦЭМ!$E$33:$E$776,СВЦЭМ!$A$33:$A$776,$A174,СВЦЭМ!$B$33:$B$776,X$155)+'СЕТ СН'!$F$12</f>
        <v>155.96695750000001</v>
      </c>
      <c r="Y174" s="36">
        <f>SUMIFS(СВЦЭМ!$E$33:$E$776,СВЦЭМ!$A$33:$A$776,$A174,СВЦЭМ!$B$33:$B$776,Y$155)+'СЕТ СН'!$F$12</f>
        <v>155.30457511</v>
      </c>
    </row>
    <row r="175" spans="1:25" ht="15.75" x14ac:dyDescent="0.2">
      <c r="A175" s="35">
        <f t="shared" si="4"/>
        <v>44155</v>
      </c>
      <c r="B175" s="36">
        <f>SUMIFS(СВЦЭМ!$E$33:$E$776,СВЦЭМ!$A$33:$A$776,$A175,СВЦЭМ!$B$33:$B$776,B$155)+'СЕТ СН'!$F$12</f>
        <v>169.94979186</v>
      </c>
      <c r="C175" s="36">
        <f>SUMIFS(СВЦЭМ!$E$33:$E$776,СВЦЭМ!$A$33:$A$776,$A175,СВЦЭМ!$B$33:$B$776,C$155)+'СЕТ СН'!$F$12</f>
        <v>187.28072291000001</v>
      </c>
      <c r="D175" s="36">
        <f>SUMIFS(СВЦЭМ!$E$33:$E$776,СВЦЭМ!$A$33:$A$776,$A175,СВЦЭМ!$B$33:$B$776,D$155)+'СЕТ СН'!$F$12</f>
        <v>196.46009261</v>
      </c>
      <c r="E175" s="36">
        <f>SUMIFS(СВЦЭМ!$E$33:$E$776,СВЦЭМ!$A$33:$A$776,$A175,СВЦЭМ!$B$33:$B$776,E$155)+'СЕТ СН'!$F$12</f>
        <v>198.97346705999999</v>
      </c>
      <c r="F175" s="36">
        <f>SUMIFS(СВЦЭМ!$E$33:$E$776,СВЦЭМ!$A$33:$A$776,$A175,СВЦЭМ!$B$33:$B$776,F$155)+'СЕТ СН'!$F$12</f>
        <v>198.07861817</v>
      </c>
      <c r="G175" s="36">
        <f>SUMIFS(СВЦЭМ!$E$33:$E$776,СВЦЭМ!$A$33:$A$776,$A175,СВЦЭМ!$B$33:$B$776,G$155)+'СЕТ СН'!$F$12</f>
        <v>194.75106541</v>
      </c>
      <c r="H175" s="36">
        <f>SUMIFS(СВЦЭМ!$E$33:$E$776,СВЦЭМ!$A$33:$A$776,$A175,СВЦЭМ!$B$33:$B$776,H$155)+'СЕТ СН'!$F$12</f>
        <v>185.84679174999999</v>
      </c>
      <c r="I175" s="36">
        <f>SUMIFS(СВЦЭМ!$E$33:$E$776,СВЦЭМ!$A$33:$A$776,$A175,СВЦЭМ!$B$33:$B$776,I$155)+'СЕТ СН'!$F$12</f>
        <v>177.12278393</v>
      </c>
      <c r="J175" s="36">
        <f>SUMIFS(СВЦЭМ!$E$33:$E$776,СВЦЭМ!$A$33:$A$776,$A175,СВЦЭМ!$B$33:$B$776,J$155)+'СЕТ СН'!$F$12</f>
        <v>173.56176679999999</v>
      </c>
      <c r="K175" s="36">
        <f>SUMIFS(СВЦЭМ!$E$33:$E$776,СВЦЭМ!$A$33:$A$776,$A175,СВЦЭМ!$B$33:$B$776,K$155)+'СЕТ СН'!$F$12</f>
        <v>172.63168752999999</v>
      </c>
      <c r="L175" s="36">
        <f>SUMIFS(СВЦЭМ!$E$33:$E$776,СВЦЭМ!$A$33:$A$776,$A175,СВЦЭМ!$B$33:$B$776,L$155)+'СЕТ СН'!$F$12</f>
        <v>168.37027182</v>
      </c>
      <c r="M175" s="36">
        <f>SUMIFS(СВЦЭМ!$E$33:$E$776,СВЦЭМ!$A$33:$A$776,$A175,СВЦЭМ!$B$33:$B$776,M$155)+'СЕТ СН'!$F$12</f>
        <v>158.90969272999999</v>
      </c>
      <c r="N175" s="36">
        <f>SUMIFS(СВЦЭМ!$E$33:$E$776,СВЦЭМ!$A$33:$A$776,$A175,СВЦЭМ!$B$33:$B$776,N$155)+'СЕТ СН'!$F$12</f>
        <v>156.43125072999999</v>
      </c>
      <c r="O175" s="36">
        <f>SUMIFS(СВЦЭМ!$E$33:$E$776,СВЦЭМ!$A$33:$A$776,$A175,СВЦЭМ!$B$33:$B$776,O$155)+'СЕТ СН'!$F$12</f>
        <v>157.18191970000001</v>
      </c>
      <c r="P175" s="36">
        <f>SUMIFS(СВЦЭМ!$E$33:$E$776,СВЦЭМ!$A$33:$A$776,$A175,СВЦЭМ!$B$33:$B$776,P$155)+'СЕТ СН'!$F$12</f>
        <v>158.58167714000001</v>
      </c>
      <c r="Q175" s="36">
        <f>SUMIFS(СВЦЭМ!$E$33:$E$776,СВЦЭМ!$A$33:$A$776,$A175,СВЦЭМ!$B$33:$B$776,Q$155)+'СЕТ СН'!$F$12</f>
        <v>158.56537958000001</v>
      </c>
      <c r="R175" s="36">
        <f>SUMIFS(СВЦЭМ!$E$33:$E$776,СВЦЭМ!$A$33:$A$776,$A175,СВЦЭМ!$B$33:$B$776,R$155)+'СЕТ СН'!$F$12</f>
        <v>157.24088484999999</v>
      </c>
      <c r="S175" s="36">
        <f>SUMIFS(СВЦЭМ!$E$33:$E$776,СВЦЭМ!$A$33:$A$776,$A175,СВЦЭМ!$B$33:$B$776,S$155)+'СЕТ СН'!$F$12</f>
        <v>151.24144125999999</v>
      </c>
      <c r="T175" s="36">
        <f>SUMIFS(СВЦЭМ!$E$33:$E$776,СВЦЭМ!$A$33:$A$776,$A175,СВЦЭМ!$B$33:$B$776,T$155)+'СЕТ СН'!$F$12</f>
        <v>148.60934644</v>
      </c>
      <c r="U175" s="36">
        <f>SUMIFS(СВЦЭМ!$E$33:$E$776,СВЦЭМ!$A$33:$A$776,$A175,СВЦЭМ!$B$33:$B$776,U$155)+'СЕТ СН'!$F$12</f>
        <v>149.64379584</v>
      </c>
      <c r="V175" s="36">
        <f>SUMIFS(СВЦЭМ!$E$33:$E$776,СВЦЭМ!$A$33:$A$776,$A175,СВЦЭМ!$B$33:$B$776,V$155)+'СЕТ СН'!$F$12</f>
        <v>151.21661216000001</v>
      </c>
      <c r="W175" s="36">
        <f>SUMIFS(СВЦЭМ!$E$33:$E$776,СВЦЭМ!$A$33:$A$776,$A175,СВЦЭМ!$B$33:$B$776,W$155)+'СЕТ СН'!$F$12</f>
        <v>153.25463210999999</v>
      </c>
      <c r="X175" s="36">
        <f>SUMIFS(СВЦЭМ!$E$33:$E$776,СВЦЭМ!$A$33:$A$776,$A175,СВЦЭМ!$B$33:$B$776,X$155)+'СЕТ СН'!$F$12</f>
        <v>153.26879346999999</v>
      </c>
      <c r="Y175" s="36">
        <f>SUMIFS(СВЦЭМ!$E$33:$E$776,СВЦЭМ!$A$33:$A$776,$A175,СВЦЭМ!$B$33:$B$776,Y$155)+'СЕТ СН'!$F$12</f>
        <v>156.33729156000001</v>
      </c>
    </row>
    <row r="176" spans="1:25" ht="15.75" x14ac:dyDescent="0.2">
      <c r="A176" s="35">
        <f t="shared" si="4"/>
        <v>44156</v>
      </c>
      <c r="B176" s="36">
        <f>SUMIFS(СВЦЭМ!$E$33:$E$776,СВЦЭМ!$A$33:$A$776,$A176,СВЦЭМ!$B$33:$B$776,B$155)+'СЕТ СН'!$F$12</f>
        <v>173.23388421000001</v>
      </c>
      <c r="C176" s="36">
        <f>SUMIFS(СВЦЭМ!$E$33:$E$776,СВЦЭМ!$A$33:$A$776,$A176,СВЦЭМ!$B$33:$B$776,C$155)+'СЕТ СН'!$F$12</f>
        <v>183.0995399</v>
      </c>
      <c r="D176" s="36">
        <f>SUMIFS(СВЦЭМ!$E$33:$E$776,СВЦЭМ!$A$33:$A$776,$A176,СВЦЭМ!$B$33:$B$776,D$155)+'СЕТ СН'!$F$12</f>
        <v>193.57348440999999</v>
      </c>
      <c r="E176" s="36">
        <f>SUMIFS(СВЦЭМ!$E$33:$E$776,СВЦЭМ!$A$33:$A$776,$A176,СВЦЭМ!$B$33:$B$776,E$155)+'СЕТ СН'!$F$12</f>
        <v>194.36548500000001</v>
      </c>
      <c r="F176" s="36">
        <f>SUMIFS(СВЦЭМ!$E$33:$E$776,СВЦЭМ!$A$33:$A$776,$A176,СВЦЭМ!$B$33:$B$776,F$155)+'СЕТ СН'!$F$12</f>
        <v>193.88368858999999</v>
      </c>
      <c r="G176" s="36">
        <f>SUMIFS(СВЦЭМ!$E$33:$E$776,СВЦЭМ!$A$33:$A$776,$A176,СВЦЭМ!$B$33:$B$776,G$155)+'СЕТ СН'!$F$12</f>
        <v>190.99202704000001</v>
      </c>
      <c r="H176" s="36">
        <f>SUMIFS(СВЦЭМ!$E$33:$E$776,СВЦЭМ!$A$33:$A$776,$A176,СВЦЭМ!$B$33:$B$776,H$155)+'СЕТ СН'!$F$12</f>
        <v>187.86531961</v>
      </c>
      <c r="I176" s="36">
        <f>SUMIFS(СВЦЭМ!$E$33:$E$776,СВЦЭМ!$A$33:$A$776,$A176,СВЦЭМ!$B$33:$B$776,I$155)+'СЕТ СН'!$F$12</f>
        <v>181.46781903999999</v>
      </c>
      <c r="J176" s="36">
        <f>SUMIFS(СВЦЭМ!$E$33:$E$776,СВЦЭМ!$A$33:$A$776,$A176,СВЦЭМ!$B$33:$B$776,J$155)+'СЕТ СН'!$F$12</f>
        <v>174.43902735</v>
      </c>
      <c r="K176" s="36">
        <f>SUMIFS(СВЦЭМ!$E$33:$E$776,СВЦЭМ!$A$33:$A$776,$A176,СВЦЭМ!$B$33:$B$776,K$155)+'СЕТ СН'!$F$12</f>
        <v>168.74231979000001</v>
      </c>
      <c r="L176" s="36">
        <f>SUMIFS(СВЦЭМ!$E$33:$E$776,СВЦЭМ!$A$33:$A$776,$A176,СВЦЭМ!$B$33:$B$776,L$155)+'СЕТ СН'!$F$12</f>
        <v>159.59244665</v>
      </c>
      <c r="M176" s="36">
        <f>SUMIFS(СВЦЭМ!$E$33:$E$776,СВЦЭМ!$A$33:$A$776,$A176,СВЦЭМ!$B$33:$B$776,M$155)+'СЕТ СН'!$F$12</f>
        <v>151.90377613999999</v>
      </c>
      <c r="N176" s="36">
        <f>SUMIFS(СВЦЭМ!$E$33:$E$776,СВЦЭМ!$A$33:$A$776,$A176,СВЦЭМ!$B$33:$B$776,N$155)+'СЕТ СН'!$F$12</f>
        <v>150.02617334999999</v>
      </c>
      <c r="O176" s="36">
        <f>SUMIFS(СВЦЭМ!$E$33:$E$776,СВЦЭМ!$A$33:$A$776,$A176,СВЦЭМ!$B$33:$B$776,O$155)+'СЕТ СН'!$F$12</f>
        <v>151.00921235000001</v>
      </c>
      <c r="P176" s="36">
        <f>SUMIFS(СВЦЭМ!$E$33:$E$776,СВЦЭМ!$A$33:$A$776,$A176,СВЦЭМ!$B$33:$B$776,P$155)+'СЕТ СН'!$F$12</f>
        <v>153.05545047999999</v>
      </c>
      <c r="Q176" s="36">
        <f>SUMIFS(СВЦЭМ!$E$33:$E$776,СВЦЭМ!$A$33:$A$776,$A176,СВЦЭМ!$B$33:$B$776,Q$155)+'СЕТ СН'!$F$12</f>
        <v>150.63593281999999</v>
      </c>
      <c r="R176" s="36">
        <f>SUMIFS(СВЦЭМ!$E$33:$E$776,СВЦЭМ!$A$33:$A$776,$A176,СВЦЭМ!$B$33:$B$776,R$155)+'СЕТ СН'!$F$12</f>
        <v>148.97507433000001</v>
      </c>
      <c r="S176" s="36">
        <f>SUMIFS(СВЦЭМ!$E$33:$E$776,СВЦЭМ!$A$33:$A$776,$A176,СВЦЭМ!$B$33:$B$776,S$155)+'СЕТ СН'!$F$12</f>
        <v>144.03118803999999</v>
      </c>
      <c r="T176" s="36">
        <f>SUMIFS(СВЦЭМ!$E$33:$E$776,СВЦЭМ!$A$33:$A$776,$A176,СВЦЭМ!$B$33:$B$776,T$155)+'СЕТ СН'!$F$12</f>
        <v>143.91047821999999</v>
      </c>
      <c r="U176" s="36">
        <f>SUMIFS(СВЦЭМ!$E$33:$E$776,СВЦЭМ!$A$33:$A$776,$A176,СВЦЭМ!$B$33:$B$776,U$155)+'СЕТ СН'!$F$12</f>
        <v>143.73916899</v>
      </c>
      <c r="V176" s="36">
        <f>SUMIFS(СВЦЭМ!$E$33:$E$776,СВЦЭМ!$A$33:$A$776,$A176,СВЦЭМ!$B$33:$B$776,V$155)+'СЕТ СН'!$F$12</f>
        <v>145.03331858999999</v>
      </c>
      <c r="W176" s="36">
        <f>SUMIFS(СВЦЭМ!$E$33:$E$776,СВЦЭМ!$A$33:$A$776,$A176,СВЦЭМ!$B$33:$B$776,W$155)+'СЕТ СН'!$F$12</f>
        <v>147.82239989999999</v>
      </c>
      <c r="X176" s="36">
        <f>SUMIFS(СВЦЭМ!$E$33:$E$776,СВЦЭМ!$A$33:$A$776,$A176,СВЦЭМ!$B$33:$B$776,X$155)+'СЕТ СН'!$F$12</f>
        <v>151.58323877000001</v>
      </c>
      <c r="Y176" s="36">
        <f>SUMIFS(СВЦЭМ!$E$33:$E$776,СВЦЭМ!$A$33:$A$776,$A176,СВЦЭМ!$B$33:$B$776,Y$155)+'СЕТ СН'!$F$12</f>
        <v>158.48500730000001</v>
      </c>
    </row>
    <row r="177" spans="1:27" ht="15.75" x14ac:dyDescent="0.2">
      <c r="A177" s="35">
        <f t="shared" si="4"/>
        <v>44157</v>
      </c>
      <c r="B177" s="36">
        <f>SUMIFS(СВЦЭМ!$E$33:$E$776,СВЦЭМ!$A$33:$A$776,$A177,СВЦЭМ!$B$33:$B$776,B$155)+'СЕТ СН'!$F$12</f>
        <v>167.27817573999999</v>
      </c>
      <c r="C177" s="36">
        <f>SUMIFS(СВЦЭМ!$E$33:$E$776,СВЦЭМ!$A$33:$A$776,$A177,СВЦЭМ!$B$33:$B$776,C$155)+'СЕТ СН'!$F$12</f>
        <v>183.68175088000001</v>
      </c>
      <c r="D177" s="36">
        <f>SUMIFS(СВЦЭМ!$E$33:$E$776,СВЦЭМ!$A$33:$A$776,$A177,СВЦЭМ!$B$33:$B$776,D$155)+'СЕТ СН'!$F$12</f>
        <v>194.19522358</v>
      </c>
      <c r="E177" s="36">
        <f>SUMIFS(СВЦЭМ!$E$33:$E$776,СВЦЭМ!$A$33:$A$776,$A177,СВЦЭМ!$B$33:$B$776,E$155)+'СЕТ СН'!$F$12</f>
        <v>195.40419524000001</v>
      </c>
      <c r="F177" s="36">
        <f>SUMIFS(СВЦЭМ!$E$33:$E$776,СВЦЭМ!$A$33:$A$776,$A177,СВЦЭМ!$B$33:$B$776,F$155)+'СЕТ СН'!$F$12</f>
        <v>195.05195194999999</v>
      </c>
      <c r="G177" s="36">
        <f>SUMIFS(СВЦЭМ!$E$33:$E$776,СВЦЭМ!$A$33:$A$776,$A177,СВЦЭМ!$B$33:$B$776,G$155)+'СЕТ СН'!$F$12</f>
        <v>192.89274650999999</v>
      </c>
      <c r="H177" s="36">
        <f>SUMIFS(СВЦЭМ!$E$33:$E$776,СВЦЭМ!$A$33:$A$776,$A177,СВЦЭМ!$B$33:$B$776,H$155)+'СЕТ СН'!$F$12</f>
        <v>189.0403211</v>
      </c>
      <c r="I177" s="36">
        <f>SUMIFS(СВЦЭМ!$E$33:$E$776,СВЦЭМ!$A$33:$A$776,$A177,СВЦЭМ!$B$33:$B$776,I$155)+'СЕТ СН'!$F$12</f>
        <v>183.79115089999999</v>
      </c>
      <c r="J177" s="36">
        <f>SUMIFS(СВЦЭМ!$E$33:$E$776,СВЦЭМ!$A$33:$A$776,$A177,СВЦЭМ!$B$33:$B$776,J$155)+'СЕТ СН'!$F$12</f>
        <v>177.20685064</v>
      </c>
      <c r="K177" s="36">
        <f>SUMIFS(СВЦЭМ!$E$33:$E$776,СВЦЭМ!$A$33:$A$776,$A177,СВЦЭМ!$B$33:$B$776,K$155)+'СЕТ СН'!$F$12</f>
        <v>173.20886618</v>
      </c>
      <c r="L177" s="36">
        <f>SUMIFS(СВЦЭМ!$E$33:$E$776,СВЦЭМ!$A$33:$A$776,$A177,СВЦЭМ!$B$33:$B$776,L$155)+'СЕТ СН'!$F$12</f>
        <v>163.86714799000001</v>
      </c>
      <c r="M177" s="36">
        <f>SUMIFS(СВЦЭМ!$E$33:$E$776,СВЦЭМ!$A$33:$A$776,$A177,СВЦЭМ!$B$33:$B$776,M$155)+'СЕТ СН'!$F$12</f>
        <v>153.24465953999999</v>
      </c>
      <c r="N177" s="36">
        <f>SUMIFS(СВЦЭМ!$E$33:$E$776,СВЦЭМ!$A$33:$A$776,$A177,СВЦЭМ!$B$33:$B$776,N$155)+'СЕТ СН'!$F$12</f>
        <v>152.17720858000001</v>
      </c>
      <c r="O177" s="36">
        <f>SUMIFS(СВЦЭМ!$E$33:$E$776,СВЦЭМ!$A$33:$A$776,$A177,СВЦЭМ!$B$33:$B$776,O$155)+'СЕТ СН'!$F$12</f>
        <v>153.87993367000001</v>
      </c>
      <c r="P177" s="36">
        <f>SUMIFS(СВЦЭМ!$E$33:$E$776,СВЦЭМ!$A$33:$A$776,$A177,СВЦЭМ!$B$33:$B$776,P$155)+'СЕТ СН'!$F$12</f>
        <v>154.52623285000001</v>
      </c>
      <c r="Q177" s="36">
        <f>SUMIFS(СВЦЭМ!$E$33:$E$776,СВЦЭМ!$A$33:$A$776,$A177,СВЦЭМ!$B$33:$B$776,Q$155)+'СЕТ СН'!$F$12</f>
        <v>153.85887482999999</v>
      </c>
      <c r="R177" s="36">
        <f>SUMIFS(СВЦЭМ!$E$33:$E$776,СВЦЭМ!$A$33:$A$776,$A177,СВЦЭМ!$B$33:$B$776,R$155)+'СЕТ СН'!$F$12</f>
        <v>152.96579120000001</v>
      </c>
      <c r="S177" s="36">
        <f>SUMIFS(СВЦЭМ!$E$33:$E$776,СВЦЭМ!$A$33:$A$776,$A177,СВЦЭМ!$B$33:$B$776,S$155)+'СЕТ СН'!$F$12</f>
        <v>151.49885169999999</v>
      </c>
      <c r="T177" s="36">
        <f>SUMIFS(СВЦЭМ!$E$33:$E$776,СВЦЭМ!$A$33:$A$776,$A177,СВЦЭМ!$B$33:$B$776,T$155)+'СЕТ СН'!$F$12</f>
        <v>144.28497178000001</v>
      </c>
      <c r="U177" s="36">
        <f>SUMIFS(СВЦЭМ!$E$33:$E$776,СВЦЭМ!$A$33:$A$776,$A177,СВЦЭМ!$B$33:$B$776,U$155)+'СЕТ СН'!$F$12</f>
        <v>144.37188716</v>
      </c>
      <c r="V177" s="36">
        <f>SUMIFS(СВЦЭМ!$E$33:$E$776,СВЦЭМ!$A$33:$A$776,$A177,СВЦЭМ!$B$33:$B$776,V$155)+'СЕТ СН'!$F$12</f>
        <v>145.41212784999999</v>
      </c>
      <c r="W177" s="36">
        <f>SUMIFS(СВЦЭМ!$E$33:$E$776,СВЦЭМ!$A$33:$A$776,$A177,СВЦЭМ!$B$33:$B$776,W$155)+'СЕТ СН'!$F$12</f>
        <v>151.5154728</v>
      </c>
      <c r="X177" s="36">
        <f>SUMIFS(СВЦЭМ!$E$33:$E$776,СВЦЭМ!$A$33:$A$776,$A177,СВЦЭМ!$B$33:$B$776,X$155)+'СЕТ СН'!$F$12</f>
        <v>154.5520185</v>
      </c>
      <c r="Y177" s="36">
        <f>SUMIFS(СВЦЭМ!$E$33:$E$776,СВЦЭМ!$A$33:$A$776,$A177,СВЦЭМ!$B$33:$B$776,Y$155)+'СЕТ СН'!$F$12</f>
        <v>159.03908752000001</v>
      </c>
    </row>
    <row r="178" spans="1:27" ht="15.75" x14ac:dyDescent="0.2">
      <c r="A178" s="35">
        <f t="shared" si="4"/>
        <v>44158</v>
      </c>
      <c r="B178" s="36">
        <f>SUMIFS(СВЦЭМ!$E$33:$E$776,СВЦЭМ!$A$33:$A$776,$A178,СВЦЭМ!$B$33:$B$776,B$155)+'СЕТ СН'!$F$12</f>
        <v>161.36858168000001</v>
      </c>
      <c r="C178" s="36">
        <f>SUMIFS(СВЦЭМ!$E$33:$E$776,СВЦЭМ!$A$33:$A$776,$A178,СВЦЭМ!$B$33:$B$776,C$155)+'СЕТ СН'!$F$12</f>
        <v>170.97249704000001</v>
      </c>
      <c r="D178" s="36">
        <f>SUMIFS(СВЦЭМ!$E$33:$E$776,СВЦЭМ!$A$33:$A$776,$A178,СВЦЭМ!$B$33:$B$776,D$155)+'СЕТ СН'!$F$12</f>
        <v>178.78118709</v>
      </c>
      <c r="E178" s="36">
        <f>SUMIFS(СВЦЭМ!$E$33:$E$776,СВЦЭМ!$A$33:$A$776,$A178,СВЦЭМ!$B$33:$B$776,E$155)+'СЕТ СН'!$F$12</f>
        <v>179.43542919999999</v>
      </c>
      <c r="F178" s="36">
        <f>SUMIFS(СВЦЭМ!$E$33:$E$776,СВЦЭМ!$A$33:$A$776,$A178,СВЦЭМ!$B$33:$B$776,F$155)+'СЕТ СН'!$F$12</f>
        <v>178.98518981000001</v>
      </c>
      <c r="G178" s="36">
        <f>SUMIFS(СВЦЭМ!$E$33:$E$776,СВЦЭМ!$A$33:$A$776,$A178,СВЦЭМ!$B$33:$B$776,G$155)+'СЕТ СН'!$F$12</f>
        <v>178.96618964999999</v>
      </c>
      <c r="H178" s="36">
        <f>SUMIFS(СВЦЭМ!$E$33:$E$776,СВЦЭМ!$A$33:$A$776,$A178,СВЦЭМ!$B$33:$B$776,H$155)+'СЕТ СН'!$F$12</f>
        <v>179.45126599</v>
      </c>
      <c r="I178" s="36">
        <f>SUMIFS(СВЦЭМ!$E$33:$E$776,СВЦЭМ!$A$33:$A$776,$A178,СВЦЭМ!$B$33:$B$776,I$155)+'СЕТ СН'!$F$12</f>
        <v>177.15896466000001</v>
      </c>
      <c r="J178" s="36">
        <f>SUMIFS(СВЦЭМ!$E$33:$E$776,СВЦЭМ!$A$33:$A$776,$A178,СВЦЭМ!$B$33:$B$776,J$155)+'СЕТ СН'!$F$12</f>
        <v>175.34215338000001</v>
      </c>
      <c r="K178" s="36">
        <f>SUMIFS(СВЦЭМ!$E$33:$E$776,СВЦЭМ!$A$33:$A$776,$A178,СВЦЭМ!$B$33:$B$776,K$155)+'СЕТ СН'!$F$12</f>
        <v>178.98642154000001</v>
      </c>
      <c r="L178" s="36">
        <f>SUMIFS(СВЦЭМ!$E$33:$E$776,СВЦЭМ!$A$33:$A$776,$A178,СВЦЭМ!$B$33:$B$776,L$155)+'СЕТ СН'!$F$12</f>
        <v>173.85220899999999</v>
      </c>
      <c r="M178" s="36">
        <f>SUMIFS(СВЦЭМ!$E$33:$E$776,СВЦЭМ!$A$33:$A$776,$A178,СВЦЭМ!$B$33:$B$776,M$155)+'СЕТ СН'!$F$12</f>
        <v>163.43553102000001</v>
      </c>
      <c r="N178" s="36">
        <f>SUMIFS(СВЦЭМ!$E$33:$E$776,СВЦЭМ!$A$33:$A$776,$A178,СВЦЭМ!$B$33:$B$776,N$155)+'СЕТ СН'!$F$12</f>
        <v>159.51099361000001</v>
      </c>
      <c r="O178" s="36">
        <f>SUMIFS(СВЦЭМ!$E$33:$E$776,СВЦЭМ!$A$33:$A$776,$A178,СВЦЭМ!$B$33:$B$776,O$155)+'СЕТ СН'!$F$12</f>
        <v>161.34127251999999</v>
      </c>
      <c r="P178" s="36">
        <f>SUMIFS(СВЦЭМ!$E$33:$E$776,СВЦЭМ!$A$33:$A$776,$A178,СВЦЭМ!$B$33:$B$776,P$155)+'СЕТ СН'!$F$12</f>
        <v>161.93597672000001</v>
      </c>
      <c r="Q178" s="36">
        <f>SUMIFS(СВЦЭМ!$E$33:$E$776,СВЦЭМ!$A$33:$A$776,$A178,СВЦЭМ!$B$33:$B$776,Q$155)+'СЕТ СН'!$F$12</f>
        <v>162.05088667000001</v>
      </c>
      <c r="R178" s="36">
        <f>SUMIFS(СВЦЭМ!$E$33:$E$776,СВЦЭМ!$A$33:$A$776,$A178,СВЦЭМ!$B$33:$B$776,R$155)+'СЕТ СН'!$F$12</f>
        <v>159.73888153999999</v>
      </c>
      <c r="S178" s="36">
        <f>SUMIFS(СВЦЭМ!$E$33:$E$776,СВЦЭМ!$A$33:$A$776,$A178,СВЦЭМ!$B$33:$B$776,S$155)+'СЕТ СН'!$F$12</f>
        <v>156.72579641999999</v>
      </c>
      <c r="T178" s="36">
        <f>SUMIFS(СВЦЭМ!$E$33:$E$776,СВЦЭМ!$A$33:$A$776,$A178,СВЦЭМ!$B$33:$B$776,T$155)+'СЕТ СН'!$F$12</f>
        <v>154.02903581000001</v>
      </c>
      <c r="U178" s="36">
        <f>SUMIFS(СВЦЭМ!$E$33:$E$776,СВЦЭМ!$A$33:$A$776,$A178,СВЦЭМ!$B$33:$B$776,U$155)+'СЕТ СН'!$F$12</f>
        <v>153.30189247999999</v>
      </c>
      <c r="V178" s="36">
        <f>SUMIFS(СВЦЭМ!$E$33:$E$776,СВЦЭМ!$A$33:$A$776,$A178,СВЦЭМ!$B$33:$B$776,V$155)+'СЕТ СН'!$F$12</f>
        <v>155.46579234000001</v>
      </c>
      <c r="W178" s="36">
        <f>SUMIFS(СВЦЭМ!$E$33:$E$776,СВЦЭМ!$A$33:$A$776,$A178,СВЦЭМ!$B$33:$B$776,W$155)+'СЕТ СН'!$F$12</f>
        <v>158.04777743</v>
      </c>
      <c r="X178" s="36">
        <f>SUMIFS(СВЦЭМ!$E$33:$E$776,СВЦЭМ!$A$33:$A$776,$A178,СВЦЭМ!$B$33:$B$776,X$155)+'СЕТ СН'!$F$12</f>
        <v>156.82480702000001</v>
      </c>
      <c r="Y178" s="36">
        <f>SUMIFS(СВЦЭМ!$E$33:$E$776,СВЦЭМ!$A$33:$A$776,$A178,СВЦЭМ!$B$33:$B$776,Y$155)+'СЕТ СН'!$F$12</f>
        <v>160.67846542999999</v>
      </c>
    </row>
    <row r="179" spans="1:27" ht="15.75" x14ac:dyDescent="0.2">
      <c r="A179" s="35">
        <f t="shared" si="4"/>
        <v>44159</v>
      </c>
      <c r="B179" s="36">
        <f>SUMIFS(СВЦЭМ!$E$33:$E$776,СВЦЭМ!$A$33:$A$776,$A179,СВЦЭМ!$B$33:$B$776,B$155)+'СЕТ СН'!$F$12</f>
        <v>163.63513809</v>
      </c>
      <c r="C179" s="36">
        <f>SUMIFS(СВЦЭМ!$E$33:$E$776,СВЦЭМ!$A$33:$A$776,$A179,СВЦЭМ!$B$33:$B$776,C$155)+'СЕТ СН'!$F$12</f>
        <v>180.15981597000001</v>
      </c>
      <c r="D179" s="36">
        <f>SUMIFS(СВЦЭМ!$E$33:$E$776,СВЦЭМ!$A$33:$A$776,$A179,СВЦЭМ!$B$33:$B$776,D$155)+'СЕТ СН'!$F$12</f>
        <v>191.85659747</v>
      </c>
      <c r="E179" s="36">
        <f>SUMIFS(СВЦЭМ!$E$33:$E$776,СВЦЭМ!$A$33:$A$776,$A179,СВЦЭМ!$B$33:$B$776,E$155)+'СЕТ СН'!$F$12</f>
        <v>195.36283836999999</v>
      </c>
      <c r="F179" s="36">
        <f>SUMIFS(СВЦЭМ!$E$33:$E$776,СВЦЭМ!$A$33:$A$776,$A179,СВЦЭМ!$B$33:$B$776,F$155)+'СЕТ СН'!$F$12</f>
        <v>195.08742544</v>
      </c>
      <c r="G179" s="36">
        <f>SUMIFS(СВЦЭМ!$E$33:$E$776,СВЦЭМ!$A$33:$A$776,$A179,СВЦЭМ!$B$33:$B$776,G$155)+'СЕТ СН'!$F$12</f>
        <v>192.40213768999999</v>
      </c>
      <c r="H179" s="36">
        <f>SUMIFS(СВЦЭМ!$E$33:$E$776,СВЦЭМ!$A$33:$A$776,$A179,СВЦЭМ!$B$33:$B$776,H$155)+'СЕТ СН'!$F$12</f>
        <v>184.67148613000001</v>
      </c>
      <c r="I179" s="36">
        <f>SUMIFS(СВЦЭМ!$E$33:$E$776,СВЦЭМ!$A$33:$A$776,$A179,СВЦЭМ!$B$33:$B$776,I$155)+'СЕТ СН'!$F$12</f>
        <v>174.13095853999999</v>
      </c>
      <c r="J179" s="36">
        <f>SUMIFS(СВЦЭМ!$E$33:$E$776,СВЦЭМ!$A$33:$A$776,$A179,СВЦЭМ!$B$33:$B$776,J$155)+'СЕТ СН'!$F$12</f>
        <v>168.30122641</v>
      </c>
      <c r="K179" s="36">
        <f>SUMIFS(СВЦЭМ!$E$33:$E$776,СВЦЭМ!$A$33:$A$776,$A179,СВЦЭМ!$B$33:$B$776,K$155)+'СЕТ СН'!$F$12</f>
        <v>167.95797489</v>
      </c>
      <c r="L179" s="36">
        <f>SUMIFS(СВЦЭМ!$E$33:$E$776,СВЦЭМ!$A$33:$A$776,$A179,СВЦЭМ!$B$33:$B$776,L$155)+'СЕТ СН'!$F$12</f>
        <v>161.52633186</v>
      </c>
      <c r="M179" s="36">
        <f>SUMIFS(СВЦЭМ!$E$33:$E$776,СВЦЭМ!$A$33:$A$776,$A179,СВЦЭМ!$B$33:$B$776,M$155)+'СЕТ СН'!$F$12</f>
        <v>152.04225650999999</v>
      </c>
      <c r="N179" s="36">
        <f>SUMIFS(СВЦЭМ!$E$33:$E$776,СВЦЭМ!$A$33:$A$776,$A179,СВЦЭМ!$B$33:$B$776,N$155)+'СЕТ СН'!$F$12</f>
        <v>150.52750710999999</v>
      </c>
      <c r="O179" s="36">
        <f>SUMIFS(СВЦЭМ!$E$33:$E$776,СВЦЭМ!$A$33:$A$776,$A179,СВЦЭМ!$B$33:$B$776,O$155)+'СЕТ СН'!$F$12</f>
        <v>154.41411675000001</v>
      </c>
      <c r="P179" s="36">
        <f>SUMIFS(СВЦЭМ!$E$33:$E$776,СВЦЭМ!$A$33:$A$776,$A179,СВЦЭМ!$B$33:$B$776,P$155)+'СЕТ СН'!$F$12</f>
        <v>156.94819081</v>
      </c>
      <c r="Q179" s="36">
        <f>SUMIFS(СВЦЭМ!$E$33:$E$776,СВЦЭМ!$A$33:$A$776,$A179,СВЦЭМ!$B$33:$B$776,Q$155)+'СЕТ СН'!$F$12</f>
        <v>158.56757512999999</v>
      </c>
      <c r="R179" s="36">
        <f>SUMIFS(СВЦЭМ!$E$33:$E$776,СВЦЭМ!$A$33:$A$776,$A179,СВЦЭМ!$B$33:$B$776,R$155)+'СЕТ СН'!$F$12</f>
        <v>160.30991963</v>
      </c>
      <c r="S179" s="36">
        <f>SUMIFS(СВЦЭМ!$E$33:$E$776,СВЦЭМ!$A$33:$A$776,$A179,СВЦЭМ!$B$33:$B$776,S$155)+'СЕТ СН'!$F$12</f>
        <v>157.86753528</v>
      </c>
      <c r="T179" s="36">
        <f>SUMIFS(СВЦЭМ!$E$33:$E$776,СВЦЭМ!$A$33:$A$776,$A179,СВЦЭМ!$B$33:$B$776,T$155)+'СЕТ СН'!$F$12</f>
        <v>150.55635848</v>
      </c>
      <c r="U179" s="36">
        <f>SUMIFS(СВЦЭМ!$E$33:$E$776,СВЦЭМ!$A$33:$A$776,$A179,СВЦЭМ!$B$33:$B$776,U$155)+'СЕТ СН'!$F$12</f>
        <v>147.37114310000001</v>
      </c>
      <c r="V179" s="36">
        <f>SUMIFS(СВЦЭМ!$E$33:$E$776,СВЦЭМ!$A$33:$A$776,$A179,СВЦЭМ!$B$33:$B$776,V$155)+'СЕТ СН'!$F$12</f>
        <v>149.15810708000001</v>
      </c>
      <c r="W179" s="36">
        <f>SUMIFS(СВЦЭМ!$E$33:$E$776,СВЦЭМ!$A$33:$A$776,$A179,СВЦЭМ!$B$33:$B$776,W$155)+'СЕТ СН'!$F$12</f>
        <v>151.15048480999999</v>
      </c>
      <c r="X179" s="36">
        <f>SUMIFS(СВЦЭМ!$E$33:$E$776,СВЦЭМ!$A$33:$A$776,$A179,СВЦЭМ!$B$33:$B$776,X$155)+'СЕТ СН'!$F$12</f>
        <v>151.21378813999999</v>
      </c>
      <c r="Y179" s="36">
        <f>SUMIFS(СВЦЭМ!$E$33:$E$776,СВЦЭМ!$A$33:$A$776,$A179,СВЦЭМ!$B$33:$B$776,Y$155)+'СЕТ СН'!$F$12</f>
        <v>156.20534945</v>
      </c>
    </row>
    <row r="180" spans="1:27" ht="15.75" x14ac:dyDescent="0.2">
      <c r="A180" s="35">
        <f t="shared" si="4"/>
        <v>44160</v>
      </c>
      <c r="B180" s="36">
        <f>SUMIFS(СВЦЭМ!$E$33:$E$776,СВЦЭМ!$A$33:$A$776,$A180,СВЦЭМ!$B$33:$B$776,B$155)+'СЕТ СН'!$F$12</f>
        <v>163.87869961000001</v>
      </c>
      <c r="C180" s="36">
        <f>SUMIFS(СВЦЭМ!$E$33:$E$776,СВЦЭМ!$A$33:$A$776,$A180,СВЦЭМ!$B$33:$B$776,C$155)+'СЕТ СН'!$F$12</f>
        <v>178.78962397999999</v>
      </c>
      <c r="D180" s="36">
        <f>SUMIFS(СВЦЭМ!$E$33:$E$776,СВЦЭМ!$A$33:$A$776,$A180,СВЦЭМ!$B$33:$B$776,D$155)+'СЕТ СН'!$F$12</f>
        <v>188.79020355</v>
      </c>
      <c r="E180" s="36">
        <f>SUMIFS(СВЦЭМ!$E$33:$E$776,СВЦЭМ!$A$33:$A$776,$A180,СВЦЭМ!$B$33:$B$776,E$155)+'СЕТ СН'!$F$12</f>
        <v>190.52831666</v>
      </c>
      <c r="F180" s="36">
        <f>SUMIFS(СВЦЭМ!$E$33:$E$776,СВЦЭМ!$A$33:$A$776,$A180,СВЦЭМ!$B$33:$B$776,F$155)+'СЕТ СН'!$F$12</f>
        <v>189.41334370999999</v>
      </c>
      <c r="G180" s="36">
        <f>SUMIFS(СВЦЭМ!$E$33:$E$776,СВЦЭМ!$A$33:$A$776,$A180,СВЦЭМ!$B$33:$B$776,G$155)+'СЕТ СН'!$F$12</f>
        <v>187.29679585</v>
      </c>
      <c r="H180" s="36">
        <f>SUMIFS(СВЦЭМ!$E$33:$E$776,СВЦЭМ!$A$33:$A$776,$A180,СВЦЭМ!$B$33:$B$776,H$155)+'СЕТ СН'!$F$12</f>
        <v>182.75121873000001</v>
      </c>
      <c r="I180" s="36">
        <f>SUMIFS(СВЦЭМ!$E$33:$E$776,СВЦЭМ!$A$33:$A$776,$A180,СВЦЭМ!$B$33:$B$776,I$155)+'СЕТ СН'!$F$12</f>
        <v>175.53434149</v>
      </c>
      <c r="J180" s="36">
        <f>SUMIFS(СВЦЭМ!$E$33:$E$776,СВЦЭМ!$A$33:$A$776,$A180,СВЦЭМ!$B$33:$B$776,J$155)+'СЕТ СН'!$F$12</f>
        <v>172.46768058000001</v>
      </c>
      <c r="K180" s="36">
        <f>SUMIFS(СВЦЭМ!$E$33:$E$776,СВЦЭМ!$A$33:$A$776,$A180,СВЦЭМ!$B$33:$B$776,K$155)+'СЕТ СН'!$F$12</f>
        <v>170.86907694999999</v>
      </c>
      <c r="L180" s="36">
        <f>SUMIFS(СВЦЭМ!$E$33:$E$776,СВЦЭМ!$A$33:$A$776,$A180,СВЦЭМ!$B$33:$B$776,L$155)+'СЕТ СН'!$F$12</f>
        <v>164.86902638000001</v>
      </c>
      <c r="M180" s="36">
        <f>SUMIFS(СВЦЭМ!$E$33:$E$776,СВЦЭМ!$A$33:$A$776,$A180,СВЦЭМ!$B$33:$B$776,M$155)+'СЕТ СН'!$F$12</f>
        <v>155.56130808</v>
      </c>
      <c r="N180" s="36">
        <f>SUMIFS(СВЦЭМ!$E$33:$E$776,СВЦЭМ!$A$33:$A$776,$A180,СВЦЭМ!$B$33:$B$776,N$155)+'СЕТ СН'!$F$12</f>
        <v>152.86997474</v>
      </c>
      <c r="O180" s="36">
        <f>SUMIFS(СВЦЭМ!$E$33:$E$776,СВЦЭМ!$A$33:$A$776,$A180,СВЦЭМ!$B$33:$B$776,O$155)+'СЕТ СН'!$F$12</f>
        <v>155.97073792</v>
      </c>
      <c r="P180" s="36">
        <f>SUMIFS(СВЦЭМ!$E$33:$E$776,СВЦЭМ!$A$33:$A$776,$A180,СВЦЭМ!$B$33:$B$776,P$155)+'СЕТ СН'!$F$12</f>
        <v>157.46879838999999</v>
      </c>
      <c r="Q180" s="36">
        <f>SUMIFS(СВЦЭМ!$E$33:$E$776,СВЦЭМ!$A$33:$A$776,$A180,СВЦЭМ!$B$33:$B$776,Q$155)+'СЕТ СН'!$F$12</f>
        <v>157.30228516</v>
      </c>
      <c r="R180" s="36">
        <f>SUMIFS(СВЦЭМ!$E$33:$E$776,СВЦЭМ!$A$33:$A$776,$A180,СВЦЭМ!$B$33:$B$776,R$155)+'СЕТ СН'!$F$12</f>
        <v>157.20240319999999</v>
      </c>
      <c r="S180" s="36">
        <f>SUMIFS(СВЦЭМ!$E$33:$E$776,СВЦЭМ!$A$33:$A$776,$A180,СВЦЭМ!$B$33:$B$776,S$155)+'СЕТ СН'!$F$12</f>
        <v>154.68242488999999</v>
      </c>
      <c r="T180" s="36">
        <f>SUMIFS(СВЦЭМ!$E$33:$E$776,СВЦЭМ!$A$33:$A$776,$A180,СВЦЭМ!$B$33:$B$776,T$155)+'СЕТ СН'!$F$12</f>
        <v>157.12144796000001</v>
      </c>
      <c r="U180" s="36">
        <f>SUMIFS(СВЦЭМ!$E$33:$E$776,СВЦЭМ!$A$33:$A$776,$A180,СВЦЭМ!$B$33:$B$776,U$155)+'СЕТ СН'!$F$12</f>
        <v>156.18454224000001</v>
      </c>
      <c r="V180" s="36">
        <f>SUMIFS(СВЦЭМ!$E$33:$E$776,СВЦЭМ!$A$33:$A$776,$A180,СВЦЭМ!$B$33:$B$776,V$155)+'СЕТ СН'!$F$12</f>
        <v>153.6229032</v>
      </c>
      <c r="W180" s="36">
        <f>SUMIFS(СВЦЭМ!$E$33:$E$776,СВЦЭМ!$A$33:$A$776,$A180,СВЦЭМ!$B$33:$B$776,W$155)+'СЕТ СН'!$F$12</f>
        <v>154.43425565000001</v>
      </c>
      <c r="X180" s="36">
        <f>SUMIFS(СВЦЭМ!$E$33:$E$776,СВЦЭМ!$A$33:$A$776,$A180,СВЦЭМ!$B$33:$B$776,X$155)+'СЕТ СН'!$F$12</f>
        <v>157.16424515</v>
      </c>
      <c r="Y180" s="36">
        <f>SUMIFS(СВЦЭМ!$E$33:$E$776,СВЦЭМ!$A$33:$A$776,$A180,СВЦЭМ!$B$33:$B$776,Y$155)+'СЕТ СН'!$F$12</f>
        <v>160.88187883000001</v>
      </c>
    </row>
    <row r="181" spans="1:27" ht="15.75" x14ac:dyDescent="0.2">
      <c r="A181" s="35">
        <f t="shared" si="4"/>
        <v>44161</v>
      </c>
      <c r="B181" s="36">
        <f>SUMIFS(СВЦЭМ!$E$33:$E$776,СВЦЭМ!$A$33:$A$776,$A181,СВЦЭМ!$B$33:$B$776,B$155)+'СЕТ СН'!$F$12</f>
        <v>160.38852987000001</v>
      </c>
      <c r="C181" s="36">
        <f>SUMIFS(СВЦЭМ!$E$33:$E$776,СВЦЭМ!$A$33:$A$776,$A181,СВЦЭМ!$B$33:$B$776,C$155)+'СЕТ СН'!$F$12</f>
        <v>175.76736460999999</v>
      </c>
      <c r="D181" s="36">
        <f>SUMIFS(СВЦЭМ!$E$33:$E$776,СВЦЭМ!$A$33:$A$776,$A181,СВЦЭМ!$B$33:$B$776,D$155)+'СЕТ СН'!$F$12</f>
        <v>187.03644109999999</v>
      </c>
      <c r="E181" s="36">
        <f>SUMIFS(СВЦЭМ!$E$33:$E$776,СВЦЭМ!$A$33:$A$776,$A181,СВЦЭМ!$B$33:$B$776,E$155)+'СЕТ СН'!$F$12</f>
        <v>188.81000742000001</v>
      </c>
      <c r="F181" s="36">
        <f>SUMIFS(СВЦЭМ!$E$33:$E$776,СВЦЭМ!$A$33:$A$776,$A181,СВЦЭМ!$B$33:$B$776,F$155)+'СЕТ СН'!$F$12</f>
        <v>187.31056416999999</v>
      </c>
      <c r="G181" s="36">
        <f>SUMIFS(СВЦЭМ!$E$33:$E$776,СВЦЭМ!$A$33:$A$776,$A181,СВЦЭМ!$B$33:$B$776,G$155)+'СЕТ СН'!$F$12</f>
        <v>183.17018622000001</v>
      </c>
      <c r="H181" s="36">
        <f>SUMIFS(СВЦЭМ!$E$33:$E$776,СВЦЭМ!$A$33:$A$776,$A181,СВЦЭМ!$B$33:$B$776,H$155)+'СЕТ СН'!$F$12</f>
        <v>177.84853358999999</v>
      </c>
      <c r="I181" s="36">
        <f>SUMIFS(СВЦЭМ!$E$33:$E$776,СВЦЭМ!$A$33:$A$776,$A181,СВЦЭМ!$B$33:$B$776,I$155)+'СЕТ СН'!$F$12</f>
        <v>171.55386644999999</v>
      </c>
      <c r="J181" s="36">
        <f>SUMIFS(СВЦЭМ!$E$33:$E$776,СВЦЭМ!$A$33:$A$776,$A181,СВЦЭМ!$B$33:$B$776,J$155)+'СЕТ СН'!$F$12</f>
        <v>167.76070035999999</v>
      </c>
      <c r="K181" s="36">
        <f>SUMIFS(СВЦЭМ!$E$33:$E$776,СВЦЭМ!$A$33:$A$776,$A181,СВЦЭМ!$B$33:$B$776,K$155)+'СЕТ СН'!$F$12</f>
        <v>168.26582403</v>
      </c>
      <c r="L181" s="36">
        <f>SUMIFS(СВЦЭМ!$E$33:$E$776,СВЦЭМ!$A$33:$A$776,$A181,СВЦЭМ!$B$33:$B$776,L$155)+'СЕТ СН'!$F$12</f>
        <v>162.73382065999999</v>
      </c>
      <c r="M181" s="36">
        <f>SUMIFS(СВЦЭМ!$E$33:$E$776,СВЦЭМ!$A$33:$A$776,$A181,СВЦЭМ!$B$33:$B$776,M$155)+'СЕТ СН'!$F$12</f>
        <v>155.72512123999999</v>
      </c>
      <c r="N181" s="36">
        <f>SUMIFS(СВЦЭМ!$E$33:$E$776,СВЦЭМ!$A$33:$A$776,$A181,СВЦЭМ!$B$33:$B$776,N$155)+'СЕТ СН'!$F$12</f>
        <v>157.30675542</v>
      </c>
      <c r="O181" s="36">
        <f>SUMIFS(СВЦЭМ!$E$33:$E$776,СВЦЭМ!$A$33:$A$776,$A181,СВЦЭМ!$B$33:$B$776,O$155)+'СЕТ СН'!$F$12</f>
        <v>158.09062338000001</v>
      </c>
      <c r="P181" s="36">
        <f>SUMIFS(СВЦЭМ!$E$33:$E$776,СВЦЭМ!$A$33:$A$776,$A181,СВЦЭМ!$B$33:$B$776,P$155)+'СЕТ СН'!$F$12</f>
        <v>158.52735311999999</v>
      </c>
      <c r="Q181" s="36">
        <f>SUMIFS(СВЦЭМ!$E$33:$E$776,СВЦЭМ!$A$33:$A$776,$A181,СВЦЭМ!$B$33:$B$776,Q$155)+'СЕТ СН'!$F$12</f>
        <v>158.90289161000001</v>
      </c>
      <c r="R181" s="36">
        <f>SUMIFS(СВЦЭМ!$E$33:$E$776,СВЦЭМ!$A$33:$A$776,$A181,СВЦЭМ!$B$33:$B$776,R$155)+'СЕТ СН'!$F$12</f>
        <v>156.33765281999999</v>
      </c>
      <c r="S181" s="36">
        <f>SUMIFS(СВЦЭМ!$E$33:$E$776,СВЦЭМ!$A$33:$A$776,$A181,СВЦЭМ!$B$33:$B$776,S$155)+'СЕТ СН'!$F$12</f>
        <v>152.66515994</v>
      </c>
      <c r="T181" s="36">
        <f>SUMIFS(СВЦЭМ!$E$33:$E$776,СВЦЭМ!$A$33:$A$776,$A181,СВЦЭМ!$B$33:$B$776,T$155)+'СЕТ СН'!$F$12</f>
        <v>155.95508049</v>
      </c>
      <c r="U181" s="36">
        <f>SUMIFS(СВЦЭМ!$E$33:$E$776,СВЦЭМ!$A$33:$A$776,$A181,СВЦЭМ!$B$33:$B$776,U$155)+'СЕТ СН'!$F$12</f>
        <v>154.01917849</v>
      </c>
      <c r="V181" s="36">
        <f>SUMIFS(СВЦЭМ!$E$33:$E$776,СВЦЭМ!$A$33:$A$776,$A181,СВЦЭМ!$B$33:$B$776,V$155)+'СЕТ СН'!$F$12</f>
        <v>151.37832836999999</v>
      </c>
      <c r="W181" s="36">
        <f>SUMIFS(СВЦЭМ!$E$33:$E$776,СВЦЭМ!$A$33:$A$776,$A181,СВЦЭМ!$B$33:$B$776,W$155)+'СЕТ СН'!$F$12</f>
        <v>156.26751213</v>
      </c>
      <c r="X181" s="36">
        <f>SUMIFS(СВЦЭМ!$E$33:$E$776,СВЦЭМ!$A$33:$A$776,$A181,СВЦЭМ!$B$33:$B$776,X$155)+'СЕТ СН'!$F$12</f>
        <v>157.76445042</v>
      </c>
      <c r="Y181" s="36">
        <f>SUMIFS(СВЦЭМ!$E$33:$E$776,СВЦЭМ!$A$33:$A$776,$A181,СВЦЭМ!$B$33:$B$776,Y$155)+'СЕТ СН'!$F$12</f>
        <v>160.46125298000001</v>
      </c>
    </row>
    <row r="182" spans="1:27" ht="15.75" x14ac:dyDescent="0.2">
      <c r="A182" s="35">
        <f t="shared" si="4"/>
        <v>44162</v>
      </c>
      <c r="B182" s="36">
        <f>SUMIFS(СВЦЭМ!$E$33:$E$776,СВЦЭМ!$A$33:$A$776,$A182,СВЦЭМ!$B$33:$B$776,B$155)+'СЕТ СН'!$F$12</f>
        <v>161.09165651000001</v>
      </c>
      <c r="C182" s="36">
        <f>SUMIFS(СВЦЭМ!$E$33:$E$776,СВЦЭМ!$A$33:$A$776,$A182,СВЦЭМ!$B$33:$B$776,C$155)+'СЕТ СН'!$F$12</f>
        <v>177.46694131000001</v>
      </c>
      <c r="D182" s="36">
        <f>SUMIFS(СВЦЭМ!$E$33:$E$776,СВЦЭМ!$A$33:$A$776,$A182,СВЦЭМ!$B$33:$B$776,D$155)+'СЕТ СН'!$F$12</f>
        <v>189.16141751999999</v>
      </c>
      <c r="E182" s="36">
        <f>SUMIFS(СВЦЭМ!$E$33:$E$776,СВЦЭМ!$A$33:$A$776,$A182,СВЦЭМ!$B$33:$B$776,E$155)+'СЕТ СН'!$F$12</f>
        <v>191.48116218999999</v>
      </c>
      <c r="F182" s="36">
        <f>SUMIFS(СВЦЭМ!$E$33:$E$776,СВЦЭМ!$A$33:$A$776,$A182,СВЦЭМ!$B$33:$B$776,F$155)+'СЕТ СН'!$F$12</f>
        <v>192.04796779</v>
      </c>
      <c r="G182" s="36">
        <f>SUMIFS(СВЦЭМ!$E$33:$E$776,СВЦЭМ!$A$33:$A$776,$A182,СВЦЭМ!$B$33:$B$776,G$155)+'СЕТ СН'!$F$12</f>
        <v>189.64591966</v>
      </c>
      <c r="H182" s="36">
        <f>SUMIFS(СВЦЭМ!$E$33:$E$776,СВЦЭМ!$A$33:$A$776,$A182,СВЦЭМ!$B$33:$B$776,H$155)+'СЕТ СН'!$F$12</f>
        <v>180.59453968</v>
      </c>
      <c r="I182" s="36">
        <f>SUMIFS(СВЦЭМ!$E$33:$E$776,СВЦЭМ!$A$33:$A$776,$A182,СВЦЭМ!$B$33:$B$776,I$155)+'СЕТ СН'!$F$12</f>
        <v>173.40800259</v>
      </c>
      <c r="J182" s="36">
        <f>SUMIFS(СВЦЭМ!$E$33:$E$776,СВЦЭМ!$A$33:$A$776,$A182,СВЦЭМ!$B$33:$B$776,J$155)+'СЕТ СН'!$F$12</f>
        <v>172.01530867</v>
      </c>
      <c r="K182" s="36">
        <f>SUMIFS(СВЦЭМ!$E$33:$E$776,СВЦЭМ!$A$33:$A$776,$A182,СВЦЭМ!$B$33:$B$776,K$155)+'СЕТ СН'!$F$12</f>
        <v>172.50460742000001</v>
      </c>
      <c r="L182" s="36">
        <f>SUMIFS(СВЦЭМ!$E$33:$E$776,СВЦЭМ!$A$33:$A$776,$A182,СВЦЭМ!$B$33:$B$776,L$155)+'СЕТ СН'!$F$12</f>
        <v>166.73765266999999</v>
      </c>
      <c r="M182" s="36">
        <f>SUMIFS(СВЦЭМ!$E$33:$E$776,СВЦЭМ!$A$33:$A$776,$A182,СВЦЭМ!$B$33:$B$776,M$155)+'СЕТ СН'!$F$12</f>
        <v>157.0176088</v>
      </c>
      <c r="N182" s="36">
        <f>SUMIFS(СВЦЭМ!$E$33:$E$776,СВЦЭМ!$A$33:$A$776,$A182,СВЦЭМ!$B$33:$B$776,N$155)+'СЕТ СН'!$F$12</f>
        <v>154.09183892999999</v>
      </c>
      <c r="O182" s="36">
        <f>SUMIFS(СВЦЭМ!$E$33:$E$776,СВЦЭМ!$A$33:$A$776,$A182,СВЦЭМ!$B$33:$B$776,O$155)+'СЕТ СН'!$F$12</f>
        <v>154.37268896</v>
      </c>
      <c r="P182" s="36">
        <f>SUMIFS(СВЦЭМ!$E$33:$E$776,СВЦЭМ!$A$33:$A$776,$A182,СВЦЭМ!$B$33:$B$776,P$155)+'СЕТ СН'!$F$12</f>
        <v>156.70050064</v>
      </c>
      <c r="Q182" s="36">
        <f>SUMIFS(СВЦЭМ!$E$33:$E$776,СВЦЭМ!$A$33:$A$776,$A182,СВЦЭМ!$B$33:$B$776,Q$155)+'СЕТ СН'!$F$12</f>
        <v>158.52509803000001</v>
      </c>
      <c r="R182" s="36">
        <f>SUMIFS(СВЦЭМ!$E$33:$E$776,СВЦЭМ!$A$33:$A$776,$A182,СВЦЭМ!$B$33:$B$776,R$155)+'СЕТ СН'!$F$12</f>
        <v>157.67781875</v>
      </c>
      <c r="S182" s="36">
        <f>SUMIFS(СВЦЭМ!$E$33:$E$776,СВЦЭМ!$A$33:$A$776,$A182,СВЦЭМ!$B$33:$B$776,S$155)+'СЕТ СН'!$F$12</f>
        <v>153.39072745000001</v>
      </c>
      <c r="T182" s="36">
        <f>SUMIFS(СВЦЭМ!$E$33:$E$776,СВЦЭМ!$A$33:$A$776,$A182,СВЦЭМ!$B$33:$B$776,T$155)+'СЕТ СН'!$F$12</f>
        <v>149.65940334000001</v>
      </c>
      <c r="U182" s="36">
        <f>SUMIFS(СВЦЭМ!$E$33:$E$776,СВЦЭМ!$A$33:$A$776,$A182,СВЦЭМ!$B$33:$B$776,U$155)+'СЕТ СН'!$F$12</f>
        <v>149.71847308</v>
      </c>
      <c r="V182" s="36">
        <f>SUMIFS(СВЦЭМ!$E$33:$E$776,СВЦЭМ!$A$33:$A$776,$A182,СВЦЭМ!$B$33:$B$776,V$155)+'СЕТ СН'!$F$12</f>
        <v>149.463708</v>
      </c>
      <c r="W182" s="36">
        <f>SUMIFS(СВЦЭМ!$E$33:$E$776,СВЦЭМ!$A$33:$A$776,$A182,СВЦЭМ!$B$33:$B$776,W$155)+'СЕТ СН'!$F$12</f>
        <v>152.23700334</v>
      </c>
      <c r="X182" s="36">
        <f>SUMIFS(СВЦЭМ!$E$33:$E$776,СВЦЭМ!$A$33:$A$776,$A182,СВЦЭМ!$B$33:$B$776,X$155)+'СЕТ СН'!$F$12</f>
        <v>154.63358876999999</v>
      </c>
      <c r="Y182" s="36">
        <f>SUMIFS(СВЦЭМ!$E$33:$E$776,СВЦЭМ!$A$33:$A$776,$A182,СВЦЭМ!$B$33:$B$776,Y$155)+'СЕТ СН'!$F$12</f>
        <v>158.82937265999999</v>
      </c>
    </row>
    <row r="183" spans="1:27" ht="15.75" x14ac:dyDescent="0.2">
      <c r="A183" s="35">
        <f t="shared" si="4"/>
        <v>44163</v>
      </c>
      <c r="B183" s="36">
        <f>SUMIFS(СВЦЭМ!$E$33:$E$776,СВЦЭМ!$A$33:$A$776,$A183,СВЦЭМ!$B$33:$B$776,B$155)+'СЕТ СН'!$F$12</f>
        <v>163.7767948</v>
      </c>
      <c r="C183" s="36">
        <f>SUMIFS(СВЦЭМ!$E$33:$E$776,СВЦЭМ!$A$33:$A$776,$A183,СВЦЭМ!$B$33:$B$776,C$155)+'СЕТ СН'!$F$12</f>
        <v>177.2639901</v>
      </c>
      <c r="D183" s="36">
        <f>SUMIFS(СВЦЭМ!$E$33:$E$776,СВЦЭМ!$A$33:$A$776,$A183,СВЦЭМ!$B$33:$B$776,D$155)+'СЕТ СН'!$F$12</f>
        <v>186.36624578999999</v>
      </c>
      <c r="E183" s="36">
        <f>SUMIFS(СВЦЭМ!$E$33:$E$776,СВЦЭМ!$A$33:$A$776,$A183,СВЦЭМ!$B$33:$B$776,E$155)+'СЕТ СН'!$F$12</f>
        <v>187.75023852000001</v>
      </c>
      <c r="F183" s="36">
        <f>SUMIFS(СВЦЭМ!$E$33:$E$776,СВЦЭМ!$A$33:$A$776,$A183,СВЦЭМ!$B$33:$B$776,F$155)+'СЕТ СН'!$F$12</f>
        <v>187.75076461</v>
      </c>
      <c r="G183" s="36">
        <f>SUMIFS(СВЦЭМ!$E$33:$E$776,СВЦЭМ!$A$33:$A$776,$A183,СВЦЭМ!$B$33:$B$776,G$155)+'СЕТ СН'!$F$12</f>
        <v>186.81256067999999</v>
      </c>
      <c r="H183" s="36">
        <f>SUMIFS(СВЦЭМ!$E$33:$E$776,СВЦЭМ!$A$33:$A$776,$A183,СВЦЭМ!$B$33:$B$776,H$155)+'СЕТ СН'!$F$12</f>
        <v>183.82518347999999</v>
      </c>
      <c r="I183" s="36">
        <f>SUMIFS(СВЦЭМ!$E$33:$E$776,СВЦЭМ!$A$33:$A$776,$A183,СВЦЭМ!$B$33:$B$776,I$155)+'СЕТ СН'!$F$12</f>
        <v>180.41185203000001</v>
      </c>
      <c r="J183" s="36">
        <f>SUMIFS(СВЦЭМ!$E$33:$E$776,СВЦЭМ!$A$33:$A$776,$A183,СВЦЭМ!$B$33:$B$776,J$155)+'СЕТ СН'!$F$12</f>
        <v>175.90953285000001</v>
      </c>
      <c r="K183" s="36">
        <f>SUMIFS(СВЦЭМ!$E$33:$E$776,СВЦЭМ!$A$33:$A$776,$A183,СВЦЭМ!$B$33:$B$776,K$155)+'СЕТ СН'!$F$12</f>
        <v>172.66258231</v>
      </c>
      <c r="L183" s="36">
        <f>SUMIFS(СВЦЭМ!$E$33:$E$776,СВЦЭМ!$A$33:$A$776,$A183,СВЦЭМ!$B$33:$B$776,L$155)+'СЕТ СН'!$F$12</f>
        <v>164.89400058000001</v>
      </c>
      <c r="M183" s="36">
        <f>SUMIFS(СВЦЭМ!$E$33:$E$776,СВЦЭМ!$A$33:$A$776,$A183,СВЦЭМ!$B$33:$B$776,M$155)+'СЕТ СН'!$F$12</f>
        <v>156.08164478</v>
      </c>
      <c r="N183" s="36">
        <f>SUMIFS(СВЦЭМ!$E$33:$E$776,СВЦЭМ!$A$33:$A$776,$A183,СВЦЭМ!$B$33:$B$776,N$155)+'СЕТ СН'!$F$12</f>
        <v>155.00014830999999</v>
      </c>
      <c r="O183" s="36">
        <f>SUMIFS(СВЦЭМ!$E$33:$E$776,СВЦЭМ!$A$33:$A$776,$A183,СВЦЭМ!$B$33:$B$776,O$155)+'СЕТ СН'!$F$12</f>
        <v>157.29286250999999</v>
      </c>
      <c r="P183" s="36">
        <f>SUMIFS(СВЦЭМ!$E$33:$E$776,СВЦЭМ!$A$33:$A$776,$A183,СВЦЭМ!$B$33:$B$776,P$155)+'СЕТ СН'!$F$12</f>
        <v>158.67139546000001</v>
      </c>
      <c r="Q183" s="36">
        <f>SUMIFS(СВЦЭМ!$E$33:$E$776,СВЦЭМ!$A$33:$A$776,$A183,СВЦЭМ!$B$33:$B$776,Q$155)+'СЕТ СН'!$F$12</f>
        <v>157.11068015000001</v>
      </c>
      <c r="R183" s="36">
        <f>SUMIFS(СВЦЭМ!$E$33:$E$776,СВЦЭМ!$A$33:$A$776,$A183,СВЦЭМ!$B$33:$B$776,R$155)+'СЕТ СН'!$F$12</f>
        <v>155.55079660000001</v>
      </c>
      <c r="S183" s="36">
        <f>SUMIFS(СВЦЭМ!$E$33:$E$776,СВЦЭМ!$A$33:$A$776,$A183,СВЦЭМ!$B$33:$B$776,S$155)+'СЕТ СН'!$F$12</f>
        <v>151.84093898</v>
      </c>
      <c r="T183" s="36">
        <f>SUMIFS(СВЦЭМ!$E$33:$E$776,СВЦЭМ!$A$33:$A$776,$A183,СВЦЭМ!$B$33:$B$776,T$155)+'СЕТ СН'!$F$12</f>
        <v>150.47391967999999</v>
      </c>
      <c r="U183" s="36">
        <f>SUMIFS(СВЦЭМ!$E$33:$E$776,СВЦЭМ!$A$33:$A$776,$A183,СВЦЭМ!$B$33:$B$776,U$155)+'СЕТ СН'!$F$12</f>
        <v>148.85195282999999</v>
      </c>
      <c r="V183" s="36">
        <f>SUMIFS(СВЦЭМ!$E$33:$E$776,СВЦЭМ!$A$33:$A$776,$A183,СВЦЭМ!$B$33:$B$776,V$155)+'СЕТ СН'!$F$12</f>
        <v>148.42079131</v>
      </c>
      <c r="W183" s="36">
        <f>SUMIFS(СВЦЭМ!$E$33:$E$776,СВЦЭМ!$A$33:$A$776,$A183,СВЦЭМ!$B$33:$B$776,W$155)+'СЕТ СН'!$F$12</f>
        <v>152.03980429000001</v>
      </c>
      <c r="X183" s="36">
        <f>SUMIFS(СВЦЭМ!$E$33:$E$776,СВЦЭМ!$A$33:$A$776,$A183,СВЦЭМ!$B$33:$B$776,X$155)+'СЕТ СН'!$F$12</f>
        <v>155.95306857</v>
      </c>
      <c r="Y183" s="36">
        <f>SUMIFS(СВЦЭМ!$E$33:$E$776,СВЦЭМ!$A$33:$A$776,$A183,СВЦЭМ!$B$33:$B$776,Y$155)+'СЕТ СН'!$F$12</f>
        <v>160.43728662999999</v>
      </c>
    </row>
    <row r="184" spans="1:27" ht="15.75" x14ac:dyDescent="0.2">
      <c r="A184" s="35">
        <f t="shared" si="4"/>
        <v>44164</v>
      </c>
      <c r="B184" s="36">
        <f>SUMIFS(СВЦЭМ!$E$33:$E$776,СВЦЭМ!$A$33:$A$776,$A184,СВЦЭМ!$B$33:$B$776,B$155)+'СЕТ СН'!$F$12</f>
        <v>162.65197599000001</v>
      </c>
      <c r="C184" s="36">
        <f>SUMIFS(СВЦЭМ!$E$33:$E$776,СВЦЭМ!$A$33:$A$776,$A184,СВЦЭМ!$B$33:$B$776,C$155)+'СЕТ СН'!$F$12</f>
        <v>178.3361396</v>
      </c>
      <c r="D184" s="36">
        <f>SUMIFS(СВЦЭМ!$E$33:$E$776,СВЦЭМ!$A$33:$A$776,$A184,СВЦЭМ!$B$33:$B$776,D$155)+'СЕТ СН'!$F$12</f>
        <v>188.75544798999999</v>
      </c>
      <c r="E184" s="36">
        <f>SUMIFS(СВЦЭМ!$E$33:$E$776,СВЦЭМ!$A$33:$A$776,$A184,СВЦЭМ!$B$33:$B$776,E$155)+'СЕТ СН'!$F$12</f>
        <v>190.92195167</v>
      </c>
      <c r="F184" s="36">
        <f>SUMIFS(СВЦЭМ!$E$33:$E$776,СВЦЭМ!$A$33:$A$776,$A184,СВЦЭМ!$B$33:$B$776,F$155)+'СЕТ СН'!$F$12</f>
        <v>190.61651352999999</v>
      </c>
      <c r="G184" s="36">
        <f>SUMIFS(СВЦЭМ!$E$33:$E$776,СВЦЭМ!$A$33:$A$776,$A184,СВЦЭМ!$B$33:$B$776,G$155)+'СЕТ СН'!$F$12</f>
        <v>189.96122184999999</v>
      </c>
      <c r="H184" s="36">
        <f>SUMIFS(СВЦЭМ!$E$33:$E$776,СВЦЭМ!$A$33:$A$776,$A184,СВЦЭМ!$B$33:$B$776,H$155)+'СЕТ СН'!$F$12</f>
        <v>186.93095962999999</v>
      </c>
      <c r="I184" s="36">
        <f>SUMIFS(СВЦЭМ!$E$33:$E$776,СВЦЭМ!$A$33:$A$776,$A184,СВЦЭМ!$B$33:$B$776,I$155)+'СЕТ СН'!$F$12</f>
        <v>181.82020109000001</v>
      </c>
      <c r="J184" s="36">
        <f>SUMIFS(СВЦЭМ!$E$33:$E$776,СВЦЭМ!$A$33:$A$776,$A184,СВЦЭМ!$B$33:$B$776,J$155)+'СЕТ СН'!$F$12</f>
        <v>174.28628891</v>
      </c>
      <c r="K184" s="36">
        <f>SUMIFS(СВЦЭМ!$E$33:$E$776,СВЦЭМ!$A$33:$A$776,$A184,СВЦЭМ!$B$33:$B$776,K$155)+'СЕТ СН'!$F$12</f>
        <v>171.08785691</v>
      </c>
      <c r="L184" s="36">
        <f>SUMIFS(СВЦЭМ!$E$33:$E$776,СВЦЭМ!$A$33:$A$776,$A184,СВЦЭМ!$B$33:$B$776,L$155)+'СЕТ СН'!$F$12</f>
        <v>162.80154931999999</v>
      </c>
      <c r="M184" s="36">
        <f>SUMIFS(СВЦЭМ!$E$33:$E$776,СВЦЭМ!$A$33:$A$776,$A184,СВЦЭМ!$B$33:$B$776,M$155)+'СЕТ СН'!$F$12</f>
        <v>154.47590826000001</v>
      </c>
      <c r="N184" s="36">
        <f>SUMIFS(СВЦЭМ!$E$33:$E$776,СВЦЭМ!$A$33:$A$776,$A184,СВЦЭМ!$B$33:$B$776,N$155)+'СЕТ СН'!$F$12</f>
        <v>151.86051408</v>
      </c>
      <c r="O184" s="36">
        <f>SUMIFS(СВЦЭМ!$E$33:$E$776,СВЦЭМ!$A$33:$A$776,$A184,СВЦЭМ!$B$33:$B$776,O$155)+'СЕТ СН'!$F$12</f>
        <v>155.00024292000001</v>
      </c>
      <c r="P184" s="36">
        <f>SUMIFS(СВЦЭМ!$E$33:$E$776,СВЦЭМ!$A$33:$A$776,$A184,СВЦЭМ!$B$33:$B$776,P$155)+'СЕТ СН'!$F$12</f>
        <v>156.94797675000001</v>
      </c>
      <c r="Q184" s="36">
        <f>SUMIFS(СВЦЭМ!$E$33:$E$776,СВЦЭМ!$A$33:$A$776,$A184,СВЦЭМ!$B$33:$B$776,Q$155)+'СЕТ СН'!$F$12</f>
        <v>156.86044683</v>
      </c>
      <c r="R184" s="36">
        <f>SUMIFS(СВЦЭМ!$E$33:$E$776,СВЦЭМ!$A$33:$A$776,$A184,СВЦЭМ!$B$33:$B$776,R$155)+'СЕТ СН'!$F$12</f>
        <v>156.19076337999999</v>
      </c>
      <c r="S184" s="36">
        <f>SUMIFS(СВЦЭМ!$E$33:$E$776,СВЦЭМ!$A$33:$A$776,$A184,СВЦЭМ!$B$33:$B$776,S$155)+'СЕТ СН'!$F$12</f>
        <v>152.42400981</v>
      </c>
      <c r="T184" s="36">
        <f>SUMIFS(СВЦЭМ!$E$33:$E$776,СВЦЭМ!$A$33:$A$776,$A184,СВЦЭМ!$B$33:$B$776,T$155)+'СЕТ СН'!$F$12</f>
        <v>147.81007640999999</v>
      </c>
      <c r="U184" s="36">
        <f>SUMIFS(СВЦЭМ!$E$33:$E$776,СВЦЭМ!$A$33:$A$776,$A184,СВЦЭМ!$B$33:$B$776,U$155)+'СЕТ СН'!$F$12</f>
        <v>147.53216143</v>
      </c>
      <c r="V184" s="36">
        <f>SUMIFS(СВЦЭМ!$E$33:$E$776,СВЦЭМ!$A$33:$A$776,$A184,СВЦЭМ!$B$33:$B$776,V$155)+'СЕТ СН'!$F$12</f>
        <v>149.10611069999999</v>
      </c>
      <c r="W184" s="36">
        <f>SUMIFS(СВЦЭМ!$E$33:$E$776,СВЦЭМ!$A$33:$A$776,$A184,СВЦЭМ!$B$33:$B$776,W$155)+'СЕТ СН'!$F$12</f>
        <v>150.91908914999999</v>
      </c>
      <c r="X184" s="36">
        <f>SUMIFS(СВЦЭМ!$E$33:$E$776,СВЦЭМ!$A$33:$A$776,$A184,СВЦЭМ!$B$33:$B$776,X$155)+'СЕТ СН'!$F$12</f>
        <v>155.31257281000001</v>
      </c>
      <c r="Y184" s="36">
        <f>SUMIFS(СВЦЭМ!$E$33:$E$776,СВЦЭМ!$A$33:$A$776,$A184,СВЦЭМ!$B$33:$B$776,Y$155)+'СЕТ СН'!$F$12</f>
        <v>158.68606055000001</v>
      </c>
    </row>
    <row r="185" spans="1:27" ht="15.75" x14ac:dyDescent="0.2">
      <c r="A185" s="35">
        <f t="shared" si="4"/>
        <v>44165</v>
      </c>
      <c r="B185" s="36">
        <f>SUMIFS(СВЦЭМ!$E$33:$E$776,СВЦЭМ!$A$33:$A$776,$A185,СВЦЭМ!$B$33:$B$776,B$155)+'СЕТ СН'!$F$12</f>
        <v>171.37406899999999</v>
      </c>
      <c r="C185" s="36">
        <f>SUMIFS(СВЦЭМ!$E$33:$E$776,СВЦЭМ!$A$33:$A$776,$A185,СВЦЭМ!$B$33:$B$776,C$155)+'СЕТ СН'!$F$12</f>
        <v>185.32776731999999</v>
      </c>
      <c r="D185" s="36">
        <f>SUMIFS(СВЦЭМ!$E$33:$E$776,СВЦЭМ!$A$33:$A$776,$A185,СВЦЭМ!$B$33:$B$776,D$155)+'СЕТ СН'!$F$12</f>
        <v>195.17922286999999</v>
      </c>
      <c r="E185" s="36">
        <f>SUMIFS(СВЦЭМ!$E$33:$E$776,СВЦЭМ!$A$33:$A$776,$A185,СВЦЭМ!$B$33:$B$776,E$155)+'СЕТ СН'!$F$12</f>
        <v>196.74888608000001</v>
      </c>
      <c r="F185" s="36">
        <f>SUMIFS(СВЦЭМ!$E$33:$E$776,СВЦЭМ!$A$33:$A$776,$A185,СВЦЭМ!$B$33:$B$776,F$155)+'СЕТ СН'!$F$12</f>
        <v>195.87090368</v>
      </c>
      <c r="G185" s="36">
        <f>SUMIFS(СВЦЭМ!$E$33:$E$776,СВЦЭМ!$A$33:$A$776,$A185,СВЦЭМ!$B$33:$B$776,G$155)+'СЕТ СН'!$F$12</f>
        <v>192.71548483999999</v>
      </c>
      <c r="H185" s="36">
        <f>SUMIFS(СВЦЭМ!$E$33:$E$776,СВЦЭМ!$A$33:$A$776,$A185,СВЦЭМ!$B$33:$B$776,H$155)+'СЕТ СН'!$F$12</f>
        <v>189.91194397000001</v>
      </c>
      <c r="I185" s="36">
        <f>SUMIFS(СВЦЭМ!$E$33:$E$776,СВЦЭМ!$A$33:$A$776,$A185,СВЦЭМ!$B$33:$B$776,I$155)+'СЕТ СН'!$F$12</f>
        <v>184.32852210999999</v>
      </c>
      <c r="J185" s="36">
        <f>SUMIFS(СВЦЭМ!$E$33:$E$776,СВЦЭМ!$A$33:$A$776,$A185,СВЦЭМ!$B$33:$B$776,J$155)+'СЕТ СН'!$F$12</f>
        <v>179.07687960000001</v>
      </c>
      <c r="K185" s="36">
        <f>SUMIFS(СВЦЭМ!$E$33:$E$776,СВЦЭМ!$A$33:$A$776,$A185,СВЦЭМ!$B$33:$B$776,K$155)+'СЕТ СН'!$F$12</f>
        <v>177.51780503000001</v>
      </c>
      <c r="L185" s="36">
        <f>SUMIFS(СВЦЭМ!$E$33:$E$776,СВЦЭМ!$A$33:$A$776,$A185,СВЦЭМ!$B$33:$B$776,L$155)+'СЕТ СН'!$F$12</f>
        <v>171.47609949</v>
      </c>
      <c r="M185" s="36">
        <f>SUMIFS(СВЦЭМ!$E$33:$E$776,СВЦЭМ!$A$33:$A$776,$A185,СВЦЭМ!$B$33:$B$776,M$155)+'СЕТ СН'!$F$12</f>
        <v>163.57633547</v>
      </c>
      <c r="N185" s="36">
        <f>SUMIFS(СВЦЭМ!$E$33:$E$776,СВЦЭМ!$A$33:$A$776,$A185,СВЦЭМ!$B$33:$B$776,N$155)+'СЕТ СН'!$F$12</f>
        <v>160.9609394</v>
      </c>
      <c r="O185" s="36">
        <f>SUMIFS(СВЦЭМ!$E$33:$E$776,СВЦЭМ!$A$33:$A$776,$A185,СВЦЭМ!$B$33:$B$776,O$155)+'СЕТ СН'!$F$12</f>
        <v>161.87071098000001</v>
      </c>
      <c r="P185" s="36">
        <f>SUMIFS(СВЦЭМ!$E$33:$E$776,СВЦЭМ!$A$33:$A$776,$A185,СВЦЭМ!$B$33:$B$776,P$155)+'СЕТ СН'!$F$12</f>
        <v>163.74720604000001</v>
      </c>
      <c r="Q185" s="36">
        <f>SUMIFS(СВЦЭМ!$E$33:$E$776,СВЦЭМ!$A$33:$A$776,$A185,СВЦЭМ!$B$33:$B$776,Q$155)+'СЕТ СН'!$F$12</f>
        <v>162.52205845</v>
      </c>
      <c r="R185" s="36">
        <f>SUMIFS(СВЦЭМ!$E$33:$E$776,СВЦЭМ!$A$33:$A$776,$A185,СВЦЭМ!$B$33:$B$776,R$155)+'СЕТ СН'!$F$12</f>
        <v>160.15949746000001</v>
      </c>
      <c r="S185" s="36">
        <f>SUMIFS(СВЦЭМ!$E$33:$E$776,СВЦЭМ!$A$33:$A$776,$A185,СВЦЭМ!$B$33:$B$776,S$155)+'СЕТ СН'!$F$12</f>
        <v>158.43959290000001</v>
      </c>
      <c r="T185" s="36">
        <f>SUMIFS(СВЦЭМ!$E$33:$E$776,СВЦЭМ!$A$33:$A$776,$A185,СВЦЭМ!$B$33:$B$776,T$155)+'СЕТ СН'!$F$12</f>
        <v>155.99429047000001</v>
      </c>
      <c r="U185" s="36">
        <f>SUMIFS(СВЦЭМ!$E$33:$E$776,СВЦЭМ!$A$33:$A$776,$A185,СВЦЭМ!$B$33:$B$776,U$155)+'СЕТ СН'!$F$12</f>
        <v>155.80801266</v>
      </c>
      <c r="V185" s="36">
        <f>SUMIFS(СВЦЭМ!$E$33:$E$776,СВЦЭМ!$A$33:$A$776,$A185,СВЦЭМ!$B$33:$B$776,V$155)+'СЕТ СН'!$F$12</f>
        <v>157.80274169</v>
      </c>
      <c r="W185" s="36">
        <f>SUMIFS(СВЦЭМ!$E$33:$E$776,СВЦЭМ!$A$33:$A$776,$A185,СВЦЭМ!$B$33:$B$776,W$155)+'СЕТ СН'!$F$12</f>
        <v>160.16094347000001</v>
      </c>
      <c r="X185" s="36">
        <f>SUMIFS(СВЦЭМ!$E$33:$E$776,СВЦЭМ!$A$33:$A$776,$A185,СВЦЭМ!$B$33:$B$776,X$155)+'СЕТ СН'!$F$12</f>
        <v>161.27202908999999</v>
      </c>
      <c r="Y185" s="36">
        <f>SUMIFS(СВЦЭМ!$E$33:$E$776,СВЦЭМ!$A$33:$A$776,$A185,СВЦЭМ!$B$33:$B$776,Y$155)+'СЕТ СН'!$F$12</f>
        <v>165.18985334000001</v>
      </c>
    </row>
    <row r="186" spans="1:27" ht="15.75" hidden="1" x14ac:dyDescent="0.2">
      <c r="A186" s="35">
        <f t="shared" si="4"/>
        <v>44166</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01.11.2020</v>
      </c>
      <c r="B191" s="36">
        <f>SUMIFS(СВЦЭМ!$F$33:$F$776,СВЦЭМ!$A$33:$A$776,$A191,СВЦЭМ!$B$33:$B$776,B$190)+'СЕТ СН'!$F$12</f>
        <v>155.056557</v>
      </c>
      <c r="C191" s="36">
        <f>SUMIFS(СВЦЭМ!$F$33:$F$776,СВЦЭМ!$A$33:$A$776,$A191,СВЦЭМ!$B$33:$B$776,C$190)+'СЕТ СН'!$F$12</f>
        <v>170.02741069000001</v>
      </c>
      <c r="D191" s="36">
        <f>SUMIFS(СВЦЭМ!$F$33:$F$776,СВЦЭМ!$A$33:$A$776,$A191,СВЦЭМ!$B$33:$B$776,D$190)+'СЕТ СН'!$F$12</f>
        <v>179.86411114000001</v>
      </c>
      <c r="E191" s="36">
        <f>SUMIFS(СВЦЭМ!$F$33:$F$776,СВЦЭМ!$A$33:$A$776,$A191,СВЦЭМ!$B$33:$B$776,E$190)+'СЕТ СН'!$F$12</f>
        <v>181.42275720999999</v>
      </c>
      <c r="F191" s="36">
        <f>SUMIFS(СВЦЭМ!$F$33:$F$776,СВЦЭМ!$A$33:$A$776,$A191,СВЦЭМ!$B$33:$B$776,F$190)+'СЕТ СН'!$F$12</f>
        <v>182.51964486</v>
      </c>
      <c r="G191" s="36">
        <f>SUMIFS(СВЦЭМ!$F$33:$F$776,СВЦЭМ!$A$33:$A$776,$A191,СВЦЭМ!$B$33:$B$776,G$190)+'СЕТ СН'!$F$12</f>
        <v>180.00711090999999</v>
      </c>
      <c r="H191" s="36">
        <f>SUMIFS(СВЦЭМ!$F$33:$F$776,СВЦЭМ!$A$33:$A$776,$A191,СВЦЭМ!$B$33:$B$776,H$190)+'СЕТ СН'!$F$12</f>
        <v>176.69534927000001</v>
      </c>
      <c r="I191" s="36">
        <f>SUMIFS(СВЦЭМ!$F$33:$F$776,СВЦЭМ!$A$33:$A$776,$A191,СВЦЭМ!$B$33:$B$776,I$190)+'СЕТ СН'!$F$12</f>
        <v>170.39171076</v>
      </c>
      <c r="J191" s="36">
        <f>SUMIFS(СВЦЭМ!$F$33:$F$776,СВЦЭМ!$A$33:$A$776,$A191,СВЦЭМ!$B$33:$B$776,J$190)+'СЕТ СН'!$F$12</f>
        <v>166.48345363000001</v>
      </c>
      <c r="K191" s="36">
        <f>SUMIFS(СВЦЭМ!$F$33:$F$776,СВЦЭМ!$A$33:$A$776,$A191,СВЦЭМ!$B$33:$B$776,K$190)+'СЕТ СН'!$F$12</f>
        <v>159.98754688</v>
      </c>
      <c r="L191" s="36">
        <f>SUMIFS(СВЦЭМ!$F$33:$F$776,СВЦЭМ!$A$33:$A$776,$A191,СВЦЭМ!$B$33:$B$776,L$190)+'СЕТ СН'!$F$12</f>
        <v>154.85883637000001</v>
      </c>
      <c r="M191" s="36">
        <f>SUMIFS(СВЦЭМ!$F$33:$F$776,СВЦЭМ!$A$33:$A$776,$A191,СВЦЭМ!$B$33:$B$776,M$190)+'СЕТ СН'!$F$12</f>
        <v>147.07871835</v>
      </c>
      <c r="N191" s="36">
        <f>SUMIFS(СВЦЭМ!$F$33:$F$776,СВЦЭМ!$A$33:$A$776,$A191,СВЦЭМ!$B$33:$B$776,N$190)+'СЕТ СН'!$F$12</f>
        <v>146.44749062</v>
      </c>
      <c r="O191" s="36">
        <f>SUMIFS(СВЦЭМ!$F$33:$F$776,СВЦЭМ!$A$33:$A$776,$A191,СВЦЭМ!$B$33:$B$776,O$190)+'СЕТ СН'!$F$12</f>
        <v>147.60059751</v>
      </c>
      <c r="P191" s="36">
        <f>SUMIFS(СВЦЭМ!$F$33:$F$776,СВЦЭМ!$A$33:$A$776,$A191,СВЦЭМ!$B$33:$B$776,P$190)+'СЕТ СН'!$F$12</f>
        <v>152.41288220000001</v>
      </c>
      <c r="Q191" s="36">
        <f>SUMIFS(СВЦЭМ!$F$33:$F$776,СВЦЭМ!$A$33:$A$776,$A191,СВЦЭМ!$B$33:$B$776,Q$190)+'СЕТ СН'!$F$12</f>
        <v>152.44289846000001</v>
      </c>
      <c r="R191" s="36">
        <f>SUMIFS(СВЦЭМ!$F$33:$F$776,СВЦЭМ!$A$33:$A$776,$A191,СВЦЭМ!$B$33:$B$776,R$190)+'СЕТ СН'!$F$12</f>
        <v>150.92881604999999</v>
      </c>
      <c r="S191" s="36">
        <f>SUMIFS(СВЦЭМ!$F$33:$F$776,СВЦЭМ!$A$33:$A$776,$A191,СВЦЭМ!$B$33:$B$776,S$190)+'СЕТ СН'!$F$12</f>
        <v>148.2893808</v>
      </c>
      <c r="T191" s="36">
        <f>SUMIFS(СВЦЭМ!$F$33:$F$776,СВЦЭМ!$A$33:$A$776,$A191,СВЦЭМ!$B$33:$B$776,T$190)+'СЕТ СН'!$F$12</f>
        <v>144.72179889</v>
      </c>
      <c r="U191" s="36">
        <f>SUMIFS(СВЦЭМ!$F$33:$F$776,СВЦЭМ!$A$33:$A$776,$A191,СВЦЭМ!$B$33:$B$776,U$190)+'СЕТ СН'!$F$12</f>
        <v>142.08091400000001</v>
      </c>
      <c r="V191" s="36">
        <f>SUMIFS(СВЦЭМ!$F$33:$F$776,СВЦЭМ!$A$33:$A$776,$A191,СВЦЭМ!$B$33:$B$776,V$190)+'СЕТ СН'!$F$12</f>
        <v>144.65371062</v>
      </c>
      <c r="W191" s="36">
        <f>SUMIFS(СВЦЭМ!$F$33:$F$776,СВЦЭМ!$A$33:$A$776,$A191,СВЦЭМ!$B$33:$B$776,W$190)+'СЕТ СН'!$F$12</f>
        <v>146.21143721999999</v>
      </c>
      <c r="X191" s="36">
        <f>SUMIFS(СВЦЭМ!$F$33:$F$776,СВЦЭМ!$A$33:$A$776,$A191,СВЦЭМ!$B$33:$B$776,X$190)+'СЕТ СН'!$F$12</f>
        <v>149.13959208</v>
      </c>
      <c r="Y191" s="36">
        <f>SUMIFS(СВЦЭМ!$F$33:$F$776,СВЦЭМ!$A$33:$A$776,$A191,СВЦЭМ!$B$33:$B$776,Y$190)+'СЕТ СН'!$F$12</f>
        <v>152.92362155999999</v>
      </c>
      <c r="AA191" s="45"/>
    </row>
    <row r="192" spans="1:27" ht="15.75" x14ac:dyDescent="0.2">
      <c r="A192" s="35">
        <f>A191+1</f>
        <v>44137</v>
      </c>
      <c r="B192" s="36">
        <f>SUMIFS(СВЦЭМ!$F$33:$F$776,СВЦЭМ!$A$33:$A$776,$A192,СВЦЭМ!$B$33:$B$776,B$190)+'СЕТ СН'!$F$12</f>
        <v>154.53008172</v>
      </c>
      <c r="C192" s="36">
        <f>SUMIFS(СВЦЭМ!$F$33:$F$776,СВЦЭМ!$A$33:$A$776,$A192,СВЦЭМ!$B$33:$B$776,C$190)+'СЕТ СН'!$F$12</f>
        <v>174.02323823</v>
      </c>
      <c r="D192" s="36">
        <f>SUMIFS(СВЦЭМ!$F$33:$F$776,СВЦЭМ!$A$33:$A$776,$A192,СВЦЭМ!$B$33:$B$776,D$190)+'СЕТ СН'!$F$12</f>
        <v>189.94565994999999</v>
      </c>
      <c r="E192" s="36">
        <f>SUMIFS(СВЦЭМ!$F$33:$F$776,СВЦЭМ!$A$33:$A$776,$A192,СВЦЭМ!$B$33:$B$776,E$190)+'СЕТ СН'!$F$12</f>
        <v>196.87401156999999</v>
      </c>
      <c r="F192" s="36">
        <f>SUMIFS(СВЦЭМ!$F$33:$F$776,СВЦЭМ!$A$33:$A$776,$A192,СВЦЭМ!$B$33:$B$776,F$190)+'СЕТ СН'!$F$12</f>
        <v>198.61209549</v>
      </c>
      <c r="G192" s="36">
        <f>SUMIFS(СВЦЭМ!$F$33:$F$776,СВЦЭМ!$A$33:$A$776,$A192,СВЦЭМ!$B$33:$B$776,G$190)+'СЕТ СН'!$F$12</f>
        <v>194.94676885000001</v>
      </c>
      <c r="H192" s="36">
        <f>SUMIFS(СВЦЭМ!$F$33:$F$776,СВЦЭМ!$A$33:$A$776,$A192,СВЦЭМ!$B$33:$B$776,H$190)+'СЕТ СН'!$F$12</f>
        <v>185.49187545999999</v>
      </c>
      <c r="I192" s="36">
        <f>SUMIFS(СВЦЭМ!$F$33:$F$776,СВЦЭМ!$A$33:$A$776,$A192,СВЦЭМ!$B$33:$B$776,I$190)+'СЕТ СН'!$F$12</f>
        <v>170.59345830000001</v>
      </c>
      <c r="J192" s="36">
        <f>SUMIFS(СВЦЭМ!$F$33:$F$776,СВЦЭМ!$A$33:$A$776,$A192,СВЦЭМ!$B$33:$B$776,J$190)+'СЕТ СН'!$F$12</f>
        <v>165.57694287000001</v>
      </c>
      <c r="K192" s="36">
        <f>SUMIFS(СВЦЭМ!$F$33:$F$776,СВЦЭМ!$A$33:$A$776,$A192,СВЦЭМ!$B$33:$B$776,K$190)+'СЕТ СН'!$F$12</f>
        <v>166.90878627999999</v>
      </c>
      <c r="L192" s="36">
        <f>SUMIFS(СВЦЭМ!$F$33:$F$776,СВЦЭМ!$A$33:$A$776,$A192,СВЦЭМ!$B$33:$B$776,L$190)+'СЕТ СН'!$F$12</f>
        <v>161.63540588000001</v>
      </c>
      <c r="M192" s="36">
        <f>SUMIFS(СВЦЭМ!$F$33:$F$776,СВЦЭМ!$A$33:$A$776,$A192,СВЦЭМ!$B$33:$B$776,M$190)+'СЕТ СН'!$F$12</f>
        <v>153.03628967</v>
      </c>
      <c r="N192" s="36">
        <f>SUMIFS(СВЦЭМ!$F$33:$F$776,СВЦЭМ!$A$33:$A$776,$A192,СВЦЭМ!$B$33:$B$776,N$190)+'СЕТ СН'!$F$12</f>
        <v>152.38440946</v>
      </c>
      <c r="O192" s="36">
        <f>SUMIFS(СВЦЭМ!$F$33:$F$776,СВЦЭМ!$A$33:$A$776,$A192,СВЦЭМ!$B$33:$B$776,O$190)+'СЕТ СН'!$F$12</f>
        <v>152.20529364999999</v>
      </c>
      <c r="P192" s="36">
        <f>SUMIFS(СВЦЭМ!$F$33:$F$776,СВЦЭМ!$A$33:$A$776,$A192,СВЦЭМ!$B$33:$B$776,P$190)+'СЕТ СН'!$F$12</f>
        <v>152.99351551999999</v>
      </c>
      <c r="Q192" s="36">
        <f>SUMIFS(СВЦЭМ!$F$33:$F$776,СВЦЭМ!$A$33:$A$776,$A192,СВЦЭМ!$B$33:$B$776,Q$190)+'СЕТ СН'!$F$12</f>
        <v>153.10884770000001</v>
      </c>
      <c r="R192" s="36">
        <f>SUMIFS(СВЦЭМ!$F$33:$F$776,СВЦЭМ!$A$33:$A$776,$A192,СВЦЭМ!$B$33:$B$776,R$190)+'СЕТ СН'!$F$12</f>
        <v>151.86069169999999</v>
      </c>
      <c r="S192" s="36">
        <f>SUMIFS(СВЦЭМ!$F$33:$F$776,СВЦЭМ!$A$33:$A$776,$A192,СВЦЭМ!$B$33:$B$776,S$190)+'СЕТ СН'!$F$12</f>
        <v>148.47604788000001</v>
      </c>
      <c r="T192" s="36">
        <f>SUMIFS(СВЦЭМ!$F$33:$F$776,СВЦЭМ!$A$33:$A$776,$A192,СВЦЭМ!$B$33:$B$776,T$190)+'СЕТ СН'!$F$12</f>
        <v>143.16520138000001</v>
      </c>
      <c r="U192" s="36">
        <f>SUMIFS(СВЦЭМ!$F$33:$F$776,СВЦЭМ!$A$33:$A$776,$A192,СВЦЭМ!$B$33:$B$776,U$190)+'СЕТ СН'!$F$12</f>
        <v>143.24392850000001</v>
      </c>
      <c r="V192" s="36">
        <f>SUMIFS(СВЦЭМ!$F$33:$F$776,СВЦЭМ!$A$33:$A$776,$A192,СВЦЭМ!$B$33:$B$776,V$190)+'СЕТ СН'!$F$12</f>
        <v>141.16659705999999</v>
      </c>
      <c r="W192" s="36">
        <f>SUMIFS(СВЦЭМ!$F$33:$F$776,СВЦЭМ!$A$33:$A$776,$A192,СВЦЭМ!$B$33:$B$776,W$190)+'СЕТ СН'!$F$12</f>
        <v>145.06809462000001</v>
      </c>
      <c r="X192" s="36">
        <f>SUMIFS(СВЦЭМ!$F$33:$F$776,СВЦЭМ!$A$33:$A$776,$A192,СВЦЭМ!$B$33:$B$776,X$190)+'СЕТ СН'!$F$12</f>
        <v>146.83377218999999</v>
      </c>
      <c r="Y192" s="36">
        <f>SUMIFS(СВЦЭМ!$F$33:$F$776,СВЦЭМ!$A$33:$A$776,$A192,СВЦЭМ!$B$33:$B$776,Y$190)+'СЕТ СН'!$F$12</f>
        <v>152.26727055000001</v>
      </c>
    </row>
    <row r="193" spans="1:25" ht="15.75" x14ac:dyDescent="0.2">
      <c r="A193" s="35">
        <f t="shared" ref="A193:A221" si="5">A192+1</f>
        <v>44138</v>
      </c>
      <c r="B193" s="36">
        <f>SUMIFS(СВЦЭМ!$F$33:$F$776,СВЦЭМ!$A$33:$A$776,$A193,СВЦЭМ!$B$33:$B$776,B$190)+'СЕТ СН'!$F$12</f>
        <v>164.70879964</v>
      </c>
      <c r="C193" s="36">
        <f>SUMIFS(СВЦЭМ!$F$33:$F$776,СВЦЭМ!$A$33:$A$776,$A193,СВЦЭМ!$B$33:$B$776,C$190)+'СЕТ СН'!$F$12</f>
        <v>181.22489221999999</v>
      </c>
      <c r="D193" s="36">
        <f>SUMIFS(СВЦЭМ!$F$33:$F$776,СВЦЭМ!$A$33:$A$776,$A193,СВЦЭМ!$B$33:$B$776,D$190)+'СЕТ СН'!$F$12</f>
        <v>191.37133667000001</v>
      </c>
      <c r="E193" s="36">
        <f>SUMIFS(СВЦЭМ!$F$33:$F$776,СВЦЭМ!$A$33:$A$776,$A193,СВЦЭМ!$B$33:$B$776,E$190)+'СЕТ СН'!$F$12</f>
        <v>192.79831393000001</v>
      </c>
      <c r="F193" s="36">
        <f>SUMIFS(СВЦЭМ!$F$33:$F$776,СВЦЭМ!$A$33:$A$776,$A193,СВЦЭМ!$B$33:$B$776,F$190)+'СЕТ СН'!$F$12</f>
        <v>192.46416794999999</v>
      </c>
      <c r="G193" s="36">
        <f>SUMIFS(СВЦЭМ!$F$33:$F$776,СВЦЭМ!$A$33:$A$776,$A193,СВЦЭМ!$B$33:$B$776,G$190)+'СЕТ СН'!$F$12</f>
        <v>189.08168126999999</v>
      </c>
      <c r="H193" s="36">
        <f>SUMIFS(СВЦЭМ!$F$33:$F$776,СВЦЭМ!$A$33:$A$776,$A193,СВЦЭМ!$B$33:$B$776,H$190)+'СЕТ СН'!$F$12</f>
        <v>179.86609390999999</v>
      </c>
      <c r="I193" s="36">
        <f>SUMIFS(СВЦЭМ!$F$33:$F$776,СВЦЭМ!$A$33:$A$776,$A193,СВЦЭМ!$B$33:$B$776,I$190)+'СЕТ СН'!$F$12</f>
        <v>167.87480572000001</v>
      </c>
      <c r="J193" s="36">
        <f>SUMIFS(СВЦЭМ!$F$33:$F$776,СВЦЭМ!$A$33:$A$776,$A193,СВЦЭМ!$B$33:$B$776,J$190)+'СЕТ СН'!$F$12</f>
        <v>163.6209331</v>
      </c>
      <c r="K193" s="36">
        <f>SUMIFS(СВЦЭМ!$F$33:$F$776,СВЦЭМ!$A$33:$A$776,$A193,СВЦЭМ!$B$33:$B$776,K$190)+'СЕТ СН'!$F$12</f>
        <v>163.38485553999999</v>
      </c>
      <c r="L193" s="36">
        <f>SUMIFS(СВЦЭМ!$F$33:$F$776,СВЦЭМ!$A$33:$A$776,$A193,СВЦЭМ!$B$33:$B$776,L$190)+'СЕТ СН'!$F$12</f>
        <v>158.40723079</v>
      </c>
      <c r="M193" s="36">
        <f>SUMIFS(СВЦЭМ!$F$33:$F$776,СВЦЭМ!$A$33:$A$776,$A193,СВЦЭМ!$B$33:$B$776,M$190)+'СЕТ СН'!$F$12</f>
        <v>153.12051334</v>
      </c>
      <c r="N193" s="36">
        <f>SUMIFS(СВЦЭМ!$F$33:$F$776,СВЦЭМ!$A$33:$A$776,$A193,СВЦЭМ!$B$33:$B$776,N$190)+'СЕТ СН'!$F$12</f>
        <v>151.17187584000001</v>
      </c>
      <c r="O193" s="36">
        <f>SUMIFS(СВЦЭМ!$F$33:$F$776,СВЦЭМ!$A$33:$A$776,$A193,СВЦЭМ!$B$33:$B$776,O$190)+'СЕТ СН'!$F$12</f>
        <v>152.63441878</v>
      </c>
      <c r="P193" s="36">
        <f>SUMIFS(СВЦЭМ!$F$33:$F$776,СВЦЭМ!$A$33:$A$776,$A193,СВЦЭМ!$B$33:$B$776,P$190)+'СЕТ СН'!$F$12</f>
        <v>153.80156869000001</v>
      </c>
      <c r="Q193" s="36">
        <f>SUMIFS(СВЦЭМ!$F$33:$F$776,СВЦЭМ!$A$33:$A$776,$A193,СВЦЭМ!$B$33:$B$776,Q$190)+'СЕТ СН'!$F$12</f>
        <v>154.29761407000001</v>
      </c>
      <c r="R193" s="36">
        <f>SUMIFS(СВЦЭМ!$F$33:$F$776,СВЦЭМ!$A$33:$A$776,$A193,СВЦЭМ!$B$33:$B$776,R$190)+'СЕТ СН'!$F$12</f>
        <v>153.42821278</v>
      </c>
      <c r="S193" s="36">
        <f>SUMIFS(СВЦЭМ!$F$33:$F$776,СВЦЭМ!$A$33:$A$776,$A193,СВЦЭМ!$B$33:$B$776,S$190)+'СЕТ СН'!$F$12</f>
        <v>155.21099963</v>
      </c>
      <c r="T193" s="36">
        <f>SUMIFS(СВЦЭМ!$F$33:$F$776,СВЦЭМ!$A$33:$A$776,$A193,СВЦЭМ!$B$33:$B$776,T$190)+'СЕТ СН'!$F$12</f>
        <v>145.2496798</v>
      </c>
      <c r="U193" s="36">
        <f>SUMIFS(СВЦЭМ!$F$33:$F$776,СВЦЭМ!$A$33:$A$776,$A193,СВЦЭМ!$B$33:$B$776,U$190)+'СЕТ СН'!$F$12</f>
        <v>143.52553671999999</v>
      </c>
      <c r="V193" s="36">
        <f>SUMIFS(СВЦЭМ!$F$33:$F$776,СВЦЭМ!$A$33:$A$776,$A193,СВЦЭМ!$B$33:$B$776,V$190)+'СЕТ СН'!$F$12</f>
        <v>143.01971560000001</v>
      </c>
      <c r="W193" s="36">
        <f>SUMIFS(СВЦЭМ!$F$33:$F$776,СВЦЭМ!$A$33:$A$776,$A193,СВЦЭМ!$B$33:$B$776,W$190)+'СЕТ СН'!$F$12</f>
        <v>145.23709952999999</v>
      </c>
      <c r="X193" s="36">
        <f>SUMIFS(СВЦЭМ!$F$33:$F$776,СВЦЭМ!$A$33:$A$776,$A193,СВЦЭМ!$B$33:$B$776,X$190)+'СЕТ СН'!$F$12</f>
        <v>152.74664199</v>
      </c>
      <c r="Y193" s="36">
        <f>SUMIFS(СВЦЭМ!$F$33:$F$776,СВЦЭМ!$A$33:$A$776,$A193,СВЦЭМ!$B$33:$B$776,Y$190)+'СЕТ СН'!$F$12</f>
        <v>159.30871592</v>
      </c>
    </row>
    <row r="194" spans="1:25" ht="15.75" x14ac:dyDescent="0.2">
      <c r="A194" s="35">
        <f t="shared" si="5"/>
        <v>44139</v>
      </c>
      <c r="B194" s="36">
        <f>SUMIFS(СВЦЭМ!$F$33:$F$776,СВЦЭМ!$A$33:$A$776,$A194,СВЦЭМ!$B$33:$B$776,B$190)+'СЕТ СН'!$F$12</f>
        <v>157.73535874999999</v>
      </c>
      <c r="C194" s="36">
        <f>SUMIFS(СВЦЭМ!$F$33:$F$776,СВЦЭМ!$A$33:$A$776,$A194,СВЦЭМ!$B$33:$B$776,C$190)+'СЕТ СН'!$F$12</f>
        <v>174.30284058000001</v>
      </c>
      <c r="D194" s="36">
        <f>SUMIFS(СВЦЭМ!$F$33:$F$776,СВЦЭМ!$A$33:$A$776,$A194,СВЦЭМ!$B$33:$B$776,D$190)+'СЕТ СН'!$F$12</f>
        <v>186.83484971999999</v>
      </c>
      <c r="E194" s="36">
        <f>SUMIFS(СВЦЭМ!$F$33:$F$776,СВЦЭМ!$A$33:$A$776,$A194,СВЦЭМ!$B$33:$B$776,E$190)+'СЕТ СН'!$F$12</f>
        <v>187.83090304999999</v>
      </c>
      <c r="F194" s="36">
        <f>SUMIFS(СВЦЭМ!$F$33:$F$776,СВЦЭМ!$A$33:$A$776,$A194,СВЦЭМ!$B$33:$B$776,F$190)+'СЕТ СН'!$F$12</f>
        <v>186.15060151</v>
      </c>
      <c r="G194" s="36">
        <f>SUMIFS(СВЦЭМ!$F$33:$F$776,СВЦЭМ!$A$33:$A$776,$A194,СВЦЭМ!$B$33:$B$776,G$190)+'СЕТ СН'!$F$12</f>
        <v>183.30730951000001</v>
      </c>
      <c r="H194" s="36">
        <f>SUMIFS(СВЦЭМ!$F$33:$F$776,СВЦЭМ!$A$33:$A$776,$A194,СВЦЭМ!$B$33:$B$776,H$190)+'СЕТ СН'!$F$12</f>
        <v>178.3478728</v>
      </c>
      <c r="I194" s="36">
        <f>SUMIFS(СВЦЭМ!$F$33:$F$776,СВЦЭМ!$A$33:$A$776,$A194,СВЦЭМ!$B$33:$B$776,I$190)+'СЕТ СН'!$F$12</f>
        <v>169.11543867</v>
      </c>
      <c r="J194" s="36">
        <f>SUMIFS(СВЦЭМ!$F$33:$F$776,СВЦЭМ!$A$33:$A$776,$A194,СВЦЭМ!$B$33:$B$776,J$190)+'СЕТ СН'!$F$12</f>
        <v>162.53791294000001</v>
      </c>
      <c r="K194" s="36">
        <f>SUMIFS(СВЦЭМ!$F$33:$F$776,СВЦЭМ!$A$33:$A$776,$A194,СВЦЭМ!$B$33:$B$776,K$190)+'СЕТ СН'!$F$12</f>
        <v>162.05554885999999</v>
      </c>
      <c r="L194" s="36">
        <f>SUMIFS(СВЦЭМ!$F$33:$F$776,СВЦЭМ!$A$33:$A$776,$A194,СВЦЭМ!$B$33:$B$776,L$190)+'СЕТ СН'!$F$12</f>
        <v>156.89935341</v>
      </c>
      <c r="M194" s="36">
        <f>SUMIFS(СВЦЭМ!$F$33:$F$776,СВЦЭМ!$A$33:$A$776,$A194,СВЦЭМ!$B$33:$B$776,M$190)+'СЕТ СН'!$F$12</f>
        <v>148.11728577</v>
      </c>
      <c r="N194" s="36">
        <f>SUMIFS(СВЦЭМ!$F$33:$F$776,СВЦЭМ!$A$33:$A$776,$A194,СВЦЭМ!$B$33:$B$776,N$190)+'СЕТ СН'!$F$12</f>
        <v>144.49775077999999</v>
      </c>
      <c r="O194" s="36">
        <f>SUMIFS(СВЦЭМ!$F$33:$F$776,СВЦЭМ!$A$33:$A$776,$A194,СВЦЭМ!$B$33:$B$776,O$190)+'СЕТ СН'!$F$12</f>
        <v>146.39489398000001</v>
      </c>
      <c r="P194" s="36">
        <f>SUMIFS(СВЦЭМ!$F$33:$F$776,СВЦЭМ!$A$33:$A$776,$A194,СВЦЭМ!$B$33:$B$776,P$190)+'СЕТ СН'!$F$12</f>
        <v>150.28858356999999</v>
      </c>
      <c r="Q194" s="36">
        <f>SUMIFS(СВЦЭМ!$F$33:$F$776,СВЦЭМ!$A$33:$A$776,$A194,СВЦЭМ!$B$33:$B$776,Q$190)+'СЕТ СН'!$F$12</f>
        <v>150.44322059999999</v>
      </c>
      <c r="R194" s="36">
        <f>SUMIFS(СВЦЭМ!$F$33:$F$776,СВЦЭМ!$A$33:$A$776,$A194,СВЦЭМ!$B$33:$B$776,R$190)+'СЕТ СН'!$F$12</f>
        <v>149.25652783000001</v>
      </c>
      <c r="S194" s="36">
        <f>SUMIFS(СВЦЭМ!$F$33:$F$776,СВЦЭМ!$A$33:$A$776,$A194,СВЦЭМ!$B$33:$B$776,S$190)+'СЕТ СН'!$F$12</f>
        <v>147.20979560999999</v>
      </c>
      <c r="T194" s="36">
        <f>SUMIFS(СВЦЭМ!$F$33:$F$776,СВЦЭМ!$A$33:$A$776,$A194,СВЦЭМ!$B$33:$B$776,T$190)+'СЕТ СН'!$F$12</f>
        <v>148.84342208999999</v>
      </c>
      <c r="U194" s="36">
        <f>SUMIFS(СВЦЭМ!$F$33:$F$776,СВЦЭМ!$A$33:$A$776,$A194,СВЦЭМ!$B$33:$B$776,U$190)+'СЕТ СН'!$F$12</f>
        <v>148.90937604999999</v>
      </c>
      <c r="V194" s="36">
        <f>SUMIFS(СВЦЭМ!$F$33:$F$776,СВЦЭМ!$A$33:$A$776,$A194,СВЦЭМ!$B$33:$B$776,V$190)+'СЕТ СН'!$F$12</f>
        <v>146.29306389000001</v>
      </c>
      <c r="W194" s="36">
        <f>SUMIFS(СВЦЭМ!$F$33:$F$776,СВЦЭМ!$A$33:$A$776,$A194,СВЦЭМ!$B$33:$B$776,W$190)+'СЕТ СН'!$F$12</f>
        <v>146.11630099000001</v>
      </c>
      <c r="X194" s="36">
        <f>SUMIFS(СВЦЭМ!$F$33:$F$776,СВЦЭМ!$A$33:$A$776,$A194,СВЦЭМ!$B$33:$B$776,X$190)+'СЕТ СН'!$F$12</f>
        <v>146.73928518</v>
      </c>
      <c r="Y194" s="36">
        <f>SUMIFS(СВЦЭМ!$F$33:$F$776,СВЦЭМ!$A$33:$A$776,$A194,СВЦЭМ!$B$33:$B$776,Y$190)+'СЕТ СН'!$F$12</f>
        <v>152.49095722000001</v>
      </c>
    </row>
    <row r="195" spans="1:25" ht="15.75" x14ac:dyDescent="0.2">
      <c r="A195" s="35">
        <f t="shared" si="5"/>
        <v>44140</v>
      </c>
      <c r="B195" s="36">
        <f>SUMIFS(СВЦЭМ!$F$33:$F$776,СВЦЭМ!$A$33:$A$776,$A195,СВЦЭМ!$B$33:$B$776,B$190)+'СЕТ СН'!$F$12</f>
        <v>150.69076121000001</v>
      </c>
      <c r="C195" s="36">
        <f>SUMIFS(СВЦЭМ!$F$33:$F$776,СВЦЭМ!$A$33:$A$776,$A195,СВЦЭМ!$B$33:$B$776,C$190)+'СЕТ СН'!$F$12</f>
        <v>165.51365172999999</v>
      </c>
      <c r="D195" s="36">
        <f>SUMIFS(СВЦЭМ!$F$33:$F$776,СВЦЭМ!$A$33:$A$776,$A195,СВЦЭМ!$B$33:$B$776,D$190)+'СЕТ СН'!$F$12</f>
        <v>175.87345164000001</v>
      </c>
      <c r="E195" s="36">
        <f>SUMIFS(СВЦЭМ!$F$33:$F$776,СВЦЭМ!$A$33:$A$776,$A195,СВЦЭМ!$B$33:$B$776,E$190)+'СЕТ СН'!$F$12</f>
        <v>175.91581083</v>
      </c>
      <c r="F195" s="36">
        <f>SUMIFS(СВЦЭМ!$F$33:$F$776,СВЦЭМ!$A$33:$A$776,$A195,СВЦЭМ!$B$33:$B$776,F$190)+'СЕТ СН'!$F$12</f>
        <v>176.45002707</v>
      </c>
      <c r="G195" s="36">
        <f>SUMIFS(СВЦЭМ!$F$33:$F$776,СВЦЭМ!$A$33:$A$776,$A195,СВЦЭМ!$B$33:$B$776,G$190)+'СЕТ СН'!$F$12</f>
        <v>174.90589886000001</v>
      </c>
      <c r="H195" s="36">
        <f>SUMIFS(СВЦЭМ!$F$33:$F$776,СВЦЭМ!$A$33:$A$776,$A195,СВЦЭМ!$B$33:$B$776,H$190)+'СЕТ СН'!$F$12</f>
        <v>171.36270916999999</v>
      </c>
      <c r="I195" s="36">
        <f>SUMIFS(СВЦЭМ!$F$33:$F$776,СВЦЭМ!$A$33:$A$776,$A195,СВЦЭМ!$B$33:$B$776,I$190)+'СЕТ СН'!$F$12</f>
        <v>173.81813231000001</v>
      </c>
      <c r="J195" s="36">
        <f>SUMIFS(СВЦЭМ!$F$33:$F$776,СВЦЭМ!$A$33:$A$776,$A195,СВЦЭМ!$B$33:$B$776,J$190)+'СЕТ СН'!$F$12</f>
        <v>170.881035</v>
      </c>
      <c r="K195" s="36">
        <f>SUMIFS(СВЦЭМ!$F$33:$F$776,СВЦЭМ!$A$33:$A$776,$A195,СВЦЭМ!$B$33:$B$776,K$190)+'СЕТ СН'!$F$12</f>
        <v>169.81060679000001</v>
      </c>
      <c r="L195" s="36">
        <f>SUMIFS(СВЦЭМ!$F$33:$F$776,СВЦЭМ!$A$33:$A$776,$A195,СВЦЭМ!$B$33:$B$776,L$190)+'СЕТ СН'!$F$12</f>
        <v>166.89013571000001</v>
      </c>
      <c r="M195" s="36">
        <f>SUMIFS(СВЦЭМ!$F$33:$F$776,СВЦЭМ!$A$33:$A$776,$A195,СВЦЭМ!$B$33:$B$776,M$190)+'СЕТ СН'!$F$12</f>
        <v>157.68786872000001</v>
      </c>
      <c r="N195" s="36">
        <f>SUMIFS(СВЦЭМ!$F$33:$F$776,СВЦЭМ!$A$33:$A$776,$A195,СВЦЭМ!$B$33:$B$776,N$190)+'СЕТ СН'!$F$12</f>
        <v>152.15603035999999</v>
      </c>
      <c r="O195" s="36">
        <f>SUMIFS(СВЦЭМ!$F$33:$F$776,СВЦЭМ!$A$33:$A$776,$A195,СВЦЭМ!$B$33:$B$776,O$190)+'СЕТ СН'!$F$12</f>
        <v>153.51527659000001</v>
      </c>
      <c r="P195" s="36">
        <f>SUMIFS(СВЦЭМ!$F$33:$F$776,СВЦЭМ!$A$33:$A$776,$A195,СВЦЭМ!$B$33:$B$776,P$190)+'СЕТ СН'!$F$12</f>
        <v>153.84789527999999</v>
      </c>
      <c r="Q195" s="36">
        <f>SUMIFS(СВЦЭМ!$F$33:$F$776,СВЦЭМ!$A$33:$A$776,$A195,СВЦЭМ!$B$33:$B$776,Q$190)+'СЕТ СН'!$F$12</f>
        <v>154.44450205999999</v>
      </c>
      <c r="R195" s="36">
        <f>SUMIFS(СВЦЭМ!$F$33:$F$776,СВЦЭМ!$A$33:$A$776,$A195,СВЦЭМ!$B$33:$B$776,R$190)+'СЕТ СН'!$F$12</f>
        <v>153.25520402000001</v>
      </c>
      <c r="S195" s="36">
        <f>SUMIFS(СВЦЭМ!$F$33:$F$776,СВЦЭМ!$A$33:$A$776,$A195,СВЦЭМ!$B$33:$B$776,S$190)+'СЕТ СН'!$F$12</f>
        <v>151.90658053999999</v>
      </c>
      <c r="T195" s="36">
        <f>SUMIFS(СВЦЭМ!$F$33:$F$776,СВЦЭМ!$A$33:$A$776,$A195,СВЦЭМ!$B$33:$B$776,T$190)+'СЕТ СН'!$F$12</f>
        <v>141.60794247999999</v>
      </c>
      <c r="U195" s="36">
        <f>SUMIFS(СВЦЭМ!$F$33:$F$776,СВЦЭМ!$A$33:$A$776,$A195,СВЦЭМ!$B$33:$B$776,U$190)+'СЕТ СН'!$F$12</f>
        <v>140.72593818999999</v>
      </c>
      <c r="V195" s="36">
        <f>SUMIFS(СВЦЭМ!$F$33:$F$776,СВЦЭМ!$A$33:$A$776,$A195,СВЦЭМ!$B$33:$B$776,V$190)+'СЕТ СН'!$F$12</f>
        <v>144.97640809999999</v>
      </c>
      <c r="W195" s="36">
        <f>SUMIFS(СВЦЭМ!$F$33:$F$776,СВЦЭМ!$A$33:$A$776,$A195,СВЦЭМ!$B$33:$B$776,W$190)+'СЕТ СН'!$F$12</f>
        <v>151.72513742999999</v>
      </c>
      <c r="X195" s="36">
        <f>SUMIFS(СВЦЭМ!$F$33:$F$776,СВЦЭМ!$A$33:$A$776,$A195,СВЦЭМ!$B$33:$B$776,X$190)+'СЕТ СН'!$F$12</f>
        <v>154.12781246</v>
      </c>
      <c r="Y195" s="36">
        <f>SUMIFS(СВЦЭМ!$F$33:$F$776,СВЦЭМ!$A$33:$A$776,$A195,СВЦЭМ!$B$33:$B$776,Y$190)+'СЕТ СН'!$F$12</f>
        <v>161.85839852000001</v>
      </c>
    </row>
    <row r="196" spans="1:25" ht="15.75" x14ac:dyDescent="0.2">
      <c r="A196" s="35">
        <f t="shared" si="5"/>
        <v>44141</v>
      </c>
      <c r="B196" s="36">
        <f>SUMIFS(СВЦЭМ!$F$33:$F$776,СВЦЭМ!$A$33:$A$776,$A196,СВЦЭМ!$B$33:$B$776,B$190)+'СЕТ СН'!$F$12</f>
        <v>158.00652577</v>
      </c>
      <c r="C196" s="36">
        <f>SUMIFS(СВЦЭМ!$F$33:$F$776,СВЦЭМ!$A$33:$A$776,$A196,СВЦЭМ!$B$33:$B$776,C$190)+'СЕТ СН'!$F$12</f>
        <v>172.44891261000001</v>
      </c>
      <c r="D196" s="36">
        <f>SUMIFS(СВЦЭМ!$F$33:$F$776,СВЦЭМ!$A$33:$A$776,$A196,СВЦЭМ!$B$33:$B$776,D$190)+'СЕТ СН'!$F$12</f>
        <v>183.81384101</v>
      </c>
      <c r="E196" s="36">
        <f>SUMIFS(СВЦЭМ!$F$33:$F$776,СВЦЭМ!$A$33:$A$776,$A196,СВЦЭМ!$B$33:$B$776,E$190)+'СЕТ СН'!$F$12</f>
        <v>184.26190815000001</v>
      </c>
      <c r="F196" s="36">
        <f>SUMIFS(СВЦЭМ!$F$33:$F$776,СВЦЭМ!$A$33:$A$776,$A196,СВЦЭМ!$B$33:$B$776,F$190)+'СЕТ СН'!$F$12</f>
        <v>184.62407281</v>
      </c>
      <c r="G196" s="36">
        <f>SUMIFS(СВЦЭМ!$F$33:$F$776,СВЦЭМ!$A$33:$A$776,$A196,СВЦЭМ!$B$33:$B$776,G$190)+'СЕТ СН'!$F$12</f>
        <v>182.56221980000001</v>
      </c>
      <c r="H196" s="36">
        <f>SUMIFS(СВЦЭМ!$F$33:$F$776,СВЦЭМ!$A$33:$A$776,$A196,СВЦЭМ!$B$33:$B$776,H$190)+'СЕТ СН'!$F$12</f>
        <v>177.33237052999999</v>
      </c>
      <c r="I196" s="36">
        <f>SUMIFS(СВЦЭМ!$F$33:$F$776,СВЦЭМ!$A$33:$A$776,$A196,СВЦЭМ!$B$33:$B$776,I$190)+'СЕТ СН'!$F$12</f>
        <v>178.19348327</v>
      </c>
      <c r="J196" s="36">
        <f>SUMIFS(СВЦЭМ!$F$33:$F$776,СВЦЭМ!$A$33:$A$776,$A196,СВЦЭМ!$B$33:$B$776,J$190)+'СЕТ СН'!$F$12</f>
        <v>176.75789581000001</v>
      </c>
      <c r="K196" s="36">
        <f>SUMIFS(СВЦЭМ!$F$33:$F$776,СВЦЭМ!$A$33:$A$776,$A196,СВЦЭМ!$B$33:$B$776,K$190)+'СЕТ СН'!$F$12</f>
        <v>174.28045624999999</v>
      </c>
      <c r="L196" s="36">
        <f>SUMIFS(СВЦЭМ!$F$33:$F$776,СВЦЭМ!$A$33:$A$776,$A196,СВЦЭМ!$B$33:$B$776,L$190)+'СЕТ СН'!$F$12</f>
        <v>170.19469760999999</v>
      </c>
      <c r="M196" s="36">
        <f>SUMIFS(СВЦЭМ!$F$33:$F$776,СВЦЭМ!$A$33:$A$776,$A196,СВЦЭМ!$B$33:$B$776,M$190)+'СЕТ СН'!$F$12</f>
        <v>164.34358872000001</v>
      </c>
      <c r="N196" s="36">
        <f>SUMIFS(СВЦЭМ!$F$33:$F$776,СВЦЭМ!$A$33:$A$776,$A196,СВЦЭМ!$B$33:$B$776,N$190)+'СЕТ СН'!$F$12</f>
        <v>155.55567464999999</v>
      </c>
      <c r="O196" s="36">
        <f>SUMIFS(СВЦЭМ!$F$33:$F$776,СВЦЭМ!$A$33:$A$776,$A196,СВЦЭМ!$B$33:$B$776,O$190)+'СЕТ СН'!$F$12</f>
        <v>153.25764226999999</v>
      </c>
      <c r="P196" s="36">
        <f>SUMIFS(СВЦЭМ!$F$33:$F$776,СВЦЭМ!$A$33:$A$776,$A196,СВЦЭМ!$B$33:$B$776,P$190)+'СЕТ СН'!$F$12</f>
        <v>154.30324641000001</v>
      </c>
      <c r="Q196" s="36">
        <f>SUMIFS(СВЦЭМ!$F$33:$F$776,СВЦЭМ!$A$33:$A$776,$A196,СВЦЭМ!$B$33:$B$776,Q$190)+'СЕТ СН'!$F$12</f>
        <v>156.56537492000001</v>
      </c>
      <c r="R196" s="36">
        <f>SUMIFS(СВЦЭМ!$F$33:$F$776,СВЦЭМ!$A$33:$A$776,$A196,СВЦЭМ!$B$33:$B$776,R$190)+'СЕТ СН'!$F$12</f>
        <v>155.460429</v>
      </c>
      <c r="S196" s="36">
        <f>SUMIFS(СВЦЭМ!$F$33:$F$776,СВЦЭМ!$A$33:$A$776,$A196,СВЦЭМ!$B$33:$B$776,S$190)+'СЕТ СН'!$F$12</f>
        <v>153.80823455000001</v>
      </c>
      <c r="T196" s="36">
        <f>SUMIFS(СВЦЭМ!$F$33:$F$776,СВЦЭМ!$A$33:$A$776,$A196,СВЦЭМ!$B$33:$B$776,T$190)+'СЕТ СН'!$F$12</f>
        <v>146.11530045999999</v>
      </c>
      <c r="U196" s="36">
        <f>SUMIFS(СВЦЭМ!$F$33:$F$776,СВЦЭМ!$A$33:$A$776,$A196,СВЦЭМ!$B$33:$B$776,U$190)+'СЕТ СН'!$F$12</f>
        <v>145.99199050999999</v>
      </c>
      <c r="V196" s="36">
        <f>SUMIFS(СВЦЭМ!$F$33:$F$776,СВЦЭМ!$A$33:$A$776,$A196,СВЦЭМ!$B$33:$B$776,V$190)+'СЕТ СН'!$F$12</f>
        <v>148.17064846</v>
      </c>
      <c r="W196" s="36">
        <f>SUMIFS(СВЦЭМ!$F$33:$F$776,СВЦЭМ!$A$33:$A$776,$A196,СВЦЭМ!$B$33:$B$776,W$190)+'СЕТ СН'!$F$12</f>
        <v>154.92913841999999</v>
      </c>
      <c r="X196" s="36">
        <f>SUMIFS(СВЦЭМ!$F$33:$F$776,СВЦЭМ!$A$33:$A$776,$A196,СВЦЭМ!$B$33:$B$776,X$190)+'СЕТ СН'!$F$12</f>
        <v>157.26372534000001</v>
      </c>
      <c r="Y196" s="36">
        <f>SUMIFS(СВЦЭМ!$F$33:$F$776,СВЦЭМ!$A$33:$A$776,$A196,СВЦЭМ!$B$33:$B$776,Y$190)+'СЕТ СН'!$F$12</f>
        <v>162.25664355999999</v>
      </c>
    </row>
    <row r="197" spans="1:25" ht="15.75" x14ac:dyDescent="0.2">
      <c r="A197" s="35">
        <f t="shared" si="5"/>
        <v>44142</v>
      </c>
      <c r="B197" s="36">
        <f>SUMIFS(СВЦЭМ!$F$33:$F$776,СВЦЭМ!$A$33:$A$776,$A197,СВЦЭМ!$B$33:$B$776,B$190)+'СЕТ СН'!$F$12</f>
        <v>163.20582399</v>
      </c>
      <c r="C197" s="36">
        <f>SUMIFS(СВЦЭМ!$F$33:$F$776,СВЦЭМ!$A$33:$A$776,$A197,СВЦЭМ!$B$33:$B$776,C$190)+'СЕТ СН'!$F$12</f>
        <v>177.29229205999999</v>
      </c>
      <c r="D197" s="36">
        <f>SUMIFS(СВЦЭМ!$F$33:$F$776,СВЦЭМ!$A$33:$A$776,$A197,СВЦЭМ!$B$33:$B$776,D$190)+'СЕТ СН'!$F$12</f>
        <v>190.08953421999999</v>
      </c>
      <c r="E197" s="36">
        <f>SUMIFS(СВЦЭМ!$F$33:$F$776,СВЦЭМ!$A$33:$A$776,$A197,СВЦЭМ!$B$33:$B$776,E$190)+'СЕТ СН'!$F$12</f>
        <v>192.31636861999999</v>
      </c>
      <c r="F197" s="36">
        <f>SUMIFS(СВЦЭМ!$F$33:$F$776,СВЦЭМ!$A$33:$A$776,$A197,СВЦЭМ!$B$33:$B$776,F$190)+'СЕТ СН'!$F$12</f>
        <v>190.44932639000001</v>
      </c>
      <c r="G197" s="36">
        <f>SUMIFS(СВЦЭМ!$F$33:$F$776,СВЦЭМ!$A$33:$A$776,$A197,СВЦЭМ!$B$33:$B$776,G$190)+'СЕТ СН'!$F$12</f>
        <v>188.33262753</v>
      </c>
      <c r="H197" s="36">
        <f>SUMIFS(СВЦЭМ!$F$33:$F$776,СВЦЭМ!$A$33:$A$776,$A197,СВЦЭМ!$B$33:$B$776,H$190)+'СЕТ СН'!$F$12</f>
        <v>185.10683723</v>
      </c>
      <c r="I197" s="36">
        <f>SUMIFS(СВЦЭМ!$F$33:$F$776,СВЦЭМ!$A$33:$A$776,$A197,СВЦЭМ!$B$33:$B$776,I$190)+'СЕТ СН'!$F$12</f>
        <v>175.81819239999999</v>
      </c>
      <c r="J197" s="36">
        <f>SUMIFS(СВЦЭМ!$F$33:$F$776,СВЦЭМ!$A$33:$A$776,$A197,СВЦЭМ!$B$33:$B$776,J$190)+'СЕТ СН'!$F$12</f>
        <v>168.31032841000001</v>
      </c>
      <c r="K197" s="36">
        <f>SUMIFS(СВЦЭМ!$F$33:$F$776,СВЦЭМ!$A$33:$A$776,$A197,СВЦЭМ!$B$33:$B$776,K$190)+'СЕТ СН'!$F$12</f>
        <v>163.61059159000001</v>
      </c>
      <c r="L197" s="36">
        <f>SUMIFS(СВЦЭМ!$F$33:$F$776,СВЦЭМ!$A$33:$A$776,$A197,СВЦЭМ!$B$33:$B$776,L$190)+'СЕТ СН'!$F$12</f>
        <v>158.08761021000001</v>
      </c>
      <c r="M197" s="36">
        <f>SUMIFS(СВЦЭМ!$F$33:$F$776,СВЦЭМ!$A$33:$A$776,$A197,СВЦЭМ!$B$33:$B$776,M$190)+'СЕТ СН'!$F$12</f>
        <v>150.61602830999999</v>
      </c>
      <c r="N197" s="36">
        <f>SUMIFS(СВЦЭМ!$F$33:$F$776,СВЦЭМ!$A$33:$A$776,$A197,СВЦЭМ!$B$33:$B$776,N$190)+'СЕТ СН'!$F$12</f>
        <v>147.47350372</v>
      </c>
      <c r="O197" s="36">
        <f>SUMIFS(СВЦЭМ!$F$33:$F$776,СВЦЭМ!$A$33:$A$776,$A197,СВЦЭМ!$B$33:$B$776,O$190)+'СЕТ СН'!$F$12</f>
        <v>150.01762335000001</v>
      </c>
      <c r="P197" s="36">
        <f>SUMIFS(СВЦЭМ!$F$33:$F$776,СВЦЭМ!$A$33:$A$776,$A197,СВЦЭМ!$B$33:$B$776,P$190)+'СЕТ СН'!$F$12</f>
        <v>150.12853027</v>
      </c>
      <c r="Q197" s="36">
        <f>SUMIFS(СВЦЭМ!$F$33:$F$776,СВЦЭМ!$A$33:$A$776,$A197,СВЦЭМ!$B$33:$B$776,Q$190)+'СЕТ СН'!$F$12</f>
        <v>148.77480385000001</v>
      </c>
      <c r="R197" s="36">
        <f>SUMIFS(СВЦЭМ!$F$33:$F$776,СВЦЭМ!$A$33:$A$776,$A197,СВЦЭМ!$B$33:$B$776,R$190)+'СЕТ СН'!$F$12</f>
        <v>146.39566801999999</v>
      </c>
      <c r="S197" s="36">
        <f>SUMIFS(СВЦЭМ!$F$33:$F$776,СВЦЭМ!$A$33:$A$776,$A197,СВЦЭМ!$B$33:$B$776,S$190)+'СЕТ СН'!$F$12</f>
        <v>145.71899074999999</v>
      </c>
      <c r="T197" s="36">
        <f>SUMIFS(СВЦЭМ!$F$33:$F$776,СВЦЭМ!$A$33:$A$776,$A197,СВЦЭМ!$B$33:$B$776,T$190)+'СЕТ СН'!$F$12</f>
        <v>141.5212468</v>
      </c>
      <c r="U197" s="36">
        <f>SUMIFS(СВЦЭМ!$F$33:$F$776,СВЦЭМ!$A$33:$A$776,$A197,СВЦЭМ!$B$33:$B$776,U$190)+'СЕТ СН'!$F$12</f>
        <v>142.58839639000001</v>
      </c>
      <c r="V197" s="36">
        <f>SUMIFS(СВЦЭМ!$F$33:$F$776,СВЦЭМ!$A$33:$A$776,$A197,СВЦЭМ!$B$33:$B$776,V$190)+'СЕТ СН'!$F$12</f>
        <v>145.08517868999999</v>
      </c>
      <c r="W197" s="36">
        <f>SUMIFS(СВЦЭМ!$F$33:$F$776,СВЦЭМ!$A$33:$A$776,$A197,СВЦЭМ!$B$33:$B$776,W$190)+'СЕТ СН'!$F$12</f>
        <v>146.58757976000001</v>
      </c>
      <c r="X197" s="36">
        <f>SUMIFS(СВЦЭМ!$F$33:$F$776,СВЦЭМ!$A$33:$A$776,$A197,СВЦЭМ!$B$33:$B$776,X$190)+'СЕТ СН'!$F$12</f>
        <v>148.51197189000001</v>
      </c>
      <c r="Y197" s="36">
        <f>SUMIFS(СВЦЭМ!$F$33:$F$776,СВЦЭМ!$A$33:$A$776,$A197,СВЦЭМ!$B$33:$B$776,Y$190)+'СЕТ СН'!$F$12</f>
        <v>154.54995627</v>
      </c>
    </row>
    <row r="198" spans="1:25" ht="15.75" x14ac:dyDescent="0.2">
      <c r="A198" s="35">
        <f t="shared" si="5"/>
        <v>44143</v>
      </c>
      <c r="B198" s="36">
        <f>SUMIFS(СВЦЭМ!$F$33:$F$776,СВЦЭМ!$A$33:$A$776,$A198,СВЦЭМ!$B$33:$B$776,B$190)+'СЕТ СН'!$F$12</f>
        <v>163.68071506999999</v>
      </c>
      <c r="C198" s="36">
        <f>SUMIFS(СВЦЭМ!$F$33:$F$776,СВЦЭМ!$A$33:$A$776,$A198,СВЦЭМ!$B$33:$B$776,C$190)+'СЕТ СН'!$F$12</f>
        <v>179.92777101999999</v>
      </c>
      <c r="D198" s="36">
        <f>SUMIFS(СВЦЭМ!$F$33:$F$776,СВЦЭМ!$A$33:$A$776,$A198,СВЦЭМ!$B$33:$B$776,D$190)+'СЕТ СН'!$F$12</f>
        <v>192.62284313000001</v>
      </c>
      <c r="E198" s="36">
        <f>SUMIFS(СВЦЭМ!$F$33:$F$776,СВЦЭМ!$A$33:$A$776,$A198,СВЦЭМ!$B$33:$B$776,E$190)+'СЕТ СН'!$F$12</f>
        <v>195.35426745000001</v>
      </c>
      <c r="F198" s="36">
        <f>SUMIFS(СВЦЭМ!$F$33:$F$776,СВЦЭМ!$A$33:$A$776,$A198,СВЦЭМ!$B$33:$B$776,F$190)+'СЕТ СН'!$F$12</f>
        <v>194.34637411</v>
      </c>
      <c r="G198" s="36">
        <f>SUMIFS(СВЦЭМ!$F$33:$F$776,СВЦЭМ!$A$33:$A$776,$A198,СВЦЭМ!$B$33:$B$776,G$190)+'СЕТ СН'!$F$12</f>
        <v>194.08484587000001</v>
      </c>
      <c r="H198" s="36">
        <f>SUMIFS(СВЦЭМ!$F$33:$F$776,СВЦЭМ!$A$33:$A$776,$A198,СВЦЭМ!$B$33:$B$776,H$190)+'СЕТ СН'!$F$12</f>
        <v>190.86275506000001</v>
      </c>
      <c r="I198" s="36">
        <f>SUMIFS(СВЦЭМ!$F$33:$F$776,СВЦЭМ!$A$33:$A$776,$A198,СВЦЭМ!$B$33:$B$776,I$190)+'СЕТ СН'!$F$12</f>
        <v>184.69173946000001</v>
      </c>
      <c r="J198" s="36">
        <f>SUMIFS(СВЦЭМ!$F$33:$F$776,СВЦЭМ!$A$33:$A$776,$A198,СВЦЭМ!$B$33:$B$776,J$190)+'СЕТ СН'!$F$12</f>
        <v>176.51992637000001</v>
      </c>
      <c r="K198" s="36">
        <f>SUMIFS(СВЦЭМ!$F$33:$F$776,СВЦЭМ!$A$33:$A$776,$A198,СВЦЭМ!$B$33:$B$776,K$190)+'СЕТ СН'!$F$12</f>
        <v>169.08422277</v>
      </c>
      <c r="L198" s="36">
        <f>SUMIFS(СВЦЭМ!$F$33:$F$776,СВЦЭМ!$A$33:$A$776,$A198,СВЦЭМ!$B$33:$B$776,L$190)+'СЕТ СН'!$F$12</f>
        <v>159.74185018</v>
      </c>
      <c r="M198" s="36">
        <f>SUMIFS(СВЦЭМ!$F$33:$F$776,СВЦЭМ!$A$33:$A$776,$A198,СВЦЭМ!$B$33:$B$776,M$190)+'СЕТ СН'!$F$12</f>
        <v>153.18034021</v>
      </c>
      <c r="N198" s="36">
        <f>SUMIFS(СВЦЭМ!$F$33:$F$776,СВЦЭМ!$A$33:$A$776,$A198,СВЦЭМ!$B$33:$B$776,N$190)+'СЕТ СН'!$F$12</f>
        <v>151.97426917999999</v>
      </c>
      <c r="O198" s="36">
        <f>SUMIFS(СВЦЭМ!$F$33:$F$776,СВЦЭМ!$A$33:$A$776,$A198,СВЦЭМ!$B$33:$B$776,O$190)+'СЕТ СН'!$F$12</f>
        <v>153.35182012000001</v>
      </c>
      <c r="P198" s="36">
        <f>SUMIFS(СВЦЭМ!$F$33:$F$776,СВЦЭМ!$A$33:$A$776,$A198,СВЦЭМ!$B$33:$B$776,P$190)+'СЕТ СН'!$F$12</f>
        <v>154.49233876</v>
      </c>
      <c r="Q198" s="36">
        <f>SUMIFS(СВЦЭМ!$F$33:$F$776,СВЦЭМ!$A$33:$A$776,$A198,СВЦЭМ!$B$33:$B$776,Q$190)+'СЕТ СН'!$F$12</f>
        <v>155.96741815999999</v>
      </c>
      <c r="R198" s="36">
        <f>SUMIFS(СВЦЭМ!$F$33:$F$776,СВЦЭМ!$A$33:$A$776,$A198,СВЦЭМ!$B$33:$B$776,R$190)+'СЕТ СН'!$F$12</f>
        <v>153.91230820999999</v>
      </c>
      <c r="S198" s="36">
        <f>SUMIFS(СВЦЭМ!$F$33:$F$776,СВЦЭМ!$A$33:$A$776,$A198,СВЦЭМ!$B$33:$B$776,S$190)+'СЕТ СН'!$F$12</f>
        <v>149.54803222999999</v>
      </c>
      <c r="T198" s="36">
        <f>SUMIFS(СВЦЭМ!$F$33:$F$776,СВЦЭМ!$A$33:$A$776,$A198,СВЦЭМ!$B$33:$B$776,T$190)+'СЕТ СН'!$F$12</f>
        <v>146.84128215000001</v>
      </c>
      <c r="U198" s="36">
        <f>SUMIFS(СВЦЭМ!$F$33:$F$776,СВЦЭМ!$A$33:$A$776,$A198,СВЦЭМ!$B$33:$B$776,U$190)+'СЕТ СН'!$F$12</f>
        <v>145.94658962</v>
      </c>
      <c r="V198" s="36">
        <f>SUMIFS(СВЦЭМ!$F$33:$F$776,СВЦЭМ!$A$33:$A$776,$A198,СВЦЭМ!$B$33:$B$776,V$190)+'СЕТ СН'!$F$12</f>
        <v>149.17960977000001</v>
      </c>
      <c r="W198" s="36">
        <f>SUMIFS(СВЦЭМ!$F$33:$F$776,СВЦЭМ!$A$33:$A$776,$A198,СВЦЭМ!$B$33:$B$776,W$190)+'СЕТ СН'!$F$12</f>
        <v>152.14156668999999</v>
      </c>
      <c r="X198" s="36">
        <f>SUMIFS(СВЦЭМ!$F$33:$F$776,СВЦЭМ!$A$33:$A$776,$A198,СВЦЭМ!$B$33:$B$776,X$190)+'СЕТ СН'!$F$12</f>
        <v>153.54015812</v>
      </c>
      <c r="Y198" s="36">
        <f>SUMIFS(СВЦЭМ!$F$33:$F$776,СВЦЭМ!$A$33:$A$776,$A198,СВЦЭМ!$B$33:$B$776,Y$190)+'СЕТ СН'!$F$12</f>
        <v>154.84169732999999</v>
      </c>
    </row>
    <row r="199" spans="1:25" ht="15.75" x14ac:dyDescent="0.2">
      <c r="A199" s="35">
        <f t="shared" si="5"/>
        <v>44144</v>
      </c>
      <c r="B199" s="36">
        <f>SUMIFS(СВЦЭМ!$F$33:$F$776,СВЦЭМ!$A$33:$A$776,$A199,СВЦЭМ!$B$33:$B$776,B$190)+'СЕТ СН'!$F$12</f>
        <v>150.11075801999999</v>
      </c>
      <c r="C199" s="36">
        <f>SUMIFS(СВЦЭМ!$F$33:$F$776,СВЦЭМ!$A$33:$A$776,$A199,СВЦЭМ!$B$33:$B$776,C$190)+'СЕТ СН'!$F$12</f>
        <v>153.83651774000001</v>
      </c>
      <c r="D199" s="36">
        <f>SUMIFS(СВЦЭМ!$F$33:$F$776,СВЦЭМ!$A$33:$A$776,$A199,СВЦЭМ!$B$33:$B$776,D$190)+'СЕТ СН'!$F$12</f>
        <v>167.42440403000001</v>
      </c>
      <c r="E199" s="36">
        <f>SUMIFS(СВЦЭМ!$F$33:$F$776,СВЦЭМ!$A$33:$A$776,$A199,СВЦЭМ!$B$33:$B$776,E$190)+'СЕТ СН'!$F$12</f>
        <v>168.94024908</v>
      </c>
      <c r="F199" s="36">
        <f>SUMIFS(СВЦЭМ!$F$33:$F$776,СВЦЭМ!$A$33:$A$776,$A199,СВЦЭМ!$B$33:$B$776,F$190)+'СЕТ СН'!$F$12</f>
        <v>168.08554699999999</v>
      </c>
      <c r="G199" s="36">
        <f>SUMIFS(СВЦЭМ!$F$33:$F$776,СВЦЭМ!$A$33:$A$776,$A199,СВЦЭМ!$B$33:$B$776,G$190)+'СЕТ СН'!$F$12</f>
        <v>171.38581396000001</v>
      </c>
      <c r="H199" s="36">
        <f>SUMIFS(СВЦЭМ!$F$33:$F$776,СВЦЭМ!$A$33:$A$776,$A199,СВЦЭМ!$B$33:$B$776,H$190)+'СЕТ СН'!$F$12</f>
        <v>177.78907043999999</v>
      </c>
      <c r="I199" s="36">
        <f>SUMIFS(СВЦЭМ!$F$33:$F$776,СВЦЭМ!$A$33:$A$776,$A199,СВЦЭМ!$B$33:$B$776,I$190)+'СЕТ СН'!$F$12</f>
        <v>182.67689519999999</v>
      </c>
      <c r="J199" s="36">
        <f>SUMIFS(СВЦЭМ!$F$33:$F$776,СВЦЭМ!$A$33:$A$776,$A199,СВЦЭМ!$B$33:$B$776,J$190)+'СЕТ СН'!$F$12</f>
        <v>180.05236477</v>
      </c>
      <c r="K199" s="36">
        <f>SUMIFS(СВЦЭМ!$F$33:$F$776,СВЦЭМ!$A$33:$A$776,$A199,СВЦЭМ!$B$33:$B$776,K$190)+'СЕТ СН'!$F$12</f>
        <v>179.28288685000001</v>
      </c>
      <c r="L199" s="36">
        <f>SUMIFS(СВЦЭМ!$F$33:$F$776,СВЦЭМ!$A$33:$A$776,$A199,СВЦЭМ!$B$33:$B$776,L$190)+'СЕТ СН'!$F$12</f>
        <v>171.37402111</v>
      </c>
      <c r="M199" s="36">
        <f>SUMIFS(СВЦЭМ!$F$33:$F$776,СВЦЭМ!$A$33:$A$776,$A199,СВЦЭМ!$B$33:$B$776,M$190)+'СЕТ СН'!$F$12</f>
        <v>164.41668161999999</v>
      </c>
      <c r="N199" s="36">
        <f>SUMIFS(СВЦЭМ!$F$33:$F$776,СВЦЭМ!$A$33:$A$776,$A199,СВЦЭМ!$B$33:$B$776,N$190)+'СЕТ СН'!$F$12</f>
        <v>163.6560858</v>
      </c>
      <c r="O199" s="36">
        <f>SUMIFS(СВЦЭМ!$F$33:$F$776,СВЦЭМ!$A$33:$A$776,$A199,СВЦЭМ!$B$33:$B$776,O$190)+'СЕТ СН'!$F$12</f>
        <v>165.74005456</v>
      </c>
      <c r="P199" s="36">
        <f>SUMIFS(СВЦЭМ!$F$33:$F$776,СВЦЭМ!$A$33:$A$776,$A199,СВЦЭМ!$B$33:$B$776,P$190)+'СЕТ СН'!$F$12</f>
        <v>165.84639253</v>
      </c>
      <c r="Q199" s="36">
        <f>SUMIFS(СВЦЭМ!$F$33:$F$776,СВЦЭМ!$A$33:$A$776,$A199,СВЦЭМ!$B$33:$B$776,Q$190)+'СЕТ СН'!$F$12</f>
        <v>165.74551138000001</v>
      </c>
      <c r="R199" s="36">
        <f>SUMIFS(СВЦЭМ!$F$33:$F$776,СВЦЭМ!$A$33:$A$776,$A199,СВЦЭМ!$B$33:$B$776,R$190)+'СЕТ СН'!$F$12</f>
        <v>164.51851553</v>
      </c>
      <c r="S199" s="36">
        <f>SUMIFS(СВЦЭМ!$F$33:$F$776,СВЦЭМ!$A$33:$A$776,$A199,СВЦЭМ!$B$33:$B$776,S$190)+'СЕТ СН'!$F$12</f>
        <v>164.21642659</v>
      </c>
      <c r="T199" s="36">
        <f>SUMIFS(СВЦЭМ!$F$33:$F$776,СВЦЭМ!$A$33:$A$776,$A199,СВЦЭМ!$B$33:$B$776,T$190)+'СЕТ СН'!$F$12</f>
        <v>161.72489677999999</v>
      </c>
      <c r="U199" s="36">
        <f>SUMIFS(СВЦЭМ!$F$33:$F$776,СВЦЭМ!$A$33:$A$776,$A199,СВЦЭМ!$B$33:$B$776,U$190)+'СЕТ СН'!$F$12</f>
        <v>160.12123642</v>
      </c>
      <c r="V199" s="36">
        <f>SUMIFS(СВЦЭМ!$F$33:$F$776,СВЦЭМ!$A$33:$A$776,$A199,СВЦЭМ!$B$33:$B$776,V$190)+'СЕТ СН'!$F$12</f>
        <v>159.44744068</v>
      </c>
      <c r="W199" s="36">
        <f>SUMIFS(СВЦЭМ!$F$33:$F$776,СВЦЭМ!$A$33:$A$776,$A199,СВЦЭМ!$B$33:$B$776,W$190)+'СЕТ СН'!$F$12</f>
        <v>162.73909782999999</v>
      </c>
      <c r="X199" s="36">
        <f>SUMIFS(СВЦЭМ!$F$33:$F$776,СВЦЭМ!$A$33:$A$776,$A199,СВЦЭМ!$B$33:$B$776,X$190)+'СЕТ СН'!$F$12</f>
        <v>168.98275849999999</v>
      </c>
      <c r="Y199" s="36">
        <f>SUMIFS(СВЦЭМ!$F$33:$F$776,СВЦЭМ!$A$33:$A$776,$A199,СВЦЭМ!$B$33:$B$776,Y$190)+'СЕТ СН'!$F$12</f>
        <v>174.55927123999999</v>
      </c>
    </row>
    <row r="200" spans="1:25" ht="15.75" x14ac:dyDescent="0.2">
      <c r="A200" s="35">
        <f t="shared" si="5"/>
        <v>44145</v>
      </c>
      <c r="B200" s="36">
        <f>SUMIFS(СВЦЭМ!$F$33:$F$776,СВЦЭМ!$A$33:$A$776,$A200,СВЦЭМ!$B$33:$B$776,B$190)+'СЕТ СН'!$F$12</f>
        <v>157.74039162</v>
      </c>
      <c r="C200" s="36">
        <f>SUMIFS(СВЦЭМ!$F$33:$F$776,СВЦЭМ!$A$33:$A$776,$A200,СВЦЭМ!$B$33:$B$776,C$190)+'СЕТ СН'!$F$12</f>
        <v>176.33794103</v>
      </c>
      <c r="D200" s="36">
        <f>SUMIFS(СВЦЭМ!$F$33:$F$776,СВЦЭМ!$A$33:$A$776,$A200,СВЦЭМ!$B$33:$B$776,D$190)+'СЕТ СН'!$F$12</f>
        <v>183.49316385</v>
      </c>
      <c r="E200" s="36">
        <f>SUMIFS(СВЦЭМ!$F$33:$F$776,СВЦЭМ!$A$33:$A$776,$A200,СВЦЭМ!$B$33:$B$776,E$190)+'СЕТ СН'!$F$12</f>
        <v>184.13822834000001</v>
      </c>
      <c r="F200" s="36">
        <f>SUMIFS(СВЦЭМ!$F$33:$F$776,СВЦЭМ!$A$33:$A$776,$A200,СВЦЭМ!$B$33:$B$776,F$190)+'СЕТ СН'!$F$12</f>
        <v>184.59416325999999</v>
      </c>
      <c r="G200" s="36">
        <f>SUMIFS(СВЦЭМ!$F$33:$F$776,СВЦЭМ!$A$33:$A$776,$A200,СВЦЭМ!$B$33:$B$776,G$190)+'СЕТ СН'!$F$12</f>
        <v>185.42118113999999</v>
      </c>
      <c r="H200" s="36">
        <f>SUMIFS(СВЦЭМ!$F$33:$F$776,СВЦЭМ!$A$33:$A$776,$A200,СВЦЭМ!$B$33:$B$776,H$190)+'СЕТ СН'!$F$12</f>
        <v>180.31841482999999</v>
      </c>
      <c r="I200" s="36">
        <f>SUMIFS(СВЦЭМ!$F$33:$F$776,СВЦЭМ!$A$33:$A$776,$A200,СВЦЭМ!$B$33:$B$776,I$190)+'СЕТ СН'!$F$12</f>
        <v>171.49355093</v>
      </c>
      <c r="J200" s="36">
        <f>SUMIFS(СВЦЭМ!$F$33:$F$776,СВЦЭМ!$A$33:$A$776,$A200,СВЦЭМ!$B$33:$B$776,J$190)+'СЕТ СН'!$F$12</f>
        <v>168.33203309999999</v>
      </c>
      <c r="K200" s="36">
        <f>SUMIFS(СВЦЭМ!$F$33:$F$776,СВЦЭМ!$A$33:$A$776,$A200,СВЦЭМ!$B$33:$B$776,K$190)+'СЕТ СН'!$F$12</f>
        <v>169.0273383</v>
      </c>
      <c r="L200" s="36">
        <f>SUMIFS(СВЦЭМ!$F$33:$F$776,СВЦЭМ!$A$33:$A$776,$A200,СВЦЭМ!$B$33:$B$776,L$190)+'СЕТ СН'!$F$12</f>
        <v>162.10149333999999</v>
      </c>
      <c r="M200" s="36">
        <f>SUMIFS(СВЦЭМ!$F$33:$F$776,СВЦЭМ!$A$33:$A$776,$A200,СВЦЭМ!$B$33:$B$776,M$190)+'СЕТ СН'!$F$12</f>
        <v>154.51214467</v>
      </c>
      <c r="N200" s="36">
        <f>SUMIFS(СВЦЭМ!$F$33:$F$776,СВЦЭМ!$A$33:$A$776,$A200,СВЦЭМ!$B$33:$B$776,N$190)+'СЕТ СН'!$F$12</f>
        <v>153.39876838000001</v>
      </c>
      <c r="O200" s="36">
        <f>SUMIFS(СВЦЭМ!$F$33:$F$776,СВЦЭМ!$A$33:$A$776,$A200,СВЦЭМ!$B$33:$B$776,O$190)+'СЕТ СН'!$F$12</f>
        <v>154.59957542999999</v>
      </c>
      <c r="P200" s="36">
        <f>SUMIFS(СВЦЭМ!$F$33:$F$776,СВЦЭМ!$A$33:$A$776,$A200,СВЦЭМ!$B$33:$B$776,P$190)+'СЕТ СН'!$F$12</f>
        <v>154.69114621</v>
      </c>
      <c r="Q200" s="36">
        <f>SUMIFS(СВЦЭМ!$F$33:$F$776,СВЦЭМ!$A$33:$A$776,$A200,СВЦЭМ!$B$33:$B$776,Q$190)+'СЕТ СН'!$F$12</f>
        <v>154.64789239000001</v>
      </c>
      <c r="R200" s="36">
        <f>SUMIFS(СВЦЭМ!$F$33:$F$776,СВЦЭМ!$A$33:$A$776,$A200,СВЦЭМ!$B$33:$B$776,R$190)+'СЕТ СН'!$F$12</f>
        <v>153.28917916</v>
      </c>
      <c r="S200" s="36">
        <f>SUMIFS(СВЦЭМ!$F$33:$F$776,СВЦЭМ!$A$33:$A$776,$A200,СВЦЭМ!$B$33:$B$776,S$190)+'СЕТ СН'!$F$12</f>
        <v>151.13180023999999</v>
      </c>
      <c r="T200" s="36">
        <f>SUMIFS(СВЦЭМ!$F$33:$F$776,СВЦЭМ!$A$33:$A$776,$A200,СВЦЭМ!$B$33:$B$776,T$190)+'СЕТ СН'!$F$12</f>
        <v>153.59200333000001</v>
      </c>
      <c r="U200" s="36">
        <f>SUMIFS(СВЦЭМ!$F$33:$F$776,СВЦЭМ!$A$33:$A$776,$A200,СВЦЭМ!$B$33:$B$776,U$190)+'СЕТ СН'!$F$12</f>
        <v>155.04169558999999</v>
      </c>
      <c r="V200" s="36">
        <f>SUMIFS(СВЦЭМ!$F$33:$F$776,СВЦЭМ!$A$33:$A$776,$A200,СВЦЭМ!$B$33:$B$776,V$190)+'СЕТ СН'!$F$12</f>
        <v>153.54035182999999</v>
      </c>
      <c r="W200" s="36">
        <f>SUMIFS(СВЦЭМ!$F$33:$F$776,СВЦЭМ!$A$33:$A$776,$A200,СВЦЭМ!$B$33:$B$776,W$190)+'СЕТ СН'!$F$12</f>
        <v>151.49329205000001</v>
      </c>
      <c r="X200" s="36">
        <f>SUMIFS(СВЦЭМ!$F$33:$F$776,СВЦЭМ!$A$33:$A$776,$A200,СВЦЭМ!$B$33:$B$776,X$190)+'СЕТ СН'!$F$12</f>
        <v>151.65242986000001</v>
      </c>
      <c r="Y200" s="36">
        <f>SUMIFS(СВЦЭМ!$F$33:$F$776,СВЦЭМ!$A$33:$A$776,$A200,СВЦЭМ!$B$33:$B$776,Y$190)+'СЕТ СН'!$F$12</f>
        <v>168.21869251000001</v>
      </c>
    </row>
    <row r="201" spans="1:25" ht="15.75" x14ac:dyDescent="0.2">
      <c r="A201" s="35">
        <f t="shared" si="5"/>
        <v>44146</v>
      </c>
      <c r="B201" s="36">
        <f>SUMIFS(СВЦЭМ!$F$33:$F$776,СВЦЭМ!$A$33:$A$776,$A201,СВЦЭМ!$B$33:$B$776,B$190)+'СЕТ СН'!$F$12</f>
        <v>167.26014211</v>
      </c>
      <c r="C201" s="36">
        <f>SUMIFS(СВЦЭМ!$F$33:$F$776,СВЦЭМ!$A$33:$A$776,$A201,СВЦЭМ!$B$33:$B$776,C$190)+'СЕТ СН'!$F$12</f>
        <v>178.12607532999999</v>
      </c>
      <c r="D201" s="36">
        <f>SUMIFS(СВЦЭМ!$F$33:$F$776,СВЦЭМ!$A$33:$A$776,$A201,СВЦЭМ!$B$33:$B$776,D$190)+'СЕТ СН'!$F$12</f>
        <v>190.47400264000001</v>
      </c>
      <c r="E201" s="36">
        <f>SUMIFS(СВЦЭМ!$F$33:$F$776,СВЦЭМ!$A$33:$A$776,$A201,СВЦЭМ!$B$33:$B$776,E$190)+'СЕТ СН'!$F$12</f>
        <v>194.12102343999999</v>
      </c>
      <c r="F201" s="36">
        <f>SUMIFS(СВЦЭМ!$F$33:$F$776,СВЦЭМ!$A$33:$A$776,$A201,СВЦЭМ!$B$33:$B$776,F$190)+'СЕТ СН'!$F$12</f>
        <v>194.90001645999999</v>
      </c>
      <c r="G201" s="36">
        <f>SUMIFS(СВЦЭМ!$F$33:$F$776,СВЦЭМ!$A$33:$A$776,$A201,СВЦЭМ!$B$33:$B$776,G$190)+'СЕТ СН'!$F$12</f>
        <v>191.55183550000001</v>
      </c>
      <c r="H201" s="36">
        <f>SUMIFS(СВЦЭМ!$F$33:$F$776,СВЦЭМ!$A$33:$A$776,$A201,СВЦЭМ!$B$33:$B$776,H$190)+'СЕТ СН'!$F$12</f>
        <v>183.47449555</v>
      </c>
      <c r="I201" s="36">
        <f>SUMIFS(СВЦЭМ!$F$33:$F$776,СВЦЭМ!$A$33:$A$776,$A201,СВЦЭМ!$B$33:$B$776,I$190)+'СЕТ СН'!$F$12</f>
        <v>175.77450031000001</v>
      </c>
      <c r="J201" s="36">
        <f>SUMIFS(СВЦЭМ!$F$33:$F$776,СВЦЭМ!$A$33:$A$776,$A201,СВЦЭМ!$B$33:$B$776,J$190)+'СЕТ СН'!$F$12</f>
        <v>171.73311881000001</v>
      </c>
      <c r="K201" s="36">
        <f>SUMIFS(СВЦЭМ!$F$33:$F$776,СВЦЭМ!$A$33:$A$776,$A201,СВЦЭМ!$B$33:$B$776,K$190)+'СЕТ СН'!$F$12</f>
        <v>169.35654024999999</v>
      </c>
      <c r="L201" s="36">
        <f>SUMIFS(СВЦЭМ!$F$33:$F$776,СВЦЭМ!$A$33:$A$776,$A201,СВЦЭМ!$B$33:$B$776,L$190)+'СЕТ СН'!$F$12</f>
        <v>164.55579804999999</v>
      </c>
      <c r="M201" s="36">
        <f>SUMIFS(СВЦЭМ!$F$33:$F$776,СВЦЭМ!$A$33:$A$776,$A201,СВЦЭМ!$B$33:$B$776,M$190)+'СЕТ СН'!$F$12</f>
        <v>159.18246918</v>
      </c>
      <c r="N201" s="36">
        <f>SUMIFS(СВЦЭМ!$F$33:$F$776,СВЦЭМ!$A$33:$A$776,$A201,СВЦЭМ!$B$33:$B$776,N$190)+'СЕТ СН'!$F$12</f>
        <v>156.13956044</v>
      </c>
      <c r="O201" s="36">
        <f>SUMIFS(СВЦЭМ!$F$33:$F$776,СВЦЭМ!$A$33:$A$776,$A201,СВЦЭМ!$B$33:$B$776,O$190)+'СЕТ СН'!$F$12</f>
        <v>157.16048681999999</v>
      </c>
      <c r="P201" s="36">
        <f>SUMIFS(СВЦЭМ!$F$33:$F$776,СВЦЭМ!$A$33:$A$776,$A201,СВЦЭМ!$B$33:$B$776,P$190)+'СЕТ СН'!$F$12</f>
        <v>158.05833368</v>
      </c>
      <c r="Q201" s="36">
        <f>SUMIFS(СВЦЭМ!$F$33:$F$776,СВЦЭМ!$A$33:$A$776,$A201,СВЦЭМ!$B$33:$B$776,Q$190)+'СЕТ СН'!$F$12</f>
        <v>158.19372716999999</v>
      </c>
      <c r="R201" s="36">
        <f>SUMIFS(СВЦЭМ!$F$33:$F$776,СВЦЭМ!$A$33:$A$776,$A201,СВЦЭМ!$B$33:$B$776,R$190)+'СЕТ СН'!$F$12</f>
        <v>157.89485565999999</v>
      </c>
      <c r="S201" s="36">
        <f>SUMIFS(СВЦЭМ!$F$33:$F$776,СВЦЭМ!$A$33:$A$776,$A201,СВЦЭМ!$B$33:$B$776,S$190)+'СЕТ СН'!$F$12</f>
        <v>156.90875266</v>
      </c>
      <c r="T201" s="36">
        <f>SUMIFS(СВЦЭМ!$F$33:$F$776,СВЦЭМ!$A$33:$A$776,$A201,СВЦЭМ!$B$33:$B$776,T$190)+'СЕТ СН'!$F$12</f>
        <v>160.73144644999999</v>
      </c>
      <c r="U201" s="36">
        <f>SUMIFS(СВЦЭМ!$F$33:$F$776,СВЦЭМ!$A$33:$A$776,$A201,СВЦЭМ!$B$33:$B$776,U$190)+'СЕТ СН'!$F$12</f>
        <v>159.80948104000001</v>
      </c>
      <c r="V201" s="36">
        <f>SUMIFS(СВЦЭМ!$F$33:$F$776,СВЦЭМ!$A$33:$A$776,$A201,СВЦЭМ!$B$33:$B$776,V$190)+'СЕТ СН'!$F$12</f>
        <v>157.60514512</v>
      </c>
      <c r="W201" s="36">
        <f>SUMIFS(СВЦЭМ!$F$33:$F$776,СВЦЭМ!$A$33:$A$776,$A201,СВЦЭМ!$B$33:$B$776,W$190)+'СЕТ СН'!$F$12</f>
        <v>156.3421712</v>
      </c>
      <c r="X201" s="36">
        <f>SUMIFS(СВЦЭМ!$F$33:$F$776,СВЦЭМ!$A$33:$A$776,$A201,СВЦЭМ!$B$33:$B$776,X$190)+'СЕТ СН'!$F$12</f>
        <v>156.61085763</v>
      </c>
      <c r="Y201" s="36">
        <f>SUMIFS(СВЦЭМ!$F$33:$F$776,СВЦЭМ!$A$33:$A$776,$A201,СВЦЭМ!$B$33:$B$776,Y$190)+'СЕТ СН'!$F$12</f>
        <v>160.37913957000001</v>
      </c>
    </row>
    <row r="202" spans="1:25" ht="15.75" x14ac:dyDescent="0.2">
      <c r="A202" s="35">
        <f t="shared" si="5"/>
        <v>44147</v>
      </c>
      <c r="B202" s="36">
        <f>SUMIFS(СВЦЭМ!$F$33:$F$776,СВЦЭМ!$A$33:$A$776,$A202,СВЦЭМ!$B$33:$B$776,B$190)+'СЕТ СН'!$F$12</f>
        <v>159.95770268999999</v>
      </c>
      <c r="C202" s="36">
        <f>SUMIFS(СВЦЭМ!$F$33:$F$776,СВЦЭМ!$A$33:$A$776,$A202,СВЦЭМ!$B$33:$B$776,C$190)+'СЕТ СН'!$F$12</f>
        <v>175.89504977000001</v>
      </c>
      <c r="D202" s="36">
        <f>SUMIFS(СВЦЭМ!$F$33:$F$776,СВЦЭМ!$A$33:$A$776,$A202,СВЦЭМ!$B$33:$B$776,D$190)+'СЕТ СН'!$F$12</f>
        <v>184.34769363000001</v>
      </c>
      <c r="E202" s="36">
        <f>SUMIFS(СВЦЭМ!$F$33:$F$776,СВЦЭМ!$A$33:$A$776,$A202,СВЦЭМ!$B$33:$B$776,E$190)+'СЕТ СН'!$F$12</f>
        <v>187.32699023999999</v>
      </c>
      <c r="F202" s="36">
        <f>SUMIFS(СВЦЭМ!$F$33:$F$776,СВЦЭМ!$A$33:$A$776,$A202,СВЦЭМ!$B$33:$B$776,F$190)+'СЕТ СН'!$F$12</f>
        <v>187.81623611000001</v>
      </c>
      <c r="G202" s="36">
        <f>SUMIFS(СВЦЭМ!$F$33:$F$776,СВЦЭМ!$A$33:$A$776,$A202,СВЦЭМ!$B$33:$B$776,G$190)+'СЕТ СН'!$F$12</f>
        <v>186.74166872000001</v>
      </c>
      <c r="H202" s="36">
        <f>SUMIFS(СВЦЭМ!$F$33:$F$776,СВЦЭМ!$A$33:$A$776,$A202,СВЦЭМ!$B$33:$B$776,H$190)+'СЕТ СН'!$F$12</f>
        <v>181.61934056999999</v>
      </c>
      <c r="I202" s="36">
        <f>SUMIFS(СВЦЭМ!$F$33:$F$776,СВЦЭМ!$A$33:$A$776,$A202,СВЦЭМ!$B$33:$B$776,I$190)+'СЕТ СН'!$F$12</f>
        <v>174.58993963</v>
      </c>
      <c r="J202" s="36">
        <f>SUMIFS(СВЦЭМ!$F$33:$F$776,СВЦЭМ!$A$33:$A$776,$A202,СВЦЭМ!$B$33:$B$776,J$190)+'СЕТ СН'!$F$12</f>
        <v>174.61362185999999</v>
      </c>
      <c r="K202" s="36">
        <f>SUMIFS(СВЦЭМ!$F$33:$F$776,СВЦЭМ!$A$33:$A$776,$A202,СВЦЭМ!$B$33:$B$776,K$190)+'СЕТ СН'!$F$12</f>
        <v>172.88478964000001</v>
      </c>
      <c r="L202" s="36">
        <f>SUMIFS(СВЦЭМ!$F$33:$F$776,СВЦЭМ!$A$33:$A$776,$A202,СВЦЭМ!$B$33:$B$776,L$190)+'СЕТ СН'!$F$12</f>
        <v>165.20898861000001</v>
      </c>
      <c r="M202" s="36">
        <f>SUMIFS(СВЦЭМ!$F$33:$F$776,СВЦЭМ!$A$33:$A$776,$A202,СВЦЭМ!$B$33:$B$776,M$190)+'СЕТ СН'!$F$12</f>
        <v>159.25363038</v>
      </c>
      <c r="N202" s="36">
        <f>SUMIFS(СВЦЭМ!$F$33:$F$776,СВЦЭМ!$A$33:$A$776,$A202,СВЦЭМ!$B$33:$B$776,N$190)+'СЕТ СН'!$F$12</f>
        <v>159.45705025999999</v>
      </c>
      <c r="O202" s="36">
        <f>SUMIFS(СВЦЭМ!$F$33:$F$776,СВЦЭМ!$A$33:$A$776,$A202,СВЦЭМ!$B$33:$B$776,O$190)+'СЕТ СН'!$F$12</f>
        <v>159.34778037999999</v>
      </c>
      <c r="P202" s="36">
        <f>SUMIFS(СВЦЭМ!$F$33:$F$776,СВЦЭМ!$A$33:$A$776,$A202,СВЦЭМ!$B$33:$B$776,P$190)+'СЕТ СН'!$F$12</f>
        <v>158.85162495</v>
      </c>
      <c r="Q202" s="36">
        <f>SUMIFS(СВЦЭМ!$F$33:$F$776,СВЦЭМ!$A$33:$A$776,$A202,СВЦЭМ!$B$33:$B$776,Q$190)+'СЕТ СН'!$F$12</f>
        <v>158.54663242999999</v>
      </c>
      <c r="R202" s="36">
        <f>SUMIFS(СВЦЭМ!$F$33:$F$776,СВЦЭМ!$A$33:$A$776,$A202,СВЦЭМ!$B$33:$B$776,R$190)+'СЕТ СН'!$F$12</f>
        <v>158.62197986000001</v>
      </c>
      <c r="S202" s="36">
        <f>SUMIFS(СВЦЭМ!$F$33:$F$776,СВЦЭМ!$A$33:$A$776,$A202,СВЦЭМ!$B$33:$B$776,S$190)+'СЕТ СН'!$F$12</f>
        <v>157.95155657000001</v>
      </c>
      <c r="T202" s="36">
        <f>SUMIFS(СВЦЭМ!$F$33:$F$776,СВЦЭМ!$A$33:$A$776,$A202,СВЦЭМ!$B$33:$B$776,T$190)+'СЕТ СН'!$F$12</f>
        <v>162.44846948</v>
      </c>
      <c r="U202" s="36">
        <f>SUMIFS(СВЦЭМ!$F$33:$F$776,СВЦЭМ!$A$33:$A$776,$A202,СВЦЭМ!$B$33:$B$776,U$190)+'СЕТ СН'!$F$12</f>
        <v>161.43699229999999</v>
      </c>
      <c r="V202" s="36">
        <f>SUMIFS(СВЦЭМ!$F$33:$F$776,СВЦЭМ!$A$33:$A$776,$A202,СВЦЭМ!$B$33:$B$776,V$190)+'СЕТ СН'!$F$12</f>
        <v>157.3780577</v>
      </c>
      <c r="W202" s="36">
        <f>SUMIFS(СВЦЭМ!$F$33:$F$776,СВЦЭМ!$A$33:$A$776,$A202,СВЦЭМ!$B$33:$B$776,W$190)+'СЕТ СН'!$F$12</f>
        <v>157.51598677000001</v>
      </c>
      <c r="X202" s="36">
        <f>SUMIFS(СВЦЭМ!$F$33:$F$776,СВЦЭМ!$A$33:$A$776,$A202,СВЦЭМ!$B$33:$B$776,X$190)+'СЕТ СН'!$F$12</f>
        <v>174.06022142</v>
      </c>
      <c r="Y202" s="36">
        <f>SUMIFS(СВЦЭМ!$F$33:$F$776,СВЦЭМ!$A$33:$A$776,$A202,СВЦЭМ!$B$33:$B$776,Y$190)+'СЕТ СН'!$F$12</f>
        <v>167.70767258000001</v>
      </c>
    </row>
    <row r="203" spans="1:25" ht="15.75" x14ac:dyDescent="0.2">
      <c r="A203" s="35">
        <f t="shared" si="5"/>
        <v>44148</v>
      </c>
      <c r="B203" s="36">
        <f>SUMIFS(СВЦЭМ!$F$33:$F$776,СВЦЭМ!$A$33:$A$776,$A203,СВЦЭМ!$B$33:$B$776,B$190)+'СЕТ СН'!$F$12</f>
        <v>161.90589431999999</v>
      </c>
      <c r="C203" s="36">
        <f>SUMIFS(СВЦЭМ!$F$33:$F$776,СВЦЭМ!$A$33:$A$776,$A203,СВЦЭМ!$B$33:$B$776,C$190)+'СЕТ СН'!$F$12</f>
        <v>177.89700299</v>
      </c>
      <c r="D203" s="36">
        <f>SUMIFS(СВЦЭМ!$F$33:$F$776,СВЦЭМ!$A$33:$A$776,$A203,СВЦЭМ!$B$33:$B$776,D$190)+'СЕТ СН'!$F$12</f>
        <v>188.75473891999999</v>
      </c>
      <c r="E203" s="36">
        <f>SUMIFS(СВЦЭМ!$F$33:$F$776,СВЦЭМ!$A$33:$A$776,$A203,СВЦЭМ!$B$33:$B$776,E$190)+'СЕТ СН'!$F$12</f>
        <v>191.49350935999999</v>
      </c>
      <c r="F203" s="36">
        <f>SUMIFS(СВЦЭМ!$F$33:$F$776,СВЦЭМ!$A$33:$A$776,$A203,СВЦЭМ!$B$33:$B$776,F$190)+'СЕТ СН'!$F$12</f>
        <v>190.15439043999999</v>
      </c>
      <c r="G203" s="36">
        <f>SUMIFS(СВЦЭМ!$F$33:$F$776,СВЦЭМ!$A$33:$A$776,$A203,СВЦЭМ!$B$33:$B$776,G$190)+'СЕТ СН'!$F$12</f>
        <v>187.25678467</v>
      </c>
      <c r="H203" s="36">
        <f>SUMIFS(СВЦЭМ!$F$33:$F$776,СВЦЭМ!$A$33:$A$776,$A203,СВЦЭМ!$B$33:$B$776,H$190)+'СЕТ СН'!$F$12</f>
        <v>179.80697426</v>
      </c>
      <c r="I203" s="36">
        <f>SUMIFS(СВЦЭМ!$F$33:$F$776,СВЦЭМ!$A$33:$A$776,$A203,СВЦЭМ!$B$33:$B$776,I$190)+'СЕТ СН'!$F$12</f>
        <v>171.91503520000001</v>
      </c>
      <c r="J203" s="36">
        <f>SUMIFS(СВЦЭМ!$F$33:$F$776,СВЦЭМ!$A$33:$A$776,$A203,СВЦЭМ!$B$33:$B$776,J$190)+'СЕТ СН'!$F$12</f>
        <v>166.72494397</v>
      </c>
      <c r="K203" s="36">
        <f>SUMIFS(СВЦЭМ!$F$33:$F$776,СВЦЭМ!$A$33:$A$776,$A203,СВЦЭМ!$B$33:$B$776,K$190)+'СЕТ СН'!$F$12</f>
        <v>165.74330204</v>
      </c>
      <c r="L203" s="36">
        <f>SUMIFS(СВЦЭМ!$F$33:$F$776,СВЦЭМ!$A$33:$A$776,$A203,СВЦЭМ!$B$33:$B$776,L$190)+'СЕТ СН'!$F$12</f>
        <v>160.02038429000001</v>
      </c>
      <c r="M203" s="36">
        <f>SUMIFS(СВЦЭМ!$F$33:$F$776,СВЦЭМ!$A$33:$A$776,$A203,СВЦЭМ!$B$33:$B$776,M$190)+'СЕТ СН'!$F$12</f>
        <v>155.59728802999999</v>
      </c>
      <c r="N203" s="36">
        <f>SUMIFS(СВЦЭМ!$F$33:$F$776,СВЦЭМ!$A$33:$A$776,$A203,СВЦЭМ!$B$33:$B$776,N$190)+'СЕТ СН'!$F$12</f>
        <v>153.62328608999999</v>
      </c>
      <c r="O203" s="36">
        <f>SUMIFS(СВЦЭМ!$F$33:$F$776,СВЦЭМ!$A$33:$A$776,$A203,СВЦЭМ!$B$33:$B$776,O$190)+'СЕТ СН'!$F$12</f>
        <v>152.66335436</v>
      </c>
      <c r="P203" s="36">
        <f>SUMIFS(СВЦЭМ!$F$33:$F$776,СВЦЭМ!$A$33:$A$776,$A203,СВЦЭМ!$B$33:$B$776,P$190)+'СЕТ СН'!$F$12</f>
        <v>152.35268805999999</v>
      </c>
      <c r="Q203" s="36">
        <f>SUMIFS(СВЦЭМ!$F$33:$F$776,СВЦЭМ!$A$33:$A$776,$A203,СВЦЭМ!$B$33:$B$776,Q$190)+'СЕТ СН'!$F$12</f>
        <v>152.22751188999999</v>
      </c>
      <c r="R203" s="36">
        <f>SUMIFS(СВЦЭМ!$F$33:$F$776,СВЦЭМ!$A$33:$A$776,$A203,СВЦЭМ!$B$33:$B$776,R$190)+'СЕТ СН'!$F$12</f>
        <v>152.00414837</v>
      </c>
      <c r="S203" s="36">
        <f>SUMIFS(СВЦЭМ!$F$33:$F$776,СВЦЭМ!$A$33:$A$776,$A203,СВЦЭМ!$B$33:$B$776,S$190)+'СЕТ СН'!$F$12</f>
        <v>155.04585041000001</v>
      </c>
      <c r="T203" s="36">
        <f>SUMIFS(СВЦЭМ!$F$33:$F$776,СВЦЭМ!$A$33:$A$776,$A203,СВЦЭМ!$B$33:$B$776,T$190)+'СЕТ СН'!$F$12</f>
        <v>159.65823187000001</v>
      </c>
      <c r="U203" s="36">
        <f>SUMIFS(СВЦЭМ!$F$33:$F$776,СВЦЭМ!$A$33:$A$776,$A203,СВЦЭМ!$B$33:$B$776,U$190)+'СЕТ СН'!$F$12</f>
        <v>158.73416728000001</v>
      </c>
      <c r="V203" s="36">
        <f>SUMIFS(СВЦЭМ!$F$33:$F$776,СВЦЭМ!$A$33:$A$776,$A203,СВЦЭМ!$B$33:$B$776,V$190)+'СЕТ СН'!$F$12</f>
        <v>156.02980135000001</v>
      </c>
      <c r="W203" s="36">
        <f>SUMIFS(СВЦЭМ!$F$33:$F$776,СВЦЭМ!$A$33:$A$776,$A203,СВЦЭМ!$B$33:$B$776,W$190)+'СЕТ СН'!$F$12</f>
        <v>154.00794045000001</v>
      </c>
      <c r="X203" s="36">
        <f>SUMIFS(СВЦЭМ!$F$33:$F$776,СВЦЭМ!$A$33:$A$776,$A203,СВЦЭМ!$B$33:$B$776,X$190)+'СЕТ СН'!$F$12</f>
        <v>150.36092535</v>
      </c>
      <c r="Y203" s="36">
        <f>SUMIFS(СВЦЭМ!$F$33:$F$776,СВЦЭМ!$A$33:$A$776,$A203,СВЦЭМ!$B$33:$B$776,Y$190)+'СЕТ СН'!$F$12</f>
        <v>152.57177016</v>
      </c>
    </row>
    <row r="204" spans="1:25" ht="15.75" x14ac:dyDescent="0.2">
      <c r="A204" s="35">
        <f t="shared" si="5"/>
        <v>44149</v>
      </c>
      <c r="B204" s="36">
        <f>SUMIFS(СВЦЭМ!$F$33:$F$776,СВЦЭМ!$A$33:$A$776,$A204,СВЦЭМ!$B$33:$B$776,B$190)+'СЕТ СН'!$F$12</f>
        <v>162.38783993000001</v>
      </c>
      <c r="C204" s="36">
        <f>SUMIFS(СВЦЭМ!$F$33:$F$776,СВЦЭМ!$A$33:$A$776,$A204,СВЦЭМ!$B$33:$B$776,C$190)+'СЕТ СН'!$F$12</f>
        <v>175.61666220999999</v>
      </c>
      <c r="D204" s="36">
        <f>SUMIFS(СВЦЭМ!$F$33:$F$776,СВЦЭМ!$A$33:$A$776,$A204,СВЦЭМ!$B$33:$B$776,D$190)+'СЕТ СН'!$F$12</f>
        <v>186.57744492</v>
      </c>
      <c r="E204" s="36">
        <f>SUMIFS(СВЦЭМ!$F$33:$F$776,СВЦЭМ!$A$33:$A$776,$A204,СВЦЭМ!$B$33:$B$776,E$190)+'СЕТ СН'!$F$12</f>
        <v>188.25370835999999</v>
      </c>
      <c r="F204" s="36">
        <f>SUMIFS(СВЦЭМ!$F$33:$F$776,СВЦЭМ!$A$33:$A$776,$A204,СВЦЭМ!$B$33:$B$776,F$190)+'СЕТ СН'!$F$12</f>
        <v>185.70170972</v>
      </c>
      <c r="G204" s="36">
        <f>SUMIFS(СВЦЭМ!$F$33:$F$776,СВЦЭМ!$A$33:$A$776,$A204,СВЦЭМ!$B$33:$B$776,G$190)+'СЕТ СН'!$F$12</f>
        <v>182.5781527</v>
      </c>
      <c r="H204" s="36">
        <f>SUMIFS(СВЦЭМ!$F$33:$F$776,СВЦЭМ!$A$33:$A$776,$A204,СВЦЭМ!$B$33:$B$776,H$190)+'СЕТ СН'!$F$12</f>
        <v>178.15418621000001</v>
      </c>
      <c r="I204" s="36">
        <f>SUMIFS(СВЦЭМ!$F$33:$F$776,СВЦЭМ!$A$33:$A$776,$A204,СВЦЭМ!$B$33:$B$776,I$190)+'СЕТ СН'!$F$12</f>
        <v>174.85709997000001</v>
      </c>
      <c r="J204" s="36">
        <f>SUMIFS(СВЦЭМ!$F$33:$F$776,СВЦЭМ!$A$33:$A$776,$A204,СВЦЭМ!$B$33:$B$776,J$190)+'СЕТ СН'!$F$12</f>
        <v>171.30156840000001</v>
      </c>
      <c r="K204" s="36">
        <f>SUMIFS(СВЦЭМ!$F$33:$F$776,СВЦЭМ!$A$33:$A$776,$A204,СВЦЭМ!$B$33:$B$776,K$190)+'СЕТ СН'!$F$12</f>
        <v>167.07080797</v>
      </c>
      <c r="L204" s="36">
        <f>SUMIFS(СВЦЭМ!$F$33:$F$776,СВЦЭМ!$A$33:$A$776,$A204,СВЦЭМ!$B$33:$B$776,L$190)+'СЕТ СН'!$F$12</f>
        <v>161.68485926</v>
      </c>
      <c r="M204" s="36">
        <f>SUMIFS(СВЦЭМ!$F$33:$F$776,СВЦЭМ!$A$33:$A$776,$A204,СВЦЭМ!$B$33:$B$776,M$190)+'СЕТ СН'!$F$12</f>
        <v>152.67927961999999</v>
      </c>
      <c r="N204" s="36">
        <f>SUMIFS(СВЦЭМ!$F$33:$F$776,СВЦЭМ!$A$33:$A$776,$A204,СВЦЭМ!$B$33:$B$776,N$190)+'СЕТ СН'!$F$12</f>
        <v>151.96979542</v>
      </c>
      <c r="O204" s="36">
        <f>SUMIFS(СВЦЭМ!$F$33:$F$776,СВЦЭМ!$A$33:$A$776,$A204,СВЦЭМ!$B$33:$B$776,O$190)+'СЕТ СН'!$F$12</f>
        <v>156.90974419</v>
      </c>
      <c r="P204" s="36">
        <f>SUMIFS(СВЦЭМ!$F$33:$F$776,СВЦЭМ!$A$33:$A$776,$A204,СВЦЭМ!$B$33:$B$776,P$190)+'СЕТ СН'!$F$12</f>
        <v>159.36698066</v>
      </c>
      <c r="Q204" s="36">
        <f>SUMIFS(СВЦЭМ!$F$33:$F$776,СВЦЭМ!$A$33:$A$776,$A204,СВЦЭМ!$B$33:$B$776,Q$190)+'СЕТ СН'!$F$12</f>
        <v>159.42535097999999</v>
      </c>
      <c r="R204" s="36">
        <f>SUMIFS(СВЦЭМ!$F$33:$F$776,СВЦЭМ!$A$33:$A$776,$A204,СВЦЭМ!$B$33:$B$776,R$190)+'СЕТ СН'!$F$12</f>
        <v>158.46340423999999</v>
      </c>
      <c r="S204" s="36">
        <f>SUMIFS(СВЦЭМ!$F$33:$F$776,СВЦЭМ!$A$33:$A$776,$A204,СВЦЭМ!$B$33:$B$776,S$190)+'СЕТ СН'!$F$12</f>
        <v>152.56807465</v>
      </c>
      <c r="T204" s="36">
        <f>SUMIFS(СВЦЭМ!$F$33:$F$776,СВЦЭМ!$A$33:$A$776,$A204,СВЦЭМ!$B$33:$B$776,T$190)+'СЕТ СН'!$F$12</f>
        <v>146.758566</v>
      </c>
      <c r="U204" s="36">
        <f>SUMIFS(СВЦЭМ!$F$33:$F$776,СВЦЭМ!$A$33:$A$776,$A204,СВЦЭМ!$B$33:$B$776,U$190)+'СЕТ СН'!$F$12</f>
        <v>147.45334807</v>
      </c>
      <c r="V204" s="36">
        <f>SUMIFS(СВЦЭМ!$F$33:$F$776,СВЦЭМ!$A$33:$A$776,$A204,СВЦЭМ!$B$33:$B$776,V$190)+'СЕТ СН'!$F$12</f>
        <v>153.07794655999999</v>
      </c>
      <c r="W204" s="36">
        <f>SUMIFS(СВЦЭМ!$F$33:$F$776,СВЦЭМ!$A$33:$A$776,$A204,СВЦЭМ!$B$33:$B$776,W$190)+'СЕТ СН'!$F$12</f>
        <v>156.34821516</v>
      </c>
      <c r="X204" s="36">
        <f>SUMIFS(СВЦЭМ!$F$33:$F$776,СВЦЭМ!$A$33:$A$776,$A204,СВЦЭМ!$B$33:$B$776,X$190)+'СЕТ СН'!$F$12</f>
        <v>158.14720369</v>
      </c>
      <c r="Y204" s="36">
        <f>SUMIFS(СВЦЭМ!$F$33:$F$776,СВЦЭМ!$A$33:$A$776,$A204,СВЦЭМ!$B$33:$B$776,Y$190)+'СЕТ СН'!$F$12</f>
        <v>157.24300423</v>
      </c>
    </row>
    <row r="205" spans="1:25" ht="15.75" x14ac:dyDescent="0.2">
      <c r="A205" s="35">
        <f t="shared" si="5"/>
        <v>44150</v>
      </c>
      <c r="B205" s="36">
        <f>SUMIFS(СВЦЭМ!$F$33:$F$776,СВЦЭМ!$A$33:$A$776,$A205,СВЦЭМ!$B$33:$B$776,B$190)+'СЕТ СН'!$F$12</f>
        <v>162.13283376999999</v>
      </c>
      <c r="C205" s="36">
        <f>SUMIFS(СВЦЭМ!$F$33:$F$776,СВЦЭМ!$A$33:$A$776,$A205,СВЦЭМ!$B$33:$B$776,C$190)+'СЕТ СН'!$F$12</f>
        <v>178.00751714</v>
      </c>
      <c r="D205" s="36">
        <f>SUMIFS(СВЦЭМ!$F$33:$F$776,СВЦЭМ!$A$33:$A$776,$A205,СВЦЭМ!$B$33:$B$776,D$190)+'СЕТ СН'!$F$12</f>
        <v>190.09601795</v>
      </c>
      <c r="E205" s="36">
        <f>SUMIFS(СВЦЭМ!$F$33:$F$776,СВЦЭМ!$A$33:$A$776,$A205,СВЦЭМ!$B$33:$B$776,E$190)+'СЕТ СН'!$F$12</f>
        <v>192.76904388</v>
      </c>
      <c r="F205" s="36">
        <f>SUMIFS(СВЦЭМ!$F$33:$F$776,СВЦЭМ!$A$33:$A$776,$A205,СВЦЭМ!$B$33:$B$776,F$190)+'СЕТ СН'!$F$12</f>
        <v>193.79620374000001</v>
      </c>
      <c r="G205" s="36">
        <f>SUMIFS(СВЦЭМ!$F$33:$F$776,СВЦЭМ!$A$33:$A$776,$A205,СВЦЭМ!$B$33:$B$776,G$190)+'СЕТ СН'!$F$12</f>
        <v>191.28573879000001</v>
      </c>
      <c r="H205" s="36">
        <f>SUMIFS(СВЦЭМ!$F$33:$F$776,СВЦЭМ!$A$33:$A$776,$A205,СВЦЭМ!$B$33:$B$776,H$190)+'СЕТ СН'!$F$12</f>
        <v>189.05972990000001</v>
      </c>
      <c r="I205" s="36">
        <f>SUMIFS(СВЦЭМ!$F$33:$F$776,СВЦЭМ!$A$33:$A$776,$A205,СВЦЭМ!$B$33:$B$776,I$190)+'СЕТ СН'!$F$12</f>
        <v>183.31796101</v>
      </c>
      <c r="J205" s="36">
        <f>SUMIFS(СВЦЭМ!$F$33:$F$776,СВЦЭМ!$A$33:$A$776,$A205,СВЦЭМ!$B$33:$B$776,J$190)+'СЕТ СН'!$F$12</f>
        <v>179.05926561999999</v>
      </c>
      <c r="K205" s="36">
        <f>SUMIFS(СВЦЭМ!$F$33:$F$776,СВЦЭМ!$A$33:$A$776,$A205,СВЦЭМ!$B$33:$B$776,K$190)+'СЕТ СН'!$F$12</f>
        <v>176.10770348</v>
      </c>
      <c r="L205" s="36">
        <f>SUMIFS(СВЦЭМ!$F$33:$F$776,СВЦЭМ!$A$33:$A$776,$A205,СВЦЭМ!$B$33:$B$776,L$190)+'СЕТ СН'!$F$12</f>
        <v>167.61368759999999</v>
      </c>
      <c r="M205" s="36">
        <f>SUMIFS(СВЦЭМ!$F$33:$F$776,СВЦЭМ!$A$33:$A$776,$A205,СВЦЭМ!$B$33:$B$776,M$190)+'СЕТ СН'!$F$12</f>
        <v>156.61385031</v>
      </c>
      <c r="N205" s="36">
        <f>SUMIFS(СВЦЭМ!$F$33:$F$776,СВЦЭМ!$A$33:$A$776,$A205,СВЦЭМ!$B$33:$B$776,N$190)+'СЕТ СН'!$F$12</f>
        <v>154.97792860000001</v>
      </c>
      <c r="O205" s="36">
        <f>SUMIFS(СВЦЭМ!$F$33:$F$776,СВЦЭМ!$A$33:$A$776,$A205,СВЦЭМ!$B$33:$B$776,O$190)+'СЕТ СН'!$F$12</f>
        <v>155.96355281999999</v>
      </c>
      <c r="P205" s="36">
        <f>SUMIFS(СВЦЭМ!$F$33:$F$776,СВЦЭМ!$A$33:$A$776,$A205,СВЦЭМ!$B$33:$B$776,P$190)+'СЕТ СН'!$F$12</f>
        <v>156.19943316000001</v>
      </c>
      <c r="Q205" s="36">
        <f>SUMIFS(СВЦЭМ!$F$33:$F$776,СВЦЭМ!$A$33:$A$776,$A205,СВЦЭМ!$B$33:$B$776,Q$190)+'СЕТ СН'!$F$12</f>
        <v>155.68769560000001</v>
      </c>
      <c r="R205" s="36">
        <f>SUMIFS(СВЦЭМ!$F$33:$F$776,СВЦЭМ!$A$33:$A$776,$A205,СВЦЭМ!$B$33:$B$776,R$190)+'СЕТ СН'!$F$12</f>
        <v>155.23588519</v>
      </c>
      <c r="S205" s="36">
        <f>SUMIFS(СВЦЭМ!$F$33:$F$776,СВЦЭМ!$A$33:$A$776,$A205,СВЦЭМ!$B$33:$B$776,S$190)+'СЕТ СН'!$F$12</f>
        <v>152.01449256999999</v>
      </c>
      <c r="T205" s="36">
        <f>SUMIFS(СВЦЭМ!$F$33:$F$776,СВЦЭМ!$A$33:$A$776,$A205,СВЦЭМ!$B$33:$B$776,T$190)+'СЕТ СН'!$F$12</f>
        <v>146.22978688000001</v>
      </c>
      <c r="U205" s="36">
        <f>SUMIFS(СВЦЭМ!$F$33:$F$776,СВЦЭМ!$A$33:$A$776,$A205,СВЦЭМ!$B$33:$B$776,U$190)+'СЕТ СН'!$F$12</f>
        <v>146.29179234</v>
      </c>
      <c r="V205" s="36">
        <f>SUMIFS(СВЦЭМ!$F$33:$F$776,СВЦЭМ!$A$33:$A$776,$A205,СВЦЭМ!$B$33:$B$776,V$190)+'СЕТ СН'!$F$12</f>
        <v>150.06693225000001</v>
      </c>
      <c r="W205" s="36">
        <f>SUMIFS(СВЦЭМ!$F$33:$F$776,СВЦЭМ!$A$33:$A$776,$A205,СВЦЭМ!$B$33:$B$776,W$190)+'СЕТ СН'!$F$12</f>
        <v>152.55416334</v>
      </c>
      <c r="X205" s="36">
        <f>SUMIFS(СВЦЭМ!$F$33:$F$776,СВЦЭМ!$A$33:$A$776,$A205,СВЦЭМ!$B$33:$B$776,X$190)+'СЕТ СН'!$F$12</f>
        <v>155.35966252</v>
      </c>
      <c r="Y205" s="36">
        <f>SUMIFS(СВЦЭМ!$F$33:$F$776,СВЦЭМ!$A$33:$A$776,$A205,СВЦЭМ!$B$33:$B$776,Y$190)+'СЕТ СН'!$F$12</f>
        <v>156.45979874</v>
      </c>
    </row>
    <row r="206" spans="1:25" ht="15.75" x14ac:dyDescent="0.2">
      <c r="A206" s="35">
        <f t="shared" si="5"/>
        <v>44151</v>
      </c>
      <c r="B206" s="36">
        <f>SUMIFS(СВЦЭМ!$F$33:$F$776,СВЦЭМ!$A$33:$A$776,$A206,СВЦЭМ!$B$33:$B$776,B$190)+'СЕТ СН'!$F$12</f>
        <v>171.15782159</v>
      </c>
      <c r="C206" s="36">
        <f>SUMIFS(СВЦЭМ!$F$33:$F$776,СВЦЭМ!$A$33:$A$776,$A206,СВЦЭМ!$B$33:$B$776,C$190)+'СЕТ СН'!$F$12</f>
        <v>187.55206541999999</v>
      </c>
      <c r="D206" s="36">
        <f>SUMIFS(СВЦЭМ!$F$33:$F$776,СВЦЭМ!$A$33:$A$776,$A206,СВЦЭМ!$B$33:$B$776,D$190)+'СЕТ СН'!$F$12</f>
        <v>198.93604617</v>
      </c>
      <c r="E206" s="36">
        <f>SUMIFS(СВЦЭМ!$F$33:$F$776,СВЦЭМ!$A$33:$A$776,$A206,СВЦЭМ!$B$33:$B$776,E$190)+'СЕТ СН'!$F$12</f>
        <v>200.68931520000001</v>
      </c>
      <c r="F206" s="36">
        <f>SUMIFS(СВЦЭМ!$F$33:$F$776,СВЦЭМ!$A$33:$A$776,$A206,СВЦЭМ!$B$33:$B$776,F$190)+'СЕТ СН'!$F$12</f>
        <v>199.50307097999999</v>
      </c>
      <c r="G206" s="36">
        <f>SUMIFS(СВЦЭМ!$F$33:$F$776,СВЦЭМ!$A$33:$A$776,$A206,СВЦЭМ!$B$33:$B$776,G$190)+'СЕТ СН'!$F$12</f>
        <v>196.02069096</v>
      </c>
      <c r="H206" s="36">
        <f>SUMIFS(СВЦЭМ!$F$33:$F$776,СВЦЭМ!$A$33:$A$776,$A206,СВЦЭМ!$B$33:$B$776,H$190)+'СЕТ СН'!$F$12</f>
        <v>186.17518418</v>
      </c>
      <c r="I206" s="36">
        <f>SUMIFS(СВЦЭМ!$F$33:$F$776,СВЦЭМ!$A$33:$A$776,$A206,СВЦЭМ!$B$33:$B$776,I$190)+'СЕТ СН'!$F$12</f>
        <v>178.57324410000001</v>
      </c>
      <c r="J206" s="36">
        <f>SUMIFS(СВЦЭМ!$F$33:$F$776,СВЦЭМ!$A$33:$A$776,$A206,СВЦЭМ!$B$33:$B$776,J$190)+'СЕТ СН'!$F$12</f>
        <v>175.32026665999999</v>
      </c>
      <c r="K206" s="36">
        <f>SUMIFS(СВЦЭМ!$F$33:$F$776,СВЦЭМ!$A$33:$A$776,$A206,СВЦЭМ!$B$33:$B$776,K$190)+'СЕТ СН'!$F$12</f>
        <v>175.86447701</v>
      </c>
      <c r="L206" s="36">
        <f>SUMIFS(СВЦЭМ!$F$33:$F$776,СВЦЭМ!$A$33:$A$776,$A206,СВЦЭМ!$B$33:$B$776,L$190)+'СЕТ СН'!$F$12</f>
        <v>168.82343484</v>
      </c>
      <c r="M206" s="36">
        <f>SUMIFS(СВЦЭМ!$F$33:$F$776,СВЦЭМ!$A$33:$A$776,$A206,СВЦЭМ!$B$33:$B$776,M$190)+'СЕТ СН'!$F$12</f>
        <v>161.28753623</v>
      </c>
      <c r="N206" s="36">
        <f>SUMIFS(СВЦЭМ!$F$33:$F$776,СВЦЭМ!$A$33:$A$776,$A206,СВЦЭМ!$B$33:$B$776,N$190)+'СЕТ СН'!$F$12</f>
        <v>158.79484217000001</v>
      </c>
      <c r="O206" s="36">
        <f>SUMIFS(СВЦЭМ!$F$33:$F$776,СВЦЭМ!$A$33:$A$776,$A206,СВЦЭМ!$B$33:$B$776,O$190)+'СЕТ СН'!$F$12</f>
        <v>160.65693941000001</v>
      </c>
      <c r="P206" s="36">
        <f>SUMIFS(СВЦЭМ!$F$33:$F$776,СВЦЭМ!$A$33:$A$776,$A206,СВЦЭМ!$B$33:$B$776,P$190)+'СЕТ СН'!$F$12</f>
        <v>160.97583533</v>
      </c>
      <c r="Q206" s="36">
        <f>SUMIFS(СВЦЭМ!$F$33:$F$776,СВЦЭМ!$A$33:$A$776,$A206,СВЦЭМ!$B$33:$B$776,Q$190)+'СЕТ СН'!$F$12</f>
        <v>161.55566825</v>
      </c>
      <c r="R206" s="36">
        <f>SUMIFS(СВЦЭМ!$F$33:$F$776,СВЦЭМ!$A$33:$A$776,$A206,СВЦЭМ!$B$33:$B$776,R$190)+'СЕТ СН'!$F$12</f>
        <v>159.37543518999999</v>
      </c>
      <c r="S206" s="36">
        <f>SUMIFS(СВЦЭМ!$F$33:$F$776,СВЦЭМ!$A$33:$A$776,$A206,СВЦЭМ!$B$33:$B$776,S$190)+'СЕТ СН'!$F$12</f>
        <v>157.19283239999999</v>
      </c>
      <c r="T206" s="36">
        <f>SUMIFS(СВЦЭМ!$F$33:$F$776,СВЦЭМ!$A$33:$A$776,$A206,СВЦЭМ!$B$33:$B$776,T$190)+'СЕТ СН'!$F$12</f>
        <v>154.13522993999999</v>
      </c>
      <c r="U206" s="36">
        <f>SUMIFS(СВЦЭМ!$F$33:$F$776,СВЦЭМ!$A$33:$A$776,$A206,СВЦЭМ!$B$33:$B$776,U$190)+'СЕТ СН'!$F$12</f>
        <v>149.17626124</v>
      </c>
      <c r="V206" s="36">
        <f>SUMIFS(СВЦЭМ!$F$33:$F$776,СВЦЭМ!$A$33:$A$776,$A206,СВЦЭМ!$B$33:$B$776,V$190)+'СЕТ СН'!$F$12</f>
        <v>149.55587485000001</v>
      </c>
      <c r="W206" s="36">
        <f>SUMIFS(СВЦЭМ!$F$33:$F$776,СВЦЭМ!$A$33:$A$776,$A206,СВЦЭМ!$B$33:$B$776,W$190)+'СЕТ СН'!$F$12</f>
        <v>152.70412719999999</v>
      </c>
      <c r="X206" s="36">
        <f>SUMIFS(СВЦЭМ!$F$33:$F$776,СВЦЭМ!$A$33:$A$776,$A206,СВЦЭМ!$B$33:$B$776,X$190)+'СЕТ СН'!$F$12</f>
        <v>154.94968052999999</v>
      </c>
      <c r="Y206" s="36">
        <f>SUMIFS(СВЦЭМ!$F$33:$F$776,СВЦЭМ!$A$33:$A$776,$A206,СВЦЭМ!$B$33:$B$776,Y$190)+'СЕТ СН'!$F$12</f>
        <v>160.09755304999999</v>
      </c>
    </row>
    <row r="207" spans="1:25" ht="15.75" x14ac:dyDescent="0.2">
      <c r="A207" s="35">
        <f t="shared" si="5"/>
        <v>44152</v>
      </c>
      <c r="B207" s="36">
        <f>SUMIFS(СВЦЭМ!$F$33:$F$776,СВЦЭМ!$A$33:$A$776,$A207,СВЦЭМ!$B$33:$B$776,B$190)+'СЕТ СН'!$F$12</f>
        <v>164.94700165</v>
      </c>
      <c r="C207" s="36">
        <f>SUMIFS(СВЦЭМ!$F$33:$F$776,СВЦЭМ!$A$33:$A$776,$A207,СВЦЭМ!$B$33:$B$776,C$190)+'СЕТ СН'!$F$12</f>
        <v>179.60549972000001</v>
      </c>
      <c r="D207" s="36">
        <f>SUMIFS(СВЦЭМ!$F$33:$F$776,СВЦЭМ!$A$33:$A$776,$A207,СВЦЭМ!$B$33:$B$776,D$190)+'СЕТ СН'!$F$12</f>
        <v>190.71438196</v>
      </c>
      <c r="E207" s="36">
        <f>SUMIFS(СВЦЭМ!$F$33:$F$776,СВЦЭМ!$A$33:$A$776,$A207,СВЦЭМ!$B$33:$B$776,E$190)+'СЕТ СН'!$F$12</f>
        <v>191.59088299000001</v>
      </c>
      <c r="F207" s="36">
        <f>SUMIFS(СВЦЭМ!$F$33:$F$776,СВЦЭМ!$A$33:$A$776,$A207,СВЦЭМ!$B$33:$B$776,F$190)+'СЕТ СН'!$F$12</f>
        <v>192.09159776000001</v>
      </c>
      <c r="G207" s="36">
        <f>SUMIFS(СВЦЭМ!$F$33:$F$776,СВЦЭМ!$A$33:$A$776,$A207,СВЦЭМ!$B$33:$B$776,G$190)+'СЕТ СН'!$F$12</f>
        <v>190.29240497999999</v>
      </c>
      <c r="H207" s="36">
        <f>SUMIFS(СВЦЭМ!$F$33:$F$776,СВЦЭМ!$A$33:$A$776,$A207,СВЦЭМ!$B$33:$B$776,H$190)+'СЕТ СН'!$F$12</f>
        <v>182.72822828</v>
      </c>
      <c r="I207" s="36">
        <f>SUMIFS(СВЦЭМ!$F$33:$F$776,СВЦЭМ!$A$33:$A$776,$A207,СВЦЭМ!$B$33:$B$776,I$190)+'СЕТ СН'!$F$12</f>
        <v>173.46400865999999</v>
      </c>
      <c r="J207" s="36">
        <f>SUMIFS(СВЦЭМ!$F$33:$F$776,СВЦЭМ!$A$33:$A$776,$A207,СВЦЭМ!$B$33:$B$776,J$190)+'СЕТ СН'!$F$12</f>
        <v>167.62806656000001</v>
      </c>
      <c r="K207" s="36">
        <f>SUMIFS(СВЦЭМ!$F$33:$F$776,СВЦЭМ!$A$33:$A$776,$A207,СВЦЭМ!$B$33:$B$776,K$190)+'СЕТ СН'!$F$12</f>
        <v>177.11490454</v>
      </c>
      <c r="L207" s="36">
        <f>SUMIFS(СВЦЭМ!$F$33:$F$776,СВЦЭМ!$A$33:$A$776,$A207,СВЦЭМ!$B$33:$B$776,L$190)+'СЕТ СН'!$F$12</f>
        <v>169.17374340999999</v>
      </c>
      <c r="M207" s="36">
        <f>SUMIFS(СВЦЭМ!$F$33:$F$776,СВЦЭМ!$A$33:$A$776,$A207,СВЦЭМ!$B$33:$B$776,M$190)+'СЕТ СН'!$F$12</f>
        <v>156.67346006</v>
      </c>
      <c r="N207" s="36">
        <f>SUMIFS(СВЦЭМ!$F$33:$F$776,СВЦЭМ!$A$33:$A$776,$A207,СВЦЭМ!$B$33:$B$776,N$190)+'СЕТ СН'!$F$12</f>
        <v>153.99500742000001</v>
      </c>
      <c r="O207" s="36">
        <f>SUMIFS(СВЦЭМ!$F$33:$F$776,СВЦЭМ!$A$33:$A$776,$A207,СВЦЭМ!$B$33:$B$776,O$190)+'СЕТ СН'!$F$12</f>
        <v>154.78021828999999</v>
      </c>
      <c r="P207" s="36">
        <f>SUMIFS(СВЦЭМ!$F$33:$F$776,СВЦЭМ!$A$33:$A$776,$A207,СВЦЭМ!$B$33:$B$776,P$190)+'СЕТ СН'!$F$12</f>
        <v>154.37840002999999</v>
      </c>
      <c r="Q207" s="36">
        <f>SUMIFS(СВЦЭМ!$F$33:$F$776,СВЦЭМ!$A$33:$A$776,$A207,СВЦЭМ!$B$33:$B$776,Q$190)+'СЕТ СН'!$F$12</f>
        <v>154.4291202</v>
      </c>
      <c r="R207" s="36">
        <f>SUMIFS(СВЦЭМ!$F$33:$F$776,СВЦЭМ!$A$33:$A$776,$A207,СВЦЭМ!$B$33:$B$776,R$190)+'СЕТ СН'!$F$12</f>
        <v>174.64894364</v>
      </c>
      <c r="S207" s="36">
        <f>SUMIFS(СВЦЭМ!$F$33:$F$776,СВЦЭМ!$A$33:$A$776,$A207,СВЦЭМ!$B$33:$B$776,S$190)+'СЕТ СН'!$F$12</f>
        <v>169.12947199999999</v>
      </c>
      <c r="T207" s="36">
        <f>SUMIFS(СВЦЭМ!$F$33:$F$776,СВЦЭМ!$A$33:$A$776,$A207,СВЦЭМ!$B$33:$B$776,T$190)+'СЕТ СН'!$F$12</f>
        <v>155.95132937</v>
      </c>
      <c r="U207" s="36">
        <f>SUMIFS(СВЦЭМ!$F$33:$F$776,СВЦЭМ!$A$33:$A$776,$A207,СВЦЭМ!$B$33:$B$776,U$190)+'СЕТ СН'!$F$12</f>
        <v>146.03450146</v>
      </c>
      <c r="V207" s="36">
        <f>SUMIFS(СВЦЭМ!$F$33:$F$776,СВЦЭМ!$A$33:$A$776,$A207,СВЦЭМ!$B$33:$B$776,V$190)+'СЕТ СН'!$F$12</f>
        <v>144.28287521999999</v>
      </c>
      <c r="W207" s="36">
        <f>SUMIFS(СВЦЭМ!$F$33:$F$776,СВЦЭМ!$A$33:$A$776,$A207,СВЦЭМ!$B$33:$B$776,W$190)+'СЕТ СН'!$F$12</f>
        <v>150.56289903999999</v>
      </c>
      <c r="X207" s="36">
        <f>SUMIFS(СВЦЭМ!$F$33:$F$776,СВЦЭМ!$A$33:$A$776,$A207,СВЦЭМ!$B$33:$B$776,X$190)+'СЕТ СН'!$F$12</f>
        <v>150.67345062000001</v>
      </c>
      <c r="Y207" s="36">
        <f>SUMIFS(СВЦЭМ!$F$33:$F$776,СВЦЭМ!$A$33:$A$776,$A207,СВЦЭМ!$B$33:$B$776,Y$190)+'СЕТ СН'!$F$12</f>
        <v>154.38117467999999</v>
      </c>
    </row>
    <row r="208" spans="1:25" ht="15.75" x14ac:dyDescent="0.2">
      <c r="A208" s="35">
        <f t="shared" si="5"/>
        <v>44153</v>
      </c>
      <c r="B208" s="36">
        <f>SUMIFS(СВЦЭМ!$F$33:$F$776,СВЦЭМ!$A$33:$A$776,$A208,СВЦЭМ!$B$33:$B$776,B$190)+'СЕТ СН'!$F$12</f>
        <v>166.48747872999999</v>
      </c>
      <c r="C208" s="36">
        <f>SUMIFS(СВЦЭМ!$F$33:$F$776,СВЦЭМ!$A$33:$A$776,$A208,СВЦЭМ!$B$33:$B$776,C$190)+'СЕТ СН'!$F$12</f>
        <v>176.71638765</v>
      </c>
      <c r="D208" s="36">
        <f>SUMIFS(СВЦЭМ!$F$33:$F$776,СВЦЭМ!$A$33:$A$776,$A208,СВЦЭМ!$B$33:$B$776,D$190)+'СЕТ СН'!$F$12</f>
        <v>184.61123253</v>
      </c>
      <c r="E208" s="36">
        <f>SUMIFS(СВЦЭМ!$F$33:$F$776,СВЦЭМ!$A$33:$A$776,$A208,СВЦЭМ!$B$33:$B$776,E$190)+'СЕТ СН'!$F$12</f>
        <v>187.38967259</v>
      </c>
      <c r="F208" s="36">
        <f>SUMIFS(СВЦЭМ!$F$33:$F$776,СВЦЭМ!$A$33:$A$776,$A208,СВЦЭМ!$B$33:$B$776,F$190)+'СЕТ СН'!$F$12</f>
        <v>186.58481330000001</v>
      </c>
      <c r="G208" s="36">
        <f>SUMIFS(СВЦЭМ!$F$33:$F$776,СВЦЭМ!$A$33:$A$776,$A208,СВЦЭМ!$B$33:$B$776,G$190)+'СЕТ СН'!$F$12</f>
        <v>182.91889029999999</v>
      </c>
      <c r="H208" s="36">
        <f>SUMIFS(СВЦЭМ!$F$33:$F$776,СВЦЭМ!$A$33:$A$776,$A208,СВЦЭМ!$B$33:$B$776,H$190)+'СЕТ СН'!$F$12</f>
        <v>182.92918521000001</v>
      </c>
      <c r="I208" s="36">
        <f>SUMIFS(СВЦЭМ!$F$33:$F$776,СВЦЭМ!$A$33:$A$776,$A208,СВЦЭМ!$B$33:$B$776,I$190)+'СЕТ СН'!$F$12</f>
        <v>179.05415496000001</v>
      </c>
      <c r="J208" s="36">
        <f>SUMIFS(СВЦЭМ!$F$33:$F$776,СВЦЭМ!$A$33:$A$776,$A208,СВЦЭМ!$B$33:$B$776,J$190)+'СЕТ СН'!$F$12</f>
        <v>173.92718515999999</v>
      </c>
      <c r="K208" s="36">
        <f>SUMIFS(СВЦЭМ!$F$33:$F$776,СВЦЭМ!$A$33:$A$776,$A208,СВЦЭМ!$B$33:$B$776,K$190)+'СЕТ СН'!$F$12</f>
        <v>171.75482833999999</v>
      </c>
      <c r="L208" s="36">
        <f>SUMIFS(СВЦЭМ!$F$33:$F$776,СВЦЭМ!$A$33:$A$776,$A208,СВЦЭМ!$B$33:$B$776,L$190)+'СЕТ СН'!$F$12</f>
        <v>165.68256450999999</v>
      </c>
      <c r="M208" s="36">
        <f>SUMIFS(СВЦЭМ!$F$33:$F$776,СВЦЭМ!$A$33:$A$776,$A208,СВЦЭМ!$B$33:$B$776,M$190)+'СЕТ СН'!$F$12</f>
        <v>160.83987453</v>
      </c>
      <c r="N208" s="36">
        <f>SUMIFS(СВЦЭМ!$F$33:$F$776,СВЦЭМ!$A$33:$A$776,$A208,СВЦЭМ!$B$33:$B$776,N$190)+'СЕТ СН'!$F$12</f>
        <v>158.29191589999999</v>
      </c>
      <c r="O208" s="36">
        <f>SUMIFS(СВЦЭМ!$F$33:$F$776,СВЦЭМ!$A$33:$A$776,$A208,СВЦЭМ!$B$33:$B$776,O$190)+'СЕТ СН'!$F$12</f>
        <v>157.97419070000001</v>
      </c>
      <c r="P208" s="36">
        <f>SUMIFS(СВЦЭМ!$F$33:$F$776,СВЦЭМ!$A$33:$A$776,$A208,СВЦЭМ!$B$33:$B$776,P$190)+'СЕТ СН'!$F$12</f>
        <v>158.40815093000001</v>
      </c>
      <c r="Q208" s="36">
        <f>SUMIFS(СВЦЭМ!$F$33:$F$776,СВЦЭМ!$A$33:$A$776,$A208,СВЦЭМ!$B$33:$B$776,Q$190)+'СЕТ СН'!$F$12</f>
        <v>158.30314797</v>
      </c>
      <c r="R208" s="36">
        <f>SUMIFS(СВЦЭМ!$F$33:$F$776,СВЦЭМ!$A$33:$A$776,$A208,СВЦЭМ!$B$33:$B$776,R$190)+'СЕТ СН'!$F$12</f>
        <v>157.04697607</v>
      </c>
      <c r="S208" s="36">
        <f>SUMIFS(СВЦЭМ!$F$33:$F$776,СВЦЭМ!$A$33:$A$776,$A208,СВЦЭМ!$B$33:$B$776,S$190)+'СЕТ СН'!$F$12</f>
        <v>160.15590972999999</v>
      </c>
      <c r="T208" s="36">
        <f>SUMIFS(СВЦЭМ!$F$33:$F$776,СВЦЭМ!$A$33:$A$776,$A208,СВЦЭМ!$B$33:$B$776,T$190)+'СЕТ СН'!$F$12</f>
        <v>164.67528235</v>
      </c>
      <c r="U208" s="36">
        <f>SUMIFS(СВЦЭМ!$F$33:$F$776,СВЦЭМ!$A$33:$A$776,$A208,СВЦЭМ!$B$33:$B$776,U$190)+'СЕТ СН'!$F$12</f>
        <v>164.38369957</v>
      </c>
      <c r="V208" s="36">
        <f>SUMIFS(СВЦЭМ!$F$33:$F$776,СВЦЭМ!$A$33:$A$776,$A208,СВЦЭМ!$B$33:$B$776,V$190)+'СЕТ СН'!$F$12</f>
        <v>162.46042668999999</v>
      </c>
      <c r="W208" s="36">
        <f>SUMIFS(СВЦЭМ!$F$33:$F$776,СВЦЭМ!$A$33:$A$776,$A208,СВЦЭМ!$B$33:$B$776,W$190)+'СЕТ СН'!$F$12</f>
        <v>160.68971644000001</v>
      </c>
      <c r="X208" s="36">
        <f>SUMIFS(СВЦЭМ!$F$33:$F$776,СВЦЭМ!$A$33:$A$776,$A208,СВЦЭМ!$B$33:$B$776,X$190)+'СЕТ СН'!$F$12</f>
        <v>158.93467509999999</v>
      </c>
      <c r="Y208" s="36">
        <f>SUMIFS(СВЦЭМ!$F$33:$F$776,СВЦЭМ!$A$33:$A$776,$A208,СВЦЭМ!$B$33:$B$776,Y$190)+'СЕТ СН'!$F$12</f>
        <v>159.88628302000001</v>
      </c>
    </row>
    <row r="209" spans="1:25" ht="15.75" x14ac:dyDescent="0.2">
      <c r="A209" s="35">
        <f t="shared" si="5"/>
        <v>44154</v>
      </c>
      <c r="B209" s="36">
        <f>SUMIFS(СВЦЭМ!$F$33:$F$776,СВЦЭМ!$A$33:$A$776,$A209,СВЦЭМ!$B$33:$B$776,B$190)+'СЕТ СН'!$F$12</f>
        <v>173.79077361</v>
      </c>
      <c r="C209" s="36">
        <f>SUMIFS(СВЦЭМ!$F$33:$F$776,СВЦЭМ!$A$33:$A$776,$A209,СВЦЭМ!$B$33:$B$776,C$190)+'СЕТ СН'!$F$12</f>
        <v>186.37882562999999</v>
      </c>
      <c r="D209" s="36">
        <f>SUMIFS(СВЦЭМ!$F$33:$F$776,СВЦЭМ!$A$33:$A$776,$A209,СВЦЭМ!$B$33:$B$776,D$190)+'СЕТ СН'!$F$12</f>
        <v>192.21926041</v>
      </c>
      <c r="E209" s="36">
        <f>SUMIFS(СВЦЭМ!$F$33:$F$776,СВЦЭМ!$A$33:$A$776,$A209,СВЦЭМ!$B$33:$B$776,E$190)+'СЕТ СН'!$F$12</f>
        <v>192.93867677</v>
      </c>
      <c r="F209" s="36">
        <f>SUMIFS(СВЦЭМ!$F$33:$F$776,СВЦЭМ!$A$33:$A$776,$A209,СВЦЭМ!$B$33:$B$776,F$190)+'СЕТ СН'!$F$12</f>
        <v>192.49215828999999</v>
      </c>
      <c r="G209" s="36">
        <f>SUMIFS(СВЦЭМ!$F$33:$F$776,СВЦЭМ!$A$33:$A$776,$A209,СВЦЭМ!$B$33:$B$776,G$190)+'СЕТ СН'!$F$12</f>
        <v>192.67841784000001</v>
      </c>
      <c r="H209" s="36">
        <f>SUMIFS(СВЦЭМ!$F$33:$F$776,СВЦЭМ!$A$33:$A$776,$A209,СВЦЭМ!$B$33:$B$776,H$190)+'СЕТ СН'!$F$12</f>
        <v>188.33859971000001</v>
      </c>
      <c r="I209" s="36">
        <f>SUMIFS(СВЦЭМ!$F$33:$F$776,СВЦЭМ!$A$33:$A$776,$A209,СВЦЭМ!$B$33:$B$776,I$190)+'СЕТ СН'!$F$12</f>
        <v>179.32156563999999</v>
      </c>
      <c r="J209" s="36">
        <f>SUMIFS(СВЦЭМ!$F$33:$F$776,СВЦЭМ!$A$33:$A$776,$A209,СВЦЭМ!$B$33:$B$776,J$190)+'СЕТ СН'!$F$12</f>
        <v>173.68452973999999</v>
      </c>
      <c r="K209" s="36">
        <f>SUMIFS(СВЦЭМ!$F$33:$F$776,СВЦЭМ!$A$33:$A$776,$A209,СВЦЭМ!$B$33:$B$776,K$190)+'СЕТ СН'!$F$12</f>
        <v>172.54913636000001</v>
      </c>
      <c r="L209" s="36">
        <f>SUMIFS(СВЦЭМ!$F$33:$F$776,СВЦЭМ!$A$33:$A$776,$A209,СВЦЭМ!$B$33:$B$776,L$190)+'СЕТ СН'!$F$12</f>
        <v>166.31368985</v>
      </c>
      <c r="M209" s="36">
        <f>SUMIFS(СВЦЭМ!$F$33:$F$776,СВЦЭМ!$A$33:$A$776,$A209,СВЦЭМ!$B$33:$B$776,M$190)+'СЕТ СН'!$F$12</f>
        <v>161.32359088000001</v>
      </c>
      <c r="N209" s="36">
        <f>SUMIFS(СВЦЭМ!$F$33:$F$776,СВЦЭМ!$A$33:$A$776,$A209,СВЦЭМ!$B$33:$B$776,N$190)+'СЕТ СН'!$F$12</f>
        <v>158.37672011999999</v>
      </c>
      <c r="O209" s="36">
        <f>SUMIFS(СВЦЭМ!$F$33:$F$776,СВЦЭМ!$A$33:$A$776,$A209,СВЦЭМ!$B$33:$B$776,O$190)+'СЕТ СН'!$F$12</f>
        <v>159.48526351000001</v>
      </c>
      <c r="P209" s="36">
        <f>SUMIFS(СВЦЭМ!$F$33:$F$776,СВЦЭМ!$A$33:$A$776,$A209,СВЦЭМ!$B$33:$B$776,P$190)+'СЕТ СН'!$F$12</f>
        <v>160.6852327</v>
      </c>
      <c r="Q209" s="36">
        <f>SUMIFS(СВЦЭМ!$F$33:$F$776,СВЦЭМ!$A$33:$A$776,$A209,СВЦЭМ!$B$33:$B$776,Q$190)+'СЕТ СН'!$F$12</f>
        <v>161.01629389999999</v>
      </c>
      <c r="R209" s="36">
        <f>SUMIFS(СВЦЭМ!$F$33:$F$776,СВЦЭМ!$A$33:$A$776,$A209,СВЦЭМ!$B$33:$B$776,R$190)+'СЕТ СН'!$F$12</f>
        <v>160.06345313</v>
      </c>
      <c r="S209" s="36">
        <f>SUMIFS(СВЦЭМ!$F$33:$F$776,СВЦЭМ!$A$33:$A$776,$A209,СВЦЭМ!$B$33:$B$776,S$190)+'СЕТ СН'!$F$12</f>
        <v>160.35944096</v>
      </c>
      <c r="T209" s="36">
        <f>SUMIFS(СВЦЭМ!$F$33:$F$776,СВЦЭМ!$A$33:$A$776,$A209,СВЦЭМ!$B$33:$B$776,T$190)+'СЕТ СН'!$F$12</f>
        <v>163.56536971</v>
      </c>
      <c r="U209" s="36">
        <f>SUMIFS(СВЦЭМ!$F$33:$F$776,СВЦЭМ!$A$33:$A$776,$A209,СВЦЭМ!$B$33:$B$776,U$190)+'СЕТ СН'!$F$12</f>
        <v>162.61702643999999</v>
      </c>
      <c r="V209" s="36">
        <f>SUMIFS(СВЦЭМ!$F$33:$F$776,СВЦЭМ!$A$33:$A$776,$A209,СВЦЭМ!$B$33:$B$776,V$190)+'СЕТ СН'!$F$12</f>
        <v>159.61036532</v>
      </c>
      <c r="W209" s="36">
        <f>SUMIFS(СВЦЭМ!$F$33:$F$776,СВЦЭМ!$A$33:$A$776,$A209,СВЦЭМ!$B$33:$B$776,W$190)+'СЕТ СН'!$F$12</f>
        <v>157.53948647000001</v>
      </c>
      <c r="X209" s="36">
        <f>SUMIFS(СВЦЭМ!$F$33:$F$776,СВЦЭМ!$A$33:$A$776,$A209,СВЦЭМ!$B$33:$B$776,X$190)+'СЕТ СН'!$F$12</f>
        <v>155.96695750000001</v>
      </c>
      <c r="Y209" s="36">
        <f>SUMIFS(СВЦЭМ!$F$33:$F$776,СВЦЭМ!$A$33:$A$776,$A209,СВЦЭМ!$B$33:$B$776,Y$190)+'СЕТ СН'!$F$12</f>
        <v>155.30457511</v>
      </c>
    </row>
    <row r="210" spans="1:25" ht="15.75" x14ac:dyDescent="0.2">
      <c r="A210" s="35">
        <f t="shared" si="5"/>
        <v>44155</v>
      </c>
      <c r="B210" s="36">
        <f>SUMIFS(СВЦЭМ!$F$33:$F$776,СВЦЭМ!$A$33:$A$776,$A210,СВЦЭМ!$B$33:$B$776,B$190)+'СЕТ СН'!$F$12</f>
        <v>169.94979186</v>
      </c>
      <c r="C210" s="36">
        <f>SUMIFS(СВЦЭМ!$F$33:$F$776,СВЦЭМ!$A$33:$A$776,$A210,СВЦЭМ!$B$33:$B$776,C$190)+'СЕТ СН'!$F$12</f>
        <v>187.28072291000001</v>
      </c>
      <c r="D210" s="36">
        <f>SUMIFS(СВЦЭМ!$F$33:$F$776,СВЦЭМ!$A$33:$A$776,$A210,СВЦЭМ!$B$33:$B$776,D$190)+'СЕТ СН'!$F$12</f>
        <v>196.46009261</v>
      </c>
      <c r="E210" s="36">
        <f>SUMIFS(СВЦЭМ!$F$33:$F$776,СВЦЭМ!$A$33:$A$776,$A210,СВЦЭМ!$B$33:$B$776,E$190)+'СЕТ СН'!$F$12</f>
        <v>198.97346705999999</v>
      </c>
      <c r="F210" s="36">
        <f>SUMIFS(СВЦЭМ!$F$33:$F$776,СВЦЭМ!$A$33:$A$776,$A210,СВЦЭМ!$B$33:$B$776,F$190)+'СЕТ СН'!$F$12</f>
        <v>198.07861817</v>
      </c>
      <c r="G210" s="36">
        <f>SUMIFS(СВЦЭМ!$F$33:$F$776,СВЦЭМ!$A$33:$A$776,$A210,СВЦЭМ!$B$33:$B$776,G$190)+'СЕТ СН'!$F$12</f>
        <v>194.75106541</v>
      </c>
      <c r="H210" s="36">
        <f>SUMIFS(СВЦЭМ!$F$33:$F$776,СВЦЭМ!$A$33:$A$776,$A210,СВЦЭМ!$B$33:$B$776,H$190)+'СЕТ СН'!$F$12</f>
        <v>185.84679174999999</v>
      </c>
      <c r="I210" s="36">
        <f>SUMIFS(СВЦЭМ!$F$33:$F$776,СВЦЭМ!$A$33:$A$776,$A210,СВЦЭМ!$B$33:$B$776,I$190)+'СЕТ СН'!$F$12</f>
        <v>177.12278393</v>
      </c>
      <c r="J210" s="36">
        <f>SUMIFS(СВЦЭМ!$F$33:$F$776,СВЦЭМ!$A$33:$A$776,$A210,СВЦЭМ!$B$33:$B$776,J$190)+'СЕТ СН'!$F$12</f>
        <v>173.56176679999999</v>
      </c>
      <c r="K210" s="36">
        <f>SUMIFS(СВЦЭМ!$F$33:$F$776,СВЦЭМ!$A$33:$A$776,$A210,СВЦЭМ!$B$33:$B$776,K$190)+'СЕТ СН'!$F$12</f>
        <v>172.63168752999999</v>
      </c>
      <c r="L210" s="36">
        <f>SUMIFS(СВЦЭМ!$F$33:$F$776,СВЦЭМ!$A$33:$A$776,$A210,СВЦЭМ!$B$33:$B$776,L$190)+'СЕТ СН'!$F$12</f>
        <v>168.37027182</v>
      </c>
      <c r="M210" s="36">
        <f>SUMIFS(СВЦЭМ!$F$33:$F$776,СВЦЭМ!$A$33:$A$776,$A210,СВЦЭМ!$B$33:$B$776,M$190)+'СЕТ СН'!$F$12</f>
        <v>158.90969272999999</v>
      </c>
      <c r="N210" s="36">
        <f>SUMIFS(СВЦЭМ!$F$33:$F$776,СВЦЭМ!$A$33:$A$776,$A210,СВЦЭМ!$B$33:$B$776,N$190)+'СЕТ СН'!$F$12</f>
        <v>156.43125072999999</v>
      </c>
      <c r="O210" s="36">
        <f>SUMIFS(СВЦЭМ!$F$33:$F$776,СВЦЭМ!$A$33:$A$776,$A210,СВЦЭМ!$B$33:$B$776,O$190)+'СЕТ СН'!$F$12</f>
        <v>157.18191970000001</v>
      </c>
      <c r="P210" s="36">
        <f>SUMIFS(СВЦЭМ!$F$33:$F$776,СВЦЭМ!$A$33:$A$776,$A210,СВЦЭМ!$B$33:$B$776,P$190)+'СЕТ СН'!$F$12</f>
        <v>158.58167714000001</v>
      </c>
      <c r="Q210" s="36">
        <f>SUMIFS(СВЦЭМ!$F$33:$F$776,СВЦЭМ!$A$33:$A$776,$A210,СВЦЭМ!$B$33:$B$776,Q$190)+'СЕТ СН'!$F$12</f>
        <v>158.56537958000001</v>
      </c>
      <c r="R210" s="36">
        <f>SUMIFS(СВЦЭМ!$F$33:$F$776,СВЦЭМ!$A$33:$A$776,$A210,СВЦЭМ!$B$33:$B$776,R$190)+'СЕТ СН'!$F$12</f>
        <v>157.24088484999999</v>
      </c>
      <c r="S210" s="36">
        <f>SUMIFS(СВЦЭМ!$F$33:$F$776,СВЦЭМ!$A$33:$A$776,$A210,СВЦЭМ!$B$33:$B$776,S$190)+'СЕТ СН'!$F$12</f>
        <v>151.24144125999999</v>
      </c>
      <c r="T210" s="36">
        <f>SUMIFS(СВЦЭМ!$F$33:$F$776,СВЦЭМ!$A$33:$A$776,$A210,СВЦЭМ!$B$33:$B$776,T$190)+'СЕТ СН'!$F$12</f>
        <v>148.60934644</v>
      </c>
      <c r="U210" s="36">
        <f>SUMIFS(СВЦЭМ!$F$33:$F$776,СВЦЭМ!$A$33:$A$776,$A210,СВЦЭМ!$B$33:$B$776,U$190)+'СЕТ СН'!$F$12</f>
        <v>149.64379584</v>
      </c>
      <c r="V210" s="36">
        <f>SUMIFS(СВЦЭМ!$F$33:$F$776,СВЦЭМ!$A$33:$A$776,$A210,СВЦЭМ!$B$33:$B$776,V$190)+'СЕТ СН'!$F$12</f>
        <v>151.21661216000001</v>
      </c>
      <c r="W210" s="36">
        <f>SUMIFS(СВЦЭМ!$F$33:$F$776,СВЦЭМ!$A$33:$A$776,$A210,СВЦЭМ!$B$33:$B$776,W$190)+'СЕТ СН'!$F$12</f>
        <v>153.25463210999999</v>
      </c>
      <c r="X210" s="36">
        <f>SUMIFS(СВЦЭМ!$F$33:$F$776,СВЦЭМ!$A$33:$A$776,$A210,СВЦЭМ!$B$33:$B$776,X$190)+'СЕТ СН'!$F$12</f>
        <v>153.26879346999999</v>
      </c>
      <c r="Y210" s="36">
        <f>SUMIFS(СВЦЭМ!$F$33:$F$776,СВЦЭМ!$A$33:$A$776,$A210,СВЦЭМ!$B$33:$B$776,Y$190)+'СЕТ СН'!$F$12</f>
        <v>156.33729156000001</v>
      </c>
    </row>
    <row r="211" spans="1:25" ht="15.75" x14ac:dyDescent="0.2">
      <c r="A211" s="35">
        <f t="shared" si="5"/>
        <v>44156</v>
      </c>
      <c r="B211" s="36">
        <f>SUMIFS(СВЦЭМ!$F$33:$F$776,СВЦЭМ!$A$33:$A$776,$A211,СВЦЭМ!$B$33:$B$776,B$190)+'СЕТ СН'!$F$12</f>
        <v>173.23388421000001</v>
      </c>
      <c r="C211" s="36">
        <f>SUMIFS(СВЦЭМ!$F$33:$F$776,СВЦЭМ!$A$33:$A$776,$A211,СВЦЭМ!$B$33:$B$776,C$190)+'СЕТ СН'!$F$12</f>
        <v>183.0995399</v>
      </c>
      <c r="D211" s="36">
        <f>SUMIFS(СВЦЭМ!$F$33:$F$776,СВЦЭМ!$A$33:$A$776,$A211,СВЦЭМ!$B$33:$B$776,D$190)+'СЕТ СН'!$F$12</f>
        <v>193.57348440999999</v>
      </c>
      <c r="E211" s="36">
        <f>SUMIFS(СВЦЭМ!$F$33:$F$776,СВЦЭМ!$A$33:$A$776,$A211,СВЦЭМ!$B$33:$B$776,E$190)+'СЕТ СН'!$F$12</f>
        <v>194.36548500000001</v>
      </c>
      <c r="F211" s="36">
        <f>SUMIFS(СВЦЭМ!$F$33:$F$776,СВЦЭМ!$A$33:$A$776,$A211,СВЦЭМ!$B$33:$B$776,F$190)+'СЕТ СН'!$F$12</f>
        <v>193.88368858999999</v>
      </c>
      <c r="G211" s="36">
        <f>SUMIFS(СВЦЭМ!$F$33:$F$776,СВЦЭМ!$A$33:$A$776,$A211,СВЦЭМ!$B$33:$B$776,G$190)+'СЕТ СН'!$F$12</f>
        <v>190.99202704000001</v>
      </c>
      <c r="H211" s="36">
        <f>SUMIFS(СВЦЭМ!$F$33:$F$776,СВЦЭМ!$A$33:$A$776,$A211,СВЦЭМ!$B$33:$B$776,H$190)+'СЕТ СН'!$F$12</f>
        <v>187.86531961</v>
      </c>
      <c r="I211" s="36">
        <f>SUMIFS(СВЦЭМ!$F$33:$F$776,СВЦЭМ!$A$33:$A$776,$A211,СВЦЭМ!$B$33:$B$776,I$190)+'СЕТ СН'!$F$12</f>
        <v>181.46781903999999</v>
      </c>
      <c r="J211" s="36">
        <f>SUMIFS(СВЦЭМ!$F$33:$F$776,СВЦЭМ!$A$33:$A$776,$A211,СВЦЭМ!$B$33:$B$776,J$190)+'СЕТ СН'!$F$12</f>
        <v>174.43902735</v>
      </c>
      <c r="K211" s="36">
        <f>SUMIFS(СВЦЭМ!$F$33:$F$776,СВЦЭМ!$A$33:$A$776,$A211,СВЦЭМ!$B$33:$B$776,K$190)+'СЕТ СН'!$F$12</f>
        <v>168.74231979000001</v>
      </c>
      <c r="L211" s="36">
        <f>SUMIFS(СВЦЭМ!$F$33:$F$776,СВЦЭМ!$A$33:$A$776,$A211,СВЦЭМ!$B$33:$B$776,L$190)+'СЕТ СН'!$F$12</f>
        <v>159.59244665</v>
      </c>
      <c r="M211" s="36">
        <f>SUMIFS(СВЦЭМ!$F$33:$F$776,СВЦЭМ!$A$33:$A$776,$A211,СВЦЭМ!$B$33:$B$776,M$190)+'СЕТ СН'!$F$12</f>
        <v>151.90377613999999</v>
      </c>
      <c r="N211" s="36">
        <f>SUMIFS(СВЦЭМ!$F$33:$F$776,СВЦЭМ!$A$33:$A$776,$A211,СВЦЭМ!$B$33:$B$776,N$190)+'СЕТ СН'!$F$12</f>
        <v>150.02617334999999</v>
      </c>
      <c r="O211" s="36">
        <f>SUMIFS(СВЦЭМ!$F$33:$F$776,СВЦЭМ!$A$33:$A$776,$A211,СВЦЭМ!$B$33:$B$776,O$190)+'СЕТ СН'!$F$12</f>
        <v>151.00921235000001</v>
      </c>
      <c r="P211" s="36">
        <f>SUMIFS(СВЦЭМ!$F$33:$F$776,СВЦЭМ!$A$33:$A$776,$A211,СВЦЭМ!$B$33:$B$776,P$190)+'СЕТ СН'!$F$12</f>
        <v>153.05545047999999</v>
      </c>
      <c r="Q211" s="36">
        <f>SUMIFS(СВЦЭМ!$F$33:$F$776,СВЦЭМ!$A$33:$A$776,$A211,СВЦЭМ!$B$33:$B$776,Q$190)+'СЕТ СН'!$F$12</f>
        <v>150.63593281999999</v>
      </c>
      <c r="R211" s="36">
        <f>SUMIFS(СВЦЭМ!$F$33:$F$776,СВЦЭМ!$A$33:$A$776,$A211,СВЦЭМ!$B$33:$B$776,R$190)+'СЕТ СН'!$F$12</f>
        <v>148.97507433000001</v>
      </c>
      <c r="S211" s="36">
        <f>SUMIFS(СВЦЭМ!$F$33:$F$776,СВЦЭМ!$A$33:$A$776,$A211,СВЦЭМ!$B$33:$B$776,S$190)+'СЕТ СН'!$F$12</f>
        <v>144.03118803999999</v>
      </c>
      <c r="T211" s="36">
        <f>SUMIFS(СВЦЭМ!$F$33:$F$776,СВЦЭМ!$A$33:$A$776,$A211,СВЦЭМ!$B$33:$B$776,T$190)+'СЕТ СН'!$F$12</f>
        <v>143.91047821999999</v>
      </c>
      <c r="U211" s="36">
        <f>SUMIFS(СВЦЭМ!$F$33:$F$776,СВЦЭМ!$A$33:$A$776,$A211,СВЦЭМ!$B$33:$B$776,U$190)+'СЕТ СН'!$F$12</f>
        <v>143.73916899</v>
      </c>
      <c r="V211" s="36">
        <f>SUMIFS(СВЦЭМ!$F$33:$F$776,СВЦЭМ!$A$33:$A$776,$A211,СВЦЭМ!$B$33:$B$776,V$190)+'СЕТ СН'!$F$12</f>
        <v>145.03331858999999</v>
      </c>
      <c r="W211" s="36">
        <f>SUMIFS(СВЦЭМ!$F$33:$F$776,СВЦЭМ!$A$33:$A$776,$A211,СВЦЭМ!$B$33:$B$776,W$190)+'СЕТ СН'!$F$12</f>
        <v>147.82239989999999</v>
      </c>
      <c r="X211" s="36">
        <f>SUMIFS(СВЦЭМ!$F$33:$F$776,СВЦЭМ!$A$33:$A$776,$A211,СВЦЭМ!$B$33:$B$776,X$190)+'СЕТ СН'!$F$12</f>
        <v>151.58323877000001</v>
      </c>
      <c r="Y211" s="36">
        <f>SUMIFS(СВЦЭМ!$F$33:$F$776,СВЦЭМ!$A$33:$A$776,$A211,СВЦЭМ!$B$33:$B$776,Y$190)+'СЕТ СН'!$F$12</f>
        <v>158.48500730000001</v>
      </c>
    </row>
    <row r="212" spans="1:25" ht="15.75" x14ac:dyDescent="0.2">
      <c r="A212" s="35">
        <f t="shared" si="5"/>
        <v>44157</v>
      </c>
      <c r="B212" s="36">
        <f>SUMIFS(СВЦЭМ!$F$33:$F$776,СВЦЭМ!$A$33:$A$776,$A212,СВЦЭМ!$B$33:$B$776,B$190)+'СЕТ СН'!$F$12</f>
        <v>167.27817573999999</v>
      </c>
      <c r="C212" s="36">
        <f>SUMIFS(СВЦЭМ!$F$33:$F$776,СВЦЭМ!$A$33:$A$776,$A212,СВЦЭМ!$B$33:$B$776,C$190)+'СЕТ СН'!$F$12</f>
        <v>183.68175088000001</v>
      </c>
      <c r="D212" s="36">
        <f>SUMIFS(СВЦЭМ!$F$33:$F$776,СВЦЭМ!$A$33:$A$776,$A212,СВЦЭМ!$B$33:$B$776,D$190)+'СЕТ СН'!$F$12</f>
        <v>194.19522358</v>
      </c>
      <c r="E212" s="36">
        <f>SUMIFS(СВЦЭМ!$F$33:$F$776,СВЦЭМ!$A$33:$A$776,$A212,СВЦЭМ!$B$33:$B$776,E$190)+'СЕТ СН'!$F$12</f>
        <v>195.40419524000001</v>
      </c>
      <c r="F212" s="36">
        <f>SUMIFS(СВЦЭМ!$F$33:$F$776,СВЦЭМ!$A$33:$A$776,$A212,СВЦЭМ!$B$33:$B$776,F$190)+'СЕТ СН'!$F$12</f>
        <v>195.05195194999999</v>
      </c>
      <c r="G212" s="36">
        <f>SUMIFS(СВЦЭМ!$F$33:$F$776,СВЦЭМ!$A$33:$A$776,$A212,СВЦЭМ!$B$33:$B$776,G$190)+'СЕТ СН'!$F$12</f>
        <v>192.89274650999999</v>
      </c>
      <c r="H212" s="36">
        <f>SUMIFS(СВЦЭМ!$F$33:$F$776,СВЦЭМ!$A$33:$A$776,$A212,СВЦЭМ!$B$33:$B$776,H$190)+'СЕТ СН'!$F$12</f>
        <v>189.0403211</v>
      </c>
      <c r="I212" s="36">
        <f>SUMIFS(СВЦЭМ!$F$33:$F$776,СВЦЭМ!$A$33:$A$776,$A212,СВЦЭМ!$B$33:$B$776,I$190)+'СЕТ СН'!$F$12</f>
        <v>183.79115089999999</v>
      </c>
      <c r="J212" s="36">
        <f>SUMIFS(СВЦЭМ!$F$33:$F$776,СВЦЭМ!$A$33:$A$776,$A212,СВЦЭМ!$B$33:$B$776,J$190)+'СЕТ СН'!$F$12</f>
        <v>177.20685064</v>
      </c>
      <c r="K212" s="36">
        <f>SUMIFS(СВЦЭМ!$F$33:$F$776,СВЦЭМ!$A$33:$A$776,$A212,СВЦЭМ!$B$33:$B$776,K$190)+'СЕТ СН'!$F$12</f>
        <v>173.20886618</v>
      </c>
      <c r="L212" s="36">
        <f>SUMIFS(СВЦЭМ!$F$33:$F$776,СВЦЭМ!$A$33:$A$776,$A212,СВЦЭМ!$B$33:$B$776,L$190)+'СЕТ СН'!$F$12</f>
        <v>163.86714799000001</v>
      </c>
      <c r="M212" s="36">
        <f>SUMIFS(СВЦЭМ!$F$33:$F$776,СВЦЭМ!$A$33:$A$776,$A212,СВЦЭМ!$B$33:$B$776,M$190)+'СЕТ СН'!$F$12</f>
        <v>153.24465953999999</v>
      </c>
      <c r="N212" s="36">
        <f>SUMIFS(СВЦЭМ!$F$33:$F$776,СВЦЭМ!$A$33:$A$776,$A212,СВЦЭМ!$B$33:$B$776,N$190)+'СЕТ СН'!$F$12</f>
        <v>152.17720858000001</v>
      </c>
      <c r="O212" s="36">
        <f>SUMIFS(СВЦЭМ!$F$33:$F$776,СВЦЭМ!$A$33:$A$776,$A212,СВЦЭМ!$B$33:$B$776,O$190)+'СЕТ СН'!$F$12</f>
        <v>153.87993367000001</v>
      </c>
      <c r="P212" s="36">
        <f>SUMIFS(СВЦЭМ!$F$33:$F$776,СВЦЭМ!$A$33:$A$776,$A212,СВЦЭМ!$B$33:$B$776,P$190)+'СЕТ СН'!$F$12</f>
        <v>154.52623285000001</v>
      </c>
      <c r="Q212" s="36">
        <f>SUMIFS(СВЦЭМ!$F$33:$F$776,СВЦЭМ!$A$33:$A$776,$A212,СВЦЭМ!$B$33:$B$776,Q$190)+'СЕТ СН'!$F$12</f>
        <v>153.85887482999999</v>
      </c>
      <c r="R212" s="36">
        <f>SUMIFS(СВЦЭМ!$F$33:$F$776,СВЦЭМ!$A$33:$A$776,$A212,СВЦЭМ!$B$33:$B$776,R$190)+'СЕТ СН'!$F$12</f>
        <v>152.96579120000001</v>
      </c>
      <c r="S212" s="36">
        <f>SUMIFS(СВЦЭМ!$F$33:$F$776,СВЦЭМ!$A$33:$A$776,$A212,СВЦЭМ!$B$33:$B$776,S$190)+'СЕТ СН'!$F$12</f>
        <v>151.49885169999999</v>
      </c>
      <c r="T212" s="36">
        <f>SUMIFS(СВЦЭМ!$F$33:$F$776,СВЦЭМ!$A$33:$A$776,$A212,СВЦЭМ!$B$33:$B$776,T$190)+'СЕТ СН'!$F$12</f>
        <v>144.28497178000001</v>
      </c>
      <c r="U212" s="36">
        <f>SUMIFS(СВЦЭМ!$F$33:$F$776,СВЦЭМ!$A$33:$A$776,$A212,СВЦЭМ!$B$33:$B$776,U$190)+'СЕТ СН'!$F$12</f>
        <v>144.37188716</v>
      </c>
      <c r="V212" s="36">
        <f>SUMIFS(СВЦЭМ!$F$33:$F$776,СВЦЭМ!$A$33:$A$776,$A212,СВЦЭМ!$B$33:$B$776,V$190)+'СЕТ СН'!$F$12</f>
        <v>145.41212784999999</v>
      </c>
      <c r="W212" s="36">
        <f>SUMIFS(СВЦЭМ!$F$33:$F$776,СВЦЭМ!$A$33:$A$776,$A212,СВЦЭМ!$B$33:$B$776,W$190)+'СЕТ СН'!$F$12</f>
        <v>151.5154728</v>
      </c>
      <c r="X212" s="36">
        <f>SUMIFS(СВЦЭМ!$F$33:$F$776,СВЦЭМ!$A$33:$A$776,$A212,СВЦЭМ!$B$33:$B$776,X$190)+'СЕТ СН'!$F$12</f>
        <v>154.5520185</v>
      </c>
      <c r="Y212" s="36">
        <f>SUMIFS(СВЦЭМ!$F$33:$F$776,СВЦЭМ!$A$33:$A$776,$A212,СВЦЭМ!$B$33:$B$776,Y$190)+'СЕТ СН'!$F$12</f>
        <v>159.03908752000001</v>
      </c>
    </row>
    <row r="213" spans="1:25" ht="15.75" x14ac:dyDescent="0.2">
      <c r="A213" s="35">
        <f t="shared" si="5"/>
        <v>44158</v>
      </c>
      <c r="B213" s="36">
        <f>SUMIFS(СВЦЭМ!$F$33:$F$776,СВЦЭМ!$A$33:$A$776,$A213,СВЦЭМ!$B$33:$B$776,B$190)+'СЕТ СН'!$F$12</f>
        <v>161.36858168000001</v>
      </c>
      <c r="C213" s="36">
        <f>SUMIFS(СВЦЭМ!$F$33:$F$776,СВЦЭМ!$A$33:$A$776,$A213,СВЦЭМ!$B$33:$B$776,C$190)+'СЕТ СН'!$F$12</f>
        <v>170.97249704000001</v>
      </c>
      <c r="D213" s="36">
        <f>SUMIFS(СВЦЭМ!$F$33:$F$776,СВЦЭМ!$A$33:$A$776,$A213,СВЦЭМ!$B$33:$B$776,D$190)+'СЕТ СН'!$F$12</f>
        <v>178.78118709</v>
      </c>
      <c r="E213" s="36">
        <f>SUMIFS(СВЦЭМ!$F$33:$F$776,СВЦЭМ!$A$33:$A$776,$A213,СВЦЭМ!$B$33:$B$776,E$190)+'СЕТ СН'!$F$12</f>
        <v>179.43542919999999</v>
      </c>
      <c r="F213" s="36">
        <f>SUMIFS(СВЦЭМ!$F$33:$F$776,СВЦЭМ!$A$33:$A$776,$A213,СВЦЭМ!$B$33:$B$776,F$190)+'СЕТ СН'!$F$12</f>
        <v>178.98518981000001</v>
      </c>
      <c r="G213" s="36">
        <f>SUMIFS(СВЦЭМ!$F$33:$F$776,СВЦЭМ!$A$33:$A$776,$A213,СВЦЭМ!$B$33:$B$776,G$190)+'СЕТ СН'!$F$12</f>
        <v>178.96618964999999</v>
      </c>
      <c r="H213" s="36">
        <f>SUMIFS(СВЦЭМ!$F$33:$F$776,СВЦЭМ!$A$33:$A$776,$A213,СВЦЭМ!$B$33:$B$776,H$190)+'СЕТ СН'!$F$12</f>
        <v>179.45126599</v>
      </c>
      <c r="I213" s="36">
        <f>SUMIFS(СВЦЭМ!$F$33:$F$776,СВЦЭМ!$A$33:$A$776,$A213,СВЦЭМ!$B$33:$B$776,I$190)+'СЕТ СН'!$F$12</f>
        <v>177.15896466000001</v>
      </c>
      <c r="J213" s="36">
        <f>SUMIFS(СВЦЭМ!$F$33:$F$776,СВЦЭМ!$A$33:$A$776,$A213,СВЦЭМ!$B$33:$B$776,J$190)+'СЕТ СН'!$F$12</f>
        <v>175.34215338000001</v>
      </c>
      <c r="K213" s="36">
        <f>SUMIFS(СВЦЭМ!$F$33:$F$776,СВЦЭМ!$A$33:$A$776,$A213,СВЦЭМ!$B$33:$B$776,K$190)+'СЕТ СН'!$F$12</f>
        <v>178.98642154000001</v>
      </c>
      <c r="L213" s="36">
        <f>SUMIFS(СВЦЭМ!$F$33:$F$776,СВЦЭМ!$A$33:$A$776,$A213,СВЦЭМ!$B$33:$B$776,L$190)+'СЕТ СН'!$F$12</f>
        <v>173.85220899999999</v>
      </c>
      <c r="M213" s="36">
        <f>SUMIFS(СВЦЭМ!$F$33:$F$776,СВЦЭМ!$A$33:$A$776,$A213,СВЦЭМ!$B$33:$B$776,M$190)+'СЕТ СН'!$F$12</f>
        <v>163.43553102000001</v>
      </c>
      <c r="N213" s="36">
        <f>SUMIFS(СВЦЭМ!$F$33:$F$776,СВЦЭМ!$A$33:$A$776,$A213,СВЦЭМ!$B$33:$B$776,N$190)+'СЕТ СН'!$F$12</f>
        <v>159.51099361000001</v>
      </c>
      <c r="O213" s="36">
        <f>SUMIFS(СВЦЭМ!$F$33:$F$776,СВЦЭМ!$A$33:$A$776,$A213,СВЦЭМ!$B$33:$B$776,O$190)+'СЕТ СН'!$F$12</f>
        <v>161.34127251999999</v>
      </c>
      <c r="P213" s="36">
        <f>SUMIFS(СВЦЭМ!$F$33:$F$776,СВЦЭМ!$A$33:$A$776,$A213,СВЦЭМ!$B$33:$B$776,P$190)+'СЕТ СН'!$F$12</f>
        <v>161.93597672000001</v>
      </c>
      <c r="Q213" s="36">
        <f>SUMIFS(СВЦЭМ!$F$33:$F$776,СВЦЭМ!$A$33:$A$776,$A213,СВЦЭМ!$B$33:$B$776,Q$190)+'СЕТ СН'!$F$12</f>
        <v>162.05088667000001</v>
      </c>
      <c r="R213" s="36">
        <f>SUMIFS(СВЦЭМ!$F$33:$F$776,СВЦЭМ!$A$33:$A$776,$A213,СВЦЭМ!$B$33:$B$776,R$190)+'СЕТ СН'!$F$12</f>
        <v>159.73888153999999</v>
      </c>
      <c r="S213" s="36">
        <f>SUMIFS(СВЦЭМ!$F$33:$F$776,СВЦЭМ!$A$33:$A$776,$A213,СВЦЭМ!$B$33:$B$776,S$190)+'СЕТ СН'!$F$12</f>
        <v>156.72579641999999</v>
      </c>
      <c r="T213" s="36">
        <f>SUMIFS(СВЦЭМ!$F$33:$F$776,СВЦЭМ!$A$33:$A$776,$A213,СВЦЭМ!$B$33:$B$776,T$190)+'СЕТ СН'!$F$12</f>
        <v>154.02903581000001</v>
      </c>
      <c r="U213" s="36">
        <f>SUMIFS(СВЦЭМ!$F$33:$F$776,СВЦЭМ!$A$33:$A$776,$A213,СВЦЭМ!$B$33:$B$776,U$190)+'СЕТ СН'!$F$12</f>
        <v>153.30189247999999</v>
      </c>
      <c r="V213" s="36">
        <f>SUMIFS(СВЦЭМ!$F$33:$F$776,СВЦЭМ!$A$33:$A$776,$A213,СВЦЭМ!$B$33:$B$776,V$190)+'СЕТ СН'!$F$12</f>
        <v>155.46579234000001</v>
      </c>
      <c r="W213" s="36">
        <f>SUMIFS(СВЦЭМ!$F$33:$F$776,СВЦЭМ!$A$33:$A$776,$A213,СВЦЭМ!$B$33:$B$776,W$190)+'СЕТ СН'!$F$12</f>
        <v>158.04777743</v>
      </c>
      <c r="X213" s="36">
        <f>SUMIFS(СВЦЭМ!$F$33:$F$776,СВЦЭМ!$A$33:$A$776,$A213,СВЦЭМ!$B$33:$B$776,X$190)+'СЕТ СН'!$F$12</f>
        <v>156.82480702000001</v>
      </c>
      <c r="Y213" s="36">
        <f>SUMIFS(СВЦЭМ!$F$33:$F$776,СВЦЭМ!$A$33:$A$776,$A213,СВЦЭМ!$B$33:$B$776,Y$190)+'СЕТ СН'!$F$12</f>
        <v>160.67846542999999</v>
      </c>
    </row>
    <row r="214" spans="1:25" ht="15.75" x14ac:dyDescent="0.2">
      <c r="A214" s="35">
        <f t="shared" si="5"/>
        <v>44159</v>
      </c>
      <c r="B214" s="36">
        <f>SUMIFS(СВЦЭМ!$F$33:$F$776,СВЦЭМ!$A$33:$A$776,$A214,СВЦЭМ!$B$33:$B$776,B$190)+'СЕТ СН'!$F$12</f>
        <v>163.63513809</v>
      </c>
      <c r="C214" s="36">
        <f>SUMIFS(СВЦЭМ!$F$33:$F$776,СВЦЭМ!$A$33:$A$776,$A214,СВЦЭМ!$B$33:$B$776,C$190)+'СЕТ СН'!$F$12</f>
        <v>180.15981597000001</v>
      </c>
      <c r="D214" s="36">
        <f>SUMIFS(СВЦЭМ!$F$33:$F$776,СВЦЭМ!$A$33:$A$776,$A214,СВЦЭМ!$B$33:$B$776,D$190)+'СЕТ СН'!$F$12</f>
        <v>191.85659747</v>
      </c>
      <c r="E214" s="36">
        <f>SUMIFS(СВЦЭМ!$F$33:$F$776,СВЦЭМ!$A$33:$A$776,$A214,СВЦЭМ!$B$33:$B$776,E$190)+'СЕТ СН'!$F$12</f>
        <v>195.36283836999999</v>
      </c>
      <c r="F214" s="36">
        <f>SUMIFS(СВЦЭМ!$F$33:$F$776,СВЦЭМ!$A$33:$A$776,$A214,СВЦЭМ!$B$33:$B$776,F$190)+'СЕТ СН'!$F$12</f>
        <v>195.08742544</v>
      </c>
      <c r="G214" s="36">
        <f>SUMIFS(СВЦЭМ!$F$33:$F$776,СВЦЭМ!$A$33:$A$776,$A214,СВЦЭМ!$B$33:$B$776,G$190)+'СЕТ СН'!$F$12</f>
        <v>192.40213768999999</v>
      </c>
      <c r="H214" s="36">
        <f>SUMIFS(СВЦЭМ!$F$33:$F$776,СВЦЭМ!$A$33:$A$776,$A214,СВЦЭМ!$B$33:$B$776,H$190)+'СЕТ СН'!$F$12</f>
        <v>184.67148613000001</v>
      </c>
      <c r="I214" s="36">
        <f>SUMIFS(СВЦЭМ!$F$33:$F$776,СВЦЭМ!$A$33:$A$776,$A214,СВЦЭМ!$B$33:$B$776,I$190)+'СЕТ СН'!$F$12</f>
        <v>174.13095853999999</v>
      </c>
      <c r="J214" s="36">
        <f>SUMIFS(СВЦЭМ!$F$33:$F$776,СВЦЭМ!$A$33:$A$776,$A214,СВЦЭМ!$B$33:$B$776,J$190)+'СЕТ СН'!$F$12</f>
        <v>168.30122641</v>
      </c>
      <c r="K214" s="36">
        <f>SUMIFS(СВЦЭМ!$F$33:$F$776,СВЦЭМ!$A$33:$A$776,$A214,СВЦЭМ!$B$33:$B$776,K$190)+'СЕТ СН'!$F$12</f>
        <v>167.95797489</v>
      </c>
      <c r="L214" s="36">
        <f>SUMIFS(СВЦЭМ!$F$33:$F$776,СВЦЭМ!$A$33:$A$776,$A214,СВЦЭМ!$B$33:$B$776,L$190)+'СЕТ СН'!$F$12</f>
        <v>161.52633186</v>
      </c>
      <c r="M214" s="36">
        <f>SUMIFS(СВЦЭМ!$F$33:$F$776,СВЦЭМ!$A$33:$A$776,$A214,СВЦЭМ!$B$33:$B$776,M$190)+'СЕТ СН'!$F$12</f>
        <v>152.04225650999999</v>
      </c>
      <c r="N214" s="36">
        <f>SUMIFS(СВЦЭМ!$F$33:$F$776,СВЦЭМ!$A$33:$A$776,$A214,СВЦЭМ!$B$33:$B$776,N$190)+'СЕТ СН'!$F$12</f>
        <v>150.52750710999999</v>
      </c>
      <c r="O214" s="36">
        <f>SUMIFS(СВЦЭМ!$F$33:$F$776,СВЦЭМ!$A$33:$A$776,$A214,СВЦЭМ!$B$33:$B$776,O$190)+'СЕТ СН'!$F$12</f>
        <v>154.41411675000001</v>
      </c>
      <c r="P214" s="36">
        <f>SUMIFS(СВЦЭМ!$F$33:$F$776,СВЦЭМ!$A$33:$A$776,$A214,СВЦЭМ!$B$33:$B$776,P$190)+'СЕТ СН'!$F$12</f>
        <v>156.94819081</v>
      </c>
      <c r="Q214" s="36">
        <f>SUMIFS(СВЦЭМ!$F$33:$F$776,СВЦЭМ!$A$33:$A$776,$A214,СВЦЭМ!$B$33:$B$776,Q$190)+'СЕТ СН'!$F$12</f>
        <v>158.56757512999999</v>
      </c>
      <c r="R214" s="36">
        <f>SUMIFS(СВЦЭМ!$F$33:$F$776,СВЦЭМ!$A$33:$A$776,$A214,СВЦЭМ!$B$33:$B$776,R$190)+'СЕТ СН'!$F$12</f>
        <v>160.30991963</v>
      </c>
      <c r="S214" s="36">
        <f>SUMIFS(СВЦЭМ!$F$33:$F$776,СВЦЭМ!$A$33:$A$776,$A214,СВЦЭМ!$B$33:$B$776,S$190)+'СЕТ СН'!$F$12</f>
        <v>157.86753528</v>
      </c>
      <c r="T214" s="36">
        <f>SUMIFS(СВЦЭМ!$F$33:$F$776,СВЦЭМ!$A$33:$A$776,$A214,СВЦЭМ!$B$33:$B$776,T$190)+'СЕТ СН'!$F$12</f>
        <v>150.55635848</v>
      </c>
      <c r="U214" s="36">
        <f>SUMIFS(СВЦЭМ!$F$33:$F$776,СВЦЭМ!$A$33:$A$776,$A214,СВЦЭМ!$B$33:$B$776,U$190)+'СЕТ СН'!$F$12</f>
        <v>147.37114310000001</v>
      </c>
      <c r="V214" s="36">
        <f>SUMIFS(СВЦЭМ!$F$33:$F$776,СВЦЭМ!$A$33:$A$776,$A214,СВЦЭМ!$B$33:$B$776,V$190)+'СЕТ СН'!$F$12</f>
        <v>149.15810708000001</v>
      </c>
      <c r="W214" s="36">
        <f>SUMIFS(СВЦЭМ!$F$33:$F$776,СВЦЭМ!$A$33:$A$776,$A214,СВЦЭМ!$B$33:$B$776,W$190)+'СЕТ СН'!$F$12</f>
        <v>151.15048480999999</v>
      </c>
      <c r="X214" s="36">
        <f>SUMIFS(СВЦЭМ!$F$33:$F$776,СВЦЭМ!$A$33:$A$776,$A214,СВЦЭМ!$B$33:$B$776,X$190)+'СЕТ СН'!$F$12</f>
        <v>151.21378813999999</v>
      </c>
      <c r="Y214" s="36">
        <f>SUMIFS(СВЦЭМ!$F$33:$F$776,СВЦЭМ!$A$33:$A$776,$A214,СВЦЭМ!$B$33:$B$776,Y$190)+'СЕТ СН'!$F$12</f>
        <v>156.20534945</v>
      </c>
    </row>
    <row r="215" spans="1:25" ht="15.75" x14ac:dyDescent="0.2">
      <c r="A215" s="35">
        <f t="shared" si="5"/>
        <v>44160</v>
      </c>
      <c r="B215" s="36">
        <f>SUMIFS(СВЦЭМ!$F$33:$F$776,СВЦЭМ!$A$33:$A$776,$A215,СВЦЭМ!$B$33:$B$776,B$190)+'СЕТ СН'!$F$12</f>
        <v>163.87869961000001</v>
      </c>
      <c r="C215" s="36">
        <f>SUMIFS(СВЦЭМ!$F$33:$F$776,СВЦЭМ!$A$33:$A$776,$A215,СВЦЭМ!$B$33:$B$776,C$190)+'СЕТ СН'!$F$12</f>
        <v>178.78962397999999</v>
      </c>
      <c r="D215" s="36">
        <f>SUMIFS(СВЦЭМ!$F$33:$F$776,СВЦЭМ!$A$33:$A$776,$A215,СВЦЭМ!$B$33:$B$776,D$190)+'СЕТ СН'!$F$12</f>
        <v>188.79020355</v>
      </c>
      <c r="E215" s="36">
        <f>SUMIFS(СВЦЭМ!$F$33:$F$776,СВЦЭМ!$A$33:$A$776,$A215,СВЦЭМ!$B$33:$B$776,E$190)+'СЕТ СН'!$F$12</f>
        <v>190.52831666</v>
      </c>
      <c r="F215" s="36">
        <f>SUMIFS(СВЦЭМ!$F$33:$F$776,СВЦЭМ!$A$33:$A$776,$A215,СВЦЭМ!$B$33:$B$776,F$190)+'СЕТ СН'!$F$12</f>
        <v>189.41334370999999</v>
      </c>
      <c r="G215" s="36">
        <f>SUMIFS(СВЦЭМ!$F$33:$F$776,СВЦЭМ!$A$33:$A$776,$A215,СВЦЭМ!$B$33:$B$776,G$190)+'СЕТ СН'!$F$12</f>
        <v>187.29679585</v>
      </c>
      <c r="H215" s="36">
        <f>SUMIFS(СВЦЭМ!$F$33:$F$776,СВЦЭМ!$A$33:$A$776,$A215,СВЦЭМ!$B$33:$B$776,H$190)+'СЕТ СН'!$F$12</f>
        <v>182.75121873000001</v>
      </c>
      <c r="I215" s="36">
        <f>SUMIFS(СВЦЭМ!$F$33:$F$776,СВЦЭМ!$A$33:$A$776,$A215,СВЦЭМ!$B$33:$B$776,I$190)+'СЕТ СН'!$F$12</f>
        <v>175.53434149</v>
      </c>
      <c r="J215" s="36">
        <f>SUMIFS(СВЦЭМ!$F$33:$F$776,СВЦЭМ!$A$33:$A$776,$A215,СВЦЭМ!$B$33:$B$776,J$190)+'СЕТ СН'!$F$12</f>
        <v>172.46768058000001</v>
      </c>
      <c r="K215" s="36">
        <f>SUMIFS(СВЦЭМ!$F$33:$F$776,СВЦЭМ!$A$33:$A$776,$A215,СВЦЭМ!$B$33:$B$776,K$190)+'СЕТ СН'!$F$12</f>
        <v>170.86907694999999</v>
      </c>
      <c r="L215" s="36">
        <f>SUMIFS(СВЦЭМ!$F$33:$F$776,СВЦЭМ!$A$33:$A$776,$A215,СВЦЭМ!$B$33:$B$776,L$190)+'СЕТ СН'!$F$12</f>
        <v>164.86902638000001</v>
      </c>
      <c r="M215" s="36">
        <f>SUMIFS(СВЦЭМ!$F$33:$F$776,СВЦЭМ!$A$33:$A$776,$A215,СВЦЭМ!$B$33:$B$776,M$190)+'СЕТ СН'!$F$12</f>
        <v>155.56130808</v>
      </c>
      <c r="N215" s="36">
        <f>SUMIFS(СВЦЭМ!$F$33:$F$776,СВЦЭМ!$A$33:$A$776,$A215,СВЦЭМ!$B$33:$B$776,N$190)+'СЕТ СН'!$F$12</f>
        <v>152.86997474</v>
      </c>
      <c r="O215" s="36">
        <f>SUMIFS(СВЦЭМ!$F$33:$F$776,СВЦЭМ!$A$33:$A$776,$A215,СВЦЭМ!$B$33:$B$776,O$190)+'СЕТ СН'!$F$12</f>
        <v>155.97073792</v>
      </c>
      <c r="P215" s="36">
        <f>SUMIFS(СВЦЭМ!$F$33:$F$776,СВЦЭМ!$A$33:$A$776,$A215,СВЦЭМ!$B$33:$B$776,P$190)+'СЕТ СН'!$F$12</f>
        <v>157.46879838999999</v>
      </c>
      <c r="Q215" s="36">
        <f>SUMIFS(СВЦЭМ!$F$33:$F$776,СВЦЭМ!$A$33:$A$776,$A215,СВЦЭМ!$B$33:$B$776,Q$190)+'СЕТ СН'!$F$12</f>
        <v>157.30228516</v>
      </c>
      <c r="R215" s="36">
        <f>SUMIFS(СВЦЭМ!$F$33:$F$776,СВЦЭМ!$A$33:$A$776,$A215,СВЦЭМ!$B$33:$B$776,R$190)+'СЕТ СН'!$F$12</f>
        <v>157.20240319999999</v>
      </c>
      <c r="S215" s="36">
        <f>SUMIFS(СВЦЭМ!$F$33:$F$776,СВЦЭМ!$A$33:$A$776,$A215,СВЦЭМ!$B$33:$B$776,S$190)+'СЕТ СН'!$F$12</f>
        <v>154.68242488999999</v>
      </c>
      <c r="T215" s="36">
        <f>SUMIFS(СВЦЭМ!$F$33:$F$776,СВЦЭМ!$A$33:$A$776,$A215,СВЦЭМ!$B$33:$B$776,T$190)+'СЕТ СН'!$F$12</f>
        <v>157.12144796000001</v>
      </c>
      <c r="U215" s="36">
        <f>SUMIFS(СВЦЭМ!$F$33:$F$776,СВЦЭМ!$A$33:$A$776,$A215,СВЦЭМ!$B$33:$B$776,U$190)+'СЕТ СН'!$F$12</f>
        <v>156.18454224000001</v>
      </c>
      <c r="V215" s="36">
        <f>SUMIFS(СВЦЭМ!$F$33:$F$776,СВЦЭМ!$A$33:$A$776,$A215,СВЦЭМ!$B$33:$B$776,V$190)+'СЕТ СН'!$F$12</f>
        <v>153.6229032</v>
      </c>
      <c r="W215" s="36">
        <f>SUMIFS(СВЦЭМ!$F$33:$F$776,СВЦЭМ!$A$33:$A$776,$A215,СВЦЭМ!$B$33:$B$776,W$190)+'СЕТ СН'!$F$12</f>
        <v>154.43425565000001</v>
      </c>
      <c r="X215" s="36">
        <f>SUMIFS(СВЦЭМ!$F$33:$F$776,СВЦЭМ!$A$33:$A$776,$A215,СВЦЭМ!$B$33:$B$776,X$190)+'СЕТ СН'!$F$12</f>
        <v>157.16424515</v>
      </c>
      <c r="Y215" s="36">
        <f>SUMIFS(СВЦЭМ!$F$33:$F$776,СВЦЭМ!$A$33:$A$776,$A215,СВЦЭМ!$B$33:$B$776,Y$190)+'СЕТ СН'!$F$12</f>
        <v>160.88187883000001</v>
      </c>
    </row>
    <row r="216" spans="1:25" ht="15.75" x14ac:dyDescent="0.2">
      <c r="A216" s="35">
        <f t="shared" si="5"/>
        <v>44161</v>
      </c>
      <c r="B216" s="36">
        <f>SUMIFS(СВЦЭМ!$F$33:$F$776,СВЦЭМ!$A$33:$A$776,$A216,СВЦЭМ!$B$33:$B$776,B$190)+'СЕТ СН'!$F$12</f>
        <v>160.38852987000001</v>
      </c>
      <c r="C216" s="36">
        <f>SUMIFS(СВЦЭМ!$F$33:$F$776,СВЦЭМ!$A$33:$A$776,$A216,СВЦЭМ!$B$33:$B$776,C$190)+'СЕТ СН'!$F$12</f>
        <v>175.76736460999999</v>
      </c>
      <c r="D216" s="36">
        <f>SUMIFS(СВЦЭМ!$F$33:$F$776,СВЦЭМ!$A$33:$A$776,$A216,СВЦЭМ!$B$33:$B$776,D$190)+'СЕТ СН'!$F$12</f>
        <v>187.03644109999999</v>
      </c>
      <c r="E216" s="36">
        <f>SUMIFS(СВЦЭМ!$F$33:$F$776,СВЦЭМ!$A$33:$A$776,$A216,СВЦЭМ!$B$33:$B$776,E$190)+'СЕТ СН'!$F$12</f>
        <v>188.81000742000001</v>
      </c>
      <c r="F216" s="36">
        <f>SUMIFS(СВЦЭМ!$F$33:$F$776,СВЦЭМ!$A$33:$A$776,$A216,СВЦЭМ!$B$33:$B$776,F$190)+'СЕТ СН'!$F$12</f>
        <v>187.31056416999999</v>
      </c>
      <c r="G216" s="36">
        <f>SUMIFS(СВЦЭМ!$F$33:$F$776,СВЦЭМ!$A$33:$A$776,$A216,СВЦЭМ!$B$33:$B$776,G$190)+'СЕТ СН'!$F$12</f>
        <v>183.17018622000001</v>
      </c>
      <c r="H216" s="36">
        <f>SUMIFS(СВЦЭМ!$F$33:$F$776,СВЦЭМ!$A$33:$A$776,$A216,СВЦЭМ!$B$33:$B$776,H$190)+'СЕТ СН'!$F$12</f>
        <v>177.84853358999999</v>
      </c>
      <c r="I216" s="36">
        <f>SUMIFS(СВЦЭМ!$F$33:$F$776,СВЦЭМ!$A$33:$A$776,$A216,СВЦЭМ!$B$33:$B$776,I$190)+'СЕТ СН'!$F$12</f>
        <v>171.55386644999999</v>
      </c>
      <c r="J216" s="36">
        <f>SUMIFS(СВЦЭМ!$F$33:$F$776,СВЦЭМ!$A$33:$A$776,$A216,СВЦЭМ!$B$33:$B$776,J$190)+'СЕТ СН'!$F$12</f>
        <v>167.76070035999999</v>
      </c>
      <c r="K216" s="36">
        <f>SUMIFS(СВЦЭМ!$F$33:$F$776,СВЦЭМ!$A$33:$A$776,$A216,СВЦЭМ!$B$33:$B$776,K$190)+'СЕТ СН'!$F$12</f>
        <v>168.26582403</v>
      </c>
      <c r="L216" s="36">
        <f>SUMIFS(СВЦЭМ!$F$33:$F$776,СВЦЭМ!$A$33:$A$776,$A216,СВЦЭМ!$B$33:$B$776,L$190)+'СЕТ СН'!$F$12</f>
        <v>162.73382065999999</v>
      </c>
      <c r="M216" s="36">
        <f>SUMIFS(СВЦЭМ!$F$33:$F$776,СВЦЭМ!$A$33:$A$776,$A216,СВЦЭМ!$B$33:$B$776,M$190)+'СЕТ СН'!$F$12</f>
        <v>155.72512123999999</v>
      </c>
      <c r="N216" s="36">
        <f>SUMIFS(СВЦЭМ!$F$33:$F$776,СВЦЭМ!$A$33:$A$776,$A216,СВЦЭМ!$B$33:$B$776,N$190)+'СЕТ СН'!$F$12</f>
        <v>157.30675542</v>
      </c>
      <c r="O216" s="36">
        <f>SUMIFS(СВЦЭМ!$F$33:$F$776,СВЦЭМ!$A$33:$A$776,$A216,СВЦЭМ!$B$33:$B$776,O$190)+'СЕТ СН'!$F$12</f>
        <v>158.09062338000001</v>
      </c>
      <c r="P216" s="36">
        <f>SUMIFS(СВЦЭМ!$F$33:$F$776,СВЦЭМ!$A$33:$A$776,$A216,СВЦЭМ!$B$33:$B$776,P$190)+'СЕТ СН'!$F$12</f>
        <v>158.52735311999999</v>
      </c>
      <c r="Q216" s="36">
        <f>SUMIFS(СВЦЭМ!$F$33:$F$776,СВЦЭМ!$A$33:$A$776,$A216,СВЦЭМ!$B$33:$B$776,Q$190)+'СЕТ СН'!$F$12</f>
        <v>158.90289161000001</v>
      </c>
      <c r="R216" s="36">
        <f>SUMIFS(СВЦЭМ!$F$33:$F$776,СВЦЭМ!$A$33:$A$776,$A216,СВЦЭМ!$B$33:$B$776,R$190)+'СЕТ СН'!$F$12</f>
        <v>156.33765281999999</v>
      </c>
      <c r="S216" s="36">
        <f>SUMIFS(СВЦЭМ!$F$33:$F$776,СВЦЭМ!$A$33:$A$776,$A216,СВЦЭМ!$B$33:$B$776,S$190)+'СЕТ СН'!$F$12</f>
        <v>152.66515994</v>
      </c>
      <c r="T216" s="36">
        <f>SUMIFS(СВЦЭМ!$F$33:$F$776,СВЦЭМ!$A$33:$A$776,$A216,СВЦЭМ!$B$33:$B$776,T$190)+'СЕТ СН'!$F$12</f>
        <v>155.95508049</v>
      </c>
      <c r="U216" s="36">
        <f>SUMIFS(СВЦЭМ!$F$33:$F$776,СВЦЭМ!$A$33:$A$776,$A216,СВЦЭМ!$B$33:$B$776,U$190)+'СЕТ СН'!$F$12</f>
        <v>154.01917849</v>
      </c>
      <c r="V216" s="36">
        <f>SUMIFS(СВЦЭМ!$F$33:$F$776,СВЦЭМ!$A$33:$A$776,$A216,СВЦЭМ!$B$33:$B$776,V$190)+'СЕТ СН'!$F$12</f>
        <v>151.37832836999999</v>
      </c>
      <c r="W216" s="36">
        <f>SUMIFS(СВЦЭМ!$F$33:$F$776,СВЦЭМ!$A$33:$A$776,$A216,СВЦЭМ!$B$33:$B$776,W$190)+'СЕТ СН'!$F$12</f>
        <v>156.26751213</v>
      </c>
      <c r="X216" s="36">
        <f>SUMIFS(СВЦЭМ!$F$33:$F$776,СВЦЭМ!$A$33:$A$776,$A216,СВЦЭМ!$B$33:$B$776,X$190)+'СЕТ СН'!$F$12</f>
        <v>157.76445042</v>
      </c>
      <c r="Y216" s="36">
        <f>SUMIFS(СВЦЭМ!$F$33:$F$776,СВЦЭМ!$A$33:$A$776,$A216,СВЦЭМ!$B$33:$B$776,Y$190)+'СЕТ СН'!$F$12</f>
        <v>160.46125298000001</v>
      </c>
    </row>
    <row r="217" spans="1:25" ht="15.75" x14ac:dyDescent="0.2">
      <c r="A217" s="35">
        <f t="shared" si="5"/>
        <v>44162</v>
      </c>
      <c r="B217" s="36">
        <f>SUMIFS(СВЦЭМ!$F$33:$F$776,СВЦЭМ!$A$33:$A$776,$A217,СВЦЭМ!$B$33:$B$776,B$190)+'СЕТ СН'!$F$12</f>
        <v>161.09165651000001</v>
      </c>
      <c r="C217" s="36">
        <f>SUMIFS(СВЦЭМ!$F$33:$F$776,СВЦЭМ!$A$33:$A$776,$A217,СВЦЭМ!$B$33:$B$776,C$190)+'СЕТ СН'!$F$12</f>
        <v>177.46694131000001</v>
      </c>
      <c r="D217" s="36">
        <f>SUMIFS(СВЦЭМ!$F$33:$F$776,СВЦЭМ!$A$33:$A$776,$A217,СВЦЭМ!$B$33:$B$776,D$190)+'СЕТ СН'!$F$12</f>
        <v>189.16141751999999</v>
      </c>
      <c r="E217" s="36">
        <f>SUMIFS(СВЦЭМ!$F$33:$F$776,СВЦЭМ!$A$33:$A$776,$A217,СВЦЭМ!$B$33:$B$776,E$190)+'СЕТ СН'!$F$12</f>
        <v>191.48116218999999</v>
      </c>
      <c r="F217" s="36">
        <f>SUMIFS(СВЦЭМ!$F$33:$F$776,СВЦЭМ!$A$33:$A$776,$A217,СВЦЭМ!$B$33:$B$776,F$190)+'СЕТ СН'!$F$12</f>
        <v>192.04796779</v>
      </c>
      <c r="G217" s="36">
        <f>SUMIFS(СВЦЭМ!$F$33:$F$776,СВЦЭМ!$A$33:$A$776,$A217,СВЦЭМ!$B$33:$B$776,G$190)+'СЕТ СН'!$F$12</f>
        <v>189.64591966</v>
      </c>
      <c r="H217" s="36">
        <f>SUMIFS(СВЦЭМ!$F$33:$F$776,СВЦЭМ!$A$33:$A$776,$A217,СВЦЭМ!$B$33:$B$776,H$190)+'СЕТ СН'!$F$12</f>
        <v>180.59453968</v>
      </c>
      <c r="I217" s="36">
        <f>SUMIFS(СВЦЭМ!$F$33:$F$776,СВЦЭМ!$A$33:$A$776,$A217,СВЦЭМ!$B$33:$B$776,I$190)+'СЕТ СН'!$F$12</f>
        <v>173.40800259</v>
      </c>
      <c r="J217" s="36">
        <f>SUMIFS(СВЦЭМ!$F$33:$F$776,СВЦЭМ!$A$33:$A$776,$A217,СВЦЭМ!$B$33:$B$776,J$190)+'СЕТ СН'!$F$12</f>
        <v>172.01530867</v>
      </c>
      <c r="K217" s="36">
        <f>SUMIFS(СВЦЭМ!$F$33:$F$776,СВЦЭМ!$A$33:$A$776,$A217,СВЦЭМ!$B$33:$B$776,K$190)+'СЕТ СН'!$F$12</f>
        <v>172.50460742000001</v>
      </c>
      <c r="L217" s="36">
        <f>SUMIFS(СВЦЭМ!$F$33:$F$776,СВЦЭМ!$A$33:$A$776,$A217,СВЦЭМ!$B$33:$B$776,L$190)+'СЕТ СН'!$F$12</f>
        <v>166.73765266999999</v>
      </c>
      <c r="M217" s="36">
        <f>SUMIFS(СВЦЭМ!$F$33:$F$776,СВЦЭМ!$A$33:$A$776,$A217,СВЦЭМ!$B$33:$B$776,M$190)+'СЕТ СН'!$F$12</f>
        <v>157.0176088</v>
      </c>
      <c r="N217" s="36">
        <f>SUMIFS(СВЦЭМ!$F$33:$F$776,СВЦЭМ!$A$33:$A$776,$A217,СВЦЭМ!$B$33:$B$776,N$190)+'СЕТ СН'!$F$12</f>
        <v>154.09183892999999</v>
      </c>
      <c r="O217" s="36">
        <f>SUMIFS(СВЦЭМ!$F$33:$F$776,СВЦЭМ!$A$33:$A$776,$A217,СВЦЭМ!$B$33:$B$776,O$190)+'СЕТ СН'!$F$12</f>
        <v>154.37268896</v>
      </c>
      <c r="P217" s="36">
        <f>SUMIFS(СВЦЭМ!$F$33:$F$776,СВЦЭМ!$A$33:$A$776,$A217,СВЦЭМ!$B$33:$B$776,P$190)+'СЕТ СН'!$F$12</f>
        <v>156.70050064</v>
      </c>
      <c r="Q217" s="36">
        <f>SUMIFS(СВЦЭМ!$F$33:$F$776,СВЦЭМ!$A$33:$A$776,$A217,СВЦЭМ!$B$33:$B$776,Q$190)+'СЕТ СН'!$F$12</f>
        <v>158.52509803000001</v>
      </c>
      <c r="R217" s="36">
        <f>SUMIFS(СВЦЭМ!$F$33:$F$776,СВЦЭМ!$A$33:$A$776,$A217,СВЦЭМ!$B$33:$B$776,R$190)+'СЕТ СН'!$F$12</f>
        <v>157.67781875</v>
      </c>
      <c r="S217" s="36">
        <f>SUMIFS(СВЦЭМ!$F$33:$F$776,СВЦЭМ!$A$33:$A$776,$A217,СВЦЭМ!$B$33:$B$776,S$190)+'СЕТ СН'!$F$12</f>
        <v>153.39072745000001</v>
      </c>
      <c r="T217" s="36">
        <f>SUMIFS(СВЦЭМ!$F$33:$F$776,СВЦЭМ!$A$33:$A$776,$A217,СВЦЭМ!$B$33:$B$776,T$190)+'СЕТ СН'!$F$12</f>
        <v>149.65940334000001</v>
      </c>
      <c r="U217" s="36">
        <f>SUMIFS(СВЦЭМ!$F$33:$F$776,СВЦЭМ!$A$33:$A$776,$A217,СВЦЭМ!$B$33:$B$776,U$190)+'СЕТ СН'!$F$12</f>
        <v>149.71847308</v>
      </c>
      <c r="V217" s="36">
        <f>SUMIFS(СВЦЭМ!$F$33:$F$776,СВЦЭМ!$A$33:$A$776,$A217,СВЦЭМ!$B$33:$B$776,V$190)+'СЕТ СН'!$F$12</f>
        <v>149.463708</v>
      </c>
      <c r="W217" s="36">
        <f>SUMIFS(СВЦЭМ!$F$33:$F$776,СВЦЭМ!$A$33:$A$776,$A217,СВЦЭМ!$B$33:$B$776,W$190)+'СЕТ СН'!$F$12</f>
        <v>152.23700334</v>
      </c>
      <c r="X217" s="36">
        <f>SUMIFS(СВЦЭМ!$F$33:$F$776,СВЦЭМ!$A$33:$A$776,$A217,СВЦЭМ!$B$33:$B$776,X$190)+'СЕТ СН'!$F$12</f>
        <v>154.63358876999999</v>
      </c>
      <c r="Y217" s="36">
        <f>SUMIFS(СВЦЭМ!$F$33:$F$776,СВЦЭМ!$A$33:$A$776,$A217,СВЦЭМ!$B$33:$B$776,Y$190)+'СЕТ СН'!$F$12</f>
        <v>158.82937265999999</v>
      </c>
    </row>
    <row r="218" spans="1:25" ht="15.75" x14ac:dyDescent="0.2">
      <c r="A218" s="35">
        <f t="shared" si="5"/>
        <v>44163</v>
      </c>
      <c r="B218" s="36">
        <f>SUMIFS(СВЦЭМ!$F$33:$F$776,СВЦЭМ!$A$33:$A$776,$A218,СВЦЭМ!$B$33:$B$776,B$190)+'СЕТ СН'!$F$12</f>
        <v>163.7767948</v>
      </c>
      <c r="C218" s="36">
        <f>SUMIFS(СВЦЭМ!$F$33:$F$776,СВЦЭМ!$A$33:$A$776,$A218,СВЦЭМ!$B$33:$B$776,C$190)+'СЕТ СН'!$F$12</f>
        <v>177.2639901</v>
      </c>
      <c r="D218" s="36">
        <f>SUMIFS(СВЦЭМ!$F$33:$F$776,СВЦЭМ!$A$33:$A$776,$A218,СВЦЭМ!$B$33:$B$776,D$190)+'СЕТ СН'!$F$12</f>
        <v>186.36624578999999</v>
      </c>
      <c r="E218" s="36">
        <f>SUMIFS(СВЦЭМ!$F$33:$F$776,СВЦЭМ!$A$33:$A$776,$A218,СВЦЭМ!$B$33:$B$776,E$190)+'СЕТ СН'!$F$12</f>
        <v>187.75023852000001</v>
      </c>
      <c r="F218" s="36">
        <f>SUMIFS(СВЦЭМ!$F$33:$F$776,СВЦЭМ!$A$33:$A$776,$A218,СВЦЭМ!$B$33:$B$776,F$190)+'СЕТ СН'!$F$12</f>
        <v>187.75076461</v>
      </c>
      <c r="G218" s="36">
        <f>SUMIFS(СВЦЭМ!$F$33:$F$776,СВЦЭМ!$A$33:$A$776,$A218,СВЦЭМ!$B$33:$B$776,G$190)+'СЕТ СН'!$F$12</f>
        <v>186.81256067999999</v>
      </c>
      <c r="H218" s="36">
        <f>SUMIFS(СВЦЭМ!$F$33:$F$776,СВЦЭМ!$A$33:$A$776,$A218,СВЦЭМ!$B$33:$B$776,H$190)+'СЕТ СН'!$F$12</f>
        <v>183.82518347999999</v>
      </c>
      <c r="I218" s="36">
        <f>SUMIFS(СВЦЭМ!$F$33:$F$776,СВЦЭМ!$A$33:$A$776,$A218,СВЦЭМ!$B$33:$B$776,I$190)+'СЕТ СН'!$F$12</f>
        <v>180.41185203000001</v>
      </c>
      <c r="J218" s="36">
        <f>SUMIFS(СВЦЭМ!$F$33:$F$776,СВЦЭМ!$A$33:$A$776,$A218,СВЦЭМ!$B$33:$B$776,J$190)+'СЕТ СН'!$F$12</f>
        <v>175.90953285000001</v>
      </c>
      <c r="K218" s="36">
        <f>SUMIFS(СВЦЭМ!$F$33:$F$776,СВЦЭМ!$A$33:$A$776,$A218,СВЦЭМ!$B$33:$B$776,K$190)+'СЕТ СН'!$F$12</f>
        <v>172.66258231</v>
      </c>
      <c r="L218" s="36">
        <f>SUMIFS(СВЦЭМ!$F$33:$F$776,СВЦЭМ!$A$33:$A$776,$A218,СВЦЭМ!$B$33:$B$776,L$190)+'СЕТ СН'!$F$12</f>
        <v>164.89400058000001</v>
      </c>
      <c r="M218" s="36">
        <f>SUMIFS(СВЦЭМ!$F$33:$F$776,СВЦЭМ!$A$33:$A$776,$A218,СВЦЭМ!$B$33:$B$776,M$190)+'СЕТ СН'!$F$12</f>
        <v>156.08164478</v>
      </c>
      <c r="N218" s="36">
        <f>SUMIFS(СВЦЭМ!$F$33:$F$776,СВЦЭМ!$A$33:$A$776,$A218,СВЦЭМ!$B$33:$B$776,N$190)+'СЕТ СН'!$F$12</f>
        <v>155.00014830999999</v>
      </c>
      <c r="O218" s="36">
        <f>SUMIFS(СВЦЭМ!$F$33:$F$776,СВЦЭМ!$A$33:$A$776,$A218,СВЦЭМ!$B$33:$B$776,O$190)+'СЕТ СН'!$F$12</f>
        <v>157.29286250999999</v>
      </c>
      <c r="P218" s="36">
        <f>SUMIFS(СВЦЭМ!$F$33:$F$776,СВЦЭМ!$A$33:$A$776,$A218,СВЦЭМ!$B$33:$B$776,P$190)+'СЕТ СН'!$F$12</f>
        <v>158.67139546000001</v>
      </c>
      <c r="Q218" s="36">
        <f>SUMIFS(СВЦЭМ!$F$33:$F$776,СВЦЭМ!$A$33:$A$776,$A218,СВЦЭМ!$B$33:$B$776,Q$190)+'СЕТ СН'!$F$12</f>
        <v>157.11068015000001</v>
      </c>
      <c r="R218" s="36">
        <f>SUMIFS(СВЦЭМ!$F$33:$F$776,СВЦЭМ!$A$33:$A$776,$A218,СВЦЭМ!$B$33:$B$776,R$190)+'СЕТ СН'!$F$12</f>
        <v>155.55079660000001</v>
      </c>
      <c r="S218" s="36">
        <f>SUMIFS(СВЦЭМ!$F$33:$F$776,СВЦЭМ!$A$33:$A$776,$A218,СВЦЭМ!$B$33:$B$776,S$190)+'СЕТ СН'!$F$12</f>
        <v>151.84093898</v>
      </c>
      <c r="T218" s="36">
        <f>SUMIFS(СВЦЭМ!$F$33:$F$776,СВЦЭМ!$A$33:$A$776,$A218,СВЦЭМ!$B$33:$B$776,T$190)+'СЕТ СН'!$F$12</f>
        <v>150.47391967999999</v>
      </c>
      <c r="U218" s="36">
        <f>SUMIFS(СВЦЭМ!$F$33:$F$776,СВЦЭМ!$A$33:$A$776,$A218,СВЦЭМ!$B$33:$B$776,U$190)+'СЕТ СН'!$F$12</f>
        <v>148.85195282999999</v>
      </c>
      <c r="V218" s="36">
        <f>SUMIFS(СВЦЭМ!$F$33:$F$776,СВЦЭМ!$A$33:$A$776,$A218,СВЦЭМ!$B$33:$B$776,V$190)+'СЕТ СН'!$F$12</f>
        <v>148.42079131</v>
      </c>
      <c r="W218" s="36">
        <f>SUMIFS(СВЦЭМ!$F$33:$F$776,СВЦЭМ!$A$33:$A$776,$A218,СВЦЭМ!$B$33:$B$776,W$190)+'СЕТ СН'!$F$12</f>
        <v>152.03980429000001</v>
      </c>
      <c r="X218" s="36">
        <f>SUMIFS(СВЦЭМ!$F$33:$F$776,СВЦЭМ!$A$33:$A$776,$A218,СВЦЭМ!$B$33:$B$776,X$190)+'СЕТ СН'!$F$12</f>
        <v>155.95306857</v>
      </c>
      <c r="Y218" s="36">
        <f>SUMIFS(СВЦЭМ!$F$33:$F$776,СВЦЭМ!$A$33:$A$776,$A218,СВЦЭМ!$B$33:$B$776,Y$190)+'СЕТ СН'!$F$12</f>
        <v>160.43728662999999</v>
      </c>
    </row>
    <row r="219" spans="1:25" ht="15.75" x14ac:dyDescent="0.2">
      <c r="A219" s="35">
        <f t="shared" si="5"/>
        <v>44164</v>
      </c>
      <c r="B219" s="36">
        <f>SUMIFS(СВЦЭМ!$F$33:$F$776,СВЦЭМ!$A$33:$A$776,$A219,СВЦЭМ!$B$33:$B$776,B$190)+'СЕТ СН'!$F$12</f>
        <v>162.65197599000001</v>
      </c>
      <c r="C219" s="36">
        <f>SUMIFS(СВЦЭМ!$F$33:$F$776,СВЦЭМ!$A$33:$A$776,$A219,СВЦЭМ!$B$33:$B$776,C$190)+'СЕТ СН'!$F$12</f>
        <v>178.3361396</v>
      </c>
      <c r="D219" s="36">
        <f>SUMIFS(СВЦЭМ!$F$33:$F$776,СВЦЭМ!$A$33:$A$776,$A219,СВЦЭМ!$B$33:$B$776,D$190)+'СЕТ СН'!$F$12</f>
        <v>188.75544798999999</v>
      </c>
      <c r="E219" s="36">
        <f>SUMIFS(СВЦЭМ!$F$33:$F$776,СВЦЭМ!$A$33:$A$776,$A219,СВЦЭМ!$B$33:$B$776,E$190)+'СЕТ СН'!$F$12</f>
        <v>190.92195167</v>
      </c>
      <c r="F219" s="36">
        <f>SUMIFS(СВЦЭМ!$F$33:$F$776,СВЦЭМ!$A$33:$A$776,$A219,СВЦЭМ!$B$33:$B$776,F$190)+'СЕТ СН'!$F$12</f>
        <v>190.61651352999999</v>
      </c>
      <c r="G219" s="36">
        <f>SUMIFS(СВЦЭМ!$F$33:$F$776,СВЦЭМ!$A$33:$A$776,$A219,СВЦЭМ!$B$33:$B$776,G$190)+'СЕТ СН'!$F$12</f>
        <v>189.96122184999999</v>
      </c>
      <c r="H219" s="36">
        <f>SUMIFS(СВЦЭМ!$F$33:$F$776,СВЦЭМ!$A$33:$A$776,$A219,СВЦЭМ!$B$33:$B$776,H$190)+'СЕТ СН'!$F$12</f>
        <v>186.93095962999999</v>
      </c>
      <c r="I219" s="36">
        <f>SUMIFS(СВЦЭМ!$F$33:$F$776,СВЦЭМ!$A$33:$A$776,$A219,СВЦЭМ!$B$33:$B$776,I$190)+'СЕТ СН'!$F$12</f>
        <v>181.82020109000001</v>
      </c>
      <c r="J219" s="36">
        <f>SUMIFS(СВЦЭМ!$F$33:$F$776,СВЦЭМ!$A$33:$A$776,$A219,СВЦЭМ!$B$33:$B$776,J$190)+'СЕТ СН'!$F$12</f>
        <v>174.28628891</v>
      </c>
      <c r="K219" s="36">
        <f>SUMIFS(СВЦЭМ!$F$33:$F$776,СВЦЭМ!$A$33:$A$776,$A219,СВЦЭМ!$B$33:$B$776,K$190)+'СЕТ СН'!$F$12</f>
        <v>171.08785691</v>
      </c>
      <c r="L219" s="36">
        <f>SUMIFS(СВЦЭМ!$F$33:$F$776,СВЦЭМ!$A$33:$A$776,$A219,СВЦЭМ!$B$33:$B$776,L$190)+'СЕТ СН'!$F$12</f>
        <v>162.80154931999999</v>
      </c>
      <c r="M219" s="36">
        <f>SUMIFS(СВЦЭМ!$F$33:$F$776,СВЦЭМ!$A$33:$A$776,$A219,СВЦЭМ!$B$33:$B$776,M$190)+'СЕТ СН'!$F$12</f>
        <v>154.47590826000001</v>
      </c>
      <c r="N219" s="36">
        <f>SUMIFS(СВЦЭМ!$F$33:$F$776,СВЦЭМ!$A$33:$A$776,$A219,СВЦЭМ!$B$33:$B$776,N$190)+'СЕТ СН'!$F$12</f>
        <v>151.86051408</v>
      </c>
      <c r="O219" s="36">
        <f>SUMIFS(СВЦЭМ!$F$33:$F$776,СВЦЭМ!$A$33:$A$776,$A219,СВЦЭМ!$B$33:$B$776,O$190)+'СЕТ СН'!$F$12</f>
        <v>155.00024292000001</v>
      </c>
      <c r="P219" s="36">
        <f>SUMIFS(СВЦЭМ!$F$33:$F$776,СВЦЭМ!$A$33:$A$776,$A219,СВЦЭМ!$B$33:$B$776,P$190)+'СЕТ СН'!$F$12</f>
        <v>156.94797675000001</v>
      </c>
      <c r="Q219" s="36">
        <f>SUMIFS(СВЦЭМ!$F$33:$F$776,СВЦЭМ!$A$33:$A$776,$A219,СВЦЭМ!$B$33:$B$776,Q$190)+'СЕТ СН'!$F$12</f>
        <v>156.86044683</v>
      </c>
      <c r="R219" s="36">
        <f>SUMIFS(СВЦЭМ!$F$33:$F$776,СВЦЭМ!$A$33:$A$776,$A219,СВЦЭМ!$B$33:$B$776,R$190)+'СЕТ СН'!$F$12</f>
        <v>156.19076337999999</v>
      </c>
      <c r="S219" s="36">
        <f>SUMIFS(СВЦЭМ!$F$33:$F$776,СВЦЭМ!$A$33:$A$776,$A219,СВЦЭМ!$B$33:$B$776,S$190)+'СЕТ СН'!$F$12</f>
        <v>152.42400981</v>
      </c>
      <c r="T219" s="36">
        <f>SUMIFS(СВЦЭМ!$F$33:$F$776,СВЦЭМ!$A$33:$A$776,$A219,СВЦЭМ!$B$33:$B$776,T$190)+'СЕТ СН'!$F$12</f>
        <v>147.81007640999999</v>
      </c>
      <c r="U219" s="36">
        <f>SUMIFS(СВЦЭМ!$F$33:$F$776,СВЦЭМ!$A$33:$A$776,$A219,СВЦЭМ!$B$33:$B$776,U$190)+'СЕТ СН'!$F$12</f>
        <v>147.53216143</v>
      </c>
      <c r="V219" s="36">
        <f>SUMIFS(СВЦЭМ!$F$33:$F$776,СВЦЭМ!$A$33:$A$776,$A219,СВЦЭМ!$B$33:$B$776,V$190)+'СЕТ СН'!$F$12</f>
        <v>149.10611069999999</v>
      </c>
      <c r="W219" s="36">
        <f>SUMIFS(СВЦЭМ!$F$33:$F$776,СВЦЭМ!$A$33:$A$776,$A219,СВЦЭМ!$B$33:$B$776,W$190)+'СЕТ СН'!$F$12</f>
        <v>150.91908914999999</v>
      </c>
      <c r="X219" s="36">
        <f>SUMIFS(СВЦЭМ!$F$33:$F$776,СВЦЭМ!$A$33:$A$776,$A219,СВЦЭМ!$B$33:$B$776,X$190)+'СЕТ СН'!$F$12</f>
        <v>155.31257281000001</v>
      </c>
      <c r="Y219" s="36">
        <f>SUMIFS(СВЦЭМ!$F$33:$F$776,СВЦЭМ!$A$33:$A$776,$A219,СВЦЭМ!$B$33:$B$776,Y$190)+'СЕТ СН'!$F$12</f>
        <v>158.68606055000001</v>
      </c>
    </row>
    <row r="220" spans="1:25" ht="15.75" x14ac:dyDescent="0.2">
      <c r="A220" s="35">
        <f t="shared" si="5"/>
        <v>44165</v>
      </c>
      <c r="B220" s="36">
        <f>SUMIFS(СВЦЭМ!$F$33:$F$776,СВЦЭМ!$A$33:$A$776,$A220,СВЦЭМ!$B$33:$B$776,B$190)+'СЕТ СН'!$F$12</f>
        <v>171.37406899999999</v>
      </c>
      <c r="C220" s="36">
        <f>SUMIFS(СВЦЭМ!$F$33:$F$776,СВЦЭМ!$A$33:$A$776,$A220,СВЦЭМ!$B$33:$B$776,C$190)+'СЕТ СН'!$F$12</f>
        <v>185.32776731999999</v>
      </c>
      <c r="D220" s="36">
        <f>SUMIFS(СВЦЭМ!$F$33:$F$776,СВЦЭМ!$A$33:$A$776,$A220,СВЦЭМ!$B$33:$B$776,D$190)+'СЕТ СН'!$F$12</f>
        <v>195.17922286999999</v>
      </c>
      <c r="E220" s="36">
        <f>SUMIFS(СВЦЭМ!$F$33:$F$776,СВЦЭМ!$A$33:$A$776,$A220,СВЦЭМ!$B$33:$B$776,E$190)+'СЕТ СН'!$F$12</f>
        <v>196.74888608000001</v>
      </c>
      <c r="F220" s="36">
        <f>SUMIFS(СВЦЭМ!$F$33:$F$776,СВЦЭМ!$A$33:$A$776,$A220,СВЦЭМ!$B$33:$B$776,F$190)+'СЕТ СН'!$F$12</f>
        <v>195.87090368</v>
      </c>
      <c r="G220" s="36">
        <f>SUMIFS(СВЦЭМ!$F$33:$F$776,СВЦЭМ!$A$33:$A$776,$A220,СВЦЭМ!$B$33:$B$776,G$190)+'СЕТ СН'!$F$12</f>
        <v>192.71548483999999</v>
      </c>
      <c r="H220" s="36">
        <f>SUMIFS(СВЦЭМ!$F$33:$F$776,СВЦЭМ!$A$33:$A$776,$A220,СВЦЭМ!$B$33:$B$776,H$190)+'СЕТ СН'!$F$12</f>
        <v>189.91194397000001</v>
      </c>
      <c r="I220" s="36">
        <f>SUMIFS(СВЦЭМ!$F$33:$F$776,СВЦЭМ!$A$33:$A$776,$A220,СВЦЭМ!$B$33:$B$776,I$190)+'СЕТ СН'!$F$12</f>
        <v>184.32852210999999</v>
      </c>
      <c r="J220" s="36">
        <f>SUMIFS(СВЦЭМ!$F$33:$F$776,СВЦЭМ!$A$33:$A$776,$A220,СВЦЭМ!$B$33:$B$776,J$190)+'СЕТ СН'!$F$12</f>
        <v>179.07687960000001</v>
      </c>
      <c r="K220" s="36">
        <f>SUMIFS(СВЦЭМ!$F$33:$F$776,СВЦЭМ!$A$33:$A$776,$A220,СВЦЭМ!$B$33:$B$776,K$190)+'СЕТ СН'!$F$12</f>
        <v>177.51780503000001</v>
      </c>
      <c r="L220" s="36">
        <f>SUMIFS(СВЦЭМ!$F$33:$F$776,СВЦЭМ!$A$33:$A$776,$A220,СВЦЭМ!$B$33:$B$776,L$190)+'СЕТ СН'!$F$12</f>
        <v>171.47609949</v>
      </c>
      <c r="M220" s="36">
        <f>SUMIFS(СВЦЭМ!$F$33:$F$776,СВЦЭМ!$A$33:$A$776,$A220,СВЦЭМ!$B$33:$B$776,M$190)+'СЕТ СН'!$F$12</f>
        <v>163.57633547</v>
      </c>
      <c r="N220" s="36">
        <f>SUMIFS(СВЦЭМ!$F$33:$F$776,СВЦЭМ!$A$33:$A$776,$A220,СВЦЭМ!$B$33:$B$776,N$190)+'СЕТ СН'!$F$12</f>
        <v>160.9609394</v>
      </c>
      <c r="O220" s="36">
        <f>SUMIFS(СВЦЭМ!$F$33:$F$776,СВЦЭМ!$A$33:$A$776,$A220,СВЦЭМ!$B$33:$B$776,O$190)+'СЕТ СН'!$F$12</f>
        <v>161.87071098000001</v>
      </c>
      <c r="P220" s="36">
        <f>SUMIFS(СВЦЭМ!$F$33:$F$776,СВЦЭМ!$A$33:$A$776,$A220,СВЦЭМ!$B$33:$B$776,P$190)+'СЕТ СН'!$F$12</f>
        <v>163.74720604000001</v>
      </c>
      <c r="Q220" s="36">
        <f>SUMIFS(СВЦЭМ!$F$33:$F$776,СВЦЭМ!$A$33:$A$776,$A220,СВЦЭМ!$B$33:$B$776,Q$190)+'СЕТ СН'!$F$12</f>
        <v>162.52205845</v>
      </c>
      <c r="R220" s="36">
        <f>SUMIFS(СВЦЭМ!$F$33:$F$776,СВЦЭМ!$A$33:$A$776,$A220,СВЦЭМ!$B$33:$B$776,R$190)+'СЕТ СН'!$F$12</f>
        <v>160.15949746000001</v>
      </c>
      <c r="S220" s="36">
        <f>SUMIFS(СВЦЭМ!$F$33:$F$776,СВЦЭМ!$A$33:$A$776,$A220,СВЦЭМ!$B$33:$B$776,S$190)+'СЕТ СН'!$F$12</f>
        <v>158.43959290000001</v>
      </c>
      <c r="T220" s="36">
        <f>SUMIFS(СВЦЭМ!$F$33:$F$776,СВЦЭМ!$A$33:$A$776,$A220,СВЦЭМ!$B$33:$B$776,T$190)+'СЕТ СН'!$F$12</f>
        <v>155.99429047000001</v>
      </c>
      <c r="U220" s="36">
        <f>SUMIFS(СВЦЭМ!$F$33:$F$776,СВЦЭМ!$A$33:$A$776,$A220,СВЦЭМ!$B$33:$B$776,U$190)+'СЕТ СН'!$F$12</f>
        <v>155.80801266</v>
      </c>
      <c r="V220" s="36">
        <f>SUMIFS(СВЦЭМ!$F$33:$F$776,СВЦЭМ!$A$33:$A$776,$A220,СВЦЭМ!$B$33:$B$776,V$190)+'СЕТ СН'!$F$12</f>
        <v>157.80274169</v>
      </c>
      <c r="W220" s="36">
        <f>SUMIFS(СВЦЭМ!$F$33:$F$776,СВЦЭМ!$A$33:$A$776,$A220,СВЦЭМ!$B$33:$B$776,W$190)+'СЕТ СН'!$F$12</f>
        <v>160.16094347000001</v>
      </c>
      <c r="X220" s="36">
        <f>SUMIFS(СВЦЭМ!$F$33:$F$776,СВЦЭМ!$A$33:$A$776,$A220,СВЦЭМ!$B$33:$B$776,X$190)+'СЕТ СН'!$F$12</f>
        <v>161.27202908999999</v>
      </c>
      <c r="Y220" s="36">
        <f>SUMIFS(СВЦЭМ!$F$33:$F$776,СВЦЭМ!$A$33:$A$776,$A220,СВЦЭМ!$B$33:$B$776,Y$190)+'СЕТ СН'!$F$12</f>
        <v>165.18985334000001</v>
      </c>
    </row>
    <row r="221" spans="1:25" ht="15.75" hidden="1" x14ac:dyDescent="0.2">
      <c r="A221" s="35">
        <f t="shared" si="5"/>
        <v>44166</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44137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44138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44139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44140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44141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44142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44143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44144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44145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44146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44147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44148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44149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44150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44151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44152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44153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44154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44155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44156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44157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44158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44159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44160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44161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44162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44163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44164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44165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44166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44137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44138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44139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44140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44141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44142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44143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44144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44145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44146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44147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44148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44149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44150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44151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44152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44153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44154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44155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44156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44157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44158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44159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44160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44161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44162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44163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44164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44165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44166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44137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44138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44139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44140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44141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44142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44143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44144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44145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44146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44147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44148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44149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44150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44151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44152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44153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44154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44155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44156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44157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44158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44159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44160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44161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44162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44163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44164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44165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44166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44137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44138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44139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44140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44141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44142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44143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44144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44145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44146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44147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44148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44149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44150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44151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44152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44153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44154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44155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44156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44157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44158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44159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44160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44161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44162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44163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44164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44165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44166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44137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44138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44139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44140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44141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44142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44143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44144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44145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44146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44147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44148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44149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44150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44151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44152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44153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44154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44155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44156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44157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44158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44159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44160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44161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44162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44163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44164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44165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44166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44137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44138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44139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44140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44141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44142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44143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44144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44145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44146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44147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44148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44149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44150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44151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44152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44153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44154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44155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44156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44157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44158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44159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44160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44161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44162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44163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44164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44165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44166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697562.96058595309</v>
      </c>
      <c r="O439" s="124"/>
      <c r="P439" s="123">
        <f>СВЦЭМ!$D$12+'СЕТ СН'!$F$10-'СЕТ СН'!$G$24</f>
        <v>697562.96058595309</v>
      </c>
      <c r="Q439" s="124"/>
      <c r="R439" s="123">
        <f>СВЦЭМ!$D$12+'СЕТ СН'!$F$10-'СЕТ СН'!$H$24</f>
        <v>697562.96058595309</v>
      </c>
      <c r="S439" s="124"/>
      <c r="T439" s="123">
        <f>СВЦЭМ!$D$12+'СЕТ СН'!$F$10-'СЕТ СН'!$I$24</f>
        <v>697562.96058595309</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1466461.65</v>
      </c>
      <c r="O443" s="138"/>
      <c r="P443" s="138">
        <f>'СЕТ СН'!$G$7</f>
        <v>1029924.38</v>
      </c>
      <c r="Q443" s="138"/>
      <c r="R443" s="138">
        <f>'СЕТ СН'!$H$7</f>
        <v>1366087.15</v>
      </c>
      <c r="S443" s="138"/>
      <c r="T443" s="138">
        <f>'СЕТ СН'!$I$7</f>
        <v>1264711.31</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algorithmName="SHA-512" hashValue="NcSpmUUQqJkx1VffJT+qBu/S0EgVzNjegeFfmKTNLE6S5qsuRtYBvXnocuPlD5UmRKSmCSlYopBzrl2lw75drw==" saltValue="5Pr1ow/6L8LrUCEZK2mZLg==" spinCount="100000"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44013</v>
      </c>
      <c r="D5" s="54">
        <v>44196</v>
      </c>
      <c r="E5" s="96" t="s">
        <v>20</v>
      </c>
      <c r="F5" s="96">
        <v>2530</v>
      </c>
      <c r="G5" s="96">
        <v>2660</v>
      </c>
      <c r="H5" s="96">
        <v>2730</v>
      </c>
      <c r="I5" s="96">
        <v>2730</v>
      </c>
    </row>
    <row r="6" spans="1:9" ht="60" x14ac:dyDescent="0.2">
      <c r="A6" s="53" t="s">
        <v>45</v>
      </c>
      <c r="B6" s="90" t="s">
        <v>140</v>
      </c>
      <c r="C6" s="54">
        <v>44013</v>
      </c>
      <c r="D6" s="54">
        <v>44196</v>
      </c>
      <c r="E6" s="96" t="s">
        <v>20</v>
      </c>
      <c r="F6" s="96">
        <v>73.23</v>
      </c>
      <c r="G6" s="96">
        <v>595.12</v>
      </c>
      <c r="H6" s="96">
        <v>409.4</v>
      </c>
      <c r="I6" s="96">
        <v>653.16999999999996</v>
      </c>
    </row>
    <row r="7" spans="1:9" ht="60" x14ac:dyDescent="0.2">
      <c r="A7" s="53" t="s">
        <v>46</v>
      </c>
      <c r="B7" s="90" t="s">
        <v>140</v>
      </c>
      <c r="C7" s="54">
        <v>44013</v>
      </c>
      <c r="D7" s="54">
        <v>44196</v>
      </c>
      <c r="E7" s="96" t="s">
        <v>21</v>
      </c>
      <c r="F7" s="96">
        <v>1466461.65</v>
      </c>
      <c r="G7" s="96">
        <v>1029924.38</v>
      </c>
      <c r="H7" s="96">
        <v>1366087.15</v>
      </c>
      <c r="I7" s="96">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wyLA2SvPkJT+M8kgGFqM9ne7nQmJGuwvkf07Bitu7wHfeXBH8SIT20PZlsdDcKNs3dHtqgZ7DJQ22J/x+xVGug==" saltValue="bzOZH/KLU9rliJiEaS9XR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142</v>
      </c>
    </row>
    <row r="8" spans="1:4" ht="15" customHeight="1" x14ac:dyDescent="0.2">
      <c r="A8" s="165" t="s">
        <v>117</v>
      </c>
      <c r="B8" s="165"/>
      <c r="C8" s="97"/>
      <c r="D8" s="68"/>
    </row>
    <row r="9" spans="1:4" ht="15" customHeight="1" x14ac:dyDescent="0.2">
      <c r="A9" s="69" t="s">
        <v>118</v>
      </c>
      <c r="B9" s="70"/>
      <c r="C9" s="71"/>
      <c r="D9" s="72"/>
    </row>
    <row r="10" spans="1:4" ht="30" customHeight="1" x14ac:dyDescent="0.2">
      <c r="A10" s="157" t="s">
        <v>119</v>
      </c>
      <c r="B10" s="158"/>
      <c r="C10" s="73"/>
      <c r="D10" s="74">
        <v>6.3213155099999998</v>
      </c>
    </row>
    <row r="11" spans="1:4" ht="66" customHeight="1" x14ac:dyDescent="0.2">
      <c r="A11" s="157" t="s">
        <v>120</v>
      </c>
      <c r="B11" s="158"/>
      <c r="C11" s="73"/>
      <c r="D11" s="74">
        <v>831.99195987999997</v>
      </c>
    </row>
    <row r="12" spans="1:4" ht="30" customHeight="1" x14ac:dyDescent="0.2">
      <c r="A12" s="157" t="s">
        <v>121</v>
      </c>
      <c r="B12" s="158"/>
      <c r="C12" s="73"/>
      <c r="D12" s="75">
        <v>697562.96058595309</v>
      </c>
    </row>
    <row r="13" spans="1:4" ht="30" customHeight="1" x14ac:dyDescent="0.2">
      <c r="A13" s="157" t="s">
        <v>122</v>
      </c>
      <c r="B13" s="158"/>
      <c r="C13" s="73"/>
      <c r="D13" s="76"/>
    </row>
    <row r="14" spans="1:4" ht="15" customHeight="1" x14ac:dyDescent="0.2">
      <c r="A14" s="161" t="s">
        <v>123</v>
      </c>
      <c r="B14" s="162"/>
      <c r="C14" s="73"/>
      <c r="D14" s="74">
        <v>914.28520641</v>
      </c>
    </row>
    <row r="15" spans="1:4" ht="15" customHeight="1" x14ac:dyDescent="0.2">
      <c r="A15" s="161" t="s">
        <v>124</v>
      </c>
      <c r="B15" s="162"/>
      <c r="C15" s="73"/>
      <c r="D15" s="74">
        <v>1771.9797794000001</v>
      </c>
    </row>
    <row r="16" spans="1:4" ht="15" customHeight="1" x14ac:dyDescent="0.2">
      <c r="A16" s="161" t="s">
        <v>125</v>
      </c>
      <c r="B16" s="162"/>
      <c r="C16" s="73"/>
      <c r="D16" s="74">
        <v>3079.5647904500001</v>
      </c>
    </row>
    <row r="17" spans="1:6" ht="15" customHeight="1" x14ac:dyDescent="0.2">
      <c r="A17" s="161" t="s">
        <v>126</v>
      </c>
      <c r="B17" s="162"/>
      <c r="C17" s="73"/>
      <c r="D17" s="74">
        <v>2256.80422507</v>
      </c>
    </row>
    <row r="18" spans="1:6" ht="52.5" customHeight="1" x14ac:dyDescent="0.2">
      <c r="A18" s="157" t="s">
        <v>127</v>
      </c>
      <c r="B18" s="158"/>
      <c r="C18" s="73"/>
      <c r="D18" s="74">
        <v>0</v>
      </c>
    </row>
    <row r="19" spans="1:6" ht="15" customHeight="1" x14ac:dyDescent="0.2">
      <c r="A19" s="69" t="s">
        <v>128</v>
      </c>
      <c r="B19" s="70"/>
      <c r="C19" s="77"/>
      <c r="D19" s="78"/>
    </row>
    <row r="20" spans="1:6" ht="30" customHeight="1" x14ac:dyDescent="0.2">
      <c r="A20" s="157" t="s">
        <v>129</v>
      </c>
      <c r="B20" s="158"/>
      <c r="C20" s="73"/>
      <c r="D20" s="79">
        <v>19985.847000000002</v>
      </c>
    </row>
    <row r="21" spans="1:6" ht="30" customHeight="1" x14ac:dyDescent="0.2">
      <c r="A21" s="157" t="s">
        <v>130</v>
      </c>
      <c r="B21" s="158"/>
      <c r="C21" s="80"/>
      <c r="D21" s="79">
        <v>27.579000000000001</v>
      </c>
    </row>
    <row r="22" spans="1:6" ht="15" customHeight="1" x14ac:dyDescent="0.2">
      <c r="A22" s="69" t="s">
        <v>131</v>
      </c>
      <c r="B22" s="70"/>
      <c r="C22" s="77"/>
      <c r="D22" s="78"/>
    </row>
    <row r="23" spans="1:6" ht="15" customHeight="1" x14ac:dyDescent="0.25">
      <c r="A23" s="157" t="s">
        <v>132</v>
      </c>
      <c r="B23" s="158"/>
      <c r="C23" s="81"/>
      <c r="D23" s="76"/>
    </row>
    <row r="24" spans="1:6" ht="15" customHeight="1" x14ac:dyDescent="0.25">
      <c r="A24" s="161" t="s">
        <v>123</v>
      </c>
      <c r="B24" s="162"/>
      <c r="C24" s="81"/>
      <c r="D24" s="82">
        <v>0</v>
      </c>
    </row>
    <row r="25" spans="1:6" ht="15" customHeight="1" x14ac:dyDescent="0.25">
      <c r="A25" s="161" t="s">
        <v>124</v>
      </c>
      <c r="B25" s="162"/>
      <c r="C25" s="81"/>
      <c r="D25" s="82">
        <v>1.4066966294999999E-3</v>
      </c>
    </row>
    <row r="26" spans="1:6" ht="15" customHeight="1" x14ac:dyDescent="0.25">
      <c r="A26" s="161" t="s">
        <v>125</v>
      </c>
      <c r="B26" s="162"/>
      <c r="C26" s="81"/>
      <c r="D26" s="82">
        <v>3.274607064244E-3</v>
      </c>
    </row>
    <row r="27" spans="1:6" ht="15" customHeight="1" x14ac:dyDescent="0.25">
      <c r="A27" s="161" t="s">
        <v>126</v>
      </c>
      <c r="B27" s="162"/>
      <c r="C27" s="81"/>
      <c r="D27" s="82">
        <v>2.0992463447579999E-3</v>
      </c>
    </row>
    <row r="29" spans="1:6" x14ac:dyDescent="0.2">
      <c r="A29" s="58" t="s">
        <v>133</v>
      </c>
      <c r="B29" s="59"/>
      <c r="C29" s="59"/>
      <c r="D29" s="56"/>
      <c r="E29" s="56"/>
      <c r="F29" s="60"/>
    </row>
    <row r="30" spans="1:6" ht="280.5" customHeight="1" x14ac:dyDescent="0.2">
      <c r="A30" s="159" t="s">
        <v>7</v>
      </c>
      <c r="B30" s="159" t="s">
        <v>134</v>
      </c>
      <c r="C30" s="57" t="s">
        <v>135</v>
      </c>
      <c r="D30" s="57" t="s">
        <v>136</v>
      </c>
      <c r="E30" s="57" t="s">
        <v>137</v>
      </c>
      <c r="F30" s="57" t="s">
        <v>138</v>
      </c>
    </row>
    <row r="31" spans="1:6" x14ac:dyDescent="0.2">
      <c r="A31" s="160"/>
      <c r="B31" s="160"/>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782.62953679999998</v>
      </c>
      <c r="D33" s="84">
        <v>773.70295747</v>
      </c>
      <c r="E33" s="84">
        <v>155.056557</v>
      </c>
      <c r="F33" s="84">
        <v>155.056557</v>
      </c>
    </row>
    <row r="34" spans="1:6" ht="12.75" customHeight="1" x14ac:dyDescent="0.2">
      <c r="A34" s="83" t="s">
        <v>143</v>
      </c>
      <c r="B34" s="83">
        <v>2</v>
      </c>
      <c r="C34" s="84">
        <v>857.65367366999999</v>
      </c>
      <c r="D34" s="84">
        <v>848.40469207000001</v>
      </c>
      <c r="E34" s="84">
        <v>170.02741069000001</v>
      </c>
      <c r="F34" s="84">
        <v>170.02741069000001</v>
      </c>
    </row>
    <row r="35" spans="1:6" ht="12.75" customHeight="1" x14ac:dyDescent="0.2">
      <c r="A35" s="83" t="s">
        <v>143</v>
      </c>
      <c r="B35" s="83">
        <v>3</v>
      </c>
      <c r="C35" s="84">
        <v>905.76501900999995</v>
      </c>
      <c r="D35" s="84">
        <v>897.48797095999998</v>
      </c>
      <c r="E35" s="84">
        <v>179.86411114000001</v>
      </c>
      <c r="F35" s="84">
        <v>179.86411114000001</v>
      </c>
    </row>
    <row r="36" spans="1:6" ht="12.75" customHeight="1" x14ac:dyDescent="0.2">
      <c r="A36" s="83" t="s">
        <v>143</v>
      </c>
      <c r="B36" s="83">
        <v>4</v>
      </c>
      <c r="C36" s="84">
        <v>913.65782982999997</v>
      </c>
      <c r="D36" s="84">
        <v>905.26532069999996</v>
      </c>
      <c r="E36" s="84">
        <v>181.42275720999999</v>
      </c>
      <c r="F36" s="84">
        <v>181.42275720999999</v>
      </c>
    </row>
    <row r="37" spans="1:6" ht="12.75" customHeight="1" x14ac:dyDescent="0.2">
      <c r="A37" s="83" t="s">
        <v>143</v>
      </c>
      <c r="B37" s="83">
        <v>5</v>
      </c>
      <c r="C37" s="84">
        <v>915.16533016000005</v>
      </c>
      <c r="D37" s="84">
        <v>910.73858307</v>
      </c>
      <c r="E37" s="84">
        <v>182.51964486</v>
      </c>
      <c r="F37" s="84">
        <v>182.51964486</v>
      </c>
    </row>
    <row r="38" spans="1:6" ht="12.75" customHeight="1" x14ac:dyDescent="0.2">
      <c r="A38" s="83" t="s">
        <v>143</v>
      </c>
      <c r="B38" s="83">
        <v>6</v>
      </c>
      <c r="C38" s="84">
        <v>906.09986652999999</v>
      </c>
      <c r="D38" s="84">
        <v>898.20151283999996</v>
      </c>
      <c r="E38" s="84">
        <v>180.00711090999999</v>
      </c>
      <c r="F38" s="84">
        <v>180.00711090999999</v>
      </c>
    </row>
    <row r="39" spans="1:6" ht="12.75" customHeight="1" x14ac:dyDescent="0.2">
      <c r="A39" s="83" t="s">
        <v>143</v>
      </c>
      <c r="B39" s="83">
        <v>7</v>
      </c>
      <c r="C39" s="84">
        <v>889.27840845000003</v>
      </c>
      <c r="D39" s="84">
        <v>881.67644724000002</v>
      </c>
      <c r="E39" s="84">
        <v>176.69534927000001</v>
      </c>
      <c r="F39" s="84">
        <v>176.69534927000001</v>
      </c>
    </row>
    <row r="40" spans="1:6" ht="12.75" customHeight="1" x14ac:dyDescent="0.2">
      <c r="A40" s="83" t="s">
        <v>143</v>
      </c>
      <c r="B40" s="83">
        <v>8</v>
      </c>
      <c r="C40" s="84">
        <v>857.43530382999995</v>
      </c>
      <c r="D40" s="84">
        <v>850.22248066999998</v>
      </c>
      <c r="E40" s="84">
        <v>170.39171076</v>
      </c>
      <c r="F40" s="84">
        <v>170.39171076</v>
      </c>
    </row>
    <row r="41" spans="1:6" ht="12.75" customHeight="1" x14ac:dyDescent="0.2">
      <c r="A41" s="83" t="s">
        <v>143</v>
      </c>
      <c r="B41" s="83">
        <v>9</v>
      </c>
      <c r="C41" s="84">
        <v>837.80265210000005</v>
      </c>
      <c r="D41" s="84">
        <v>830.72101519</v>
      </c>
      <c r="E41" s="84">
        <v>166.48345363000001</v>
      </c>
      <c r="F41" s="84">
        <v>166.48345363000001</v>
      </c>
    </row>
    <row r="42" spans="1:6" ht="12.75" customHeight="1" x14ac:dyDescent="0.2">
      <c r="A42" s="83" t="s">
        <v>143</v>
      </c>
      <c r="B42" s="83">
        <v>10</v>
      </c>
      <c r="C42" s="84">
        <v>805.16790074000005</v>
      </c>
      <c r="D42" s="84">
        <v>798.30766639000001</v>
      </c>
      <c r="E42" s="84">
        <v>159.98754688</v>
      </c>
      <c r="F42" s="84">
        <v>159.98754688</v>
      </c>
    </row>
    <row r="43" spans="1:6" ht="12.75" customHeight="1" x14ac:dyDescent="0.2">
      <c r="A43" s="83" t="s">
        <v>143</v>
      </c>
      <c r="B43" s="83">
        <v>11</v>
      </c>
      <c r="C43" s="84">
        <v>779.71963698000002</v>
      </c>
      <c r="D43" s="84">
        <v>772.71636880000005</v>
      </c>
      <c r="E43" s="84">
        <v>154.85883637000001</v>
      </c>
      <c r="F43" s="84">
        <v>154.85883637000001</v>
      </c>
    </row>
    <row r="44" spans="1:6" ht="12.75" customHeight="1" x14ac:dyDescent="0.2">
      <c r="A44" s="83" t="s">
        <v>143</v>
      </c>
      <c r="B44" s="83">
        <v>12</v>
      </c>
      <c r="C44" s="84">
        <v>740.67377017000001</v>
      </c>
      <c r="D44" s="84">
        <v>733.89504813999997</v>
      </c>
      <c r="E44" s="84">
        <v>147.07871835</v>
      </c>
      <c r="F44" s="84">
        <v>147.07871835</v>
      </c>
    </row>
    <row r="45" spans="1:6" ht="12.75" customHeight="1" x14ac:dyDescent="0.2">
      <c r="A45" s="83" t="s">
        <v>143</v>
      </c>
      <c r="B45" s="83">
        <v>13</v>
      </c>
      <c r="C45" s="84">
        <v>736.72762832000001</v>
      </c>
      <c r="D45" s="84">
        <v>730.74534088999997</v>
      </c>
      <c r="E45" s="84">
        <v>146.44749062</v>
      </c>
      <c r="F45" s="84">
        <v>146.44749062</v>
      </c>
    </row>
    <row r="46" spans="1:6" ht="12.75" customHeight="1" x14ac:dyDescent="0.2">
      <c r="A46" s="83" t="s">
        <v>143</v>
      </c>
      <c r="B46" s="83">
        <v>14</v>
      </c>
      <c r="C46" s="84">
        <v>742.23493687999996</v>
      </c>
      <c r="D46" s="84">
        <v>736.49912664999999</v>
      </c>
      <c r="E46" s="84">
        <v>147.60059751</v>
      </c>
      <c r="F46" s="84">
        <v>147.60059751</v>
      </c>
    </row>
    <row r="47" spans="1:6" ht="12.75" customHeight="1" x14ac:dyDescent="0.2">
      <c r="A47" s="83" t="s">
        <v>143</v>
      </c>
      <c r="B47" s="83">
        <v>15</v>
      </c>
      <c r="C47" s="84">
        <v>765.10530732999996</v>
      </c>
      <c r="D47" s="84">
        <v>760.51151909999999</v>
      </c>
      <c r="E47" s="84">
        <v>152.41288220000001</v>
      </c>
      <c r="F47" s="84">
        <v>152.41288220000001</v>
      </c>
    </row>
    <row r="48" spans="1:6" ht="12.75" customHeight="1" x14ac:dyDescent="0.2">
      <c r="A48" s="83" t="s">
        <v>143</v>
      </c>
      <c r="B48" s="83">
        <v>16</v>
      </c>
      <c r="C48" s="84">
        <v>767.75675364999995</v>
      </c>
      <c r="D48" s="84">
        <v>760.66129457</v>
      </c>
      <c r="E48" s="84">
        <v>152.44289846000001</v>
      </c>
      <c r="F48" s="84">
        <v>152.44289846000001</v>
      </c>
    </row>
    <row r="49" spans="1:6" ht="12.75" customHeight="1" x14ac:dyDescent="0.2">
      <c r="A49" s="83" t="s">
        <v>143</v>
      </c>
      <c r="B49" s="83">
        <v>17</v>
      </c>
      <c r="C49" s="84">
        <v>760.21472438000001</v>
      </c>
      <c r="D49" s="84">
        <v>753.10630909999998</v>
      </c>
      <c r="E49" s="84">
        <v>150.92881604999999</v>
      </c>
      <c r="F49" s="84">
        <v>150.92881604999999</v>
      </c>
    </row>
    <row r="50" spans="1:6" ht="12.75" customHeight="1" x14ac:dyDescent="0.2">
      <c r="A50" s="83" t="s">
        <v>143</v>
      </c>
      <c r="B50" s="83">
        <v>18</v>
      </c>
      <c r="C50" s="84">
        <v>746.74064434000002</v>
      </c>
      <c r="D50" s="84">
        <v>739.93602530999999</v>
      </c>
      <c r="E50" s="84">
        <v>148.2893808</v>
      </c>
      <c r="F50" s="84">
        <v>148.2893808</v>
      </c>
    </row>
    <row r="51" spans="1:6" ht="12.75" customHeight="1" x14ac:dyDescent="0.2">
      <c r="A51" s="83" t="s">
        <v>143</v>
      </c>
      <c r="B51" s="83">
        <v>19</v>
      </c>
      <c r="C51" s="84">
        <v>722.17184136000003</v>
      </c>
      <c r="D51" s="84">
        <v>722.13446485999998</v>
      </c>
      <c r="E51" s="84">
        <v>144.72179889</v>
      </c>
      <c r="F51" s="84">
        <v>144.72179889</v>
      </c>
    </row>
    <row r="52" spans="1:6" ht="12.75" customHeight="1" x14ac:dyDescent="0.2">
      <c r="A52" s="83" t="s">
        <v>143</v>
      </c>
      <c r="B52" s="83">
        <v>20</v>
      </c>
      <c r="C52" s="84">
        <v>715.47549105999997</v>
      </c>
      <c r="D52" s="84">
        <v>708.95694763999995</v>
      </c>
      <c r="E52" s="84">
        <v>142.08091400000001</v>
      </c>
      <c r="F52" s="84">
        <v>142.08091400000001</v>
      </c>
    </row>
    <row r="53" spans="1:6" ht="12.75" customHeight="1" x14ac:dyDescent="0.2">
      <c r="A53" s="83" t="s">
        <v>143</v>
      </c>
      <c r="B53" s="83">
        <v>21</v>
      </c>
      <c r="C53" s="84">
        <v>723.60239603000002</v>
      </c>
      <c r="D53" s="84">
        <v>721.79471720000004</v>
      </c>
      <c r="E53" s="84">
        <v>144.65371062</v>
      </c>
      <c r="F53" s="84">
        <v>144.65371062</v>
      </c>
    </row>
    <row r="54" spans="1:6" ht="12.75" customHeight="1" x14ac:dyDescent="0.2">
      <c r="A54" s="83" t="s">
        <v>143</v>
      </c>
      <c r="B54" s="83">
        <v>22</v>
      </c>
      <c r="C54" s="84">
        <v>736.30950564</v>
      </c>
      <c r="D54" s="84">
        <v>729.56747899000004</v>
      </c>
      <c r="E54" s="84">
        <v>146.21143721999999</v>
      </c>
      <c r="F54" s="84">
        <v>146.21143721999999</v>
      </c>
    </row>
    <row r="55" spans="1:6" ht="12.75" customHeight="1" x14ac:dyDescent="0.2">
      <c r="A55" s="83" t="s">
        <v>143</v>
      </c>
      <c r="B55" s="83">
        <v>23</v>
      </c>
      <c r="C55" s="84">
        <v>750.87193606000005</v>
      </c>
      <c r="D55" s="84">
        <v>744.17841913999996</v>
      </c>
      <c r="E55" s="84">
        <v>149.13959208</v>
      </c>
      <c r="F55" s="84">
        <v>149.13959208</v>
      </c>
    </row>
    <row r="56" spans="1:6" ht="12.75" customHeight="1" x14ac:dyDescent="0.2">
      <c r="A56" s="83" t="s">
        <v>143</v>
      </c>
      <c r="B56" s="83">
        <v>24</v>
      </c>
      <c r="C56" s="84">
        <v>770.08251081000003</v>
      </c>
      <c r="D56" s="84">
        <v>763.06001212000001</v>
      </c>
      <c r="E56" s="84">
        <v>152.92362155999999</v>
      </c>
      <c r="F56" s="84">
        <v>152.92362155999999</v>
      </c>
    </row>
    <row r="57" spans="1:6" ht="12.75" customHeight="1" x14ac:dyDescent="0.2">
      <c r="A57" s="83" t="s">
        <v>144</v>
      </c>
      <c r="B57" s="83">
        <v>1</v>
      </c>
      <c r="C57" s="84">
        <v>775.10886576999997</v>
      </c>
      <c r="D57" s="84">
        <v>771.07594514000004</v>
      </c>
      <c r="E57" s="84">
        <v>154.53008172</v>
      </c>
      <c r="F57" s="84">
        <v>154.53008172</v>
      </c>
    </row>
    <row r="58" spans="1:6" ht="12.75" customHeight="1" x14ac:dyDescent="0.2">
      <c r="A58" s="83" t="s">
        <v>144</v>
      </c>
      <c r="B58" s="83">
        <v>2</v>
      </c>
      <c r="C58" s="84">
        <v>874.14201536999997</v>
      </c>
      <c r="D58" s="84">
        <v>868.34311743000001</v>
      </c>
      <c r="E58" s="84">
        <v>174.02323823</v>
      </c>
      <c r="F58" s="84">
        <v>174.02323823</v>
      </c>
    </row>
    <row r="59" spans="1:6" ht="12.75" customHeight="1" x14ac:dyDescent="0.2">
      <c r="A59" s="83" t="s">
        <v>144</v>
      </c>
      <c r="B59" s="83">
        <v>3</v>
      </c>
      <c r="C59" s="84">
        <v>956.35677649000002</v>
      </c>
      <c r="D59" s="84">
        <v>947.79299695999998</v>
      </c>
      <c r="E59" s="84">
        <v>189.94565994999999</v>
      </c>
      <c r="F59" s="84">
        <v>189.94565994999999</v>
      </c>
    </row>
    <row r="60" spans="1:6" ht="12.75" customHeight="1" x14ac:dyDescent="0.2">
      <c r="A60" s="83" t="s">
        <v>144</v>
      </c>
      <c r="B60" s="83">
        <v>4</v>
      </c>
      <c r="C60" s="84">
        <v>991.62298424999994</v>
      </c>
      <c r="D60" s="84">
        <v>982.36416405</v>
      </c>
      <c r="E60" s="84">
        <v>196.87401156999999</v>
      </c>
      <c r="F60" s="84">
        <v>196.87401156999999</v>
      </c>
    </row>
    <row r="61" spans="1:6" ht="12.75" customHeight="1" x14ac:dyDescent="0.2">
      <c r="A61" s="83" t="s">
        <v>144</v>
      </c>
      <c r="B61" s="83">
        <v>5</v>
      </c>
      <c r="C61" s="84">
        <v>1000.39301291</v>
      </c>
      <c r="D61" s="84">
        <v>991.03687477000005</v>
      </c>
      <c r="E61" s="84">
        <v>198.61209549</v>
      </c>
      <c r="F61" s="84">
        <v>198.61209549</v>
      </c>
    </row>
    <row r="62" spans="1:6" ht="12.75" customHeight="1" x14ac:dyDescent="0.2">
      <c r="A62" s="83" t="s">
        <v>144</v>
      </c>
      <c r="B62" s="83">
        <v>6</v>
      </c>
      <c r="C62" s="84">
        <v>981.72972875999994</v>
      </c>
      <c r="D62" s="84">
        <v>972.74758655000005</v>
      </c>
      <c r="E62" s="84">
        <v>194.94676885000001</v>
      </c>
      <c r="F62" s="84">
        <v>194.94676885000001</v>
      </c>
    </row>
    <row r="63" spans="1:6" ht="12.75" customHeight="1" x14ac:dyDescent="0.2">
      <c r="A63" s="83" t="s">
        <v>144</v>
      </c>
      <c r="B63" s="83">
        <v>7</v>
      </c>
      <c r="C63" s="84">
        <v>932.83665557999996</v>
      </c>
      <c r="D63" s="84">
        <v>925.56945287999997</v>
      </c>
      <c r="E63" s="84">
        <v>185.49187545999999</v>
      </c>
      <c r="F63" s="84">
        <v>185.49187545999999</v>
      </c>
    </row>
    <row r="64" spans="1:6" ht="12.75" customHeight="1" x14ac:dyDescent="0.2">
      <c r="A64" s="83" t="s">
        <v>144</v>
      </c>
      <c r="B64" s="83">
        <v>8</v>
      </c>
      <c r="C64" s="84">
        <v>859.16945650000002</v>
      </c>
      <c r="D64" s="84">
        <v>851.22916283999996</v>
      </c>
      <c r="E64" s="84">
        <v>170.59345830000001</v>
      </c>
      <c r="F64" s="84">
        <v>170.59345830000001</v>
      </c>
    </row>
    <row r="65" spans="1:6" ht="12.75" customHeight="1" x14ac:dyDescent="0.2">
      <c r="A65" s="83" t="s">
        <v>144</v>
      </c>
      <c r="B65" s="83">
        <v>9</v>
      </c>
      <c r="C65" s="84">
        <v>830.28587809999999</v>
      </c>
      <c r="D65" s="84">
        <v>826.19769756000005</v>
      </c>
      <c r="E65" s="84">
        <v>165.57694287000001</v>
      </c>
      <c r="F65" s="84">
        <v>165.57694287000001</v>
      </c>
    </row>
    <row r="66" spans="1:6" ht="12.75" customHeight="1" x14ac:dyDescent="0.2">
      <c r="A66" s="83" t="s">
        <v>144</v>
      </c>
      <c r="B66" s="83">
        <v>10</v>
      </c>
      <c r="C66" s="84">
        <v>837.96478056000001</v>
      </c>
      <c r="D66" s="84">
        <v>832.84334483999999</v>
      </c>
      <c r="E66" s="84">
        <v>166.90878627999999</v>
      </c>
      <c r="F66" s="84">
        <v>166.90878627999999</v>
      </c>
    </row>
    <row r="67" spans="1:6" ht="12.75" customHeight="1" x14ac:dyDescent="0.2">
      <c r="A67" s="83" t="s">
        <v>144</v>
      </c>
      <c r="B67" s="83">
        <v>11</v>
      </c>
      <c r="C67" s="84">
        <v>809.88304178999999</v>
      </c>
      <c r="D67" s="84">
        <v>806.53017180999996</v>
      </c>
      <c r="E67" s="84">
        <v>161.63540588000001</v>
      </c>
      <c r="F67" s="84">
        <v>161.63540588000001</v>
      </c>
    </row>
    <row r="68" spans="1:6" ht="12.75" customHeight="1" x14ac:dyDescent="0.2">
      <c r="A68" s="83" t="s">
        <v>144</v>
      </c>
      <c r="B68" s="83">
        <v>12</v>
      </c>
      <c r="C68" s="84">
        <v>769.63397859999998</v>
      </c>
      <c r="D68" s="84">
        <v>763.62220473000002</v>
      </c>
      <c r="E68" s="84">
        <v>153.03628967</v>
      </c>
      <c r="F68" s="84">
        <v>153.03628967</v>
      </c>
    </row>
    <row r="69" spans="1:6" ht="12.75" customHeight="1" x14ac:dyDescent="0.2">
      <c r="A69" s="83" t="s">
        <v>144</v>
      </c>
      <c r="B69" s="83">
        <v>13</v>
      </c>
      <c r="C69" s="84">
        <v>764.69197970000005</v>
      </c>
      <c r="D69" s="84">
        <v>760.36944548999998</v>
      </c>
      <c r="E69" s="84">
        <v>152.38440946</v>
      </c>
      <c r="F69" s="84">
        <v>152.38440946</v>
      </c>
    </row>
    <row r="70" spans="1:6" ht="12.75" customHeight="1" x14ac:dyDescent="0.2">
      <c r="A70" s="83" t="s">
        <v>144</v>
      </c>
      <c r="B70" s="83">
        <v>14</v>
      </c>
      <c r="C70" s="84">
        <v>762.71094991999996</v>
      </c>
      <c r="D70" s="84">
        <v>759.47569139999996</v>
      </c>
      <c r="E70" s="84">
        <v>152.20529364999999</v>
      </c>
      <c r="F70" s="84">
        <v>152.20529364999999</v>
      </c>
    </row>
    <row r="71" spans="1:6" ht="12.75" customHeight="1" x14ac:dyDescent="0.2">
      <c r="A71" s="83" t="s">
        <v>144</v>
      </c>
      <c r="B71" s="83">
        <v>15</v>
      </c>
      <c r="C71" s="84">
        <v>765.22034522000001</v>
      </c>
      <c r="D71" s="84">
        <v>763.40876980999997</v>
      </c>
      <c r="E71" s="84">
        <v>152.99351551999999</v>
      </c>
      <c r="F71" s="84">
        <v>152.99351551999999</v>
      </c>
    </row>
    <row r="72" spans="1:6" ht="12.75" customHeight="1" x14ac:dyDescent="0.2">
      <c r="A72" s="83" t="s">
        <v>144</v>
      </c>
      <c r="B72" s="83">
        <v>16</v>
      </c>
      <c r="C72" s="84">
        <v>764.16138878000004</v>
      </c>
      <c r="D72" s="84">
        <v>763.98425560999999</v>
      </c>
      <c r="E72" s="84">
        <v>153.10884770000001</v>
      </c>
      <c r="F72" s="84">
        <v>153.10884770000001</v>
      </c>
    </row>
    <row r="73" spans="1:6" ht="12.75" customHeight="1" x14ac:dyDescent="0.2">
      <c r="A73" s="83" t="s">
        <v>144</v>
      </c>
      <c r="B73" s="83">
        <v>17</v>
      </c>
      <c r="C73" s="84">
        <v>765.80210471999999</v>
      </c>
      <c r="D73" s="84">
        <v>757.75619273999996</v>
      </c>
      <c r="E73" s="84">
        <v>151.86069169999999</v>
      </c>
      <c r="F73" s="84">
        <v>151.86069169999999</v>
      </c>
    </row>
    <row r="74" spans="1:6" ht="12.75" customHeight="1" x14ac:dyDescent="0.2">
      <c r="A74" s="83" t="s">
        <v>144</v>
      </c>
      <c r="B74" s="83">
        <v>18</v>
      </c>
      <c r="C74" s="84">
        <v>749.46612579999999</v>
      </c>
      <c r="D74" s="84">
        <v>740.86745877999999</v>
      </c>
      <c r="E74" s="84">
        <v>148.47604788000001</v>
      </c>
      <c r="F74" s="84">
        <v>148.47604788000001</v>
      </c>
    </row>
    <row r="75" spans="1:6" ht="12.75" customHeight="1" x14ac:dyDescent="0.2">
      <c r="A75" s="83" t="s">
        <v>144</v>
      </c>
      <c r="B75" s="83">
        <v>19</v>
      </c>
      <c r="C75" s="84">
        <v>722.14243810999994</v>
      </c>
      <c r="D75" s="84">
        <v>714.36733700000002</v>
      </c>
      <c r="E75" s="84">
        <v>143.16520138000001</v>
      </c>
      <c r="F75" s="84">
        <v>143.16520138000001</v>
      </c>
    </row>
    <row r="76" spans="1:6" ht="12.75" customHeight="1" x14ac:dyDescent="0.2">
      <c r="A76" s="83" t="s">
        <v>144</v>
      </c>
      <c r="B76" s="83">
        <v>20</v>
      </c>
      <c r="C76" s="84">
        <v>718.08964209999999</v>
      </c>
      <c r="D76" s="84">
        <v>714.76017049999996</v>
      </c>
      <c r="E76" s="84">
        <v>143.24392850000001</v>
      </c>
      <c r="F76" s="84">
        <v>143.24392850000001</v>
      </c>
    </row>
    <row r="77" spans="1:6" ht="12.75" customHeight="1" x14ac:dyDescent="0.2">
      <c r="A77" s="83" t="s">
        <v>144</v>
      </c>
      <c r="B77" s="83">
        <v>21</v>
      </c>
      <c r="C77" s="84">
        <v>710.41196484</v>
      </c>
      <c r="D77" s="84">
        <v>704.39467865999995</v>
      </c>
      <c r="E77" s="84">
        <v>141.16659705999999</v>
      </c>
      <c r="F77" s="84">
        <v>141.16659705999999</v>
      </c>
    </row>
    <row r="78" spans="1:6" ht="12.75" customHeight="1" x14ac:dyDescent="0.2">
      <c r="A78" s="83" t="s">
        <v>144</v>
      </c>
      <c r="B78" s="83">
        <v>22</v>
      </c>
      <c r="C78" s="84">
        <v>730.07108065</v>
      </c>
      <c r="D78" s="84">
        <v>723.86241516999996</v>
      </c>
      <c r="E78" s="84">
        <v>145.06809462000001</v>
      </c>
      <c r="F78" s="84">
        <v>145.06809462000001</v>
      </c>
    </row>
    <row r="79" spans="1:6" ht="12.75" customHeight="1" x14ac:dyDescent="0.2">
      <c r="A79" s="83" t="s">
        <v>144</v>
      </c>
      <c r="B79" s="83">
        <v>23</v>
      </c>
      <c r="C79" s="84">
        <v>738.93829706999998</v>
      </c>
      <c r="D79" s="84">
        <v>732.67281304999995</v>
      </c>
      <c r="E79" s="84">
        <v>146.83377218999999</v>
      </c>
      <c r="F79" s="84">
        <v>146.83377218999999</v>
      </c>
    </row>
    <row r="80" spans="1:6" ht="12.75" customHeight="1" x14ac:dyDescent="0.2">
      <c r="A80" s="83" t="s">
        <v>144</v>
      </c>
      <c r="B80" s="83">
        <v>24</v>
      </c>
      <c r="C80" s="84">
        <v>765.90220165999995</v>
      </c>
      <c r="D80" s="84">
        <v>759.78494446000002</v>
      </c>
      <c r="E80" s="84">
        <v>152.26727055000001</v>
      </c>
      <c r="F80" s="84">
        <v>152.26727055000001</v>
      </c>
    </row>
    <row r="81" spans="1:6" ht="12.75" customHeight="1" x14ac:dyDescent="0.2">
      <c r="A81" s="83" t="s">
        <v>145</v>
      </c>
      <c r="B81" s="83">
        <v>1</v>
      </c>
      <c r="C81" s="84">
        <v>828.63010039000005</v>
      </c>
      <c r="D81" s="84">
        <v>821.86582667000005</v>
      </c>
      <c r="E81" s="84">
        <v>164.70879964</v>
      </c>
      <c r="F81" s="84">
        <v>164.70879964</v>
      </c>
    </row>
    <row r="82" spans="1:6" ht="12.75" customHeight="1" x14ac:dyDescent="0.2">
      <c r="A82" s="83" t="s">
        <v>145</v>
      </c>
      <c r="B82" s="83">
        <v>2</v>
      </c>
      <c r="C82" s="84">
        <v>911.78257972999995</v>
      </c>
      <c r="D82" s="84">
        <v>904.27801175000002</v>
      </c>
      <c r="E82" s="84">
        <v>181.22489221999999</v>
      </c>
      <c r="F82" s="84">
        <v>181.22489221999999</v>
      </c>
    </row>
    <row r="83" spans="1:6" ht="12.75" customHeight="1" x14ac:dyDescent="0.2">
      <c r="A83" s="83" t="s">
        <v>145</v>
      </c>
      <c r="B83" s="83">
        <v>3</v>
      </c>
      <c r="C83" s="84">
        <v>962.70395595000002</v>
      </c>
      <c r="D83" s="84">
        <v>954.90685472999996</v>
      </c>
      <c r="E83" s="84">
        <v>191.37133667000001</v>
      </c>
      <c r="F83" s="84">
        <v>191.37133667000001</v>
      </c>
    </row>
    <row r="84" spans="1:6" ht="12.75" customHeight="1" x14ac:dyDescent="0.2">
      <c r="A84" s="83" t="s">
        <v>145</v>
      </c>
      <c r="B84" s="83">
        <v>4</v>
      </c>
      <c r="C84" s="84">
        <v>970.01163147</v>
      </c>
      <c r="D84" s="84">
        <v>962.02720199999999</v>
      </c>
      <c r="E84" s="84">
        <v>192.79831393000001</v>
      </c>
      <c r="F84" s="84">
        <v>192.79831393000001</v>
      </c>
    </row>
    <row r="85" spans="1:6" ht="12.75" customHeight="1" x14ac:dyDescent="0.2">
      <c r="A85" s="83" t="s">
        <v>145</v>
      </c>
      <c r="B85" s="83">
        <v>5</v>
      </c>
      <c r="C85" s="84">
        <v>968.27712140999995</v>
      </c>
      <c r="D85" s="84">
        <v>960.35987661000001</v>
      </c>
      <c r="E85" s="84">
        <v>192.46416794999999</v>
      </c>
      <c r="F85" s="84">
        <v>192.46416794999999</v>
      </c>
    </row>
    <row r="86" spans="1:6" ht="12.75" customHeight="1" x14ac:dyDescent="0.2">
      <c r="A86" s="83" t="s">
        <v>145</v>
      </c>
      <c r="B86" s="83">
        <v>6</v>
      </c>
      <c r="C86" s="84">
        <v>951.18083251999997</v>
      </c>
      <c r="D86" s="84">
        <v>943.48190639999996</v>
      </c>
      <c r="E86" s="84">
        <v>189.08168126999999</v>
      </c>
      <c r="F86" s="84">
        <v>189.08168126999999</v>
      </c>
    </row>
    <row r="87" spans="1:6" ht="12.75" customHeight="1" x14ac:dyDescent="0.2">
      <c r="A87" s="83" t="s">
        <v>145</v>
      </c>
      <c r="B87" s="83">
        <v>7</v>
      </c>
      <c r="C87" s="84">
        <v>904.78722121999999</v>
      </c>
      <c r="D87" s="84">
        <v>897.49786462999998</v>
      </c>
      <c r="E87" s="84">
        <v>179.86609390999999</v>
      </c>
      <c r="F87" s="84">
        <v>179.86609390999999</v>
      </c>
    </row>
    <row r="88" spans="1:6" ht="12.75" customHeight="1" x14ac:dyDescent="0.2">
      <c r="A88" s="83" t="s">
        <v>145</v>
      </c>
      <c r="B88" s="83">
        <v>8</v>
      </c>
      <c r="C88" s="84">
        <v>844.28484242000002</v>
      </c>
      <c r="D88" s="84">
        <v>837.66359951000004</v>
      </c>
      <c r="E88" s="84">
        <v>167.87480572000001</v>
      </c>
      <c r="F88" s="84">
        <v>167.87480572000001</v>
      </c>
    </row>
    <row r="89" spans="1:6" ht="12.75" customHeight="1" x14ac:dyDescent="0.2">
      <c r="A89" s="83" t="s">
        <v>145</v>
      </c>
      <c r="B89" s="83">
        <v>9</v>
      </c>
      <c r="C89" s="84">
        <v>823.06720533999999</v>
      </c>
      <c r="D89" s="84">
        <v>816.43757793999998</v>
      </c>
      <c r="E89" s="84">
        <v>163.6209331</v>
      </c>
      <c r="F89" s="84">
        <v>163.6209331</v>
      </c>
    </row>
    <row r="90" spans="1:6" ht="12.75" customHeight="1" x14ac:dyDescent="0.2">
      <c r="A90" s="83" t="s">
        <v>145</v>
      </c>
      <c r="B90" s="83">
        <v>10</v>
      </c>
      <c r="C90" s="84">
        <v>822.66225661999999</v>
      </c>
      <c r="D90" s="84">
        <v>815.25959545000001</v>
      </c>
      <c r="E90" s="84">
        <v>163.38485553999999</v>
      </c>
      <c r="F90" s="84">
        <v>163.38485553999999</v>
      </c>
    </row>
    <row r="91" spans="1:6" ht="12.75" customHeight="1" x14ac:dyDescent="0.2">
      <c r="A91" s="83" t="s">
        <v>145</v>
      </c>
      <c r="B91" s="83">
        <v>11</v>
      </c>
      <c r="C91" s="84">
        <v>801.50238579999996</v>
      </c>
      <c r="D91" s="84">
        <v>790.42218733000004</v>
      </c>
      <c r="E91" s="84">
        <v>158.40723079</v>
      </c>
      <c r="F91" s="84">
        <v>158.40723079</v>
      </c>
    </row>
    <row r="92" spans="1:6" ht="12.75" customHeight="1" x14ac:dyDescent="0.2">
      <c r="A92" s="83" t="s">
        <v>145</v>
      </c>
      <c r="B92" s="83">
        <v>12</v>
      </c>
      <c r="C92" s="84">
        <v>779.69287626000005</v>
      </c>
      <c r="D92" s="84">
        <v>764.04246494999995</v>
      </c>
      <c r="E92" s="84">
        <v>153.12051334</v>
      </c>
      <c r="F92" s="84">
        <v>153.12051334</v>
      </c>
    </row>
    <row r="93" spans="1:6" ht="12.75" customHeight="1" x14ac:dyDescent="0.2">
      <c r="A93" s="83" t="s">
        <v>145</v>
      </c>
      <c r="B93" s="83">
        <v>13</v>
      </c>
      <c r="C93" s="84">
        <v>769.62576502000002</v>
      </c>
      <c r="D93" s="84">
        <v>754.31913157999998</v>
      </c>
      <c r="E93" s="84">
        <v>151.17187584000001</v>
      </c>
      <c r="F93" s="84">
        <v>151.17187584000001</v>
      </c>
    </row>
    <row r="94" spans="1:6" ht="12.75" customHeight="1" x14ac:dyDescent="0.2">
      <c r="A94" s="83" t="s">
        <v>145</v>
      </c>
      <c r="B94" s="83">
        <v>14</v>
      </c>
      <c r="C94" s="84">
        <v>780.41669807000005</v>
      </c>
      <c r="D94" s="84">
        <v>761.61694482999997</v>
      </c>
      <c r="E94" s="84">
        <v>152.63441878</v>
      </c>
      <c r="F94" s="84">
        <v>152.63441878</v>
      </c>
    </row>
    <row r="95" spans="1:6" ht="12.75" customHeight="1" x14ac:dyDescent="0.2">
      <c r="A95" s="83" t="s">
        <v>145</v>
      </c>
      <c r="B95" s="83">
        <v>15</v>
      </c>
      <c r="C95" s="84">
        <v>785.84910503000003</v>
      </c>
      <c r="D95" s="84">
        <v>767.44080262</v>
      </c>
      <c r="E95" s="84">
        <v>153.80156869000001</v>
      </c>
      <c r="F95" s="84">
        <v>153.80156869000001</v>
      </c>
    </row>
    <row r="96" spans="1:6" ht="12.75" customHeight="1" x14ac:dyDescent="0.2">
      <c r="A96" s="83" t="s">
        <v>145</v>
      </c>
      <c r="B96" s="83">
        <v>16</v>
      </c>
      <c r="C96" s="84">
        <v>782.75901013999999</v>
      </c>
      <c r="D96" s="84">
        <v>769.91597546000003</v>
      </c>
      <c r="E96" s="84">
        <v>154.29761407000001</v>
      </c>
      <c r="F96" s="84">
        <v>154.29761407000001</v>
      </c>
    </row>
    <row r="97" spans="1:6" ht="12.75" customHeight="1" x14ac:dyDescent="0.2">
      <c r="A97" s="83" t="s">
        <v>145</v>
      </c>
      <c r="B97" s="83">
        <v>17</v>
      </c>
      <c r="C97" s="84">
        <v>776.45237569999995</v>
      </c>
      <c r="D97" s="84">
        <v>765.57782711000004</v>
      </c>
      <c r="E97" s="84">
        <v>153.42821278</v>
      </c>
      <c r="F97" s="84">
        <v>153.42821278</v>
      </c>
    </row>
    <row r="98" spans="1:6" ht="12.75" customHeight="1" x14ac:dyDescent="0.2">
      <c r="A98" s="83" t="s">
        <v>145</v>
      </c>
      <c r="B98" s="83">
        <v>18</v>
      </c>
      <c r="C98" s="84">
        <v>783.71346831999995</v>
      </c>
      <c r="D98" s="84">
        <v>774.47359702999995</v>
      </c>
      <c r="E98" s="84">
        <v>155.21099963</v>
      </c>
      <c r="F98" s="84">
        <v>155.21099963</v>
      </c>
    </row>
    <row r="99" spans="1:6" ht="12.75" customHeight="1" x14ac:dyDescent="0.2">
      <c r="A99" s="83" t="s">
        <v>145</v>
      </c>
      <c r="B99" s="83">
        <v>19</v>
      </c>
      <c r="C99" s="84">
        <v>732.58118596999998</v>
      </c>
      <c r="D99" s="84">
        <v>724.76849097000002</v>
      </c>
      <c r="E99" s="84">
        <v>145.2496798</v>
      </c>
      <c r="F99" s="84">
        <v>145.2496798</v>
      </c>
    </row>
    <row r="100" spans="1:6" ht="12.75" customHeight="1" x14ac:dyDescent="0.2">
      <c r="A100" s="83" t="s">
        <v>145</v>
      </c>
      <c r="B100" s="83">
        <v>20</v>
      </c>
      <c r="C100" s="84">
        <v>723.92167901000005</v>
      </c>
      <c r="D100" s="84">
        <v>716.16534237999997</v>
      </c>
      <c r="E100" s="84">
        <v>143.52553671999999</v>
      </c>
      <c r="F100" s="84">
        <v>143.52553671999999</v>
      </c>
    </row>
    <row r="101" spans="1:6" ht="12.75" customHeight="1" x14ac:dyDescent="0.2">
      <c r="A101" s="83" t="s">
        <v>145</v>
      </c>
      <c r="B101" s="83">
        <v>21</v>
      </c>
      <c r="C101" s="84">
        <v>714.06048500999998</v>
      </c>
      <c r="D101" s="84">
        <v>713.64139045000002</v>
      </c>
      <c r="E101" s="84">
        <v>143.01971560000001</v>
      </c>
      <c r="F101" s="84">
        <v>143.01971560000001</v>
      </c>
    </row>
    <row r="102" spans="1:6" ht="12.75" customHeight="1" x14ac:dyDescent="0.2">
      <c r="A102" s="83" t="s">
        <v>145</v>
      </c>
      <c r="B102" s="83">
        <v>22</v>
      </c>
      <c r="C102" s="84">
        <v>726.22986664999996</v>
      </c>
      <c r="D102" s="84">
        <v>724.70571776999998</v>
      </c>
      <c r="E102" s="84">
        <v>145.23709952999999</v>
      </c>
      <c r="F102" s="84">
        <v>145.23709952999999</v>
      </c>
    </row>
    <row r="103" spans="1:6" ht="12.75" customHeight="1" x14ac:dyDescent="0.2">
      <c r="A103" s="83" t="s">
        <v>145</v>
      </c>
      <c r="B103" s="83">
        <v>23</v>
      </c>
      <c r="C103" s="84">
        <v>765.32003493000002</v>
      </c>
      <c r="D103" s="84">
        <v>762.17691745000002</v>
      </c>
      <c r="E103" s="84">
        <v>152.74664199</v>
      </c>
      <c r="F103" s="84">
        <v>152.74664199</v>
      </c>
    </row>
    <row r="104" spans="1:6" ht="12.75" customHeight="1" x14ac:dyDescent="0.2">
      <c r="A104" s="83" t="s">
        <v>145</v>
      </c>
      <c r="B104" s="83">
        <v>24</v>
      </c>
      <c r="C104" s="84">
        <v>801.52397759999997</v>
      </c>
      <c r="D104" s="84">
        <v>794.92042800000002</v>
      </c>
      <c r="E104" s="84">
        <v>159.30871592</v>
      </c>
      <c r="F104" s="84">
        <v>159.30871592</v>
      </c>
    </row>
    <row r="105" spans="1:6" ht="12.75" customHeight="1" x14ac:dyDescent="0.2">
      <c r="A105" s="83" t="s">
        <v>146</v>
      </c>
      <c r="B105" s="83">
        <v>1</v>
      </c>
      <c r="C105" s="84">
        <v>794.33397993999995</v>
      </c>
      <c r="D105" s="84">
        <v>787.06967262000001</v>
      </c>
      <c r="E105" s="84">
        <v>157.73535874999999</v>
      </c>
      <c r="F105" s="84">
        <v>157.73535874999999</v>
      </c>
    </row>
    <row r="106" spans="1:6" ht="12.75" customHeight="1" x14ac:dyDescent="0.2">
      <c r="A106" s="83" t="s">
        <v>146</v>
      </c>
      <c r="B106" s="83">
        <v>2</v>
      </c>
      <c r="C106" s="84">
        <v>876.89566429000001</v>
      </c>
      <c r="D106" s="84">
        <v>869.73828040000001</v>
      </c>
      <c r="E106" s="84">
        <v>174.30284058000001</v>
      </c>
      <c r="F106" s="84">
        <v>174.30284058000001</v>
      </c>
    </row>
    <row r="107" spans="1:6" ht="12.75" customHeight="1" x14ac:dyDescent="0.2">
      <c r="A107" s="83" t="s">
        <v>146</v>
      </c>
      <c r="B107" s="83">
        <v>3</v>
      </c>
      <c r="C107" s="84">
        <v>942.35398014999998</v>
      </c>
      <c r="D107" s="84">
        <v>932.27064097000004</v>
      </c>
      <c r="E107" s="84">
        <v>186.83484971999999</v>
      </c>
      <c r="F107" s="84">
        <v>186.83484971999999</v>
      </c>
    </row>
    <row r="108" spans="1:6" ht="12.75" customHeight="1" x14ac:dyDescent="0.2">
      <c r="A108" s="83" t="s">
        <v>146</v>
      </c>
      <c r="B108" s="83">
        <v>4</v>
      </c>
      <c r="C108" s="84">
        <v>947.95068500000002</v>
      </c>
      <c r="D108" s="84">
        <v>937.24075915000003</v>
      </c>
      <c r="E108" s="84">
        <v>187.83090304999999</v>
      </c>
      <c r="F108" s="84">
        <v>187.83090304999999</v>
      </c>
    </row>
    <row r="109" spans="1:6" ht="12.75" customHeight="1" x14ac:dyDescent="0.2">
      <c r="A109" s="83" t="s">
        <v>146</v>
      </c>
      <c r="B109" s="83">
        <v>5</v>
      </c>
      <c r="C109" s="84">
        <v>936.88072522000004</v>
      </c>
      <c r="D109" s="84">
        <v>928.85637152000004</v>
      </c>
      <c r="E109" s="84">
        <v>186.15060151</v>
      </c>
      <c r="F109" s="84">
        <v>186.15060151</v>
      </c>
    </row>
    <row r="110" spans="1:6" ht="12.75" customHeight="1" x14ac:dyDescent="0.2">
      <c r="A110" s="83" t="s">
        <v>146</v>
      </c>
      <c r="B110" s="83">
        <v>6</v>
      </c>
      <c r="C110" s="84">
        <v>922.90554033000001</v>
      </c>
      <c r="D110" s="84">
        <v>914.66888103999997</v>
      </c>
      <c r="E110" s="84">
        <v>183.30730951000001</v>
      </c>
      <c r="F110" s="84">
        <v>183.30730951000001</v>
      </c>
    </row>
    <row r="111" spans="1:6" ht="12.75" customHeight="1" x14ac:dyDescent="0.2">
      <c r="A111" s="83" t="s">
        <v>146</v>
      </c>
      <c r="B111" s="83">
        <v>7</v>
      </c>
      <c r="C111" s="84">
        <v>897.30033182</v>
      </c>
      <c r="D111" s="84">
        <v>889.92222777999996</v>
      </c>
      <c r="E111" s="84">
        <v>178.3478728</v>
      </c>
      <c r="F111" s="84">
        <v>178.3478728</v>
      </c>
    </row>
    <row r="112" spans="1:6" ht="12.75" customHeight="1" x14ac:dyDescent="0.2">
      <c r="A112" s="83" t="s">
        <v>146</v>
      </c>
      <c r="B112" s="83">
        <v>8</v>
      </c>
      <c r="C112" s="84">
        <v>850.76473518</v>
      </c>
      <c r="D112" s="84">
        <v>843.85412382000004</v>
      </c>
      <c r="E112" s="84">
        <v>169.11543867</v>
      </c>
      <c r="F112" s="84">
        <v>169.11543867</v>
      </c>
    </row>
    <row r="113" spans="1:6" ht="12.75" customHeight="1" x14ac:dyDescent="0.2">
      <c r="A113" s="83" t="s">
        <v>146</v>
      </c>
      <c r="B113" s="83">
        <v>9</v>
      </c>
      <c r="C113" s="84">
        <v>819.61332333999997</v>
      </c>
      <c r="D113" s="84">
        <v>811.03351171999998</v>
      </c>
      <c r="E113" s="84">
        <v>162.53791294000001</v>
      </c>
      <c r="F113" s="84">
        <v>162.53791294000001</v>
      </c>
    </row>
    <row r="114" spans="1:6" ht="12.75" customHeight="1" x14ac:dyDescent="0.2">
      <c r="A114" s="83" t="s">
        <v>146</v>
      </c>
      <c r="B114" s="83">
        <v>10</v>
      </c>
      <c r="C114" s="84">
        <v>817.74474086999999</v>
      </c>
      <c r="D114" s="84">
        <v>808.62660600000004</v>
      </c>
      <c r="E114" s="84">
        <v>162.05554885999999</v>
      </c>
      <c r="F114" s="84">
        <v>162.05554885999999</v>
      </c>
    </row>
    <row r="115" spans="1:6" ht="12.75" customHeight="1" x14ac:dyDescent="0.2">
      <c r="A115" s="83" t="s">
        <v>146</v>
      </c>
      <c r="B115" s="83">
        <v>11</v>
      </c>
      <c r="C115" s="84">
        <v>791.38349730000004</v>
      </c>
      <c r="D115" s="84">
        <v>782.89816379000001</v>
      </c>
      <c r="E115" s="84">
        <v>156.89935341</v>
      </c>
      <c r="F115" s="84">
        <v>156.89935341</v>
      </c>
    </row>
    <row r="116" spans="1:6" ht="12.75" customHeight="1" x14ac:dyDescent="0.2">
      <c r="A116" s="83" t="s">
        <v>146</v>
      </c>
      <c r="B116" s="83">
        <v>12</v>
      </c>
      <c r="C116" s="84">
        <v>748.01317631999996</v>
      </c>
      <c r="D116" s="84">
        <v>739.07730359000004</v>
      </c>
      <c r="E116" s="84">
        <v>148.11728577</v>
      </c>
      <c r="F116" s="84">
        <v>148.11728577</v>
      </c>
    </row>
    <row r="117" spans="1:6" ht="12.75" customHeight="1" x14ac:dyDescent="0.2">
      <c r="A117" s="83" t="s">
        <v>146</v>
      </c>
      <c r="B117" s="83">
        <v>13</v>
      </c>
      <c r="C117" s="84">
        <v>729.69185398000002</v>
      </c>
      <c r="D117" s="84">
        <v>721.01650705999998</v>
      </c>
      <c r="E117" s="84">
        <v>144.49775077999999</v>
      </c>
      <c r="F117" s="84">
        <v>144.49775077999999</v>
      </c>
    </row>
    <row r="118" spans="1:6" ht="12.75" customHeight="1" x14ac:dyDescent="0.2">
      <c r="A118" s="83" t="s">
        <v>146</v>
      </c>
      <c r="B118" s="83">
        <v>14</v>
      </c>
      <c r="C118" s="84">
        <v>738.69792751</v>
      </c>
      <c r="D118" s="84">
        <v>730.48289359</v>
      </c>
      <c r="E118" s="84">
        <v>146.39489398000001</v>
      </c>
      <c r="F118" s="84">
        <v>146.39489398000001</v>
      </c>
    </row>
    <row r="119" spans="1:6" ht="12.75" customHeight="1" x14ac:dyDescent="0.2">
      <c r="A119" s="83" t="s">
        <v>146</v>
      </c>
      <c r="B119" s="83">
        <v>15</v>
      </c>
      <c r="C119" s="84">
        <v>757.90061977000005</v>
      </c>
      <c r="D119" s="84">
        <v>749.91166985999996</v>
      </c>
      <c r="E119" s="84">
        <v>150.28858356999999</v>
      </c>
      <c r="F119" s="84">
        <v>150.28858356999999</v>
      </c>
    </row>
    <row r="120" spans="1:6" ht="12.75" customHeight="1" x14ac:dyDescent="0.2">
      <c r="A120" s="83" t="s">
        <v>146</v>
      </c>
      <c r="B120" s="83">
        <v>16</v>
      </c>
      <c r="C120" s="84">
        <v>758.81520726999997</v>
      </c>
      <c r="D120" s="84">
        <v>750.68327940999995</v>
      </c>
      <c r="E120" s="84">
        <v>150.44322059999999</v>
      </c>
      <c r="F120" s="84">
        <v>150.44322059999999</v>
      </c>
    </row>
    <row r="121" spans="1:6" ht="12.75" customHeight="1" x14ac:dyDescent="0.2">
      <c r="A121" s="83" t="s">
        <v>146</v>
      </c>
      <c r="B121" s="83">
        <v>17</v>
      </c>
      <c r="C121" s="84">
        <v>744.83533537999995</v>
      </c>
      <c r="D121" s="84">
        <v>744.76190645999998</v>
      </c>
      <c r="E121" s="84">
        <v>149.25652783000001</v>
      </c>
      <c r="F121" s="84">
        <v>149.25652783000001</v>
      </c>
    </row>
    <row r="122" spans="1:6" ht="12.75" customHeight="1" x14ac:dyDescent="0.2">
      <c r="A122" s="83" t="s">
        <v>146</v>
      </c>
      <c r="B122" s="83">
        <v>18</v>
      </c>
      <c r="C122" s="84">
        <v>743.10452729999997</v>
      </c>
      <c r="D122" s="84">
        <v>734.54909893000001</v>
      </c>
      <c r="E122" s="84">
        <v>147.20979560999999</v>
      </c>
      <c r="F122" s="84">
        <v>147.20979560999999</v>
      </c>
    </row>
    <row r="123" spans="1:6" ht="12.75" customHeight="1" x14ac:dyDescent="0.2">
      <c r="A123" s="83" t="s">
        <v>146</v>
      </c>
      <c r="B123" s="83">
        <v>19</v>
      </c>
      <c r="C123" s="84">
        <v>750.63096591999999</v>
      </c>
      <c r="D123" s="84">
        <v>742.70058675999996</v>
      </c>
      <c r="E123" s="84">
        <v>148.84342208999999</v>
      </c>
      <c r="F123" s="84">
        <v>148.84342208999999</v>
      </c>
    </row>
    <row r="124" spans="1:6" ht="12.75" customHeight="1" x14ac:dyDescent="0.2">
      <c r="A124" s="83" t="s">
        <v>146</v>
      </c>
      <c r="B124" s="83">
        <v>20</v>
      </c>
      <c r="C124" s="84">
        <v>749.34170036</v>
      </c>
      <c r="D124" s="84">
        <v>743.02968457999998</v>
      </c>
      <c r="E124" s="84">
        <v>148.90937604999999</v>
      </c>
      <c r="F124" s="84">
        <v>148.90937604999999</v>
      </c>
    </row>
    <row r="125" spans="1:6" ht="12.75" customHeight="1" x14ac:dyDescent="0.2">
      <c r="A125" s="83" t="s">
        <v>146</v>
      </c>
      <c r="B125" s="83">
        <v>21</v>
      </c>
      <c r="C125" s="84">
        <v>738.12646069000004</v>
      </c>
      <c r="D125" s="84">
        <v>729.97478064999996</v>
      </c>
      <c r="E125" s="84">
        <v>146.29306389000001</v>
      </c>
      <c r="F125" s="84">
        <v>146.29306389000001</v>
      </c>
    </row>
    <row r="126" spans="1:6" ht="12.75" customHeight="1" x14ac:dyDescent="0.2">
      <c r="A126" s="83" t="s">
        <v>146</v>
      </c>
      <c r="B126" s="83">
        <v>22</v>
      </c>
      <c r="C126" s="84">
        <v>730.03492029999995</v>
      </c>
      <c r="D126" s="84">
        <v>729.09276712999997</v>
      </c>
      <c r="E126" s="84">
        <v>146.11630099000001</v>
      </c>
      <c r="F126" s="84">
        <v>146.11630099000001</v>
      </c>
    </row>
    <row r="127" spans="1:6" ht="12.75" customHeight="1" x14ac:dyDescent="0.2">
      <c r="A127" s="83" t="s">
        <v>146</v>
      </c>
      <c r="B127" s="83">
        <v>23</v>
      </c>
      <c r="C127" s="84">
        <v>735.57039128999998</v>
      </c>
      <c r="D127" s="84">
        <v>732.20134067000004</v>
      </c>
      <c r="E127" s="84">
        <v>146.73928518</v>
      </c>
      <c r="F127" s="84">
        <v>146.73928518</v>
      </c>
    </row>
    <row r="128" spans="1:6" ht="12.75" customHeight="1" x14ac:dyDescent="0.2">
      <c r="A128" s="83" t="s">
        <v>146</v>
      </c>
      <c r="B128" s="83">
        <v>24</v>
      </c>
      <c r="C128" s="84">
        <v>766.30769998999995</v>
      </c>
      <c r="D128" s="84">
        <v>760.90109870000003</v>
      </c>
      <c r="E128" s="84">
        <v>152.49095722000001</v>
      </c>
      <c r="F128" s="84">
        <v>152.49095722000001</v>
      </c>
    </row>
    <row r="129" spans="1:6" ht="12.75" customHeight="1" x14ac:dyDescent="0.2">
      <c r="A129" s="83" t="s">
        <v>147</v>
      </c>
      <c r="B129" s="83">
        <v>1</v>
      </c>
      <c r="C129" s="84">
        <v>757.48102101999996</v>
      </c>
      <c r="D129" s="84">
        <v>751.91846037000005</v>
      </c>
      <c r="E129" s="84">
        <v>150.69076121000001</v>
      </c>
      <c r="F129" s="84">
        <v>150.69076121000001</v>
      </c>
    </row>
    <row r="130" spans="1:6" ht="12.75" customHeight="1" x14ac:dyDescent="0.2">
      <c r="A130" s="83" t="s">
        <v>147</v>
      </c>
      <c r="B130" s="83">
        <v>2</v>
      </c>
      <c r="C130" s="84">
        <v>834.62875173999998</v>
      </c>
      <c r="D130" s="84">
        <v>825.88188668999999</v>
      </c>
      <c r="E130" s="84">
        <v>165.51365172999999</v>
      </c>
      <c r="F130" s="84">
        <v>165.51365172999999</v>
      </c>
    </row>
    <row r="131" spans="1:6" ht="12.75" customHeight="1" x14ac:dyDescent="0.2">
      <c r="A131" s="83" t="s">
        <v>147</v>
      </c>
      <c r="B131" s="83">
        <v>3</v>
      </c>
      <c r="C131" s="84">
        <v>881.01291709999998</v>
      </c>
      <c r="D131" s="84">
        <v>877.57533316000001</v>
      </c>
      <c r="E131" s="84">
        <v>175.87345164000001</v>
      </c>
      <c r="F131" s="84">
        <v>175.87345164000001</v>
      </c>
    </row>
    <row r="132" spans="1:6" ht="12.75" customHeight="1" x14ac:dyDescent="0.2">
      <c r="A132" s="83" t="s">
        <v>147</v>
      </c>
      <c r="B132" s="83">
        <v>4</v>
      </c>
      <c r="C132" s="84">
        <v>882.68079192000005</v>
      </c>
      <c r="D132" s="84">
        <v>877.78669755999999</v>
      </c>
      <c r="E132" s="84">
        <v>175.91581083</v>
      </c>
      <c r="F132" s="84">
        <v>175.91581083</v>
      </c>
    </row>
    <row r="133" spans="1:6" ht="12.75" customHeight="1" x14ac:dyDescent="0.2">
      <c r="A133" s="83" t="s">
        <v>147</v>
      </c>
      <c r="B133" s="83">
        <v>5</v>
      </c>
      <c r="C133" s="84">
        <v>888.34663145000002</v>
      </c>
      <c r="D133" s="84">
        <v>880.45233575999998</v>
      </c>
      <c r="E133" s="84">
        <v>176.45002707</v>
      </c>
      <c r="F133" s="84">
        <v>176.45002707</v>
      </c>
    </row>
    <row r="134" spans="1:6" ht="12.75" customHeight="1" x14ac:dyDescent="0.2">
      <c r="A134" s="83" t="s">
        <v>147</v>
      </c>
      <c r="B134" s="83">
        <v>6</v>
      </c>
      <c r="C134" s="84">
        <v>880.53276853</v>
      </c>
      <c r="D134" s="84">
        <v>872.74742738999998</v>
      </c>
      <c r="E134" s="84">
        <v>174.90589886000001</v>
      </c>
      <c r="F134" s="84">
        <v>174.90589886000001</v>
      </c>
    </row>
    <row r="135" spans="1:6" ht="12.75" customHeight="1" x14ac:dyDescent="0.2">
      <c r="A135" s="83" t="s">
        <v>147</v>
      </c>
      <c r="B135" s="83">
        <v>7</v>
      </c>
      <c r="C135" s="84">
        <v>862.41355840999995</v>
      </c>
      <c r="D135" s="84">
        <v>855.06757951999998</v>
      </c>
      <c r="E135" s="84">
        <v>171.36270916999999</v>
      </c>
      <c r="F135" s="84">
        <v>171.36270916999999</v>
      </c>
    </row>
    <row r="136" spans="1:6" ht="12.75" customHeight="1" x14ac:dyDescent="0.2">
      <c r="A136" s="83" t="s">
        <v>147</v>
      </c>
      <c r="B136" s="83">
        <v>8</v>
      </c>
      <c r="C136" s="84">
        <v>874.91653904999998</v>
      </c>
      <c r="D136" s="84">
        <v>867.31967761999999</v>
      </c>
      <c r="E136" s="84">
        <v>173.81813231000001</v>
      </c>
      <c r="F136" s="84">
        <v>173.81813231000001</v>
      </c>
    </row>
    <row r="137" spans="1:6" ht="12.75" customHeight="1" x14ac:dyDescent="0.2">
      <c r="A137" s="83" t="s">
        <v>147</v>
      </c>
      <c r="B137" s="83">
        <v>9</v>
      </c>
      <c r="C137" s="84">
        <v>860.50456477</v>
      </c>
      <c r="D137" s="84">
        <v>852.66411629000004</v>
      </c>
      <c r="E137" s="84">
        <v>170.881035</v>
      </c>
      <c r="F137" s="84">
        <v>170.881035</v>
      </c>
    </row>
    <row r="138" spans="1:6" ht="12.75" customHeight="1" x14ac:dyDescent="0.2">
      <c r="A138" s="83" t="s">
        <v>147</v>
      </c>
      <c r="B138" s="83">
        <v>10</v>
      </c>
      <c r="C138" s="84">
        <v>854.88627240000005</v>
      </c>
      <c r="D138" s="84">
        <v>847.32288155000003</v>
      </c>
      <c r="E138" s="84">
        <v>169.81060679000001</v>
      </c>
      <c r="F138" s="84">
        <v>169.81060679000001</v>
      </c>
    </row>
    <row r="139" spans="1:6" ht="12.75" customHeight="1" x14ac:dyDescent="0.2">
      <c r="A139" s="83" t="s">
        <v>147</v>
      </c>
      <c r="B139" s="83">
        <v>11</v>
      </c>
      <c r="C139" s="84">
        <v>840.43347746999996</v>
      </c>
      <c r="D139" s="84">
        <v>832.75028200999998</v>
      </c>
      <c r="E139" s="84">
        <v>166.89013571000001</v>
      </c>
      <c r="F139" s="84">
        <v>166.89013571000001</v>
      </c>
    </row>
    <row r="140" spans="1:6" ht="12.75" customHeight="1" x14ac:dyDescent="0.2">
      <c r="A140" s="83" t="s">
        <v>147</v>
      </c>
      <c r="B140" s="83">
        <v>12</v>
      </c>
      <c r="C140" s="84">
        <v>794.24374206000005</v>
      </c>
      <c r="D140" s="84">
        <v>786.83270635999997</v>
      </c>
      <c r="E140" s="84">
        <v>157.68786872000001</v>
      </c>
      <c r="F140" s="84">
        <v>157.68786872000001</v>
      </c>
    </row>
    <row r="141" spans="1:6" ht="12.75" customHeight="1" x14ac:dyDescent="0.2">
      <c r="A141" s="83" t="s">
        <v>147</v>
      </c>
      <c r="B141" s="83">
        <v>13</v>
      </c>
      <c r="C141" s="84">
        <v>763.86281832999998</v>
      </c>
      <c r="D141" s="84">
        <v>759.22987692000004</v>
      </c>
      <c r="E141" s="84">
        <v>152.15603035999999</v>
      </c>
      <c r="F141" s="84">
        <v>152.15603035999999</v>
      </c>
    </row>
    <row r="142" spans="1:6" ht="12.75" customHeight="1" x14ac:dyDescent="0.2">
      <c r="A142" s="83" t="s">
        <v>147</v>
      </c>
      <c r="B142" s="83">
        <v>14</v>
      </c>
      <c r="C142" s="84">
        <v>772.11891387000003</v>
      </c>
      <c r="D142" s="84">
        <v>766.01225909000004</v>
      </c>
      <c r="E142" s="84">
        <v>153.51527659000001</v>
      </c>
      <c r="F142" s="84">
        <v>153.51527659000001</v>
      </c>
    </row>
    <row r="143" spans="1:6" ht="12.75" customHeight="1" x14ac:dyDescent="0.2">
      <c r="A143" s="83" t="s">
        <v>147</v>
      </c>
      <c r="B143" s="83">
        <v>15</v>
      </c>
      <c r="C143" s="84">
        <v>774.81448421000005</v>
      </c>
      <c r="D143" s="84">
        <v>767.67196353999998</v>
      </c>
      <c r="E143" s="84">
        <v>153.84789527999999</v>
      </c>
      <c r="F143" s="84">
        <v>153.84789527999999</v>
      </c>
    </row>
    <row r="144" spans="1:6" ht="12.75" customHeight="1" x14ac:dyDescent="0.2">
      <c r="A144" s="83" t="s">
        <v>147</v>
      </c>
      <c r="B144" s="83">
        <v>16</v>
      </c>
      <c r="C144" s="84">
        <v>777.58664785999997</v>
      </c>
      <c r="D144" s="84">
        <v>770.64891880000005</v>
      </c>
      <c r="E144" s="84">
        <v>154.44450205999999</v>
      </c>
      <c r="F144" s="84">
        <v>154.44450205999999</v>
      </c>
    </row>
    <row r="145" spans="1:6" ht="12.75" customHeight="1" x14ac:dyDescent="0.2">
      <c r="A145" s="83" t="s">
        <v>147</v>
      </c>
      <c r="B145" s="83">
        <v>17</v>
      </c>
      <c r="C145" s="84">
        <v>771.36932289000003</v>
      </c>
      <c r="D145" s="84">
        <v>764.71454601999994</v>
      </c>
      <c r="E145" s="84">
        <v>153.25520402000001</v>
      </c>
      <c r="F145" s="84">
        <v>153.25520402000001</v>
      </c>
    </row>
    <row r="146" spans="1:6" ht="12.75" customHeight="1" x14ac:dyDescent="0.2">
      <c r="A146" s="83" t="s">
        <v>147</v>
      </c>
      <c r="B146" s="83">
        <v>18</v>
      </c>
      <c r="C146" s="84">
        <v>764.29069973000003</v>
      </c>
      <c r="D146" s="84">
        <v>757.98516936999999</v>
      </c>
      <c r="E146" s="84">
        <v>151.90658053999999</v>
      </c>
      <c r="F146" s="84">
        <v>151.90658053999999</v>
      </c>
    </row>
    <row r="147" spans="1:6" ht="12.75" customHeight="1" x14ac:dyDescent="0.2">
      <c r="A147" s="83" t="s">
        <v>147</v>
      </c>
      <c r="B147" s="83">
        <v>19</v>
      </c>
      <c r="C147" s="84">
        <v>712.68233607000002</v>
      </c>
      <c r="D147" s="84">
        <v>706.59690899999998</v>
      </c>
      <c r="E147" s="84">
        <v>141.60794247999999</v>
      </c>
      <c r="F147" s="84">
        <v>141.60794247999999</v>
      </c>
    </row>
    <row r="148" spans="1:6" ht="12.75" customHeight="1" x14ac:dyDescent="0.2">
      <c r="A148" s="83" t="s">
        <v>147</v>
      </c>
      <c r="B148" s="83">
        <v>20</v>
      </c>
      <c r="C148" s="84">
        <v>708.38895747000004</v>
      </c>
      <c r="D148" s="84">
        <v>702.19587403000003</v>
      </c>
      <c r="E148" s="84">
        <v>140.72593818999999</v>
      </c>
      <c r="F148" s="84">
        <v>140.72593818999999</v>
      </c>
    </row>
    <row r="149" spans="1:6" ht="12.75" customHeight="1" x14ac:dyDescent="0.2">
      <c r="A149" s="83" t="s">
        <v>147</v>
      </c>
      <c r="B149" s="83">
        <v>21</v>
      </c>
      <c r="C149" s="84">
        <v>729.86538694000001</v>
      </c>
      <c r="D149" s="84">
        <v>723.40491672999997</v>
      </c>
      <c r="E149" s="84">
        <v>144.97640809999999</v>
      </c>
      <c r="F149" s="84">
        <v>144.97640809999999</v>
      </c>
    </row>
    <row r="150" spans="1:6" ht="12.75" customHeight="1" x14ac:dyDescent="0.2">
      <c r="A150" s="83" t="s">
        <v>147</v>
      </c>
      <c r="B150" s="83">
        <v>22</v>
      </c>
      <c r="C150" s="84">
        <v>764.19354484999997</v>
      </c>
      <c r="D150" s="84">
        <v>757.07980250000003</v>
      </c>
      <c r="E150" s="84">
        <v>151.72513742999999</v>
      </c>
      <c r="F150" s="84">
        <v>151.72513742999999</v>
      </c>
    </row>
    <row r="151" spans="1:6" ht="12.75" customHeight="1" x14ac:dyDescent="0.2">
      <c r="A151" s="83" t="s">
        <v>147</v>
      </c>
      <c r="B151" s="83">
        <v>23</v>
      </c>
      <c r="C151" s="84">
        <v>775.97503664999999</v>
      </c>
      <c r="D151" s="84">
        <v>769.06869745999995</v>
      </c>
      <c r="E151" s="84">
        <v>154.12781246</v>
      </c>
      <c r="F151" s="84">
        <v>154.12781246</v>
      </c>
    </row>
    <row r="152" spans="1:6" ht="12.75" customHeight="1" x14ac:dyDescent="0.2">
      <c r="A152" s="83" t="s">
        <v>147</v>
      </c>
      <c r="B152" s="83">
        <v>24</v>
      </c>
      <c r="C152" s="84">
        <v>814.45210254999995</v>
      </c>
      <c r="D152" s="84">
        <v>807.64286302000005</v>
      </c>
      <c r="E152" s="84">
        <v>161.85839852000001</v>
      </c>
      <c r="F152" s="84">
        <v>161.85839852000001</v>
      </c>
    </row>
    <row r="153" spans="1:6" ht="12.75" customHeight="1" x14ac:dyDescent="0.2">
      <c r="A153" s="83" t="s">
        <v>148</v>
      </c>
      <c r="B153" s="83">
        <v>1</v>
      </c>
      <c r="C153" s="84">
        <v>795.38246103999995</v>
      </c>
      <c r="D153" s="84">
        <v>788.42274487999998</v>
      </c>
      <c r="E153" s="84">
        <v>158.00652577</v>
      </c>
      <c r="F153" s="84">
        <v>158.00652577</v>
      </c>
    </row>
    <row r="154" spans="1:6" ht="12.75" customHeight="1" x14ac:dyDescent="0.2">
      <c r="A154" s="83" t="s">
        <v>148</v>
      </c>
      <c r="B154" s="83">
        <v>2</v>
      </c>
      <c r="C154" s="84">
        <v>868.60748725999997</v>
      </c>
      <c r="D154" s="84">
        <v>860.48752970999999</v>
      </c>
      <c r="E154" s="84">
        <v>172.44891261000001</v>
      </c>
      <c r="F154" s="84">
        <v>172.44891261000001</v>
      </c>
    </row>
    <row r="155" spans="1:6" ht="12.75" customHeight="1" x14ac:dyDescent="0.2">
      <c r="A155" s="83" t="s">
        <v>148</v>
      </c>
      <c r="B155" s="83">
        <v>3</v>
      </c>
      <c r="C155" s="84">
        <v>925.85735164000005</v>
      </c>
      <c r="D155" s="84">
        <v>917.19637766000005</v>
      </c>
      <c r="E155" s="84">
        <v>183.81384101</v>
      </c>
      <c r="F155" s="84">
        <v>183.81384101</v>
      </c>
    </row>
    <row r="156" spans="1:6" ht="12.75" customHeight="1" x14ac:dyDescent="0.2">
      <c r="A156" s="83" t="s">
        <v>148</v>
      </c>
      <c r="B156" s="83">
        <v>4</v>
      </c>
      <c r="C156" s="84">
        <v>926.76690135000001</v>
      </c>
      <c r="D156" s="84">
        <v>919.43214809999995</v>
      </c>
      <c r="E156" s="84">
        <v>184.26190815000001</v>
      </c>
      <c r="F156" s="84">
        <v>184.26190815000001</v>
      </c>
    </row>
    <row r="157" spans="1:6" ht="12.75" customHeight="1" x14ac:dyDescent="0.2">
      <c r="A157" s="83" t="s">
        <v>148</v>
      </c>
      <c r="B157" s="83">
        <v>5</v>
      </c>
      <c r="C157" s="84">
        <v>930.00300761000005</v>
      </c>
      <c r="D157" s="84">
        <v>921.23928140999999</v>
      </c>
      <c r="E157" s="84">
        <v>184.62407281</v>
      </c>
      <c r="F157" s="84">
        <v>184.62407281</v>
      </c>
    </row>
    <row r="158" spans="1:6" ht="12.75" customHeight="1" x14ac:dyDescent="0.2">
      <c r="A158" s="83" t="s">
        <v>148</v>
      </c>
      <c r="B158" s="83">
        <v>6</v>
      </c>
      <c r="C158" s="84">
        <v>919.53723158000003</v>
      </c>
      <c r="D158" s="84">
        <v>910.95102397999995</v>
      </c>
      <c r="E158" s="84">
        <v>182.56221980000001</v>
      </c>
      <c r="F158" s="84">
        <v>182.56221980000001</v>
      </c>
    </row>
    <row r="159" spans="1:6" ht="12.75" customHeight="1" x14ac:dyDescent="0.2">
      <c r="A159" s="83" t="s">
        <v>148</v>
      </c>
      <c r="B159" s="83">
        <v>7</v>
      </c>
      <c r="C159" s="84">
        <v>893.06824000999995</v>
      </c>
      <c r="D159" s="84">
        <v>884.85506310999995</v>
      </c>
      <c r="E159" s="84">
        <v>177.33237052999999</v>
      </c>
      <c r="F159" s="84">
        <v>177.33237052999999</v>
      </c>
    </row>
    <row r="160" spans="1:6" ht="12.75" customHeight="1" x14ac:dyDescent="0.2">
      <c r="A160" s="83" t="s">
        <v>148</v>
      </c>
      <c r="B160" s="83">
        <v>8</v>
      </c>
      <c r="C160" s="84">
        <v>897.44911251999997</v>
      </c>
      <c r="D160" s="84">
        <v>889.15185317999999</v>
      </c>
      <c r="E160" s="84">
        <v>178.19348327</v>
      </c>
      <c r="F160" s="84">
        <v>178.19348327</v>
      </c>
    </row>
    <row r="161" spans="1:6" ht="12.75" customHeight="1" x14ac:dyDescent="0.2">
      <c r="A161" s="83" t="s">
        <v>148</v>
      </c>
      <c r="B161" s="83">
        <v>9</v>
      </c>
      <c r="C161" s="84">
        <v>883.84707992999995</v>
      </c>
      <c r="D161" s="84">
        <v>881.98854265</v>
      </c>
      <c r="E161" s="84">
        <v>176.75789581000001</v>
      </c>
      <c r="F161" s="84">
        <v>176.75789581000001</v>
      </c>
    </row>
    <row r="162" spans="1:6" ht="12.75" customHeight="1" x14ac:dyDescent="0.2">
      <c r="A162" s="83" t="s">
        <v>148</v>
      </c>
      <c r="B162" s="83">
        <v>10</v>
      </c>
      <c r="C162" s="84">
        <v>879.26340871000002</v>
      </c>
      <c r="D162" s="84">
        <v>869.62658682000006</v>
      </c>
      <c r="E162" s="84">
        <v>174.28045624999999</v>
      </c>
      <c r="F162" s="84">
        <v>174.28045624999999</v>
      </c>
    </row>
    <row r="163" spans="1:6" ht="12.75" customHeight="1" x14ac:dyDescent="0.2">
      <c r="A163" s="83" t="s">
        <v>148</v>
      </c>
      <c r="B163" s="83">
        <v>11</v>
      </c>
      <c r="C163" s="84">
        <v>858.77081450000003</v>
      </c>
      <c r="D163" s="84">
        <v>849.23942222999995</v>
      </c>
      <c r="E163" s="84">
        <v>170.19469760999999</v>
      </c>
      <c r="F163" s="84">
        <v>170.19469760999999</v>
      </c>
    </row>
    <row r="164" spans="1:6" ht="12.75" customHeight="1" x14ac:dyDescent="0.2">
      <c r="A164" s="83" t="s">
        <v>148</v>
      </c>
      <c r="B164" s="83">
        <v>12</v>
      </c>
      <c r="C164" s="84">
        <v>829.51411098000005</v>
      </c>
      <c r="D164" s="84">
        <v>820.04349307999996</v>
      </c>
      <c r="E164" s="84">
        <v>164.34358872000001</v>
      </c>
      <c r="F164" s="84">
        <v>164.34358872000001</v>
      </c>
    </row>
    <row r="165" spans="1:6" ht="12.75" customHeight="1" x14ac:dyDescent="0.2">
      <c r="A165" s="83" t="s">
        <v>148</v>
      </c>
      <c r="B165" s="83">
        <v>13</v>
      </c>
      <c r="C165" s="84">
        <v>785.74694439999996</v>
      </c>
      <c r="D165" s="84">
        <v>776.19346031999999</v>
      </c>
      <c r="E165" s="84">
        <v>155.55567464999999</v>
      </c>
      <c r="F165" s="84">
        <v>155.55567464999999</v>
      </c>
    </row>
    <row r="166" spans="1:6" ht="12.75" customHeight="1" x14ac:dyDescent="0.2">
      <c r="A166" s="83" t="s">
        <v>148</v>
      </c>
      <c r="B166" s="83">
        <v>14</v>
      </c>
      <c r="C166" s="84">
        <v>773.55569705000005</v>
      </c>
      <c r="D166" s="84">
        <v>764.72671241</v>
      </c>
      <c r="E166" s="84">
        <v>153.25764226999999</v>
      </c>
      <c r="F166" s="84">
        <v>153.25764226999999</v>
      </c>
    </row>
    <row r="167" spans="1:6" ht="12.75" customHeight="1" x14ac:dyDescent="0.2">
      <c r="A167" s="83" t="s">
        <v>148</v>
      </c>
      <c r="B167" s="83">
        <v>15</v>
      </c>
      <c r="C167" s="84">
        <v>778.31854780000003</v>
      </c>
      <c r="D167" s="84">
        <v>769.94407977000003</v>
      </c>
      <c r="E167" s="84">
        <v>154.30324641000001</v>
      </c>
      <c r="F167" s="84">
        <v>154.30324641000001</v>
      </c>
    </row>
    <row r="168" spans="1:6" ht="12.75" customHeight="1" x14ac:dyDescent="0.2">
      <c r="A168" s="83" t="s">
        <v>148</v>
      </c>
      <c r="B168" s="83">
        <v>16</v>
      </c>
      <c r="C168" s="84">
        <v>789.51987652000003</v>
      </c>
      <c r="D168" s="84">
        <v>781.23167414</v>
      </c>
      <c r="E168" s="84">
        <v>156.56537492000001</v>
      </c>
      <c r="F168" s="84">
        <v>156.56537492000001</v>
      </c>
    </row>
    <row r="169" spans="1:6" ht="12.75" customHeight="1" x14ac:dyDescent="0.2">
      <c r="A169" s="83" t="s">
        <v>148</v>
      </c>
      <c r="B169" s="83">
        <v>17</v>
      </c>
      <c r="C169" s="84">
        <v>784.79844044000004</v>
      </c>
      <c r="D169" s="84">
        <v>775.71820250999997</v>
      </c>
      <c r="E169" s="84">
        <v>155.460429</v>
      </c>
      <c r="F169" s="84">
        <v>155.460429</v>
      </c>
    </row>
    <row r="170" spans="1:6" ht="12.75" customHeight="1" x14ac:dyDescent="0.2">
      <c r="A170" s="83" t="s">
        <v>148</v>
      </c>
      <c r="B170" s="83">
        <v>18</v>
      </c>
      <c r="C170" s="84">
        <v>772.90421136999998</v>
      </c>
      <c r="D170" s="84">
        <v>767.47406402000001</v>
      </c>
      <c r="E170" s="84">
        <v>153.80823455000001</v>
      </c>
      <c r="F170" s="84">
        <v>153.80823455000001</v>
      </c>
    </row>
    <row r="171" spans="1:6" ht="12.75" customHeight="1" x14ac:dyDescent="0.2">
      <c r="A171" s="83" t="s">
        <v>148</v>
      </c>
      <c r="B171" s="83">
        <v>19</v>
      </c>
      <c r="C171" s="84">
        <v>735.56843689000004</v>
      </c>
      <c r="D171" s="84">
        <v>729.08777470999996</v>
      </c>
      <c r="E171" s="84">
        <v>146.11530045999999</v>
      </c>
      <c r="F171" s="84">
        <v>146.11530045999999</v>
      </c>
    </row>
    <row r="172" spans="1:6" ht="12.75" customHeight="1" x14ac:dyDescent="0.2">
      <c r="A172" s="83" t="s">
        <v>148</v>
      </c>
      <c r="B172" s="83">
        <v>20</v>
      </c>
      <c r="C172" s="84">
        <v>734.87589276000006</v>
      </c>
      <c r="D172" s="84">
        <v>728.47248129000002</v>
      </c>
      <c r="E172" s="84">
        <v>145.99199050999999</v>
      </c>
      <c r="F172" s="84">
        <v>145.99199050999999</v>
      </c>
    </row>
    <row r="173" spans="1:6" ht="12.75" customHeight="1" x14ac:dyDescent="0.2">
      <c r="A173" s="83" t="s">
        <v>148</v>
      </c>
      <c r="B173" s="83">
        <v>21</v>
      </c>
      <c r="C173" s="84">
        <v>741.41181071999995</v>
      </c>
      <c r="D173" s="84">
        <v>739.34357332000002</v>
      </c>
      <c r="E173" s="84">
        <v>148.17064846</v>
      </c>
      <c r="F173" s="84">
        <v>148.17064846</v>
      </c>
    </row>
    <row r="174" spans="1:6" ht="12.75" customHeight="1" x14ac:dyDescent="0.2">
      <c r="A174" s="83" t="s">
        <v>148</v>
      </c>
      <c r="B174" s="83">
        <v>22</v>
      </c>
      <c r="C174" s="84">
        <v>773.63421721999998</v>
      </c>
      <c r="D174" s="84">
        <v>773.06716276999998</v>
      </c>
      <c r="E174" s="84">
        <v>154.92913841999999</v>
      </c>
      <c r="F174" s="84">
        <v>154.92913841999999</v>
      </c>
    </row>
    <row r="175" spans="1:6" ht="12.75" customHeight="1" x14ac:dyDescent="0.2">
      <c r="A175" s="83" t="s">
        <v>148</v>
      </c>
      <c r="B175" s="83">
        <v>23</v>
      </c>
      <c r="C175" s="84">
        <v>785.22366138999996</v>
      </c>
      <c r="D175" s="84">
        <v>784.71631090999995</v>
      </c>
      <c r="E175" s="84">
        <v>157.26372534000001</v>
      </c>
      <c r="F175" s="84">
        <v>157.26372534000001</v>
      </c>
    </row>
    <row r="176" spans="1:6" ht="12.75" customHeight="1" x14ac:dyDescent="0.2">
      <c r="A176" s="83" t="s">
        <v>148</v>
      </c>
      <c r="B176" s="83">
        <v>24</v>
      </c>
      <c r="C176" s="84">
        <v>817.62968092999995</v>
      </c>
      <c r="D176" s="84">
        <v>809.63003061999996</v>
      </c>
      <c r="E176" s="84">
        <v>162.25664355999999</v>
      </c>
      <c r="F176" s="84">
        <v>162.25664355999999</v>
      </c>
    </row>
    <row r="177" spans="1:6" ht="12.75" customHeight="1" x14ac:dyDescent="0.2">
      <c r="A177" s="83" t="s">
        <v>149</v>
      </c>
      <c r="B177" s="83">
        <v>1</v>
      </c>
      <c r="C177" s="84">
        <v>823.97907235000002</v>
      </c>
      <c r="D177" s="84">
        <v>814.36626178999995</v>
      </c>
      <c r="E177" s="84">
        <v>163.20582399</v>
      </c>
      <c r="F177" s="84">
        <v>163.20582399</v>
      </c>
    </row>
    <row r="178" spans="1:6" ht="12.75" customHeight="1" x14ac:dyDescent="0.2">
      <c r="A178" s="83" t="s">
        <v>149</v>
      </c>
      <c r="B178" s="83">
        <v>2</v>
      </c>
      <c r="C178" s="84">
        <v>887.57221929000002</v>
      </c>
      <c r="D178" s="84">
        <v>884.65507910999997</v>
      </c>
      <c r="E178" s="84">
        <v>177.29229205999999</v>
      </c>
      <c r="F178" s="84">
        <v>177.29229205999999</v>
      </c>
    </row>
    <row r="179" spans="1:6" ht="12.75" customHeight="1" x14ac:dyDescent="0.2">
      <c r="A179" s="83" t="s">
        <v>149</v>
      </c>
      <c r="B179" s="83">
        <v>3</v>
      </c>
      <c r="C179" s="84">
        <v>948.89763814000003</v>
      </c>
      <c r="D179" s="84">
        <v>948.51090240999997</v>
      </c>
      <c r="E179" s="84">
        <v>190.08953421999999</v>
      </c>
      <c r="F179" s="84">
        <v>190.08953421999999</v>
      </c>
    </row>
    <row r="180" spans="1:6" ht="12.75" customHeight="1" x14ac:dyDescent="0.2">
      <c r="A180" s="83" t="s">
        <v>149</v>
      </c>
      <c r="B180" s="83">
        <v>4</v>
      </c>
      <c r="C180" s="84">
        <v>970.71162705999996</v>
      </c>
      <c r="D180" s="84">
        <v>959.62238585</v>
      </c>
      <c r="E180" s="84">
        <v>192.31636861999999</v>
      </c>
      <c r="F180" s="84">
        <v>192.31636861999999</v>
      </c>
    </row>
    <row r="181" spans="1:6" ht="12.75" customHeight="1" x14ac:dyDescent="0.2">
      <c r="A181" s="83" t="s">
        <v>149</v>
      </c>
      <c r="B181" s="83">
        <v>5</v>
      </c>
      <c r="C181" s="84">
        <v>960.72847334999994</v>
      </c>
      <c r="D181" s="84">
        <v>950.30619746000002</v>
      </c>
      <c r="E181" s="84">
        <v>190.44932639000001</v>
      </c>
      <c r="F181" s="84">
        <v>190.44932639000001</v>
      </c>
    </row>
    <row r="182" spans="1:6" ht="12.75" customHeight="1" x14ac:dyDescent="0.2">
      <c r="A182" s="83" t="s">
        <v>149</v>
      </c>
      <c r="B182" s="83">
        <v>6</v>
      </c>
      <c r="C182" s="84">
        <v>946.71771870999999</v>
      </c>
      <c r="D182" s="84">
        <v>939.74426958000004</v>
      </c>
      <c r="E182" s="84">
        <v>188.33262753</v>
      </c>
      <c r="F182" s="84">
        <v>188.33262753</v>
      </c>
    </row>
    <row r="183" spans="1:6" ht="12.75" customHeight="1" x14ac:dyDescent="0.2">
      <c r="A183" s="83" t="s">
        <v>149</v>
      </c>
      <c r="B183" s="83">
        <v>7</v>
      </c>
      <c r="C183" s="84">
        <v>924.00260633000005</v>
      </c>
      <c r="D183" s="84">
        <v>923.64818475000004</v>
      </c>
      <c r="E183" s="84">
        <v>185.10683723</v>
      </c>
      <c r="F183" s="84">
        <v>185.10683723</v>
      </c>
    </row>
    <row r="184" spans="1:6" ht="12.75" customHeight="1" x14ac:dyDescent="0.2">
      <c r="A184" s="83" t="s">
        <v>149</v>
      </c>
      <c r="B184" s="83">
        <v>8</v>
      </c>
      <c r="C184" s="84">
        <v>880.28668169000002</v>
      </c>
      <c r="D184" s="84">
        <v>877.29960000999995</v>
      </c>
      <c r="E184" s="84">
        <v>175.81819239999999</v>
      </c>
      <c r="F184" s="84">
        <v>175.81819239999999</v>
      </c>
    </row>
    <row r="185" spans="1:6" ht="12.75" customHeight="1" x14ac:dyDescent="0.2">
      <c r="A185" s="83" t="s">
        <v>149</v>
      </c>
      <c r="B185" s="83">
        <v>9</v>
      </c>
      <c r="C185" s="84">
        <v>848.87761262000004</v>
      </c>
      <c r="D185" s="84">
        <v>839.83677555999998</v>
      </c>
      <c r="E185" s="84">
        <v>168.31032841000001</v>
      </c>
      <c r="F185" s="84">
        <v>168.31032841000001</v>
      </c>
    </row>
    <row r="186" spans="1:6" ht="12.75" customHeight="1" x14ac:dyDescent="0.2">
      <c r="A186" s="83" t="s">
        <v>149</v>
      </c>
      <c r="B186" s="83">
        <v>10</v>
      </c>
      <c r="C186" s="84">
        <v>827.63966885000002</v>
      </c>
      <c r="D186" s="84">
        <v>816.38597574000005</v>
      </c>
      <c r="E186" s="84">
        <v>163.61059159000001</v>
      </c>
      <c r="F186" s="84">
        <v>163.61059159000001</v>
      </c>
    </row>
    <row r="187" spans="1:6" ht="12.75" customHeight="1" x14ac:dyDescent="0.2">
      <c r="A187" s="83" t="s">
        <v>149</v>
      </c>
      <c r="B187" s="83">
        <v>11</v>
      </c>
      <c r="C187" s="84">
        <v>799.09629602999996</v>
      </c>
      <c r="D187" s="84">
        <v>788.82734094</v>
      </c>
      <c r="E187" s="84">
        <v>158.08761021000001</v>
      </c>
      <c r="F187" s="84">
        <v>158.08761021000001</v>
      </c>
    </row>
    <row r="188" spans="1:6" ht="12.75" customHeight="1" x14ac:dyDescent="0.2">
      <c r="A188" s="83" t="s">
        <v>149</v>
      </c>
      <c r="B188" s="83">
        <v>12</v>
      </c>
      <c r="C188" s="84">
        <v>760.07470140999999</v>
      </c>
      <c r="D188" s="84">
        <v>751.54555730000004</v>
      </c>
      <c r="E188" s="84">
        <v>150.61602830999999</v>
      </c>
      <c r="F188" s="84">
        <v>150.61602830999999</v>
      </c>
    </row>
    <row r="189" spans="1:6" ht="12.75" customHeight="1" x14ac:dyDescent="0.2">
      <c r="A189" s="83" t="s">
        <v>149</v>
      </c>
      <c r="B189" s="83">
        <v>13</v>
      </c>
      <c r="C189" s="84">
        <v>744.30903707000004</v>
      </c>
      <c r="D189" s="84">
        <v>735.86495262999995</v>
      </c>
      <c r="E189" s="84">
        <v>147.47350372</v>
      </c>
      <c r="F189" s="84">
        <v>147.47350372</v>
      </c>
    </row>
    <row r="190" spans="1:6" ht="12.75" customHeight="1" x14ac:dyDescent="0.2">
      <c r="A190" s="83" t="s">
        <v>149</v>
      </c>
      <c r="B190" s="83">
        <v>14</v>
      </c>
      <c r="C190" s="84">
        <v>756.47014790000003</v>
      </c>
      <c r="D190" s="84">
        <v>748.55962948000001</v>
      </c>
      <c r="E190" s="84">
        <v>150.01762335000001</v>
      </c>
      <c r="F190" s="84">
        <v>150.01762335000001</v>
      </c>
    </row>
    <row r="191" spans="1:6" ht="12.75" customHeight="1" x14ac:dyDescent="0.2">
      <c r="A191" s="83" t="s">
        <v>149</v>
      </c>
      <c r="B191" s="83">
        <v>15</v>
      </c>
      <c r="C191" s="84">
        <v>757.18224226999996</v>
      </c>
      <c r="D191" s="84">
        <v>749.11303405000001</v>
      </c>
      <c r="E191" s="84">
        <v>150.12853027</v>
      </c>
      <c r="F191" s="84">
        <v>150.12853027</v>
      </c>
    </row>
    <row r="192" spans="1:6" ht="12.75" customHeight="1" x14ac:dyDescent="0.2">
      <c r="A192" s="83" t="s">
        <v>149</v>
      </c>
      <c r="B192" s="83">
        <v>16</v>
      </c>
      <c r="C192" s="84">
        <v>750.82679300999996</v>
      </c>
      <c r="D192" s="84">
        <v>742.35819472000003</v>
      </c>
      <c r="E192" s="84">
        <v>148.77480385000001</v>
      </c>
      <c r="F192" s="84">
        <v>148.77480385000001</v>
      </c>
    </row>
    <row r="193" spans="1:6" ht="12.75" customHeight="1" x14ac:dyDescent="0.2">
      <c r="A193" s="83" t="s">
        <v>149</v>
      </c>
      <c r="B193" s="83">
        <v>17</v>
      </c>
      <c r="C193" s="84">
        <v>733.98658331000001</v>
      </c>
      <c r="D193" s="84">
        <v>730.48675589000004</v>
      </c>
      <c r="E193" s="84">
        <v>146.39566801999999</v>
      </c>
      <c r="F193" s="84">
        <v>146.39566801999999</v>
      </c>
    </row>
    <row r="194" spans="1:6" ht="12.75" customHeight="1" x14ac:dyDescent="0.2">
      <c r="A194" s="83" t="s">
        <v>149</v>
      </c>
      <c r="B194" s="83">
        <v>18</v>
      </c>
      <c r="C194" s="84">
        <v>731.25238114000001</v>
      </c>
      <c r="D194" s="84">
        <v>727.11026403999995</v>
      </c>
      <c r="E194" s="84">
        <v>145.71899074999999</v>
      </c>
      <c r="F194" s="84">
        <v>145.71899074999999</v>
      </c>
    </row>
    <row r="195" spans="1:6" ht="12.75" customHeight="1" x14ac:dyDescent="0.2">
      <c r="A195" s="83" t="s">
        <v>149</v>
      </c>
      <c r="B195" s="83">
        <v>19</v>
      </c>
      <c r="C195" s="84">
        <v>714.23910345000002</v>
      </c>
      <c r="D195" s="84">
        <v>706.16431390000002</v>
      </c>
      <c r="E195" s="84">
        <v>141.5212468</v>
      </c>
      <c r="F195" s="84">
        <v>141.5212468</v>
      </c>
    </row>
    <row r="196" spans="1:6" ht="12.75" customHeight="1" x14ac:dyDescent="0.2">
      <c r="A196" s="83" t="s">
        <v>149</v>
      </c>
      <c r="B196" s="83">
        <v>20</v>
      </c>
      <c r="C196" s="84">
        <v>719.92442385000004</v>
      </c>
      <c r="D196" s="84">
        <v>711.48918899</v>
      </c>
      <c r="E196" s="84">
        <v>142.58839639000001</v>
      </c>
      <c r="F196" s="84">
        <v>142.58839639000001</v>
      </c>
    </row>
    <row r="197" spans="1:6" ht="12.75" customHeight="1" x14ac:dyDescent="0.2">
      <c r="A197" s="83" t="s">
        <v>149</v>
      </c>
      <c r="B197" s="83">
        <v>21</v>
      </c>
      <c r="C197" s="84">
        <v>725.11143370000002</v>
      </c>
      <c r="D197" s="84">
        <v>723.94766144000005</v>
      </c>
      <c r="E197" s="84">
        <v>145.08517868999999</v>
      </c>
      <c r="F197" s="84">
        <v>145.08517868999999</v>
      </c>
    </row>
    <row r="198" spans="1:6" ht="12.75" customHeight="1" x14ac:dyDescent="0.2">
      <c r="A198" s="83" t="s">
        <v>149</v>
      </c>
      <c r="B198" s="83">
        <v>22</v>
      </c>
      <c r="C198" s="84">
        <v>738.01356693000002</v>
      </c>
      <c r="D198" s="84">
        <v>731.44435926000006</v>
      </c>
      <c r="E198" s="84">
        <v>146.58757976000001</v>
      </c>
      <c r="F198" s="84">
        <v>146.58757976000001</v>
      </c>
    </row>
    <row r="199" spans="1:6" ht="12.75" customHeight="1" x14ac:dyDescent="0.2">
      <c r="A199" s="83" t="s">
        <v>149</v>
      </c>
      <c r="B199" s="83">
        <v>23</v>
      </c>
      <c r="C199" s="84">
        <v>747.72537261000002</v>
      </c>
      <c r="D199" s="84">
        <v>741.04671284000005</v>
      </c>
      <c r="E199" s="84">
        <v>148.51197189000001</v>
      </c>
      <c r="F199" s="84">
        <v>148.51197189000001</v>
      </c>
    </row>
    <row r="200" spans="1:6" ht="12.75" customHeight="1" x14ac:dyDescent="0.2">
      <c r="A200" s="83" t="s">
        <v>149</v>
      </c>
      <c r="B200" s="83">
        <v>24</v>
      </c>
      <c r="C200" s="84">
        <v>778.12981949000005</v>
      </c>
      <c r="D200" s="84">
        <v>771.17511539999998</v>
      </c>
      <c r="E200" s="84">
        <v>154.54995627</v>
      </c>
      <c r="F200" s="84">
        <v>154.54995627</v>
      </c>
    </row>
    <row r="201" spans="1:6" ht="12.75" customHeight="1" x14ac:dyDescent="0.2">
      <c r="A201" s="83" t="s">
        <v>150</v>
      </c>
      <c r="B201" s="83">
        <v>1</v>
      </c>
      <c r="C201" s="84">
        <v>825.38378693000004</v>
      </c>
      <c r="D201" s="84">
        <v>816.73587869999994</v>
      </c>
      <c r="E201" s="84">
        <v>163.68071506999999</v>
      </c>
      <c r="F201" s="84">
        <v>163.68071506999999</v>
      </c>
    </row>
    <row r="202" spans="1:6" ht="12.75" customHeight="1" x14ac:dyDescent="0.2">
      <c r="A202" s="83" t="s">
        <v>150</v>
      </c>
      <c r="B202" s="83">
        <v>2</v>
      </c>
      <c r="C202" s="84">
        <v>907.47048777999998</v>
      </c>
      <c r="D202" s="84">
        <v>897.80562178000002</v>
      </c>
      <c r="E202" s="84">
        <v>179.92777101999999</v>
      </c>
      <c r="F202" s="84">
        <v>179.92777101999999</v>
      </c>
    </row>
    <row r="203" spans="1:6" ht="12.75" customHeight="1" x14ac:dyDescent="0.2">
      <c r="A203" s="83" t="s">
        <v>150</v>
      </c>
      <c r="B203" s="83">
        <v>3</v>
      </c>
      <c r="C203" s="84">
        <v>971.48732246999998</v>
      </c>
      <c r="D203" s="84">
        <v>961.15163579</v>
      </c>
      <c r="E203" s="84">
        <v>192.62284313000001</v>
      </c>
      <c r="F203" s="84">
        <v>192.62284313000001</v>
      </c>
    </row>
    <row r="204" spans="1:6" ht="12.75" customHeight="1" x14ac:dyDescent="0.2">
      <c r="A204" s="83" t="s">
        <v>150</v>
      </c>
      <c r="B204" s="83">
        <v>4</v>
      </c>
      <c r="C204" s="84">
        <v>980.08312985999999</v>
      </c>
      <c r="D204" s="84">
        <v>974.78092770000001</v>
      </c>
      <c r="E204" s="84">
        <v>195.35426745000001</v>
      </c>
      <c r="F204" s="84">
        <v>195.35426745000001</v>
      </c>
    </row>
    <row r="205" spans="1:6" ht="12.75" customHeight="1" x14ac:dyDescent="0.2">
      <c r="A205" s="83" t="s">
        <v>150</v>
      </c>
      <c r="B205" s="83">
        <v>5</v>
      </c>
      <c r="C205" s="84">
        <v>970.53947214000004</v>
      </c>
      <c r="D205" s="84">
        <v>969.75173014999996</v>
      </c>
      <c r="E205" s="84">
        <v>194.34637411</v>
      </c>
      <c r="F205" s="84">
        <v>194.34637411</v>
      </c>
    </row>
    <row r="206" spans="1:6" ht="12.75" customHeight="1" x14ac:dyDescent="0.2">
      <c r="A206" s="83" t="s">
        <v>150</v>
      </c>
      <c r="B206" s="83">
        <v>6</v>
      </c>
      <c r="C206" s="84">
        <v>978.77563601999998</v>
      </c>
      <c r="D206" s="84">
        <v>968.44675356000005</v>
      </c>
      <c r="E206" s="84">
        <v>194.08484587000001</v>
      </c>
      <c r="F206" s="84">
        <v>194.08484587000001</v>
      </c>
    </row>
    <row r="207" spans="1:6" ht="12.75" customHeight="1" x14ac:dyDescent="0.2">
      <c r="A207" s="83" t="s">
        <v>150</v>
      </c>
      <c r="B207" s="83">
        <v>7</v>
      </c>
      <c r="C207" s="84">
        <v>962.59133935</v>
      </c>
      <c r="D207" s="84">
        <v>952.36912849999999</v>
      </c>
      <c r="E207" s="84">
        <v>190.86275506000001</v>
      </c>
      <c r="F207" s="84">
        <v>190.86275506000001</v>
      </c>
    </row>
    <row r="208" spans="1:6" ht="12.75" customHeight="1" x14ac:dyDescent="0.2">
      <c r="A208" s="83" t="s">
        <v>150</v>
      </c>
      <c r="B208" s="83">
        <v>8</v>
      </c>
      <c r="C208" s="84">
        <v>925.50407571999995</v>
      </c>
      <c r="D208" s="84">
        <v>921.57692523000003</v>
      </c>
      <c r="E208" s="84">
        <v>184.69173946000001</v>
      </c>
      <c r="F208" s="84">
        <v>184.69173946000001</v>
      </c>
    </row>
    <row r="209" spans="1:6" ht="12.75" customHeight="1" x14ac:dyDescent="0.2">
      <c r="A209" s="83" t="s">
        <v>150</v>
      </c>
      <c r="B209" s="83">
        <v>9</v>
      </c>
      <c r="C209" s="84">
        <v>888.95328062999999</v>
      </c>
      <c r="D209" s="84">
        <v>880.80112010000005</v>
      </c>
      <c r="E209" s="84">
        <v>176.51992637000001</v>
      </c>
      <c r="F209" s="84">
        <v>176.51992637000001</v>
      </c>
    </row>
    <row r="210" spans="1:6" ht="12.75" customHeight="1" x14ac:dyDescent="0.2">
      <c r="A210" s="83" t="s">
        <v>150</v>
      </c>
      <c r="B210" s="83">
        <v>10</v>
      </c>
      <c r="C210" s="84">
        <v>851.61430834999999</v>
      </c>
      <c r="D210" s="84">
        <v>843.69836238000005</v>
      </c>
      <c r="E210" s="84">
        <v>169.08422277</v>
      </c>
      <c r="F210" s="84">
        <v>169.08422277</v>
      </c>
    </row>
    <row r="211" spans="1:6" ht="12.75" customHeight="1" x14ac:dyDescent="0.2">
      <c r="A211" s="83" t="s">
        <v>150</v>
      </c>
      <c r="B211" s="83">
        <v>11</v>
      </c>
      <c r="C211" s="84">
        <v>804.40452432999996</v>
      </c>
      <c r="D211" s="84">
        <v>797.08168622999995</v>
      </c>
      <c r="E211" s="84">
        <v>159.74185018</v>
      </c>
      <c r="F211" s="84">
        <v>159.74185018</v>
      </c>
    </row>
    <row r="212" spans="1:6" ht="12.75" customHeight="1" x14ac:dyDescent="0.2">
      <c r="A212" s="83" t="s">
        <v>150</v>
      </c>
      <c r="B212" s="83">
        <v>12</v>
      </c>
      <c r="C212" s="84">
        <v>771.41704017999996</v>
      </c>
      <c r="D212" s="84">
        <v>764.34098974999995</v>
      </c>
      <c r="E212" s="84">
        <v>153.18034021</v>
      </c>
      <c r="F212" s="84">
        <v>153.18034021</v>
      </c>
    </row>
    <row r="213" spans="1:6" ht="12.75" customHeight="1" x14ac:dyDescent="0.2">
      <c r="A213" s="83" t="s">
        <v>150</v>
      </c>
      <c r="B213" s="83">
        <v>13</v>
      </c>
      <c r="C213" s="84">
        <v>765.47688490999997</v>
      </c>
      <c r="D213" s="84">
        <v>758.32292288999997</v>
      </c>
      <c r="E213" s="84">
        <v>151.97426917999999</v>
      </c>
      <c r="F213" s="84">
        <v>151.97426917999999</v>
      </c>
    </row>
    <row r="214" spans="1:6" ht="12.75" customHeight="1" x14ac:dyDescent="0.2">
      <c r="A214" s="83" t="s">
        <v>150</v>
      </c>
      <c r="B214" s="83">
        <v>14</v>
      </c>
      <c r="C214" s="84">
        <v>766.46365021999998</v>
      </c>
      <c r="D214" s="84">
        <v>765.19664212999999</v>
      </c>
      <c r="E214" s="84">
        <v>153.35182012000001</v>
      </c>
      <c r="F214" s="84">
        <v>153.35182012000001</v>
      </c>
    </row>
    <row r="215" spans="1:6" ht="12.75" customHeight="1" x14ac:dyDescent="0.2">
      <c r="A215" s="83" t="s">
        <v>150</v>
      </c>
      <c r="B215" s="83">
        <v>15</v>
      </c>
      <c r="C215" s="84">
        <v>774.32778165000002</v>
      </c>
      <c r="D215" s="84">
        <v>770.88761493000004</v>
      </c>
      <c r="E215" s="84">
        <v>154.49233876</v>
      </c>
      <c r="F215" s="84">
        <v>154.49233876</v>
      </c>
    </row>
    <row r="216" spans="1:6" ht="12.75" customHeight="1" x14ac:dyDescent="0.2">
      <c r="A216" s="83" t="s">
        <v>150</v>
      </c>
      <c r="B216" s="83">
        <v>16</v>
      </c>
      <c r="C216" s="84">
        <v>780.52991028999998</v>
      </c>
      <c r="D216" s="84">
        <v>778.24798276000001</v>
      </c>
      <c r="E216" s="84">
        <v>155.96741815999999</v>
      </c>
      <c r="F216" s="84">
        <v>155.96741815999999</v>
      </c>
    </row>
    <row r="217" spans="1:6" ht="12.75" customHeight="1" x14ac:dyDescent="0.2">
      <c r="A217" s="83" t="s">
        <v>150</v>
      </c>
      <c r="B217" s="83">
        <v>17</v>
      </c>
      <c r="C217" s="84">
        <v>776.31995451</v>
      </c>
      <c r="D217" s="84">
        <v>767.99337192999997</v>
      </c>
      <c r="E217" s="84">
        <v>153.91230820999999</v>
      </c>
      <c r="F217" s="84">
        <v>153.91230820999999</v>
      </c>
    </row>
    <row r="218" spans="1:6" ht="12.75" customHeight="1" x14ac:dyDescent="0.2">
      <c r="A218" s="83" t="s">
        <v>150</v>
      </c>
      <c r="B218" s="83">
        <v>18</v>
      </c>
      <c r="C218" s="84">
        <v>754.32269136000002</v>
      </c>
      <c r="D218" s="84">
        <v>746.21645841999998</v>
      </c>
      <c r="E218" s="84">
        <v>149.54803222999999</v>
      </c>
      <c r="F218" s="84">
        <v>149.54803222999999</v>
      </c>
    </row>
    <row r="219" spans="1:6" ht="12.75" customHeight="1" x14ac:dyDescent="0.2">
      <c r="A219" s="83" t="s">
        <v>150</v>
      </c>
      <c r="B219" s="83">
        <v>19</v>
      </c>
      <c r="C219" s="84">
        <v>740.69367669999997</v>
      </c>
      <c r="D219" s="84">
        <v>732.71028634000004</v>
      </c>
      <c r="E219" s="84">
        <v>146.84128215000001</v>
      </c>
      <c r="F219" s="84">
        <v>146.84128215000001</v>
      </c>
    </row>
    <row r="220" spans="1:6" ht="12.75" customHeight="1" x14ac:dyDescent="0.2">
      <c r="A220" s="83" t="s">
        <v>150</v>
      </c>
      <c r="B220" s="83">
        <v>20</v>
      </c>
      <c r="C220" s="84">
        <v>729.93824813000003</v>
      </c>
      <c r="D220" s="84">
        <v>728.24593946000005</v>
      </c>
      <c r="E220" s="84">
        <v>145.94658962</v>
      </c>
      <c r="F220" s="84">
        <v>145.94658962</v>
      </c>
    </row>
    <row r="221" spans="1:6" ht="12.75" customHeight="1" x14ac:dyDescent="0.2">
      <c r="A221" s="83" t="s">
        <v>150</v>
      </c>
      <c r="B221" s="83">
        <v>21</v>
      </c>
      <c r="C221" s="84">
        <v>752.47186609000005</v>
      </c>
      <c r="D221" s="84">
        <v>744.37809985000001</v>
      </c>
      <c r="E221" s="84">
        <v>149.17960977000001</v>
      </c>
      <c r="F221" s="84">
        <v>149.17960977000001</v>
      </c>
    </row>
    <row r="222" spans="1:6" ht="12.75" customHeight="1" x14ac:dyDescent="0.2">
      <c r="A222" s="83" t="s">
        <v>150</v>
      </c>
      <c r="B222" s="83">
        <v>22</v>
      </c>
      <c r="C222" s="84">
        <v>767.38699071999997</v>
      </c>
      <c r="D222" s="84">
        <v>759.15770591</v>
      </c>
      <c r="E222" s="84">
        <v>152.14156668999999</v>
      </c>
      <c r="F222" s="84">
        <v>152.14156668999999</v>
      </c>
    </row>
    <row r="223" spans="1:6" ht="12.75" customHeight="1" x14ac:dyDescent="0.2">
      <c r="A223" s="83" t="s">
        <v>150</v>
      </c>
      <c r="B223" s="83">
        <v>23</v>
      </c>
      <c r="C223" s="84">
        <v>774.57803659000001</v>
      </c>
      <c r="D223" s="84">
        <v>766.13641323000002</v>
      </c>
      <c r="E223" s="84">
        <v>153.54015812</v>
      </c>
      <c r="F223" s="84">
        <v>153.54015812</v>
      </c>
    </row>
    <row r="224" spans="1:6" ht="12.75" customHeight="1" x14ac:dyDescent="0.2">
      <c r="A224" s="83" t="s">
        <v>150</v>
      </c>
      <c r="B224" s="83">
        <v>24</v>
      </c>
      <c r="C224" s="84">
        <v>780.87842411999998</v>
      </c>
      <c r="D224" s="84">
        <v>772.63084821999996</v>
      </c>
      <c r="E224" s="84">
        <v>154.84169732999999</v>
      </c>
      <c r="F224" s="84">
        <v>154.84169732999999</v>
      </c>
    </row>
    <row r="225" spans="1:6" ht="12.75" customHeight="1" x14ac:dyDescent="0.2">
      <c r="A225" s="83" t="s">
        <v>151</v>
      </c>
      <c r="B225" s="83">
        <v>1</v>
      </c>
      <c r="C225" s="84">
        <v>757.47951326999998</v>
      </c>
      <c r="D225" s="84">
        <v>749.02435388000004</v>
      </c>
      <c r="E225" s="84">
        <v>150.11075801999999</v>
      </c>
      <c r="F225" s="84">
        <v>150.11075801999999</v>
      </c>
    </row>
    <row r="226" spans="1:6" ht="12.75" customHeight="1" x14ac:dyDescent="0.2">
      <c r="A226" s="83" t="s">
        <v>151</v>
      </c>
      <c r="B226" s="83">
        <v>2</v>
      </c>
      <c r="C226" s="84">
        <v>776.26282027000002</v>
      </c>
      <c r="D226" s="84">
        <v>767.61519178000003</v>
      </c>
      <c r="E226" s="84">
        <v>153.83651774000001</v>
      </c>
      <c r="F226" s="84">
        <v>153.83651774000001</v>
      </c>
    </row>
    <row r="227" spans="1:6" ht="12.75" customHeight="1" x14ac:dyDescent="0.2">
      <c r="A227" s="83" t="s">
        <v>151</v>
      </c>
      <c r="B227" s="83">
        <v>3</v>
      </c>
      <c r="C227" s="84">
        <v>844.85338684999999</v>
      </c>
      <c r="D227" s="84">
        <v>835.41618008</v>
      </c>
      <c r="E227" s="84">
        <v>167.42440403000001</v>
      </c>
      <c r="F227" s="84">
        <v>167.42440403000001</v>
      </c>
    </row>
    <row r="228" spans="1:6" ht="12.75" customHeight="1" x14ac:dyDescent="0.2">
      <c r="A228" s="83" t="s">
        <v>151</v>
      </c>
      <c r="B228" s="83">
        <v>4</v>
      </c>
      <c r="C228" s="84">
        <v>852.30976788999999</v>
      </c>
      <c r="D228" s="84">
        <v>842.97996080999997</v>
      </c>
      <c r="E228" s="84">
        <v>168.94024908</v>
      </c>
      <c r="F228" s="84">
        <v>168.94024908</v>
      </c>
    </row>
    <row r="229" spans="1:6" ht="12.75" customHeight="1" x14ac:dyDescent="0.2">
      <c r="A229" s="83" t="s">
        <v>151</v>
      </c>
      <c r="B229" s="83">
        <v>5</v>
      </c>
      <c r="C229" s="84">
        <v>847.94364185999996</v>
      </c>
      <c r="D229" s="84">
        <v>838.71515871999998</v>
      </c>
      <c r="E229" s="84">
        <v>168.08554699999999</v>
      </c>
      <c r="F229" s="84">
        <v>168.08554699999999</v>
      </c>
    </row>
    <row r="230" spans="1:6" ht="12.75" customHeight="1" x14ac:dyDescent="0.2">
      <c r="A230" s="83" t="s">
        <v>151</v>
      </c>
      <c r="B230" s="83">
        <v>6</v>
      </c>
      <c r="C230" s="84">
        <v>864.32939740999996</v>
      </c>
      <c r="D230" s="84">
        <v>855.18286806000003</v>
      </c>
      <c r="E230" s="84">
        <v>171.38581396000001</v>
      </c>
      <c r="F230" s="84">
        <v>171.38581396000001</v>
      </c>
    </row>
    <row r="231" spans="1:6" ht="12.75" customHeight="1" x14ac:dyDescent="0.2">
      <c r="A231" s="83" t="s">
        <v>151</v>
      </c>
      <c r="B231" s="83">
        <v>7</v>
      </c>
      <c r="C231" s="84">
        <v>889.21215185000005</v>
      </c>
      <c r="D231" s="84">
        <v>887.13390948000006</v>
      </c>
      <c r="E231" s="84">
        <v>177.78907043999999</v>
      </c>
      <c r="F231" s="84">
        <v>177.78907043999999</v>
      </c>
    </row>
    <row r="232" spans="1:6" ht="12.75" customHeight="1" x14ac:dyDescent="0.2">
      <c r="A232" s="83" t="s">
        <v>151</v>
      </c>
      <c r="B232" s="83">
        <v>8</v>
      </c>
      <c r="C232" s="84">
        <v>920.00968426999998</v>
      </c>
      <c r="D232" s="84">
        <v>911.52323263000005</v>
      </c>
      <c r="E232" s="84">
        <v>182.67689519999999</v>
      </c>
      <c r="F232" s="84">
        <v>182.67689519999999</v>
      </c>
    </row>
    <row r="233" spans="1:6" ht="12.75" customHeight="1" x14ac:dyDescent="0.2">
      <c r="A233" s="83" t="s">
        <v>151</v>
      </c>
      <c r="B233" s="83">
        <v>9</v>
      </c>
      <c r="C233" s="84">
        <v>906.80992285000002</v>
      </c>
      <c r="D233" s="84">
        <v>898.42732105000005</v>
      </c>
      <c r="E233" s="84">
        <v>180.05236477</v>
      </c>
      <c r="F233" s="84">
        <v>180.05236477</v>
      </c>
    </row>
    <row r="234" spans="1:6" ht="12.75" customHeight="1" x14ac:dyDescent="0.2">
      <c r="A234" s="83" t="s">
        <v>151</v>
      </c>
      <c r="B234" s="83">
        <v>10</v>
      </c>
      <c r="C234" s="84">
        <v>896.27773310999999</v>
      </c>
      <c r="D234" s="84">
        <v>894.58777147000001</v>
      </c>
      <c r="E234" s="84">
        <v>179.28288685000001</v>
      </c>
      <c r="F234" s="84">
        <v>179.28288685000001</v>
      </c>
    </row>
    <row r="235" spans="1:6" ht="12.75" customHeight="1" x14ac:dyDescent="0.2">
      <c r="A235" s="83" t="s">
        <v>151</v>
      </c>
      <c r="B235" s="83">
        <v>11</v>
      </c>
      <c r="C235" s="84">
        <v>864.41813763000005</v>
      </c>
      <c r="D235" s="84">
        <v>855.12402395000004</v>
      </c>
      <c r="E235" s="84">
        <v>171.37402111</v>
      </c>
      <c r="F235" s="84">
        <v>171.37402111</v>
      </c>
    </row>
    <row r="236" spans="1:6" ht="12.75" customHeight="1" x14ac:dyDescent="0.2">
      <c r="A236" s="83" t="s">
        <v>151</v>
      </c>
      <c r="B236" s="83">
        <v>12</v>
      </c>
      <c r="C236" s="84">
        <v>829.38042598000004</v>
      </c>
      <c r="D236" s="84">
        <v>820.40821287000006</v>
      </c>
      <c r="E236" s="84">
        <v>164.41668161999999</v>
      </c>
      <c r="F236" s="84">
        <v>164.41668161999999</v>
      </c>
    </row>
    <row r="237" spans="1:6" ht="12.75" customHeight="1" x14ac:dyDescent="0.2">
      <c r="A237" s="83" t="s">
        <v>151</v>
      </c>
      <c r="B237" s="83">
        <v>13</v>
      </c>
      <c r="C237" s="84">
        <v>825.67863021000005</v>
      </c>
      <c r="D237" s="84">
        <v>816.61298324999996</v>
      </c>
      <c r="E237" s="84">
        <v>163.6560858</v>
      </c>
      <c r="F237" s="84">
        <v>163.6560858</v>
      </c>
    </row>
    <row r="238" spans="1:6" ht="12.75" customHeight="1" x14ac:dyDescent="0.2">
      <c r="A238" s="83" t="s">
        <v>151</v>
      </c>
      <c r="B238" s="83">
        <v>14</v>
      </c>
      <c r="C238" s="84">
        <v>836.57743668000001</v>
      </c>
      <c r="D238" s="84">
        <v>827.01159409000002</v>
      </c>
      <c r="E238" s="84">
        <v>165.74005456</v>
      </c>
      <c r="F238" s="84">
        <v>165.74005456</v>
      </c>
    </row>
    <row r="239" spans="1:6" ht="12.75" customHeight="1" x14ac:dyDescent="0.2">
      <c r="A239" s="83" t="s">
        <v>151</v>
      </c>
      <c r="B239" s="83">
        <v>15</v>
      </c>
      <c r="C239" s="84">
        <v>830.67927596000004</v>
      </c>
      <c r="D239" s="84">
        <v>827.54220052999995</v>
      </c>
      <c r="E239" s="84">
        <v>165.84639253</v>
      </c>
      <c r="F239" s="84">
        <v>165.84639253</v>
      </c>
    </row>
    <row r="240" spans="1:6" ht="12.75" customHeight="1" x14ac:dyDescent="0.2">
      <c r="A240" s="83" t="s">
        <v>151</v>
      </c>
      <c r="B240" s="83">
        <v>16</v>
      </c>
      <c r="C240" s="84">
        <v>830.49823755</v>
      </c>
      <c r="D240" s="84">
        <v>827.03882262000002</v>
      </c>
      <c r="E240" s="84">
        <v>165.74551138000001</v>
      </c>
      <c r="F240" s="84">
        <v>165.74551138000001</v>
      </c>
    </row>
    <row r="241" spans="1:6" ht="12.75" customHeight="1" x14ac:dyDescent="0.2">
      <c r="A241" s="83" t="s">
        <v>151</v>
      </c>
      <c r="B241" s="83">
        <v>17</v>
      </c>
      <c r="C241" s="84">
        <v>826.90879011000004</v>
      </c>
      <c r="D241" s="84">
        <v>820.91634485999998</v>
      </c>
      <c r="E241" s="84">
        <v>164.51851553</v>
      </c>
      <c r="F241" s="84">
        <v>164.51851553</v>
      </c>
    </row>
    <row r="242" spans="1:6" ht="12.75" customHeight="1" x14ac:dyDescent="0.2">
      <c r="A242" s="83" t="s">
        <v>151</v>
      </c>
      <c r="B242" s="83">
        <v>18</v>
      </c>
      <c r="C242" s="84">
        <v>828.34192209000003</v>
      </c>
      <c r="D242" s="84">
        <v>819.40897806999999</v>
      </c>
      <c r="E242" s="84">
        <v>164.21642659</v>
      </c>
      <c r="F242" s="84">
        <v>164.21642659</v>
      </c>
    </row>
    <row r="243" spans="1:6" ht="12.75" customHeight="1" x14ac:dyDescent="0.2">
      <c r="A243" s="83" t="s">
        <v>151</v>
      </c>
      <c r="B243" s="83">
        <v>19</v>
      </c>
      <c r="C243" s="84">
        <v>815.58975536000003</v>
      </c>
      <c r="D243" s="84">
        <v>806.97671450999997</v>
      </c>
      <c r="E243" s="84">
        <v>161.72489677999999</v>
      </c>
      <c r="F243" s="84">
        <v>161.72489677999999</v>
      </c>
    </row>
    <row r="244" spans="1:6" ht="12.75" customHeight="1" x14ac:dyDescent="0.2">
      <c r="A244" s="83" t="s">
        <v>151</v>
      </c>
      <c r="B244" s="83">
        <v>20</v>
      </c>
      <c r="C244" s="84">
        <v>807.64702046000002</v>
      </c>
      <c r="D244" s="84">
        <v>798.97475197000006</v>
      </c>
      <c r="E244" s="84">
        <v>160.12123642</v>
      </c>
      <c r="F244" s="84">
        <v>160.12123642</v>
      </c>
    </row>
    <row r="245" spans="1:6" ht="12.75" customHeight="1" x14ac:dyDescent="0.2">
      <c r="A245" s="83" t="s">
        <v>151</v>
      </c>
      <c r="B245" s="83">
        <v>21</v>
      </c>
      <c r="C245" s="84">
        <v>805.06409067000004</v>
      </c>
      <c r="D245" s="84">
        <v>795.61263836000001</v>
      </c>
      <c r="E245" s="84">
        <v>159.44744068</v>
      </c>
      <c r="F245" s="84">
        <v>159.44744068</v>
      </c>
    </row>
    <row r="246" spans="1:6" ht="12.75" customHeight="1" x14ac:dyDescent="0.2">
      <c r="A246" s="83" t="s">
        <v>151</v>
      </c>
      <c r="B246" s="83">
        <v>22</v>
      </c>
      <c r="C246" s="84">
        <v>820.87192816000004</v>
      </c>
      <c r="D246" s="84">
        <v>812.03738638000004</v>
      </c>
      <c r="E246" s="84">
        <v>162.73909782999999</v>
      </c>
      <c r="F246" s="84">
        <v>162.73909782999999</v>
      </c>
    </row>
    <row r="247" spans="1:6" ht="12.75" customHeight="1" x14ac:dyDescent="0.2">
      <c r="A247" s="83" t="s">
        <v>151</v>
      </c>
      <c r="B247" s="83">
        <v>23</v>
      </c>
      <c r="C247" s="84">
        <v>852.36401616000001</v>
      </c>
      <c r="D247" s="84">
        <v>843.19207482000002</v>
      </c>
      <c r="E247" s="84">
        <v>168.98275849999999</v>
      </c>
      <c r="F247" s="84">
        <v>168.98275849999999</v>
      </c>
    </row>
    <row r="248" spans="1:6" ht="12.75" customHeight="1" x14ac:dyDescent="0.2">
      <c r="A248" s="83" t="s">
        <v>151</v>
      </c>
      <c r="B248" s="83">
        <v>24</v>
      </c>
      <c r="C248" s="84">
        <v>880.78849944000001</v>
      </c>
      <c r="D248" s="84">
        <v>871.01782097</v>
      </c>
      <c r="E248" s="84">
        <v>174.55927123999999</v>
      </c>
      <c r="F248" s="84">
        <v>174.55927123999999</v>
      </c>
    </row>
    <row r="249" spans="1:6" ht="12.75" customHeight="1" x14ac:dyDescent="0.2">
      <c r="A249" s="83" t="s">
        <v>152</v>
      </c>
      <c r="B249" s="83">
        <v>1</v>
      </c>
      <c r="C249" s="84">
        <v>796.03433647999998</v>
      </c>
      <c r="D249" s="84">
        <v>787.09478571</v>
      </c>
      <c r="E249" s="84">
        <v>157.74039162</v>
      </c>
      <c r="F249" s="84">
        <v>157.74039162</v>
      </c>
    </row>
    <row r="250" spans="1:6" ht="12.75" customHeight="1" x14ac:dyDescent="0.2">
      <c r="A250" s="83" t="s">
        <v>152</v>
      </c>
      <c r="B250" s="83">
        <v>2</v>
      </c>
      <c r="C250" s="84">
        <v>889.87832877999995</v>
      </c>
      <c r="D250" s="84">
        <v>879.89304756000001</v>
      </c>
      <c r="E250" s="84">
        <v>176.33794103</v>
      </c>
      <c r="F250" s="84">
        <v>176.33794103</v>
      </c>
    </row>
    <row r="251" spans="1:6" ht="12.75" customHeight="1" x14ac:dyDescent="0.2">
      <c r="A251" s="83" t="s">
        <v>152</v>
      </c>
      <c r="B251" s="83">
        <v>3</v>
      </c>
      <c r="C251" s="84">
        <v>926.10596497999995</v>
      </c>
      <c r="D251" s="84">
        <v>915.59625912000001</v>
      </c>
      <c r="E251" s="84">
        <v>183.49316385</v>
      </c>
      <c r="F251" s="84">
        <v>183.49316385</v>
      </c>
    </row>
    <row r="252" spans="1:6" ht="12.75" customHeight="1" x14ac:dyDescent="0.2">
      <c r="A252" s="83" t="s">
        <v>152</v>
      </c>
      <c r="B252" s="83">
        <v>4</v>
      </c>
      <c r="C252" s="84">
        <v>929.37260781999998</v>
      </c>
      <c r="D252" s="84">
        <v>918.81500919999996</v>
      </c>
      <c r="E252" s="84">
        <v>184.13822834000001</v>
      </c>
      <c r="F252" s="84">
        <v>184.13822834000001</v>
      </c>
    </row>
    <row r="253" spans="1:6" ht="12.75" customHeight="1" x14ac:dyDescent="0.2">
      <c r="A253" s="83" t="s">
        <v>152</v>
      </c>
      <c r="B253" s="83">
        <v>5</v>
      </c>
      <c r="C253" s="84">
        <v>931.25160363999998</v>
      </c>
      <c r="D253" s="84">
        <v>921.09003839000002</v>
      </c>
      <c r="E253" s="84">
        <v>184.59416325999999</v>
      </c>
      <c r="F253" s="84">
        <v>184.59416325999999</v>
      </c>
    </row>
    <row r="254" spans="1:6" ht="12.75" customHeight="1" x14ac:dyDescent="0.2">
      <c r="A254" s="83" t="s">
        <v>152</v>
      </c>
      <c r="B254" s="83">
        <v>6</v>
      </c>
      <c r="C254" s="84">
        <v>934.60768880000001</v>
      </c>
      <c r="D254" s="84">
        <v>925.21670155000004</v>
      </c>
      <c r="E254" s="84">
        <v>185.42118113999999</v>
      </c>
      <c r="F254" s="84">
        <v>185.42118113999999</v>
      </c>
    </row>
    <row r="255" spans="1:6" ht="12.75" customHeight="1" x14ac:dyDescent="0.2">
      <c r="A255" s="83" t="s">
        <v>152</v>
      </c>
      <c r="B255" s="83">
        <v>7</v>
      </c>
      <c r="C255" s="84">
        <v>906.36321406000002</v>
      </c>
      <c r="D255" s="84">
        <v>899.75486065999996</v>
      </c>
      <c r="E255" s="84">
        <v>180.31841482999999</v>
      </c>
      <c r="F255" s="84">
        <v>180.31841482999999</v>
      </c>
    </row>
    <row r="256" spans="1:6" ht="12.75" customHeight="1" x14ac:dyDescent="0.2">
      <c r="A256" s="83" t="s">
        <v>152</v>
      </c>
      <c r="B256" s="83">
        <v>8</v>
      </c>
      <c r="C256" s="84">
        <v>865.06730001999995</v>
      </c>
      <c r="D256" s="84">
        <v>855.72045519999995</v>
      </c>
      <c r="E256" s="84">
        <v>171.49355093</v>
      </c>
      <c r="F256" s="84">
        <v>171.49355093</v>
      </c>
    </row>
    <row r="257" spans="1:6" ht="12.75" customHeight="1" x14ac:dyDescent="0.2">
      <c r="A257" s="83" t="s">
        <v>152</v>
      </c>
      <c r="B257" s="83">
        <v>9</v>
      </c>
      <c r="C257" s="84">
        <v>850.55584705000001</v>
      </c>
      <c r="D257" s="84">
        <v>839.94507784999996</v>
      </c>
      <c r="E257" s="84">
        <v>168.33203309999999</v>
      </c>
      <c r="F257" s="84">
        <v>168.33203309999999</v>
      </c>
    </row>
    <row r="258" spans="1:6" ht="12.75" customHeight="1" x14ac:dyDescent="0.2">
      <c r="A258" s="83" t="s">
        <v>152</v>
      </c>
      <c r="B258" s="83">
        <v>10</v>
      </c>
      <c r="C258" s="84">
        <v>854.67451086999995</v>
      </c>
      <c r="D258" s="84">
        <v>843.41451959000005</v>
      </c>
      <c r="E258" s="84">
        <v>169.0273383</v>
      </c>
      <c r="F258" s="84">
        <v>169.0273383</v>
      </c>
    </row>
    <row r="259" spans="1:6" ht="12.75" customHeight="1" x14ac:dyDescent="0.2">
      <c r="A259" s="83" t="s">
        <v>152</v>
      </c>
      <c r="B259" s="83">
        <v>11</v>
      </c>
      <c r="C259" s="84">
        <v>819.82994862999999</v>
      </c>
      <c r="D259" s="84">
        <v>808.85586029000001</v>
      </c>
      <c r="E259" s="84">
        <v>162.10149333999999</v>
      </c>
      <c r="F259" s="84">
        <v>162.10149333999999</v>
      </c>
    </row>
    <row r="260" spans="1:6" ht="12.75" customHeight="1" x14ac:dyDescent="0.2">
      <c r="A260" s="83" t="s">
        <v>152</v>
      </c>
      <c r="B260" s="83">
        <v>12</v>
      </c>
      <c r="C260" s="84">
        <v>782.22104671</v>
      </c>
      <c r="D260" s="84">
        <v>770.98644266999997</v>
      </c>
      <c r="E260" s="84">
        <v>154.51214467</v>
      </c>
      <c r="F260" s="84">
        <v>154.51214467</v>
      </c>
    </row>
    <row r="261" spans="1:6" ht="12.75" customHeight="1" x14ac:dyDescent="0.2">
      <c r="A261" s="83" t="s">
        <v>152</v>
      </c>
      <c r="B261" s="83">
        <v>13</v>
      </c>
      <c r="C261" s="84">
        <v>777.95156704999999</v>
      </c>
      <c r="D261" s="84">
        <v>765.43090506999999</v>
      </c>
      <c r="E261" s="84">
        <v>153.39876838000001</v>
      </c>
      <c r="F261" s="84">
        <v>153.39876838000001</v>
      </c>
    </row>
    <row r="262" spans="1:6" ht="12.75" customHeight="1" x14ac:dyDescent="0.2">
      <c r="A262" s="83" t="s">
        <v>152</v>
      </c>
      <c r="B262" s="83">
        <v>14</v>
      </c>
      <c r="C262" s="84">
        <v>783.92698867000001</v>
      </c>
      <c r="D262" s="84">
        <v>771.42270566000002</v>
      </c>
      <c r="E262" s="84">
        <v>154.59957542999999</v>
      </c>
      <c r="F262" s="84">
        <v>154.59957542999999</v>
      </c>
    </row>
    <row r="263" spans="1:6" ht="12.75" customHeight="1" x14ac:dyDescent="0.2">
      <c r="A263" s="83" t="s">
        <v>152</v>
      </c>
      <c r="B263" s="83">
        <v>15</v>
      </c>
      <c r="C263" s="84">
        <v>781.19593788999998</v>
      </c>
      <c r="D263" s="84">
        <v>771.87962657000003</v>
      </c>
      <c r="E263" s="84">
        <v>154.69114621</v>
      </c>
      <c r="F263" s="84">
        <v>154.69114621</v>
      </c>
    </row>
    <row r="264" spans="1:6" ht="12.75" customHeight="1" x14ac:dyDescent="0.2">
      <c r="A264" s="83" t="s">
        <v>152</v>
      </c>
      <c r="B264" s="83">
        <v>16</v>
      </c>
      <c r="C264" s="84">
        <v>780.49058437999997</v>
      </c>
      <c r="D264" s="84">
        <v>771.66379817999996</v>
      </c>
      <c r="E264" s="84">
        <v>154.64789239000001</v>
      </c>
      <c r="F264" s="84">
        <v>154.64789239000001</v>
      </c>
    </row>
    <row r="265" spans="1:6" ht="12.75" customHeight="1" x14ac:dyDescent="0.2">
      <c r="A265" s="83" t="s">
        <v>152</v>
      </c>
      <c r="B265" s="83">
        <v>17</v>
      </c>
      <c r="C265" s="84">
        <v>774.32959213000004</v>
      </c>
      <c r="D265" s="84">
        <v>764.88407557999994</v>
      </c>
      <c r="E265" s="84">
        <v>153.28917916</v>
      </c>
      <c r="F265" s="84">
        <v>153.28917916</v>
      </c>
    </row>
    <row r="266" spans="1:6" ht="12.75" customHeight="1" x14ac:dyDescent="0.2">
      <c r="A266" s="83" t="s">
        <v>152</v>
      </c>
      <c r="B266" s="83">
        <v>18</v>
      </c>
      <c r="C266" s="84">
        <v>763.60144604000004</v>
      </c>
      <c r="D266" s="84">
        <v>754.11916191</v>
      </c>
      <c r="E266" s="84">
        <v>151.13180023999999</v>
      </c>
      <c r="F266" s="84">
        <v>151.13180023999999</v>
      </c>
    </row>
    <row r="267" spans="1:6" ht="12.75" customHeight="1" x14ac:dyDescent="0.2">
      <c r="A267" s="83" t="s">
        <v>152</v>
      </c>
      <c r="B267" s="83">
        <v>19</v>
      </c>
      <c r="C267" s="84">
        <v>775.61042013999997</v>
      </c>
      <c r="D267" s="84">
        <v>766.39511102999995</v>
      </c>
      <c r="E267" s="84">
        <v>153.59200333000001</v>
      </c>
      <c r="F267" s="84">
        <v>153.59200333000001</v>
      </c>
    </row>
    <row r="268" spans="1:6" ht="12.75" customHeight="1" x14ac:dyDescent="0.2">
      <c r="A268" s="83" t="s">
        <v>152</v>
      </c>
      <c r="B268" s="83">
        <v>20</v>
      </c>
      <c r="C268" s="84">
        <v>783.04527501999996</v>
      </c>
      <c r="D268" s="84">
        <v>773.62880184000005</v>
      </c>
      <c r="E268" s="84">
        <v>155.04169558999999</v>
      </c>
      <c r="F268" s="84">
        <v>155.04169558999999</v>
      </c>
    </row>
    <row r="269" spans="1:6" ht="12.75" customHeight="1" x14ac:dyDescent="0.2">
      <c r="A269" s="83" t="s">
        <v>152</v>
      </c>
      <c r="B269" s="83">
        <v>21</v>
      </c>
      <c r="C269" s="84">
        <v>775.18550998000001</v>
      </c>
      <c r="D269" s="84">
        <v>766.13737979999996</v>
      </c>
      <c r="E269" s="84">
        <v>153.54035182999999</v>
      </c>
      <c r="F269" s="84">
        <v>153.54035182999999</v>
      </c>
    </row>
    <row r="270" spans="1:6" ht="12.75" customHeight="1" x14ac:dyDescent="0.2">
      <c r="A270" s="83" t="s">
        <v>152</v>
      </c>
      <c r="B270" s="83">
        <v>22</v>
      </c>
      <c r="C270" s="84">
        <v>764.89957378999998</v>
      </c>
      <c r="D270" s="84">
        <v>755.92293782000002</v>
      </c>
      <c r="E270" s="84">
        <v>151.49329205000001</v>
      </c>
      <c r="F270" s="84">
        <v>151.49329205000001</v>
      </c>
    </row>
    <row r="271" spans="1:6" ht="12.75" customHeight="1" x14ac:dyDescent="0.2">
      <c r="A271" s="83" t="s">
        <v>152</v>
      </c>
      <c r="B271" s="83">
        <v>23</v>
      </c>
      <c r="C271" s="84">
        <v>765.46895870000003</v>
      </c>
      <c r="D271" s="84">
        <v>756.71700543999998</v>
      </c>
      <c r="E271" s="84">
        <v>151.65242986000001</v>
      </c>
      <c r="F271" s="84">
        <v>151.65242986000001</v>
      </c>
    </row>
    <row r="272" spans="1:6" ht="12.75" customHeight="1" x14ac:dyDescent="0.2">
      <c r="A272" s="83" t="s">
        <v>152</v>
      </c>
      <c r="B272" s="83">
        <v>24</v>
      </c>
      <c r="C272" s="84">
        <v>848.57946672000003</v>
      </c>
      <c r="D272" s="84">
        <v>839.37952970000003</v>
      </c>
      <c r="E272" s="84">
        <v>168.21869251000001</v>
      </c>
      <c r="F272" s="84">
        <v>168.21869251000001</v>
      </c>
    </row>
    <row r="273" spans="1:6" ht="12.75" customHeight="1" x14ac:dyDescent="0.2">
      <c r="A273" s="83" t="s">
        <v>153</v>
      </c>
      <c r="B273" s="83">
        <v>1</v>
      </c>
      <c r="C273" s="84">
        <v>844.22268867000003</v>
      </c>
      <c r="D273" s="84">
        <v>834.59654412999998</v>
      </c>
      <c r="E273" s="84">
        <v>167.26014211</v>
      </c>
      <c r="F273" s="84">
        <v>167.26014211</v>
      </c>
    </row>
    <row r="274" spans="1:6" ht="12.75" customHeight="1" x14ac:dyDescent="0.2">
      <c r="A274" s="83" t="s">
        <v>153</v>
      </c>
      <c r="B274" s="83">
        <v>2</v>
      </c>
      <c r="C274" s="84">
        <v>900.89821805999998</v>
      </c>
      <c r="D274" s="84">
        <v>888.81550030000005</v>
      </c>
      <c r="E274" s="84">
        <v>178.12607532999999</v>
      </c>
      <c r="F274" s="84">
        <v>178.12607532999999</v>
      </c>
    </row>
    <row r="275" spans="1:6" ht="12.75" customHeight="1" x14ac:dyDescent="0.2">
      <c r="A275" s="83" t="s">
        <v>153</v>
      </c>
      <c r="B275" s="83">
        <v>3</v>
      </c>
      <c r="C275" s="84">
        <v>963.41790318999995</v>
      </c>
      <c r="D275" s="84">
        <v>950.42932728999995</v>
      </c>
      <c r="E275" s="84">
        <v>190.47400264000001</v>
      </c>
      <c r="F275" s="84">
        <v>190.47400264000001</v>
      </c>
    </row>
    <row r="276" spans="1:6" ht="12.75" customHeight="1" x14ac:dyDescent="0.2">
      <c r="A276" s="83" t="s">
        <v>153</v>
      </c>
      <c r="B276" s="83">
        <v>4</v>
      </c>
      <c r="C276" s="84">
        <v>981.64209874000005</v>
      </c>
      <c r="D276" s="84">
        <v>968.62727281000002</v>
      </c>
      <c r="E276" s="84">
        <v>194.12102343999999</v>
      </c>
      <c r="F276" s="84">
        <v>194.12102343999999</v>
      </c>
    </row>
    <row r="277" spans="1:6" ht="12.75" customHeight="1" x14ac:dyDescent="0.2">
      <c r="A277" s="83" t="s">
        <v>153</v>
      </c>
      <c r="B277" s="83">
        <v>5</v>
      </c>
      <c r="C277" s="84">
        <v>985.42838905999997</v>
      </c>
      <c r="D277" s="84">
        <v>972.51430095000001</v>
      </c>
      <c r="E277" s="84">
        <v>194.90001645999999</v>
      </c>
      <c r="F277" s="84">
        <v>194.90001645999999</v>
      </c>
    </row>
    <row r="278" spans="1:6" ht="12.75" customHeight="1" x14ac:dyDescent="0.2">
      <c r="A278" s="83" t="s">
        <v>153</v>
      </c>
      <c r="B278" s="83">
        <v>6</v>
      </c>
      <c r="C278" s="84">
        <v>967.22640789000002</v>
      </c>
      <c r="D278" s="84">
        <v>955.80750983999997</v>
      </c>
      <c r="E278" s="84">
        <v>191.55183550000001</v>
      </c>
      <c r="F278" s="84">
        <v>191.55183550000001</v>
      </c>
    </row>
    <row r="279" spans="1:6" ht="12.75" customHeight="1" x14ac:dyDescent="0.2">
      <c r="A279" s="83" t="s">
        <v>153</v>
      </c>
      <c r="B279" s="83">
        <v>7</v>
      </c>
      <c r="C279" s="84">
        <v>927.32120457999997</v>
      </c>
      <c r="D279" s="84">
        <v>915.50310780999996</v>
      </c>
      <c r="E279" s="84">
        <v>183.47449555</v>
      </c>
      <c r="F279" s="84">
        <v>183.47449555</v>
      </c>
    </row>
    <row r="280" spans="1:6" ht="12.75" customHeight="1" x14ac:dyDescent="0.2">
      <c r="A280" s="83" t="s">
        <v>153</v>
      </c>
      <c r="B280" s="83">
        <v>8</v>
      </c>
      <c r="C280" s="84">
        <v>887.42654250999999</v>
      </c>
      <c r="D280" s="84">
        <v>877.08158469</v>
      </c>
      <c r="E280" s="84">
        <v>175.77450031000001</v>
      </c>
      <c r="F280" s="84">
        <v>175.77450031000001</v>
      </c>
    </row>
    <row r="281" spans="1:6" ht="12.75" customHeight="1" x14ac:dyDescent="0.2">
      <c r="A281" s="83" t="s">
        <v>153</v>
      </c>
      <c r="B281" s="83">
        <v>9</v>
      </c>
      <c r="C281" s="84">
        <v>866.36255685000003</v>
      </c>
      <c r="D281" s="84">
        <v>856.91585370999996</v>
      </c>
      <c r="E281" s="84">
        <v>171.73311881000001</v>
      </c>
      <c r="F281" s="84">
        <v>171.73311881000001</v>
      </c>
    </row>
    <row r="282" spans="1:6" ht="12.75" customHeight="1" x14ac:dyDescent="0.2">
      <c r="A282" s="83" t="s">
        <v>153</v>
      </c>
      <c r="B282" s="83">
        <v>10</v>
      </c>
      <c r="C282" s="84">
        <v>854.65145886000005</v>
      </c>
      <c r="D282" s="84">
        <v>845.05717519999996</v>
      </c>
      <c r="E282" s="84">
        <v>169.35654024999999</v>
      </c>
      <c r="F282" s="84">
        <v>169.35654024999999</v>
      </c>
    </row>
    <row r="283" spans="1:6" ht="12.75" customHeight="1" x14ac:dyDescent="0.2">
      <c r="A283" s="83" t="s">
        <v>153</v>
      </c>
      <c r="B283" s="83">
        <v>11</v>
      </c>
      <c r="C283" s="84">
        <v>830.63610009000001</v>
      </c>
      <c r="D283" s="84">
        <v>821.10237759999995</v>
      </c>
      <c r="E283" s="84">
        <v>164.55579804999999</v>
      </c>
      <c r="F283" s="84">
        <v>164.55579804999999</v>
      </c>
    </row>
    <row r="284" spans="1:6" ht="12.75" customHeight="1" x14ac:dyDescent="0.2">
      <c r="A284" s="83" t="s">
        <v>153</v>
      </c>
      <c r="B284" s="83">
        <v>12</v>
      </c>
      <c r="C284" s="84">
        <v>804.07773298999996</v>
      </c>
      <c r="D284" s="84">
        <v>794.29048061000003</v>
      </c>
      <c r="E284" s="84">
        <v>159.18246918</v>
      </c>
      <c r="F284" s="84">
        <v>159.18246918</v>
      </c>
    </row>
    <row r="285" spans="1:6" ht="12.75" customHeight="1" x14ac:dyDescent="0.2">
      <c r="A285" s="83" t="s">
        <v>153</v>
      </c>
      <c r="B285" s="83">
        <v>13</v>
      </c>
      <c r="C285" s="84">
        <v>790.55009378</v>
      </c>
      <c r="D285" s="84">
        <v>779.10694020999995</v>
      </c>
      <c r="E285" s="84">
        <v>156.13956044</v>
      </c>
      <c r="F285" s="84">
        <v>156.13956044</v>
      </c>
    </row>
    <row r="286" spans="1:6" ht="12.75" customHeight="1" x14ac:dyDescent="0.2">
      <c r="A286" s="83" t="s">
        <v>153</v>
      </c>
      <c r="B286" s="83">
        <v>14</v>
      </c>
      <c r="C286" s="84">
        <v>795.77004648000002</v>
      </c>
      <c r="D286" s="84">
        <v>784.20117021999999</v>
      </c>
      <c r="E286" s="84">
        <v>157.16048681999999</v>
      </c>
      <c r="F286" s="84">
        <v>157.16048681999999</v>
      </c>
    </row>
    <row r="287" spans="1:6" ht="12.75" customHeight="1" x14ac:dyDescent="0.2">
      <c r="A287" s="83" t="s">
        <v>153</v>
      </c>
      <c r="B287" s="83">
        <v>15</v>
      </c>
      <c r="C287" s="84">
        <v>800.77491854000004</v>
      </c>
      <c r="D287" s="84">
        <v>788.68125659999998</v>
      </c>
      <c r="E287" s="84">
        <v>158.05833368</v>
      </c>
      <c r="F287" s="84">
        <v>158.05833368</v>
      </c>
    </row>
    <row r="288" spans="1:6" ht="12.75" customHeight="1" x14ac:dyDescent="0.2">
      <c r="A288" s="83" t="s">
        <v>153</v>
      </c>
      <c r="B288" s="83">
        <v>16</v>
      </c>
      <c r="C288" s="84">
        <v>800.96206767000001</v>
      </c>
      <c r="D288" s="84">
        <v>789.35684454</v>
      </c>
      <c r="E288" s="84">
        <v>158.19372716999999</v>
      </c>
      <c r="F288" s="84">
        <v>158.19372716999999</v>
      </c>
    </row>
    <row r="289" spans="1:6" ht="12.75" customHeight="1" x14ac:dyDescent="0.2">
      <c r="A289" s="83" t="s">
        <v>153</v>
      </c>
      <c r="B289" s="83">
        <v>17</v>
      </c>
      <c r="C289" s="84">
        <v>799.27930266999999</v>
      </c>
      <c r="D289" s="84">
        <v>787.86553212000001</v>
      </c>
      <c r="E289" s="84">
        <v>157.89485565999999</v>
      </c>
      <c r="F289" s="84">
        <v>157.89485565999999</v>
      </c>
    </row>
    <row r="290" spans="1:6" ht="12.75" customHeight="1" x14ac:dyDescent="0.2">
      <c r="A290" s="83" t="s">
        <v>153</v>
      </c>
      <c r="B290" s="83">
        <v>18</v>
      </c>
      <c r="C290" s="84">
        <v>794.86785067000005</v>
      </c>
      <c r="D290" s="84">
        <v>782.94506422999996</v>
      </c>
      <c r="E290" s="84">
        <v>156.90875266</v>
      </c>
      <c r="F290" s="84">
        <v>156.90875266</v>
      </c>
    </row>
    <row r="291" spans="1:6" ht="12.75" customHeight="1" x14ac:dyDescent="0.2">
      <c r="A291" s="83" t="s">
        <v>153</v>
      </c>
      <c r="B291" s="83">
        <v>19</v>
      </c>
      <c r="C291" s="84">
        <v>813.25620263999997</v>
      </c>
      <c r="D291" s="84">
        <v>802.01958485</v>
      </c>
      <c r="E291" s="84">
        <v>160.73144644999999</v>
      </c>
      <c r="F291" s="84">
        <v>160.73144644999999</v>
      </c>
    </row>
    <row r="292" spans="1:6" ht="12.75" customHeight="1" x14ac:dyDescent="0.2">
      <c r="A292" s="83" t="s">
        <v>153</v>
      </c>
      <c r="B292" s="83">
        <v>20</v>
      </c>
      <c r="C292" s="84">
        <v>809.00800017999995</v>
      </c>
      <c r="D292" s="84">
        <v>797.41915143000006</v>
      </c>
      <c r="E292" s="84">
        <v>159.80948104000001</v>
      </c>
      <c r="F292" s="84">
        <v>159.80948104000001</v>
      </c>
    </row>
    <row r="293" spans="1:6" ht="12.75" customHeight="1" x14ac:dyDescent="0.2">
      <c r="A293" s="83" t="s">
        <v>153</v>
      </c>
      <c r="B293" s="83">
        <v>21</v>
      </c>
      <c r="C293" s="84">
        <v>798.10901484999999</v>
      </c>
      <c r="D293" s="84">
        <v>786.41993119999995</v>
      </c>
      <c r="E293" s="84">
        <v>157.60514512</v>
      </c>
      <c r="F293" s="84">
        <v>157.60514512</v>
      </c>
    </row>
    <row r="294" spans="1:6" ht="12.75" customHeight="1" x14ac:dyDescent="0.2">
      <c r="A294" s="83" t="s">
        <v>153</v>
      </c>
      <c r="B294" s="83">
        <v>22</v>
      </c>
      <c r="C294" s="84">
        <v>791.09676260000003</v>
      </c>
      <c r="D294" s="84">
        <v>780.11792969999999</v>
      </c>
      <c r="E294" s="84">
        <v>156.3421712</v>
      </c>
      <c r="F294" s="84">
        <v>156.3421712</v>
      </c>
    </row>
    <row r="295" spans="1:6" ht="12.75" customHeight="1" x14ac:dyDescent="0.2">
      <c r="A295" s="83" t="s">
        <v>153</v>
      </c>
      <c r="B295" s="83">
        <v>23</v>
      </c>
      <c r="C295" s="84">
        <v>791.91341290000003</v>
      </c>
      <c r="D295" s="84">
        <v>781.45862426999997</v>
      </c>
      <c r="E295" s="84">
        <v>156.61085763</v>
      </c>
      <c r="F295" s="84">
        <v>156.61085763</v>
      </c>
    </row>
    <row r="296" spans="1:6" ht="12.75" customHeight="1" x14ac:dyDescent="0.2">
      <c r="A296" s="83" t="s">
        <v>153</v>
      </c>
      <c r="B296" s="83">
        <v>24</v>
      </c>
      <c r="C296" s="84">
        <v>810.67400310999994</v>
      </c>
      <c r="D296" s="84">
        <v>800.26164001999996</v>
      </c>
      <c r="E296" s="84">
        <v>160.37913957000001</v>
      </c>
      <c r="F296" s="84">
        <v>160.37913957000001</v>
      </c>
    </row>
    <row r="297" spans="1:6" ht="12.75" customHeight="1" x14ac:dyDescent="0.2">
      <c r="A297" s="83" t="s">
        <v>154</v>
      </c>
      <c r="B297" s="83">
        <v>1</v>
      </c>
      <c r="C297" s="84">
        <v>809.14371131999997</v>
      </c>
      <c r="D297" s="84">
        <v>798.15874952000001</v>
      </c>
      <c r="E297" s="84">
        <v>159.95770268999999</v>
      </c>
      <c r="F297" s="84">
        <v>159.95770268999999</v>
      </c>
    </row>
    <row r="298" spans="1:6" ht="12.75" customHeight="1" x14ac:dyDescent="0.2">
      <c r="A298" s="83" t="s">
        <v>154</v>
      </c>
      <c r="B298" s="83">
        <v>2</v>
      </c>
      <c r="C298" s="84">
        <v>889.78729348000002</v>
      </c>
      <c r="D298" s="84">
        <v>877.68310374999999</v>
      </c>
      <c r="E298" s="84">
        <v>175.89504977000001</v>
      </c>
      <c r="F298" s="84">
        <v>175.89504977000001</v>
      </c>
    </row>
    <row r="299" spans="1:6" ht="12.75" customHeight="1" x14ac:dyDescent="0.2">
      <c r="A299" s="83" t="s">
        <v>154</v>
      </c>
      <c r="B299" s="83">
        <v>3</v>
      </c>
      <c r="C299" s="84">
        <v>933.83074822000003</v>
      </c>
      <c r="D299" s="84">
        <v>919.86020143999997</v>
      </c>
      <c r="E299" s="84">
        <v>184.34769363000001</v>
      </c>
      <c r="F299" s="84">
        <v>184.34769363000001</v>
      </c>
    </row>
    <row r="300" spans="1:6" ht="12.75" customHeight="1" x14ac:dyDescent="0.2">
      <c r="A300" s="83" t="s">
        <v>154</v>
      </c>
      <c r="B300" s="83">
        <v>4</v>
      </c>
      <c r="C300" s="84">
        <v>949.68080282000005</v>
      </c>
      <c r="D300" s="84">
        <v>934.72632930999998</v>
      </c>
      <c r="E300" s="84">
        <v>187.32699023999999</v>
      </c>
      <c r="F300" s="84">
        <v>187.32699023999999</v>
      </c>
    </row>
    <row r="301" spans="1:6" ht="12.75" customHeight="1" x14ac:dyDescent="0.2">
      <c r="A301" s="83" t="s">
        <v>154</v>
      </c>
      <c r="B301" s="83">
        <v>5</v>
      </c>
      <c r="C301" s="84">
        <v>951.62953744000004</v>
      </c>
      <c r="D301" s="84">
        <v>937.16757385999995</v>
      </c>
      <c r="E301" s="84">
        <v>187.81623611000001</v>
      </c>
      <c r="F301" s="84">
        <v>187.81623611000001</v>
      </c>
    </row>
    <row r="302" spans="1:6" ht="12.75" customHeight="1" x14ac:dyDescent="0.2">
      <c r="A302" s="83" t="s">
        <v>154</v>
      </c>
      <c r="B302" s="83">
        <v>6</v>
      </c>
      <c r="C302" s="84">
        <v>944.77185847999999</v>
      </c>
      <c r="D302" s="84">
        <v>931.80568536999999</v>
      </c>
      <c r="E302" s="84">
        <v>186.74166872000001</v>
      </c>
      <c r="F302" s="84">
        <v>186.74166872000001</v>
      </c>
    </row>
    <row r="303" spans="1:6" ht="12.75" customHeight="1" x14ac:dyDescent="0.2">
      <c r="A303" s="83" t="s">
        <v>154</v>
      </c>
      <c r="B303" s="83">
        <v>7</v>
      </c>
      <c r="C303" s="84">
        <v>917.48099533000004</v>
      </c>
      <c r="D303" s="84">
        <v>906.24623456999996</v>
      </c>
      <c r="E303" s="84">
        <v>181.61934056999999</v>
      </c>
      <c r="F303" s="84">
        <v>181.61934056999999</v>
      </c>
    </row>
    <row r="304" spans="1:6" ht="12.75" customHeight="1" x14ac:dyDescent="0.2">
      <c r="A304" s="83" t="s">
        <v>154</v>
      </c>
      <c r="B304" s="83">
        <v>8</v>
      </c>
      <c r="C304" s="84">
        <v>881.4992522</v>
      </c>
      <c r="D304" s="84">
        <v>871.17085044999999</v>
      </c>
      <c r="E304" s="84">
        <v>174.58993963</v>
      </c>
      <c r="F304" s="84">
        <v>174.58993963</v>
      </c>
    </row>
    <row r="305" spans="1:6" ht="12.75" customHeight="1" x14ac:dyDescent="0.2">
      <c r="A305" s="83" t="s">
        <v>154</v>
      </c>
      <c r="B305" s="83">
        <v>9</v>
      </c>
      <c r="C305" s="84">
        <v>881.62368346999995</v>
      </c>
      <c r="D305" s="84">
        <v>871.28902030999996</v>
      </c>
      <c r="E305" s="84">
        <v>174.61362185999999</v>
      </c>
      <c r="F305" s="84">
        <v>174.61362185999999</v>
      </c>
    </row>
    <row r="306" spans="1:6" ht="12.75" customHeight="1" x14ac:dyDescent="0.2">
      <c r="A306" s="83" t="s">
        <v>154</v>
      </c>
      <c r="B306" s="83">
        <v>10</v>
      </c>
      <c r="C306" s="84">
        <v>876.15685496000003</v>
      </c>
      <c r="D306" s="84">
        <v>862.66247381999995</v>
      </c>
      <c r="E306" s="84">
        <v>172.88478964000001</v>
      </c>
      <c r="F306" s="84">
        <v>172.88478964000001</v>
      </c>
    </row>
    <row r="307" spans="1:6" ht="12.75" customHeight="1" x14ac:dyDescent="0.2">
      <c r="A307" s="83" t="s">
        <v>154</v>
      </c>
      <c r="B307" s="83">
        <v>11</v>
      </c>
      <c r="C307" s="84">
        <v>837.82641604000003</v>
      </c>
      <c r="D307" s="84">
        <v>824.36167521000004</v>
      </c>
      <c r="E307" s="84">
        <v>165.20898861000001</v>
      </c>
      <c r="F307" s="84">
        <v>165.20898861000001</v>
      </c>
    </row>
    <row r="308" spans="1:6" ht="12.75" customHeight="1" x14ac:dyDescent="0.2">
      <c r="A308" s="83" t="s">
        <v>154</v>
      </c>
      <c r="B308" s="83">
        <v>12</v>
      </c>
      <c r="C308" s="84">
        <v>807.09432378999998</v>
      </c>
      <c r="D308" s="84">
        <v>794.64556154000002</v>
      </c>
      <c r="E308" s="84">
        <v>159.25363038</v>
      </c>
      <c r="F308" s="84">
        <v>159.25363038</v>
      </c>
    </row>
    <row r="309" spans="1:6" ht="12.75" customHeight="1" x14ac:dyDescent="0.2">
      <c r="A309" s="83" t="s">
        <v>154</v>
      </c>
      <c r="B309" s="83">
        <v>13</v>
      </c>
      <c r="C309" s="84">
        <v>805.81571681000003</v>
      </c>
      <c r="D309" s="84">
        <v>795.66058836000002</v>
      </c>
      <c r="E309" s="84">
        <v>159.45705025999999</v>
      </c>
      <c r="F309" s="84">
        <v>159.45705025999999</v>
      </c>
    </row>
    <row r="310" spans="1:6" ht="12.75" customHeight="1" x14ac:dyDescent="0.2">
      <c r="A310" s="83" t="s">
        <v>154</v>
      </c>
      <c r="B310" s="83">
        <v>14</v>
      </c>
      <c r="C310" s="84">
        <v>803.71642280000003</v>
      </c>
      <c r="D310" s="84">
        <v>795.11535226000001</v>
      </c>
      <c r="E310" s="84">
        <v>159.34778037999999</v>
      </c>
      <c r="F310" s="84">
        <v>159.34778037999999</v>
      </c>
    </row>
    <row r="311" spans="1:6" ht="12.75" customHeight="1" x14ac:dyDescent="0.2">
      <c r="A311" s="83" t="s">
        <v>154</v>
      </c>
      <c r="B311" s="83">
        <v>15</v>
      </c>
      <c r="C311" s="84">
        <v>802.37530571000002</v>
      </c>
      <c r="D311" s="84">
        <v>792.63963034000005</v>
      </c>
      <c r="E311" s="84">
        <v>158.85162495</v>
      </c>
      <c r="F311" s="84">
        <v>158.85162495</v>
      </c>
    </row>
    <row r="312" spans="1:6" ht="12.75" customHeight="1" x14ac:dyDescent="0.2">
      <c r="A312" s="83" t="s">
        <v>154</v>
      </c>
      <c r="B312" s="83">
        <v>16</v>
      </c>
      <c r="C312" s="84">
        <v>800.55086292999999</v>
      </c>
      <c r="D312" s="84">
        <v>791.11777517999997</v>
      </c>
      <c r="E312" s="84">
        <v>158.54663242999999</v>
      </c>
      <c r="F312" s="84">
        <v>158.54663242999999</v>
      </c>
    </row>
    <row r="313" spans="1:6" ht="12.75" customHeight="1" x14ac:dyDescent="0.2">
      <c r="A313" s="83" t="s">
        <v>154</v>
      </c>
      <c r="B313" s="83">
        <v>17</v>
      </c>
      <c r="C313" s="84">
        <v>802.11023068999998</v>
      </c>
      <c r="D313" s="84">
        <v>791.49374465000005</v>
      </c>
      <c r="E313" s="84">
        <v>158.62197986000001</v>
      </c>
      <c r="F313" s="84">
        <v>158.62197986000001</v>
      </c>
    </row>
    <row r="314" spans="1:6" ht="12.75" customHeight="1" x14ac:dyDescent="0.2">
      <c r="A314" s="83" t="s">
        <v>154</v>
      </c>
      <c r="B314" s="83">
        <v>18</v>
      </c>
      <c r="C314" s="84">
        <v>798.01557943</v>
      </c>
      <c r="D314" s="84">
        <v>788.14845893999995</v>
      </c>
      <c r="E314" s="84">
        <v>157.95155657000001</v>
      </c>
      <c r="F314" s="84">
        <v>157.95155657000001</v>
      </c>
    </row>
    <row r="315" spans="1:6" ht="12.75" customHeight="1" x14ac:dyDescent="0.2">
      <c r="A315" s="83" t="s">
        <v>154</v>
      </c>
      <c r="B315" s="83">
        <v>19</v>
      </c>
      <c r="C315" s="84">
        <v>820.03572254000005</v>
      </c>
      <c r="D315" s="84">
        <v>810.58720575999996</v>
      </c>
      <c r="E315" s="84">
        <v>162.44846948</v>
      </c>
      <c r="F315" s="84">
        <v>162.44846948</v>
      </c>
    </row>
    <row r="316" spans="1:6" ht="12.75" customHeight="1" x14ac:dyDescent="0.2">
      <c r="A316" s="83" t="s">
        <v>154</v>
      </c>
      <c r="B316" s="83">
        <v>20</v>
      </c>
      <c r="C316" s="84">
        <v>815.68816490999995</v>
      </c>
      <c r="D316" s="84">
        <v>805.54012547000002</v>
      </c>
      <c r="E316" s="84">
        <v>161.43699229999999</v>
      </c>
      <c r="F316" s="84">
        <v>161.43699229999999</v>
      </c>
    </row>
    <row r="317" spans="1:6" ht="12.75" customHeight="1" x14ac:dyDescent="0.2">
      <c r="A317" s="83" t="s">
        <v>154</v>
      </c>
      <c r="B317" s="83">
        <v>21</v>
      </c>
      <c r="C317" s="84">
        <v>795.11341770000001</v>
      </c>
      <c r="D317" s="84">
        <v>785.28680781000003</v>
      </c>
      <c r="E317" s="84">
        <v>157.3780577</v>
      </c>
      <c r="F317" s="84">
        <v>157.3780577</v>
      </c>
    </row>
    <row r="318" spans="1:6" ht="12.75" customHeight="1" x14ac:dyDescent="0.2">
      <c r="A318" s="83" t="s">
        <v>154</v>
      </c>
      <c r="B318" s="83">
        <v>22</v>
      </c>
      <c r="C318" s="84">
        <v>797.06655701</v>
      </c>
      <c r="D318" s="84">
        <v>785.97504786000002</v>
      </c>
      <c r="E318" s="84">
        <v>157.51598677000001</v>
      </c>
      <c r="F318" s="84">
        <v>157.51598677000001</v>
      </c>
    </row>
    <row r="319" spans="1:6" ht="12.75" customHeight="1" x14ac:dyDescent="0.2">
      <c r="A319" s="83" t="s">
        <v>154</v>
      </c>
      <c r="B319" s="83">
        <v>23</v>
      </c>
      <c r="C319" s="84">
        <v>880.77117611000006</v>
      </c>
      <c r="D319" s="84">
        <v>868.52765655999997</v>
      </c>
      <c r="E319" s="84">
        <v>174.06022142</v>
      </c>
      <c r="F319" s="84">
        <v>174.06022142</v>
      </c>
    </row>
    <row r="320" spans="1:6" ht="12.75" customHeight="1" x14ac:dyDescent="0.2">
      <c r="A320" s="83" t="s">
        <v>154</v>
      </c>
      <c r="B320" s="83">
        <v>24</v>
      </c>
      <c r="C320" s="84">
        <v>848.11261148000006</v>
      </c>
      <c r="D320" s="84">
        <v>836.82963671000005</v>
      </c>
      <c r="E320" s="84">
        <v>167.70767258000001</v>
      </c>
      <c r="F320" s="84">
        <v>167.70767258000001</v>
      </c>
    </row>
    <row r="321" spans="1:6" ht="12.75" customHeight="1" x14ac:dyDescent="0.2">
      <c r="A321" s="83" t="s">
        <v>155</v>
      </c>
      <c r="B321" s="83">
        <v>1</v>
      </c>
      <c r="C321" s="84">
        <v>816.44585605999998</v>
      </c>
      <c r="D321" s="84">
        <v>807.87985806999995</v>
      </c>
      <c r="E321" s="84">
        <v>161.90589431999999</v>
      </c>
      <c r="F321" s="84">
        <v>161.90589431999999</v>
      </c>
    </row>
    <row r="322" spans="1:6" ht="12.75" customHeight="1" x14ac:dyDescent="0.2">
      <c r="A322" s="83" t="s">
        <v>155</v>
      </c>
      <c r="B322" s="83">
        <v>2</v>
      </c>
      <c r="C322" s="84">
        <v>890.47778284000003</v>
      </c>
      <c r="D322" s="84">
        <v>887.67247253999994</v>
      </c>
      <c r="E322" s="84">
        <v>177.89700299</v>
      </c>
      <c r="F322" s="84">
        <v>177.89700299</v>
      </c>
    </row>
    <row r="323" spans="1:6" ht="12.75" customHeight="1" x14ac:dyDescent="0.2">
      <c r="A323" s="83" t="s">
        <v>155</v>
      </c>
      <c r="B323" s="83">
        <v>3</v>
      </c>
      <c r="C323" s="84">
        <v>952.00492397999994</v>
      </c>
      <c r="D323" s="84">
        <v>941.85052574999997</v>
      </c>
      <c r="E323" s="84">
        <v>188.75473891999999</v>
      </c>
      <c r="F323" s="84">
        <v>188.75473891999999</v>
      </c>
    </row>
    <row r="324" spans="1:6" ht="12.75" customHeight="1" x14ac:dyDescent="0.2">
      <c r="A324" s="83" t="s">
        <v>155</v>
      </c>
      <c r="B324" s="83">
        <v>4</v>
      </c>
      <c r="C324" s="84">
        <v>966.33577075999995</v>
      </c>
      <c r="D324" s="84">
        <v>955.51647338999999</v>
      </c>
      <c r="E324" s="84">
        <v>191.49350935999999</v>
      </c>
      <c r="F324" s="84">
        <v>191.49350935999999</v>
      </c>
    </row>
    <row r="325" spans="1:6" ht="12.75" customHeight="1" x14ac:dyDescent="0.2">
      <c r="A325" s="83" t="s">
        <v>155</v>
      </c>
      <c r="B325" s="83">
        <v>5</v>
      </c>
      <c r="C325" s="84">
        <v>959.42432859999997</v>
      </c>
      <c r="D325" s="84">
        <v>948.83452269999998</v>
      </c>
      <c r="E325" s="84">
        <v>190.15439043999999</v>
      </c>
      <c r="F325" s="84">
        <v>190.15439043999999</v>
      </c>
    </row>
    <row r="326" spans="1:6" ht="12.75" customHeight="1" x14ac:dyDescent="0.2">
      <c r="A326" s="83" t="s">
        <v>155</v>
      </c>
      <c r="B326" s="83">
        <v>6</v>
      </c>
      <c r="C326" s="84">
        <v>944.78553676000001</v>
      </c>
      <c r="D326" s="84">
        <v>934.37601674999996</v>
      </c>
      <c r="E326" s="84">
        <v>187.25678467</v>
      </c>
      <c r="F326" s="84">
        <v>187.25678467</v>
      </c>
    </row>
    <row r="327" spans="1:6" ht="12.75" customHeight="1" x14ac:dyDescent="0.2">
      <c r="A327" s="83" t="s">
        <v>155</v>
      </c>
      <c r="B327" s="83">
        <v>7</v>
      </c>
      <c r="C327" s="84">
        <v>907.43698912000002</v>
      </c>
      <c r="D327" s="84">
        <v>897.20286870999996</v>
      </c>
      <c r="E327" s="84">
        <v>179.80697426</v>
      </c>
      <c r="F327" s="84">
        <v>179.80697426</v>
      </c>
    </row>
    <row r="328" spans="1:6" ht="12.75" customHeight="1" x14ac:dyDescent="0.2">
      <c r="A328" s="83" t="s">
        <v>155</v>
      </c>
      <c r="B328" s="83">
        <v>8</v>
      </c>
      <c r="C328" s="84">
        <v>867.92412258000002</v>
      </c>
      <c r="D328" s="84">
        <v>857.82358217000001</v>
      </c>
      <c r="E328" s="84">
        <v>171.91503520000001</v>
      </c>
      <c r="F328" s="84">
        <v>171.91503520000001</v>
      </c>
    </row>
    <row r="329" spans="1:6" ht="12.75" customHeight="1" x14ac:dyDescent="0.2">
      <c r="A329" s="83" t="s">
        <v>155</v>
      </c>
      <c r="B329" s="83">
        <v>9</v>
      </c>
      <c r="C329" s="84">
        <v>841.64102623999997</v>
      </c>
      <c r="D329" s="84">
        <v>831.92600636999998</v>
      </c>
      <c r="E329" s="84">
        <v>166.72494397</v>
      </c>
      <c r="F329" s="84">
        <v>166.72494397</v>
      </c>
    </row>
    <row r="330" spans="1:6" ht="12.75" customHeight="1" x14ac:dyDescent="0.2">
      <c r="A330" s="83" t="s">
        <v>155</v>
      </c>
      <c r="B330" s="83">
        <v>10</v>
      </c>
      <c r="C330" s="84">
        <v>835.80016315</v>
      </c>
      <c r="D330" s="84">
        <v>827.02779840000005</v>
      </c>
      <c r="E330" s="84">
        <v>165.74330204</v>
      </c>
      <c r="F330" s="84">
        <v>165.74330204</v>
      </c>
    </row>
    <row r="331" spans="1:6" ht="12.75" customHeight="1" x14ac:dyDescent="0.2">
      <c r="A331" s="83" t="s">
        <v>155</v>
      </c>
      <c r="B331" s="83">
        <v>11</v>
      </c>
      <c r="C331" s="84">
        <v>806.91874680000001</v>
      </c>
      <c r="D331" s="84">
        <v>798.47151886999995</v>
      </c>
      <c r="E331" s="84">
        <v>160.02038429000001</v>
      </c>
      <c r="F331" s="84">
        <v>160.02038429000001</v>
      </c>
    </row>
    <row r="332" spans="1:6" ht="12.75" customHeight="1" x14ac:dyDescent="0.2">
      <c r="A332" s="83" t="s">
        <v>155</v>
      </c>
      <c r="B332" s="83">
        <v>12</v>
      </c>
      <c r="C332" s="84">
        <v>785.91946132999999</v>
      </c>
      <c r="D332" s="84">
        <v>776.40110326000001</v>
      </c>
      <c r="E332" s="84">
        <v>155.59728802999999</v>
      </c>
      <c r="F332" s="84">
        <v>155.59728802999999</v>
      </c>
    </row>
    <row r="333" spans="1:6" ht="12.75" customHeight="1" x14ac:dyDescent="0.2">
      <c r="A333" s="83" t="s">
        <v>155</v>
      </c>
      <c r="B333" s="83">
        <v>13</v>
      </c>
      <c r="C333" s="84">
        <v>776.76901407000003</v>
      </c>
      <c r="D333" s="84">
        <v>766.55120608000004</v>
      </c>
      <c r="E333" s="84">
        <v>153.62328608999999</v>
      </c>
      <c r="F333" s="84">
        <v>153.62328608999999</v>
      </c>
    </row>
    <row r="334" spans="1:6" ht="12.75" customHeight="1" x14ac:dyDescent="0.2">
      <c r="A334" s="83" t="s">
        <v>155</v>
      </c>
      <c r="B334" s="83">
        <v>14</v>
      </c>
      <c r="C334" s="84">
        <v>772.27098497999998</v>
      </c>
      <c r="D334" s="84">
        <v>761.76132792999999</v>
      </c>
      <c r="E334" s="84">
        <v>152.66335436</v>
      </c>
      <c r="F334" s="84">
        <v>152.66335436</v>
      </c>
    </row>
    <row r="335" spans="1:6" ht="12.75" customHeight="1" x14ac:dyDescent="0.2">
      <c r="A335" s="83" t="s">
        <v>155</v>
      </c>
      <c r="B335" s="83">
        <v>15</v>
      </c>
      <c r="C335" s="84">
        <v>772.41952391999996</v>
      </c>
      <c r="D335" s="84">
        <v>760.21116171000006</v>
      </c>
      <c r="E335" s="84">
        <v>152.35268805999999</v>
      </c>
      <c r="F335" s="84">
        <v>152.35268805999999</v>
      </c>
    </row>
    <row r="336" spans="1:6" ht="12.75" customHeight="1" x14ac:dyDescent="0.2">
      <c r="A336" s="83" t="s">
        <v>155</v>
      </c>
      <c r="B336" s="83">
        <v>16</v>
      </c>
      <c r="C336" s="84">
        <v>770.04264229</v>
      </c>
      <c r="D336" s="84">
        <v>759.58655624999994</v>
      </c>
      <c r="E336" s="84">
        <v>152.22751188999999</v>
      </c>
      <c r="F336" s="84">
        <v>152.22751188999999</v>
      </c>
    </row>
    <row r="337" spans="1:6" ht="12.75" customHeight="1" x14ac:dyDescent="0.2">
      <c r="A337" s="83" t="s">
        <v>155</v>
      </c>
      <c r="B337" s="83">
        <v>17</v>
      </c>
      <c r="C337" s="84">
        <v>770.36333290000005</v>
      </c>
      <c r="D337" s="84">
        <v>758.47201442000005</v>
      </c>
      <c r="E337" s="84">
        <v>152.00414837</v>
      </c>
      <c r="F337" s="84">
        <v>152.00414837</v>
      </c>
    </row>
    <row r="338" spans="1:6" ht="12.75" customHeight="1" x14ac:dyDescent="0.2">
      <c r="A338" s="83" t="s">
        <v>155</v>
      </c>
      <c r="B338" s="83">
        <v>18</v>
      </c>
      <c r="C338" s="84">
        <v>784.47960294999996</v>
      </c>
      <c r="D338" s="84">
        <v>773.64953358000002</v>
      </c>
      <c r="E338" s="84">
        <v>155.04585041000001</v>
      </c>
      <c r="F338" s="84">
        <v>155.04585041000001</v>
      </c>
    </row>
    <row r="339" spans="1:6" ht="12.75" customHeight="1" x14ac:dyDescent="0.2">
      <c r="A339" s="83" t="s">
        <v>155</v>
      </c>
      <c r="B339" s="83">
        <v>19</v>
      </c>
      <c r="C339" s="84">
        <v>806.55574654999998</v>
      </c>
      <c r="D339" s="84">
        <v>796.66444661000003</v>
      </c>
      <c r="E339" s="84">
        <v>159.65823187000001</v>
      </c>
      <c r="F339" s="84">
        <v>159.65823187000001</v>
      </c>
    </row>
    <row r="340" spans="1:6" ht="12.75" customHeight="1" x14ac:dyDescent="0.2">
      <c r="A340" s="83" t="s">
        <v>155</v>
      </c>
      <c r="B340" s="83">
        <v>20</v>
      </c>
      <c r="C340" s="84">
        <v>801.16241676000004</v>
      </c>
      <c r="D340" s="84">
        <v>792.05353871</v>
      </c>
      <c r="E340" s="84">
        <v>158.73416728000001</v>
      </c>
      <c r="F340" s="84">
        <v>158.73416728000001</v>
      </c>
    </row>
    <row r="341" spans="1:6" ht="12.75" customHeight="1" x14ac:dyDescent="0.2">
      <c r="A341" s="83" t="s">
        <v>155</v>
      </c>
      <c r="B341" s="83">
        <v>21</v>
      </c>
      <c r="C341" s="84">
        <v>785.18155883999998</v>
      </c>
      <c r="D341" s="84">
        <v>778.55926307000004</v>
      </c>
      <c r="E341" s="84">
        <v>156.02980135000001</v>
      </c>
      <c r="F341" s="84">
        <v>156.02980135000001</v>
      </c>
    </row>
    <row r="342" spans="1:6" ht="12.75" customHeight="1" x14ac:dyDescent="0.2">
      <c r="A342" s="83" t="s">
        <v>155</v>
      </c>
      <c r="B342" s="83">
        <v>22</v>
      </c>
      <c r="C342" s="84">
        <v>777.14858853999999</v>
      </c>
      <c r="D342" s="84">
        <v>768.47055876000002</v>
      </c>
      <c r="E342" s="84">
        <v>154.00794045000001</v>
      </c>
      <c r="F342" s="84">
        <v>154.00794045000001</v>
      </c>
    </row>
    <row r="343" spans="1:6" ht="12.75" customHeight="1" x14ac:dyDescent="0.2">
      <c r="A343" s="83" t="s">
        <v>155</v>
      </c>
      <c r="B343" s="83">
        <v>23</v>
      </c>
      <c r="C343" s="84">
        <v>759.03244038000003</v>
      </c>
      <c r="D343" s="84">
        <v>750.27264164999997</v>
      </c>
      <c r="E343" s="84">
        <v>150.36092535</v>
      </c>
      <c r="F343" s="84">
        <v>150.36092535</v>
      </c>
    </row>
    <row r="344" spans="1:6" ht="12.75" customHeight="1" x14ac:dyDescent="0.2">
      <c r="A344" s="83" t="s">
        <v>155</v>
      </c>
      <c r="B344" s="83">
        <v>24</v>
      </c>
      <c r="C344" s="84">
        <v>769.88731622</v>
      </c>
      <c r="D344" s="84">
        <v>761.30434005999996</v>
      </c>
      <c r="E344" s="84">
        <v>152.57177016</v>
      </c>
      <c r="F344" s="84">
        <v>152.57177016</v>
      </c>
    </row>
    <row r="345" spans="1:6" ht="12.75" customHeight="1" x14ac:dyDescent="0.2">
      <c r="A345" s="83" t="s">
        <v>156</v>
      </c>
      <c r="B345" s="83">
        <v>1</v>
      </c>
      <c r="C345" s="84">
        <v>819.29177663999997</v>
      </c>
      <c r="D345" s="84">
        <v>810.28467574000001</v>
      </c>
      <c r="E345" s="84">
        <v>162.38783993000001</v>
      </c>
      <c r="F345" s="84">
        <v>162.38783993000001</v>
      </c>
    </row>
    <row r="346" spans="1:6" ht="12.75" customHeight="1" x14ac:dyDescent="0.2">
      <c r="A346" s="83" t="s">
        <v>156</v>
      </c>
      <c r="B346" s="83">
        <v>2</v>
      </c>
      <c r="C346" s="84">
        <v>885.76022999999998</v>
      </c>
      <c r="D346" s="84">
        <v>876.29400238999995</v>
      </c>
      <c r="E346" s="84">
        <v>175.61666220999999</v>
      </c>
      <c r="F346" s="84">
        <v>175.61666220999999</v>
      </c>
    </row>
    <row r="347" spans="1:6" ht="12.75" customHeight="1" x14ac:dyDescent="0.2">
      <c r="A347" s="83" t="s">
        <v>156</v>
      </c>
      <c r="B347" s="83">
        <v>3</v>
      </c>
      <c r="C347" s="84">
        <v>939.88555745999997</v>
      </c>
      <c r="D347" s="84">
        <v>930.98623960999998</v>
      </c>
      <c r="E347" s="84">
        <v>186.57744492</v>
      </c>
      <c r="F347" s="84">
        <v>186.57744492</v>
      </c>
    </row>
    <row r="348" spans="1:6" ht="12.75" customHeight="1" x14ac:dyDescent="0.2">
      <c r="A348" s="83" t="s">
        <v>156</v>
      </c>
      <c r="B348" s="83">
        <v>4</v>
      </c>
      <c r="C348" s="84">
        <v>950.24693272000002</v>
      </c>
      <c r="D348" s="84">
        <v>939.35047781000003</v>
      </c>
      <c r="E348" s="84">
        <v>188.25370835999999</v>
      </c>
      <c r="F348" s="84">
        <v>188.25370835999999</v>
      </c>
    </row>
    <row r="349" spans="1:6" ht="12.75" customHeight="1" x14ac:dyDescent="0.2">
      <c r="A349" s="83" t="s">
        <v>156</v>
      </c>
      <c r="B349" s="83">
        <v>5</v>
      </c>
      <c r="C349" s="84">
        <v>937.58358921000001</v>
      </c>
      <c r="D349" s="84">
        <v>926.61648623999997</v>
      </c>
      <c r="E349" s="84">
        <v>185.70170972</v>
      </c>
      <c r="F349" s="84">
        <v>185.70170972</v>
      </c>
    </row>
    <row r="350" spans="1:6" ht="12.75" customHeight="1" x14ac:dyDescent="0.2">
      <c r="A350" s="83" t="s">
        <v>156</v>
      </c>
      <c r="B350" s="83">
        <v>6</v>
      </c>
      <c r="C350" s="84">
        <v>921.10152543000004</v>
      </c>
      <c r="D350" s="84">
        <v>911.03052615000001</v>
      </c>
      <c r="E350" s="84">
        <v>182.5781527</v>
      </c>
      <c r="F350" s="84">
        <v>182.5781527</v>
      </c>
    </row>
    <row r="351" spans="1:6" ht="12.75" customHeight="1" x14ac:dyDescent="0.2">
      <c r="A351" s="83" t="s">
        <v>156</v>
      </c>
      <c r="B351" s="83">
        <v>7</v>
      </c>
      <c r="C351" s="84">
        <v>898.90926247000004</v>
      </c>
      <c r="D351" s="84">
        <v>888.95576827000002</v>
      </c>
      <c r="E351" s="84">
        <v>178.15418621000001</v>
      </c>
      <c r="F351" s="84">
        <v>178.15418621000001</v>
      </c>
    </row>
    <row r="352" spans="1:6" ht="12.75" customHeight="1" x14ac:dyDescent="0.2">
      <c r="A352" s="83" t="s">
        <v>156</v>
      </c>
      <c r="B352" s="83">
        <v>8</v>
      </c>
      <c r="C352" s="84">
        <v>881.82360461999997</v>
      </c>
      <c r="D352" s="84">
        <v>872.50393013999997</v>
      </c>
      <c r="E352" s="84">
        <v>174.85709997000001</v>
      </c>
      <c r="F352" s="84">
        <v>174.85709997000001</v>
      </c>
    </row>
    <row r="353" spans="1:6" ht="12.75" customHeight="1" x14ac:dyDescent="0.2">
      <c r="A353" s="83" t="s">
        <v>156</v>
      </c>
      <c r="B353" s="83">
        <v>9</v>
      </c>
      <c r="C353" s="84">
        <v>864.02871975000005</v>
      </c>
      <c r="D353" s="84">
        <v>854.76249859999996</v>
      </c>
      <c r="E353" s="84">
        <v>171.30156840000001</v>
      </c>
      <c r="F353" s="84">
        <v>171.30156840000001</v>
      </c>
    </row>
    <row r="354" spans="1:6" ht="12.75" customHeight="1" x14ac:dyDescent="0.2">
      <c r="A354" s="83" t="s">
        <v>156</v>
      </c>
      <c r="B354" s="83">
        <v>10</v>
      </c>
      <c r="C354" s="84">
        <v>846.16724042999999</v>
      </c>
      <c r="D354" s="84">
        <v>833.65180248000001</v>
      </c>
      <c r="E354" s="84">
        <v>167.07080797</v>
      </c>
      <c r="F354" s="84">
        <v>167.07080797</v>
      </c>
    </row>
    <row r="355" spans="1:6" ht="12.75" customHeight="1" x14ac:dyDescent="0.2">
      <c r="A355" s="83" t="s">
        <v>156</v>
      </c>
      <c r="B355" s="83">
        <v>11</v>
      </c>
      <c r="C355" s="84">
        <v>821.32354868000004</v>
      </c>
      <c r="D355" s="84">
        <v>806.77693483999997</v>
      </c>
      <c r="E355" s="84">
        <v>161.68485926</v>
      </c>
      <c r="F355" s="84">
        <v>161.68485926</v>
      </c>
    </row>
    <row r="356" spans="1:6" ht="12.75" customHeight="1" x14ac:dyDescent="0.2">
      <c r="A356" s="83" t="s">
        <v>156</v>
      </c>
      <c r="B356" s="83">
        <v>12</v>
      </c>
      <c r="C356" s="84">
        <v>775.90257652000003</v>
      </c>
      <c r="D356" s="84">
        <v>761.84079197999995</v>
      </c>
      <c r="E356" s="84">
        <v>152.67927961999999</v>
      </c>
      <c r="F356" s="84">
        <v>152.67927961999999</v>
      </c>
    </row>
    <row r="357" spans="1:6" ht="12.75" customHeight="1" x14ac:dyDescent="0.2">
      <c r="A357" s="83" t="s">
        <v>156</v>
      </c>
      <c r="B357" s="83">
        <v>13</v>
      </c>
      <c r="C357" s="84">
        <v>772.07605537999996</v>
      </c>
      <c r="D357" s="84">
        <v>758.30059967</v>
      </c>
      <c r="E357" s="84">
        <v>151.96979542</v>
      </c>
      <c r="F357" s="84">
        <v>151.96979542</v>
      </c>
    </row>
    <row r="358" spans="1:6" ht="12.75" customHeight="1" x14ac:dyDescent="0.2">
      <c r="A358" s="83" t="s">
        <v>156</v>
      </c>
      <c r="B358" s="83">
        <v>14</v>
      </c>
      <c r="C358" s="84">
        <v>796.46226206999995</v>
      </c>
      <c r="D358" s="84">
        <v>782.95001177999995</v>
      </c>
      <c r="E358" s="84">
        <v>156.90974419</v>
      </c>
      <c r="F358" s="84">
        <v>156.90974419</v>
      </c>
    </row>
    <row r="359" spans="1:6" ht="12.75" customHeight="1" x14ac:dyDescent="0.2">
      <c r="A359" s="83" t="s">
        <v>156</v>
      </c>
      <c r="B359" s="83">
        <v>15</v>
      </c>
      <c r="C359" s="84">
        <v>809.19539882000004</v>
      </c>
      <c r="D359" s="84">
        <v>795.21115806</v>
      </c>
      <c r="E359" s="84">
        <v>159.36698066</v>
      </c>
      <c r="F359" s="84">
        <v>159.36698066</v>
      </c>
    </row>
    <row r="360" spans="1:6" ht="12.75" customHeight="1" x14ac:dyDescent="0.2">
      <c r="A360" s="83" t="s">
        <v>156</v>
      </c>
      <c r="B360" s="83">
        <v>16</v>
      </c>
      <c r="C360" s="84">
        <v>807.39397801999996</v>
      </c>
      <c r="D360" s="84">
        <v>795.50241495</v>
      </c>
      <c r="E360" s="84">
        <v>159.42535097999999</v>
      </c>
      <c r="F360" s="84">
        <v>159.42535097999999</v>
      </c>
    </row>
    <row r="361" spans="1:6" ht="12.75" customHeight="1" x14ac:dyDescent="0.2">
      <c r="A361" s="83" t="s">
        <v>156</v>
      </c>
      <c r="B361" s="83">
        <v>17</v>
      </c>
      <c r="C361" s="84">
        <v>801.17266181000002</v>
      </c>
      <c r="D361" s="84">
        <v>790.70248225</v>
      </c>
      <c r="E361" s="84">
        <v>158.46340423999999</v>
      </c>
      <c r="F361" s="84">
        <v>158.46340423999999</v>
      </c>
    </row>
    <row r="362" spans="1:6" ht="12.75" customHeight="1" x14ac:dyDescent="0.2">
      <c r="A362" s="83" t="s">
        <v>156</v>
      </c>
      <c r="B362" s="83">
        <v>18</v>
      </c>
      <c r="C362" s="84">
        <v>771.16496544999995</v>
      </c>
      <c r="D362" s="84">
        <v>761.28590014999997</v>
      </c>
      <c r="E362" s="84">
        <v>152.56807465</v>
      </c>
      <c r="F362" s="84">
        <v>152.56807465</v>
      </c>
    </row>
    <row r="363" spans="1:6" ht="12.75" customHeight="1" x14ac:dyDescent="0.2">
      <c r="A363" s="83" t="s">
        <v>156</v>
      </c>
      <c r="B363" s="83">
        <v>19</v>
      </c>
      <c r="C363" s="84">
        <v>742.61635870999999</v>
      </c>
      <c r="D363" s="84">
        <v>732.29754835999995</v>
      </c>
      <c r="E363" s="84">
        <v>146.758566</v>
      </c>
      <c r="F363" s="84">
        <v>146.758566</v>
      </c>
    </row>
    <row r="364" spans="1:6" ht="12.75" customHeight="1" x14ac:dyDescent="0.2">
      <c r="A364" s="83" t="s">
        <v>156</v>
      </c>
      <c r="B364" s="83">
        <v>20</v>
      </c>
      <c r="C364" s="84">
        <v>744.72773890999997</v>
      </c>
      <c r="D364" s="84">
        <v>735.76437974999999</v>
      </c>
      <c r="E364" s="84">
        <v>147.45334807</v>
      </c>
      <c r="F364" s="84">
        <v>147.45334807</v>
      </c>
    </row>
    <row r="365" spans="1:6" ht="12.75" customHeight="1" x14ac:dyDescent="0.2">
      <c r="A365" s="83" t="s">
        <v>156</v>
      </c>
      <c r="B365" s="83">
        <v>21</v>
      </c>
      <c r="C365" s="84">
        <v>773.92375531000005</v>
      </c>
      <c r="D365" s="84">
        <v>763.83006474000001</v>
      </c>
      <c r="E365" s="84">
        <v>153.07794655999999</v>
      </c>
      <c r="F365" s="84">
        <v>153.07794655999999</v>
      </c>
    </row>
    <row r="366" spans="1:6" ht="12.75" customHeight="1" x14ac:dyDescent="0.2">
      <c r="A366" s="83" t="s">
        <v>156</v>
      </c>
      <c r="B366" s="83">
        <v>22</v>
      </c>
      <c r="C366" s="84">
        <v>792.03445397999997</v>
      </c>
      <c r="D366" s="84">
        <v>780.14808789000006</v>
      </c>
      <c r="E366" s="84">
        <v>156.34821516</v>
      </c>
      <c r="F366" s="84">
        <v>156.34821516</v>
      </c>
    </row>
    <row r="367" spans="1:6" ht="12.75" customHeight="1" x14ac:dyDescent="0.2">
      <c r="A367" s="83" t="s">
        <v>156</v>
      </c>
      <c r="B367" s="83">
        <v>23</v>
      </c>
      <c r="C367" s="84">
        <v>799.96340338000005</v>
      </c>
      <c r="D367" s="84">
        <v>789.12470117999999</v>
      </c>
      <c r="E367" s="84">
        <v>158.14720369</v>
      </c>
      <c r="F367" s="84">
        <v>158.14720369</v>
      </c>
    </row>
    <row r="368" spans="1:6" ht="12.75" customHeight="1" x14ac:dyDescent="0.2">
      <c r="A368" s="83" t="s">
        <v>156</v>
      </c>
      <c r="B368" s="83">
        <v>24</v>
      </c>
      <c r="C368" s="84">
        <v>796.00420062000001</v>
      </c>
      <c r="D368" s="84">
        <v>784.61291648999998</v>
      </c>
      <c r="E368" s="84">
        <v>157.24300423</v>
      </c>
      <c r="F368" s="84">
        <v>157.24300423</v>
      </c>
    </row>
    <row r="369" spans="1:6" ht="12.75" customHeight="1" x14ac:dyDescent="0.2">
      <c r="A369" s="83" t="s">
        <v>157</v>
      </c>
      <c r="B369" s="83">
        <v>1</v>
      </c>
      <c r="C369" s="84">
        <v>818.75716795000005</v>
      </c>
      <c r="D369" s="84">
        <v>809.01224311999999</v>
      </c>
      <c r="E369" s="84">
        <v>162.13283376999999</v>
      </c>
      <c r="F369" s="84">
        <v>162.13283376999999</v>
      </c>
    </row>
    <row r="370" spans="1:6" ht="12.75" customHeight="1" x14ac:dyDescent="0.2">
      <c r="A370" s="83" t="s">
        <v>157</v>
      </c>
      <c r="B370" s="83">
        <v>2</v>
      </c>
      <c r="C370" s="84">
        <v>897.72475267000004</v>
      </c>
      <c r="D370" s="84">
        <v>888.22391730000004</v>
      </c>
      <c r="E370" s="84">
        <v>178.00751714</v>
      </c>
      <c r="F370" s="84">
        <v>178.00751714</v>
      </c>
    </row>
    <row r="371" spans="1:6" ht="12.75" customHeight="1" x14ac:dyDescent="0.2">
      <c r="A371" s="83" t="s">
        <v>157</v>
      </c>
      <c r="B371" s="83">
        <v>3</v>
      </c>
      <c r="C371" s="84">
        <v>958.81928746000006</v>
      </c>
      <c r="D371" s="84">
        <v>948.54325502999995</v>
      </c>
      <c r="E371" s="84">
        <v>190.09601795</v>
      </c>
      <c r="F371" s="84">
        <v>190.09601795</v>
      </c>
    </row>
    <row r="372" spans="1:6" ht="12.75" customHeight="1" x14ac:dyDescent="0.2">
      <c r="A372" s="83" t="s">
        <v>157</v>
      </c>
      <c r="B372" s="83">
        <v>4</v>
      </c>
      <c r="C372" s="84">
        <v>972.36596354000005</v>
      </c>
      <c r="D372" s="84">
        <v>961.88114992999999</v>
      </c>
      <c r="E372" s="84">
        <v>192.76904388</v>
      </c>
      <c r="F372" s="84">
        <v>192.76904388</v>
      </c>
    </row>
    <row r="373" spans="1:6" ht="12.75" customHeight="1" x14ac:dyDescent="0.2">
      <c r="A373" s="83" t="s">
        <v>157</v>
      </c>
      <c r="B373" s="83">
        <v>5</v>
      </c>
      <c r="C373" s="84">
        <v>976.68578823999997</v>
      </c>
      <c r="D373" s="84">
        <v>967.00648380999996</v>
      </c>
      <c r="E373" s="84">
        <v>193.79620374000001</v>
      </c>
      <c r="F373" s="84">
        <v>193.79620374000001</v>
      </c>
    </row>
    <row r="374" spans="1:6" ht="12.75" customHeight="1" x14ac:dyDescent="0.2">
      <c r="A374" s="83" t="s">
        <v>157</v>
      </c>
      <c r="B374" s="83">
        <v>6</v>
      </c>
      <c r="C374" s="84">
        <v>965.01604275</v>
      </c>
      <c r="D374" s="84">
        <v>954.47973747000003</v>
      </c>
      <c r="E374" s="84">
        <v>191.28573879000001</v>
      </c>
      <c r="F374" s="84">
        <v>191.28573879000001</v>
      </c>
    </row>
    <row r="375" spans="1:6" ht="12.75" customHeight="1" x14ac:dyDescent="0.2">
      <c r="A375" s="83" t="s">
        <v>157</v>
      </c>
      <c r="B375" s="83">
        <v>7</v>
      </c>
      <c r="C375" s="84">
        <v>954.22826233000001</v>
      </c>
      <c r="D375" s="84">
        <v>943.37237321999999</v>
      </c>
      <c r="E375" s="84">
        <v>189.05972990000001</v>
      </c>
      <c r="F375" s="84">
        <v>189.05972990000001</v>
      </c>
    </row>
    <row r="376" spans="1:6" ht="12.75" customHeight="1" x14ac:dyDescent="0.2">
      <c r="A376" s="83" t="s">
        <v>157</v>
      </c>
      <c r="B376" s="83">
        <v>8</v>
      </c>
      <c r="C376" s="84">
        <v>924.91278924999995</v>
      </c>
      <c r="D376" s="84">
        <v>914.72203004000005</v>
      </c>
      <c r="E376" s="84">
        <v>183.31796101</v>
      </c>
      <c r="F376" s="84">
        <v>183.31796101</v>
      </c>
    </row>
    <row r="377" spans="1:6" ht="12.75" customHeight="1" x14ac:dyDescent="0.2">
      <c r="A377" s="83" t="s">
        <v>157</v>
      </c>
      <c r="B377" s="83">
        <v>9</v>
      </c>
      <c r="C377" s="84">
        <v>902.19120488999999</v>
      </c>
      <c r="D377" s="84">
        <v>893.47194374000003</v>
      </c>
      <c r="E377" s="84">
        <v>179.05926561999999</v>
      </c>
      <c r="F377" s="84">
        <v>179.05926561999999</v>
      </c>
    </row>
    <row r="378" spans="1:6" ht="12.75" customHeight="1" x14ac:dyDescent="0.2">
      <c r="A378" s="83" t="s">
        <v>157</v>
      </c>
      <c r="B378" s="83">
        <v>10</v>
      </c>
      <c r="C378" s="84">
        <v>888.88441509999996</v>
      </c>
      <c r="D378" s="84">
        <v>878.74420564000002</v>
      </c>
      <c r="E378" s="84">
        <v>176.10770348</v>
      </c>
      <c r="F378" s="84">
        <v>176.10770348</v>
      </c>
    </row>
    <row r="379" spans="1:6" ht="12.75" customHeight="1" x14ac:dyDescent="0.2">
      <c r="A379" s="83" t="s">
        <v>157</v>
      </c>
      <c r="B379" s="83">
        <v>11</v>
      </c>
      <c r="C379" s="84">
        <v>847.58622259000003</v>
      </c>
      <c r="D379" s="84">
        <v>836.36066936999998</v>
      </c>
      <c r="E379" s="84">
        <v>167.61368759999999</v>
      </c>
      <c r="F379" s="84">
        <v>167.61368759999999</v>
      </c>
    </row>
    <row r="380" spans="1:6" ht="12.75" customHeight="1" x14ac:dyDescent="0.2">
      <c r="A380" s="83" t="s">
        <v>157</v>
      </c>
      <c r="B380" s="83">
        <v>12</v>
      </c>
      <c r="C380" s="84">
        <v>792.01299640000002</v>
      </c>
      <c r="D380" s="84">
        <v>781.47355717000005</v>
      </c>
      <c r="E380" s="84">
        <v>156.61385031</v>
      </c>
      <c r="F380" s="84">
        <v>156.61385031</v>
      </c>
    </row>
    <row r="381" spans="1:6" ht="12.75" customHeight="1" x14ac:dyDescent="0.2">
      <c r="A381" s="83" t="s">
        <v>157</v>
      </c>
      <c r="B381" s="83">
        <v>13</v>
      </c>
      <c r="C381" s="84">
        <v>783.64979661999996</v>
      </c>
      <c r="D381" s="84">
        <v>773.31061659</v>
      </c>
      <c r="E381" s="84">
        <v>154.97792860000001</v>
      </c>
      <c r="F381" s="84">
        <v>154.97792860000001</v>
      </c>
    </row>
    <row r="382" spans="1:6" ht="12.75" customHeight="1" x14ac:dyDescent="0.2">
      <c r="A382" s="83" t="s">
        <v>157</v>
      </c>
      <c r="B382" s="83">
        <v>14</v>
      </c>
      <c r="C382" s="84">
        <v>788.92765651000002</v>
      </c>
      <c r="D382" s="84">
        <v>778.22869539999999</v>
      </c>
      <c r="E382" s="84">
        <v>155.96355281999999</v>
      </c>
      <c r="F382" s="84">
        <v>155.96355281999999</v>
      </c>
    </row>
    <row r="383" spans="1:6" ht="12.75" customHeight="1" x14ac:dyDescent="0.2">
      <c r="A383" s="83" t="s">
        <v>157</v>
      </c>
      <c r="B383" s="83">
        <v>15</v>
      </c>
      <c r="C383" s="84">
        <v>789.60331566000002</v>
      </c>
      <c r="D383" s="84">
        <v>779.40569381</v>
      </c>
      <c r="E383" s="84">
        <v>156.19943316000001</v>
      </c>
      <c r="F383" s="84">
        <v>156.19943316000001</v>
      </c>
    </row>
    <row r="384" spans="1:6" ht="12.75" customHeight="1" x14ac:dyDescent="0.2">
      <c r="A384" s="83" t="s">
        <v>157</v>
      </c>
      <c r="B384" s="83">
        <v>16</v>
      </c>
      <c r="C384" s="84">
        <v>786.84682610000004</v>
      </c>
      <c r="D384" s="84">
        <v>776.85221995999996</v>
      </c>
      <c r="E384" s="84">
        <v>155.68769560000001</v>
      </c>
      <c r="F384" s="84">
        <v>155.68769560000001</v>
      </c>
    </row>
    <row r="385" spans="1:6" ht="12.75" customHeight="1" x14ac:dyDescent="0.2">
      <c r="A385" s="83" t="s">
        <v>157</v>
      </c>
      <c r="B385" s="83">
        <v>17</v>
      </c>
      <c r="C385" s="84">
        <v>783.45101467999996</v>
      </c>
      <c r="D385" s="84">
        <v>774.59777126999995</v>
      </c>
      <c r="E385" s="84">
        <v>155.23588519</v>
      </c>
      <c r="F385" s="84">
        <v>155.23588519</v>
      </c>
    </row>
    <row r="386" spans="1:6" ht="12.75" customHeight="1" x14ac:dyDescent="0.2">
      <c r="A386" s="83" t="s">
        <v>157</v>
      </c>
      <c r="B386" s="83">
        <v>18</v>
      </c>
      <c r="C386" s="84">
        <v>766.56479618000003</v>
      </c>
      <c r="D386" s="84">
        <v>758.52363002000004</v>
      </c>
      <c r="E386" s="84">
        <v>152.01449256999999</v>
      </c>
      <c r="F386" s="84">
        <v>152.01449256999999</v>
      </c>
    </row>
    <row r="387" spans="1:6" ht="12.75" customHeight="1" x14ac:dyDescent="0.2">
      <c r="A387" s="83" t="s">
        <v>157</v>
      </c>
      <c r="B387" s="83">
        <v>19</v>
      </c>
      <c r="C387" s="84">
        <v>734.04792258999998</v>
      </c>
      <c r="D387" s="84">
        <v>729.65904034000005</v>
      </c>
      <c r="E387" s="84">
        <v>146.22978688000001</v>
      </c>
      <c r="F387" s="84">
        <v>146.22978688000001</v>
      </c>
    </row>
    <row r="388" spans="1:6" ht="12.75" customHeight="1" x14ac:dyDescent="0.2">
      <c r="A388" s="83" t="s">
        <v>157</v>
      </c>
      <c r="B388" s="83">
        <v>20</v>
      </c>
      <c r="C388" s="84">
        <v>735.78512415</v>
      </c>
      <c r="D388" s="84">
        <v>729.96843588000002</v>
      </c>
      <c r="E388" s="84">
        <v>146.29179234</v>
      </c>
      <c r="F388" s="84">
        <v>146.29179234</v>
      </c>
    </row>
    <row r="389" spans="1:6" ht="12.75" customHeight="1" x14ac:dyDescent="0.2">
      <c r="A389" s="83" t="s">
        <v>157</v>
      </c>
      <c r="B389" s="83">
        <v>21</v>
      </c>
      <c r="C389" s="84">
        <v>755.76858673000004</v>
      </c>
      <c r="D389" s="84">
        <v>748.80567158999997</v>
      </c>
      <c r="E389" s="84">
        <v>150.06693225000001</v>
      </c>
      <c r="F389" s="84">
        <v>150.06693225000001</v>
      </c>
    </row>
    <row r="390" spans="1:6" ht="12.75" customHeight="1" x14ac:dyDescent="0.2">
      <c r="A390" s="83" t="s">
        <v>157</v>
      </c>
      <c r="B390" s="83">
        <v>22</v>
      </c>
      <c r="C390" s="84">
        <v>768.30661230999999</v>
      </c>
      <c r="D390" s="84">
        <v>761.21648531999995</v>
      </c>
      <c r="E390" s="84">
        <v>152.55416334</v>
      </c>
      <c r="F390" s="84">
        <v>152.55416334</v>
      </c>
    </row>
    <row r="391" spans="1:6" ht="12.75" customHeight="1" x14ac:dyDescent="0.2">
      <c r="A391" s="83" t="s">
        <v>157</v>
      </c>
      <c r="B391" s="83">
        <v>23</v>
      </c>
      <c r="C391" s="84">
        <v>783.43216899000004</v>
      </c>
      <c r="D391" s="84">
        <v>775.21539677999999</v>
      </c>
      <c r="E391" s="84">
        <v>155.35966252</v>
      </c>
      <c r="F391" s="84">
        <v>155.35966252</v>
      </c>
    </row>
    <row r="392" spans="1:6" ht="12.75" customHeight="1" x14ac:dyDescent="0.2">
      <c r="A392" s="83" t="s">
        <v>157</v>
      </c>
      <c r="B392" s="83">
        <v>24</v>
      </c>
      <c r="C392" s="84">
        <v>789.06072839000001</v>
      </c>
      <c r="D392" s="84">
        <v>780.70486892999998</v>
      </c>
      <c r="E392" s="84">
        <v>156.45979874</v>
      </c>
      <c r="F392" s="84">
        <v>156.45979874</v>
      </c>
    </row>
    <row r="393" spans="1:6" ht="12.75" customHeight="1" x14ac:dyDescent="0.2">
      <c r="A393" s="83" t="s">
        <v>158</v>
      </c>
      <c r="B393" s="83">
        <v>1</v>
      </c>
      <c r="C393" s="84">
        <v>859.51391762000003</v>
      </c>
      <c r="D393" s="84">
        <v>854.04522916999997</v>
      </c>
      <c r="E393" s="84">
        <v>171.15782159</v>
      </c>
      <c r="F393" s="84">
        <v>171.15782159</v>
      </c>
    </row>
    <row r="394" spans="1:6" ht="12.75" customHeight="1" x14ac:dyDescent="0.2">
      <c r="A394" s="83" t="s">
        <v>158</v>
      </c>
      <c r="B394" s="83">
        <v>2</v>
      </c>
      <c r="C394" s="84">
        <v>944.41595475999998</v>
      </c>
      <c r="D394" s="84">
        <v>935.84941199000002</v>
      </c>
      <c r="E394" s="84">
        <v>187.55206541999999</v>
      </c>
      <c r="F394" s="84">
        <v>187.55206541999999</v>
      </c>
    </row>
    <row r="395" spans="1:6" ht="12.75" customHeight="1" x14ac:dyDescent="0.2">
      <c r="A395" s="83" t="s">
        <v>158</v>
      </c>
      <c r="B395" s="83">
        <v>3</v>
      </c>
      <c r="C395" s="84">
        <v>997.66051537999999</v>
      </c>
      <c r="D395" s="84">
        <v>992.65332752999996</v>
      </c>
      <c r="E395" s="84">
        <v>198.93604617</v>
      </c>
      <c r="F395" s="84">
        <v>198.93604617</v>
      </c>
    </row>
    <row r="396" spans="1:6" ht="12.75" customHeight="1" x14ac:dyDescent="0.2">
      <c r="A396" s="83" t="s">
        <v>158</v>
      </c>
      <c r="B396" s="83">
        <v>4</v>
      </c>
      <c r="C396" s="84">
        <v>1011.52096466</v>
      </c>
      <c r="D396" s="84">
        <v>1001.4018091299999</v>
      </c>
      <c r="E396" s="84">
        <v>200.68931520000001</v>
      </c>
      <c r="F396" s="84">
        <v>200.68931520000001</v>
      </c>
    </row>
    <row r="397" spans="1:6" ht="12.75" customHeight="1" x14ac:dyDescent="0.2">
      <c r="A397" s="83" t="s">
        <v>158</v>
      </c>
      <c r="B397" s="83">
        <v>5</v>
      </c>
      <c r="C397" s="84">
        <v>1003.55235003</v>
      </c>
      <c r="D397" s="84">
        <v>995.48267434000002</v>
      </c>
      <c r="E397" s="84">
        <v>199.50307097999999</v>
      </c>
      <c r="F397" s="84">
        <v>199.50307097999999</v>
      </c>
    </row>
    <row r="398" spans="1:6" ht="12.75" customHeight="1" x14ac:dyDescent="0.2">
      <c r="A398" s="83" t="s">
        <v>158</v>
      </c>
      <c r="B398" s="83">
        <v>6</v>
      </c>
      <c r="C398" s="84">
        <v>978.21865620000005</v>
      </c>
      <c r="D398" s="84">
        <v>978.10625521999998</v>
      </c>
      <c r="E398" s="84">
        <v>196.02069096</v>
      </c>
      <c r="F398" s="84">
        <v>196.02069096</v>
      </c>
    </row>
    <row r="399" spans="1:6" ht="12.75" customHeight="1" x14ac:dyDescent="0.2">
      <c r="A399" s="83" t="s">
        <v>158</v>
      </c>
      <c r="B399" s="83">
        <v>7</v>
      </c>
      <c r="C399" s="84">
        <v>938.72964874000002</v>
      </c>
      <c r="D399" s="84">
        <v>928.97903444999997</v>
      </c>
      <c r="E399" s="84">
        <v>186.17518418</v>
      </c>
      <c r="F399" s="84">
        <v>186.17518418</v>
      </c>
    </row>
    <row r="400" spans="1:6" ht="12.75" customHeight="1" x14ac:dyDescent="0.2">
      <c r="A400" s="83" t="s">
        <v>158</v>
      </c>
      <c r="B400" s="83">
        <v>8</v>
      </c>
      <c r="C400" s="84">
        <v>901.67979170000001</v>
      </c>
      <c r="D400" s="84">
        <v>891.04678805000003</v>
      </c>
      <c r="E400" s="84">
        <v>178.57324410000001</v>
      </c>
      <c r="F400" s="84">
        <v>178.57324410000001</v>
      </c>
    </row>
    <row r="401" spans="1:6" ht="12.75" customHeight="1" x14ac:dyDescent="0.2">
      <c r="A401" s="83" t="s">
        <v>158</v>
      </c>
      <c r="B401" s="83">
        <v>9</v>
      </c>
      <c r="C401" s="84">
        <v>884.78442953000001</v>
      </c>
      <c r="D401" s="84">
        <v>874.81504454000003</v>
      </c>
      <c r="E401" s="84">
        <v>175.32026665999999</v>
      </c>
      <c r="F401" s="84">
        <v>175.32026665999999</v>
      </c>
    </row>
    <row r="402" spans="1:6" ht="12.75" customHeight="1" x14ac:dyDescent="0.2">
      <c r="A402" s="83" t="s">
        <v>158</v>
      </c>
      <c r="B402" s="83">
        <v>10</v>
      </c>
      <c r="C402" s="84">
        <v>887.88823507999996</v>
      </c>
      <c r="D402" s="84">
        <v>877.53055144999996</v>
      </c>
      <c r="E402" s="84">
        <v>175.86447701</v>
      </c>
      <c r="F402" s="84">
        <v>175.86447701</v>
      </c>
    </row>
    <row r="403" spans="1:6" ht="12.75" customHeight="1" x14ac:dyDescent="0.2">
      <c r="A403" s="83" t="s">
        <v>158</v>
      </c>
      <c r="B403" s="83">
        <v>11</v>
      </c>
      <c r="C403" s="84">
        <v>855.43200271000001</v>
      </c>
      <c r="D403" s="84">
        <v>842.39707979000002</v>
      </c>
      <c r="E403" s="84">
        <v>168.82343484</v>
      </c>
      <c r="F403" s="84">
        <v>168.82343484</v>
      </c>
    </row>
    <row r="404" spans="1:6" ht="12.75" customHeight="1" x14ac:dyDescent="0.2">
      <c r="A404" s="83" t="s">
        <v>158</v>
      </c>
      <c r="B404" s="83">
        <v>12</v>
      </c>
      <c r="C404" s="84">
        <v>821.20319388999997</v>
      </c>
      <c r="D404" s="84">
        <v>804.79436793000002</v>
      </c>
      <c r="E404" s="84">
        <v>161.28753623</v>
      </c>
      <c r="F404" s="84">
        <v>161.28753623</v>
      </c>
    </row>
    <row r="405" spans="1:6" ht="12.75" customHeight="1" x14ac:dyDescent="0.2">
      <c r="A405" s="83" t="s">
        <v>158</v>
      </c>
      <c r="B405" s="83">
        <v>13</v>
      </c>
      <c r="C405" s="84">
        <v>808.31831806000002</v>
      </c>
      <c r="D405" s="84">
        <v>792.35629494</v>
      </c>
      <c r="E405" s="84">
        <v>158.79484217000001</v>
      </c>
      <c r="F405" s="84">
        <v>158.79484217000001</v>
      </c>
    </row>
    <row r="406" spans="1:6" ht="12.75" customHeight="1" x14ac:dyDescent="0.2">
      <c r="A406" s="83" t="s">
        <v>158</v>
      </c>
      <c r="B406" s="83">
        <v>14</v>
      </c>
      <c r="C406" s="84">
        <v>817.89471458000003</v>
      </c>
      <c r="D406" s="84">
        <v>801.64780880000001</v>
      </c>
      <c r="E406" s="84">
        <v>160.65693941000001</v>
      </c>
      <c r="F406" s="84">
        <v>160.65693941000001</v>
      </c>
    </row>
    <row r="407" spans="1:6" ht="12.75" customHeight="1" x14ac:dyDescent="0.2">
      <c r="A407" s="83" t="s">
        <v>158</v>
      </c>
      <c r="B407" s="83">
        <v>15</v>
      </c>
      <c r="C407" s="84">
        <v>818.57369724</v>
      </c>
      <c r="D407" s="84">
        <v>803.23903925000002</v>
      </c>
      <c r="E407" s="84">
        <v>160.97583533</v>
      </c>
      <c r="F407" s="84">
        <v>160.97583533</v>
      </c>
    </row>
    <row r="408" spans="1:6" ht="12.75" customHeight="1" x14ac:dyDescent="0.2">
      <c r="A408" s="83" t="s">
        <v>158</v>
      </c>
      <c r="B408" s="83">
        <v>16</v>
      </c>
      <c r="C408" s="84">
        <v>818.61718928000005</v>
      </c>
      <c r="D408" s="84">
        <v>806.13229610999997</v>
      </c>
      <c r="E408" s="84">
        <v>161.55566825</v>
      </c>
      <c r="F408" s="84">
        <v>161.55566825</v>
      </c>
    </row>
    <row r="409" spans="1:6" ht="12.75" customHeight="1" x14ac:dyDescent="0.2">
      <c r="A409" s="83" t="s">
        <v>158</v>
      </c>
      <c r="B409" s="83">
        <v>17</v>
      </c>
      <c r="C409" s="84">
        <v>804.83004223</v>
      </c>
      <c r="D409" s="84">
        <v>795.25334456999997</v>
      </c>
      <c r="E409" s="84">
        <v>159.37543518999999</v>
      </c>
      <c r="F409" s="84">
        <v>159.37543518999999</v>
      </c>
    </row>
    <row r="410" spans="1:6" ht="12.75" customHeight="1" x14ac:dyDescent="0.2">
      <c r="A410" s="83" t="s">
        <v>158</v>
      </c>
      <c r="B410" s="83">
        <v>18</v>
      </c>
      <c r="C410" s="84">
        <v>793.58000302999994</v>
      </c>
      <c r="D410" s="84">
        <v>784.36256852999998</v>
      </c>
      <c r="E410" s="84">
        <v>157.19283239999999</v>
      </c>
      <c r="F410" s="84">
        <v>157.19283239999999</v>
      </c>
    </row>
    <row r="411" spans="1:6" ht="12.75" customHeight="1" x14ac:dyDescent="0.2">
      <c r="A411" s="83" t="s">
        <v>158</v>
      </c>
      <c r="B411" s="83">
        <v>19</v>
      </c>
      <c r="C411" s="84">
        <v>779.18049742000005</v>
      </c>
      <c r="D411" s="84">
        <v>769.10570927000003</v>
      </c>
      <c r="E411" s="84">
        <v>154.13522993999999</v>
      </c>
      <c r="F411" s="84">
        <v>154.13522993999999</v>
      </c>
    </row>
    <row r="412" spans="1:6" ht="12.75" customHeight="1" x14ac:dyDescent="0.2">
      <c r="A412" s="83" t="s">
        <v>158</v>
      </c>
      <c r="B412" s="83">
        <v>20</v>
      </c>
      <c r="C412" s="84">
        <v>752.77034545000004</v>
      </c>
      <c r="D412" s="84">
        <v>744.36139132000005</v>
      </c>
      <c r="E412" s="84">
        <v>149.17626124</v>
      </c>
      <c r="F412" s="84">
        <v>149.17626124</v>
      </c>
    </row>
    <row r="413" spans="1:6" ht="12.75" customHeight="1" x14ac:dyDescent="0.2">
      <c r="A413" s="83" t="s">
        <v>158</v>
      </c>
      <c r="B413" s="83">
        <v>21</v>
      </c>
      <c r="C413" s="84">
        <v>746.7062171</v>
      </c>
      <c r="D413" s="84">
        <v>746.25559158999999</v>
      </c>
      <c r="E413" s="84">
        <v>149.55587485000001</v>
      </c>
      <c r="F413" s="84">
        <v>149.55587485000001</v>
      </c>
    </row>
    <row r="414" spans="1:6" ht="12.75" customHeight="1" x14ac:dyDescent="0.2">
      <c r="A414" s="83" t="s">
        <v>158</v>
      </c>
      <c r="B414" s="83">
        <v>22</v>
      </c>
      <c r="C414" s="84">
        <v>771.15499586999999</v>
      </c>
      <c r="D414" s="84">
        <v>761.96477670000002</v>
      </c>
      <c r="E414" s="84">
        <v>152.70412719999999</v>
      </c>
      <c r="F414" s="84">
        <v>152.70412719999999</v>
      </c>
    </row>
    <row r="415" spans="1:6" ht="12.75" customHeight="1" x14ac:dyDescent="0.2">
      <c r="A415" s="83" t="s">
        <v>158</v>
      </c>
      <c r="B415" s="83">
        <v>23</v>
      </c>
      <c r="C415" s="84">
        <v>781.87582297999995</v>
      </c>
      <c r="D415" s="84">
        <v>773.16966404000004</v>
      </c>
      <c r="E415" s="84">
        <v>154.94968052999999</v>
      </c>
      <c r="F415" s="84">
        <v>154.94968052999999</v>
      </c>
    </row>
    <row r="416" spans="1:6" ht="12.75" customHeight="1" x14ac:dyDescent="0.2">
      <c r="A416" s="83" t="s">
        <v>158</v>
      </c>
      <c r="B416" s="83">
        <v>24</v>
      </c>
      <c r="C416" s="84">
        <v>807.39655448999997</v>
      </c>
      <c r="D416" s="84">
        <v>798.85657641</v>
      </c>
      <c r="E416" s="84">
        <v>160.09755304999999</v>
      </c>
      <c r="F416" s="84">
        <v>160.09755304999999</v>
      </c>
    </row>
    <row r="417" spans="1:6" ht="12.75" customHeight="1" x14ac:dyDescent="0.2">
      <c r="A417" s="83" t="s">
        <v>159</v>
      </c>
      <c r="B417" s="83">
        <v>1</v>
      </c>
      <c r="C417" s="84">
        <v>824.58495900000003</v>
      </c>
      <c r="D417" s="84">
        <v>823.05440977000001</v>
      </c>
      <c r="E417" s="84">
        <v>164.94700165</v>
      </c>
      <c r="F417" s="84">
        <v>164.94700165</v>
      </c>
    </row>
    <row r="418" spans="1:6" ht="12.75" customHeight="1" x14ac:dyDescent="0.2">
      <c r="A418" s="83" t="s">
        <v>159</v>
      </c>
      <c r="B418" s="83">
        <v>2</v>
      </c>
      <c r="C418" s="84">
        <v>896.26690913000004</v>
      </c>
      <c r="D418" s="84">
        <v>896.19754877000003</v>
      </c>
      <c r="E418" s="84">
        <v>179.60549972000001</v>
      </c>
      <c r="F418" s="84">
        <v>179.60549972000001</v>
      </c>
    </row>
    <row r="419" spans="1:6" ht="12.75" customHeight="1" x14ac:dyDescent="0.2">
      <c r="A419" s="83" t="s">
        <v>159</v>
      </c>
      <c r="B419" s="83">
        <v>3</v>
      </c>
      <c r="C419" s="84">
        <v>960.69285416000002</v>
      </c>
      <c r="D419" s="84">
        <v>951.62877472000002</v>
      </c>
      <c r="E419" s="84">
        <v>190.71438196</v>
      </c>
      <c r="F419" s="84">
        <v>190.71438196</v>
      </c>
    </row>
    <row r="420" spans="1:6" ht="12.75" customHeight="1" x14ac:dyDescent="0.2">
      <c r="A420" s="83" t="s">
        <v>159</v>
      </c>
      <c r="B420" s="83">
        <v>4</v>
      </c>
      <c r="C420" s="84">
        <v>964.82855171000006</v>
      </c>
      <c r="D420" s="84">
        <v>956.00234947000001</v>
      </c>
      <c r="E420" s="84">
        <v>191.59088299000001</v>
      </c>
      <c r="F420" s="84">
        <v>191.59088299000001</v>
      </c>
    </row>
    <row r="421" spans="1:6" ht="12.75" customHeight="1" x14ac:dyDescent="0.2">
      <c r="A421" s="83" t="s">
        <v>159</v>
      </c>
      <c r="B421" s="83">
        <v>5</v>
      </c>
      <c r="C421" s="84">
        <v>967.42278554999996</v>
      </c>
      <c r="D421" s="84">
        <v>958.50082165000003</v>
      </c>
      <c r="E421" s="84">
        <v>192.09159776000001</v>
      </c>
      <c r="F421" s="84">
        <v>192.09159776000001</v>
      </c>
    </row>
    <row r="422" spans="1:6" ht="12.75" customHeight="1" x14ac:dyDescent="0.2">
      <c r="A422" s="83" t="s">
        <v>159</v>
      </c>
      <c r="B422" s="83">
        <v>6</v>
      </c>
      <c r="C422" s="84">
        <v>953.54239317999998</v>
      </c>
      <c r="D422" s="84">
        <v>949.52318921000006</v>
      </c>
      <c r="E422" s="84">
        <v>190.29240497999999</v>
      </c>
      <c r="F422" s="84">
        <v>190.29240497999999</v>
      </c>
    </row>
    <row r="423" spans="1:6" ht="12.75" customHeight="1" x14ac:dyDescent="0.2">
      <c r="A423" s="83" t="s">
        <v>159</v>
      </c>
      <c r="B423" s="83">
        <v>7</v>
      </c>
      <c r="C423" s="84">
        <v>916.34079105000001</v>
      </c>
      <c r="D423" s="84">
        <v>911.77937499999996</v>
      </c>
      <c r="E423" s="84">
        <v>182.72822828</v>
      </c>
      <c r="F423" s="84">
        <v>182.72822828</v>
      </c>
    </row>
    <row r="424" spans="1:6" ht="12.75" customHeight="1" x14ac:dyDescent="0.2">
      <c r="A424" s="83" t="s">
        <v>159</v>
      </c>
      <c r="B424" s="83">
        <v>8</v>
      </c>
      <c r="C424" s="84">
        <v>872.89243704</v>
      </c>
      <c r="D424" s="84">
        <v>865.55266742000003</v>
      </c>
      <c r="E424" s="84">
        <v>173.46400865999999</v>
      </c>
      <c r="F424" s="84">
        <v>173.46400865999999</v>
      </c>
    </row>
    <row r="425" spans="1:6" ht="12.75" customHeight="1" x14ac:dyDescent="0.2">
      <c r="A425" s="83" t="s">
        <v>159</v>
      </c>
      <c r="B425" s="83">
        <v>9</v>
      </c>
      <c r="C425" s="84">
        <v>846.12884853000003</v>
      </c>
      <c r="D425" s="84">
        <v>836.43241769999997</v>
      </c>
      <c r="E425" s="84">
        <v>167.62806656000001</v>
      </c>
      <c r="F425" s="84">
        <v>167.62806656000001</v>
      </c>
    </row>
    <row r="426" spans="1:6" ht="12.75" customHeight="1" x14ac:dyDescent="0.2">
      <c r="A426" s="83" t="s">
        <v>159</v>
      </c>
      <c r="B426" s="83">
        <v>10</v>
      </c>
      <c r="C426" s="84">
        <v>893.86970427000006</v>
      </c>
      <c r="D426" s="84">
        <v>883.76994884999999</v>
      </c>
      <c r="E426" s="84">
        <v>177.11490454</v>
      </c>
      <c r="F426" s="84">
        <v>177.11490454</v>
      </c>
    </row>
    <row r="427" spans="1:6" ht="12.75" customHeight="1" x14ac:dyDescent="0.2">
      <c r="A427" s="83" t="s">
        <v>159</v>
      </c>
      <c r="B427" s="83">
        <v>11</v>
      </c>
      <c r="C427" s="84">
        <v>854.25552324</v>
      </c>
      <c r="D427" s="84">
        <v>844.14505344999998</v>
      </c>
      <c r="E427" s="84">
        <v>169.17374340999999</v>
      </c>
      <c r="F427" s="84">
        <v>169.17374340999999</v>
      </c>
    </row>
    <row r="428" spans="1:6" ht="12.75" customHeight="1" x14ac:dyDescent="0.2">
      <c r="A428" s="83" t="s">
        <v>159</v>
      </c>
      <c r="B428" s="83">
        <v>12</v>
      </c>
      <c r="C428" s="84">
        <v>791.40862657000002</v>
      </c>
      <c r="D428" s="84">
        <v>781.77099858999998</v>
      </c>
      <c r="E428" s="84">
        <v>156.67346006</v>
      </c>
      <c r="F428" s="84">
        <v>156.67346006</v>
      </c>
    </row>
    <row r="429" spans="1:6" ht="12.75" customHeight="1" x14ac:dyDescent="0.2">
      <c r="A429" s="83" t="s">
        <v>159</v>
      </c>
      <c r="B429" s="83">
        <v>13</v>
      </c>
      <c r="C429" s="84">
        <v>777.41761865000001</v>
      </c>
      <c r="D429" s="84">
        <v>768.40602539999998</v>
      </c>
      <c r="E429" s="84">
        <v>153.99500742000001</v>
      </c>
      <c r="F429" s="84">
        <v>153.99500742000001</v>
      </c>
    </row>
    <row r="430" spans="1:6" ht="12.75" customHeight="1" x14ac:dyDescent="0.2">
      <c r="A430" s="83" t="s">
        <v>159</v>
      </c>
      <c r="B430" s="83">
        <v>14</v>
      </c>
      <c r="C430" s="84">
        <v>781.09680252999999</v>
      </c>
      <c r="D430" s="84">
        <v>772.32407945</v>
      </c>
      <c r="E430" s="84">
        <v>154.78021828999999</v>
      </c>
      <c r="F430" s="84">
        <v>154.78021828999999</v>
      </c>
    </row>
    <row r="431" spans="1:6" ht="12.75" customHeight="1" x14ac:dyDescent="0.2">
      <c r="A431" s="83" t="s">
        <v>159</v>
      </c>
      <c r="B431" s="83">
        <v>15</v>
      </c>
      <c r="C431" s="84">
        <v>780.56253847000005</v>
      </c>
      <c r="D431" s="84">
        <v>770.31908212999997</v>
      </c>
      <c r="E431" s="84">
        <v>154.37840002999999</v>
      </c>
      <c r="F431" s="84">
        <v>154.37840002999999</v>
      </c>
    </row>
    <row r="432" spans="1:6" ht="12.75" customHeight="1" x14ac:dyDescent="0.2">
      <c r="A432" s="83" t="s">
        <v>159</v>
      </c>
      <c r="B432" s="83">
        <v>16</v>
      </c>
      <c r="C432" s="84">
        <v>780.01391414</v>
      </c>
      <c r="D432" s="84">
        <v>770.57216622999999</v>
      </c>
      <c r="E432" s="84">
        <v>154.4291202</v>
      </c>
      <c r="F432" s="84">
        <v>154.4291202</v>
      </c>
    </row>
    <row r="433" spans="1:6" ht="12.75" customHeight="1" x14ac:dyDescent="0.2">
      <c r="A433" s="83" t="s">
        <v>159</v>
      </c>
      <c r="B433" s="83">
        <v>17</v>
      </c>
      <c r="C433" s="84">
        <v>882.34298472</v>
      </c>
      <c r="D433" s="84">
        <v>871.46526931999995</v>
      </c>
      <c r="E433" s="84">
        <v>174.64894364</v>
      </c>
      <c r="F433" s="84">
        <v>174.64894364</v>
      </c>
    </row>
    <row r="434" spans="1:6" ht="12.75" customHeight="1" x14ac:dyDescent="0.2">
      <c r="A434" s="83" t="s">
        <v>159</v>
      </c>
      <c r="B434" s="83">
        <v>18</v>
      </c>
      <c r="C434" s="84">
        <v>853.48198117000004</v>
      </c>
      <c r="D434" s="84">
        <v>843.92414745999997</v>
      </c>
      <c r="E434" s="84">
        <v>169.12947199999999</v>
      </c>
      <c r="F434" s="84">
        <v>169.12947199999999</v>
      </c>
    </row>
    <row r="435" spans="1:6" ht="12.75" customHeight="1" x14ac:dyDescent="0.2">
      <c r="A435" s="83" t="s">
        <v>159</v>
      </c>
      <c r="B435" s="83">
        <v>19</v>
      </c>
      <c r="C435" s="84">
        <v>786.96789466999996</v>
      </c>
      <c r="D435" s="84">
        <v>778.16770271999997</v>
      </c>
      <c r="E435" s="84">
        <v>155.95132937</v>
      </c>
      <c r="F435" s="84">
        <v>155.95132937</v>
      </c>
    </row>
    <row r="436" spans="1:6" ht="12.75" customHeight="1" x14ac:dyDescent="0.2">
      <c r="A436" s="83" t="s">
        <v>159</v>
      </c>
      <c r="B436" s="83">
        <v>20</v>
      </c>
      <c r="C436" s="84">
        <v>736.99074800999995</v>
      </c>
      <c r="D436" s="84">
        <v>728.68460291999997</v>
      </c>
      <c r="E436" s="84">
        <v>146.03450146</v>
      </c>
      <c r="F436" s="84">
        <v>146.03450146</v>
      </c>
    </row>
    <row r="437" spans="1:6" ht="12.75" customHeight="1" x14ac:dyDescent="0.2">
      <c r="A437" s="83" t="s">
        <v>159</v>
      </c>
      <c r="B437" s="83">
        <v>21</v>
      </c>
      <c r="C437" s="84">
        <v>728.13719017000005</v>
      </c>
      <c r="D437" s="84">
        <v>719.94431857999996</v>
      </c>
      <c r="E437" s="84">
        <v>144.28287521999999</v>
      </c>
      <c r="F437" s="84">
        <v>144.28287521999999</v>
      </c>
    </row>
    <row r="438" spans="1:6" ht="12.75" customHeight="1" x14ac:dyDescent="0.2">
      <c r="A438" s="83" t="s">
        <v>159</v>
      </c>
      <c r="B438" s="83">
        <v>22</v>
      </c>
      <c r="C438" s="84">
        <v>760.19484510999996</v>
      </c>
      <c r="D438" s="84">
        <v>751.28045225999995</v>
      </c>
      <c r="E438" s="84">
        <v>150.56289903999999</v>
      </c>
      <c r="F438" s="84">
        <v>150.56289903999999</v>
      </c>
    </row>
    <row r="439" spans="1:6" ht="12.75" customHeight="1" x14ac:dyDescent="0.2">
      <c r="A439" s="83" t="s">
        <v>159</v>
      </c>
      <c r="B439" s="83">
        <v>23</v>
      </c>
      <c r="C439" s="84">
        <v>761.79508917999999</v>
      </c>
      <c r="D439" s="84">
        <v>751.83208376000005</v>
      </c>
      <c r="E439" s="84">
        <v>150.67345062000001</v>
      </c>
      <c r="F439" s="84">
        <v>150.67345062000001</v>
      </c>
    </row>
    <row r="440" spans="1:6" ht="12.75" customHeight="1" x14ac:dyDescent="0.2">
      <c r="A440" s="83" t="s">
        <v>159</v>
      </c>
      <c r="B440" s="83">
        <v>24</v>
      </c>
      <c r="C440" s="84">
        <v>781.32152345999998</v>
      </c>
      <c r="D440" s="84">
        <v>770.33292711000001</v>
      </c>
      <c r="E440" s="84">
        <v>154.38117467999999</v>
      </c>
      <c r="F440" s="84">
        <v>154.38117467999999</v>
      </c>
    </row>
    <row r="441" spans="1:6" ht="12.75" customHeight="1" x14ac:dyDescent="0.2">
      <c r="A441" s="83" t="s">
        <v>160</v>
      </c>
      <c r="B441" s="83">
        <v>1</v>
      </c>
      <c r="C441" s="84">
        <v>839.93262562999996</v>
      </c>
      <c r="D441" s="84">
        <v>830.74109965000002</v>
      </c>
      <c r="E441" s="84">
        <v>166.48747872999999</v>
      </c>
      <c r="F441" s="84">
        <v>166.48747872999999</v>
      </c>
    </row>
    <row r="442" spans="1:6" ht="12.75" customHeight="1" x14ac:dyDescent="0.2">
      <c r="A442" s="83" t="s">
        <v>160</v>
      </c>
      <c r="B442" s="83">
        <v>2</v>
      </c>
      <c r="C442" s="84">
        <v>886.52971669999999</v>
      </c>
      <c r="D442" s="84">
        <v>881.78142478999996</v>
      </c>
      <c r="E442" s="84">
        <v>176.71638765</v>
      </c>
      <c r="F442" s="84">
        <v>176.71638765</v>
      </c>
    </row>
    <row r="443" spans="1:6" ht="12.75" customHeight="1" x14ac:dyDescent="0.2">
      <c r="A443" s="83" t="s">
        <v>160</v>
      </c>
      <c r="B443" s="83">
        <v>3</v>
      </c>
      <c r="C443" s="84">
        <v>931.3965766</v>
      </c>
      <c r="D443" s="84">
        <v>921.17521083999998</v>
      </c>
      <c r="E443" s="84">
        <v>184.61123253</v>
      </c>
      <c r="F443" s="84">
        <v>184.61123253</v>
      </c>
    </row>
    <row r="444" spans="1:6" ht="12.75" customHeight="1" x14ac:dyDescent="0.2">
      <c r="A444" s="83" t="s">
        <v>160</v>
      </c>
      <c r="B444" s="83">
        <v>4</v>
      </c>
      <c r="C444" s="84">
        <v>945.64728419000005</v>
      </c>
      <c r="D444" s="84">
        <v>935.03910240000005</v>
      </c>
      <c r="E444" s="84">
        <v>187.38967259</v>
      </c>
      <c r="F444" s="84">
        <v>187.38967259</v>
      </c>
    </row>
    <row r="445" spans="1:6" ht="12.75" customHeight="1" x14ac:dyDescent="0.2">
      <c r="A445" s="83" t="s">
        <v>160</v>
      </c>
      <c r="B445" s="83">
        <v>5</v>
      </c>
      <c r="C445" s="84">
        <v>941.00608612999997</v>
      </c>
      <c r="D445" s="84">
        <v>931.02300643000001</v>
      </c>
      <c r="E445" s="84">
        <v>186.58481330000001</v>
      </c>
      <c r="F445" s="84">
        <v>186.58481330000001</v>
      </c>
    </row>
    <row r="446" spans="1:6" ht="12.75" customHeight="1" x14ac:dyDescent="0.2">
      <c r="A446" s="83" t="s">
        <v>160</v>
      </c>
      <c r="B446" s="83">
        <v>6</v>
      </c>
      <c r="C446" s="84">
        <v>913.32847174000005</v>
      </c>
      <c r="D446" s="84">
        <v>912.73074249000001</v>
      </c>
      <c r="E446" s="84">
        <v>182.91889029999999</v>
      </c>
      <c r="F446" s="84">
        <v>182.91889029999999</v>
      </c>
    </row>
    <row r="447" spans="1:6" ht="12.75" customHeight="1" x14ac:dyDescent="0.2">
      <c r="A447" s="83" t="s">
        <v>160</v>
      </c>
      <c r="B447" s="83">
        <v>7</v>
      </c>
      <c r="C447" s="84">
        <v>916.20770333999997</v>
      </c>
      <c r="D447" s="84">
        <v>912.78211213999998</v>
      </c>
      <c r="E447" s="84">
        <v>182.92918521000001</v>
      </c>
      <c r="F447" s="84">
        <v>182.92918521000001</v>
      </c>
    </row>
    <row r="448" spans="1:6" ht="12.75" customHeight="1" x14ac:dyDescent="0.2">
      <c r="A448" s="83" t="s">
        <v>160</v>
      </c>
      <c r="B448" s="83">
        <v>8</v>
      </c>
      <c r="C448" s="84">
        <v>901.80424991999996</v>
      </c>
      <c r="D448" s="84">
        <v>893.44644247999997</v>
      </c>
      <c r="E448" s="84">
        <v>179.05415496000001</v>
      </c>
      <c r="F448" s="84">
        <v>179.05415496000001</v>
      </c>
    </row>
    <row r="449" spans="1:6" ht="12.75" customHeight="1" x14ac:dyDescent="0.2">
      <c r="A449" s="83" t="s">
        <v>160</v>
      </c>
      <c r="B449" s="83">
        <v>9</v>
      </c>
      <c r="C449" s="84">
        <v>875.67548525999996</v>
      </c>
      <c r="D449" s="84">
        <v>867.86383075000003</v>
      </c>
      <c r="E449" s="84">
        <v>173.92718515999999</v>
      </c>
      <c r="F449" s="84">
        <v>173.92718515999999</v>
      </c>
    </row>
    <row r="450" spans="1:6" ht="12.75" customHeight="1" x14ac:dyDescent="0.2">
      <c r="A450" s="83" t="s">
        <v>160</v>
      </c>
      <c r="B450" s="83">
        <v>10</v>
      </c>
      <c r="C450" s="84">
        <v>865.06389372000001</v>
      </c>
      <c r="D450" s="84">
        <v>857.02418016000001</v>
      </c>
      <c r="E450" s="84">
        <v>171.75482833999999</v>
      </c>
      <c r="F450" s="84">
        <v>171.75482833999999</v>
      </c>
    </row>
    <row r="451" spans="1:6" ht="12.75" customHeight="1" x14ac:dyDescent="0.2">
      <c r="A451" s="83" t="s">
        <v>160</v>
      </c>
      <c r="B451" s="83">
        <v>11</v>
      </c>
      <c r="C451" s="84">
        <v>836.83616182000003</v>
      </c>
      <c r="D451" s="84">
        <v>826.72472959000004</v>
      </c>
      <c r="E451" s="84">
        <v>165.68256450999999</v>
      </c>
      <c r="F451" s="84">
        <v>165.68256450999999</v>
      </c>
    </row>
    <row r="452" spans="1:6" ht="12.75" customHeight="1" x14ac:dyDescent="0.2">
      <c r="A452" s="83" t="s">
        <v>160</v>
      </c>
      <c r="B452" s="83">
        <v>12</v>
      </c>
      <c r="C452" s="84">
        <v>812.81851858000005</v>
      </c>
      <c r="D452" s="84">
        <v>802.56062053000005</v>
      </c>
      <c r="E452" s="84">
        <v>160.83987453</v>
      </c>
      <c r="F452" s="84">
        <v>160.83987453</v>
      </c>
    </row>
    <row r="453" spans="1:6" ht="12.75" customHeight="1" x14ac:dyDescent="0.2">
      <c r="A453" s="83" t="s">
        <v>160</v>
      </c>
      <c r="B453" s="83">
        <v>13</v>
      </c>
      <c r="C453" s="84">
        <v>798.87347775000001</v>
      </c>
      <c r="D453" s="84">
        <v>789.84678776999999</v>
      </c>
      <c r="E453" s="84">
        <v>158.29191589999999</v>
      </c>
      <c r="F453" s="84">
        <v>158.29191589999999</v>
      </c>
    </row>
    <row r="454" spans="1:6" ht="12.75" customHeight="1" x14ac:dyDescent="0.2">
      <c r="A454" s="83" t="s">
        <v>160</v>
      </c>
      <c r="B454" s="83">
        <v>14</v>
      </c>
      <c r="C454" s="84">
        <v>798.03186057000005</v>
      </c>
      <c r="D454" s="84">
        <v>788.26139898999998</v>
      </c>
      <c r="E454" s="84">
        <v>157.97419070000001</v>
      </c>
      <c r="F454" s="84">
        <v>157.97419070000001</v>
      </c>
    </row>
    <row r="455" spans="1:6" ht="12.75" customHeight="1" x14ac:dyDescent="0.2">
      <c r="A455" s="83" t="s">
        <v>160</v>
      </c>
      <c r="B455" s="83">
        <v>15</v>
      </c>
      <c r="C455" s="84">
        <v>801.27620274000003</v>
      </c>
      <c r="D455" s="84">
        <v>790.42677864999996</v>
      </c>
      <c r="E455" s="84">
        <v>158.40815093000001</v>
      </c>
      <c r="F455" s="84">
        <v>158.40815093000001</v>
      </c>
    </row>
    <row r="456" spans="1:6" ht="12.75" customHeight="1" x14ac:dyDescent="0.2">
      <c r="A456" s="83" t="s">
        <v>160</v>
      </c>
      <c r="B456" s="83">
        <v>16</v>
      </c>
      <c r="C456" s="84">
        <v>799.39182507999999</v>
      </c>
      <c r="D456" s="84">
        <v>789.90283371999999</v>
      </c>
      <c r="E456" s="84">
        <v>158.30314797</v>
      </c>
      <c r="F456" s="84">
        <v>158.30314797</v>
      </c>
    </row>
    <row r="457" spans="1:6" ht="12.75" customHeight="1" x14ac:dyDescent="0.2">
      <c r="A457" s="83" t="s">
        <v>160</v>
      </c>
      <c r="B457" s="83">
        <v>17</v>
      </c>
      <c r="C457" s="84">
        <v>792.36699605000001</v>
      </c>
      <c r="D457" s="84">
        <v>783.63477296999997</v>
      </c>
      <c r="E457" s="84">
        <v>157.04697607</v>
      </c>
      <c r="F457" s="84">
        <v>157.04697607</v>
      </c>
    </row>
    <row r="458" spans="1:6" ht="12.75" customHeight="1" x14ac:dyDescent="0.2">
      <c r="A458" s="83" t="s">
        <v>160</v>
      </c>
      <c r="B458" s="83">
        <v>18</v>
      </c>
      <c r="C458" s="84">
        <v>807.61838827999998</v>
      </c>
      <c r="D458" s="84">
        <v>799.14776525000002</v>
      </c>
      <c r="E458" s="84">
        <v>160.15590972999999</v>
      </c>
      <c r="F458" s="84">
        <v>160.15590972999999</v>
      </c>
    </row>
    <row r="459" spans="1:6" ht="12.75" customHeight="1" x14ac:dyDescent="0.2">
      <c r="A459" s="83" t="s">
        <v>160</v>
      </c>
      <c r="B459" s="83">
        <v>19</v>
      </c>
      <c r="C459" s="84">
        <v>822.57222151999997</v>
      </c>
      <c r="D459" s="84">
        <v>821.69858169999998</v>
      </c>
      <c r="E459" s="84">
        <v>164.67528235</v>
      </c>
      <c r="F459" s="84">
        <v>164.67528235</v>
      </c>
    </row>
    <row r="460" spans="1:6" ht="12.75" customHeight="1" x14ac:dyDescent="0.2">
      <c r="A460" s="83" t="s">
        <v>160</v>
      </c>
      <c r="B460" s="83">
        <v>20</v>
      </c>
      <c r="C460" s="84">
        <v>829.08607488999996</v>
      </c>
      <c r="D460" s="84">
        <v>820.24363868</v>
      </c>
      <c r="E460" s="84">
        <v>164.38369957</v>
      </c>
      <c r="F460" s="84">
        <v>164.38369957</v>
      </c>
    </row>
    <row r="461" spans="1:6" ht="12.75" customHeight="1" x14ac:dyDescent="0.2">
      <c r="A461" s="83" t="s">
        <v>160</v>
      </c>
      <c r="B461" s="83">
        <v>21</v>
      </c>
      <c r="C461" s="84">
        <v>819.62983870999994</v>
      </c>
      <c r="D461" s="84">
        <v>810.64686997000001</v>
      </c>
      <c r="E461" s="84">
        <v>162.46042668999999</v>
      </c>
      <c r="F461" s="84">
        <v>162.46042668999999</v>
      </c>
    </row>
    <row r="462" spans="1:6" ht="12.75" customHeight="1" x14ac:dyDescent="0.2">
      <c r="A462" s="83" t="s">
        <v>160</v>
      </c>
      <c r="B462" s="83">
        <v>22</v>
      </c>
      <c r="C462" s="84">
        <v>811.26653455999997</v>
      </c>
      <c r="D462" s="84">
        <v>801.81136000000004</v>
      </c>
      <c r="E462" s="84">
        <v>160.68971644000001</v>
      </c>
      <c r="F462" s="84">
        <v>160.68971644000001</v>
      </c>
    </row>
    <row r="463" spans="1:6" ht="12.75" customHeight="1" x14ac:dyDescent="0.2">
      <c r="A463" s="83" t="s">
        <v>160</v>
      </c>
      <c r="B463" s="83">
        <v>23</v>
      </c>
      <c r="C463" s="84">
        <v>801.97634639</v>
      </c>
      <c r="D463" s="84">
        <v>793.05403488000002</v>
      </c>
      <c r="E463" s="84">
        <v>158.93467509999999</v>
      </c>
      <c r="F463" s="84">
        <v>158.93467509999999</v>
      </c>
    </row>
    <row r="464" spans="1:6" ht="12.75" customHeight="1" x14ac:dyDescent="0.2">
      <c r="A464" s="83" t="s">
        <v>160</v>
      </c>
      <c r="B464" s="83">
        <v>24</v>
      </c>
      <c r="C464" s="84">
        <v>804.60707364999996</v>
      </c>
      <c r="D464" s="84">
        <v>797.80237884999997</v>
      </c>
      <c r="E464" s="84">
        <v>159.88628302000001</v>
      </c>
      <c r="F464" s="84">
        <v>159.88628302000001</v>
      </c>
    </row>
    <row r="465" spans="1:6" ht="12.75" customHeight="1" x14ac:dyDescent="0.2">
      <c r="A465" s="83" t="s">
        <v>161</v>
      </c>
      <c r="B465" s="83">
        <v>1</v>
      </c>
      <c r="C465" s="84">
        <v>871.16719327999999</v>
      </c>
      <c r="D465" s="84">
        <v>867.18316283000001</v>
      </c>
      <c r="E465" s="84">
        <v>173.79077361</v>
      </c>
      <c r="F465" s="84">
        <v>173.79077361</v>
      </c>
    </row>
    <row r="466" spans="1:6" ht="12.75" customHeight="1" x14ac:dyDescent="0.2">
      <c r="A466" s="83" t="s">
        <v>161</v>
      </c>
      <c r="B466" s="83">
        <v>2</v>
      </c>
      <c r="C466" s="84">
        <v>940.43395045</v>
      </c>
      <c r="D466" s="84">
        <v>929.99516685000003</v>
      </c>
      <c r="E466" s="84">
        <v>186.37882562999999</v>
      </c>
      <c r="F466" s="84">
        <v>186.37882562999999</v>
      </c>
    </row>
    <row r="467" spans="1:6" ht="12.75" customHeight="1" x14ac:dyDescent="0.2">
      <c r="A467" s="83" t="s">
        <v>161</v>
      </c>
      <c r="B467" s="83">
        <v>3</v>
      </c>
      <c r="C467" s="84">
        <v>971.13725629999999</v>
      </c>
      <c r="D467" s="84">
        <v>959.13783418000003</v>
      </c>
      <c r="E467" s="84">
        <v>192.21926041</v>
      </c>
      <c r="F467" s="84">
        <v>192.21926041</v>
      </c>
    </row>
    <row r="468" spans="1:6" ht="12.75" customHeight="1" x14ac:dyDescent="0.2">
      <c r="A468" s="83" t="s">
        <v>161</v>
      </c>
      <c r="B468" s="83">
        <v>4</v>
      </c>
      <c r="C468" s="84">
        <v>974.44317532000002</v>
      </c>
      <c r="D468" s="84">
        <v>962.72758608000004</v>
      </c>
      <c r="E468" s="84">
        <v>192.93867677</v>
      </c>
      <c r="F468" s="84">
        <v>192.93867677</v>
      </c>
    </row>
    <row r="469" spans="1:6" ht="12.75" customHeight="1" x14ac:dyDescent="0.2">
      <c r="A469" s="83" t="s">
        <v>161</v>
      </c>
      <c r="B469" s="83">
        <v>5</v>
      </c>
      <c r="C469" s="84">
        <v>971.67352411000002</v>
      </c>
      <c r="D469" s="84">
        <v>960.49954312</v>
      </c>
      <c r="E469" s="84">
        <v>192.49215828999999</v>
      </c>
      <c r="F469" s="84">
        <v>192.49215828999999</v>
      </c>
    </row>
    <row r="470" spans="1:6" ht="12.75" customHeight="1" x14ac:dyDescent="0.2">
      <c r="A470" s="83" t="s">
        <v>161</v>
      </c>
      <c r="B470" s="83">
        <v>6</v>
      </c>
      <c r="C470" s="84">
        <v>972.45711027000004</v>
      </c>
      <c r="D470" s="84">
        <v>961.42894311999999</v>
      </c>
      <c r="E470" s="84">
        <v>192.67841784000001</v>
      </c>
      <c r="F470" s="84">
        <v>192.67841784000001</v>
      </c>
    </row>
    <row r="471" spans="1:6" ht="12.75" customHeight="1" x14ac:dyDescent="0.2">
      <c r="A471" s="83" t="s">
        <v>161</v>
      </c>
      <c r="B471" s="83">
        <v>7</v>
      </c>
      <c r="C471" s="84">
        <v>950.39739004</v>
      </c>
      <c r="D471" s="84">
        <v>939.77406965</v>
      </c>
      <c r="E471" s="84">
        <v>188.33859971000001</v>
      </c>
      <c r="F471" s="84">
        <v>188.33859971000001</v>
      </c>
    </row>
    <row r="472" spans="1:6" ht="12.75" customHeight="1" x14ac:dyDescent="0.2">
      <c r="A472" s="83" t="s">
        <v>161</v>
      </c>
      <c r="B472" s="83">
        <v>8</v>
      </c>
      <c r="C472" s="84">
        <v>903.30251243999999</v>
      </c>
      <c r="D472" s="84">
        <v>894.78077134</v>
      </c>
      <c r="E472" s="84">
        <v>179.32156563999999</v>
      </c>
      <c r="F472" s="84">
        <v>179.32156563999999</v>
      </c>
    </row>
    <row r="473" spans="1:6" ht="12.75" customHeight="1" x14ac:dyDescent="0.2">
      <c r="A473" s="83" t="s">
        <v>161</v>
      </c>
      <c r="B473" s="83">
        <v>9</v>
      </c>
      <c r="C473" s="84">
        <v>874.31058080000003</v>
      </c>
      <c r="D473" s="84">
        <v>866.65302600999996</v>
      </c>
      <c r="E473" s="84">
        <v>173.68452973999999</v>
      </c>
      <c r="F473" s="84">
        <v>173.68452973999999</v>
      </c>
    </row>
    <row r="474" spans="1:6" ht="12.75" customHeight="1" x14ac:dyDescent="0.2">
      <c r="A474" s="83" t="s">
        <v>161</v>
      </c>
      <c r="B474" s="83">
        <v>10</v>
      </c>
      <c r="C474" s="84">
        <v>868.69102074</v>
      </c>
      <c r="D474" s="84">
        <v>860.98762729999999</v>
      </c>
      <c r="E474" s="84">
        <v>172.54913636000001</v>
      </c>
      <c r="F474" s="84">
        <v>172.54913636000001</v>
      </c>
    </row>
    <row r="475" spans="1:6" ht="12.75" customHeight="1" x14ac:dyDescent="0.2">
      <c r="A475" s="83" t="s">
        <v>161</v>
      </c>
      <c r="B475" s="83">
        <v>11</v>
      </c>
      <c r="C475" s="84">
        <v>837.68059238000001</v>
      </c>
      <c r="D475" s="84">
        <v>829.87392594000005</v>
      </c>
      <c r="E475" s="84">
        <v>166.31368985</v>
      </c>
      <c r="F475" s="84">
        <v>166.31368985</v>
      </c>
    </row>
    <row r="476" spans="1:6" ht="12.75" customHeight="1" x14ac:dyDescent="0.2">
      <c r="A476" s="83" t="s">
        <v>161</v>
      </c>
      <c r="B476" s="83">
        <v>12</v>
      </c>
      <c r="C476" s="84">
        <v>805.24498731000006</v>
      </c>
      <c r="D476" s="84">
        <v>804.97427381</v>
      </c>
      <c r="E476" s="84">
        <v>161.32359088000001</v>
      </c>
      <c r="F476" s="84">
        <v>161.32359088000001</v>
      </c>
    </row>
    <row r="477" spans="1:6" ht="12.75" customHeight="1" x14ac:dyDescent="0.2">
      <c r="A477" s="83" t="s">
        <v>161</v>
      </c>
      <c r="B477" s="83">
        <v>13</v>
      </c>
      <c r="C477" s="84">
        <v>798.64516868999999</v>
      </c>
      <c r="D477" s="84">
        <v>790.26994485</v>
      </c>
      <c r="E477" s="84">
        <v>158.37672011999999</v>
      </c>
      <c r="F477" s="84">
        <v>158.37672011999999</v>
      </c>
    </row>
    <row r="478" spans="1:6" ht="12.75" customHeight="1" x14ac:dyDescent="0.2">
      <c r="A478" s="83" t="s">
        <v>161</v>
      </c>
      <c r="B478" s="83">
        <v>14</v>
      </c>
      <c r="C478" s="84">
        <v>801.12271077000003</v>
      </c>
      <c r="D478" s="84">
        <v>795.80136717000005</v>
      </c>
      <c r="E478" s="84">
        <v>159.48526351000001</v>
      </c>
      <c r="F478" s="84">
        <v>159.48526351000001</v>
      </c>
    </row>
    <row r="479" spans="1:6" ht="12.75" customHeight="1" x14ac:dyDescent="0.2">
      <c r="A479" s="83" t="s">
        <v>161</v>
      </c>
      <c r="B479" s="83">
        <v>15</v>
      </c>
      <c r="C479" s="84">
        <v>804.26471509999999</v>
      </c>
      <c r="D479" s="84">
        <v>801.78898695999999</v>
      </c>
      <c r="E479" s="84">
        <v>160.6852327</v>
      </c>
      <c r="F479" s="84">
        <v>160.6852327</v>
      </c>
    </row>
    <row r="480" spans="1:6" ht="12.75" customHeight="1" x14ac:dyDescent="0.2">
      <c r="A480" s="83" t="s">
        <v>161</v>
      </c>
      <c r="B480" s="83">
        <v>16</v>
      </c>
      <c r="C480" s="84">
        <v>811.92553629999998</v>
      </c>
      <c r="D480" s="84">
        <v>803.44091989000003</v>
      </c>
      <c r="E480" s="84">
        <v>161.01629389999999</v>
      </c>
      <c r="F480" s="84">
        <v>161.01629389999999</v>
      </c>
    </row>
    <row r="481" spans="1:6" ht="12.75" customHeight="1" x14ac:dyDescent="0.2">
      <c r="A481" s="83" t="s">
        <v>161</v>
      </c>
      <c r="B481" s="83">
        <v>17</v>
      </c>
      <c r="C481" s="84">
        <v>808.22637564000001</v>
      </c>
      <c r="D481" s="84">
        <v>798.68642425999997</v>
      </c>
      <c r="E481" s="84">
        <v>160.06345313</v>
      </c>
      <c r="F481" s="84">
        <v>160.06345313</v>
      </c>
    </row>
    <row r="482" spans="1:6" ht="12.75" customHeight="1" x14ac:dyDescent="0.2">
      <c r="A482" s="83" t="s">
        <v>161</v>
      </c>
      <c r="B482" s="83">
        <v>18</v>
      </c>
      <c r="C482" s="84">
        <v>810.46552018</v>
      </c>
      <c r="D482" s="84">
        <v>800.16334768000002</v>
      </c>
      <c r="E482" s="84">
        <v>160.35944096</v>
      </c>
      <c r="F482" s="84">
        <v>160.35944096</v>
      </c>
    </row>
    <row r="483" spans="1:6" ht="12.75" customHeight="1" x14ac:dyDescent="0.2">
      <c r="A483" s="83" t="s">
        <v>161</v>
      </c>
      <c r="B483" s="83">
        <v>19</v>
      </c>
      <c r="C483" s="84">
        <v>825.80193412999995</v>
      </c>
      <c r="D483" s="84">
        <v>816.16032711000003</v>
      </c>
      <c r="E483" s="84">
        <v>163.56536971</v>
      </c>
      <c r="F483" s="84">
        <v>163.56536971</v>
      </c>
    </row>
    <row r="484" spans="1:6" ht="12.75" customHeight="1" x14ac:dyDescent="0.2">
      <c r="A484" s="83" t="s">
        <v>161</v>
      </c>
      <c r="B484" s="83">
        <v>20</v>
      </c>
      <c r="C484" s="84">
        <v>820.49684833000003</v>
      </c>
      <c r="D484" s="84">
        <v>811.42827315</v>
      </c>
      <c r="E484" s="84">
        <v>162.61702643999999</v>
      </c>
      <c r="F484" s="84">
        <v>162.61702643999999</v>
      </c>
    </row>
    <row r="485" spans="1:6" ht="12.75" customHeight="1" x14ac:dyDescent="0.2">
      <c r="A485" s="83" t="s">
        <v>161</v>
      </c>
      <c r="B485" s="83">
        <v>21</v>
      </c>
      <c r="C485" s="84">
        <v>805.79724896000005</v>
      </c>
      <c r="D485" s="84">
        <v>796.42560156000002</v>
      </c>
      <c r="E485" s="84">
        <v>159.61036532</v>
      </c>
      <c r="F485" s="84">
        <v>159.61036532</v>
      </c>
    </row>
    <row r="486" spans="1:6" ht="12.75" customHeight="1" x14ac:dyDescent="0.2">
      <c r="A486" s="83" t="s">
        <v>161</v>
      </c>
      <c r="B486" s="83">
        <v>22</v>
      </c>
      <c r="C486" s="84">
        <v>796.12289878000001</v>
      </c>
      <c r="D486" s="84">
        <v>786.09230694999997</v>
      </c>
      <c r="E486" s="84">
        <v>157.53948647000001</v>
      </c>
      <c r="F486" s="84">
        <v>157.53948647000001</v>
      </c>
    </row>
    <row r="487" spans="1:6" ht="12.75" customHeight="1" x14ac:dyDescent="0.2">
      <c r="A487" s="83" t="s">
        <v>161</v>
      </c>
      <c r="B487" s="83">
        <v>23</v>
      </c>
      <c r="C487" s="84">
        <v>788.32127834999994</v>
      </c>
      <c r="D487" s="84">
        <v>778.24568410999996</v>
      </c>
      <c r="E487" s="84">
        <v>155.96695750000001</v>
      </c>
      <c r="F487" s="84">
        <v>155.96695750000001</v>
      </c>
    </row>
    <row r="488" spans="1:6" ht="12.75" customHeight="1" x14ac:dyDescent="0.2">
      <c r="A488" s="83" t="s">
        <v>161</v>
      </c>
      <c r="B488" s="83">
        <v>24</v>
      </c>
      <c r="C488" s="84">
        <v>784.30043719000003</v>
      </c>
      <c r="D488" s="84">
        <v>774.94052098999998</v>
      </c>
      <c r="E488" s="84">
        <v>155.30457511</v>
      </c>
      <c r="F488" s="84">
        <v>155.30457511</v>
      </c>
    </row>
    <row r="489" spans="1:6" ht="12.75" customHeight="1" x14ac:dyDescent="0.2">
      <c r="A489" s="83" t="s">
        <v>162</v>
      </c>
      <c r="B489" s="83">
        <v>1</v>
      </c>
      <c r="C489" s="84">
        <v>857.18492232999995</v>
      </c>
      <c r="D489" s="84">
        <v>848.01738878000003</v>
      </c>
      <c r="E489" s="84">
        <v>169.94979186</v>
      </c>
      <c r="F489" s="84">
        <v>169.94979186</v>
      </c>
    </row>
    <row r="490" spans="1:6" ht="12.75" customHeight="1" x14ac:dyDescent="0.2">
      <c r="A490" s="83" t="s">
        <v>162</v>
      </c>
      <c r="B490" s="83">
        <v>2</v>
      </c>
      <c r="C490" s="84">
        <v>944.55394041</v>
      </c>
      <c r="D490" s="84">
        <v>934.49546408000003</v>
      </c>
      <c r="E490" s="84">
        <v>187.28072291000001</v>
      </c>
      <c r="F490" s="84">
        <v>187.28072291000001</v>
      </c>
    </row>
    <row r="491" spans="1:6" ht="12.75" customHeight="1" x14ac:dyDescent="0.2">
      <c r="A491" s="83" t="s">
        <v>162</v>
      </c>
      <c r="B491" s="83">
        <v>3</v>
      </c>
      <c r="C491" s="84">
        <v>990.76296890000003</v>
      </c>
      <c r="D491" s="84">
        <v>980.29878656999995</v>
      </c>
      <c r="E491" s="84">
        <v>196.46009261</v>
      </c>
      <c r="F491" s="84">
        <v>196.46009261</v>
      </c>
    </row>
    <row r="492" spans="1:6" ht="12.75" customHeight="1" x14ac:dyDescent="0.2">
      <c r="A492" s="83" t="s">
        <v>162</v>
      </c>
      <c r="B492" s="83">
        <v>4</v>
      </c>
      <c r="C492" s="84">
        <v>995.65023547999999</v>
      </c>
      <c r="D492" s="84">
        <v>992.84005073000003</v>
      </c>
      <c r="E492" s="84">
        <v>198.97346705999999</v>
      </c>
      <c r="F492" s="84">
        <v>198.97346705999999</v>
      </c>
    </row>
    <row r="493" spans="1:6" ht="12.75" customHeight="1" x14ac:dyDescent="0.2">
      <c r="A493" s="83" t="s">
        <v>162</v>
      </c>
      <c r="B493" s="83">
        <v>5</v>
      </c>
      <c r="C493" s="84">
        <v>992.54702924000003</v>
      </c>
      <c r="D493" s="84">
        <v>988.37492364000002</v>
      </c>
      <c r="E493" s="84">
        <v>198.07861817</v>
      </c>
      <c r="F493" s="84">
        <v>198.07861817</v>
      </c>
    </row>
    <row r="494" spans="1:6" ht="12.75" customHeight="1" x14ac:dyDescent="0.2">
      <c r="A494" s="83" t="s">
        <v>162</v>
      </c>
      <c r="B494" s="83">
        <v>6</v>
      </c>
      <c r="C494" s="84">
        <v>974.82148546999997</v>
      </c>
      <c r="D494" s="84">
        <v>971.77106332000005</v>
      </c>
      <c r="E494" s="84">
        <v>194.75106541</v>
      </c>
      <c r="F494" s="84">
        <v>194.75106541</v>
      </c>
    </row>
    <row r="495" spans="1:6" ht="12.75" customHeight="1" x14ac:dyDescent="0.2">
      <c r="A495" s="83" t="s">
        <v>162</v>
      </c>
      <c r="B495" s="83">
        <v>7</v>
      </c>
      <c r="C495" s="84">
        <v>937.15395864000004</v>
      </c>
      <c r="D495" s="84">
        <v>927.34041816000001</v>
      </c>
      <c r="E495" s="84">
        <v>185.84679174999999</v>
      </c>
      <c r="F495" s="84">
        <v>185.84679174999999</v>
      </c>
    </row>
    <row r="496" spans="1:6" ht="12.75" customHeight="1" x14ac:dyDescent="0.2">
      <c r="A496" s="83" t="s">
        <v>162</v>
      </c>
      <c r="B496" s="83">
        <v>8</v>
      </c>
      <c r="C496" s="84">
        <v>893.77414376000002</v>
      </c>
      <c r="D496" s="84">
        <v>883.80926552000005</v>
      </c>
      <c r="E496" s="84">
        <v>177.12278393</v>
      </c>
      <c r="F496" s="84">
        <v>177.12278393</v>
      </c>
    </row>
    <row r="497" spans="1:6" ht="12.75" customHeight="1" x14ac:dyDescent="0.2">
      <c r="A497" s="83" t="s">
        <v>162</v>
      </c>
      <c r="B497" s="83">
        <v>9</v>
      </c>
      <c r="C497" s="84">
        <v>872.46069467999996</v>
      </c>
      <c r="D497" s="84">
        <v>866.04046208</v>
      </c>
      <c r="E497" s="84">
        <v>173.56176679999999</v>
      </c>
      <c r="F497" s="84">
        <v>173.56176679999999</v>
      </c>
    </row>
    <row r="498" spans="1:6" ht="12.75" customHeight="1" x14ac:dyDescent="0.2">
      <c r="A498" s="83" t="s">
        <v>162</v>
      </c>
      <c r="B498" s="83">
        <v>10</v>
      </c>
      <c r="C498" s="84">
        <v>870.83579526000005</v>
      </c>
      <c r="D498" s="84">
        <v>861.39954205000004</v>
      </c>
      <c r="E498" s="84">
        <v>172.63168752999999</v>
      </c>
      <c r="F498" s="84">
        <v>172.63168752999999</v>
      </c>
    </row>
    <row r="499" spans="1:6" ht="12.75" customHeight="1" x14ac:dyDescent="0.2">
      <c r="A499" s="83" t="s">
        <v>162</v>
      </c>
      <c r="B499" s="83">
        <v>11</v>
      </c>
      <c r="C499" s="84">
        <v>849.44712525</v>
      </c>
      <c r="D499" s="84">
        <v>840.13588185000003</v>
      </c>
      <c r="E499" s="84">
        <v>168.37027182</v>
      </c>
      <c r="F499" s="84">
        <v>168.37027182</v>
      </c>
    </row>
    <row r="500" spans="1:6" ht="12.75" customHeight="1" x14ac:dyDescent="0.2">
      <c r="A500" s="83" t="s">
        <v>162</v>
      </c>
      <c r="B500" s="83">
        <v>12</v>
      </c>
      <c r="C500" s="84">
        <v>801.17847891999998</v>
      </c>
      <c r="D500" s="84">
        <v>792.92937759999995</v>
      </c>
      <c r="E500" s="84">
        <v>158.90969272999999</v>
      </c>
      <c r="F500" s="84">
        <v>158.90969272999999</v>
      </c>
    </row>
    <row r="501" spans="1:6" ht="12.75" customHeight="1" x14ac:dyDescent="0.2">
      <c r="A501" s="83" t="s">
        <v>162</v>
      </c>
      <c r="B501" s="83">
        <v>13</v>
      </c>
      <c r="C501" s="84">
        <v>782.26060891999998</v>
      </c>
      <c r="D501" s="84">
        <v>780.56241975</v>
      </c>
      <c r="E501" s="84">
        <v>156.43125072999999</v>
      </c>
      <c r="F501" s="84">
        <v>156.43125072999999</v>
      </c>
    </row>
    <row r="502" spans="1:6" ht="12.75" customHeight="1" x14ac:dyDescent="0.2">
      <c r="A502" s="83" t="s">
        <v>162</v>
      </c>
      <c r="B502" s="83">
        <v>14</v>
      </c>
      <c r="C502" s="84">
        <v>792.68766197000002</v>
      </c>
      <c r="D502" s="84">
        <v>784.30811620999998</v>
      </c>
      <c r="E502" s="84">
        <v>157.18191970000001</v>
      </c>
      <c r="F502" s="84">
        <v>157.18191970000001</v>
      </c>
    </row>
    <row r="503" spans="1:6" ht="12.75" customHeight="1" x14ac:dyDescent="0.2">
      <c r="A503" s="83" t="s">
        <v>162</v>
      </c>
      <c r="B503" s="83">
        <v>15</v>
      </c>
      <c r="C503" s="84">
        <v>801.13613435000002</v>
      </c>
      <c r="D503" s="84">
        <v>791.29264167999997</v>
      </c>
      <c r="E503" s="84">
        <v>158.58167714000001</v>
      </c>
      <c r="F503" s="84">
        <v>158.58167714000001</v>
      </c>
    </row>
    <row r="504" spans="1:6" ht="12.75" customHeight="1" x14ac:dyDescent="0.2">
      <c r="A504" s="83" t="s">
        <v>162</v>
      </c>
      <c r="B504" s="83">
        <v>16</v>
      </c>
      <c r="C504" s="84">
        <v>800.14451386999997</v>
      </c>
      <c r="D504" s="84">
        <v>791.21131993999995</v>
      </c>
      <c r="E504" s="84">
        <v>158.56537958000001</v>
      </c>
      <c r="F504" s="84">
        <v>158.56537958000001</v>
      </c>
    </row>
    <row r="505" spans="1:6" ht="12.75" customHeight="1" x14ac:dyDescent="0.2">
      <c r="A505" s="83" t="s">
        <v>162</v>
      </c>
      <c r="B505" s="83">
        <v>17</v>
      </c>
      <c r="C505" s="84">
        <v>785.86576922999996</v>
      </c>
      <c r="D505" s="84">
        <v>784.60234120999996</v>
      </c>
      <c r="E505" s="84">
        <v>157.24088484999999</v>
      </c>
      <c r="F505" s="84">
        <v>157.24088484999999</v>
      </c>
    </row>
    <row r="506" spans="1:6" ht="12.75" customHeight="1" x14ac:dyDescent="0.2">
      <c r="A506" s="83" t="s">
        <v>162</v>
      </c>
      <c r="B506" s="83">
        <v>18</v>
      </c>
      <c r="C506" s="84">
        <v>756.15044821000004</v>
      </c>
      <c r="D506" s="84">
        <v>754.66624988000001</v>
      </c>
      <c r="E506" s="84">
        <v>151.24144125999999</v>
      </c>
      <c r="F506" s="84">
        <v>151.24144125999999</v>
      </c>
    </row>
    <row r="507" spans="1:6" ht="12.75" customHeight="1" x14ac:dyDescent="0.2">
      <c r="A507" s="83" t="s">
        <v>162</v>
      </c>
      <c r="B507" s="83">
        <v>19</v>
      </c>
      <c r="C507" s="84">
        <v>748.17174497999997</v>
      </c>
      <c r="D507" s="84">
        <v>741.53259346000004</v>
      </c>
      <c r="E507" s="84">
        <v>148.60934644</v>
      </c>
      <c r="F507" s="84">
        <v>148.60934644</v>
      </c>
    </row>
    <row r="508" spans="1:6" ht="12.75" customHeight="1" x14ac:dyDescent="0.2">
      <c r="A508" s="83" t="s">
        <v>162</v>
      </c>
      <c r="B508" s="83">
        <v>20</v>
      </c>
      <c r="C508" s="84">
        <v>753.10984226000005</v>
      </c>
      <c r="D508" s="84">
        <v>746.69430077000004</v>
      </c>
      <c r="E508" s="84">
        <v>149.64379584</v>
      </c>
      <c r="F508" s="84">
        <v>149.64379584</v>
      </c>
    </row>
    <row r="509" spans="1:6" ht="12.75" customHeight="1" x14ac:dyDescent="0.2">
      <c r="A509" s="83" t="s">
        <v>162</v>
      </c>
      <c r="B509" s="83">
        <v>21</v>
      </c>
      <c r="C509" s="84">
        <v>760.73895428000003</v>
      </c>
      <c r="D509" s="84">
        <v>754.54235735999998</v>
      </c>
      <c r="E509" s="84">
        <v>151.21661216000001</v>
      </c>
      <c r="F509" s="84">
        <v>151.21661216000001</v>
      </c>
    </row>
    <row r="510" spans="1:6" ht="12.75" customHeight="1" x14ac:dyDescent="0.2">
      <c r="A510" s="83" t="s">
        <v>162</v>
      </c>
      <c r="B510" s="83">
        <v>22</v>
      </c>
      <c r="C510" s="84">
        <v>771.28526812999996</v>
      </c>
      <c r="D510" s="84">
        <v>764.71169228999997</v>
      </c>
      <c r="E510" s="84">
        <v>153.25463210999999</v>
      </c>
      <c r="F510" s="84">
        <v>153.25463210999999</v>
      </c>
    </row>
    <row r="511" spans="1:6" ht="12.75" customHeight="1" x14ac:dyDescent="0.2">
      <c r="A511" s="83" t="s">
        <v>162</v>
      </c>
      <c r="B511" s="83">
        <v>23</v>
      </c>
      <c r="C511" s="84">
        <v>771.38762545999998</v>
      </c>
      <c r="D511" s="84">
        <v>764.78235480000001</v>
      </c>
      <c r="E511" s="84">
        <v>153.26879346999999</v>
      </c>
      <c r="F511" s="84">
        <v>153.26879346999999</v>
      </c>
    </row>
    <row r="512" spans="1:6" ht="12.75" customHeight="1" x14ac:dyDescent="0.2">
      <c r="A512" s="83" t="s">
        <v>162</v>
      </c>
      <c r="B512" s="83">
        <v>24</v>
      </c>
      <c r="C512" s="84">
        <v>787.10409817000004</v>
      </c>
      <c r="D512" s="84">
        <v>780.09358119000001</v>
      </c>
      <c r="E512" s="84">
        <v>156.33729156000001</v>
      </c>
      <c r="F512" s="84">
        <v>156.33729156000001</v>
      </c>
    </row>
    <row r="513" spans="1:6" ht="12.75" customHeight="1" x14ac:dyDescent="0.2">
      <c r="A513" s="83" t="s">
        <v>163</v>
      </c>
      <c r="B513" s="83">
        <v>1</v>
      </c>
      <c r="C513" s="84">
        <v>871.84710619999998</v>
      </c>
      <c r="D513" s="84">
        <v>864.40438984000002</v>
      </c>
      <c r="E513" s="84">
        <v>173.23388421000001</v>
      </c>
      <c r="F513" s="84">
        <v>173.23388421000001</v>
      </c>
    </row>
    <row r="514" spans="1:6" ht="12.75" customHeight="1" x14ac:dyDescent="0.2">
      <c r="A514" s="83" t="s">
        <v>163</v>
      </c>
      <c r="B514" s="83">
        <v>2</v>
      </c>
      <c r="C514" s="84">
        <v>921.42597977000003</v>
      </c>
      <c r="D514" s="84">
        <v>913.63214989000005</v>
      </c>
      <c r="E514" s="84">
        <v>183.0995399</v>
      </c>
      <c r="F514" s="84">
        <v>183.0995399</v>
      </c>
    </row>
    <row r="515" spans="1:6" ht="12.75" customHeight="1" x14ac:dyDescent="0.2">
      <c r="A515" s="83" t="s">
        <v>163</v>
      </c>
      <c r="B515" s="83">
        <v>3</v>
      </c>
      <c r="C515" s="84">
        <v>974.21384175000003</v>
      </c>
      <c r="D515" s="84">
        <v>965.89515638</v>
      </c>
      <c r="E515" s="84">
        <v>193.57348440999999</v>
      </c>
      <c r="F515" s="84">
        <v>193.57348440999999</v>
      </c>
    </row>
    <row r="516" spans="1:6" ht="12.75" customHeight="1" x14ac:dyDescent="0.2">
      <c r="A516" s="83" t="s">
        <v>163</v>
      </c>
      <c r="B516" s="83">
        <v>4</v>
      </c>
      <c r="C516" s="84">
        <v>978.50515216999997</v>
      </c>
      <c r="D516" s="84">
        <v>969.84708986999999</v>
      </c>
      <c r="E516" s="84">
        <v>194.36548500000001</v>
      </c>
      <c r="F516" s="84">
        <v>194.36548500000001</v>
      </c>
    </row>
    <row r="517" spans="1:6" ht="12.75" customHeight="1" x14ac:dyDescent="0.2">
      <c r="A517" s="83" t="s">
        <v>163</v>
      </c>
      <c r="B517" s="83">
        <v>5</v>
      </c>
      <c r="C517" s="84">
        <v>975.83538209999995</v>
      </c>
      <c r="D517" s="84">
        <v>967.44301670000004</v>
      </c>
      <c r="E517" s="84">
        <v>193.88368858999999</v>
      </c>
      <c r="F517" s="84">
        <v>193.88368858999999</v>
      </c>
    </row>
    <row r="518" spans="1:6" ht="12.75" customHeight="1" x14ac:dyDescent="0.2">
      <c r="A518" s="83" t="s">
        <v>163</v>
      </c>
      <c r="B518" s="83">
        <v>6</v>
      </c>
      <c r="C518" s="84">
        <v>958.12531476000004</v>
      </c>
      <c r="D518" s="84">
        <v>953.01417127000002</v>
      </c>
      <c r="E518" s="84">
        <v>190.99202704000001</v>
      </c>
      <c r="F518" s="84">
        <v>190.99202704000001</v>
      </c>
    </row>
    <row r="519" spans="1:6" ht="12.75" customHeight="1" x14ac:dyDescent="0.2">
      <c r="A519" s="83" t="s">
        <v>163</v>
      </c>
      <c r="B519" s="83">
        <v>7</v>
      </c>
      <c r="C519" s="84">
        <v>940.76173655000002</v>
      </c>
      <c r="D519" s="84">
        <v>937.41249127000003</v>
      </c>
      <c r="E519" s="84">
        <v>187.86531961</v>
      </c>
      <c r="F519" s="84">
        <v>187.86531961</v>
      </c>
    </row>
    <row r="520" spans="1:6" ht="12.75" customHeight="1" x14ac:dyDescent="0.2">
      <c r="A520" s="83" t="s">
        <v>163</v>
      </c>
      <c r="B520" s="83">
        <v>8</v>
      </c>
      <c r="C520" s="84">
        <v>908.19405302999996</v>
      </c>
      <c r="D520" s="84">
        <v>905.49017074000005</v>
      </c>
      <c r="E520" s="84">
        <v>181.46781903999999</v>
      </c>
      <c r="F520" s="84">
        <v>181.46781903999999</v>
      </c>
    </row>
    <row r="521" spans="1:6" ht="12.75" customHeight="1" x14ac:dyDescent="0.2">
      <c r="A521" s="83" t="s">
        <v>163</v>
      </c>
      <c r="B521" s="83">
        <v>9</v>
      </c>
      <c r="C521" s="84">
        <v>876.33343801000001</v>
      </c>
      <c r="D521" s="84">
        <v>870.41782665999995</v>
      </c>
      <c r="E521" s="84">
        <v>174.43902735</v>
      </c>
      <c r="F521" s="84">
        <v>174.43902735</v>
      </c>
    </row>
    <row r="522" spans="1:6" ht="12.75" customHeight="1" x14ac:dyDescent="0.2">
      <c r="A522" s="83" t="s">
        <v>163</v>
      </c>
      <c r="B522" s="83">
        <v>10</v>
      </c>
      <c r="C522" s="84">
        <v>849.97559541999999</v>
      </c>
      <c r="D522" s="84">
        <v>841.99233101000004</v>
      </c>
      <c r="E522" s="84">
        <v>168.74231979000001</v>
      </c>
      <c r="F522" s="84">
        <v>168.74231979000001</v>
      </c>
    </row>
    <row r="523" spans="1:6" ht="12.75" customHeight="1" x14ac:dyDescent="0.2">
      <c r="A523" s="83" t="s">
        <v>163</v>
      </c>
      <c r="B523" s="83">
        <v>11</v>
      </c>
      <c r="C523" s="84">
        <v>804.27182532999996</v>
      </c>
      <c r="D523" s="84">
        <v>796.33619078000004</v>
      </c>
      <c r="E523" s="84">
        <v>159.59244665</v>
      </c>
      <c r="F523" s="84">
        <v>159.59244665</v>
      </c>
    </row>
    <row r="524" spans="1:6" ht="12.75" customHeight="1" x14ac:dyDescent="0.2">
      <c r="A524" s="83" t="s">
        <v>163</v>
      </c>
      <c r="B524" s="83">
        <v>12</v>
      </c>
      <c r="C524" s="84">
        <v>764.84542079000005</v>
      </c>
      <c r="D524" s="84">
        <v>757.97117595999998</v>
      </c>
      <c r="E524" s="84">
        <v>151.90377613999999</v>
      </c>
      <c r="F524" s="84">
        <v>151.90377613999999</v>
      </c>
    </row>
    <row r="525" spans="1:6" ht="12.75" customHeight="1" x14ac:dyDescent="0.2">
      <c r="A525" s="83" t="s">
        <v>163</v>
      </c>
      <c r="B525" s="83">
        <v>13</v>
      </c>
      <c r="C525" s="84">
        <v>750.71815706999996</v>
      </c>
      <c r="D525" s="84">
        <v>748.60229233999996</v>
      </c>
      <c r="E525" s="84">
        <v>150.02617334999999</v>
      </c>
      <c r="F525" s="84">
        <v>150.02617334999999</v>
      </c>
    </row>
    <row r="526" spans="1:6" ht="12.75" customHeight="1" x14ac:dyDescent="0.2">
      <c r="A526" s="83" t="s">
        <v>163</v>
      </c>
      <c r="B526" s="83">
        <v>14</v>
      </c>
      <c r="C526" s="84">
        <v>757.75827001000005</v>
      </c>
      <c r="D526" s="84">
        <v>753.50747143000001</v>
      </c>
      <c r="E526" s="84">
        <v>151.00921235000001</v>
      </c>
      <c r="F526" s="84">
        <v>151.00921235000001</v>
      </c>
    </row>
    <row r="527" spans="1:6" ht="12.75" customHeight="1" x14ac:dyDescent="0.2">
      <c r="A527" s="83" t="s">
        <v>163</v>
      </c>
      <c r="B527" s="83">
        <v>15</v>
      </c>
      <c r="C527" s="84">
        <v>766.56585129999996</v>
      </c>
      <c r="D527" s="84">
        <v>763.71781355999997</v>
      </c>
      <c r="E527" s="84">
        <v>153.05545047999999</v>
      </c>
      <c r="F527" s="84">
        <v>153.05545047999999</v>
      </c>
    </row>
    <row r="528" spans="1:6" ht="12.75" customHeight="1" x14ac:dyDescent="0.2">
      <c r="A528" s="83" t="s">
        <v>163</v>
      </c>
      <c r="B528" s="83">
        <v>16</v>
      </c>
      <c r="C528" s="84">
        <v>752.50853518999998</v>
      </c>
      <c r="D528" s="84">
        <v>751.64487701999997</v>
      </c>
      <c r="E528" s="84">
        <v>150.63593281999999</v>
      </c>
      <c r="F528" s="84">
        <v>150.63593281999999</v>
      </c>
    </row>
    <row r="529" spans="1:6" ht="12.75" customHeight="1" x14ac:dyDescent="0.2">
      <c r="A529" s="83" t="s">
        <v>163</v>
      </c>
      <c r="B529" s="83">
        <v>17</v>
      </c>
      <c r="C529" s="84">
        <v>751.36524383999995</v>
      </c>
      <c r="D529" s="84">
        <v>743.35750661999998</v>
      </c>
      <c r="E529" s="84">
        <v>148.97507433000001</v>
      </c>
      <c r="F529" s="84">
        <v>148.97507433000001</v>
      </c>
    </row>
    <row r="530" spans="1:6" ht="12.75" customHeight="1" x14ac:dyDescent="0.2">
      <c r="A530" s="83" t="s">
        <v>163</v>
      </c>
      <c r="B530" s="83">
        <v>18</v>
      </c>
      <c r="C530" s="84">
        <v>726.32668597999998</v>
      </c>
      <c r="D530" s="84">
        <v>718.68844704000003</v>
      </c>
      <c r="E530" s="84">
        <v>144.03118803999999</v>
      </c>
      <c r="F530" s="84">
        <v>144.03118803999999</v>
      </c>
    </row>
    <row r="531" spans="1:6" ht="12.75" customHeight="1" x14ac:dyDescent="0.2">
      <c r="A531" s="83" t="s">
        <v>163</v>
      </c>
      <c r="B531" s="83">
        <v>19</v>
      </c>
      <c r="C531" s="84">
        <v>719.64022537999995</v>
      </c>
      <c r="D531" s="84">
        <v>718.08612780999999</v>
      </c>
      <c r="E531" s="84">
        <v>143.91047821999999</v>
      </c>
      <c r="F531" s="84">
        <v>143.91047821999999</v>
      </c>
    </row>
    <row r="532" spans="1:6" ht="12.75" customHeight="1" x14ac:dyDescent="0.2">
      <c r="A532" s="83" t="s">
        <v>163</v>
      </c>
      <c r="B532" s="83">
        <v>20</v>
      </c>
      <c r="C532" s="84">
        <v>720.25774439999998</v>
      </c>
      <c r="D532" s="84">
        <v>717.23132708000003</v>
      </c>
      <c r="E532" s="84">
        <v>143.73916899</v>
      </c>
      <c r="F532" s="84">
        <v>143.73916899</v>
      </c>
    </row>
    <row r="533" spans="1:6" ht="12.75" customHeight="1" x14ac:dyDescent="0.2">
      <c r="A533" s="83" t="s">
        <v>163</v>
      </c>
      <c r="B533" s="83">
        <v>21</v>
      </c>
      <c r="C533" s="84">
        <v>729.98820004000004</v>
      </c>
      <c r="D533" s="84">
        <v>723.68888936999997</v>
      </c>
      <c r="E533" s="84">
        <v>145.03331858999999</v>
      </c>
      <c r="F533" s="84">
        <v>145.03331858999999</v>
      </c>
    </row>
    <row r="534" spans="1:6" ht="12.75" customHeight="1" x14ac:dyDescent="0.2">
      <c r="A534" s="83" t="s">
        <v>163</v>
      </c>
      <c r="B534" s="83">
        <v>22</v>
      </c>
      <c r="C534" s="84">
        <v>744.17786710999997</v>
      </c>
      <c r="D534" s="84">
        <v>737.60587876</v>
      </c>
      <c r="E534" s="84">
        <v>147.82239989999999</v>
      </c>
      <c r="F534" s="84">
        <v>147.82239989999999</v>
      </c>
    </row>
    <row r="535" spans="1:6" ht="12.75" customHeight="1" x14ac:dyDescent="0.2">
      <c r="A535" s="83" t="s">
        <v>163</v>
      </c>
      <c r="B535" s="83">
        <v>23</v>
      </c>
      <c r="C535" s="84">
        <v>762.97373089999996</v>
      </c>
      <c r="D535" s="84">
        <v>756.37175495999998</v>
      </c>
      <c r="E535" s="84">
        <v>151.58323877000001</v>
      </c>
      <c r="F535" s="84">
        <v>151.58323877000001</v>
      </c>
    </row>
    <row r="536" spans="1:6" ht="12.75" customHeight="1" x14ac:dyDescent="0.2">
      <c r="A536" s="83" t="s">
        <v>163</v>
      </c>
      <c r="B536" s="83">
        <v>24</v>
      </c>
      <c r="C536" s="84">
        <v>797.73150726999995</v>
      </c>
      <c r="D536" s="84">
        <v>790.81027742000003</v>
      </c>
      <c r="E536" s="84">
        <v>158.48500730000001</v>
      </c>
      <c r="F536" s="84">
        <v>158.48500730000001</v>
      </c>
    </row>
    <row r="537" spans="1:6" ht="12.75" customHeight="1" x14ac:dyDescent="0.2">
      <c r="A537" s="83" t="s">
        <v>164</v>
      </c>
      <c r="B537" s="83">
        <v>1</v>
      </c>
      <c r="C537" s="84">
        <v>842.64085642999999</v>
      </c>
      <c r="D537" s="84">
        <v>834.68652854000004</v>
      </c>
      <c r="E537" s="84">
        <v>167.27817573999999</v>
      </c>
      <c r="F537" s="84">
        <v>167.27817573999999</v>
      </c>
    </row>
    <row r="538" spans="1:6" ht="12.75" customHeight="1" x14ac:dyDescent="0.2">
      <c r="A538" s="83" t="s">
        <v>164</v>
      </c>
      <c r="B538" s="83">
        <v>2</v>
      </c>
      <c r="C538" s="84">
        <v>924.96804716999998</v>
      </c>
      <c r="D538" s="84">
        <v>916.53727282</v>
      </c>
      <c r="E538" s="84">
        <v>183.68175088000001</v>
      </c>
      <c r="F538" s="84">
        <v>183.68175088000001</v>
      </c>
    </row>
    <row r="539" spans="1:6" ht="12.75" customHeight="1" x14ac:dyDescent="0.2">
      <c r="A539" s="83" t="s">
        <v>164</v>
      </c>
      <c r="B539" s="83">
        <v>3</v>
      </c>
      <c r="C539" s="84">
        <v>977.02201897999998</v>
      </c>
      <c r="D539" s="84">
        <v>968.99751749999996</v>
      </c>
      <c r="E539" s="84">
        <v>194.19522358</v>
      </c>
      <c r="F539" s="84">
        <v>194.19522358</v>
      </c>
    </row>
    <row r="540" spans="1:6" ht="12.75" customHeight="1" x14ac:dyDescent="0.2">
      <c r="A540" s="83" t="s">
        <v>164</v>
      </c>
      <c r="B540" s="83">
        <v>4</v>
      </c>
      <c r="C540" s="84">
        <v>984.11740356999996</v>
      </c>
      <c r="D540" s="84">
        <v>975.03005793</v>
      </c>
      <c r="E540" s="84">
        <v>195.40419524000001</v>
      </c>
      <c r="F540" s="84">
        <v>195.40419524000001</v>
      </c>
    </row>
    <row r="541" spans="1:6" ht="12.75" customHeight="1" x14ac:dyDescent="0.2">
      <c r="A541" s="83" t="s">
        <v>164</v>
      </c>
      <c r="B541" s="83">
        <v>5</v>
      </c>
      <c r="C541" s="84">
        <v>982.30143082999996</v>
      </c>
      <c r="D541" s="84">
        <v>973.27243038999995</v>
      </c>
      <c r="E541" s="84">
        <v>195.05195194999999</v>
      </c>
      <c r="F541" s="84">
        <v>195.05195194999999</v>
      </c>
    </row>
    <row r="542" spans="1:6" ht="12.75" customHeight="1" x14ac:dyDescent="0.2">
      <c r="A542" s="83" t="s">
        <v>164</v>
      </c>
      <c r="B542" s="83">
        <v>6</v>
      </c>
      <c r="C542" s="84">
        <v>972.67523089999997</v>
      </c>
      <c r="D542" s="84">
        <v>962.49840272999995</v>
      </c>
      <c r="E542" s="84">
        <v>192.89274650999999</v>
      </c>
      <c r="F542" s="84">
        <v>192.89274650999999</v>
      </c>
    </row>
    <row r="543" spans="1:6" ht="12.75" customHeight="1" x14ac:dyDescent="0.2">
      <c r="A543" s="83" t="s">
        <v>164</v>
      </c>
      <c r="B543" s="83">
        <v>7</v>
      </c>
      <c r="C543" s="84">
        <v>950.51379354999995</v>
      </c>
      <c r="D543" s="84">
        <v>943.27552696999999</v>
      </c>
      <c r="E543" s="84">
        <v>189.0403211</v>
      </c>
      <c r="F543" s="84">
        <v>189.0403211</v>
      </c>
    </row>
    <row r="544" spans="1:6" ht="12.75" customHeight="1" x14ac:dyDescent="0.2">
      <c r="A544" s="83" t="s">
        <v>164</v>
      </c>
      <c r="B544" s="83">
        <v>8</v>
      </c>
      <c r="C544" s="84">
        <v>925.34820745000002</v>
      </c>
      <c r="D544" s="84">
        <v>917.08315826</v>
      </c>
      <c r="E544" s="84">
        <v>183.79115089999999</v>
      </c>
      <c r="F544" s="84">
        <v>183.79115089999999</v>
      </c>
    </row>
    <row r="545" spans="1:6" ht="12.75" customHeight="1" x14ac:dyDescent="0.2">
      <c r="A545" s="83" t="s">
        <v>164</v>
      </c>
      <c r="B545" s="83">
        <v>9</v>
      </c>
      <c r="C545" s="84">
        <v>892.07710033000001</v>
      </c>
      <c r="D545" s="84">
        <v>884.22874252999998</v>
      </c>
      <c r="E545" s="84">
        <v>177.20685064</v>
      </c>
      <c r="F545" s="84">
        <v>177.20685064</v>
      </c>
    </row>
    <row r="546" spans="1:6" ht="12.75" customHeight="1" x14ac:dyDescent="0.2">
      <c r="A546" s="83" t="s">
        <v>164</v>
      </c>
      <c r="B546" s="83">
        <v>10</v>
      </c>
      <c r="C546" s="84">
        <v>869.72763483999995</v>
      </c>
      <c r="D546" s="84">
        <v>864.27955457999997</v>
      </c>
      <c r="E546" s="84">
        <v>173.20886618</v>
      </c>
      <c r="F546" s="84">
        <v>173.20886618</v>
      </c>
    </row>
    <row r="547" spans="1:6" ht="12.75" customHeight="1" x14ac:dyDescent="0.2">
      <c r="A547" s="83" t="s">
        <v>164</v>
      </c>
      <c r="B547" s="83">
        <v>11</v>
      </c>
      <c r="C547" s="84">
        <v>826.54630611000005</v>
      </c>
      <c r="D547" s="84">
        <v>817.66614374999995</v>
      </c>
      <c r="E547" s="84">
        <v>163.86714799000001</v>
      </c>
      <c r="F547" s="84">
        <v>163.86714799000001</v>
      </c>
    </row>
    <row r="548" spans="1:6" ht="12.75" customHeight="1" x14ac:dyDescent="0.2">
      <c r="A548" s="83" t="s">
        <v>164</v>
      </c>
      <c r="B548" s="83">
        <v>12</v>
      </c>
      <c r="C548" s="84">
        <v>770.44560168999999</v>
      </c>
      <c r="D548" s="84">
        <v>764.66193106000003</v>
      </c>
      <c r="E548" s="84">
        <v>153.24465953999999</v>
      </c>
      <c r="F548" s="84">
        <v>153.24465953999999</v>
      </c>
    </row>
    <row r="549" spans="1:6" ht="12.75" customHeight="1" x14ac:dyDescent="0.2">
      <c r="A549" s="83" t="s">
        <v>164</v>
      </c>
      <c r="B549" s="83">
        <v>13</v>
      </c>
      <c r="C549" s="84">
        <v>767.46750861999999</v>
      </c>
      <c r="D549" s="84">
        <v>759.33555220999995</v>
      </c>
      <c r="E549" s="84">
        <v>152.17720858000001</v>
      </c>
      <c r="F549" s="84">
        <v>152.17720858000001</v>
      </c>
    </row>
    <row r="550" spans="1:6" ht="12.75" customHeight="1" x14ac:dyDescent="0.2">
      <c r="A550" s="83" t="s">
        <v>164</v>
      </c>
      <c r="B550" s="83">
        <v>14</v>
      </c>
      <c r="C550" s="84">
        <v>776.20489812000005</v>
      </c>
      <c r="D550" s="84">
        <v>767.83182908000003</v>
      </c>
      <c r="E550" s="84">
        <v>153.87993367000001</v>
      </c>
      <c r="F550" s="84">
        <v>153.87993367000001</v>
      </c>
    </row>
    <row r="551" spans="1:6" ht="12.75" customHeight="1" x14ac:dyDescent="0.2">
      <c r="A551" s="83" t="s">
        <v>164</v>
      </c>
      <c r="B551" s="83">
        <v>15</v>
      </c>
      <c r="C551" s="84">
        <v>780.95656197000005</v>
      </c>
      <c r="D551" s="84">
        <v>771.05674002000001</v>
      </c>
      <c r="E551" s="84">
        <v>154.52623285000001</v>
      </c>
      <c r="F551" s="84">
        <v>154.52623285000001</v>
      </c>
    </row>
    <row r="552" spans="1:6" ht="12.75" customHeight="1" x14ac:dyDescent="0.2">
      <c r="A552" s="83" t="s">
        <v>164</v>
      </c>
      <c r="B552" s="83">
        <v>16</v>
      </c>
      <c r="C552" s="84">
        <v>778.01142818999995</v>
      </c>
      <c r="D552" s="84">
        <v>767.72674943000004</v>
      </c>
      <c r="E552" s="84">
        <v>153.85887482999999</v>
      </c>
      <c r="F552" s="84">
        <v>153.85887482999999</v>
      </c>
    </row>
    <row r="553" spans="1:6" ht="12.75" customHeight="1" x14ac:dyDescent="0.2">
      <c r="A553" s="83" t="s">
        <v>164</v>
      </c>
      <c r="B553" s="83">
        <v>17</v>
      </c>
      <c r="C553" s="84">
        <v>773.71292880999999</v>
      </c>
      <c r="D553" s="84">
        <v>763.27043065999999</v>
      </c>
      <c r="E553" s="84">
        <v>152.96579120000001</v>
      </c>
      <c r="F553" s="84">
        <v>152.96579120000001</v>
      </c>
    </row>
    <row r="554" spans="1:6" ht="12.75" customHeight="1" x14ac:dyDescent="0.2">
      <c r="A554" s="83" t="s">
        <v>164</v>
      </c>
      <c r="B554" s="83">
        <v>18</v>
      </c>
      <c r="C554" s="84">
        <v>766.39559884000005</v>
      </c>
      <c r="D554" s="84">
        <v>755.95067939</v>
      </c>
      <c r="E554" s="84">
        <v>151.49885169999999</v>
      </c>
      <c r="F554" s="84">
        <v>151.49885169999999</v>
      </c>
    </row>
    <row r="555" spans="1:6" ht="12.75" customHeight="1" x14ac:dyDescent="0.2">
      <c r="A555" s="83" t="s">
        <v>164</v>
      </c>
      <c r="B555" s="83">
        <v>19</v>
      </c>
      <c r="C555" s="84">
        <v>730.09235130000002</v>
      </c>
      <c r="D555" s="84">
        <v>719.95477999000002</v>
      </c>
      <c r="E555" s="84">
        <v>144.28497178000001</v>
      </c>
      <c r="F555" s="84">
        <v>144.28497178000001</v>
      </c>
    </row>
    <row r="556" spans="1:6" ht="12.75" customHeight="1" x14ac:dyDescent="0.2">
      <c r="A556" s="83" t="s">
        <v>164</v>
      </c>
      <c r="B556" s="83">
        <v>20</v>
      </c>
      <c r="C556" s="84">
        <v>730.64643798999998</v>
      </c>
      <c r="D556" s="84">
        <v>720.38847134000002</v>
      </c>
      <c r="E556" s="84">
        <v>144.37188716</v>
      </c>
      <c r="F556" s="84">
        <v>144.37188716</v>
      </c>
    </row>
    <row r="557" spans="1:6" ht="12.75" customHeight="1" x14ac:dyDescent="0.2">
      <c r="A557" s="83" t="s">
        <v>164</v>
      </c>
      <c r="B557" s="83">
        <v>21</v>
      </c>
      <c r="C557" s="84">
        <v>734.53706519000002</v>
      </c>
      <c r="D557" s="84">
        <v>725.57907607000004</v>
      </c>
      <c r="E557" s="84">
        <v>145.41212784999999</v>
      </c>
      <c r="F557" s="84">
        <v>145.41212784999999</v>
      </c>
    </row>
    <row r="558" spans="1:6" ht="12.75" customHeight="1" x14ac:dyDescent="0.2">
      <c r="A558" s="83" t="s">
        <v>164</v>
      </c>
      <c r="B558" s="83">
        <v>22</v>
      </c>
      <c r="C558" s="84">
        <v>764.63006166000002</v>
      </c>
      <c r="D558" s="84">
        <v>756.03361555000004</v>
      </c>
      <c r="E558" s="84">
        <v>151.5154728</v>
      </c>
      <c r="F558" s="84">
        <v>151.5154728</v>
      </c>
    </row>
    <row r="559" spans="1:6" ht="12.75" customHeight="1" x14ac:dyDescent="0.2">
      <c r="A559" s="83" t="s">
        <v>164</v>
      </c>
      <c r="B559" s="83">
        <v>23</v>
      </c>
      <c r="C559" s="84">
        <v>780.04113643000005</v>
      </c>
      <c r="D559" s="84">
        <v>771.18540556999994</v>
      </c>
      <c r="E559" s="84">
        <v>154.5520185</v>
      </c>
      <c r="F559" s="84">
        <v>154.5520185</v>
      </c>
    </row>
    <row r="560" spans="1:6" ht="12.75" customHeight="1" x14ac:dyDescent="0.2">
      <c r="A560" s="83" t="s">
        <v>164</v>
      </c>
      <c r="B560" s="83">
        <v>24</v>
      </c>
      <c r="C560" s="84">
        <v>802.54899816</v>
      </c>
      <c r="D560" s="84">
        <v>793.57503317999999</v>
      </c>
      <c r="E560" s="84">
        <v>159.03908752000001</v>
      </c>
      <c r="F560" s="84">
        <v>159.03908752000001</v>
      </c>
    </row>
    <row r="561" spans="1:6" ht="12.75" customHeight="1" x14ac:dyDescent="0.2">
      <c r="A561" s="83" t="s">
        <v>165</v>
      </c>
      <c r="B561" s="83">
        <v>1</v>
      </c>
      <c r="C561" s="84">
        <v>812.56671658000005</v>
      </c>
      <c r="D561" s="84">
        <v>805.19876940999995</v>
      </c>
      <c r="E561" s="84">
        <v>161.36858168000001</v>
      </c>
      <c r="F561" s="84">
        <v>161.36858168000001</v>
      </c>
    </row>
    <row r="562" spans="1:6" ht="12.75" customHeight="1" x14ac:dyDescent="0.2">
      <c r="A562" s="83" t="s">
        <v>165</v>
      </c>
      <c r="B562" s="83">
        <v>2</v>
      </c>
      <c r="C562" s="84">
        <v>863.25486100000001</v>
      </c>
      <c r="D562" s="84">
        <v>853.12049460000003</v>
      </c>
      <c r="E562" s="84">
        <v>170.97249704000001</v>
      </c>
      <c r="F562" s="84">
        <v>170.97249704000001</v>
      </c>
    </row>
    <row r="563" spans="1:6" ht="12.75" customHeight="1" x14ac:dyDescent="0.2">
      <c r="A563" s="83" t="s">
        <v>165</v>
      </c>
      <c r="B563" s="83">
        <v>3</v>
      </c>
      <c r="C563" s="84">
        <v>905.84303703</v>
      </c>
      <c r="D563" s="84">
        <v>892.08438431000002</v>
      </c>
      <c r="E563" s="84">
        <v>178.78118709</v>
      </c>
      <c r="F563" s="84">
        <v>178.78118709</v>
      </c>
    </row>
    <row r="564" spans="1:6" ht="12.75" customHeight="1" x14ac:dyDescent="0.2">
      <c r="A564" s="83" t="s">
        <v>165</v>
      </c>
      <c r="B564" s="83">
        <v>4</v>
      </c>
      <c r="C564" s="84">
        <v>910.90533877999997</v>
      </c>
      <c r="D564" s="84">
        <v>895.34892897999998</v>
      </c>
      <c r="E564" s="84">
        <v>179.43542919999999</v>
      </c>
      <c r="F564" s="84">
        <v>179.43542919999999</v>
      </c>
    </row>
    <row r="565" spans="1:6" ht="12.75" customHeight="1" x14ac:dyDescent="0.2">
      <c r="A565" s="83" t="s">
        <v>165</v>
      </c>
      <c r="B565" s="83">
        <v>5</v>
      </c>
      <c r="C565" s="84">
        <v>906.58155266000006</v>
      </c>
      <c r="D565" s="84">
        <v>893.10231939000005</v>
      </c>
      <c r="E565" s="84">
        <v>178.98518981000001</v>
      </c>
      <c r="F565" s="84">
        <v>178.98518981000001</v>
      </c>
    </row>
    <row r="566" spans="1:6" ht="12.75" customHeight="1" x14ac:dyDescent="0.2">
      <c r="A566" s="83" t="s">
        <v>165</v>
      </c>
      <c r="B566" s="83">
        <v>6</v>
      </c>
      <c r="C566" s="84">
        <v>903.17850530999999</v>
      </c>
      <c r="D566" s="84">
        <v>893.00751220999996</v>
      </c>
      <c r="E566" s="84">
        <v>178.96618964999999</v>
      </c>
      <c r="F566" s="84">
        <v>178.96618964999999</v>
      </c>
    </row>
    <row r="567" spans="1:6" ht="12.75" customHeight="1" x14ac:dyDescent="0.2">
      <c r="A567" s="83" t="s">
        <v>165</v>
      </c>
      <c r="B567" s="83">
        <v>7</v>
      </c>
      <c r="C567" s="84">
        <v>905.01992263</v>
      </c>
      <c r="D567" s="84">
        <v>895.42795161000004</v>
      </c>
      <c r="E567" s="84">
        <v>179.45126599</v>
      </c>
      <c r="F567" s="84">
        <v>179.45126599</v>
      </c>
    </row>
    <row r="568" spans="1:6" ht="12.75" customHeight="1" x14ac:dyDescent="0.2">
      <c r="A568" s="83" t="s">
        <v>165</v>
      </c>
      <c r="B568" s="83">
        <v>8</v>
      </c>
      <c r="C568" s="84">
        <v>887.91638354999998</v>
      </c>
      <c r="D568" s="84">
        <v>883.98980053000002</v>
      </c>
      <c r="E568" s="84">
        <v>177.15896466000001</v>
      </c>
      <c r="F568" s="84">
        <v>177.15896466000001</v>
      </c>
    </row>
    <row r="569" spans="1:6" ht="12.75" customHeight="1" x14ac:dyDescent="0.2">
      <c r="A569" s="83" t="s">
        <v>165</v>
      </c>
      <c r="B569" s="83">
        <v>9</v>
      </c>
      <c r="C569" s="84">
        <v>883.18230086000005</v>
      </c>
      <c r="D569" s="84">
        <v>874.92425515000002</v>
      </c>
      <c r="E569" s="84">
        <v>175.34215338000001</v>
      </c>
      <c r="F569" s="84">
        <v>175.34215338000001</v>
      </c>
    </row>
    <row r="570" spans="1:6" ht="12.75" customHeight="1" x14ac:dyDescent="0.2">
      <c r="A570" s="83" t="s">
        <v>165</v>
      </c>
      <c r="B570" s="83">
        <v>10</v>
      </c>
      <c r="C570" s="84">
        <v>901.38445314000001</v>
      </c>
      <c r="D570" s="84">
        <v>893.10846549999997</v>
      </c>
      <c r="E570" s="84">
        <v>178.98642154000001</v>
      </c>
      <c r="F570" s="84">
        <v>178.98642154000001</v>
      </c>
    </row>
    <row r="571" spans="1:6" ht="12.75" customHeight="1" x14ac:dyDescent="0.2">
      <c r="A571" s="83" t="s">
        <v>165</v>
      </c>
      <c r="B571" s="83">
        <v>11</v>
      </c>
      <c r="C571" s="84">
        <v>870.40336833000003</v>
      </c>
      <c r="D571" s="84">
        <v>867.48971386999995</v>
      </c>
      <c r="E571" s="84">
        <v>173.85220899999999</v>
      </c>
      <c r="F571" s="84">
        <v>173.85220899999999</v>
      </c>
    </row>
    <row r="572" spans="1:6" ht="12.75" customHeight="1" x14ac:dyDescent="0.2">
      <c r="A572" s="83" t="s">
        <v>165</v>
      </c>
      <c r="B572" s="83">
        <v>12</v>
      </c>
      <c r="C572" s="84">
        <v>824.44649819999995</v>
      </c>
      <c r="D572" s="84">
        <v>815.51245656000003</v>
      </c>
      <c r="E572" s="84">
        <v>163.43553102000001</v>
      </c>
      <c r="F572" s="84">
        <v>163.43553102000001</v>
      </c>
    </row>
    <row r="573" spans="1:6" ht="12.75" customHeight="1" x14ac:dyDescent="0.2">
      <c r="A573" s="83" t="s">
        <v>165</v>
      </c>
      <c r="B573" s="83">
        <v>13</v>
      </c>
      <c r="C573" s="84">
        <v>799.25324455999998</v>
      </c>
      <c r="D573" s="84">
        <v>795.92975551999996</v>
      </c>
      <c r="E573" s="84">
        <v>159.51099361000001</v>
      </c>
      <c r="F573" s="84">
        <v>159.51099361000001</v>
      </c>
    </row>
    <row r="574" spans="1:6" ht="12.75" customHeight="1" x14ac:dyDescent="0.2">
      <c r="A574" s="83" t="s">
        <v>165</v>
      </c>
      <c r="B574" s="83">
        <v>14</v>
      </c>
      <c r="C574" s="84">
        <v>812.26826166000001</v>
      </c>
      <c r="D574" s="84">
        <v>805.06250184999999</v>
      </c>
      <c r="E574" s="84">
        <v>161.34127251999999</v>
      </c>
      <c r="F574" s="84">
        <v>161.34127251999999</v>
      </c>
    </row>
    <row r="575" spans="1:6" ht="12.75" customHeight="1" x14ac:dyDescent="0.2">
      <c r="A575" s="83" t="s">
        <v>165</v>
      </c>
      <c r="B575" s="83">
        <v>15</v>
      </c>
      <c r="C575" s="84">
        <v>815.16808652999998</v>
      </c>
      <c r="D575" s="84">
        <v>808.02996356999995</v>
      </c>
      <c r="E575" s="84">
        <v>161.93597672000001</v>
      </c>
      <c r="F575" s="84">
        <v>161.93597672000001</v>
      </c>
    </row>
    <row r="576" spans="1:6" ht="12.75" customHeight="1" x14ac:dyDescent="0.2">
      <c r="A576" s="83" t="s">
        <v>165</v>
      </c>
      <c r="B576" s="83">
        <v>16</v>
      </c>
      <c r="C576" s="84">
        <v>815.85341941000001</v>
      </c>
      <c r="D576" s="84">
        <v>808.60334254999998</v>
      </c>
      <c r="E576" s="84">
        <v>162.05088667000001</v>
      </c>
      <c r="F576" s="84">
        <v>162.05088667000001</v>
      </c>
    </row>
    <row r="577" spans="1:6" ht="12.75" customHeight="1" x14ac:dyDescent="0.2">
      <c r="A577" s="83" t="s">
        <v>165</v>
      </c>
      <c r="B577" s="83">
        <v>17</v>
      </c>
      <c r="C577" s="84">
        <v>804.44407535000005</v>
      </c>
      <c r="D577" s="84">
        <v>797.06687324999996</v>
      </c>
      <c r="E577" s="84">
        <v>159.73888153999999</v>
      </c>
      <c r="F577" s="84">
        <v>159.73888153999999</v>
      </c>
    </row>
    <row r="578" spans="1:6" ht="12.75" customHeight="1" x14ac:dyDescent="0.2">
      <c r="A578" s="83" t="s">
        <v>165</v>
      </c>
      <c r="B578" s="83">
        <v>18</v>
      </c>
      <c r="C578" s="84">
        <v>788.27383256999997</v>
      </c>
      <c r="D578" s="84">
        <v>782.03214714000001</v>
      </c>
      <c r="E578" s="84">
        <v>156.72579641999999</v>
      </c>
      <c r="F578" s="84">
        <v>156.72579641999999</v>
      </c>
    </row>
    <row r="579" spans="1:6" ht="12.75" customHeight="1" x14ac:dyDescent="0.2">
      <c r="A579" s="83" t="s">
        <v>165</v>
      </c>
      <c r="B579" s="83">
        <v>19</v>
      </c>
      <c r="C579" s="84">
        <v>775.23574226000005</v>
      </c>
      <c r="D579" s="84">
        <v>768.57582060000004</v>
      </c>
      <c r="E579" s="84">
        <v>154.02903581000001</v>
      </c>
      <c r="F579" s="84">
        <v>154.02903581000001</v>
      </c>
    </row>
    <row r="580" spans="1:6" ht="12.75" customHeight="1" x14ac:dyDescent="0.2">
      <c r="A580" s="83" t="s">
        <v>165</v>
      </c>
      <c r="B580" s="83">
        <v>20</v>
      </c>
      <c r="C580" s="84">
        <v>771.73627453999995</v>
      </c>
      <c r="D580" s="84">
        <v>764.94751263000001</v>
      </c>
      <c r="E580" s="84">
        <v>153.30189247999999</v>
      </c>
      <c r="F580" s="84">
        <v>153.30189247999999</v>
      </c>
    </row>
    <row r="581" spans="1:6" ht="12.75" customHeight="1" x14ac:dyDescent="0.2">
      <c r="A581" s="83" t="s">
        <v>165</v>
      </c>
      <c r="B581" s="83">
        <v>21</v>
      </c>
      <c r="C581" s="84">
        <v>782.43462052999996</v>
      </c>
      <c r="D581" s="84">
        <v>775.74496459</v>
      </c>
      <c r="E581" s="84">
        <v>155.46579234000001</v>
      </c>
      <c r="F581" s="84">
        <v>155.46579234000001</v>
      </c>
    </row>
    <row r="582" spans="1:6" ht="12.75" customHeight="1" x14ac:dyDescent="0.2">
      <c r="A582" s="83" t="s">
        <v>165</v>
      </c>
      <c r="B582" s="83">
        <v>22</v>
      </c>
      <c r="C582" s="84">
        <v>795.93534095999996</v>
      </c>
      <c r="D582" s="84">
        <v>788.62858287999995</v>
      </c>
      <c r="E582" s="84">
        <v>158.04777743</v>
      </c>
      <c r="F582" s="84">
        <v>158.04777743</v>
      </c>
    </row>
    <row r="583" spans="1:6" ht="12.75" customHeight="1" x14ac:dyDescent="0.2">
      <c r="A583" s="83" t="s">
        <v>165</v>
      </c>
      <c r="B583" s="83">
        <v>23</v>
      </c>
      <c r="C583" s="84">
        <v>789.81664011999999</v>
      </c>
      <c r="D583" s="84">
        <v>782.52619134999998</v>
      </c>
      <c r="E583" s="84">
        <v>156.82480702000001</v>
      </c>
      <c r="F583" s="84">
        <v>156.82480702000001</v>
      </c>
    </row>
    <row r="584" spans="1:6" ht="12.75" customHeight="1" x14ac:dyDescent="0.2">
      <c r="A584" s="83" t="s">
        <v>165</v>
      </c>
      <c r="B584" s="83">
        <v>24</v>
      </c>
      <c r="C584" s="84">
        <v>809.29042393999998</v>
      </c>
      <c r="D584" s="84">
        <v>801.75521957000001</v>
      </c>
      <c r="E584" s="84">
        <v>160.67846542999999</v>
      </c>
      <c r="F584" s="84">
        <v>160.67846542999999</v>
      </c>
    </row>
    <row r="585" spans="1:6" ht="12.75" customHeight="1" x14ac:dyDescent="0.2">
      <c r="A585" s="83" t="s">
        <v>166</v>
      </c>
      <c r="B585" s="83">
        <v>1</v>
      </c>
      <c r="C585" s="84">
        <v>823.68822361000002</v>
      </c>
      <c r="D585" s="84">
        <v>816.50845813000001</v>
      </c>
      <c r="E585" s="84">
        <v>163.63513809</v>
      </c>
      <c r="F585" s="84">
        <v>163.63513809</v>
      </c>
    </row>
    <row r="586" spans="1:6" ht="12.75" customHeight="1" x14ac:dyDescent="0.2">
      <c r="A586" s="83" t="s">
        <v>166</v>
      </c>
      <c r="B586" s="83">
        <v>2</v>
      </c>
      <c r="C586" s="84">
        <v>906.18946437</v>
      </c>
      <c r="D586" s="84">
        <v>898.96348226999999</v>
      </c>
      <c r="E586" s="84">
        <v>180.15981597000001</v>
      </c>
      <c r="F586" s="84">
        <v>180.15981597000001</v>
      </c>
    </row>
    <row r="587" spans="1:6" ht="12.75" customHeight="1" x14ac:dyDescent="0.2">
      <c r="A587" s="83" t="s">
        <v>166</v>
      </c>
      <c r="B587" s="83">
        <v>3</v>
      </c>
      <c r="C587" s="84">
        <v>965.24612561000004</v>
      </c>
      <c r="D587" s="84">
        <v>957.32821457</v>
      </c>
      <c r="E587" s="84">
        <v>191.85659747</v>
      </c>
      <c r="F587" s="84">
        <v>191.85659747</v>
      </c>
    </row>
    <row r="588" spans="1:6" ht="12.75" customHeight="1" x14ac:dyDescent="0.2">
      <c r="A588" s="83" t="s">
        <v>166</v>
      </c>
      <c r="B588" s="83">
        <v>4</v>
      </c>
      <c r="C588" s="84">
        <v>982.98573378000003</v>
      </c>
      <c r="D588" s="84">
        <v>974.82369495</v>
      </c>
      <c r="E588" s="84">
        <v>195.36283836999999</v>
      </c>
      <c r="F588" s="84">
        <v>195.36283836999999</v>
      </c>
    </row>
    <row r="589" spans="1:6" ht="12.75" customHeight="1" x14ac:dyDescent="0.2">
      <c r="A589" s="83" t="s">
        <v>166</v>
      </c>
      <c r="B589" s="83">
        <v>5</v>
      </c>
      <c r="C589" s="84">
        <v>978.57007099999998</v>
      </c>
      <c r="D589" s="84">
        <v>973.44943638999996</v>
      </c>
      <c r="E589" s="84">
        <v>195.08742544</v>
      </c>
      <c r="F589" s="84">
        <v>195.08742544</v>
      </c>
    </row>
    <row r="590" spans="1:6" ht="12.75" customHeight="1" x14ac:dyDescent="0.2">
      <c r="A590" s="83" t="s">
        <v>166</v>
      </c>
      <c r="B590" s="83">
        <v>6</v>
      </c>
      <c r="C590" s="84">
        <v>971.36918992000005</v>
      </c>
      <c r="D590" s="84">
        <v>960.05035729999997</v>
      </c>
      <c r="E590" s="84">
        <v>192.40213768999999</v>
      </c>
      <c r="F590" s="84">
        <v>192.40213768999999</v>
      </c>
    </row>
    <row r="591" spans="1:6" ht="12.75" customHeight="1" x14ac:dyDescent="0.2">
      <c r="A591" s="83" t="s">
        <v>166</v>
      </c>
      <c r="B591" s="83">
        <v>7</v>
      </c>
      <c r="C591" s="84">
        <v>932.97475301999998</v>
      </c>
      <c r="D591" s="84">
        <v>921.47586491000004</v>
      </c>
      <c r="E591" s="84">
        <v>184.67148613000001</v>
      </c>
      <c r="F591" s="84">
        <v>184.67148613000001</v>
      </c>
    </row>
    <row r="592" spans="1:6" ht="12.75" customHeight="1" x14ac:dyDescent="0.2">
      <c r="A592" s="83" t="s">
        <v>166</v>
      </c>
      <c r="B592" s="83">
        <v>8</v>
      </c>
      <c r="C592" s="84">
        <v>879.98133774999997</v>
      </c>
      <c r="D592" s="84">
        <v>868.88062147000005</v>
      </c>
      <c r="E592" s="84">
        <v>174.13095853999999</v>
      </c>
      <c r="F592" s="84">
        <v>174.13095853999999</v>
      </c>
    </row>
    <row r="593" spans="1:6" ht="12.75" customHeight="1" x14ac:dyDescent="0.2">
      <c r="A593" s="83" t="s">
        <v>166</v>
      </c>
      <c r="B593" s="83">
        <v>9</v>
      </c>
      <c r="C593" s="84">
        <v>850.28426235999996</v>
      </c>
      <c r="D593" s="84">
        <v>839.79135830999996</v>
      </c>
      <c r="E593" s="84">
        <v>168.30122641</v>
      </c>
      <c r="F593" s="84">
        <v>168.30122641</v>
      </c>
    </row>
    <row r="594" spans="1:6" ht="12.75" customHeight="1" x14ac:dyDescent="0.2">
      <c r="A594" s="83" t="s">
        <v>166</v>
      </c>
      <c r="B594" s="83">
        <v>10</v>
      </c>
      <c r="C594" s="84">
        <v>848.56486104999999</v>
      </c>
      <c r="D594" s="84">
        <v>838.07859800999995</v>
      </c>
      <c r="E594" s="84">
        <v>167.95797489</v>
      </c>
      <c r="F594" s="84">
        <v>167.95797489</v>
      </c>
    </row>
    <row r="595" spans="1:6" ht="12.75" customHeight="1" x14ac:dyDescent="0.2">
      <c r="A595" s="83" t="s">
        <v>166</v>
      </c>
      <c r="B595" s="83">
        <v>11</v>
      </c>
      <c r="C595" s="84">
        <v>816.51072398999997</v>
      </c>
      <c r="D595" s="84">
        <v>805.98591302</v>
      </c>
      <c r="E595" s="84">
        <v>161.52633186</v>
      </c>
      <c r="F595" s="84">
        <v>161.52633186</v>
      </c>
    </row>
    <row r="596" spans="1:6" ht="12.75" customHeight="1" x14ac:dyDescent="0.2">
      <c r="A596" s="83" t="s">
        <v>166</v>
      </c>
      <c r="B596" s="83">
        <v>12</v>
      </c>
      <c r="C596" s="84">
        <v>770.72236940000005</v>
      </c>
      <c r="D596" s="84">
        <v>758.66216684000005</v>
      </c>
      <c r="E596" s="84">
        <v>152.04225650999999</v>
      </c>
      <c r="F596" s="84">
        <v>152.04225650999999</v>
      </c>
    </row>
    <row r="597" spans="1:6" ht="12.75" customHeight="1" x14ac:dyDescent="0.2">
      <c r="A597" s="83" t="s">
        <v>166</v>
      </c>
      <c r="B597" s="83">
        <v>13</v>
      </c>
      <c r="C597" s="84">
        <v>762.59770073000004</v>
      </c>
      <c r="D597" s="84">
        <v>751.10385322000002</v>
      </c>
      <c r="E597" s="84">
        <v>150.52750710999999</v>
      </c>
      <c r="F597" s="84">
        <v>150.52750710999999</v>
      </c>
    </row>
    <row r="598" spans="1:6" ht="12.75" customHeight="1" x14ac:dyDescent="0.2">
      <c r="A598" s="83" t="s">
        <v>166</v>
      </c>
      <c r="B598" s="83">
        <v>14</v>
      </c>
      <c r="C598" s="84">
        <v>778.85699637000005</v>
      </c>
      <c r="D598" s="84">
        <v>770.49730185999999</v>
      </c>
      <c r="E598" s="84">
        <v>154.41411675000001</v>
      </c>
      <c r="F598" s="84">
        <v>154.41411675000001</v>
      </c>
    </row>
    <row r="599" spans="1:6" ht="12.75" customHeight="1" x14ac:dyDescent="0.2">
      <c r="A599" s="83" t="s">
        <v>166</v>
      </c>
      <c r="B599" s="83">
        <v>15</v>
      </c>
      <c r="C599" s="84">
        <v>791.41349455</v>
      </c>
      <c r="D599" s="84">
        <v>783.14185320000001</v>
      </c>
      <c r="E599" s="84">
        <v>156.94819081</v>
      </c>
      <c r="F599" s="84">
        <v>156.94819081</v>
      </c>
    </row>
    <row r="600" spans="1:6" ht="12.75" customHeight="1" x14ac:dyDescent="0.2">
      <c r="A600" s="83" t="s">
        <v>166</v>
      </c>
      <c r="B600" s="83">
        <v>16</v>
      </c>
      <c r="C600" s="84">
        <v>791.86125386000003</v>
      </c>
      <c r="D600" s="84">
        <v>791.22227529999998</v>
      </c>
      <c r="E600" s="84">
        <v>158.56757512999999</v>
      </c>
      <c r="F600" s="84">
        <v>158.56757512999999</v>
      </c>
    </row>
    <row r="601" spans="1:6" ht="12.75" customHeight="1" x14ac:dyDescent="0.2">
      <c r="A601" s="83" t="s">
        <v>166</v>
      </c>
      <c r="B601" s="83">
        <v>17</v>
      </c>
      <c r="C601" s="84">
        <v>800.59280264999995</v>
      </c>
      <c r="D601" s="84">
        <v>799.91624554999999</v>
      </c>
      <c r="E601" s="84">
        <v>160.30991963</v>
      </c>
      <c r="F601" s="84">
        <v>160.30991963</v>
      </c>
    </row>
    <row r="602" spans="1:6" ht="12.75" customHeight="1" x14ac:dyDescent="0.2">
      <c r="A602" s="83" t="s">
        <v>166</v>
      </c>
      <c r="B602" s="83">
        <v>18</v>
      </c>
      <c r="C602" s="84">
        <v>795.13467132000005</v>
      </c>
      <c r="D602" s="84">
        <v>787.72920858999998</v>
      </c>
      <c r="E602" s="84">
        <v>157.86753528</v>
      </c>
      <c r="F602" s="84">
        <v>157.86753528</v>
      </c>
    </row>
    <row r="603" spans="1:6" ht="12.75" customHeight="1" x14ac:dyDescent="0.2">
      <c r="A603" s="83" t="s">
        <v>166</v>
      </c>
      <c r="B603" s="83">
        <v>19</v>
      </c>
      <c r="C603" s="84">
        <v>758.35946280999997</v>
      </c>
      <c r="D603" s="84">
        <v>751.24781610000002</v>
      </c>
      <c r="E603" s="84">
        <v>150.55635848</v>
      </c>
      <c r="F603" s="84">
        <v>150.55635848</v>
      </c>
    </row>
    <row r="604" spans="1:6" ht="12.75" customHeight="1" x14ac:dyDescent="0.2">
      <c r="A604" s="83" t="s">
        <v>166</v>
      </c>
      <c r="B604" s="83">
        <v>20</v>
      </c>
      <c r="C604" s="84">
        <v>737.13983498000005</v>
      </c>
      <c r="D604" s="84">
        <v>735.35419247000004</v>
      </c>
      <c r="E604" s="84">
        <v>147.37114310000001</v>
      </c>
      <c r="F604" s="84">
        <v>147.37114310000001</v>
      </c>
    </row>
    <row r="605" spans="1:6" ht="12.75" customHeight="1" x14ac:dyDescent="0.2">
      <c r="A605" s="83" t="s">
        <v>166</v>
      </c>
      <c r="B605" s="83">
        <v>21</v>
      </c>
      <c r="C605" s="84">
        <v>750.10606845999996</v>
      </c>
      <c r="D605" s="84">
        <v>744.27080550000005</v>
      </c>
      <c r="E605" s="84">
        <v>149.15810708000001</v>
      </c>
      <c r="F605" s="84">
        <v>149.15810708000001</v>
      </c>
    </row>
    <row r="606" spans="1:6" ht="12.75" customHeight="1" x14ac:dyDescent="0.2">
      <c r="A606" s="83" t="s">
        <v>166</v>
      </c>
      <c r="B606" s="83">
        <v>22</v>
      </c>
      <c r="C606" s="84">
        <v>760.13005802999999</v>
      </c>
      <c r="D606" s="84">
        <v>754.21239438999999</v>
      </c>
      <c r="E606" s="84">
        <v>151.15048480999999</v>
      </c>
      <c r="F606" s="84">
        <v>151.15048480999999</v>
      </c>
    </row>
    <row r="607" spans="1:6" ht="12.75" customHeight="1" x14ac:dyDescent="0.2">
      <c r="A607" s="83" t="s">
        <v>166</v>
      </c>
      <c r="B607" s="83">
        <v>23</v>
      </c>
      <c r="C607" s="84">
        <v>760.53742840999996</v>
      </c>
      <c r="D607" s="84">
        <v>754.52826603999995</v>
      </c>
      <c r="E607" s="84">
        <v>151.21378813999999</v>
      </c>
      <c r="F607" s="84">
        <v>151.21378813999999</v>
      </c>
    </row>
    <row r="608" spans="1:6" ht="12.75" customHeight="1" x14ac:dyDescent="0.2">
      <c r="A608" s="83" t="s">
        <v>166</v>
      </c>
      <c r="B608" s="83">
        <v>24</v>
      </c>
      <c r="C608" s="84">
        <v>785.86835006000001</v>
      </c>
      <c r="D608" s="84">
        <v>779.43521496000005</v>
      </c>
      <c r="E608" s="84">
        <v>156.20534945</v>
      </c>
      <c r="F608" s="84">
        <v>156.20534945</v>
      </c>
    </row>
    <row r="609" spans="1:6" ht="12.75" customHeight="1" x14ac:dyDescent="0.2">
      <c r="A609" s="83" t="s">
        <v>167</v>
      </c>
      <c r="B609" s="83">
        <v>1</v>
      </c>
      <c r="C609" s="84">
        <v>824.19215187999998</v>
      </c>
      <c r="D609" s="84">
        <v>817.72378417000004</v>
      </c>
      <c r="E609" s="84">
        <v>163.87869961000001</v>
      </c>
      <c r="F609" s="84">
        <v>163.87869961000001</v>
      </c>
    </row>
    <row r="610" spans="1:6" ht="12.75" customHeight="1" x14ac:dyDescent="0.2">
      <c r="A610" s="83" t="s">
        <v>167</v>
      </c>
      <c r="B610" s="83">
        <v>2</v>
      </c>
      <c r="C610" s="84">
        <v>898.80929426</v>
      </c>
      <c r="D610" s="84">
        <v>892.12648281999998</v>
      </c>
      <c r="E610" s="84">
        <v>178.78962397999999</v>
      </c>
      <c r="F610" s="84">
        <v>178.78962397999999</v>
      </c>
    </row>
    <row r="611" spans="1:6" ht="12.75" customHeight="1" x14ac:dyDescent="0.2">
      <c r="A611" s="83" t="s">
        <v>167</v>
      </c>
      <c r="B611" s="83">
        <v>3</v>
      </c>
      <c r="C611" s="84">
        <v>949.04779805999999</v>
      </c>
      <c r="D611" s="84">
        <v>942.02748757999996</v>
      </c>
      <c r="E611" s="84">
        <v>188.79020355</v>
      </c>
      <c r="F611" s="84">
        <v>188.79020355</v>
      </c>
    </row>
    <row r="612" spans="1:6" ht="12.75" customHeight="1" x14ac:dyDescent="0.2">
      <c r="A612" s="83" t="s">
        <v>167</v>
      </c>
      <c r="B612" s="83">
        <v>4</v>
      </c>
      <c r="C612" s="84">
        <v>957.83359900000005</v>
      </c>
      <c r="D612" s="84">
        <v>950.70034398999996</v>
      </c>
      <c r="E612" s="84">
        <v>190.52831666</v>
      </c>
      <c r="F612" s="84">
        <v>190.52831666</v>
      </c>
    </row>
    <row r="613" spans="1:6" ht="12.75" customHeight="1" x14ac:dyDescent="0.2">
      <c r="A613" s="83" t="s">
        <v>167</v>
      </c>
      <c r="B613" s="83">
        <v>5</v>
      </c>
      <c r="C613" s="84">
        <v>952.44954858999995</v>
      </c>
      <c r="D613" s="84">
        <v>945.13683937999997</v>
      </c>
      <c r="E613" s="84">
        <v>189.41334370999999</v>
      </c>
      <c r="F613" s="84">
        <v>189.41334370999999</v>
      </c>
    </row>
    <row r="614" spans="1:6" ht="12.75" customHeight="1" x14ac:dyDescent="0.2">
      <c r="A614" s="83" t="s">
        <v>167</v>
      </c>
      <c r="B614" s="83">
        <v>6</v>
      </c>
      <c r="C614" s="84">
        <v>941.89201474000004</v>
      </c>
      <c r="D614" s="84">
        <v>934.57566499999996</v>
      </c>
      <c r="E614" s="84">
        <v>187.29679585</v>
      </c>
      <c r="F614" s="84">
        <v>187.29679585</v>
      </c>
    </row>
    <row r="615" spans="1:6" ht="12.75" customHeight="1" x14ac:dyDescent="0.2">
      <c r="A615" s="83" t="s">
        <v>167</v>
      </c>
      <c r="B615" s="83">
        <v>7</v>
      </c>
      <c r="C615" s="84">
        <v>919.40182842000002</v>
      </c>
      <c r="D615" s="84">
        <v>911.89409297999998</v>
      </c>
      <c r="E615" s="84">
        <v>182.75121873000001</v>
      </c>
      <c r="F615" s="84">
        <v>182.75121873000001</v>
      </c>
    </row>
    <row r="616" spans="1:6" ht="12.75" customHeight="1" x14ac:dyDescent="0.2">
      <c r="A616" s="83" t="s">
        <v>167</v>
      </c>
      <c r="B616" s="83">
        <v>8</v>
      </c>
      <c r="C616" s="84">
        <v>883.00056527000004</v>
      </c>
      <c r="D616" s="84">
        <v>875.88323752999997</v>
      </c>
      <c r="E616" s="84">
        <v>175.53434149</v>
      </c>
      <c r="F616" s="84">
        <v>175.53434149</v>
      </c>
    </row>
    <row r="617" spans="1:6" ht="12.75" customHeight="1" x14ac:dyDescent="0.2">
      <c r="A617" s="83" t="s">
        <v>167</v>
      </c>
      <c r="B617" s="83">
        <v>9</v>
      </c>
      <c r="C617" s="84">
        <v>867.32541312000001</v>
      </c>
      <c r="D617" s="84">
        <v>860.58117832999994</v>
      </c>
      <c r="E617" s="84">
        <v>172.46768058000001</v>
      </c>
      <c r="F617" s="84">
        <v>172.46768058000001</v>
      </c>
    </row>
    <row r="618" spans="1:6" ht="12.75" customHeight="1" x14ac:dyDescent="0.2">
      <c r="A618" s="83" t="s">
        <v>167</v>
      </c>
      <c r="B618" s="83">
        <v>10</v>
      </c>
      <c r="C618" s="84">
        <v>859.11599332000003</v>
      </c>
      <c r="D618" s="84">
        <v>852.60444790999998</v>
      </c>
      <c r="E618" s="84">
        <v>170.86907694999999</v>
      </c>
      <c r="F618" s="84">
        <v>170.86907694999999</v>
      </c>
    </row>
    <row r="619" spans="1:6" ht="12.75" customHeight="1" x14ac:dyDescent="0.2">
      <c r="A619" s="83" t="s">
        <v>167</v>
      </c>
      <c r="B619" s="83">
        <v>11</v>
      </c>
      <c r="C619" s="84">
        <v>829.99590435000005</v>
      </c>
      <c r="D619" s="84">
        <v>822.66532787000006</v>
      </c>
      <c r="E619" s="84">
        <v>164.86902638000001</v>
      </c>
      <c r="F619" s="84">
        <v>164.86902638000001</v>
      </c>
    </row>
    <row r="620" spans="1:6" ht="12.75" customHeight="1" x14ac:dyDescent="0.2">
      <c r="A620" s="83" t="s">
        <v>167</v>
      </c>
      <c r="B620" s="83">
        <v>12</v>
      </c>
      <c r="C620" s="84">
        <v>780.06417346000001</v>
      </c>
      <c r="D620" s="84">
        <v>776.22157007999999</v>
      </c>
      <c r="E620" s="84">
        <v>155.56130808</v>
      </c>
      <c r="F620" s="84">
        <v>155.56130808</v>
      </c>
    </row>
    <row r="621" spans="1:6" ht="12.75" customHeight="1" x14ac:dyDescent="0.2">
      <c r="A621" s="83" t="s">
        <v>167</v>
      </c>
      <c r="B621" s="83">
        <v>13</v>
      </c>
      <c r="C621" s="84">
        <v>764.19176325000001</v>
      </c>
      <c r="D621" s="84">
        <v>762.79232463000005</v>
      </c>
      <c r="E621" s="84">
        <v>152.86997474</v>
      </c>
      <c r="F621" s="84">
        <v>152.86997474</v>
      </c>
    </row>
    <row r="622" spans="1:6" ht="12.75" customHeight="1" x14ac:dyDescent="0.2">
      <c r="A622" s="83" t="s">
        <v>167</v>
      </c>
      <c r="B622" s="83">
        <v>14</v>
      </c>
      <c r="C622" s="84">
        <v>784.96274386000005</v>
      </c>
      <c r="D622" s="84">
        <v>778.26454773</v>
      </c>
      <c r="E622" s="84">
        <v>155.97073792</v>
      </c>
      <c r="F622" s="84">
        <v>155.97073792</v>
      </c>
    </row>
    <row r="623" spans="1:6" ht="12.75" customHeight="1" x14ac:dyDescent="0.2">
      <c r="A623" s="83" t="s">
        <v>167</v>
      </c>
      <c r="B623" s="83">
        <v>15</v>
      </c>
      <c r="C623" s="84">
        <v>787.31862684999999</v>
      </c>
      <c r="D623" s="84">
        <v>785.73958674000005</v>
      </c>
      <c r="E623" s="84">
        <v>157.46879838999999</v>
      </c>
      <c r="F623" s="84">
        <v>157.46879838999999</v>
      </c>
    </row>
    <row r="624" spans="1:6" ht="12.75" customHeight="1" x14ac:dyDescent="0.2">
      <c r="A624" s="83" t="s">
        <v>167</v>
      </c>
      <c r="B624" s="83">
        <v>16</v>
      </c>
      <c r="C624" s="84">
        <v>793.40318387000002</v>
      </c>
      <c r="D624" s="84">
        <v>784.90871717000005</v>
      </c>
      <c r="E624" s="84">
        <v>157.30228516</v>
      </c>
      <c r="F624" s="84">
        <v>157.30228516</v>
      </c>
    </row>
    <row r="625" spans="1:6" ht="12.75" customHeight="1" x14ac:dyDescent="0.2">
      <c r="A625" s="83" t="s">
        <v>167</v>
      </c>
      <c r="B625" s="83">
        <v>17</v>
      </c>
      <c r="C625" s="84">
        <v>793.21525996000003</v>
      </c>
      <c r="D625" s="84">
        <v>784.41032503999998</v>
      </c>
      <c r="E625" s="84">
        <v>157.20240319999999</v>
      </c>
      <c r="F625" s="84">
        <v>157.20240319999999</v>
      </c>
    </row>
    <row r="626" spans="1:6" ht="12.75" customHeight="1" x14ac:dyDescent="0.2">
      <c r="A626" s="83" t="s">
        <v>167</v>
      </c>
      <c r="B626" s="83">
        <v>18</v>
      </c>
      <c r="C626" s="84">
        <v>772.15521479999995</v>
      </c>
      <c r="D626" s="84">
        <v>771.83610882000005</v>
      </c>
      <c r="E626" s="84">
        <v>154.68242488999999</v>
      </c>
      <c r="F626" s="84">
        <v>154.68242488999999</v>
      </c>
    </row>
    <row r="627" spans="1:6" ht="12.75" customHeight="1" x14ac:dyDescent="0.2">
      <c r="A627" s="83" t="s">
        <v>167</v>
      </c>
      <c r="B627" s="83">
        <v>19</v>
      </c>
      <c r="C627" s="84">
        <v>784.44408475</v>
      </c>
      <c r="D627" s="84">
        <v>784.00637366000001</v>
      </c>
      <c r="E627" s="84">
        <v>157.12144796000001</v>
      </c>
      <c r="F627" s="84">
        <v>157.12144796000001</v>
      </c>
    </row>
    <row r="628" spans="1:6" ht="12.75" customHeight="1" x14ac:dyDescent="0.2">
      <c r="A628" s="83" t="s">
        <v>167</v>
      </c>
      <c r="B628" s="83">
        <v>20</v>
      </c>
      <c r="C628" s="84">
        <v>786.71727277000002</v>
      </c>
      <c r="D628" s="84">
        <v>779.33139091999999</v>
      </c>
      <c r="E628" s="84">
        <v>156.18454224000001</v>
      </c>
      <c r="F628" s="84">
        <v>156.18454224000001</v>
      </c>
    </row>
    <row r="629" spans="1:6" ht="12.75" customHeight="1" x14ac:dyDescent="0.2">
      <c r="A629" s="83" t="s">
        <v>167</v>
      </c>
      <c r="B629" s="83">
        <v>21</v>
      </c>
      <c r="C629" s="84">
        <v>773.02394812</v>
      </c>
      <c r="D629" s="84">
        <v>766.54929555000001</v>
      </c>
      <c r="E629" s="84">
        <v>153.6229032</v>
      </c>
      <c r="F629" s="84">
        <v>153.6229032</v>
      </c>
    </row>
    <row r="630" spans="1:6" ht="12.75" customHeight="1" x14ac:dyDescent="0.2">
      <c r="A630" s="83" t="s">
        <v>167</v>
      </c>
      <c r="B630" s="83">
        <v>22</v>
      </c>
      <c r="C630" s="84">
        <v>777.12649944999998</v>
      </c>
      <c r="D630" s="84">
        <v>770.59779117000005</v>
      </c>
      <c r="E630" s="84">
        <v>154.43425565000001</v>
      </c>
      <c r="F630" s="84">
        <v>154.43425565000001</v>
      </c>
    </row>
    <row r="631" spans="1:6" ht="12.75" customHeight="1" x14ac:dyDescent="0.2">
      <c r="A631" s="83" t="s">
        <v>167</v>
      </c>
      <c r="B631" s="83">
        <v>23</v>
      </c>
      <c r="C631" s="84">
        <v>790.74705233999998</v>
      </c>
      <c r="D631" s="84">
        <v>784.21992356999999</v>
      </c>
      <c r="E631" s="84">
        <v>157.16424515</v>
      </c>
      <c r="F631" s="84">
        <v>157.16424515</v>
      </c>
    </row>
    <row r="632" spans="1:6" ht="12.75" customHeight="1" x14ac:dyDescent="0.2">
      <c r="A632" s="83" t="s">
        <v>167</v>
      </c>
      <c r="B632" s="83">
        <v>24</v>
      </c>
      <c r="C632" s="84">
        <v>809.94249316000003</v>
      </c>
      <c r="D632" s="84">
        <v>802.77021402000003</v>
      </c>
      <c r="E632" s="84">
        <v>160.88187883000001</v>
      </c>
      <c r="F632" s="84">
        <v>160.88187883000001</v>
      </c>
    </row>
    <row r="633" spans="1:6" ht="12.75" customHeight="1" x14ac:dyDescent="0.2">
      <c r="A633" s="83" t="s">
        <v>168</v>
      </c>
      <c r="B633" s="83">
        <v>1</v>
      </c>
      <c r="C633" s="84">
        <v>807.81379204999996</v>
      </c>
      <c r="D633" s="84">
        <v>800.30849580999995</v>
      </c>
      <c r="E633" s="84">
        <v>160.38852987000001</v>
      </c>
      <c r="F633" s="84">
        <v>160.38852987000001</v>
      </c>
    </row>
    <row r="634" spans="1:6" ht="12.75" customHeight="1" x14ac:dyDescent="0.2">
      <c r="A634" s="83" t="s">
        <v>168</v>
      </c>
      <c r="B634" s="83">
        <v>2</v>
      </c>
      <c r="C634" s="84">
        <v>884.31890452000005</v>
      </c>
      <c r="D634" s="84">
        <v>877.04597894000005</v>
      </c>
      <c r="E634" s="84">
        <v>175.76736460999999</v>
      </c>
      <c r="F634" s="84">
        <v>175.76736460999999</v>
      </c>
    </row>
    <row r="635" spans="1:6" ht="12.75" customHeight="1" x14ac:dyDescent="0.2">
      <c r="A635" s="83" t="s">
        <v>168</v>
      </c>
      <c r="B635" s="83">
        <v>3</v>
      </c>
      <c r="C635" s="84">
        <v>934.38011999000003</v>
      </c>
      <c r="D635" s="84">
        <v>933.27654389999998</v>
      </c>
      <c r="E635" s="84">
        <v>187.03644109999999</v>
      </c>
      <c r="F635" s="84">
        <v>187.03644109999999</v>
      </c>
    </row>
    <row r="636" spans="1:6" ht="12.75" customHeight="1" x14ac:dyDescent="0.2">
      <c r="A636" s="83" t="s">
        <v>168</v>
      </c>
      <c r="B636" s="83">
        <v>4</v>
      </c>
      <c r="C636" s="84">
        <v>944.57362000000001</v>
      </c>
      <c r="D636" s="84">
        <v>942.12630515000001</v>
      </c>
      <c r="E636" s="84">
        <v>188.81000742000001</v>
      </c>
      <c r="F636" s="84">
        <v>188.81000742000001</v>
      </c>
    </row>
    <row r="637" spans="1:6" ht="12.75" customHeight="1" x14ac:dyDescent="0.2">
      <c r="A637" s="83" t="s">
        <v>168</v>
      </c>
      <c r="B637" s="83">
        <v>5</v>
      </c>
      <c r="C637" s="84">
        <v>941.49007110000002</v>
      </c>
      <c r="D637" s="84">
        <v>934.64436628999999</v>
      </c>
      <c r="E637" s="84">
        <v>187.31056416999999</v>
      </c>
      <c r="F637" s="84">
        <v>187.31056416999999</v>
      </c>
    </row>
    <row r="638" spans="1:6" ht="12.75" customHeight="1" x14ac:dyDescent="0.2">
      <c r="A638" s="83" t="s">
        <v>168</v>
      </c>
      <c r="B638" s="83">
        <v>6</v>
      </c>
      <c r="C638" s="84">
        <v>924.68475654999997</v>
      </c>
      <c r="D638" s="84">
        <v>913.98466169000005</v>
      </c>
      <c r="E638" s="84">
        <v>183.17018622000001</v>
      </c>
      <c r="F638" s="84">
        <v>183.17018622000001</v>
      </c>
    </row>
    <row r="639" spans="1:6" ht="12.75" customHeight="1" x14ac:dyDescent="0.2">
      <c r="A639" s="83" t="s">
        <v>168</v>
      </c>
      <c r="B639" s="83">
        <v>7</v>
      </c>
      <c r="C639" s="84">
        <v>900.39433474999998</v>
      </c>
      <c r="D639" s="84">
        <v>887.43061937000004</v>
      </c>
      <c r="E639" s="84">
        <v>177.84853358999999</v>
      </c>
      <c r="F639" s="84">
        <v>177.84853358999999</v>
      </c>
    </row>
    <row r="640" spans="1:6" ht="12.75" customHeight="1" x14ac:dyDescent="0.2">
      <c r="A640" s="83" t="s">
        <v>168</v>
      </c>
      <c r="B640" s="83">
        <v>8</v>
      </c>
      <c r="C640" s="84">
        <v>873.01603966000005</v>
      </c>
      <c r="D640" s="84">
        <v>856.02141825000001</v>
      </c>
      <c r="E640" s="84">
        <v>171.55386644999999</v>
      </c>
      <c r="F640" s="84">
        <v>171.55386644999999</v>
      </c>
    </row>
    <row r="641" spans="1:6" ht="12.75" customHeight="1" x14ac:dyDescent="0.2">
      <c r="A641" s="83" t="s">
        <v>168</v>
      </c>
      <c r="B641" s="83">
        <v>9</v>
      </c>
      <c r="C641" s="84">
        <v>853.62782405999997</v>
      </c>
      <c r="D641" s="84">
        <v>837.09423530000004</v>
      </c>
      <c r="E641" s="84">
        <v>167.76070035999999</v>
      </c>
      <c r="F641" s="84">
        <v>167.76070035999999</v>
      </c>
    </row>
    <row r="642" spans="1:6" ht="12.75" customHeight="1" x14ac:dyDescent="0.2">
      <c r="A642" s="83" t="s">
        <v>168</v>
      </c>
      <c r="B642" s="83">
        <v>10</v>
      </c>
      <c r="C642" s="84">
        <v>856.67383342000005</v>
      </c>
      <c r="D642" s="84">
        <v>839.61470708000002</v>
      </c>
      <c r="E642" s="84">
        <v>168.26582403</v>
      </c>
      <c r="F642" s="84">
        <v>168.26582403</v>
      </c>
    </row>
    <row r="643" spans="1:6" ht="12.75" customHeight="1" x14ac:dyDescent="0.2">
      <c r="A643" s="83" t="s">
        <v>168</v>
      </c>
      <c r="B643" s="83">
        <v>11</v>
      </c>
      <c r="C643" s="84">
        <v>829.16312281</v>
      </c>
      <c r="D643" s="84">
        <v>812.01105428000005</v>
      </c>
      <c r="E643" s="84">
        <v>162.73382065999999</v>
      </c>
      <c r="F643" s="84">
        <v>162.73382065999999</v>
      </c>
    </row>
    <row r="644" spans="1:6" ht="12.75" customHeight="1" x14ac:dyDescent="0.2">
      <c r="A644" s="83" t="s">
        <v>168</v>
      </c>
      <c r="B644" s="83">
        <v>12</v>
      </c>
      <c r="C644" s="84">
        <v>794.68138123000006</v>
      </c>
      <c r="D644" s="84">
        <v>777.03896683000005</v>
      </c>
      <c r="E644" s="84">
        <v>155.72512123999999</v>
      </c>
      <c r="F644" s="84">
        <v>155.72512123999999</v>
      </c>
    </row>
    <row r="645" spans="1:6" ht="12.75" customHeight="1" x14ac:dyDescent="0.2">
      <c r="A645" s="83" t="s">
        <v>168</v>
      </c>
      <c r="B645" s="83">
        <v>13</v>
      </c>
      <c r="C645" s="84">
        <v>802.31885910000005</v>
      </c>
      <c r="D645" s="84">
        <v>784.93102292000003</v>
      </c>
      <c r="E645" s="84">
        <v>157.30675542</v>
      </c>
      <c r="F645" s="84">
        <v>157.30675542</v>
      </c>
    </row>
    <row r="646" spans="1:6" ht="12.75" customHeight="1" x14ac:dyDescent="0.2">
      <c r="A646" s="83" t="s">
        <v>168</v>
      </c>
      <c r="B646" s="83">
        <v>14</v>
      </c>
      <c r="C646" s="84">
        <v>805.25910603</v>
      </c>
      <c r="D646" s="84">
        <v>788.84237612000004</v>
      </c>
      <c r="E646" s="84">
        <v>158.09062338000001</v>
      </c>
      <c r="F646" s="84">
        <v>158.09062338000001</v>
      </c>
    </row>
    <row r="647" spans="1:6" ht="12.75" customHeight="1" x14ac:dyDescent="0.2">
      <c r="A647" s="83" t="s">
        <v>168</v>
      </c>
      <c r="B647" s="83">
        <v>15</v>
      </c>
      <c r="C647" s="84">
        <v>806.66229541999996</v>
      </c>
      <c r="D647" s="84">
        <v>791.02157509999995</v>
      </c>
      <c r="E647" s="84">
        <v>158.52735311999999</v>
      </c>
      <c r="F647" s="84">
        <v>158.52735311999999</v>
      </c>
    </row>
    <row r="648" spans="1:6" ht="12.75" customHeight="1" x14ac:dyDescent="0.2">
      <c r="A648" s="83" t="s">
        <v>168</v>
      </c>
      <c r="B648" s="83">
        <v>16</v>
      </c>
      <c r="C648" s="84">
        <v>808.75939013000004</v>
      </c>
      <c r="D648" s="84">
        <v>792.89544125999998</v>
      </c>
      <c r="E648" s="84">
        <v>158.90289161000001</v>
      </c>
      <c r="F648" s="84">
        <v>158.90289161000001</v>
      </c>
    </row>
    <row r="649" spans="1:6" ht="12.75" customHeight="1" x14ac:dyDescent="0.2">
      <c r="A649" s="83" t="s">
        <v>168</v>
      </c>
      <c r="B649" s="83">
        <v>17</v>
      </c>
      <c r="C649" s="84">
        <v>796.04178385</v>
      </c>
      <c r="D649" s="84">
        <v>780.09538380000004</v>
      </c>
      <c r="E649" s="84">
        <v>156.33765281999999</v>
      </c>
      <c r="F649" s="84">
        <v>156.33765281999999</v>
      </c>
    </row>
    <row r="650" spans="1:6" ht="12.75" customHeight="1" x14ac:dyDescent="0.2">
      <c r="A650" s="83" t="s">
        <v>168</v>
      </c>
      <c r="B650" s="83">
        <v>18</v>
      </c>
      <c r="C650" s="84">
        <v>776.73552127000005</v>
      </c>
      <c r="D650" s="84">
        <v>761.77033743000004</v>
      </c>
      <c r="E650" s="84">
        <v>152.66515994</v>
      </c>
      <c r="F650" s="84">
        <v>152.66515994</v>
      </c>
    </row>
    <row r="651" spans="1:6" ht="12.75" customHeight="1" x14ac:dyDescent="0.2">
      <c r="A651" s="83" t="s">
        <v>168</v>
      </c>
      <c r="B651" s="83">
        <v>19</v>
      </c>
      <c r="C651" s="84">
        <v>793.60909003999996</v>
      </c>
      <c r="D651" s="84">
        <v>778.18642009999996</v>
      </c>
      <c r="E651" s="84">
        <v>155.95508049</v>
      </c>
      <c r="F651" s="84">
        <v>155.95508049</v>
      </c>
    </row>
    <row r="652" spans="1:6" ht="12.75" customHeight="1" x14ac:dyDescent="0.2">
      <c r="A652" s="83" t="s">
        <v>168</v>
      </c>
      <c r="B652" s="83">
        <v>20</v>
      </c>
      <c r="C652" s="84">
        <v>783.87538344999996</v>
      </c>
      <c r="D652" s="84">
        <v>768.52663446999998</v>
      </c>
      <c r="E652" s="84">
        <v>154.01917849</v>
      </c>
      <c r="F652" s="84">
        <v>154.01917849</v>
      </c>
    </row>
    <row r="653" spans="1:6" ht="12.75" customHeight="1" x14ac:dyDescent="0.2">
      <c r="A653" s="83" t="s">
        <v>168</v>
      </c>
      <c r="B653" s="83">
        <v>21</v>
      </c>
      <c r="C653" s="84">
        <v>769.85948184999995</v>
      </c>
      <c r="D653" s="84">
        <v>755.34929072</v>
      </c>
      <c r="E653" s="84">
        <v>151.37832836999999</v>
      </c>
      <c r="F653" s="84">
        <v>151.37832836999999</v>
      </c>
    </row>
    <row r="654" spans="1:6" ht="12.75" customHeight="1" x14ac:dyDescent="0.2">
      <c r="A654" s="83" t="s">
        <v>168</v>
      </c>
      <c r="B654" s="83">
        <v>22</v>
      </c>
      <c r="C654" s="84">
        <v>793.27802279000002</v>
      </c>
      <c r="D654" s="84">
        <v>779.74539502000005</v>
      </c>
      <c r="E654" s="84">
        <v>156.26751213</v>
      </c>
      <c r="F654" s="84">
        <v>156.26751213</v>
      </c>
    </row>
    <row r="655" spans="1:6" ht="12.75" customHeight="1" x14ac:dyDescent="0.2">
      <c r="A655" s="83" t="s">
        <v>168</v>
      </c>
      <c r="B655" s="83">
        <v>23</v>
      </c>
      <c r="C655" s="84">
        <v>799.16649657000005</v>
      </c>
      <c r="D655" s="84">
        <v>787.21483458</v>
      </c>
      <c r="E655" s="84">
        <v>157.76445042</v>
      </c>
      <c r="F655" s="84">
        <v>157.76445042</v>
      </c>
    </row>
    <row r="656" spans="1:6" ht="12.75" customHeight="1" x14ac:dyDescent="0.2">
      <c r="A656" s="83" t="s">
        <v>168</v>
      </c>
      <c r="B656" s="83">
        <v>24</v>
      </c>
      <c r="C656" s="84">
        <v>812.15117411999995</v>
      </c>
      <c r="D656" s="84">
        <v>800.67137042000002</v>
      </c>
      <c r="E656" s="84">
        <v>160.46125298000001</v>
      </c>
      <c r="F656" s="84">
        <v>160.46125298000001</v>
      </c>
    </row>
    <row r="657" spans="1:6" ht="12.75" customHeight="1" x14ac:dyDescent="0.2">
      <c r="A657" s="83" t="s">
        <v>169</v>
      </c>
      <c r="B657" s="83">
        <v>1</v>
      </c>
      <c r="C657" s="84">
        <v>814.32725432999996</v>
      </c>
      <c r="D657" s="84">
        <v>803.81696509000005</v>
      </c>
      <c r="E657" s="84">
        <v>161.09165651000001</v>
      </c>
      <c r="F657" s="84">
        <v>161.09165651000001</v>
      </c>
    </row>
    <row r="658" spans="1:6" ht="12.75" customHeight="1" x14ac:dyDescent="0.2">
      <c r="A658" s="83" t="s">
        <v>169</v>
      </c>
      <c r="B658" s="83">
        <v>2</v>
      </c>
      <c r="C658" s="84">
        <v>896.33773254000005</v>
      </c>
      <c r="D658" s="84">
        <v>885.52654593</v>
      </c>
      <c r="E658" s="84">
        <v>177.46694131000001</v>
      </c>
      <c r="F658" s="84">
        <v>177.46694131000001</v>
      </c>
    </row>
    <row r="659" spans="1:6" ht="12.75" customHeight="1" x14ac:dyDescent="0.2">
      <c r="A659" s="83" t="s">
        <v>169</v>
      </c>
      <c r="B659" s="83">
        <v>3</v>
      </c>
      <c r="C659" s="84">
        <v>946.34381498000005</v>
      </c>
      <c r="D659" s="84">
        <v>943.87977522999995</v>
      </c>
      <c r="E659" s="84">
        <v>189.16141751999999</v>
      </c>
      <c r="F659" s="84">
        <v>189.16141751999999</v>
      </c>
    </row>
    <row r="660" spans="1:6" ht="12.75" customHeight="1" x14ac:dyDescent="0.2">
      <c r="A660" s="83" t="s">
        <v>169</v>
      </c>
      <c r="B660" s="83">
        <v>4</v>
      </c>
      <c r="C660" s="84">
        <v>964.14141301999996</v>
      </c>
      <c r="D660" s="84">
        <v>955.45486337</v>
      </c>
      <c r="E660" s="84">
        <v>191.48116218999999</v>
      </c>
      <c r="F660" s="84">
        <v>191.48116218999999</v>
      </c>
    </row>
    <row r="661" spans="1:6" ht="12.75" customHeight="1" x14ac:dyDescent="0.2">
      <c r="A661" s="83" t="s">
        <v>169</v>
      </c>
      <c r="B661" s="83">
        <v>5</v>
      </c>
      <c r="C661" s="84">
        <v>966.94487894999997</v>
      </c>
      <c r="D661" s="84">
        <v>958.28311632999998</v>
      </c>
      <c r="E661" s="84">
        <v>192.04796779</v>
      </c>
      <c r="F661" s="84">
        <v>192.04796779</v>
      </c>
    </row>
    <row r="662" spans="1:6" ht="12.75" customHeight="1" x14ac:dyDescent="0.2">
      <c r="A662" s="83" t="s">
        <v>169</v>
      </c>
      <c r="B662" s="83">
        <v>6</v>
      </c>
      <c r="C662" s="84">
        <v>947.44468730000006</v>
      </c>
      <c r="D662" s="84">
        <v>946.29734946999997</v>
      </c>
      <c r="E662" s="84">
        <v>189.64591966</v>
      </c>
      <c r="F662" s="84">
        <v>189.64591966</v>
      </c>
    </row>
    <row r="663" spans="1:6" ht="12.75" customHeight="1" x14ac:dyDescent="0.2">
      <c r="A663" s="83" t="s">
        <v>169</v>
      </c>
      <c r="B663" s="83">
        <v>7</v>
      </c>
      <c r="C663" s="84">
        <v>910.67165968999996</v>
      </c>
      <c r="D663" s="84">
        <v>901.13267155999995</v>
      </c>
      <c r="E663" s="84">
        <v>180.59453968</v>
      </c>
      <c r="F663" s="84">
        <v>180.59453968</v>
      </c>
    </row>
    <row r="664" spans="1:6" ht="12.75" customHeight="1" x14ac:dyDescent="0.2">
      <c r="A664" s="83" t="s">
        <v>169</v>
      </c>
      <c r="B664" s="83">
        <v>8</v>
      </c>
      <c r="C664" s="84">
        <v>874.71996752999996</v>
      </c>
      <c r="D664" s="84">
        <v>865.27320770999995</v>
      </c>
      <c r="E664" s="84">
        <v>173.40800259</v>
      </c>
      <c r="F664" s="84">
        <v>173.40800259</v>
      </c>
    </row>
    <row r="665" spans="1:6" ht="12.75" customHeight="1" x14ac:dyDescent="0.2">
      <c r="A665" s="83" t="s">
        <v>169</v>
      </c>
      <c r="B665" s="83">
        <v>9</v>
      </c>
      <c r="C665" s="84">
        <v>865.13259486000004</v>
      </c>
      <c r="D665" s="84">
        <v>858.32392784000001</v>
      </c>
      <c r="E665" s="84">
        <v>172.01530867</v>
      </c>
      <c r="F665" s="84">
        <v>172.01530867</v>
      </c>
    </row>
    <row r="666" spans="1:6" ht="12.75" customHeight="1" x14ac:dyDescent="0.2">
      <c r="A666" s="83" t="s">
        <v>169</v>
      </c>
      <c r="B666" s="83">
        <v>10</v>
      </c>
      <c r="C666" s="84">
        <v>861.43517772999996</v>
      </c>
      <c r="D666" s="84">
        <v>860.76543630000003</v>
      </c>
      <c r="E666" s="84">
        <v>172.50460742000001</v>
      </c>
      <c r="F666" s="84">
        <v>172.50460742000001</v>
      </c>
    </row>
    <row r="667" spans="1:6" ht="12.75" customHeight="1" x14ac:dyDescent="0.2">
      <c r="A667" s="83" t="s">
        <v>169</v>
      </c>
      <c r="B667" s="83">
        <v>11</v>
      </c>
      <c r="C667" s="84">
        <v>833.46143498000004</v>
      </c>
      <c r="D667" s="84">
        <v>831.98942038999996</v>
      </c>
      <c r="E667" s="84">
        <v>166.73765266999999</v>
      </c>
      <c r="F667" s="84">
        <v>166.73765266999999</v>
      </c>
    </row>
    <row r="668" spans="1:6" ht="12.75" customHeight="1" x14ac:dyDescent="0.2">
      <c r="A668" s="83" t="s">
        <v>169</v>
      </c>
      <c r="B668" s="83">
        <v>12</v>
      </c>
      <c r="C668" s="84">
        <v>789.03638464000005</v>
      </c>
      <c r="D668" s="84">
        <v>783.48823586000003</v>
      </c>
      <c r="E668" s="84">
        <v>157.0176088</v>
      </c>
      <c r="F668" s="84">
        <v>157.0176088</v>
      </c>
    </row>
    <row r="669" spans="1:6" ht="12.75" customHeight="1" x14ac:dyDescent="0.2">
      <c r="A669" s="83" t="s">
        <v>169</v>
      </c>
      <c r="B669" s="83">
        <v>13</v>
      </c>
      <c r="C669" s="84">
        <v>777.05392862999997</v>
      </c>
      <c r="D669" s="84">
        <v>768.88919634000001</v>
      </c>
      <c r="E669" s="84">
        <v>154.09183892999999</v>
      </c>
      <c r="F669" s="84">
        <v>154.09183892999999</v>
      </c>
    </row>
    <row r="670" spans="1:6" ht="12.75" customHeight="1" x14ac:dyDescent="0.2">
      <c r="A670" s="83" t="s">
        <v>169</v>
      </c>
      <c r="B670" s="83">
        <v>14</v>
      </c>
      <c r="C670" s="84">
        <v>773.18581527000003</v>
      </c>
      <c r="D670" s="84">
        <v>770.29058498999996</v>
      </c>
      <c r="E670" s="84">
        <v>154.37268896</v>
      </c>
      <c r="F670" s="84">
        <v>154.37268896</v>
      </c>
    </row>
    <row r="671" spans="1:6" ht="12.75" customHeight="1" x14ac:dyDescent="0.2">
      <c r="A671" s="83" t="s">
        <v>169</v>
      </c>
      <c r="B671" s="83">
        <v>15</v>
      </c>
      <c r="C671" s="84">
        <v>783.60523044000001</v>
      </c>
      <c r="D671" s="84">
        <v>781.90592595999999</v>
      </c>
      <c r="E671" s="84">
        <v>156.70050064</v>
      </c>
      <c r="F671" s="84">
        <v>156.70050064</v>
      </c>
    </row>
    <row r="672" spans="1:6" ht="12.75" customHeight="1" x14ac:dyDescent="0.2">
      <c r="A672" s="83" t="s">
        <v>169</v>
      </c>
      <c r="B672" s="83">
        <v>16</v>
      </c>
      <c r="C672" s="84">
        <v>791.01535897999997</v>
      </c>
      <c r="D672" s="84">
        <v>791.01032259999999</v>
      </c>
      <c r="E672" s="84">
        <v>158.52509803000001</v>
      </c>
      <c r="F672" s="84">
        <v>158.52509803000001</v>
      </c>
    </row>
    <row r="673" spans="1:6" ht="12.75" customHeight="1" x14ac:dyDescent="0.2">
      <c r="A673" s="83" t="s">
        <v>169</v>
      </c>
      <c r="B673" s="83">
        <v>17</v>
      </c>
      <c r="C673" s="84">
        <v>791.99415410999995</v>
      </c>
      <c r="D673" s="84">
        <v>786.78255888000001</v>
      </c>
      <c r="E673" s="84">
        <v>157.67781875</v>
      </c>
      <c r="F673" s="84">
        <v>157.67781875</v>
      </c>
    </row>
    <row r="674" spans="1:6" ht="12.75" customHeight="1" x14ac:dyDescent="0.2">
      <c r="A674" s="83" t="s">
        <v>169</v>
      </c>
      <c r="B674" s="83">
        <v>18</v>
      </c>
      <c r="C674" s="84">
        <v>767.82063711000001</v>
      </c>
      <c r="D674" s="84">
        <v>765.39078239000003</v>
      </c>
      <c r="E674" s="84">
        <v>153.39072745000001</v>
      </c>
      <c r="F674" s="84">
        <v>153.39072745000001</v>
      </c>
    </row>
    <row r="675" spans="1:6" ht="12.75" customHeight="1" x14ac:dyDescent="0.2">
      <c r="A675" s="83" t="s">
        <v>169</v>
      </c>
      <c r="B675" s="83">
        <v>19</v>
      </c>
      <c r="C675" s="84">
        <v>747.15837211999997</v>
      </c>
      <c r="D675" s="84">
        <v>746.77217922</v>
      </c>
      <c r="E675" s="84">
        <v>149.65940334000001</v>
      </c>
      <c r="F675" s="84">
        <v>149.65940334000001</v>
      </c>
    </row>
    <row r="676" spans="1:6" ht="12.75" customHeight="1" x14ac:dyDescent="0.2">
      <c r="A676" s="83" t="s">
        <v>169</v>
      </c>
      <c r="B676" s="83">
        <v>20</v>
      </c>
      <c r="C676" s="84">
        <v>748.23233263999998</v>
      </c>
      <c r="D676" s="84">
        <v>747.06692610000005</v>
      </c>
      <c r="E676" s="84">
        <v>149.71847308</v>
      </c>
      <c r="F676" s="84">
        <v>149.71847308</v>
      </c>
    </row>
    <row r="677" spans="1:6" ht="12.75" customHeight="1" x14ac:dyDescent="0.2">
      <c r="A677" s="83" t="s">
        <v>169</v>
      </c>
      <c r="B677" s="83">
        <v>21</v>
      </c>
      <c r="C677" s="84">
        <v>746.71376539000005</v>
      </c>
      <c r="D677" s="84">
        <v>745.79569638999999</v>
      </c>
      <c r="E677" s="84">
        <v>149.463708</v>
      </c>
      <c r="F677" s="84">
        <v>149.463708</v>
      </c>
    </row>
    <row r="678" spans="1:6" ht="12.75" customHeight="1" x14ac:dyDescent="0.2">
      <c r="A678" s="83" t="s">
        <v>169</v>
      </c>
      <c r="B678" s="83">
        <v>22</v>
      </c>
      <c r="C678" s="84">
        <v>765.92311662999998</v>
      </c>
      <c r="D678" s="84">
        <v>759.63391680999996</v>
      </c>
      <c r="E678" s="84">
        <v>152.23700334</v>
      </c>
      <c r="F678" s="84">
        <v>152.23700334</v>
      </c>
    </row>
    <row r="679" spans="1:6" ht="12.75" customHeight="1" x14ac:dyDescent="0.2">
      <c r="A679" s="83" t="s">
        <v>169</v>
      </c>
      <c r="B679" s="83">
        <v>23</v>
      </c>
      <c r="C679" s="84">
        <v>772.62416345999998</v>
      </c>
      <c r="D679" s="84">
        <v>771.59242578999999</v>
      </c>
      <c r="E679" s="84">
        <v>154.63358876999999</v>
      </c>
      <c r="F679" s="84">
        <v>154.63358876999999</v>
      </c>
    </row>
    <row r="680" spans="1:6" ht="12.75" customHeight="1" x14ac:dyDescent="0.2">
      <c r="A680" s="83" t="s">
        <v>169</v>
      </c>
      <c r="B680" s="83">
        <v>24</v>
      </c>
      <c r="C680" s="84">
        <v>793.47740962</v>
      </c>
      <c r="D680" s="84">
        <v>792.52859558</v>
      </c>
      <c r="E680" s="84">
        <v>158.82937265999999</v>
      </c>
      <c r="F680" s="84">
        <v>158.82937265999999</v>
      </c>
    </row>
    <row r="681" spans="1:6" ht="12.75" customHeight="1" x14ac:dyDescent="0.2">
      <c r="A681" s="83" t="s">
        <v>170</v>
      </c>
      <c r="B681" s="83">
        <v>1</v>
      </c>
      <c r="C681" s="84">
        <v>824.76286613000002</v>
      </c>
      <c r="D681" s="84">
        <v>817.21529841999995</v>
      </c>
      <c r="E681" s="84">
        <v>163.7767948</v>
      </c>
      <c r="F681" s="84">
        <v>163.7767948</v>
      </c>
    </row>
    <row r="682" spans="1:6" ht="12.75" customHeight="1" x14ac:dyDescent="0.2">
      <c r="A682" s="83" t="s">
        <v>170</v>
      </c>
      <c r="B682" s="83">
        <v>2</v>
      </c>
      <c r="C682" s="84">
        <v>892.87594692000005</v>
      </c>
      <c r="D682" s="84">
        <v>884.51385769000001</v>
      </c>
      <c r="E682" s="84">
        <v>177.2639901</v>
      </c>
      <c r="F682" s="84">
        <v>177.2639901</v>
      </c>
    </row>
    <row r="683" spans="1:6" ht="12.75" customHeight="1" x14ac:dyDescent="0.2">
      <c r="A683" s="83" t="s">
        <v>170</v>
      </c>
      <c r="B683" s="83">
        <v>3</v>
      </c>
      <c r="C683" s="84">
        <v>934.76301305000004</v>
      </c>
      <c r="D683" s="84">
        <v>929.93239583000002</v>
      </c>
      <c r="E683" s="84">
        <v>186.36624578999999</v>
      </c>
      <c r="F683" s="84">
        <v>186.36624578999999</v>
      </c>
    </row>
    <row r="684" spans="1:6" ht="12.75" customHeight="1" x14ac:dyDescent="0.2">
      <c r="A684" s="83" t="s">
        <v>170</v>
      </c>
      <c r="B684" s="83">
        <v>4</v>
      </c>
      <c r="C684" s="84">
        <v>941.79141159999995</v>
      </c>
      <c r="D684" s="84">
        <v>936.83825836000005</v>
      </c>
      <c r="E684" s="84">
        <v>187.75023852000001</v>
      </c>
      <c r="F684" s="84">
        <v>187.75023852000001</v>
      </c>
    </row>
    <row r="685" spans="1:6" ht="12.75" customHeight="1" x14ac:dyDescent="0.2">
      <c r="A685" s="83" t="s">
        <v>170</v>
      </c>
      <c r="B685" s="83">
        <v>5</v>
      </c>
      <c r="C685" s="84">
        <v>945.77641983000001</v>
      </c>
      <c r="D685" s="84">
        <v>936.84088341999995</v>
      </c>
      <c r="E685" s="84">
        <v>187.75076461</v>
      </c>
      <c r="F685" s="84">
        <v>187.75076461</v>
      </c>
    </row>
    <row r="686" spans="1:6" ht="12.75" customHeight="1" x14ac:dyDescent="0.2">
      <c r="A686" s="83" t="s">
        <v>170</v>
      </c>
      <c r="B686" s="83">
        <v>6</v>
      </c>
      <c r="C686" s="84">
        <v>935.04850599999997</v>
      </c>
      <c r="D686" s="84">
        <v>932.15942285999995</v>
      </c>
      <c r="E686" s="84">
        <v>186.81256067999999</v>
      </c>
      <c r="F686" s="84">
        <v>186.81256067999999</v>
      </c>
    </row>
    <row r="687" spans="1:6" ht="12.75" customHeight="1" x14ac:dyDescent="0.2">
      <c r="A687" s="83" t="s">
        <v>170</v>
      </c>
      <c r="B687" s="83">
        <v>7</v>
      </c>
      <c r="C687" s="84">
        <v>918.97880098999997</v>
      </c>
      <c r="D687" s="84">
        <v>917.25297442999999</v>
      </c>
      <c r="E687" s="84">
        <v>183.82518347999999</v>
      </c>
      <c r="F687" s="84">
        <v>183.82518347999999</v>
      </c>
    </row>
    <row r="688" spans="1:6" ht="12.75" customHeight="1" x14ac:dyDescent="0.2">
      <c r="A688" s="83" t="s">
        <v>170</v>
      </c>
      <c r="B688" s="83">
        <v>8</v>
      </c>
      <c r="C688" s="84">
        <v>900.93149704999996</v>
      </c>
      <c r="D688" s="84">
        <v>900.22109464000005</v>
      </c>
      <c r="E688" s="84">
        <v>180.41185203000001</v>
      </c>
      <c r="F688" s="84">
        <v>180.41185203000001</v>
      </c>
    </row>
    <row r="689" spans="1:6" ht="12.75" customHeight="1" x14ac:dyDescent="0.2">
      <c r="A689" s="83" t="s">
        <v>170</v>
      </c>
      <c r="B689" s="83">
        <v>9</v>
      </c>
      <c r="C689" s="84">
        <v>880.99898647999999</v>
      </c>
      <c r="D689" s="84">
        <v>877.75537158999998</v>
      </c>
      <c r="E689" s="84">
        <v>175.90953285000001</v>
      </c>
      <c r="F689" s="84">
        <v>175.90953285000001</v>
      </c>
    </row>
    <row r="690" spans="1:6" ht="12.75" customHeight="1" x14ac:dyDescent="0.2">
      <c r="A690" s="83" t="s">
        <v>170</v>
      </c>
      <c r="B690" s="83">
        <v>10</v>
      </c>
      <c r="C690" s="84">
        <v>863.08707425</v>
      </c>
      <c r="D690" s="84">
        <v>861.55370116999995</v>
      </c>
      <c r="E690" s="84">
        <v>172.66258231</v>
      </c>
      <c r="F690" s="84">
        <v>172.66258231</v>
      </c>
    </row>
    <row r="691" spans="1:6" ht="12.75" customHeight="1" x14ac:dyDescent="0.2">
      <c r="A691" s="83" t="s">
        <v>170</v>
      </c>
      <c r="B691" s="83">
        <v>11</v>
      </c>
      <c r="C691" s="84">
        <v>823.34108933000005</v>
      </c>
      <c r="D691" s="84">
        <v>822.78994439999997</v>
      </c>
      <c r="E691" s="84">
        <v>164.89400058000001</v>
      </c>
      <c r="F691" s="84">
        <v>164.89400058000001</v>
      </c>
    </row>
    <row r="692" spans="1:6" ht="12.75" customHeight="1" x14ac:dyDescent="0.2">
      <c r="A692" s="83" t="s">
        <v>170</v>
      </c>
      <c r="B692" s="83">
        <v>12</v>
      </c>
      <c r="C692" s="84">
        <v>780.82460499000001</v>
      </c>
      <c r="D692" s="84">
        <v>778.81795204000002</v>
      </c>
      <c r="E692" s="84">
        <v>156.08164478</v>
      </c>
      <c r="F692" s="84">
        <v>156.08164478</v>
      </c>
    </row>
    <row r="693" spans="1:6" ht="12.75" customHeight="1" x14ac:dyDescent="0.2">
      <c r="A693" s="83" t="s">
        <v>170</v>
      </c>
      <c r="B693" s="83">
        <v>13</v>
      </c>
      <c r="C693" s="84">
        <v>780.35852179999995</v>
      </c>
      <c r="D693" s="84">
        <v>773.42148872999996</v>
      </c>
      <c r="E693" s="84">
        <v>155.00014830999999</v>
      </c>
      <c r="F693" s="84">
        <v>155.00014830999999</v>
      </c>
    </row>
    <row r="694" spans="1:6" ht="12.75" customHeight="1" x14ac:dyDescent="0.2">
      <c r="A694" s="83" t="s">
        <v>170</v>
      </c>
      <c r="B694" s="83">
        <v>14</v>
      </c>
      <c r="C694" s="84">
        <v>789.53697968999995</v>
      </c>
      <c r="D694" s="84">
        <v>784.86169988999995</v>
      </c>
      <c r="E694" s="84">
        <v>157.29286250999999</v>
      </c>
      <c r="F694" s="84">
        <v>157.29286250999999</v>
      </c>
    </row>
    <row r="695" spans="1:6" ht="12.75" customHeight="1" x14ac:dyDescent="0.2">
      <c r="A695" s="83" t="s">
        <v>170</v>
      </c>
      <c r="B695" s="83">
        <v>15</v>
      </c>
      <c r="C695" s="84">
        <v>800.58588983000004</v>
      </c>
      <c r="D695" s="84">
        <v>791.74031919000004</v>
      </c>
      <c r="E695" s="84">
        <v>158.67139546000001</v>
      </c>
      <c r="F695" s="84">
        <v>158.67139546000001</v>
      </c>
    </row>
    <row r="696" spans="1:6" ht="12.75" customHeight="1" x14ac:dyDescent="0.2">
      <c r="A696" s="83" t="s">
        <v>170</v>
      </c>
      <c r="B696" s="83">
        <v>16</v>
      </c>
      <c r="C696" s="84">
        <v>792.74034621999999</v>
      </c>
      <c r="D696" s="84">
        <v>783.95264433</v>
      </c>
      <c r="E696" s="84">
        <v>157.11068015000001</v>
      </c>
      <c r="F696" s="84">
        <v>157.11068015000001</v>
      </c>
    </row>
    <row r="697" spans="1:6" ht="12.75" customHeight="1" x14ac:dyDescent="0.2">
      <c r="A697" s="83" t="s">
        <v>170</v>
      </c>
      <c r="B697" s="83">
        <v>17</v>
      </c>
      <c r="C697" s="84">
        <v>784.78480576000004</v>
      </c>
      <c r="D697" s="84">
        <v>776.16911979999998</v>
      </c>
      <c r="E697" s="84">
        <v>155.55079660000001</v>
      </c>
      <c r="F697" s="84">
        <v>155.55079660000001</v>
      </c>
    </row>
    <row r="698" spans="1:6" ht="12.75" customHeight="1" x14ac:dyDescent="0.2">
      <c r="A698" s="83" t="s">
        <v>170</v>
      </c>
      <c r="B698" s="83">
        <v>18</v>
      </c>
      <c r="C698" s="84">
        <v>765.82313332000001</v>
      </c>
      <c r="D698" s="84">
        <v>757.65763036999999</v>
      </c>
      <c r="E698" s="84">
        <v>151.84093898</v>
      </c>
      <c r="F698" s="84">
        <v>151.84093898</v>
      </c>
    </row>
    <row r="699" spans="1:6" ht="12.75" customHeight="1" x14ac:dyDescent="0.2">
      <c r="A699" s="83" t="s">
        <v>170</v>
      </c>
      <c r="B699" s="83">
        <v>19</v>
      </c>
      <c r="C699" s="84">
        <v>757.51164814000003</v>
      </c>
      <c r="D699" s="84">
        <v>750.83646204000001</v>
      </c>
      <c r="E699" s="84">
        <v>150.47391967999999</v>
      </c>
      <c r="F699" s="84">
        <v>150.47391967999999</v>
      </c>
    </row>
    <row r="700" spans="1:6" ht="12.75" customHeight="1" x14ac:dyDescent="0.2">
      <c r="A700" s="83" t="s">
        <v>170</v>
      </c>
      <c r="B700" s="83">
        <v>20</v>
      </c>
      <c r="C700" s="84">
        <v>746.34005123999998</v>
      </c>
      <c r="D700" s="84">
        <v>742.74315354999999</v>
      </c>
      <c r="E700" s="84">
        <v>148.85195282999999</v>
      </c>
      <c r="F700" s="84">
        <v>148.85195282999999</v>
      </c>
    </row>
    <row r="701" spans="1:6" ht="12.75" customHeight="1" x14ac:dyDescent="0.2">
      <c r="A701" s="83" t="s">
        <v>170</v>
      </c>
      <c r="B701" s="83">
        <v>21</v>
      </c>
      <c r="C701" s="84">
        <v>743.92022222000003</v>
      </c>
      <c r="D701" s="84">
        <v>740.59173892000001</v>
      </c>
      <c r="E701" s="84">
        <v>148.42079131</v>
      </c>
      <c r="F701" s="84">
        <v>148.42079131</v>
      </c>
    </row>
    <row r="702" spans="1:6" ht="12.75" customHeight="1" x14ac:dyDescent="0.2">
      <c r="A702" s="83" t="s">
        <v>170</v>
      </c>
      <c r="B702" s="83">
        <v>22</v>
      </c>
      <c r="C702" s="84">
        <v>765.40301927999997</v>
      </c>
      <c r="D702" s="84">
        <v>758.64993075999996</v>
      </c>
      <c r="E702" s="84">
        <v>152.03980429000001</v>
      </c>
      <c r="F702" s="84">
        <v>152.03980429000001</v>
      </c>
    </row>
    <row r="703" spans="1:6" ht="12.75" customHeight="1" x14ac:dyDescent="0.2">
      <c r="A703" s="83" t="s">
        <v>170</v>
      </c>
      <c r="B703" s="83">
        <v>23</v>
      </c>
      <c r="C703" s="84">
        <v>780.87166406999995</v>
      </c>
      <c r="D703" s="84">
        <v>778.17638097999998</v>
      </c>
      <c r="E703" s="84">
        <v>155.95306857</v>
      </c>
      <c r="F703" s="84">
        <v>155.95306857</v>
      </c>
    </row>
    <row r="704" spans="1:6" ht="12.75" customHeight="1" x14ac:dyDescent="0.2">
      <c r="A704" s="83" t="s">
        <v>170</v>
      </c>
      <c r="B704" s="83">
        <v>24</v>
      </c>
      <c r="C704" s="84">
        <v>803.11285299999997</v>
      </c>
      <c r="D704" s="84">
        <v>800.55178286</v>
      </c>
      <c r="E704" s="84">
        <v>160.43728662999999</v>
      </c>
      <c r="F704" s="84">
        <v>160.43728662999999</v>
      </c>
    </row>
    <row r="705" spans="1:6" ht="12.75" customHeight="1" x14ac:dyDescent="0.2">
      <c r="A705" s="83" t="s">
        <v>171</v>
      </c>
      <c r="B705" s="83">
        <v>1</v>
      </c>
      <c r="C705" s="84">
        <v>818.25982520000002</v>
      </c>
      <c r="D705" s="84">
        <v>811.60266482999998</v>
      </c>
      <c r="E705" s="84">
        <v>162.65197599000001</v>
      </c>
      <c r="F705" s="84">
        <v>162.65197599000001</v>
      </c>
    </row>
    <row r="706" spans="1:6" ht="12.75" customHeight="1" x14ac:dyDescent="0.2">
      <c r="A706" s="83" t="s">
        <v>171</v>
      </c>
      <c r="B706" s="83">
        <v>2</v>
      </c>
      <c r="C706" s="84">
        <v>898.12919036000005</v>
      </c>
      <c r="D706" s="84">
        <v>889.86368134999998</v>
      </c>
      <c r="E706" s="84">
        <v>178.3361396</v>
      </c>
      <c r="F706" s="84">
        <v>178.3361396</v>
      </c>
    </row>
    <row r="707" spans="1:6" ht="12.75" customHeight="1" x14ac:dyDescent="0.2">
      <c r="A707" s="83" t="s">
        <v>171</v>
      </c>
      <c r="B707" s="83">
        <v>3</v>
      </c>
      <c r="C707" s="84">
        <v>948.44218259000002</v>
      </c>
      <c r="D707" s="84">
        <v>941.85406390000003</v>
      </c>
      <c r="E707" s="84">
        <v>188.75544798999999</v>
      </c>
      <c r="F707" s="84">
        <v>188.75544798999999</v>
      </c>
    </row>
    <row r="708" spans="1:6" ht="12.75" customHeight="1" x14ac:dyDescent="0.2">
      <c r="A708" s="83" t="s">
        <v>171</v>
      </c>
      <c r="B708" s="83">
        <v>4</v>
      </c>
      <c r="C708" s="84">
        <v>955.45169020000003</v>
      </c>
      <c r="D708" s="84">
        <v>952.66450841999995</v>
      </c>
      <c r="E708" s="84">
        <v>190.92195167</v>
      </c>
      <c r="F708" s="84">
        <v>190.92195167</v>
      </c>
    </row>
    <row r="709" spans="1:6" ht="12.75" customHeight="1" x14ac:dyDescent="0.2">
      <c r="A709" s="83" t="s">
        <v>171</v>
      </c>
      <c r="B709" s="83">
        <v>5</v>
      </c>
      <c r="C709" s="84">
        <v>953.01855524999996</v>
      </c>
      <c r="D709" s="84">
        <v>951.14042973999995</v>
      </c>
      <c r="E709" s="84">
        <v>190.61651352999999</v>
      </c>
      <c r="F709" s="84">
        <v>190.61651352999999</v>
      </c>
    </row>
    <row r="710" spans="1:6" ht="12.75" customHeight="1" x14ac:dyDescent="0.2">
      <c r="A710" s="83" t="s">
        <v>171</v>
      </c>
      <c r="B710" s="83">
        <v>6</v>
      </c>
      <c r="C710" s="84">
        <v>949.80610188000003</v>
      </c>
      <c r="D710" s="84">
        <v>947.87064792000001</v>
      </c>
      <c r="E710" s="84">
        <v>189.96122184999999</v>
      </c>
      <c r="F710" s="84">
        <v>189.96122184999999</v>
      </c>
    </row>
    <row r="711" spans="1:6" ht="12.75" customHeight="1" x14ac:dyDescent="0.2">
      <c r="A711" s="83" t="s">
        <v>171</v>
      </c>
      <c r="B711" s="83">
        <v>7</v>
      </c>
      <c r="C711" s="84">
        <v>933.95515928999998</v>
      </c>
      <c r="D711" s="84">
        <v>932.75021131999995</v>
      </c>
      <c r="E711" s="84">
        <v>186.93095962999999</v>
      </c>
      <c r="F711" s="84">
        <v>186.93095962999999</v>
      </c>
    </row>
    <row r="712" spans="1:6" ht="12.75" customHeight="1" x14ac:dyDescent="0.2">
      <c r="A712" s="83" t="s">
        <v>171</v>
      </c>
      <c r="B712" s="83">
        <v>8</v>
      </c>
      <c r="C712" s="84">
        <v>907.70190763999994</v>
      </c>
      <c r="D712" s="84">
        <v>907.24849068000003</v>
      </c>
      <c r="E712" s="84">
        <v>181.82020109000001</v>
      </c>
      <c r="F712" s="84">
        <v>181.82020109000001</v>
      </c>
    </row>
    <row r="713" spans="1:6" ht="12.75" customHeight="1" x14ac:dyDescent="0.2">
      <c r="A713" s="83" t="s">
        <v>171</v>
      </c>
      <c r="B713" s="83">
        <v>9</v>
      </c>
      <c r="C713" s="84">
        <v>870.13161597999999</v>
      </c>
      <c r="D713" s="84">
        <v>869.65569067000001</v>
      </c>
      <c r="E713" s="84">
        <v>174.28628891</v>
      </c>
      <c r="F713" s="84">
        <v>174.28628891</v>
      </c>
    </row>
    <row r="714" spans="1:6" ht="12.75" customHeight="1" x14ac:dyDescent="0.2">
      <c r="A714" s="83" t="s">
        <v>171</v>
      </c>
      <c r="B714" s="83">
        <v>10</v>
      </c>
      <c r="C714" s="84">
        <v>858.41532985000003</v>
      </c>
      <c r="D714" s="84">
        <v>853.69611857999996</v>
      </c>
      <c r="E714" s="84">
        <v>171.08785691</v>
      </c>
      <c r="F714" s="84">
        <v>171.08785691</v>
      </c>
    </row>
    <row r="715" spans="1:6" ht="12.75" customHeight="1" x14ac:dyDescent="0.2">
      <c r="A715" s="83" t="s">
        <v>171</v>
      </c>
      <c r="B715" s="83">
        <v>11</v>
      </c>
      <c r="C715" s="84">
        <v>821.23335824000003</v>
      </c>
      <c r="D715" s="84">
        <v>812.34900750999998</v>
      </c>
      <c r="E715" s="84">
        <v>162.80154931999999</v>
      </c>
      <c r="F715" s="84">
        <v>162.80154931999999</v>
      </c>
    </row>
    <row r="716" spans="1:6" ht="12.75" customHeight="1" x14ac:dyDescent="0.2">
      <c r="A716" s="83" t="s">
        <v>171</v>
      </c>
      <c r="B716" s="83">
        <v>12</v>
      </c>
      <c r="C716" s="84">
        <v>779.83204153999998</v>
      </c>
      <c r="D716" s="84">
        <v>770.80562983000004</v>
      </c>
      <c r="E716" s="84">
        <v>154.47590826000001</v>
      </c>
      <c r="F716" s="84">
        <v>154.47590826000001</v>
      </c>
    </row>
    <row r="717" spans="1:6" ht="12.75" customHeight="1" x14ac:dyDescent="0.2">
      <c r="A717" s="83" t="s">
        <v>171</v>
      </c>
      <c r="B717" s="83">
        <v>13</v>
      </c>
      <c r="C717" s="84">
        <v>765.62479985000004</v>
      </c>
      <c r="D717" s="84">
        <v>757.75530642000001</v>
      </c>
      <c r="E717" s="84">
        <v>151.86051408</v>
      </c>
      <c r="F717" s="84">
        <v>151.86051408</v>
      </c>
    </row>
    <row r="718" spans="1:6" ht="12.75" customHeight="1" x14ac:dyDescent="0.2">
      <c r="A718" s="83" t="s">
        <v>171</v>
      </c>
      <c r="B718" s="83">
        <v>14</v>
      </c>
      <c r="C718" s="84">
        <v>780.56552754999996</v>
      </c>
      <c r="D718" s="84">
        <v>773.42196081999998</v>
      </c>
      <c r="E718" s="84">
        <v>155.00024292000001</v>
      </c>
      <c r="F718" s="84">
        <v>155.00024292000001</v>
      </c>
    </row>
    <row r="719" spans="1:6" ht="12.75" customHeight="1" x14ac:dyDescent="0.2">
      <c r="A719" s="83" t="s">
        <v>171</v>
      </c>
      <c r="B719" s="83">
        <v>15</v>
      </c>
      <c r="C719" s="84">
        <v>786.04181947999996</v>
      </c>
      <c r="D719" s="84">
        <v>783.14078505999998</v>
      </c>
      <c r="E719" s="84">
        <v>156.94797675000001</v>
      </c>
      <c r="F719" s="84">
        <v>156.94797675000001</v>
      </c>
    </row>
    <row r="720" spans="1:6" ht="12.75" customHeight="1" x14ac:dyDescent="0.2">
      <c r="A720" s="83" t="s">
        <v>171</v>
      </c>
      <c r="B720" s="83">
        <v>16</v>
      </c>
      <c r="C720" s="84">
        <v>786.72487708999995</v>
      </c>
      <c r="D720" s="84">
        <v>782.70402727999999</v>
      </c>
      <c r="E720" s="84">
        <v>156.86044683</v>
      </c>
      <c r="F720" s="84">
        <v>156.86044683</v>
      </c>
    </row>
    <row r="721" spans="1:6" ht="12.75" customHeight="1" x14ac:dyDescent="0.2">
      <c r="A721" s="83" t="s">
        <v>171</v>
      </c>
      <c r="B721" s="83">
        <v>17</v>
      </c>
      <c r="C721" s="84">
        <v>780.92057120000004</v>
      </c>
      <c r="D721" s="84">
        <v>779.36243324999998</v>
      </c>
      <c r="E721" s="84">
        <v>156.19076337999999</v>
      </c>
      <c r="F721" s="84">
        <v>156.19076337999999</v>
      </c>
    </row>
    <row r="722" spans="1:6" ht="12.75" customHeight="1" x14ac:dyDescent="0.2">
      <c r="A722" s="83" t="s">
        <v>171</v>
      </c>
      <c r="B722" s="83">
        <v>18</v>
      </c>
      <c r="C722" s="84">
        <v>767.42411154000001</v>
      </c>
      <c r="D722" s="84">
        <v>760.56704377999995</v>
      </c>
      <c r="E722" s="84">
        <v>152.42400981</v>
      </c>
      <c r="F722" s="84">
        <v>152.42400981</v>
      </c>
    </row>
    <row r="723" spans="1:6" ht="12.75" customHeight="1" x14ac:dyDescent="0.2">
      <c r="A723" s="83" t="s">
        <v>171</v>
      </c>
      <c r="B723" s="83">
        <v>19</v>
      </c>
      <c r="C723" s="84">
        <v>744.3839868</v>
      </c>
      <c r="D723" s="84">
        <v>737.54438684000002</v>
      </c>
      <c r="E723" s="84">
        <v>147.81007640999999</v>
      </c>
      <c r="F723" s="84">
        <v>147.81007640999999</v>
      </c>
    </row>
    <row r="724" spans="1:6" ht="12.75" customHeight="1" x14ac:dyDescent="0.2">
      <c r="A724" s="83" t="s">
        <v>171</v>
      </c>
      <c r="B724" s="83">
        <v>20</v>
      </c>
      <c r="C724" s="84">
        <v>743.03571166999996</v>
      </c>
      <c r="D724" s="84">
        <v>736.15764352999997</v>
      </c>
      <c r="E724" s="84">
        <v>147.53216143</v>
      </c>
      <c r="F724" s="84">
        <v>147.53216143</v>
      </c>
    </row>
    <row r="725" spans="1:6" ht="12.75" customHeight="1" x14ac:dyDescent="0.2">
      <c r="A725" s="83" t="s">
        <v>171</v>
      </c>
      <c r="B725" s="83">
        <v>21</v>
      </c>
      <c r="C725" s="84">
        <v>750.86670329000003</v>
      </c>
      <c r="D725" s="84">
        <v>744.01135335000004</v>
      </c>
      <c r="E725" s="84">
        <v>149.10611069999999</v>
      </c>
      <c r="F725" s="84">
        <v>149.10611069999999</v>
      </c>
    </row>
    <row r="726" spans="1:6" ht="12.75" customHeight="1" x14ac:dyDescent="0.2">
      <c r="A726" s="83" t="s">
        <v>171</v>
      </c>
      <c r="B726" s="83">
        <v>22</v>
      </c>
      <c r="C726" s="84">
        <v>760.16181881</v>
      </c>
      <c r="D726" s="84">
        <v>753.05777366999996</v>
      </c>
      <c r="E726" s="84">
        <v>150.91908914999999</v>
      </c>
      <c r="F726" s="84">
        <v>150.91908914999999</v>
      </c>
    </row>
    <row r="727" spans="1:6" ht="12.75" customHeight="1" x14ac:dyDescent="0.2">
      <c r="A727" s="83" t="s">
        <v>171</v>
      </c>
      <c r="B727" s="83">
        <v>23</v>
      </c>
      <c r="C727" s="84">
        <v>782.15529571000002</v>
      </c>
      <c r="D727" s="84">
        <v>774.98042802999998</v>
      </c>
      <c r="E727" s="84">
        <v>155.31257281000001</v>
      </c>
      <c r="F727" s="84">
        <v>155.31257281000001</v>
      </c>
    </row>
    <row r="728" spans="1:6" ht="12.75" customHeight="1" x14ac:dyDescent="0.2">
      <c r="A728" s="83" t="s">
        <v>171</v>
      </c>
      <c r="B728" s="83">
        <v>24</v>
      </c>
      <c r="C728" s="84">
        <v>798.56988275000003</v>
      </c>
      <c r="D728" s="84">
        <v>791.81349522000005</v>
      </c>
      <c r="E728" s="84">
        <v>158.68606055000001</v>
      </c>
      <c r="F728" s="84">
        <v>158.68606055000001</v>
      </c>
    </row>
    <row r="729" spans="1:6" ht="12.75" customHeight="1" x14ac:dyDescent="0.2">
      <c r="A729" s="83" t="s">
        <v>172</v>
      </c>
      <c r="B729" s="83">
        <v>1</v>
      </c>
      <c r="C729" s="84">
        <v>868.87970922</v>
      </c>
      <c r="D729" s="84">
        <v>855.12426291999998</v>
      </c>
      <c r="E729" s="84">
        <v>171.37406899999999</v>
      </c>
      <c r="F729" s="84">
        <v>171.37406899999999</v>
      </c>
    </row>
    <row r="730" spans="1:6" ht="12.75" customHeight="1" x14ac:dyDescent="0.2">
      <c r="A730" s="83" t="s">
        <v>172</v>
      </c>
      <c r="B730" s="83">
        <v>2</v>
      </c>
      <c r="C730" s="84">
        <v>938.69738561999998</v>
      </c>
      <c r="D730" s="84">
        <v>924.75058421000006</v>
      </c>
      <c r="E730" s="84">
        <v>185.32776731999999</v>
      </c>
      <c r="F730" s="84">
        <v>185.32776731999999</v>
      </c>
    </row>
    <row r="731" spans="1:6" ht="12.75" customHeight="1" x14ac:dyDescent="0.2">
      <c r="A731" s="83" t="s">
        <v>172</v>
      </c>
      <c r="B731" s="83">
        <v>3</v>
      </c>
      <c r="C731" s="84">
        <v>989.72578142999998</v>
      </c>
      <c r="D731" s="84">
        <v>973.90748825000003</v>
      </c>
      <c r="E731" s="84">
        <v>195.17922286999999</v>
      </c>
      <c r="F731" s="84">
        <v>195.17922286999999</v>
      </c>
    </row>
    <row r="732" spans="1:6" ht="12.75" customHeight="1" x14ac:dyDescent="0.2">
      <c r="A732" s="83" t="s">
        <v>172</v>
      </c>
      <c r="B732" s="83">
        <v>4</v>
      </c>
      <c r="C732" s="84">
        <v>1001.5039176</v>
      </c>
      <c r="D732" s="84">
        <v>981.73981145000005</v>
      </c>
      <c r="E732" s="84">
        <v>196.74888608000001</v>
      </c>
      <c r="F732" s="84">
        <v>196.74888608000001</v>
      </c>
    </row>
    <row r="733" spans="1:6" ht="12.75" customHeight="1" x14ac:dyDescent="0.2">
      <c r="A733" s="83" t="s">
        <v>172</v>
      </c>
      <c r="B733" s="83">
        <v>5</v>
      </c>
      <c r="C733" s="84">
        <v>998.03307051000002</v>
      </c>
      <c r="D733" s="84">
        <v>977.35884496000006</v>
      </c>
      <c r="E733" s="84">
        <v>195.87090368</v>
      </c>
      <c r="F733" s="84">
        <v>195.87090368</v>
      </c>
    </row>
    <row r="734" spans="1:6" ht="12.75" customHeight="1" x14ac:dyDescent="0.2">
      <c r="A734" s="83" t="s">
        <v>172</v>
      </c>
      <c r="B734" s="83">
        <v>6</v>
      </c>
      <c r="C734" s="84">
        <v>982.90742019000004</v>
      </c>
      <c r="D734" s="84">
        <v>961.61390042999994</v>
      </c>
      <c r="E734" s="84">
        <v>192.71548483999999</v>
      </c>
      <c r="F734" s="84">
        <v>192.71548483999999</v>
      </c>
    </row>
    <row r="735" spans="1:6" ht="12.75" customHeight="1" x14ac:dyDescent="0.2">
      <c r="A735" s="83" t="s">
        <v>172</v>
      </c>
      <c r="B735" s="83">
        <v>7</v>
      </c>
      <c r="C735" s="84">
        <v>969.32293388999994</v>
      </c>
      <c r="D735" s="84">
        <v>947.62476059999995</v>
      </c>
      <c r="E735" s="84">
        <v>189.91194397000001</v>
      </c>
      <c r="F735" s="84">
        <v>189.91194397000001</v>
      </c>
    </row>
    <row r="736" spans="1:6" ht="12.75" customHeight="1" x14ac:dyDescent="0.2">
      <c r="A736" s="83" t="s">
        <v>172</v>
      </c>
      <c r="B736" s="83">
        <v>8</v>
      </c>
      <c r="C736" s="84">
        <v>940.30310395000004</v>
      </c>
      <c r="D736" s="84">
        <v>919.76453918000004</v>
      </c>
      <c r="E736" s="84">
        <v>184.32852210999999</v>
      </c>
      <c r="F736" s="84">
        <v>184.32852210999999</v>
      </c>
    </row>
    <row r="737" spans="1:6" ht="12.75" customHeight="1" x14ac:dyDescent="0.2">
      <c r="A737" s="83" t="s">
        <v>172</v>
      </c>
      <c r="B737" s="83">
        <v>9</v>
      </c>
      <c r="C737" s="84">
        <v>914.02413274000003</v>
      </c>
      <c r="D737" s="84">
        <v>893.55983413000001</v>
      </c>
      <c r="E737" s="84">
        <v>179.07687960000001</v>
      </c>
      <c r="F737" s="84">
        <v>179.07687960000001</v>
      </c>
    </row>
    <row r="738" spans="1:6" ht="12.75" customHeight="1" x14ac:dyDescent="0.2">
      <c r="A738" s="83" t="s">
        <v>172</v>
      </c>
      <c r="B738" s="83">
        <v>10</v>
      </c>
      <c r="C738" s="84">
        <v>904.67820888000006</v>
      </c>
      <c r="D738" s="84">
        <v>885.78034627</v>
      </c>
      <c r="E738" s="84">
        <v>177.51780503000001</v>
      </c>
      <c r="F738" s="84">
        <v>177.51780503000001</v>
      </c>
    </row>
    <row r="739" spans="1:6" ht="12.75" customHeight="1" x14ac:dyDescent="0.2">
      <c r="A739" s="83" t="s">
        <v>172</v>
      </c>
      <c r="B739" s="83">
        <v>11</v>
      </c>
      <c r="C739" s="84">
        <v>873.49327285000004</v>
      </c>
      <c r="D739" s="84">
        <v>855.63337579999995</v>
      </c>
      <c r="E739" s="84">
        <v>171.47609949</v>
      </c>
      <c r="F739" s="84">
        <v>171.47609949</v>
      </c>
    </row>
    <row r="740" spans="1:6" ht="12.75" customHeight="1" x14ac:dyDescent="0.2">
      <c r="A740" s="83" t="s">
        <v>172</v>
      </c>
      <c r="B740" s="83">
        <v>12</v>
      </c>
      <c r="C740" s="84">
        <v>831.80149463999999</v>
      </c>
      <c r="D740" s="84">
        <v>816.21504416000005</v>
      </c>
      <c r="E740" s="84">
        <v>163.57633547</v>
      </c>
      <c r="F740" s="84">
        <v>163.57633547</v>
      </c>
    </row>
    <row r="741" spans="1:6" ht="12.75" customHeight="1" x14ac:dyDescent="0.2">
      <c r="A741" s="83" t="s">
        <v>172</v>
      </c>
      <c r="B741" s="83">
        <v>13</v>
      </c>
      <c r="C741" s="84">
        <v>819.56346153000004</v>
      </c>
      <c r="D741" s="84">
        <v>803.16471134999995</v>
      </c>
      <c r="E741" s="84">
        <v>160.9609394</v>
      </c>
      <c r="F741" s="84">
        <v>160.9609394</v>
      </c>
    </row>
    <row r="742" spans="1:6" ht="12.75" customHeight="1" x14ac:dyDescent="0.2">
      <c r="A742" s="83" t="s">
        <v>172</v>
      </c>
      <c r="B742" s="83">
        <v>14</v>
      </c>
      <c r="C742" s="84">
        <v>824.24202893999995</v>
      </c>
      <c r="D742" s="84">
        <v>807.70429987</v>
      </c>
      <c r="E742" s="84">
        <v>161.87071098000001</v>
      </c>
      <c r="F742" s="84">
        <v>161.87071098000001</v>
      </c>
    </row>
    <row r="743" spans="1:6" ht="12.75" customHeight="1" x14ac:dyDescent="0.2">
      <c r="A743" s="83" t="s">
        <v>172</v>
      </c>
      <c r="B743" s="83">
        <v>15</v>
      </c>
      <c r="C743" s="84">
        <v>834.99476270000002</v>
      </c>
      <c r="D743" s="84">
        <v>817.06765607</v>
      </c>
      <c r="E743" s="84">
        <v>163.74720604000001</v>
      </c>
      <c r="F743" s="84">
        <v>163.74720604000001</v>
      </c>
    </row>
    <row r="744" spans="1:6" ht="12.75" customHeight="1" x14ac:dyDescent="0.2">
      <c r="A744" s="83" t="s">
        <v>172</v>
      </c>
      <c r="B744" s="83">
        <v>16</v>
      </c>
      <c r="C744" s="84">
        <v>828.07350891999999</v>
      </c>
      <c r="D744" s="84">
        <v>810.95440082000005</v>
      </c>
      <c r="E744" s="84">
        <v>162.52205845</v>
      </c>
      <c r="F744" s="84">
        <v>162.52205845</v>
      </c>
    </row>
    <row r="745" spans="1:6" ht="12.75" customHeight="1" x14ac:dyDescent="0.2">
      <c r="A745" s="83" t="s">
        <v>172</v>
      </c>
      <c r="B745" s="83">
        <v>17</v>
      </c>
      <c r="C745" s="84">
        <v>817.55177490999995</v>
      </c>
      <c r="D745" s="84">
        <v>799.16566732000001</v>
      </c>
      <c r="E745" s="84">
        <v>160.15949746000001</v>
      </c>
      <c r="F745" s="84">
        <v>160.15949746000001</v>
      </c>
    </row>
    <row r="746" spans="1:6" ht="12.75" customHeight="1" x14ac:dyDescent="0.2">
      <c r="A746" s="83" t="s">
        <v>172</v>
      </c>
      <c r="B746" s="83">
        <v>18</v>
      </c>
      <c r="C746" s="84">
        <v>809.14029047999998</v>
      </c>
      <c r="D746" s="84">
        <v>790.58366814999999</v>
      </c>
      <c r="E746" s="84">
        <v>158.43959290000001</v>
      </c>
      <c r="F746" s="84">
        <v>158.43959290000001</v>
      </c>
    </row>
    <row r="747" spans="1:6" ht="12.75" customHeight="1" x14ac:dyDescent="0.2">
      <c r="A747" s="83" t="s">
        <v>172</v>
      </c>
      <c r="B747" s="83">
        <v>19</v>
      </c>
      <c r="C747" s="84">
        <v>796.80155845000002</v>
      </c>
      <c r="D747" s="84">
        <v>778.38207051999996</v>
      </c>
      <c r="E747" s="84">
        <v>155.99429047000001</v>
      </c>
      <c r="F747" s="84">
        <v>155.99429047000001</v>
      </c>
    </row>
    <row r="748" spans="1:6" ht="12.75" customHeight="1" x14ac:dyDescent="0.2">
      <c r="A748" s="83" t="s">
        <v>172</v>
      </c>
      <c r="B748" s="83">
        <v>20</v>
      </c>
      <c r="C748" s="84">
        <v>795.83676512</v>
      </c>
      <c r="D748" s="84">
        <v>777.45257939999999</v>
      </c>
      <c r="E748" s="84">
        <v>155.80801266</v>
      </c>
      <c r="F748" s="84">
        <v>155.80801266</v>
      </c>
    </row>
    <row r="749" spans="1:6" ht="12.75" customHeight="1" x14ac:dyDescent="0.2">
      <c r="A749" s="83" t="s">
        <v>172</v>
      </c>
      <c r="B749" s="83">
        <v>21</v>
      </c>
      <c r="C749" s="84">
        <v>807.03867155</v>
      </c>
      <c r="D749" s="84">
        <v>787.40590080000004</v>
      </c>
      <c r="E749" s="84">
        <v>157.80274169</v>
      </c>
      <c r="F749" s="84">
        <v>157.80274169</v>
      </c>
    </row>
    <row r="750" spans="1:6" ht="12.75" customHeight="1" x14ac:dyDescent="0.2">
      <c r="A750" s="83" t="s">
        <v>172</v>
      </c>
      <c r="B750" s="83">
        <v>22</v>
      </c>
      <c r="C750" s="84">
        <v>819.40919912000004</v>
      </c>
      <c r="D750" s="84">
        <v>799.17288265000002</v>
      </c>
      <c r="E750" s="84">
        <v>160.16094347000001</v>
      </c>
      <c r="F750" s="84">
        <v>160.16094347000001</v>
      </c>
    </row>
    <row r="751" spans="1:6" ht="12.75" customHeight="1" x14ac:dyDescent="0.2">
      <c r="A751" s="83" t="s">
        <v>172</v>
      </c>
      <c r="B751" s="83">
        <v>23</v>
      </c>
      <c r="C751" s="84">
        <v>822.34806090999996</v>
      </c>
      <c r="D751" s="84">
        <v>804.71699020000005</v>
      </c>
      <c r="E751" s="84">
        <v>161.27202908999999</v>
      </c>
      <c r="F751" s="84">
        <v>161.27202908999999</v>
      </c>
    </row>
    <row r="752" spans="1:6" ht="12.75" customHeight="1" x14ac:dyDescent="0.2">
      <c r="A752" s="83" t="s">
        <v>172</v>
      </c>
      <c r="B752" s="83">
        <v>24</v>
      </c>
      <c r="C752" s="84">
        <v>845.69513122000001</v>
      </c>
      <c r="D752" s="84">
        <v>824.26619385000004</v>
      </c>
      <c r="E752" s="84">
        <v>165.18985334000001</v>
      </c>
      <c r="F752" s="84">
        <v>165.18985334000001</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cs6eScoMKPJ+K6A6RHk/UObZdhePtv6xCeXm0EimhR3v0TWgIezxnDIEDOe+G0tvBskfkT45MQ44p+e9WEQXww==" saltValue="zXbgI0fdWDlOmcq20+nfiQ=="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23"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23" r:id="rId4"/>
      </mc:Fallback>
    </mc:AlternateContent>
    <mc:AlternateContent xmlns:mc="http://schemas.openxmlformats.org/markup-compatibility/2006">
      <mc:Choice Requires="x14">
        <oleObject progId="Equation.3" shapeId="1124"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24" r:id="rId6"/>
      </mc:Fallback>
    </mc:AlternateContent>
    <mc:AlternateContent xmlns:mc="http://schemas.openxmlformats.org/markup-compatibility/2006">
      <mc:Choice Requires="x14">
        <oleObject progId="Equation.3" shapeId="1125"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25" r:id="rId8"/>
      </mc:Fallback>
    </mc:AlternateContent>
    <mc:AlternateContent xmlns:mc="http://schemas.openxmlformats.org/markup-compatibility/2006">
      <mc:Choice Requires="x14">
        <oleObject progId="Equation.3" shapeId="1126"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26" r:id="rId10"/>
      </mc:Fallback>
    </mc:AlternateContent>
    <mc:AlternateContent xmlns:mc="http://schemas.openxmlformats.org/markup-compatibility/2006">
      <mc:Choice Requires="x14">
        <oleObject progId="Equation.3" shapeId="1127"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27" r:id="rId12"/>
      </mc:Fallback>
    </mc:AlternateContent>
    <mc:AlternateContent xmlns:mc="http://schemas.openxmlformats.org/markup-compatibility/2006">
      <mc:Choice Requires="x14">
        <oleObject progId="Equation.3" shapeId="1128"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28" r:id="rId14"/>
      </mc:Fallback>
    </mc:AlternateContent>
    <mc:AlternateContent xmlns:mc="http://schemas.openxmlformats.org/markup-compatibility/2006">
      <mc:Choice Requires="x14">
        <oleObject progId="Equation.3" shapeId="1129"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29" r:id="rId16"/>
      </mc:Fallback>
    </mc:AlternateContent>
    <mc:AlternateContent xmlns:mc="http://schemas.openxmlformats.org/markup-compatibility/2006">
      <mc:Choice Requires="x14">
        <oleObject progId="Equation.3" shapeId="1130"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30" r:id="rId18"/>
      </mc:Fallback>
    </mc:AlternateContent>
    <mc:AlternateContent xmlns:mc="http://schemas.openxmlformats.org/markup-compatibility/2006">
      <mc:Choice Requires="x14">
        <oleObject progId="Equation.3" shapeId="1131"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31" r:id="rId20"/>
      </mc:Fallback>
    </mc:AlternateContent>
    <mc:AlternateContent xmlns:mc="http://schemas.openxmlformats.org/markup-compatibility/2006">
      <mc:Choice Requires="x14">
        <oleObject progId="Equation.3" shapeId="1132"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32" r:id="rId22"/>
      </mc:Fallback>
    </mc:AlternateContent>
    <mc:AlternateContent xmlns:mc="http://schemas.openxmlformats.org/markup-compatibility/2006">
      <mc:Choice Requires="x14">
        <oleObject progId="Equation.3" shapeId="1133"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33" r:id="rId24"/>
      </mc:Fallback>
    </mc:AlternateContent>
    <mc:AlternateContent xmlns:mc="http://schemas.openxmlformats.org/markup-compatibility/2006">
      <mc:Choice Requires="x14">
        <oleObject progId="Equation.3" shapeId="1134"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34" r:id="rId26"/>
      </mc:Fallback>
    </mc:AlternateContent>
    <mc:AlternateContent xmlns:mc="http://schemas.openxmlformats.org/markup-compatibility/2006">
      <mc:Choice Requires="x14">
        <oleObject progId="Equation.3" shapeId="1135"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35" r:id="rId28"/>
      </mc:Fallback>
    </mc:AlternateContent>
    <mc:AlternateContent xmlns:mc="http://schemas.openxmlformats.org/markup-compatibility/2006">
      <mc:Choice Requires="x14">
        <oleObject progId="Equation.3" shapeId="1136"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36"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2020-12-23T04:51:29Z</dcterms:modified>
</cp:coreProperties>
</file>